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5 - CINCO variáveis independentes/II/"/>
    </mc:Choice>
  </mc:AlternateContent>
  <xr:revisionPtr revIDLastSave="87" documentId="8_{CE79E5CA-45D5-4A79-AC50-8BF566C05373}" xr6:coauthVersionLast="47" xr6:coauthVersionMax="47" xr10:uidLastSave="{585F705C-AD99-4789-BA8C-2198DD53AB05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MÚLTIPLA'!$B$10:$G$34</definedName>
    <definedName name="_xlchart.v2.0" hidden="1">'REGRESSÃO LINEAR MÚLTIPLA'!$K$617:$L$617</definedName>
    <definedName name="_xlchart.v2.1" hidden="1">'REGRESSÃO LINEAR MÚLTIPLA'!$K$618:$L$618</definedName>
    <definedName name="_xlnm.Print_Area" localSheetId="1">'LAUDO DE VISTORIA'!$A$1:$AL$143</definedName>
    <definedName name="_xlnm.Print_Area" localSheetId="0">'REGRESSÃO LINEAR MÚLTIPLA'!$A$1:$I$644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6" i="1" l="1"/>
  <c r="C385" i="1"/>
  <c r="F569" i="1"/>
  <c r="F568" i="1"/>
  <c r="D530" i="1"/>
  <c r="E530" i="1"/>
  <c r="F530" i="1"/>
  <c r="G530" i="1"/>
  <c r="D529" i="1"/>
  <c r="E529" i="1"/>
  <c r="F529" i="1"/>
  <c r="G529" i="1"/>
  <c r="C530" i="1"/>
  <c r="C529" i="1"/>
  <c r="B196" i="1" l="1"/>
  <c r="B197" i="1"/>
  <c r="B201" i="1"/>
  <c r="B204" i="1"/>
  <c r="B205" i="1"/>
  <c r="B206" i="1"/>
  <c r="B216" i="1"/>
  <c r="G38" i="1"/>
  <c r="C41" i="1"/>
  <c r="D41" i="1"/>
  <c r="E41" i="1"/>
  <c r="F41" i="1"/>
  <c r="C42" i="1"/>
  <c r="D42" i="1"/>
  <c r="E42" i="1"/>
  <c r="F42" i="1"/>
  <c r="C37" i="1"/>
  <c r="D37" i="1"/>
  <c r="E37" i="1"/>
  <c r="F37" i="1"/>
  <c r="C38" i="1"/>
  <c r="D38" i="1"/>
  <c r="E38" i="1"/>
  <c r="F38" i="1"/>
  <c r="B42" i="1"/>
  <c r="B41" i="1"/>
  <c r="B38" i="1"/>
  <c r="B37" i="1"/>
  <c r="I345" i="1"/>
  <c r="AO69" i="1"/>
  <c r="AO70" i="1"/>
  <c r="AO71" i="1"/>
  <c r="AO72" i="1"/>
  <c r="AO68" i="1"/>
  <c r="A304" i="1"/>
  <c r="A305" i="1"/>
  <c r="A306" i="1"/>
  <c r="A307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21" i="1"/>
  <c r="A213" i="1"/>
  <c r="A214" i="1"/>
  <c r="A215" i="1"/>
  <c r="A216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192" i="1"/>
  <c r="E64" i="1"/>
  <c r="D64" i="1"/>
  <c r="D63" i="1"/>
  <c r="C64" i="1"/>
  <c r="C63" i="1"/>
  <c r="C62" i="1"/>
  <c r="B64" i="1"/>
  <c r="B63" i="1"/>
  <c r="B62" i="1"/>
  <c r="B61" i="1"/>
  <c r="B195" i="1"/>
  <c r="B198" i="1"/>
  <c r="B199" i="1"/>
  <c r="B202" i="1"/>
  <c r="B203" i="1"/>
  <c r="B207" i="1"/>
  <c r="B210" i="1"/>
  <c r="B211" i="1"/>
  <c r="B212" i="1"/>
  <c r="B215" i="1"/>
  <c r="A396" i="1"/>
  <c r="A395" i="1"/>
  <c r="A394" i="1"/>
  <c r="A393" i="1"/>
  <c r="A392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28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63" i="1"/>
  <c r="B114" i="1"/>
  <c r="B113" i="1"/>
  <c r="B112" i="1"/>
  <c r="B111" i="1"/>
  <c r="B110" i="1"/>
  <c r="E552" i="1"/>
  <c r="E551" i="1"/>
  <c r="E550" i="1"/>
  <c r="E549" i="1"/>
  <c r="E548" i="1"/>
  <c r="A64" i="1"/>
  <c r="A63" i="1"/>
  <c r="A62" i="1"/>
  <c r="A61" i="1"/>
  <c r="A60" i="1"/>
  <c r="C59" i="1"/>
  <c r="D59" i="1"/>
  <c r="E59" i="1"/>
  <c r="F59" i="1"/>
  <c r="B59" i="1"/>
  <c r="F549" i="1"/>
  <c r="F550" i="1"/>
  <c r="F551" i="1"/>
  <c r="F552" i="1"/>
  <c r="F548" i="1"/>
  <c r="G540" i="1"/>
  <c r="F540" i="1"/>
  <c r="E540" i="1"/>
  <c r="D540" i="1"/>
  <c r="C540" i="1"/>
  <c r="A52" i="1"/>
  <c r="A51" i="1"/>
  <c r="A50" i="1"/>
  <c r="A49" i="1"/>
  <c r="A48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AP67" i="1" l="1" a="1"/>
  <c r="AP67" i="1" s="1"/>
  <c r="B200" i="1"/>
  <c r="B209" i="1"/>
  <c r="B208" i="1"/>
  <c r="B213" i="1"/>
  <c r="B214" i="1"/>
  <c r="B193" i="1"/>
  <c r="G42" i="1"/>
  <c r="G37" i="1"/>
  <c r="B194" i="1"/>
  <c r="G41" i="1"/>
  <c r="B235" i="1"/>
  <c r="B245" i="1"/>
  <c r="B241" i="1"/>
  <c r="B240" i="1"/>
  <c r="B222" i="1"/>
  <c r="B236" i="1"/>
  <c r="B234" i="1"/>
  <c r="B226" i="1"/>
  <c r="B225" i="1"/>
  <c r="B230" i="1"/>
  <c r="B243" i="1"/>
  <c r="B229" i="1"/>
  <c r="B224" i="1"/>
  <c r="B238" i="1"/>
  <c r="B244" i="1"/>
  <c r="B233" i="1"/>
  <c r="B228" i="1"/>
  <c r="B223" i="1"/>
  <c r="B231" i="1"/>
  <c r="B239" i="1"/>
  <c r="B242" i="1"/>
  <c r="B237" i="1"/>
  <c r="B232" i="1"/>
  <c r="B227" i="1"/>
  <c r="C172" i="1"/>
  <c r="C230" i="1" s="1"/>
  <c r="C182" i="1"/>
  <c r="C240" i="1" s="1"/>
  <c r="C165" i="1"/>
  <c r="C223" i="1" s="1"/>
  <c r="C184" i="1"/>
  <c r="C242" i="1" s="1"/>
  <c r="C183" i="1"/>
  <c r="C241" i="1" s="1"/>
  <c r="C181" i="1"/>
  <c r="C239" i="1" s="1"/>
  <c r="C169" i="1"/>
  <c r="C227" i="1" s="1"/>
  <c r="C171" i="1"/>
  <c r="C229" i="1" s="1"/>
  <c r="C180" i="1"/>
  <c r="C238" i="1" s="1"/>
  <c r="C179" i="1"/>
  <c r="C237" i="1" s="1"/>
  <c r="C167" i="1"/>
  <c r="C225" i="1" s="1"/>
  <c r="C178" i="1"/>
  <c r="C236" i="1" s="1"/>
  <c r="C166" i="1"/>
  <c r="C224" i="1" s="1"/>
  <c r="C170" i="1"/>
  <c r="C228" i="1" s="1"/>
  <c r="C177" i="1"/>
  <c r="C235" i="1" s="1"/>
  <c r="C164" i="1"/>
  <c r="C222" i="1" s="1"/>
  <c r="C176" i="1"/>
  <c r="C234" i="1" s="1"/>
  <c r="C168" i="1"/>
  <c r="C226" i="1" s="1"/>
  <c r="C187" i="1"/>
  <c r="C245" i="1" s="1"/>
  <c r="C175" i="1"/>
  <c r="C233" i="1" s="1"/>
  <c r="C186" i="1"/>
  <c r="C244" i="1" s="1"/>
  <c r="C174" i="1"/>
  <c r="C232" i="1" s="1"/>
  <c r="C185" i="1"/>
  <c r="C243" i="1" s="1"/>
  <c r="C173" i="1"/>
  <c r="C231" i="1" s="1"/>
  <c r="AC664" i="1"/>
  <c r="AD675" i="1"/>
  <c r="AD676" i="1"/>
  <c r="AH676" i="1"/>
  <c r="AH677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D236" i="1" l="1"/>
  <c r="D241" i="1"/>
  <c r="D232" i="1"/>
  <c r="D238" i="1"/>
  <c r="D235" i="1"/>
  <c r="D240" i="1"/>
  <c r="D244" i="1"/>
  <c r="D242" i="1"/>
  <c r="D226" i="1"/>
  <c r="D239" i="1"/>
  <c r="D234" i="1"/>
  <c r="D225" i="1"/>
  <c r="D243" i="1"/>
  <c r="D222" i="1"/>
  <c r="D245" i="1"/>
  <c r="D233" i="1"/>
  <c r="D229" i="1"/>
  <c r="D227" i="1"/>
  <c r="D230" i="1"/>
  <c r="D237" i="1"/>
  <c r="D231" i="1"/>
  <c r="D223" i="1"/>
  <c r="D228" i="1"/>
  <c r="D224" i="1"/>
  <c r="AH678" i="1"/>
  <c r="AD678" i="1"/>
  <c r="AD1045" i="1" s="1"/>
  <c r="AK2556" i="1"/>
  <c r="AK1573" i="1"/>
  <c r="AK2433" i="1"/>
  <c r="AK2431" i="1"/>
  <c r="AK2618" i="1"/>
  <c r="AK2661" i="1"/>
  <c r="AK2346" i="1"/>
  <c r="AK2478" i="1"/>
  <c r="AK2441" i="1"/>
  <c r="AK2269" i="1"/>
  <c r="AK2101" i="1"/>
  <c r="AK2501" i="1"/>
  <c r="AK2245" i="1"/>
  <c r="AK2590" i="1"/>
  <c r="AK2637" i="1"/>
  <c r="AK1885" i="1"/>
  <c r="AK2331" i="1"/>
  <c r="AK2645" i="1"/>
  <c r="AK1971" i="1"/>
  <c r="AK2620" i="1"/>
  <c r="AK2355" i="1"/>
  <c r="AK2538" i="1"/>
  <c r="AK2613" i="1"/>
  <c r="AK2578" i="1"/>
  <c r="AK2175" i="1"/>
  <c r="AK2165" i="1"/>
  <c r="AK2595" i="1"/>
  <c r="AK2449" i="1"/>
  <c r="AK2365" i="1"/>
  <c r="AK2138" i="1"/>
  <c r="AK2037" i="1"/>
  <c r="AK2030" i="1"/>
  <c r="AK2246" i="1"/>
  <c r="AK2626" i="1"/>
  <c r="AK2547" i="1"/>
  <c r="AK2486" i="1"/>
  <c r="AK2405" i="1"/>
  <c r="AK930" i="1"/>
  <c r="AK2515" i="1"/>
  <c r="AK2553" i="1"/>
  <c r="AK2581" i="1"/>
  <c r="AK2654" i="1"/>
  <c r="AK2343" i="1"/>
  <c r="AK2463" i="1"/>
  <c r="AK2504" i="1"/>
  <c r="AK2629" i="1"/>
  <c r="AK2638" i="1"/>
  <c r="AK1935" i="1"/>
  <c r="AK1228" i="1"/>
  <c r="AK1922" i="1"/>
  <c r="AK2289" i="1"/>
  <c r="AK2333" i="1"/>
  <c r="AK2520" i="1"/>
  <c r="AK2145" i="1"/>
  <c r="AK2225" i="1"/>
  <c r="AK2472" i="1"/>
  <c r="AK2540" i="1"/>
  <c r="AK2574" i="1"/>
  <c r="AK2593" i="1"/>
  <c r="AK2628" i="1"/>
  <c r="AK2507" i="1"/>
  <c r="AK2471" i="1"/>
  <c r="AK2359" i="1"/>
  <c r="AK2137" i="1"/>
  <c r="AK1743" i="1"/>
  <c r="AK2583" i="1"/>
  <c r="AK1983" i="1"/>
  <c r="AK2611" i="1"/>
  <c r="AK2477" i="1"/>
  <c r="AK2100" i="1"/>
  <c r="AK1221" i="1"/>
  <c r="AK2675" i="1"/>
  <c r="AK2634" i="1"/>
  <c r="AK2632" i="1"/>
  <c r="AK2621" i="1"/>
  <c r="AK2591" i="1"/>
  <c r="AK2509" i="1"/>
  <c r="AK2028" i="1"/>
  <c r="AK2019" i="1"/>
  <c r="AK2609" i="1"/>
  <c r="AK2490" i="1"/>
  <c r="AK2446" i="1"/>
  <c r="AK2305" i="1"/>
  <c r="AK2136" i="1"/>
  <c r="AK2532" i="1"/>
  <c r="AK2118" i="1"/>
  <c r="AK1505" i="1"/>
  <c r="AK2614" i="1"/>
  <c r="AK2584" i="1"/>
  <c r="AK2415" i="1"/>
  <c r="AK2306" i="1"/>
  <c r="AK1065" i="1"/>
  <c r="AK2667" i="1"/>
  <c r="AK2455" i="1"/>
  <c r="AK2299" i="1"/>
  <c r="AK2006" i="1"/>
  <c r="AK1985" i="1"/>
  <c r="AK1128" i="1"/>
  <c r="AK819" i="1"/>
  <c r="AK905" i="1"/>
  <c r="AK967" i="1"/>
  <c r="AK1039" i="1"/>
  <c r="AK1100" i="1"/>
  <c r="AK1164" i="1"/>
  <c r="AK1167" i="1"/>
  <c r="AK1304" i="1"/>
  <c r="AK1325" i="1"/>
  <c r="AK1349" i="1"/>
  <c r="AK1373" i="1"/>
  <c r="AK1397" i="1"/>
  <c r="AK1022" i="1"/>
  <c r="AK1046" i="1"/>
  <c r="AK1066" i="1"/>
  <c r="AK1132" i="1"/>
  <c r="AK1144" i="1"/>
  <c r="AK1190" i="1"/>
  <c r="AK1258" i="1"/>
  <c r="AK1282" i="1"/>
  <c r="AK1320" i="1"/>
  <c r="AK1321" i="1"/>
  <c r="AK1195" i="1"/>
  <c r="AK1296" i="1"/>
  <c r="AK1323" i="1"/>
  <c r="AK1347" i="1"/>
  <c r="AK1371" i="1"/>
  <c r="AK890" i="1"/>
  <c r="AK917" i="1"/>
  <c r="AK1006" i="1"/>
  <c r="AK1134" i="1"/>
  <c r="AK1189" i="1"/>
  <c r="AK1201" i="1"/>
  <c r="AK1222" i="1"/>
  <c r="AK1237" i="1"/>
  <c r="AK1252" i="1"/>
  <c r="AK1257" i="1"/>
  <c r="AK1280" i="1"/>
  <c r="AK1109" i="1"/>
  <c r="AK1114" i="1"/>
  <c r="AK1176" i="1"/>
  <c r="AK1192" i="1"/>
  <c r="AK1261" i="1"/>
  <c r="AK1335" i="1"/>
  <c r="AK1359" i="1"/>
  <c r="AK877" i="1"/>
  <c r="AK963" i="1"/>
  <c r="AK1030" i="1"/>
  <c r="AK1168" i="1"/>
  <c r="AK1186" i="1"/>
  <c r="AK1203" i="1"/>
  <c r="AK1255" i="1"/>
  <c r="AK1267" i="1"/>
  <c r="AK1275" i="1"/>
  <c r="AK838" i="1"/>
  <c r="AK950" i="1"/>
  <c r="AK1232" i="1"/>
  <c r="AK1314" i="1"/>
  <c r="AK1341" i="1"/>
  <c r="AK1369" i="1"/>
  <c r="AK1411" i="1"/>
  <c r="AK1426" i="1"/>
  <c r="AK1450" i="1"/>
  <c r="AK1474" i="1"/>
  <c r="AK1498" i="1"/>
  <c r="AK1522" i="1"/>
  <c r="AK1560" i="1"/>
  <c r="AK1608" i="1"/>
  <c r="AK1698" i="1"/>
  <c r="AK814" i="1"/>
  <c r="AK1033" i="1"/>
  <c r="AK1078" i="1"/>
  <c r="AK1127" i="1"/>
  <c r="AK1143" i="1"/>
  <c r="AK1212" i="1"/>
  <c r="AK1214" i="1"/>
  <c r="AK1260" i="1"/>
  <c r="AK1268" i="1"/>
  <c r="AK1276" i="1"/>
  <c r="AK1293" i="1"/>
  <c r="AK1351" i="1"/>
  <c r="AK1357" i="1"/>
  <c r="AK1368" i="1"/>
  <c r="AK1385" i="1"/>
  <c r="AK864" i="1"/>
  <c r="AK1152" i="1"/>
  <c r="AK1197" i="1"/>
  <c r="AK1249" i="1"/>
  <c r="AK1330" i="1"/>
  <c r="AK1409" i="1"/>
  <c r="AK1710" i="1"/>
  <c r="AK791" i="1"/>
  <c r="AK1028" i="1"/>
  <c r="AK1112" i="1"/>
  <c r="AK1219" i="1"/>
  <c r="AK1231" i="1"/>
  <c r="AK1309" i="1"/>
  <c r="AK1345" i="1"/>
  <c r="AK1356" i="1"/>
  <c r="AK1392" i="1"/>
  <c r="AK1417" i="1"/>
  <c r="AK1027" i="1"/>
  <c r="AK1122" i="1"/>
  <c r="AK1250" i="1"/>
  <c r="AK1290" i="1"/>
  <c r="AK1413" i="1"/>
  <c r="AK1239" i="1"/>
  <c r="AK1305" i="1"/>
  <c r="AK1337" i="1"/>
  <c r="AK1407" i="1"/>
  <c r="AK1452" i="1"/>
  <c r="AK1512" i="1"/>
  <c r="AK1568" i="1"/>
  <c r="AK1613" i="1"/>
  <c r="AK1699" i="1"/>
  <c r="AK1722" i="1"/>
  <c r="AK1746" i="1"/>
  <c r="AK1752" i="1"/>
  <c r="AK818" i="1"/>
  <c r="AK1090" i="1"/>
  <c r="AK1188" i="1"/>
  <c r="AK1234" i="1"/>
  <c r="AK1317" i="1"/>
  <c r="AK1361" i="1"/>
  <c r="AK1404" i="1"/>
  <c r="AK1421" i="1"/>
  <c r="AK1456" i="1"/>
  <c r="AK1526" i="1"/>
  <c r="AK1543" i="1"/>
  <c r="AK1552" i="1"/>
  <c r="AK1567" i="1"/>
  <c r="AK1060" i="1"/>
  <c r="AK1120" i="1"/>
  <c r="AK1410" i="1"/>
  <c r="AK1420" i="1"/>
  <c r="AK1440" i="1"/>
  <c r="AK1469" i="1"/>
  <c r="AK1566" i="1"/>
  <c r="AK1644" i="1"/>
  <c r="AK1216" i="1"/>
  <c r="AK1333" i="1"/>
  <c r="AK1339" i="1"/>
  <c r="AK1363" i="1"/>
  <c r="AK1386" i="1"/>
  <c r="AK1416" i="1"/>
  <c r="AK1430" i="1"/>
  <c r="AK1435" i="1"/>
  <c r="AK1462" i="1"/>
  <c r="AK1468" i="1"/>
  <c r="AK1489" i="1"/>
  <c r="AK1504" i="1"/>
  <c r="AK1072" i="1"/>
  <c r="AK1142" i="1"/>
  <c r="AK1153" i="1"/>
  <c r="AK1248" i="1"/>
  <c r="AK1294" i="1"/>
  <c r="AK1329" i="1"/>
  <c r="AK1353" i="1"/>
  <c r="AK1365" i="1"/>
  <c r="AK1428" i="1"/>
  <c r="AK1438" i="1"/>
  <c r="AK1493" i="1"/>
  <c r="AK1572" i="1"/>
  <c r="AK1226" i="1"/>
  <c r="AK1338" i="1"/>
  <c r="AK1464" i="1"/>
  <c r="AK1596" i="1"/>
  <c r="AK1614" i="1"/>
  <c r="AK1620" i="1"/>
  <c r="AK1678" i="1"/>
  <c r="AK1728" i="1"/>
  <c r="AK1758" i="1"/>
  <c r="AK1782" i="1"/>
  <c r="AK1806" i="1"/>
  <c r="AK1830" i="1"/>
  <c r="AK1854" i="1"/>
  <c r="AK937" i="1"/>
  <c r="AK1083" i="1"/>
  <c r="AK1091" i="1"/>
  <c r="AK1269" i="1"/>
  <c r="AK1274" i="1"/>
  <c r="AK1342" i="1"/>
  <c r="AK1541" i="1"/>
  <c r="AK1601" i="1"/>
  <c r="AK1630" i="1"/>
  <c r="AK1649" i="1"/>
  <c r="AK1656" i="1"/>
  <c r="AK1685" i="1"/>
  <c r="AK1712" i="1"/>
  <c r="AK1713" i="1"/>
  <c r="AK1005" i="1"/>
  <c r="AK1035" i="1"/>
  <c r="AK1165" i="1"/>
  <c r="AK1263" i="1"/>
  <c r="AK1344" i="1"/>
  <c r="AK1500" i="1"/>
  <c r="AK1548" i="1"/>
  <c r="AK1570" i="1"/>
  <c r="AK1574" i="1"/>
  <c r="AK1625" i="1"/>
  <c r="AK1690" i="1"/>
  <c r="AK1780" i="1"/>
  <c r="AK1804" i="1"/>
  <c r="AK1828" i="1"/>
  <c r="AK1852" i="1"/>
  <c r="AK1391" i="1"/>
  <c r="AK1403" i="1"/>
  <c r="AK1454" i="1"/>
  <c r="AK1492" i="1"/>
  <c r="AK1508" i="1"/>
  <c r="AK1524" i="1"/>
  <c r="AK1600" i="1"/>
  <c r="AK1624" i="1"/>
  <c r="AK1642" i="1"/>
  <c r="AK1207" i="1"/>
  <c r="AK1256" i="1"/>
  <c r="AK1292" i="1"/>
  <c r="AK1318" i="1"/>
  <c r="AK1366" i="1"/>
  <c r="AK1441" i="1"/>
  <c r="AK1471" i="1"/>
  <c r="AK1576" i="1"/>
  <c r="AK1597" i="1"/>
  <c r="AK1632" i="1"/>
  <c r="AK1663" i="1"/>
  <c r="AK1693" i="1"/>
  <c r="AK1058" i="1"/>
  <c r="AK1327" i="1"/>
  <c r="AK1381" i="1"/>
  <c r="AK1516" i="1"/>
  <c r="AK1530" i="1"/>
  <c r="AK1540" i="1"/>
  <c r="AK1550" i="1"/>
  <c r="AK1628" i="1"/>
  <c r="AK1647" i="1"/>
  <c r="AK1666" i="1"/>
  <c r="AK1709" i="1"/>
  <c r="AK1776" i="1"/>
  <c r="AK1848" i="1"/>
  <c r="AK1856" i="1"/>
  <c r="AK1880" i="1"/>
  <c r="AK1904" i="1"/>
  <c r="AK1928" i="1"/>
  <c r="AK1952" i="1"/>
  <c r="AK1976" i="1"/>
  <c r="AK2000" i="1"/>
  <c r="AK2041" i="1"/>
  <c r="AK2042" i="1"/>
  <c r="AK2065" i="1"/>
  <c r="AK2066" i="1"/>
  <c r="AK2089" i="1"/>
  <c r="AK2090" i="1"/>
  <c r="AK2149" i="1"/>
  <c r="AK2150" i="1"/>
  <c r="AK1149" i="1"/>
  <c r="AK1191" i="1"/>
  <c r="AK1594" i="1"/>
  <c r="AK1686" i="1"/>
  <c r="AK1731" i="1"/>
  <c r="AK1768" i="1"/>
  <c r="AK1775" i="1"/>
  <c r="AK1061" i="1"/>
  <c r="AK1155" i="1"/>
  <c r="AK1445" i="1"/>
  <c r="AK1616" i="1"/>
  <c r="AK1622" i="1"/>
  <c r="AK1662" i="1"/>
  <c r="AK1665" i="1"/>
  <c r="AK1668" i="1"/>
  <c r="AK1719" i="1"/>
  <c r="AK1742" i="1"/>
  <c r="AK1774" i="1"/>
  <c r="AK1846" i="1"/>
  <c r="AK2119" i="1"/>
  <c r="AK2120" i="1"/>
  <c r="AK2155" i="1"/>
  <c r="AK2156" i="1"/>
  <c r="AK1121" i="1"/>
  <c r="AK1354" i="1"/>
  <c r="AK1383" i="1"/>
  <c r="AK1405" i="1"/>
  <c r="AK1459" i="1"/>
  <c r="AK1476" i="1"/>
  <c r="AK1481" i="1"/>
  <c r="AK1513" i="1"/>
  <c r="AK1525" i="1"/>
  <c r="AK1584" i="1"/>
  <c r="AK1598" i="1"/>
  <c r="AK1633" i="1"/>
  <c r="AK1652" i="1"/>
  <c r="AK1659" i="1"/>
  <c r="AK1672" i="1"/>
  <c r="AK1702" i="1"/>
  <c r="AK1723" i="1"/>
  <c r="AK1730" i="1"/>
  <c r="AK1734" i="1"/>
  <c r="AK1759" i="1"/>
  <c r="AK1215" i="1"/>
  <c r="AK1390" i="1"/>
  <c r="AK1460" i="1"/>
  <c r="AK1465" i="1"/>
  <c r="AK1536" i="1"/>
  <c r="AK1770" i="1"/>
  <c r="AK1792" i="1"/>
  <c r="AK1799" i="1"/>
  <c r="AK1107" i="1"/>
  <c r="AK1650" i="1"/>
  <c r="AK1670" i="1"/>
  <c r="AK1680" i="1"/>
  <c r="AK1732" i="1"/>
  <c r="AK1744" i="1"/>
  <c r="AK1868" i="1"/>
  <c r="AK1874" i="1"/>
  <c r="AK1882" i="1"/>
  <c r="AK1940" i="1"/>
  <c r="AK1946" i="1"/>
  <c r="AK1954" i="1"/>
  <c r="AK2012" i="1"/>
  <c r="AK2059" i="1"/>
  <c r="AK2069" i="1"/>
  <c r="AK2094" i="1"/>
  <c r="AK2108" i="1"/>
  <c r="AK2125" i="1"/>
  <c r="AK2161" i="1"/>
  <c r="AK2173" i="1"/>
  <c r="AK1302" i="1"/>
  <c r="AK1447" i="1"/>
  <c r="AK1478" i="1"/>
  <c r="AK1687" i="1"/>
  <c r="AK1764" i="1"/>
  <c r="AK1773" i="1"/>
  <c r="AK1821" i="1"/>
  <c r="AK1831" i="1"/>
  <c r="AK1895" i="1"/>
  <c r="AK1967" i="1"/>
  <c r="AK1402" i="1"/>
  <c r="AK1502" i="1"/>
  <c r="AK1531" i="1"/>
  <c r="AK1840" i="1"/>
  <c r="AK1924" i="1"/>
  <c r="AK1996" i="1"/>
  <c r="AK2107" i="1"/>
  <c r="AK1251" i="1"/>
  <c r="AK1378" i="1"/>
  <c r="AK1517" i="1"/>
  <c r="AK1577" i="1"/>
  <c r="AK1588" i="1"/>
  <c r="AK1654" i="1"/>
  <c r="AK1757" i="1"/>
  <c r="AK1824" i="1"/>
  <c r="AK1835" i="1"/>
  <c r="AK1887" i="1"/>
  <c r="AK1888" i="1"/>
  <c r="AK1894" i="1"/>
  <c r="AK1923" i="1"/>
  <c r="AK1959" i="1"/>
  <c r="AK1960" i="1"/>
  <c r="AK1966" i="1"/>
  <c r="AK1486" i="1"/>
  <c r="AK1510" i="1"/>
  <c r="AK1528" i="1"/>
  <c r="AK1555" i="1"/>
  <c r="AK1615" i="1"/>
  <c r="AK1716" i="1"/>
  <c r="AK1718" i="1"/>
  <c r="AK1794" i="1"/>
  <c r="AK1798" i="1"/>
  <c r="AK1822" i="1"/>
  <c r="AK1842" i="1"/>
  <c r="AK1919" i="1"/>
  <c r="AK1991" i="1"/>
  <c r="AK1183" i="1"/>
  <c r="AK1655" i="1"/>
  <c r="AK1664" i="1"/>
  <c r="AK1721" i="1"/>
  <c r="AK1740" i="1"/>
  <c r="AK1762" i="1"/>
  <c r="AK1788" i="1"/>
  <c r="AK1816" i="1"/>
  <c r="AK1886" i="1"/>
  <c r="AK1898" i="1"/>
  <c r="AK1948" i="1"/>
  <c r="AK1994" i="1"/>
  <c r="AK2017" i="1"/>
  <c r="AK2021" i="1"/>
  <c r="AK2035" i="1"/>
  <c r="AK2046" i="1"/>
  <c r="AK2073" i="1"/>
  <c r="AK2106" i="1"/>
  <c r="AK2135" i="1"/>
  <c r="AK2237" i="1"/>
  <c r="AK1458" i="1"/>
  <c r="AK1618" i="1"/>
  <c r="AK1717" i="1"/>
  <c r="AK1738" i="1"/>
  <c r="AK1870" i="1"/>
  <c r="AK1883" i="1"/>
  <c r="AK1972" i="1"/>
  <c r="AK2078" i="1"/>
  <c r="AK2116" i="1"/>
  <c r="AK2134" i="1"/>
  <c r="AK2144" i="1"/>
  <c r="AK2158" i="1"/>
  <c r="AK2162" i="1"/>
  <c r="AK2192" i="1"/>
  <c r="AK2193" i="1"/>
  <c r="AK2214" i="1"/>
  <c r="AK2235" i="1"/>
  <c r="AK2255" i="1"/>
  <c r="AK2275" i="1"/>
  <c r="AK2297" i="1"/>
  <c r="AK2316" i="1"/>
  <c r="AK2317" i="1"/>
  <c r="AK2319" i="1"/>
  <c r="AK1444" i="1"/>
  <c r="AK1496" i="1"/>
  <c r="AK1580" i="1"/>
  <c r="AK1603" i="1"/>
  <c r="AK1892" i="1"/>
  <c r="AK1916" i="1"/>
  <c r="AK1947" i="1"/>
  <c r="AK1988" i="1"/>
  <c r="AK2055" i="1"/>
  <c r="AK2084" i="1"/>
  <c r="AK2115" i="1"/>
  <c r="AK2133" i="1"/>
  <c r="AK2172" i="1"/>
  <c r="AK2213" i="1"/>
  <c r="AK2295" i="1"/>
  <c r="AK2321" i="1"/>
  <c r="AK2369" i="1"/>
  <c r="AK1640" i="1"/>
  <c r="AK1658" i="1"/>
  <c r="AK1692" i="1"/>
  <c r="AK1704" i="1"/>
  <c r="AK1823" i="1"/>
  <c r="AK1863" i="1"/>
  <c r="AK1934" i="1"/>
  <c r="AK1978" i="1"/>
  <c r="AK2045" i="1"/>
  <c r="AK2049" i="1"/>
  <c r="AK2050" i="1"/>
  <c r="AK2072" i="1"/>
  <c r="AK2077" i="1"/>
  <c r="AK2128" i="1"/>
  <c r="AK2143" i="1"/>
  <c r="AK2166" i="1"/>
  <c r="AK2182" i="1"/>
  <c r="AK2183" i="1"/>
  <c r="AK2190" i="1"/>
  <c r="AK2211" i="1"/>
  <c r="AK2231" i="1"/>
  <c r="AK2251" i="1"/>
  <c r="AK2273" i="1"/>
  <c r="AK1604" i="1"/>
  <c r="AK1621" i="1"/>
  <c r="AK1847" i="1"/>
  <c r="AK1858" i="1"/>
  <c r="AK1899" i="1"/>
  <c r="AK1942" i="1"/>
  <c r="AK1955" i="1"/>
  <c r="AK1995" i="1"/>
  <c r="AK2002" i="1"/>
  <c r="AK2036" i="1"/>
  <c r="AK2047" i="1"/>
  <c r="AK2058" i="1"/>
  <c r="AK2080" i="1"/>
  <c r="AK2096" i="1"/>
  <c r="AK2168" i="1"/>
  <c r="AK2174" i="1"/>
  <c r="AK2201" i="1"/>
  <c r="AK2283" i="1"/>
  <c r="AK1943" i="1"/>
  <c r="AK1970" i="1"/>
  <c r="AK2048" i="1"/>
  <c r="AK2093" i="1"/>
  <c r="AK2104" i="1"/>
  <c r="AK2109" i="1"/>
  <c r="AK2142" i="1"/>
  <c r="AK2185" i="1"/>
  <c r="AK2208" i="1"/>
  <c r="AK2223" i="1"/>
  <c r="AK2309" i="1"/>
  <c r="AK2312" i="1"/>
  <c r="AK2491" i="1"/>
  <c r="AK2492" i="1"/>
  <c r="AK2527" i="1"/>
  <c r="AK2528" i="1"/>
  <c r="AK2563" i="1"/>
  <c r="AK2564" i="1"/>
  <c r="AK2599" i="1"/>
  <c r="AK2600" i="1"/>
  <c r="AK2635" i="1"/>
  <c r="AK2636" i="1"/>
  <c r="AK2671" i="1"/>
  <c r="AK2672" i="1"/>
  <c r="AK1813" i="1"/>
  <c r="AK1875" i="1"/>
  <c r="AK2026" i="1"/>
  <c r="AK2029" i="1"/>
  <c r="AK2071" i="1"/>
  <c r="AK2099" i="1"/>
  <c r="AK2112" i="1"/>
  <c r="AK2122" i="1"/>
  <c r="AK2163" i="1"/>
  <c r="AK2199" i="1"/>
  <c r="AK2247" i="1"/>
  <c r="AK2335" i="1"/>
  <c r="AK2348" i="1"/>
  <c r="AK2383" i="1"/>
  <c r="AK2395" i="1"/>
  <c r="AK2396" i="1"/>
  <c r="AK2424" i="1"/>
  <c r="AK2438" i="1"/>
  <c r="AK2453" i="1"/>
  <c r="AK1674" i="1"/>
  <c r="AK1795" i="1"/>
  <c r="AK1865" i="1"/>
  <c r="AK1900" i="1"/>
  <c r="AK1936" i="1"/>
  <c r="AK1958" i="1"/>
  <c r="AK1979" i="1"/>
  <c r="AK2229" i="1"/>
  <c r="AK2330" i="1"/>
  <c r="AK2497" i="1"/>
  <c r="AK2498" i="1"/>
  <c r="AK2533" i="1"/>
  <c r="AK2534" i="1"/>
  <c r="AK2569" i="1"/>
  <c r="AK2570" i="1"/>
  <c r="AK2605" i="1"/>
  <c r="AK2606" i="1"/>
  <c r="AK2641" i="1"/>
  <c r="AK2642" i="1"/>
  <c r="AK2677" i="1"/>
  <c r="AK2678" i="1"/>
  <c r="AK1166" i="1"/>
  <c r="AK1645" i="1"/>
  <c r="AK1745" i="1"/>
  <c r="AK1765" i="1"/>
  <c r="AK1785" i="1"/>
  <c r="AK1800" i="1"/>
  <c r="AK1818" i="1"/>
  <c r="AK1933" i="1"/>
  <c r="AK2081" i="1"/>
  <c r="AK2095" i="1"/>
  <c r="AK2103" i="1"/>
  <c r="AK2114" i="1"/>
  <c r="AK2176" i="1"/>
  <c r="AK2179" i="1"/>
  <c r="AK2181" i="1"/>
  <c r="AK2204" i="1"/>
  <c r="AK2286" i="1"/>
  <c r="AK2334" i="1"/>
  <c r="AK2347" i="1"/>
  <c r="AK2381" i="1"/>
  <c r="AK2393" i="1"/>
  <c r="AK2407" i="1"/>
  <c r="AK2408" i="1"/>
  <c r="AK1549" i="1"/>
  <c r="AK1565" i="1"/>
  <c r="AK1819" i="1"/>
  <c r="AK1964" i="1"/>
  <c r="AK1990" i="1"/>
  <c r="AK2005" i="1"/>
  <c r="AK2085" i="1"/>
  <c r="AK2113" i="1"/>
  <c r="AK2140" i="1"/>
  <c r="AK2169" i="1"/>
  <c r="AK2259" i="1"/>
  <c r="AK2280" i="1"/>
  <c r="AK2292" i="1"/>
  <c r="AK2327" i="1"/>
  <c r="AK2345" i="1"/>
  <c r="AK2376" i="1"/>
  <c r="AK2400" i="1"/>
  <c r="AK1638" i="1"/>
  <c r="AK1876" i="1"/>
  <c r="AK1930" i="1"/>
  <c r="AK2189" i="1"/>
  <c r="AK2293" i="1"/>
  <c r="AK2311" i="1"/>
  <c r="AK2436" i="1"/>
  <c r="AK2552" i="1"/>
  <c r="AK2588" i="1"/>
  <c r="AK2624" i="1"/>
  <c r="AK2660" i="1"/>
  <c r="AK1316" i="1"/>
  <c r="AK1488" i="1"/>
  <c r="AK1589" i="1"/>
  <c r="AK1763" i="1"/>
  <c r="AK1861" i="1"/>
  <c r="AK2054" i="1"/>
  <c r="AK2203" i="1"/>
  <c r="AK2300" i="1"/>
  <c r="AK2337" i="1"/>
  <c r="AK2367" i="1"/>
  <c r="AK2388" i="1"/>
  <c r="AK2460" i="1"/>
  <c r="AK2469" i="1"/>
  <c r="AK2500" i="1"/>
  <c r="AK2506" i="1"/>
  <c r="AK2511" i="1"/>
  <c r="AK2537" i="1"/>
  <c r="AK2543" i="1"/>
  <c r="AK2551" i="1"/>
  <c r="AK2587" i="1"/>
  <c r="AK2623" i="1"/>
  <c r="AK2659" i="1"/>
  <c r="AK1495" i="1"/>
  <c r="AK1683" i="1"/>
  <c r="AK1871" i="1"/>
  <c r="AK2024" i="1"/>
  <c r="AK2083" i="1"/>
  <c r="AK2098" i="1"/>
  <c r="AK2180" i="1"/>
  <c r="AK2228" i="1"/>
  <c r="AK2250" i="1"/>
  <c r="AK2329" i="1"/>
  <c r="AK2357" i="1"/>
  <c r="AK2494" i="1"/>
  <c r="AK2536" i="1"/>
  <c r="AK2576" i="1"/>
  <c r="AK2612" i="1"/>
  <c r="AK2648" i="1"/>
  <c r="AK2014" i="1"/>
  <c r="AK2052" i="1"/>
  <c r="AK2159" i="1"/>
  <c r="AK2167" i="1"/>
  <c r="AK2217" i="1"/>
  <c r="AK2226" i="1"/>
  <c r="AK2340" i="1"/>
  <c r="AK2375" i="1"/>
  <c r="AK2378" i="1"/>
  <c r="AK2406" i="1"/>
  <c r="AK2413" i="1"/>
  <c r="AK2418" i="1"/>
  <c r="AK2450" i="1"/>
  <c r="AK2474" i="1"/>
  <c r="AK2488" i="1"/>
  <c r="AK2517" i="1"/>
  <c r="AK2530" i="1"/>
  <c r="AK2541" i="1"/>
  <c r="AK2550" i="1"/>
  <c r="AK2558" i="1"/>
  <c r="AK2586" i="1"/>
  <c r="AK2594" i="1"/>
  <c r="AK2622" i="1"/>
  <c r="AK2630" i="1"/>
  <c r="AK2658" i="1"/>
  <c r="AK2666" i="1"/>
  <c r="AK1771" i="1"/>
  <c r="AK1918" i="1"/>
  <c r="AK2015" i="1"/>
  <c r="AK2164" i="1"/>
  <c r="AK2239" i="1"/>
  <c r="AK2271" i="1"/>
  <c r="AK2301" i="1"/>
  <c r="AK2307" i="1"/>
  <c r="AK2484" i="1"/>
  <c r="AK2539" i="1"/>
  <c r="AK2572" i="1"/>
  <c r="AK2608" i="1"/>
  <c r="AK2644" i="1"/>
  <c r="AK2680" i="1"/>
  <c r="AK1906" i="1"/>
  <c r="AK2186" i="1"/>
  <c r="AK2328" i="1"/>
  <c r="AK2468" i="1"/>
  <c r="AK2480" i="1"/>
  <c r="AK2483" i="1"/>
  <c r="AK2523" i="1"/>
  <c r="AK2647" i="1"/>
  <c r="AK2227" i="1"/>
  <c r="AK2412" i="1"/>
  <c r="AK2420" i="1"/>
  <c r="AK2519" i="1"/>
  <c r="AK2545" i="1"/>
  <c r="AK2548" i="1"/>
  <c r="AK2555" i="1"/>
  <c r="AK2585" i="1"/>
  <c r="AK2592" i="1"/>
  <c r="AK2602" i="1"/>
  <c r="AK2619" i="1"/>
  <c r="AK2653" i="1"/>
  <c r="AK2656" i="1"/>
  <c r="AK2663" i="1"/>
  <c r="AK2132" i="1"/>
  <c r="AK2152" i="1"/>
  <c r="AK2268" i="1"/>
  <c r="AK2377" i="1"/>
  <c r="AK2432" i="1"/>
  <c r="AK2473" i="1"/>
  <c r="AK2503" i="1"/>
  <c r="AK2510" i="1"/>
  <c r="AK2557" i="1"/>
  <c r="AK2582" i="1"/>
  <c r="AK2616" i="1"/>
  <c r="AK2625" i="1"/>
  <c r="AK2665" i="1"/>
  <c r="AK1695" i="1"/>
  <c r="AK2053" i="1"/>
  <c r="AK2070" i="1"/>
  <c r="AK2102" i="1"/>
  <c r="AK2219" i="1"/>
  <c r="AK2261" i="1"/>
  <c r="AK2263" i="1"/>
  <c r="AK2336" i="1"/>
  <c r="AK2339" i="1"/>
  <c r="AK2402" i="1"/>
  <c r="AK2417" i="1"/>
  <c r="AK2427" i="1"/>
  <c r="AK2465" i="1"/>
  <c r="AK2479" i="1"/>
  <c r="AK2516" i="1"/>
  <c r="AK2522" i="1"/>
  <c r="AK2573" i="1"/>
  <c r="AK1706" i="1"/>
  <c r="AK1937" i="1"/>
  <c r="AK2097" i="1"/>
  <c r="AK2243" i="1"/>
  <c r="AK2264" i="1"/>
  <c r="AK2267" i="1"/>
  <c r="AK2285" i="1"/>
  <c r="AK2313" i="1"/>
  <c r="AK2401" i="1"/>
  <c r="AK2448" i="1"/>
  <c r="AK2456" i="1"/>
  <c r="AK2566" i="1"/>
  <c r="AK2617" i="1"/>
  <c r="AK2674" i="1"/>
  <c r="AK1681" i="1"/>
  <c r="AK2502" i="1"/>
  <c r="AK2521" i="1"/>
  <c r="AK2546" i="1"/>
  <c r="AK1482" i="1"/>
  <c r="AK2126" i="1"/>
  <c r="AK2146" i="1"/>
  <c r="AK2342" i="1"/>
  <c r="AK2360" i="1"/>
  <c r="AK2467" i="1"/>
  <c r="AK2487" i="1"/>
  <c r="AK2655" i="1"/>
  <c r="AK1432" i="1"/>
  <c r="AK2060" i="1"/>
  <c r="AK2074" i="1"/>
  <c r="AK2207" i="1"/>
  <c r="AK2209" i="1"/>
  <c r="AK2249" i="1"/>
  <c r="AK2310" i="1"/>
  <c r="AK2442" i="1"/>
  <c r="AK2575" i="1"/>
  <c r="AK2589" i="1"/>
  <c r="AK1520" i="1"/>
  <c r="AK1627" i="1"/>
  <c r="AK2007" i="1"/>
  <c r="AK2032" i="1"/>
  <c r="AK2187" i="1"/>
  <c r="AK2462" i="1"/>
  <c r="AK2485" i="1"/>
  <c r="AK2580" i="1"/>
  <c r="AK2652" i="1"/>
  <c r="AK1646" i="1"/>
  <c r="AK1733" i="1"/>
  <c r="AK2130" i="1"/>
  <c r="AK2197" i="1"/>
  <c r="AK2419" i="1"/>
  <c r="AK2524" i="1"/>
  <c r="AK2544" i="1"/>
  <c r="AK2681" i="1"/>
  <c r="AK1711" i="1"/>
  <c r="AK2123" i="1"/>
  <c r="AK2177" i="1"/>
  <c r="AK2216" i="1"/>
  <c r="AK2281" i="1"/>
  <c r="AK2384" i="1"/>
  <c r="AK2390" i="1"/>
  <c r="AK2461" i="1"/>
  <c r="AK768" i="1"/>
  <c r="AK2646" i="1"/>
  <c r="AK2565" i="1"/>
  <c r="AK2341" i="1"/>
  <c r="AK2549" i="1"/>
  <c r="AK2426" i="1"/>
  <c r="AK2404" i="1"/>
  <c r="AK2476" i="1"/>
  <c r="AK2445" i="1"/>
  <c r="AK2382" i="1"/>
  <c r="AK2141" i="1"/>
  <c r="AK2027" i="1"/>
  <c r="AK1609" i="1"/>
  <c r="AK2349" i="1"/>
  <c r="AK2577" i="1"/>
  <c r="AK2389" i="1"/>
  <c r="AK2385" i="1"/>
  <c r="AK2370" i="1"/>
  <c r="AK2352" i="1"/>
  <c r="AK2282" i="1"/>
  <c r="AK2196" i="1"/>
  <c r="AK2111" i="1"/>
  <c r="AK2043" i="1"/>
  <c r="AK1434" i="1"/>
  <c r="AK1424" i="1"/>
  <c r="AK2673" i="1"/>
  <c r="AK2664" i="1"/>
  <c r="AK2596" i="1"/>
  <c r="AK2358" i="1"/>
  <c r="AK2253" i="1"/>
  <c r="AK2676" i="1"/>
  <c r="AK2657" i="1"/>
  <c r="AK2615" i="1"/>
  <c r="AK2610" i="1"/>
  <c r="AK2567" i="1"/>
  <c r="AK2559" i="1"/>
  <c r="AK2514" i="1"/>
  <c r="AK2440" i="1"/>
  <c r="AK2416" i="1"/>
  <c r="AK2326" i="1"/>
  <c r="AK2318" i="1"/>
  <c r="AK2304" i="1"/>
  <c r="AK2062" i="1"/>
  <c r="AK1984" i="1"/>
  <c r="AK1957" i="1"/>
  <c r="AK1862" i="1"/>
  <c r="AK1845" i="1"/>
  <c r="AK1537" i="1"/>
  <c r="AK2627" i="1"/>
  <c r="AK2512" i="1"/>
  <c r="AK2481" i="1"/>
  <c r="AK2425" i="1"/>
  <c r="AK2374" i="1"/>
  <c r="AK2092" i="1"/>
  <c r="AK1688" i="1"/>
  <c r="AK2670" i="1"/>
  <c r="AK2651" i="1"/>
  <c r="AK2603" i="1"/>
  <c r="AK2562" i="1"/>
  <c r="AK2466" i="1"/>
  <c r="AK2403" i="1"/>
  <c r="AK2387" i="1"/>
  <c r="AK2371" i="1"/>
  <c r="AK2233" i="1"/>
  <c r="AK2147" i="1"/>
  <c r="AK2105" i="1"/>
  <c r="AK2086" i="1"/>
  <c r="AK2031" i="1"/>
  <c r="AK1912" i="1"/>
  <c r="AK1891" i="1"/>
  <c r="AK1833" i="1"/>
  <c r="AK1807" i="1"/>
  <c r="AK1803" i="1"/>
  <c r="AK2668" i="1"/>
  <c r="AK2662" i="1"/>
  <c r="AK2649" i="1"/>
  <c r="AK2560" i="1"/>
  <c r="AK2554" i="1"/>
  <c r="AK2513" i="1"/>
  <c r="AK2482" i="1"/>
  <c r="AK2475" i="1"/>
  <c r="AK2470" i="1"/>
  <c r="AK2391" i="1"/>
  <c r="AK2323" i="1"/>
  <c r="AK2279" i="1"/>
  <c r="AK2258" i="1"/>
  <c r="AK2256" i="1"/>
  <c r="AK2076" i="1"/>
  <c r="AK1879" i="1"/>
  <c r="AK1834" i="1"/>
  <c r="AK2631" i="1"/>
  <c r="AK2601" i="1"/>
  <c r="AK2505" i="1"/>
  <c r="AK2379" i="1"/>
  <c r="AK2361" i="1"/>
  <c r="AK2244" i="1"/>
  <c r="AK2038" i="1"/>
  <c r="AK1707" i="1"/>
  <c r="AK1673" i="1"/>
  <c r="AK1557" i="1"/>
  <c r="AK2639" i="1"/>
  <c r="AK2598" i="1"/>
  <c r="AK2579" i="1"/>
  <c r="AK2542" i="1"/>
  <c r="AK2508" i="1"/>
  <c r="AK2444" i="1"/>
  <c r="AK2437" i="1"/>
  <c r="AK2430" i="1"/>
  <c r="AK2277" i="1"/>
  <c r="AK1986" i="1"/>
  <c r="AK1812" i="1"/>
  <c r="AK1787" i="1"/>
  <c r="AK1778" i="1"/>
  <c r="AK2650" i="1"/>
  <c r="AK2526" i="1"/>
  <c r="AK2302" i="1"/>
  <c r="AK2288" i="1"/>
  <c r="AK2202" i="1"/>
  <c r="AK2082" i="1"/>
  <c r="AK2008" i="1"/>
  <c r="AK2679" i="1"/>
  <c r="AK2643" i="1"/>
  <c r="AK2607" i="1"/>
  <c r="AK2571" i="1"/>
  <c r="AK2496" i="1"/>
  <c r="AK2434" i="1"/>
  <c r="AK2422" i="1"/>
  <c r="AK2411" i="1"/>
  <c r="AK2386" i="1"/>
  <c r="AK2354" i="1"/>
  <c r="AK2291" i="1"/>
  <c r="AK2276" i="1"/>
  <c r="AK2241" i="1"/>
  <c r="AK2221" i="1"/>
  <c r="AK2170" i="1"/>
  <c r="AK2051" i="1"/>
  <c r="AK1965" i="1"/>
  <c r="AK1914" i="1"/>
  <c r="AK1697" i="1"/>
  <c r="AK2640" i="1"/>
  <c r="AK2604" i="1"/>
  <c r="AK2568" i="1"/>
  <c r="AK2529" i="1"/>
  <c r="AK2454" i="1"/>
  <c r="AK2435" i="1"/>
  <c r="AK2290" i="1"/>
  <c r="AK2287" i="1"/>
  <c r="AK2252" i="1"/>
  <c r="AK2230" i="1"/>
  <c r="AK2220" i="1"/>
  <c r="AK2205" i="1"/>
  <c r="AK2110" i="1"/>
  <c r="AK2091" i="1"/>
  <c r="AK2003" i="1"/>
  <c r="AK1747" i="1"/>
  <c r="AK1714" i="1"/>
  <c r="AK1581" i="1"/>
  <c r="AK2535" i="1"/>
  <c r="AK2493" i="1"/>
  <c r="AK2459" i="1"/>
  <c r="AK2397" i="1"/>
  <c r="AK2366" i="1"/>
  <c r="AK2238" i="1"/>
  <c r="AK2178" i="1"/>
  <c r="AK2127" i="1"/>
  <c r="AK1993" i="1"/>
  <c r="AK1583" i="1"/>
  <c r="AK2531" i="1"/>
  <c r="AK2525" i="1"/>
  <c r="AK2499" i="1"/>
  <c r="AK2443" i="1"/>
  <c r="AK2439" i="1"/>
  <c r="AK2421" i="1"/>
  <c r="AK2394" i="1"/>
  <c r="AK2351" i="1"/>
  <c r="AK2338" i="1"/>
  <c r="AK2075" i="1"/>
  <c r="AK2044" i="1"/>
  <c r="AK1980" i="1"/>
  <c r="AK1950" i="1"/>
  <c r="AK1913" i="1"/>
  <c r="AK1911" i="1"/>
  <c r="AK1878" i="1"/>
  <c r="AK2669" i="1"/>
  <c r="AK2633" i="1"/>
  <c r="AK2597" i="1"/>
  <c r="AK2561" i="1"/>
  <c r="AK2518" i="1"/>
  <c r="AK2495" i="1"/>
  <c r="AK2489" i="1"/>
  <c r="AK2464" i="1"/>
  <c r="AK2451" i="1"/>
  <c r="AK2447" i="1"/>
  <c r="AK2429" i="1"/>
  <c r="AK2414" i="1"/>
  <c r="AK2398" i="1"/>
  <c r="AK2324" i="1"/>
  <c r="AK2314" i="1"/>
  <c r="AK2265" i="1"/>
  <c r="AK2215" i="1"/>
  <c r="AK2206" i="1"/>
  <c r="AK2191" i="1"/>
  <c r="AK2063" i="1"/>
  <c r="AK2057" i="1"/>
  <c r="AK1962" i="1"/>
  <c r="AK1859" i="1"/>
  <c r="AK1843" i="1"/>
  <c r="AK1810" i="1"/>
  <c r="AK1726" i="1"/>
  <c r="AK2458" i="1"/>
  <c r="AK2457" i="1"/>
  <c r="AK2428" i="1"/>
  <c r="AK2399" i="1"/>
  <c r="AK2322" i="1"/>
  <c r="AK2195" i="1"/>
  <c r="AK2148" i="1"/>
  <c r="AK2088" i="1"/>
  <c r="AK1961" i="1"/>
  <c r="AK1949" i="1"/>
  <c r="AK1929" i="1"/>
  <c r="AK1915" i="1"/>
  <c r="AK1864" i="1"/>
  <c r="AK1756" i="1"/>
  <c r="AK1737" i="1"/>
  <c r="AK1506" i="1"/>
  <c r="AK1412" i="1"/>
  <c r="AK1204" i="1"/>
  <c r="AK2315" i="1"/>
  <c r="AK2303" i="1"/>
  <c r="AK2274" i="1"/>
  <c r="AK2257" i="1"/>
  <c r="AK2160" i="1"/>
  <c r="AK2117" i="1"/>
  <c r="AK1921" i="1"/>
  <c r="AK1909" i="1"/>
  <c r="AK1660" i="1"/>
  <c r="AK1086" i="1"/>
  <c r="AK2372" i="1"/>
  <c r="AK2298" i="1"/>
  <c r="AK2240" i="1"/>
  <c r="AK2232" i="1"/>
  <c r="AK2218" i="1"/>
  <c r="AK2184" i="1"/>
  <c r="AK2087" i="1"/>
  <c r="AK2061" i="1"/>
  <c r="AK2009" i="1"/>
  <c r="AK1956" i="1"/>
  <c r="AK1907" i="1"/>
  <c r="AK1877" i="1"/>
  <c r="AK1836" i="1"/>
  <c r="AK1751" i="1"/>
  <c r="AK2452" i="1"/>
  <c r="AK2423" i="1"/>
  <c r="AK2410" i="1"/>
  <c r="AK2409" i="1"/>
  <c r="AK2363" i="1"/>
  <c r="AK2353" i="1"/>
  <c r="AK2325" i="1"/>
  <c r="AK2266" i="1"/>
  <c r="AK2262" i="1"/>
  <c r="AK2222" i="1"/>
  <c r="AK2064" i="1"/>
  <c r="AK1982" i="1"/>
  <c r="AK1926" i="1"/>
  <c r="AK1884" i="1"/>
  <c r="AK1772" i="1"/>
  <c r="AK1651" i="1"/>
  <c r="AK1591" i="1"/>
  <c r="AK2373" i="1"/>
  <c r="AK2364" i="1"/>
  <c r="AK2139" i="1"/>
  <c r="AK2129" i="1"/>
  <c r="AK1987" i="1"/>
  <c r="AK1653" i="1"/>
  <c r="AK1308" i="1"/>
  <c r="AK2350" i="1"/>
  <c r="AK2242" i="1"/>
  <c r="AK2198" i="1"/>
  <c r="AK2121" i="1"/>
  <c r="AK2079" i="1"/>
  <c r="AK2010" i="1"/>
  <c r="AK1908" i="1"/>
  <c r="AK1893" i="1"/>
  <c r="AK1890" i="1"/>
  <c r="AK1797" i="1"/>
  <c r="AK1724" i="1"/>
  <c r="AK1691" i="1"/>
  <c r="AK1379" i="1"/>
  <c r="AK1350" i="1"/>
  <c r="AK2270" i="1"/>
  <c r="AK2171" i="1"/>
  <c r="AK2153" i="1"/>
  <c r="AK2039" i="1"/>
  <c r="AK2020" i="1"/>
  <c r="AK1981" i="1"/>
  <c r="AK1837" i="1"/>
  <c r="AK1832" i="1"/>
  <c r="AK1825" i="1"/>
  <c r="AK1811" i="1"/>
  <c r="AK1809" i="1"/>
  <c r="AK1769" i="1"/>
  <c r="AK1634" i="1"/>
  <c r="AK1590" i="1"/>
  <c r="AK1551" i="1"/>
  <c r="AK1448" i="1"/>
  <c r="AK1436" i="1"/>
  <c r="AK1024" i="1"/>
  <c r="AK2254" i="1"/>
  <c r="AK2210" i="1"/>
  <c r="AK2157" i="1"/>
  <c r="AK2124" i="1"/>
  <c r="AK2033" i="1"/>
  <c r="AK2001" i="1"/>
  <c r="AK1997" i="1"/>
  <c r="AK1951" i="1"/>
  <c r="AK1857" i="1"/>
  <c r="AK1815" i="1"/>
  <c r="AK1801" i="1"/>
  <c r="AK2294" i="1"/>
  <c r="AK2194" i="1"/>
  <c r="AK1931" i="1"/>
  <c r="AK1838" i="1"/>
  <c r="AK1783" i="1"/>
  <c r="AK1755" i="1"/>
  <c r="AK1626" i="1"/>
  <c r="AK1538" i="1"/>
  <c r="AK1529" i="1"/>
  <c r="AK1494" i="1"/>
  <c r="AK1470" i="1"/>
  <c r="AK2362" i="1"/>
  <c r="AK2278" i="1"/>
  <c r="AK2234" i="1"/>
  <c r="AK2154" i="1"/>
  <c r="AK2056" i="1"/>
  <c r="AK2040" i="1"/>
  <c r="AK2025" i="1"/>
  <c r="AK1998" i="1"/>
  <c r="AK1963" i="1"/>
  <c r="AK1925" i="1"/>
  <c r="AK1910" i="1"/>
  <c r="AK1889" i="1"/>
  <c r="AK1851" i="1"/>
  <c r="AK1841" i="1"/>
  <c r="AK1786" i="1"/>
  <c r="AK1753" i="1"/>
  <c r="AK1694" i="1"/>
  <c r="AK1423" i="1"/>
  <c r="AK1301" i="1"/>
  <c r="AK2013" i="1"/>
  <c r="AK1999" i="1"/>
  <c r="AK1977" i="1"/>
  <c r="AK1969" i="1"/>
  <c r="AK1941" i="1"/>
  <c r="AK1927" i="1"/>
  <c r="AK1905" i="1"/>
  <c r="AK1897" i="1"/>
  <c r="AK1869" i="1"/>
  <c r="AK1855" i="1"/>
  <c r="AK1814" i="1"/>
  <c r="AK1802" i="1"/>
  <c r="AK1761" i="1"/>
  <c r="AK1735" i="1"/>
  <c r="AK1585" i="1"/>
  <c r="AK1472" i="1"/>
  <c r="AK1236" i="1"/>
  <c r="AK1974" i="1"/>
  <c r="AK1973" i="1"/>
  <c r="AK1938" i="1"/>
  <c r="AK1902" i="1"/>
  <c r="AK1901" i="1"/>
  <c r="AK1866" i="1"/>
  <c r="AK1839" i="1"/>
  <c r="AK1808" i="1"/>
  <c r="AK1779" i="1"/>
  <c r="AK1766" i="1"/>
  <c r="AK1736" i="1"/>
  <c r="AK1684" i="1"/>
  <c r="AK1586" i="1"/>
  <c r="AK1519" i="1"/>
  <c r="AK1480" i="1"/>
  <c r="AK1442" i="1"/>
  <c r="AK1415" i="1"/>
  <c r="AK1277" i="1"/>
  <c r="AK2392" i="1"/>
  <c r="AK2380" i="1"/>
  <c r="AK2368" i="1"/>
  <c r="AK2356" i="1"/>
  <c r="AK2344" i="1"/>
  <c r="AK2332" i="1"/>
  <c r="AK2320" i="1"/>
  <c r="AK2308" i="1"/>
  <c r="AK2296" i="1"/>
  <c r="AK2284" i="1"/>
  <c r="AK2272" i="1"/>
  <c r="AK2260" i="1"/>
  <c r="AK2248" i="1"/>
  <c r="AK2236" i="1"/>
  <c r="AK2224" i="1"/>
  <c r="AK2212" i="1"/>
  <c r="AK2200" i="1"/>
  <c r="AK2188" i="1"/>
  <c r="AK2151" i="1"/>
  <c r="AK1844" i="1"/>
  <c r="AK1796" i="1"/>
  <c r="AK1741" i="1"/>
  <c r="AK1701" i="1"/>
  <c r="AK1667" i="1"/>
  <c r="AK1643" i="1"/>
  <c r="AK1602" i="1"/>
  <c r="AK1575" i="1"/>
  <c r="AK1362" i="1"/>
  <c r="AK1332" i="1"/>
  <c r="AK1989" i="1"/>
  <c r="AK1975" i="1"/>
  <c r="AK1953" i="1"/>
  <c r="AK1945" i="1"/>
  <c r="AK1917" i="1"/>
  <c r="AK1903" i="1"/>
  <c r="AK1881" i="1"/>
  <c r="AK1873" i="1"/>
  <c r="AK1849" i="1"/>
  <c r="AK1729" i="1"/>
  <c r="AK1703" i="1"/>
  <c r="AK1677" i="1"/>
  <c r="AK1661" i="1"/>
  <c r="AK1637" i="1"/>
  <c r="AK1487" i="1"/>
  <c r="AK1374" i="1"/>
  <c r="AK1200" i="1"/>
  <c r="AK1198" i="1"/>
  <c r="AK1093" i="1"/>
  <c r="AK2068" i="1"/>
  <c r="AK2067" i="1"/>
  <c r="AK2034" i="1"/>
  <c r="AK2018" i="1"/>
  <c r="AK2011" i="1"/>
  <c r="AK2004" i="1"/>
  <c r="AK1939" i="1"/>
  <c r="AK1932" i="1"/>
  <c r="AK1867" i="1"/>
  <c r="AK1860" i="1"/>
  <c r="AK1850" i="1"/>
  <c r="AK1793" i="1"/>
  <c r="AK1789" i="1"/>
  <c r="AK1725" i="1"/>
  <c r="AK1682" i="1"/>
  <c r="AK1639" i="1"/>
  <c r="AK1507" i="1"/>
  <c r="AK1455" i="1"/>
  <c r="AK1380" i="1"/>
  <c r="AK1272" i="1"/>
  <c r="AK1213" i="1"/>
  <c r="AK1827" i="1"/>
  <c r="AK1820" i="1"/>
  <c r="AK1791" i="1"/>
  <c r="AK1784" i="1"/>
  <c r="AK1777" i="1"/>
  <c r="AK1700" i="1"/>
  <c r="AK1676" i="1"/>
  <c r="AK1556" i="1"/>
  <c r="AK1475" i="1"/>
  <c r="AK1281" i="1"/>
  <c r="AK1209" i="1"/>
  <c r="AK1748" i="1"/>
  <c r="AK1715" i="1"/>
  <c r="AK1708" i="1"/>
  <c r="AK1705" i="1"/>
  <c r="AK1641" i="1"/>
  <c r="AK1592" i="1"/>
  <c r="AK1578" i="1"/>
  <c r="AK1360" i="1"/>
  <c r="AK1242" i="1"/>
  <c r="AK2022" i="1"/>
  <c r="AK2016" i="1"/>
  <c r="AK1992" i="1"/>
  <c r="AK1968" i="1"/>
  <c r="AK1944" i="1"/>
  <c r="AK1920" i="1"/>
  <c r="AK1896" i="1"/>
  <c r="AK1872" i="1"/>
  <c r="AK1817" i="1"/>
  <c r="AK1749" i="1"/>
  <c r="AK1607" i="1"/>
  <c r="AK1593" i="1"/>
  <c r="AK1587" i="1"/>
  <c r="AK1523" i="1"/>
  <c r="AK1501" i="1"/>
  <c r="AK1427" i="1"/>
  <c r="AK1387" i="1"/>
  <c r="AK1286" i="1"/>
  <c r="AK1193" i="1"/>
  <c r="AK1767" i="1"/>
  <c r="AK1760" i="1"/>
  <c r="AK1750" i="1"/>
  <c r="AK1727" i="1"/>
  <c r="AK1689" i="1"/>
  <c r="AK1675" i="1"/>
  <c r="AK1605" i="1"/>
  <c r="AK1582" i="1"/>
  <c r="AK1554" i="1"/>
  <c r="AK1535" i="1"/>
  <c r="AK1532" i="1"/>
  <c r="AK1439" i="1"/>
  <c r="AK1393" i="1"/>
  <c r="AK1218" i="1"/>
  <c r="AK1187" i="1"/>
  <c r="AK1161" i="1"/>
  <c r="AK976" i="1"/>
  <c r="AK2023" i="1"/>
  <c r="AK1826" i="1"/>
  <c r="AK1790" i="1"/>
  <c r="AK1754" i="1"/>
  <c r="AK1696" i="1"/>
  <c r="AK1636" i="1"/>
  <c r="AK1631" i="1"/>
  <c r="AK1561" i="1"/>
  <c r="AK1479" i="1"/>
  <c r="AK1414" i="1"/>
  <c r="AK1182" i="1"/>
  <c r="AK1679" i="1"/>
  <c r="AK1671" i="1"/>
  <c r="AK1657" i="1"/>
  <c r="AK1546" i="1"/>
  <c r="AK1542" i="1"/>
  <c r="AK1539" i="1"/>
  <c r="AK1484" i="1"/>
  <c r="AK1433" i="1"/>
  <c r="AK1401" i="1"/>
  <c r="AK1388" i="1"/>
  <c r="AK994" i="1"/>
  <c r="AK1648" i="1"/>
  <c r="AK1612" i="1"/>
  <c r="AK1606" i="1"/>
  <c r="AK1595" i="1"/>
  <c r="AK1553" i="1"/>
  <c r="AK1514" i="1"/>
  <c r="AK1382" i="1"/>
  <c r="AK1284" i="1"/>
  <c r="AK1259" i="1"/>
  <c r="AK1245" i="1"/>
  <c r="AK1196" i="1"/>
  <c r="AK1629" i="1"/>
  <c r="AK1559" i="1"/>
  <c r="AK1544" i="1"/>
  <c r="AK1483" i="1"/>
  <c r="AK1466" i="1"/>
  <c r="AK1457" i="1"/>
  <c r="AK1311" i="1"/>
  <c r="AK1210" i="1"/>
  <c r="AK1173" i="1"/>
  <c r="AK1669" i="1"/>
  <c r="AK1579" i="1"/>
  <c r="AK1562" i="1"/>
  <c r="AK1503" i="1"/>
  <c r="AK1477" i="1"/>
  <c r="AK1389" i="1"/>
  <c r="AK1326" i="1"/>
  <c r="AK1288" i="1"/>
  <c r="AK1278" i="1"/>
  <c r="AK1240" i="1"/>
  <c r="AK1096" i="1"/>
  <c r="AK993" i="1"/>
  <c r="AK1853" i="1"/>
  <c r="AK1829" i="1"/>
  <c r="AK1805" i="1"/>
  <c r="AK1781" i="1"/>
  <c r="AK1739" i="1"/>
  <c r="AK1720" i="1"/>
  <c r="AK1534" i="1"/>
  <c r="AK1429" i="1"/>
  <c r="AK1025" i="1"/>
  <c r="AK1023" i="1"/>
  <c r="AK1558" i="1"/>
  <c r="AK1547" i="1"/>
  <c r="AK1453" i="1"/>
  <c r="AK1422" i="1"/>
  <c r="AK1375" i="1"/>
  <c r="AK1298" i="1"/>
  <c r="AK1084" i="1"/>
  <c r="AK1068" i="1"/>
  <c r="AK1399" i="1"/>
  <c r="AK1287" i="1"/>
  <c r="AK1285" i="1"/>
  <c r="AK1199" i="1"/>
  <c r="AK1185" i="1"/>
  <c r="AK1077" i="1"/>
  <c r="AK965" i="1"/>
  <c r="AK1623" i="1"/>
  <c r="AK1564" i="1"/>
  <c r="AK1511" i="1"/>
  <c r="AK1328" i="1"/>
  <c r="AK1040" i="1"/>
  <c r="AK1518" i="1"/>
  <c r="AK1451" i="1"/>
  <c r="AK1431" i="1"/>
  <c r="AK1377" i="1"/>
  <c r="AK1355" i="1"/>
  <c r="AK1319" i="1"/>
  <c r="AK1312" i="1"/>
  <c r="AK1310" i="1"/>
  <c r="AK1635" i="1"/>
  <c r="AK1610" i="1"/>
  <c r="AK1599" i="1"/>
  <c r="AK1545" i="1"/>
  <c r="AK1533" i="1"/>
  <c r="AK1527" i="1"/>
  <c r="AK1499" i="1"/>
  <c r="AK1490" i="1"/>
  <c r="AK1463" i="1"/>
  <c r="AK1446" i="1"/>
  <c r="AK1343" i="1"/>
  <c r="AK1331" i="1"/>
  <c r="AK1315" i="1"/>
  <c r="AK1092" i="1"/>
  <c r="AK1004" i="1"/>
  <c r="AK946" i="1"/>
  <c r="AK936" i="1"/>
  <c r="AK1398" i="1"/>
  <c r="AK1364" i="1"/>
  <c r="AK1307" i="1"/>
  <c r="AK1300" i="1"/>
  <c r="AK1266" i="1"/>
  <c r="AK1233" i="1"/>
  <c r="AK1225" i="1"/>
  <c r="AK1220" i="1"/>
  <c r="AK1148" i="1"/>
  <c r="AK1052" i="1"/>
  <c r="AK1042" i="1"/>
  <c r="AK1016" i="1"/>
  <c r="AK1394" i="1"/>
  <c r="AK1340" i="1"/>
  <c r="AK1273" i="1"/>
  <c r="AK1254" i="1"/>
  <c r="AK1224" i="1"/>
  <c r="AK1205" i="1"/>
  <c r="AK1154" i="1"/>
  <c r="AK1123" i="1"/>
  <c r="AK966" i="1"/>
  <c r="AK945" i="1"/>
  <c r="AK1619" i="1"/>
  <c r="AK1617" i="1"/>
  <c r="AK1571" i="1"/>
  <c r="AK1569" i="1"/>
  <c r="AK1515" i="1"/>
  <c r="AK1491" i="1"/>
  <c r="AK1467" i="1"/>
  <c r="AK1443" i="1"/>
  <c r="AK1419" i="1"/>
  <c r="AK1418" i="1"/>
  <c r="AK1395" i="1"/>
  <c r="AK1384" i="1"/>
  <c r="AK1376" i="1"/>
  <c r="AK1367" i="1"/>
  <c r="AK1295" i="1"/>
  <c r="AK1262" i="1"/>
  <c r="AK1238" i="1"/>
  <c r="AK1235" i="1"/>
  <c r="AK1202" i="1"/>
  <c r="AK1125" i="1"/>
  <c r="AK999" i="1"/>
  <c r="AK1313" i="1"/>
  <c r="AK1279" i="1"/>
  <c r="AK1270" i="1"/>
  <c r="AK1229" i="1"/>
  <c r="AK1208" i="1"/>
  <c r="AK1062" i="1"/>
  <c r="AK1051" i="1"/>
  <c r="AK1048" i="1"/>
  <c r="AK1611" i="1"/>
  <c r="AK1563" i="1"/>
  <c r="AK1396" i="1"/>
  <c r="AK1352" i="1"/>
  <c r="AK1336" i="1"/>
  <c r="AK1306" i="1"/>
  <c r="AK1227" i="1"/>
  <c r="AK1206" i="1"/>
  <c r="AK1184" i="1"/>
  <c r="AK1082" i="1"/>
  <c r="AK887" i="1"/>
  <c r="AK1246" i="1"/>
  <c r="AK1181" i="1"/>
  <c r="AK1145" i="1"/>
  <c r="AK1139" i="1"/>
  <c r="AK1136" i="1"/>
  <c r="AK1015" i="1"/>
  <c r="AK984" i="1"/>
  <c r="AK973" i="1"/>
  <c r="AK929" i="1"/>
  <c r="AK863" i="1"/>
  <c r="AK861" i="1"/>
  <c r="AK757" i="1"/>
  <c r="AK1299" i="1"/>
  <c r="AK1106" i="1"/>
  <c r="AK1080" i="1"/>
  <c r="AK1075" i="1"/>
  <c r="AK1253" i="1"/>
  <c r="AK1223" i="1"/>
  <c r="AK1194" i="1"/>
  <c r="AK1099" i="1"/>
  <c r="AK1059" i="1"/>
  <c r="AK1057" i="1"/>
  <c r="AK1026" i="1"/>
  <c r="AK959" i="1"/>
  <c r="AK800" i="1"/>
  <c r="AK1408" i="1"/>
  <c r="AK1406" i="1"/>
  <c r="AK1244" i="1"/>
  <c r="AK1217" i="1"/>
  <c r="AK1162" i="1"/>
  <c r="AK1126" i="1"/>
  <c r="AK1115" i="1"/>
  <c r="AK1069" i="1"/>
  <c r="AK1034" i="1"/>
  <c r="AK989" i="1"/>
  <c r="AK964" i="1"/>
  <c r="AK1303" i="1"/>
  <c r="AK1283" i="1"/>
  <c r="AK1264" i="1"/>
  <c r="AK1230" i="1"/>
  <c r="AK1174" i="1"/>
  <c r="AK1158" i="1"/>
  <c r="AK1151" i="1"/>
  <c r="AK1119" i="1"/>
  <c r="AK1110" i="1"/>
  <c r="AK1108" i="1"/>
  <c r="AK1095" i="1"/>
  <c r="AK1088" i="1"/>
  <c r="AK1041" i="1"/>
  <c r="AK992" i="1"/>
  <c r="AK803" i="1"/>
  <c r="AK943" i="1"/>
  <c r="AK1147" i="1"/>
  <c r="AK921" i="1"/>
  <c r="AK998" i="1"/>
  <c r="AK1064" i="1"/>
  <c r="AK1070" i="1"/>
  <c r="AK1074" i="1"/>
  <c r="AK1130" i="1"/>
  <c r="AK1131" i="1"/>
  <c r="AK1156" i="1"/>
  <c r="AK1178" i="1"/>
  <c r="AK1179" i="1"/>
  <c r="AK1180" i="1"/>
  <c r="AK1177" i="1"/>
  <c r="AK858" i="1"/>
  <c r="AK907" i="1"/>
  <c r="AK940" i="1"/>
  <c r="AK952" i="1"/>
  <c r="AK991" i="1"/>
  <c r="AK1000" i="1"/>
  <c r="AK1018" i="1"/>
  <c r="AK1063" i="1"/>
  <c r="AK1073" i="1"/>
  <c r="AK1085" i="1"/>
  <c r="AK1097" i="1"/>
  <c r="AK1116" i="1"/>
  <c r="AK1124" i="1"/>
  <c r="AK805" i="1"/>
  <c r="AK807" i="1"/>
  <c r="AK835" i="1"/>
  <c r="AK1054" i="1"/>
  <c r="AK1071" i="1"/>
  <c r="AK1076" i="1"/>
  <c r="AK1094" i="1"/>
  <c r="AK1140" i="1"/>
  <c r="AK1150" i="1"/>
  <c r="AK1521" i="1"/>
  <c r="AK1509" i="1"/>
  <c r="AK1497" i="1"/>
  <c r="AK1485" i="1"/>
  <c r="AK1473" i="1"/>
  <c r="AK1461" i="1"/>
  <c r="AK1449" i="1"/>
  <c r="AK1437" i="1"/>
  <c r="AK1425" i="1"/>
  <c r="AK1400" i="1"/>
  <c r="AK1372" i="1"/>
  <c r="AK1348" i="1"/>
  <c r="AK1324" i="1"/>
  <c r="AK1297" i="1"/>
  <c r="AK1271" i="1"/>
  <c r="AK1211" i="1"/>
  <c r="AK1020" i="1"/>
  <c r="AK1017" i="1"/>
  <c r="AK1011" i="1"/>
  <c r="AK997" i="1"/>
  <c r="AK957" i="1"/>
  <c r="AK955" i="1"/>
  <c r="AK726" i="1"/>
  <c r="AK1089" i="1"/>
  <c r="AK1081" i="1"/>
  <c r="AK1008" i="1"/>
  <c r="AK857" i="1"/>
  <c r="AK744" i="1"/>
  <c r="AK856" i="1"/>
  <c r="AK879" i="1"/>
  <c r="AK885" i="1"/>
  <c r="AK904" i="1"/>
  <c r="AK914" i="1"/>
  <c r="AK920" i="1"/>
  <c r="AK792" i="1"/>
  <c r="AK832" i="1"/>
  <c r="AK862" i="1"/>
  <c r="AK889" i="1"/>
  <c r="AK919" i="1"/>
  <c r="AK927" i="1"/>
  <c r="AK812" i="1"/>
  <c r="AK816" i="1"/>
  <c r="AK878" i="1"/>
  <c r="AK893" i="1"/>
  <c r="AK913" i="1"/>
  <c r="AK926" i="1"/>
  <c r="AK763" i="1"/>
  <c r="AK881" i="1"/>
  <c r="AK901" i="1"/>
  <c r="AK809" i="1"/>
  <c r="AK854" i="1"/>
  <c r="AK871" i="1"/>
  <c r="AK896" i="1"/>
  <c r="AK915" i="1"/>
  <c r="AK932" i="1"/>
  <c r="AK934" i="1"/>
  <c r="AK839" i="1"/>
  <c r="AK897" i="1"/>
  <c r="AK908" i="1"/>
  <c r="AK916" i="1"/>
  <c r="AK931" i="1"/>
  <c r="AK1118" i="1"/>
  <c r="AK1138" i="1"/>
  <c r="AK1159" i="1"/>
  <c r="AK883" i="1"/>
  <c r="AK922" i="1"/>
  <c r="AK958" i="1"/>
  <c r="AK969" i="1"/>
  <c r="AK970" i="1"/>
  <c r="AK986" i="1"/>
  <c r="AK1003" i="1"/>
  <c r="AK1010" i="1"/>
  <c r="AK1021" i="1"/>
  <c r="AK1037" i="1"/>
  <c r="AK865" i="1"/>
  <c r="AK880" i="1"/>
  <c r="AK891" i="1"/>
  <c r="AK1102" i="1"/>
  <c r="AK1171" i="1"/>
  <c r="AK1243" i="1"/>
  <c r="AK698" i="1"/>
  <c r="AK851" i="1"/>
  <c r="AK872" i="1"/>
  <c r="AK902" i="1"/>
  <c r="AK951" i="1"/>
  <c r="AK956" i="1"/>
  <c r="AK968" i="1"/>
  <c r="AK974" i="1"/>
  <c r="AK985" i="1"/>
  <c r="AK1001" i="1"/>
  <c r="AK1029" i="1"/>
  <c r="AK1036" i="1"/>
  <c r="AK690" i="1"/>
  <c r="AK895" i="1"/>
  <c r="AK982" i="1"/>
  <c r="AK852" i="1"/>
  <c r="AK873" i="1"/>
  <c r="AK892" i="1"/>
  <c r="AK949" i="1"/>
  <c r="AK953" i="1"/>
  <c r="AK988" i="1"/>
  <c r="AK1172" i="1"/>
  <c r="AK1160" i="1"/>
  <c r="AK1141" i="1"/>
  <c r="AK1133" i="1"/>
  <c r="AK1067" i="1"/>
  <c r="AK1049" i="1"/>
  <c r="AK960" i="1"/>
  <c r="AK941" i="1"/>
  <c r="AK925" i="1"/>
  <c r="AK828" i="1"/>
  <c r="AK1129" i="1"/>
  <c r="AK1103" i="1"/>
  <c r="AK1043" i="1"/>
  <c r="AK971" i="1"/>
  <c r="AK780" i="1"/>
  <c r="AK686" i="1"/>
  <c r="AK1079" i="1"/>
  <c r="AK987" i="1"/>
  <c r="AK981" i="1"/>
  <c r="AK924" i="1"/>
  <c r="AK882" i="1"/>
  <c r="AK836" i="1"/>
  <c r="AK1146" i="1"/>
  <c r="AK1104" i="1"/>
  <c r="AK1087" i="1"/>
  <c r="AK977" i="1"/>
  <c r="AK928" i="1"/>
  <c r="AK1370" i="1"/>
  <c r="AK1358" i="1"/>
  <c r="AK1346" i="1"/>
  <c r="AK1334" i="1"/>
  <c r="AK1322" i="1"/>
  <c r="AK1291" i="1"/>
  <c r="AK1289" i="1"/>
  <c r="AK1265" i="1"/>
  <c r="AK1170" i="1"/>
  <c r="AK1098" i="1"/>
  <c r="AK1053" i="1"/>
  <c r="AK995" i="1"/>
  <c r="AK972" i="1"/>
  <c r="AK933" i="1"/>
  <c r="AK789" i="1"/>
  <c r="AK752" i="1"/>
  <c r="AK1012" i="1"/>
  <c r="AK979" i="1"/>
  <c r="AK912" i="1"/>
  <c r="AK898" i="1"/>
  <c r="AK844" i="1"/>
  <c r="AK815" i="1"/>
  <c r="AK783" i="1"/>
  <c r="AK1047" i="1"/>
  <c r="AK1013" i="1"/>
  <c r="AK1007" i="1"/>
  <c r="AK990" i="1"/>
  <c r="AK980" i="1"/>
  <c r="AK954" i="1"/>
  <c r="AK944" i="1"/>
  <c r="AK939" i="1"/>
  <c r="AK868" i="1"/>
  <c r="AK825" i="1"/>
  <c r="AK747" i="1"/>
  <c r="AK1044" i="1"/>
  <c r="AK996" i="1"/>
  <c r="AK961" i="1"/>
  <c r="AK947" i="1"/>
  <c r="AK888" i="1"/>
  <c r="AK797" i="1"/>
  <c r="AK736" i="1"/>
  <c r="AK1247" i="1"/>
  <c r="AK1241" i="1"/>
  <c r="AK1175" i="1"/>
  <c r="AK1169" i="1"/>
  <c r="AK1135" i="1"/>
  <c r="AK1105" i="1"/>
  <c r="AK1101" i="1"/>
  <c r="AK1056" i="1"/>
  <c r="AK1031" i="1"/>
  <c r="AK1009" i="1"/>
  <c r="AK1002" i="1"/>
  <c r="AK1032" i="1"/>
  <c r="AK948" i="1"/>
  <c r="AK942" i="1"/>
  <c r="AK935" i="1"/>
  <c r="AK847" i="1"/>
  <c r="AK786" i="1"/>
  <c r="AK1163" i="1"/>
  <c r="AK1157" i="1"/>
  <c r="AK1137" i="1"/>
  <c r="AK1117" i="1"/>
  <c r="AK1045" i="1"/>
  <c r="AK1038" i="1"/>
  <c r="AK975" i="1"/>
  <c r="AK962" i="1"/>
  <c r="AK938" i="1"/>
  <c r="AK900" i="1"/>
  <c r="AK886" i="1"/>
  <c r="AK911" i="1"/>
  <c r="AK876" i="1"/>
  <c r="AK761" i="1"/>
  <c r="AK923" i="1"/>
  <c r="AK906" i="1"/>
  <c r="AK867" i="1"/>
  <c r="AK820" i="1"/>
  <c r="AK811" i="1"/>
  <c r="AK801" i="1"/>
  <c r="AK731" i="1"/>
  <c r="AK860" i="1"/>
  <c r="AK769" i="1"/>
  <c r="AK781" i="1"/>
  <c r="AK817" i="1"/>
  <c r="AK834" i="1"/>
  <c r="AK760" i="1"/>
  <c r="AK790" i="1"/>
  <c r="AK804" i="1"/>
  <c r="AK833" i="1"/>
  <c r="AK841" i="1"/>
  <c r="AK842" i="1"/>
  <c r="AK831" i="1"/>
  <c r="AK855" i="1"/>
  <c r="AK782" i="1"/>
  <c r="AK810" i="1"/>
  <c r="AK853" i="1"/>
  <c r="AK866" i="1"/>
  <c r="AK870" i="1"/>
  <c r="AK918" i="1"/>
  <c r="AK874" i="1"/>
  <c r="AK808" i="1"/>
  <c r="AK685" i="1"/>
  <c r="AK1113" i="1"/>
  <c r="AK1111" i="1"/>
  <c r="AK909" i="1"/>
  <c r="AK903" i="1"/>
  <c r="AK899" i="1"/>
  <c r="AK884" i="1"/>
  <c r="AK806" i="1"/>
  <c r="AK745" i="1"/>
  <c r="AK894" i="1"/>
  <c r="AK821" i="1"/>
  <c r="AK1055" i="1"/>
  <c r="AK1050" i="1"/>
  <c r="AK1019" i="1"/>
  <c r="AK1014" i="1"/>
  <c r="AK983" i="1"/>
  <c r="AK978" i="1"/>
  <c r="AK910" i="1"/>
  <c r="AK875" i="1"/>
  <c r="AK840" i="1"/>
  <c r="AK742" i="1"/>
  <c r="AK692" i="1"/>
  <c r="AK869" i="1"/>
  <c r="AK845" i="1"/>
  <c r="AK829" i="1"/>
  <c r="AK785" i="1"/>
  <c r="AK750" i="1"/>
  <c r="AK716" i="1"/>
  <c r="AK846" i="1"/>
  <c r="AK798" i="1"/>
  <c r="AK795" i="1"/>
  <c r="AK701" i="1"/>
  <c r="AK694" i="1"/>
  <c r="AK714" i="1"/>
  <c r="AK824" i="1"/>
  <c r="AK826" i="1"/>
  <c r="AK830" i="1"/>
  <c r="AK758" i="1"/>
  <c r="AK772" i="1"/>
  <c r="AK779" i="1"/>
  <c r="AK796" i="1"/>
  <c r="AK712" i="1"/>
  <c r="AK727" i="1"/>
  <c r="AK682" i="1"/>
  <c r="AK770" i="1"/>
  <c r="AK788" i="1"/>
  <c r="AK756" i="1"/>
  <c r="AK822" i="1"/>
  <c r="AK799" i="1"/>
  <c r="AK784" i="1"/>
  <c r="AK737" i="1"/>
  <c r="AK859" i="1"/>
  <c r="AK849" i="1"/>
  <c r="AK843" i="1"/>
  <c r="AK827" i="1"/>
  <c r="AK813" i="1"/>
  <c r="AK793" i="1"/>
  <c r="AK762" i="1"/>
  <c r="AK730" i="1"/>
  <c r="AK710" i="1"/>
  <c r="AK702" i="1"/>
  <c r="AK697" i="1"/>
  <c r="AK823" i="1"/>
  <c r="AK802" i="1"/>
  <c r="AK776" i="1"/>
  <c r="AK765" i="1"/>
  <c r="AK746" i="1"/>
  <c r="AK724" i="1"/>
  <c r="AK684" i="1"/>
  <c r="AK773" i="1"/>
  <c r="AK722" i="1"/>
  <c r="AK787" i="1"/>
  <c r="AK774" i="1"/>
  <c r="AK771" i="1"/>
  <c r="AK740" i="1"/>
  <c r="AK734" i="1"/>
  <c r="AK723" i="1"/>
  <c r="AK717" i="1"/>
  <c r="AK850" i="1"/>
  <c r="AK848" i="1"/>
  <c r="AK794" i="1"/>
  <c r="AK778" i="1"/>
  <c r="AK777" i="1"/>
  <c r="AK837" i="1"/>
  <c r="AK751" i="1"/>
  <c r="AK741" i="1"/>
  <c r="AK709" i="1"/>
  <c r="AK703" i="1"/>
  <c r="AK691" i="1"/>
  <c r="AK754" i="1"/>
  <c r="AK775" i="1"/>
  <c r="AK693" i="1"/>
  <c r="AK708" i="1"/>
  <c r="AK715" i="1"/>
  <c r="AK718" i="1"/>
  <c r="AK759" i="1"/>
  <c r="AK700" i="1"/>
  <c r="AK711" i="1"/>
  <c r="AK728" i="1"/>
  <c r="AK738" i="1"/>
  <c r="AK706" i="1"/>
  <c r="AK767" i="1"/>
  <c r="AK755" i="1"/>
  <c r="AK705" i="1"/>
  <c r="AK721" i="1"/>
  <c r="AK733" i="1"/>
  <c r="AK739" i="1"/>
  <c r="AK764" i="1"/>
  <c r="AK681" i="1"/>
  <c r="AK687" i="1"/>
  <c r="AK766" i="1"/>
  <c r="AK720" i="1"/>
  <c r="AK713" i="1"/>
  <c r="AK699" i="1"/>
  <c r="AK743" i="1"/>
  <c r="AK735" i="1"/>
  <c r="AK704" i="1"/>
  <c r="AK696" i="1"/>
  <c r="AK688" i="1"/>
  <c r="AK753" i="1"/>
  <c r="AK748" i="1"/>
  <c r="AK732" i="1"/>
  <c r="AK729" i="1"/>
  <c r="AK725" i="1"/>
  <c r="AD785" i="1"/>
  <c r="AD779" i="1"/>
  <c r="AK707" i="1"/>
  <c r="AK695" i="1"/>
  <c r="AK683" i="1"/>
  <c r="AK749" i="1"/>
  <c r="AK719" i="1"/>
  <c r="AK689" i="1"/>
  <c r="AD767" i="1" l="1"/>
  <c r="AF767" i="1" s="1"/>
  <c r="AD711" i="1"/>
  <c r="AD682" i="1"/>
  <c r="AF682" i="1" s="1"/>
  <c r="AD710" i="1"/>
  <c r="AE710" i="1" s="1"/>
  <c r="AD761" i="1"/>
  <c r="AE761" i="1" s="1"/>
  <c r="AD809" i="1"/>
  <c r="AE809" i="1" s="1"/>
  <c r="AD739" i="1"/>
  <c r="AE739" i="1" s="1"/>
  <c r="AD736" i="1"/>
  <c r="AE736" i="1" s="1"/>
  <c r="AD815" i="1"/>
  <c r="AF815" i="1" s="1"/>
  <c r="AD725" i="1"/>
  <c r="AF725" i="1" s="1"/>
  <c r="AD791" i="1"/>
  <c r="AE791" i="1" s="1"/>
  <c r="AD735" i="1"/>
  <c r="AE735" i="1" s="1"/>
  <c r="AD714" i="1"/>
  <c r="AF714" i="1" s="1"/>
  <c r="AD803" i="1"/>
  <c r="AE803" i="1" s="1"/>
  <c r="AD695" i="1"/>
  <c r="AF695" i="1" s="1"/>
  <c r="AD693" i="1"/>
  <c r="AF693" i="1" s="1"/>
  <c r="AD821" i="1"/>
  <c r="AF821" i="1" s="1"/>
  <c r="AD683" i="1"/>
  <c r="AF683" i="1" s="1"/>
  <c r="AD827" i="1"/>
  <c r="AF827" i="1" s="1"/>
  <c r="AD712" i="1"/>
  <c r="AE712" i="1" s="1"/>
  <c r="AD713" i="1"/>
  <c r="AF713" i="1" s="1"/>
  <c r="AD706" i="1"/>
  <c r="AF706" i="1" s="1"/>
  <c r="AD727" i="1"/>
  <c r="AE727" i="1" s="1"/>
  <c r="AD705" i="1"/>
  <c r="AE705" i="1" s="1"/>
  <c r="AD839" i="1"/>
  <c r="AF839" i="1" s="1"/>
  <c r="AD845" i="1"/>
  <c r="AE845" i="1" s="1"/>
  <c r="AD730" i="1"/>
  <c r="AE730" i="1" s="1"/>
  <c r="AD699" i="1"/>
  <c r="AE699" i="1" s="1"/>
  <c r="AD742" i="1"/>
  <c r="AF742" i="1" s="1"/>
  <c r="AD737" i="1"/>
  <c r="AF737" i="1" s="1"/>
  <c r="AD684" i="1"/>
  <c r="AF684" i="1" s="1"/>
  <c r="AD772" i="1"/>
  <c r="AE772" i="1" s="1"/>
  <c r="D247" i="1"/>
  <c r="C91" i="1" s="1"/>
  <c r="AD773" i="1"/>
  <c r="AE773" i="1" s="1"/>
  <c r="AD698" i="1"/>
  <c r="AF698" i="1" s="1"/>
  <c r="AD833" i="1"/>
  <c r="AF833" i="1" s="1"/>
  <c r="AD694" i="1"/>
  <c r="AE694" i="1" s="1"/>
  <c r="AD704" i="1"/>
  <c r="AF704" i="1" s="1"/>
  <c r="AD696" i="1"/>
  <c r="AF696" i="1" s="1"/>
  <c r="AD797" i="1"/>
  <c r="AE797" i="1" s="1"/>
  <c r="AD992" i="1"/>
  <c r="AE992" i="1" s="1"/>
  <c r="AD924" i="1"/>
  <c r="AF924" i="1" s="1"/>
  <c r="AD1192" i="1"/>
  <c r="AF1192" i="1" s="1"/>
  <c r="AD891" i="1"/>
  <c r="AE891" i="1" s="1"/>
  <c r="AD1212" i="1"/>
  <c r="AE1212" i="1" s="1"/>
  <c r="AD786" i="1"/>
  <c r="AF786" i="1" s="1"/>
  <c r="AD913" i="1"/>
  <c r="AE913" i="1" s="1"/>
  <c r="AD848" i="1"/>
  <c r="AF848" i="1" s="1"/>
  <c r="AD703" i="1"/>
  <c r="AF703" i="1" s="1"/>
  <c r="AD1066" i="1"/>
  <c r="AF1066" i="1" s="1"/>
  <c r="AD1916" i="1"/>
  <c r="AF1916" i="1" s="1"/>
  <c r="AD934" i="1"/>
  <c r="AF934" i="1" s="1"/>
  <c r="AD1386" i="1"/>
  <c r="AF1386" i="1" s="1"/>
  <c r="AD1370" i="1"/>
  <c r="AE1370" i="1" s="1"/>
  <c r="AD1300" i="1"/>
  <c r="AE1300" i="1" s="1"/>
  <c r="AD800" i="1"/>
  <c r="AF800" i="1" s="1"/>
  <c r="AD1627" i="1"/>
  <c r="AF1627" i="1" s="1"/>
  <c r="AD753" i="1"/>
  <c r="AD1421" i="1"/>
  <c r="AF1421" i="1" s="1"/>
  <c r="AD749" i="1"/>
  <c r="AE749" i="1" s="1"/>
  <c r="AD1160" i="1"/>
  <c r="AE1160" i="1" s="1"/>
  <c r="AD794" i="1"/>
  <c r="AF794" i="1" s="1"/>
  <c r="AD1320" i="1"/>
  <c r="AF1320" i="1" s="1"/>
  <c r="AD1493" i="1"/>
  <c r="AE1493" i="1" s="1"/>
  <c r="AD1091" i="1"/>
  <c r="AE1091" i="1" s="1"/>
  <c r="AD967" i="1"/>
  <c r="AF967" i="1" s="1"/>
  <c r="AD744" i="1"/>
  <c r="AF744" i="1" s="1"/>
  <c r="AD1927" i="1"/>
  <c r="AE1927" i="1" s="1"/>
  <c r="AD946" i="1"/>
  <c r="AE946" i="1" s="1"/>
  <c r="AD968" i="1"/>
  <c r="AE968" i="1" s="1"/>
  <c r="AD1604" i="1"/>
  <c r="AE1604" i="1" s="1"/>
  <c r="AD1283" i="1"/>
  <c r="AF1283" i="1" s="1"/>
  <c r="AD757" i="1"/>
  <c r="AF757" i="1" s="1"/>
  <c r="AD1140" i="1"/>
  <c r="AE1140" i="1" s="1"/>
  <c r="AD1113" i="1"/>
  <c r="AE1113" i="1" s="1"/>
  <c r="AD868" i="1"/>
  <c r="AF868" i="1" s="1"/>
  <c r="AD1110" i="1"/>
  <c r="AD876" i="1"/>
  <c r="AE876" i="1" s="1"/>
  <c r="AD953" i="1"/>
  <c r="AE953" i="1" s="1"/>
  <c r="AD983" i="1"/>
  <c r="AF983" i="1" s="1"/>
  <c r="AD1512" i="1"/>
  <c r="AD1097" i="1"/>
  <c r="AE1097" i="1" s="1"/>
  <c r="AD787" i="1"/>
  <c r="AE787" i="1" s="1"/>
  <c r="AD835" i="1"/>
  <c r="AF835" i="1" s="1"/>
  <c r="AD1598" i="1"/>
  <c r="AE1598" i="1" s="1"/>
  <c r="AD1282" i="1"/>
  <c r="AE1282" i="1" s="1"/>
  <c r="AD853" i="1"/>
  <c r="AD962" i="1"/>
  <c r="AE962" i="1" s="1"/>
  <c r="AD709" i="1"/>
  <c r="AE709" i="1" s="1"/>
  <c r="AD1521" i="1"/>
  <c r="AE1521" i="1" s="1"/>
  <c r="AD1436" i="1"/>
  <c r="AD1173" i="1"/>
  <c r="AE1173" i="1" s="1"/>
  <c r="AD1025" i="1"/>
  <c r="AF1025" i="1" s="1"/>
  <c r="AD1136" i="1"/>
  <c r="AE1136" i="1" s="1"/>
  <c r="AD719" i="1"/>
  <c r="AF719" i="1" s="1"/>
  <c r="AD903" i="1"/>
  <c r="AE903" i="1" s="1"/>
  <c r="AD1007" i="1"/>
  <c r="AE1007" i="1" s="1"/>
  <c r="AD1341" i="1"/>
  <c r="AE1341" i="1" s="1"/>
  <c r="AD1299" i="1"/>
  <c r="AE1299" i="1" s="1"/>
  <c r="AD929" i="1"/>
  <c r="AE929" i="1" s="1"/>
  <c r="AD1356" i="1"/>
  <c r="AF1356" i="1" s="1"/>
  <c r="AD1277" i="1"/>
  <c r="AE1277" i="1" s="1"/>
  <c r="AD1319" i="1"/>
  <c r="AE1319" i="1" s="1"/>
  <c r="AD1280" i="1"/>
  <c r="AF1280" i="1" s="1"/>
  <c r="AD1253" i="1"/>
  <c r="AF1253" i="1" s="1"/>
  <c r="AD817" i="1"/>
  <c r="AE817" i="1" s="1"/>
  <c r="AD849" i="1"/>
  <c r="AE849" i="1" s="1"/>
  <c r="AD781" i="1"/>
  <c r="AD961" i="1"/>
  <c r="AF961" i="1" s="1"/>
  <c r="AD1131" i="1"/>
  <c r="AE1131" i="1" s="1"/>
  <c r="AD1261" i="1"/>
  <c r="AE1261" i="1" s="1"/>
  <c r="AD1286" i="1"/>
  <c r="AE1286" i="1" s="1"/>
  <c r="AD738" i="1"/>
  <c r="AE738" i="1" s="1"/>
  <c r="AD1209" i="1"/>
  <c r="AE1209" i="1" s="1"/>
  <c r="AD1063" i="1"/>
  <c r="AF1063" i="1" s="1"/>
  <c r="AD884" i="1"/>
  <c r="AE884" i="1" s="1"/>
  <c r="AD1094" i="1"/>
  <c r="AE1094" i="1" s="1"/>
  <c r="AD859" i="1"/>
  <c r="AE859" i="1" s="1"/>
  <c r="AD1119" i="1"/>
  <c r="AF1119" i="1" s="1"/>
  <c r="AD1169" i="1"/>
  <c r="AE1169" i="1" s="1"/>
  <c r="AD1117" i="1"/>
  <c r="AF1117" i="1" s="1"/>
  <c r="AD1428" i="1"/>
  <c r="AE1428" i="1" s="1"/>
  <c r="AD1037" i="1"/>
  <c r="AE1037" i="1" s="1"/>
  <c r="AD775" i="1"/>
  <c r="AE775" i="1" s="1"/>
  <c r="AD1990" i="1"/>
  <c r="AF1990" i="1" s="1"/>
  <c r="AD905" i="1"/>
  <c r="AE905" i="1" s="1"/>
  <c r="AD1951" i="1"/>
  <c r="AF1951" i="1" s="1"/>
  <c r="AD1419" i="1"/>
  <c r="AF1419" i="1" s="1"/>
  <c r="AD1377" i="1"/>
  <c r="AE1377" i="1" s="1"/>
  <c r="AD1953" i="1"/>
  <c r="AF1953" i="1" s="1"/>
  <c r="AD1350" i="1"/>
  <c r="AF1350" i="1" s="1"/>
  <c r="AD1935" i="1"/>
  <c r="AE1935" i="1" s="1"/>
  <c r="AD857" i="1"/>
  <c r="AE857" i="1" s="1"/>
  <c r="AD914" i="1"/>
  <c r="AE914" i="1" s="1"/>
  <c r="AD783" i="1"/>
  <c r="AF783" i="1" s="1"/>
  <c r="AD1077" i="1"/>
  <c r="AF1077" i="1" s="1"/>
  <c r="AD1076" i="1"/>
  <c r="AD1197" i="1"/>
  <c r="AF1197" i="1" s="1"/>
  <c r="AD1615" i="1"/>
  <c r="AE1615" i="1" s="1"/>
  <c r="AD1502" i="1"/>
  <c r="AD1541" i="1"/>
  <c r="AE1541" i="1" s="1"/>
  <c r="AD1519" i="1"/>
  <c r="AE1519" i="1" s="1"/>
  <c r="AD1430" i="1"/>
  <c r="AF1430" i="1" s="1"/>
  <c r="AD1128" i="1"/>
  <c r="AF1128" i="1" s="1"/>
  <c r="AD943" i="1"/>
  <c r="AF943" i="1" s="1"/>
  <c r="AD846" i="1"/>
  <c r="AE846" i="1" s="1"/>
  <c r="AD1098" i="1"/>
  <c r="AE1098" i="1" s="1"/>
  <c r="AD955" i="1"/>
  <c r="AE955" i="1" s="1"/>
  <c r="AD990" i="1"/>
  <c r="AE990" i="1" s="1"/>
  <c r="AD1170" i="1"/>
  <c r="AE1170" i="1" s="1"/>
  <c r="AD759" i="1"/>
  <c r="AD1441" i="1"/>
  <c r="AF1441" i="1" s="1"/>
  <c r="AD1021" i="1"/>
  <c r="AF1021" i="1" s="1"/>
  <c r="AD1206" i="1"/>
  <c r="AE1206" i="1" s="1"/>
  <c r="AD774" i="1"/>
  <c r="AE774" i="1" s="1"/>
  <c r="AD1448" i="1"/>
  <c r="AE1448" i="1" s="1"/>
  <c r="AD1161" i="1"/>
  <c r="AF1161" i="1" s="1"/>
  <c r="AD1081" i="1"/>
  <c r="AD855" i="1"/>
  <c r="AE855" i="1" s="1"/>
  <c r="AD1422" i="1"/>
  <c r="AE1422" i="1" s="1"/>
  <c r="AD1896" i="1"/>
  <c r="AE1896" i="1" s="1"/>
  <c r="AD1257" i="1"/>
  <c r="AE1257" i="1" s="1"/>
  <c r="AD1292" i="1"/>
  <c r="AD1523" i="1"/>
  <c r="AE1523" i="1" s="1"/>
  <c r="AD1894" i="1"/>
  <c r="AF1894" i="1" s="1"/>
  <c r="AD1008" i="1"/>
  <c r="AE1008" i="1" s="1"/>
  <c r="AD1380" i="1"/>
  <c r="AF1380" i="1" s="1"/>
  <c r="AD1879" i="1"/>
  <c r="AF1879" i="1" s="1"/>
  <c r="AD1191" i="1"/>
  <c r="AF1191" i="1" s="1"/>
  <c r="AD1039" i="1"/>
  <c r="AE1039" i="1" s="1"/>
  <c r="AD1515" i="1"/>
  <c r="AF1515" i="1" s="1"/>
  <c r="AD1745" i="1"/>
  <c r="AF1745" i="1" s="1"/>
  <c r="AD952" i="1"/>
  <c r="AF952" i="1" s="1"/>
  <c r="AD1298" i="1"/>
  <c r="AD1296" i="1"/>
  <c r="AE1296" i="1" s="1"/>
  <c r="AD935" i="1"/>
  <c r="AF935" i="1" s="1"/>
  <c r="AD871" i="1"/>
  <c r="AE871" i="1" s="1"/>
  <c r="AD844" i="1"/>
  <c r="AF844" i="1" s="1"/>
  <c r="AD1029" i="1"/>
  <c r="AE1029" i="1" s="1"/>
  <c r="AD756" i="1"/>
  <c r="AE756" i="1" s="1"/>
  <c r="AD1331" i="1"/>
  <c r="AE1331" i="1" s="1"/>
  <c r="AD1799" i="1"/>
  <c r="AE1799" i="1" s="1"/>
  <c r="AD985" i="1"/>
  <c r="AD1010" i="1"/>
  <c r="AE1010" i="1" s="1"/>
  <c r="AD1479" i="1"/>
  <c r="AE1479" i="1" s="1"/>
  <c r="AD1709" i="1"/>
  <c r="AE1709" i="1" s="1"/>
  <c r="AD1458" i="1"/>
  <c r="AF1458" i="1" s="1"/>
  <c r="AD1236" i="1"/>
  <c r="AE1236" i="1" s="1"/>
  <c r="AD1339" i="1"/>
  <c r="AF1339" i="1" s="1"/>
  <c r="AD1291" i="1"/>
  <c r="AE1291" i="1" s="1"/>
  <c r="AD885" i="1"/>
  <c r="AE885" i="1" s="1"/>
  <c r="AD864" i="1"/>
  <c r="AD813" i="1"/>
  <c r="AF813" i="1" s="1"/>
  <c r="AD1026" i="1"/>
  <c r="AE1026" i="1" s="1"/>
  <c r="AD748" i="1"/>
  <c r="AE748" i="1" s="1"/>
  <c r="AD1186" i="1"/>
  <c r="AE1186" i="1" s="1"/>
  <c r="AD1726" i="1"/>
  <c r="AF1726" i="1" s="1"/>
  <c r="AD1395" i="1"/>
  <c r="AE1395" i="1" s="1"/>
  <c r="AD1003" i="1"/>
  <c r="AF1003" i="1" s="1"/>
  <c r="AD1394" i="1"/>
  <c r="AE1394" i="1" s="1"/>
  <c r="AD1705" i="1"/>
  <c r="AE1705" i="1" s="1"/>
  <c r="AD1454" i="1"/>
  <c r="AD1180" i="1"/>
  <c r="AE1180" i="1" s="1"/>
  <c r="AD777" i="1"/>
  <c r="AD1567" i="1"/>
  <c r="AE1567" i="1" s="1"/>
  <c r="AD1159" i="1"/>
  <c r="AF1159" i="1" s="1"/>
  <c r="AD1276" i="1"/>
  <c r="AD904" i="1"/>
  <c r="AE904" i="1" s="1"/>
  <c r="AD1510" i="1"/>
  <c r="AF1510" i="1" s="1"/>
  <c r="AD1201" i="1"/>
  <c r="AD1096" i="1"/>
  <c r="AD1127" i="1"/>
  <c r="AD872" i="1"/>
  <c r="AF872" i="1" s="1"/>
  <c r="AD828" i="1"/>
  <c r="AF828" i="1" s="1"/>
  <c r="AD1072" i="1"/>
  <c r="AD1054" i="1"/>
  <c r="AE1054" i="1" s="1"/>
  <c r="AD1011" i="1"/>
  <c r="AE1011" i="1" s="1"/>
  <c r="AD851" i="1"/>
  <c r="AF851" i="1" s="1"/>
  <c r="AD1060" i="1"/>
  <c r="AF1060" i="1" s="1"/>
  <c r="AD980" i="1"/>
  <c r="AE980" i="1" s="1"/>
  <c r="AD1698" i="1"/>
  <c r="AE1698" i="1" s="1"/>
  <c r="AD1207" i="1"/>
  <c r="AE1207" i="1" s="1"/>
  <c r="AD892" i="1"/>
  <c r="AF892" i="1" s="1"/>
  <c r="AD1453" i="1"/>
  <c r="AE1453" i="1" s="1"/>
  <c r="AD1389" i="1"/>
  <c r="AD1841" i="1"/>
  <c r="AE1841" i="1" s="1"/>
  <c r="AD1359" i="1"/>
  <c r="AE1359" i="1" s="1"/>
  <c r="AD1275" i="1"/>
  <c r="AF1275" i="1" s="1"/>
  <c r="AD1133" i="1"/>
  <c r="AF1133" i="1" s="1"/>
  <c r="AD999" i="1"/>
  <c r="AE999" i="1" s="1"/>
  <c r="AD1112" i="1"/>
  <c r="AD816" i="1"/>
  <c r="AD907" i="1"/>
  <c r="AE907" i="1" s="1"/>
  <c r="AD1068" i="1"/>
  <c r="AF1068" i="1" s="1"/>
  <c r="AD1047" i="1"/>
  <c r="AE1047" i="1" s="1"/>
  <c r="AD933" i="1"/>
  <c r="AF933" i="1" s="1"/>
  <c r="AD793" i="1"/>
  <c r="AE793" i="1" s="1"/>
  <c r="AD1547" i="1"/>
  <c r="AF1547" i="1" s="1"/>
  <c r="AD795" i="1"/>
  <c r="AF795" i="1" s="1"/>
  <c r="AD1686" i="1"/>
  <c r="AD1196" i="1"/>
  <c r="AD1390" i="1"/>
  <c r="AE1390" i="1" s="1"/>
  <c r="AD1314" i="1"/>
  <c r="AE1314" i="1" s="1"/>
  <c r="AD1379" i="1"/>
  <c r="AE1379" i="1" s="1"/>
  <c r="AD1777" i="1"/>
  <c r="AE1777" i="1" s="1"/>
  <c r="AD1354" i="1"/>
  <c r="AE1354" i="1" s="1"/>
  <c r="AD1219" i="1"/>
  <c r="AF1219" i="1" s="1"/>
  <c r="AD940" i="1"/>
  <c r="AF940" i="1" s="1"/>
  <c r="AD1297" i="1"/>
  <c r="AE1297" i="1" s="1"/>
  <c r="AD1400" i="1"/>
  <c r="AF1400" i="1" s="1"/>
  <c r="AD729" i="1"/>
  <c r="AE729" i="1" s="1"/>
  <c r="AD875" i="1"/>
  <c r="AE875" i="1" s="1"/>
  <c r="AD808" i="1"/>
  <c r="AD910" i="1"/>
  <c r="AE910" i="1" s="1"/>
  <c r="AD840" i="1"/>
  <c r="AD1018" i="1"/>
  <c r="AE1018" i="1" s="1"/>
  <c r="AD726" i="1"/>
  <c r="AD1391" i="1"/>
  <c r="AE1391" i="1" s="1"/>
  <c r="AD1961" i="1"/>
  <c r="AE1961" i="1" s="1"/>
  <c r="AD1578" i="1"/>
  <c r="AE1578" i="1" s="1"/>
  <c r="AD1304" i="1"/>
  <c r="AF1304" i="1" s="1"/>
  <c r="AD1123" i="1"/>
  <c r="AD1129" i="1"/>
  <c r="AE1129" i="1" s="1"/>
  <c r="AD1056" i="1"/>
  <c r="AF1056" i="1" s="1"/>
  <c r="AD1609" i="1"/>
  <c r="AF1609" i="1" s="1"/>
  <c r="AD977" i="1"/>
  <c r="AE977" i="1" s="1"/>
  <c r="AD1440" i="1"/>
  <c r="AE1440" i="1" s="1"/>
  <c r="AD1371" i="1"/>
  <c r="AE1371" i="1" s="1"/>
  <c r="AD1033" i="1"/>
  <c r="AD1224" i="1"/>
  <c r="AF1224" i="1" s="1"/>
  <c r="AD1031" i="1"/>
  <c r="AE1031" i="1" s="1"/>
  <c r="AD715" i="1"/>
  <c r="AE715" i="1" s="1"/>
  <c r="AD782" i="1"/>
  <c r="AE782" i="1" s="1"/>
  <c r="AD718" i="1"/>
  <c r="AE718" i="1" s="1"/>
  <c r="AD877" i="1"/>
  <c r="AE877" i="1" s="1"/>
  <c r="AD951" i="1"/>
  <c r="AD958" i="1"/>
  <c r="AE958" i="1" s="1"/>
  <c r="AD947" i="1"/>
  <c r="AE947" i="1" s="1"/>
  <c r="AD1326" i="1"/>
  <c r="AF1326" i="1" s="1"/>
  <c r="AD1494" i="1"/>
  <c r="AD973" i="1"/>
  <c r="AE973" i="1" s="1"/>
  <c r="AD1811" i="1"/>
  <c r="AF1811" i="1" s="1"/>
  <c r="AD1551" i="1"/>
  <c r="AE1551" i="1" s="1"/>
  <c r="AD822" i="1"/>
  <c r="AE822" i="1" s="1"/>
  <c r="AD862" i="1"/>
  <c r="AF862" i="1" s="1"/>
  <c r="AD702" i="1"/>
  <c r="AF702" i="1" s="1"/>
  <c r="AD1084" i="1"/>
  <c r="AD1240" i="1"/>
  <c r="AE1240" i="1" s="1"/>
  <c r="AD1820" i="1"/>
  <c r="AF1820" i="1" s="1"/>
  <c r="AD1501" i="1"/>
  <c r="AE1501" i="1" s="1"/>
  <c r="AD928" i="1"/>
  <c r="AF928" i="1" s="1"/>
  <c r="AD1089" i="1"/>
  <c r="AE1089" i="1" s="1"/>
  <c r="AD1122" i="1"/>
  <c r="AD1367" i="1"/>
  <c r="AE1367" i="1" s="1"/>
  <c r="AD1014" i="1"/>
  <c r="AE1014" i="1" s="1"/>
  <c r="AD1208" i="1"/>
  <c r="AE1208" i="1" s="1"/>
  <c r="AD1020" i="1"/>
  <c r="AD707" i="1"/>
  <c r="AE707" i="1" s="1"/>
  <c r="AD741" i="1"/>
  <c r="AE741" i="1" s="1"/>
  <c r="AD692" i="1"/>
  <c r="AF692" i="1" s="1"/>
  <c r="AD874" i="1"/>
  <c r="AE874" i="1" s="1"/>
  <c r="AD926" i="1"/>
  <c r="AF926" i="1" s="1"/>
  <c r="AD944" i="1"/>
  <c r="AE944" i="1" s="1"/>
  <c r="AD873" i="1"/>
  <c r="AE873" i="1" s="1"/>
  <c r="AD1305" i="1"/>
  <c r="AF1305" i="1" s="1"/>
  <c r="AD1432" i="1"/>
  <c r="AE1432" i="1" s="1"/>
  <c r="AD925" i="1"/>
  <c r="AF925" i="1" s="1"/>
  <c r="AD1807" i="1"/>
  <c r="AE1807" i="1" s="1"/>
  <c r="AD1464" i="1"/>
  <c r="AE1464" i="1" s="1"/>
  <c r="AD1411" i="1"/>
  <c r="AF1411" i="1" s="1"/>
  <c r="AD723" i="1"/>
  <c r="AF723" i="1" s="1"/>
  <c r="AD1528" i="1"/>
  <c r="AE1528" i="1" s="1"/>
  <c r="AD966" i="1"/>
  <c r="AF966" i="1" s="1"/>
  <c r="AD1210" i="1"/>
  <c r="AE1210" i="1" s="1"/>
  <c r="AD1801" i="1"/>
  <c r="AF1801" i="1" s="1"/>
  <c r="AD1452" i="1"/>
  <c r="AE1452" i="1" s="1"/>
  <c r="AD755" i="1"/>
  <c r="AF755" i="1" s="1"/>
  <c r="AD1036" i="1"/>
  <c r="AF1036" i="1" s="1"/>
  <c r="AD1034" i="1"/>
  <c r="AF1034" i="1" s="1"/>
  <c r="AD1221" i="1"/>
  <c r="AE1221" i="1" s="1"/>
  <c r="AD1404" i="1"/>
  <c r="AE1404" i="1" s="1"/>
  <c r="AD1023" i="1"/>
  <c r="AF1023" i="1" s="1"/>
  <c r="AD895" i="1"/>
  <c r="AF895" i="1" s="1"/>
  <c r="AD810" i="1"/>
  <c r="AF810" i="1" s="1"/>
  <c r="AD836" i="1"/>
  <c r="AE836" i="1" s="1"/>
  <c r="AD994" i="1"/>
  <c r="AE994" i="1" s="1"/>
  <c r="AD700" i="1"/>
  <c r="AE700" i="1" s="1"/>
  <c r="AD1106" i="1"/>
  <c r="AE1106" i="1" s="1"/>
  <c r="AD1093" i="1"/>
  <c r="AD784" i="1"/>
  <c r="AE784" i="1" s="1"/>
  <c r="AD1087" i="1"/>
  <c r="AE1087" i="1" s="1"/>
  <c r="AD1316" i="1"/>
  <c r="AE1316" i="1" s="1"/>
  <c r="AD1970" i="1"/>
  <c r="AE1970" i="1" s="1"/>
  <c r="AD1675" i="1"/>
  <c r="AD1293" i="1"/>
  <c r="AF1293" i="1" s="1"/>
  <c r="AD1211" i="1"/>
  <c r="AE1211" i="1" s="1"/>
  <c r="AD1287" i="1"/>
  <c r="AE1287" i="1" s="1"/>
  <c r="AD1308" i="1"/>
  <c r="AD1420" i="1"/>
  <c r="AF1420" i="1" s="1"/>
  <c r="AD764" i="1"/>
  <c r="AE764" i="1" s="1"/>
  <c r="AD1689" i="1"/>
  <c r="AE1689" i="1" s="1"/>
  <c r="AD1338" i="1"/>
  <c r="AE1338" i="1" s="1"/>
  <c r="AD1352" i="1"/>
  <c r="AF1352" i="1" s="1"/>
  <c r="AD1396" i="1"/>
  <c r="AF1396" i="1" s="1"/>
  <c r="AD1265" i="1"/>
  <c r="AE1265" i="1" s="1"/>
  <c r="AD1376" i="1"/>
  <c r="AF1376" i="1" s="1"/>
  <c r="AD789" i="1"/>
  <c r="AE789" i="1" s="1"/>
  <c r="AD818" i="1"/>
  <c r="AD906" i="1"/>
  <c r="AE906" i="1" s="1"/>
  <c r="AD858" i="1"/>
  <c r="AD832" i="1"/>
  <c r="AF832" i="1" s="1"/>
  <c r="AD1232" i="1"/>
  <c r="AE1232" i="1" s="1"/>
  <c r="AD2006" i="1"/>
  <c r="AF2006" i="1" s="1"/>
  <c r="AD1759" i="1"/>
  <c r="AE1759" i="1" s="1"/>
  <c r="AD1485" i="1"/>
  <c r="AE1485" i="1" s="1"/>
  <c r="AD1100" i="1"/>
  <c r="AF1100" i="1" s="1"/>
  <c r="AD1085" i="1"/>
  <c r="AF1085" i="1" s="1"/>
  <c r="AD1178" i="1"/>
  <c r="AD1426" i="1"/>
  <c r="AD861" i="1"/>
  <c r="AF861" i="1" s="1"/>
  <c r="AD1220" i="1"/>
  <c r="AE1220" i="1" s="1"/>
  <c r="AD1890" i="1"/>
  <c r="AE1890" i="1" s="1"/>
  <c r="AD1584" i="1"/>
  <c r="AE1584" i="1" s="1"/>
  <c r="AD1250" i="1"/>
  <c r="AD1407" i="1"/>
  <c r="AE1407" i="1" s="1"/>
  <c r="AD829" i="1"/>
  <c r="AF829" i="1" s="1"/>
  <c r="AD1176" i="1"/>
  <c r="AE1176" i="1" s="1"/>
  <c r="AD1111" i="1"/>
  <c r="AD776" i="1"/>
  <c r="AE776" i="1" s="1"/>
  <c r="AD770" i="1"/>
  <c r="AE770" i="1" s="1"/>
  <c r="AD896" i="1"/>
  <c r="AE896" i="1" s="1"/>
  <c r="AD932" i="1"/>
  <c r="AE932" i="1" s="1"/>
  <c r="AD1571" i="1"/>
  <c r="AF1571" i="1" s="1"/>
  <c r="AD1227" i="1"/>
  <c r="AE1227" i="1" s="1"/>
  <c r="AD2002" i="1"/>
  <c r="AF2002" i="1" s="1"/>
  <c r="AD1751" i="1"/>
  <c r="AF1751" i="1" s="1"/>
  <c r="AD1476" i="1"/>
  <c r="AD1092" i="1"/>
  <c r="AE1092" i="1" s="1"/>
  <c r="AD1058" i="1"/>
  <c r="AF1058" i="1" s="1"/>
  <c r="AD1149" i="1"/>
  <c r="AF1149" i="1" s="1"/>
  <c r="AD1375" i="1"/>
  <c r="AF1375" i="1" s="1"/>
  <c r="AD1577" i="1"/>
  <c r="AE1577" i="1" s="1"/>
  <c r="AD1215" i="1"/>
  <c r="AE1215" i="1" s="1"/>
  <c r="AD1874" i="1"/>
  <c r="AE1874" i="1" s="1"/>
  <c r="AD1557" i="1"/>
  <c r="AE1557" i="1" s="1"/>
  <c r="AD1172" i="1"/>
  <c r="AF1172" i="1" s="1"/>
  <c r="AD1360" i="1"/>
  <c r="AE1360" i="1" s="1"/>
  <c r="AD746" i="1"/>
  <c r="AE746" i="1" s="1"/>
  <c r="AD1168" i="1"/>
  <c r="AF1168" i="1" s="1"/>
  <c r="AD838" i="1"/>
  <c r="AF838" i="1" s="1"/>
  <c r="AD1200" i="1"/>
  <c r="AF1200" i="1" s="1"/>
  <c r="AD1444" i="1"/>
  <c r="AD1109" i="1"/>
  <c r="AD1829" i="1"/>
  <c r="AD1549" i="1"/>
  <c r="AF1549" i="1" s="1"/>
  <c r="AD1244" i="1"/>
  <c r="AE1244" i="1" s="1"/>
  <c r="AD1416" i="1"/>
  <c r="AF1416" i="1" s="1"/>
  <c r="AD1070" i="1"/>
  <c r="AF1070" i="1" s="1"/>
  <c r="AD1255" i="1"/>
  <c r="AE1255" i="1" s="1"/>
  <c r="AD1315" i="1"/>
  <c r="AF1315" i="1" s="1"/>
  <c r="AD1152" i="1"/>
  <c r="AF1152" i="1" s="1"/>
  <c r="AD959" i="1"/>
  <c r="AF959" i="1" s="1"/>
  <c r="AD1351" i="1"/>
  <c r="AF1351" i="1" s="1"/>
  <c r="AD1174" i="1"/>
  <c r="AF1174" i="1" s="1"/>
  <c r="AD902" i="1"/>
  <c r="AE902" i="1" s="1"/>
  <c r="AD981" i="1"/>
  <c r="AE981" i="1" s="1"/>
  <c r="AD869" i="1"/>
  <c r="AF869" i="1" s="1"/>
  <c r="AD888" i="1"/>
  <c r="AE888" i="1" s="1"/>
  <c r="AD685" i="1"/>
  <c r="AF685" i="1" s="1"/>
  <c r="AD897" i="1"/>
  <c r="AE897" i="1" s="1"/>
  <c r="AD771" i="1"/>
  <c r="AE771" i="1" s="1"/>
  <c r="AD1090" i="1"/>
  <c r="AD937" i="1"/>
  <c r="AD823" i="1"/>
  <c r="AF823" i="1" s="1"/>
  <c r="AD1086" i="1"/>
  <c r="AF1086" i="1" s="1"/>
  <c r="AD916" i="1"/>
  <c r="AF916" i="1" s="1"/>
  <c r="AD688" i="1"/>
  <c r="AF688" i="1" s="1"/>
  <c r="AD1004" i="1"/>
  <c r="AE1004" i="1" s="1"/>
  <c r="AD732" i="1"/>
  <c r="AE732" i="1" s="1"/>
  <c r="AD986" i="1"/>
  <c r="AE986" i="1" s="1"/>
  <c r="AD870" i="1"/>
  <c r="AF870" i="1" s="1"/>
  <c r="AD765" i="1"/>
  <c r="AE765" i="1" s="1"/>
  <c r="AD1357" i="1"/>
  <c r="AF1357" i="1" s="1"/>
  <c r="AD1125" i="1"/>
  <c r="AD1543" i="1"/>
  <c r="AE1543" i="1" s="1"/>
  <c r="AD1381" i="1"/>
  <c r="AF1381" i="1" s="1"/>
  <c r="AD1165" i="1"/>
  <c r="AF1165" i="1" s="1"/>
  <c r="AD912" i="1"/>
  <c r="AF912" i="1" s="1"/>
  <c r="AD1986" i="1"/>
  <c r="AF1986" i="1" s="1"/>
  <c r="AD1855" i="1"/>
  <c r="AE1855" i="1" s="1"/>
  <c r="AD1722" i="1"/>
  <c r="AF1722" i="1" s="1"/>
  <c r="AD1594" i="1"/>
  <c r="AF1594" i="1" s="1"/>
  <c r="AD1459" i="1"/>
  <c r="AF1459" i="1" s="1"/>
  <c r="AD1222" i="1"/>
  <c r="AE1222" i="1" s="1"/>
  <c r="AD931" i="1"/>
  <c r="AE931" i="1" s="1"/>
  <c r="AD1247" i="1"/>
  <c r="AE1247" i="1" s="1"/>
  <c r="AD1016" i="1"/>
  <c r="AE1016" i="1" s="1"/>
  <c r="AD1345" i="1"/>
  <c r="AF1345" i="1" s="1"/>
  <c r="AD1099" i="1"/>
  <c r="AD1554" i="1"/>
  <c r="AD1330" i="1"/>
  <c r="AE1330" i="1" s="1"/>
  <c r="AD1153" i="1"/>
  <c r="AF1153" i="1" s="1"/>
  <c r="AD792" i="1"/>
  <c r="AE792" i="1" s="1"/>
  <c r="AD1403" i="1"/>
  <c r="AD1230" i="1"/>
  <c r="AF1230" i="1" s="1"/>
  <c r="AD1050" i="1"/>
  <c r="AE1050" i="1" s="1"/>
  <c r="AD1923" i="1"/>
  <c r="AE1923" i="1" s="1"/>
  <c r="AD1813" i="1"/>
  <c r="AE1813" i="1" s="1"/>
  <c r="AD1649" i="1"/>
  <c r="AF1649" i="1" s="1"/>
  <c r="AD1536" i="1"/>
  <c r="AE1536" i="1" s="1"/>
  <c r="AD1384" i="1"/>
  <c r="AF1384" i="1" s="1"/>
  <c r="AD1147" i="1"/>
  <c r="AF1147" i="1" s="1"/>
  <c r="AD922" i="1"/>
  <c r="AE922" i="1" s="1"/>
  <c r="AD1369" i="1"/>
  <c r="AF1369" i="1" s="1"/>
  <c r="AD1252" i="1"/>
  <c r="AF1252" i="1" s="1"/>
  <c r="AD987" i="1"/>
  <c r="AD1410" i="1"/>
  <c r="AD1199" i="1"/>
  <c r="AD984" i="1"/>
  <c r="AF984" i="1" s="1"/>
  <c r="AD1310" i="1"/>
  <c r="AD1148" i="1"/>
  <c r="AD954" i="1"/>
  <c r="AF954" i="1" s="1"/>
  <c r="AD1347" i="1"/>
  <c r="AF1347" i="1" s="1"/>
  <c r="AD1163" i="1"/>
  <c r="AD889" i="1"/>
  <c r="AE889" i="1" s="1"/>
  <c r="AD978" i="1"/>
  <c r="AE978" i="1" s="1"/>
  <c r="AD842" i="1"/>
  <c r="AF842" i="1" s="1"/>
  <c r="AD878" i="1"/>
  <c r="AE878" i="1" s="1"/>
  <c r="AD881" i="1"/>
  <c r="AE881" i="1" s="1"/>
  <c r="AD894" i="1"/>
  <c r="AF894" i="1" s="1"/>
  <c r="AD766" i="1"/>
  <c r="AF766" i="1" s="1"/>
  <c r="AD1082" i="1"/>
  <c r="AD923" i="1"/>
  <c r="AF923" i="1" s="1"/>
  <c r="AD819" i="1"/>
  <c r="AF819" i="1" s="1"/>
  <c r="AD1057" i="1"/>
  <c r="AF1057" i="1" s="1"/>
  <c r="AD880" i="1"/>
  <c r="AF880" i="1" s="1"/>
  <c r="AD681" i="1"/>
  <c r="AD965" i="1"/>
  <c r="AE965" i="1" s="1"/>
  <c r="AD717" i="1"/>
  <c r="AE717" i="1" s="1"/>
  <c r="AD979" i="1"/>
  <c r="AE979" i="1" s="1"/>
  <c r="AD863" i="1"/>
  <c r="AE863" i="1" s="1"/>
  <c r="AD760" i="1"/>
  <c r="AD1336" i="1"/>
  <c r="AF1336" i="1" s="1"/>
  <c r="AD1114" i="1"/>
  <c r="AD1538" i="1"/>
  <c r="AF1538" i="1" s="1"/>
  <c r="AD1361" i="1"/>
  <c r="AD1155" i="1"/>
  <c r="AE1155" i="1" s="1"/>
  <c r="AD847" i="1"/>
  <c r="AE847" i="1" s="1"/>
  <c r="AD1982" i="1"/>
  <c r="AE1982" i="1" s="1"/>
  <c r="AD1847" i="1"/>
  <c r="AF1847" i="1" s="1"/>
  <c r="AD1711" i="1"/>
  <c r="AF1711" i="1" s="1"/>
  <c r="AD1590" i="1"/>
  <c r="AD1455" i="1"/>
  <c r="AF1455" i="1" s="1"/>
  <c r="AD1216" i="1"/>
  <c r="AE1216" i="1" s="1"/>
  <c r="AD899" i="1"/>
  <c r="AE899" i="1" s="1"/>
  <c r="AD1231" i="1"/>
  <c r="AD942" i="1"/>
  <c r="AF942" i="1" s="1"/>
  <c r="AD1340" i="1"/>
  <c r="AF1340" i="1" s="1"/>
  <c r="AD1078" i="1"/>
  <c r="AD1532" i="1"/>
  <c r="AF1532" i="1" s="1"/>
  <c r="AD1324" i="1"/>
  <c r="AE1324" i="1" s="1"/>
  <c r="AD1134" i="1"/>
  <c r="AD731" i="1"/>
  <c r="AF731" i="1" s="1"/>
  <c r="AD1399" i="1"/>
  <c r="AE1399" i="1" s="1"/>
  <c r="AD1225" i="1"/>
  <c r="AD1044" i="1"/>
  <c r="AF1044" i="1" s="1"/>
  <c r="AD1902" i="1"/>
  <c r="AD1805" i="1"/>
  <c r="AE1805" i="1" s="1"/>
  <c r="AD1645" i="1"/>
  <c r="AF1645" i="1" s="1"/>
  <c r="AD1531" i="1"/>
  <c r="AD1374" i="1"/>
  <c r="AF1374" i="1" s="1"/>
  <c r="AD1138" i="1"/>
  <c r="AF1138" i="1" s="1"/>
  <c r="AD843" i="1"/>
  <c r="AE843" i="1" s="1"/>
  <c r="AD1365" i="1"/>
  <c r="AE1365" i="1" s="1"/>
  <c r="AD1248" i="1"/>
  <c r="AE1248" i="1" s="1"/>
  <c r="AD975" i="1"/>
  <c r="AE975" i="1" s="1"/>
  <c r="AD1405" i="1"/>
  <c r="AE1405" i="1" s="1"/>
  <c r="AD1185" i="1"/>
  <c r="AD957" i="1"/>
  <c r="AF957" i="1" s="1"/>
  <c r="AD865" i="1"/>
  <c r="AE865" i="1" s="1"/>
  <c r="AD1409" i="1"/>
  <c r="AF1409" i="1" s="1"/>
  <c r="AD1245" i="1"/>
  <c r="AD1080" i="1"/>
  <c r="AE1080" i="1" s="1"/>
  <c r="AD834" i="1"/>
  <c r="AF834" i="1" s="1"/>
  <c r="AD1278" i="1"/>
  <c r="AE1278" i="1" s="1"/>
  <c r="AD1101" i="1"/>
  <c r="AE1101" i="1" s="1"/>
  <c r="AD1059" i="1"/>
  <c r="AD921" i="1"/>
  <c r="AE921" i="1" s="1"/>
  <c r="AD778" i="1"/>
  <c r="AF778" i="1" s="1"/>
  <c r="AD837" i="1"/>
  <c r="AF837" i="1" s="1"/>
  <c r="AD814" i="1"/>
  <c r="AD856" i="1"/>
  <c r="AD745" i="1"/>
  <c r="AD1051" i="1"/>
  <c r="AE1051" i="1" s="1"/>
  <c r="AD900" i="1"/>
  <c r="AE900" i="1" s="1"/>
  <c r="AD762" i="1"/>
  <c r="AF762" i="1" s="1"/>
  <c r="AD1022" i="1"/>
  <c r="AD831" i="1"/>
  <c r="AE831" i="1" s="1"/>
  <c r="AD1071" i="1"/>
  <c r="AD930" i="1"/>
  <c r="AE930" i="1" s="1"/>
  <c r="AD1064" i="1"/>
  <c r="AE1064" i="1" s="1"/>
  <c r="AD936" i="1"/>
  <c r="AE936" i="1" s="1"/>
  <c r="AD812" i="1"/>
  <c r="AE812" i="1" s="1"/>
  <c r="AD691" i="1"/>
  <c r="AE691" i="1" s="1"/>
  <c r="AD1289" i="1"/>
  <c r="AE1289" i="1" s="1"/>
  <c r="AD1041" i="1"/>
  <c r="AE1041" i="1" s="1"/>
  <c r="AD1490" i="1"/>
  <c r="AE1490" i="1" s="1"/>
  <c r="AD1267" i="1"/>
  <c r="AD1046" i="1"/>
  <c r="AF1046" i="1" s="1"/>
  <c r="AD751" i="1"/>
  <c r="AD1949" i="1"/>
  <c r="AE1949" i="1" s="1"/>
  <c r="AD1795" i="1"/>
  <c r="AF1795" i="1" s="1"/>
  <c r="AD1671" i="1"/>
  <c r="AE1671" i="1" s="1"/>
  <c r="AD1533" i="1"/>
  <c r="AD1346" i="1"/>
  <c r="AF1346" i="1" s="1"/>
  <c r="AD1179" i="1"/>
  <c r="AD1366" i="1"/>
  <c r="AF1366" i="1" s="1"/>
  <c r="AD1144" i="1"/>
  <c r="AE1144" i="1" s="1"/>
  <c r="AD854" i="1"/>
  <c r="AE854" i="1" s="1"/>
  <c r="AD1272" i="1"/>
  <c r="AF1272" i="1" s="1"/>
  <c r="AD991" i="1"/>
  <c r="AE991" i="1" s="1"/>
  <c r="AD1488" i="1"/>
  <c r="AD1256" i="1"/>
  <c r="AE1256" i="1" s="1"/>
  <c r="AD1069" i="1"/>
  <c r="AF1069" i="1" s="1"/>
  <c r="AD1506" i="1"/>
  <c r="AE1506" i="1" s="1"/>
  <c r="AD1349" i="1"/>
  <c r="AD1189" i="1"/>
  <c r="AD701" i="1"/>
  <c r="AF701" i="1" s="1"/>
  <c r="AD1857" i="1"/>
  <c r="AD1741" i="1"/>
  <c r="AE1741" i="1" s="1"/>
  <c r="AD1580" i="1"/>
  <c r="AE1580" i="1" s="1"/>
  <c r="AD1492" i="1"/>
  <c r="AF1492" i="1" s="1"/>
  <c r="AD1313" i="1"/>
  <c r="AF1313" i="1" s="1"/>
  <c r="AD995" i="1"/>
  <c r="AE995" i="1" s="1"/>
  <c r="AD1446" i="1"/>
  <c r="AD1337" i="1"/>
  <c r="AD1156" i="1"/>
  <c r="AD720" i="1"/>
  <c r="AF720" i="1" s="1"/>
  <c r="AD1372" i="1"/>
  <c r="AE1372" i="1" s="1"/>
  <c r="AD1154" i="1"/>
  <c r="AD743" i="1"/>
  <c r="AF743" i="1" s="1"/>
  <c r="AD1397" i="1"/>
  <c r="AF1397" i="1" s="1"/>
  <c r="AD1241" i="1"/>
  <c r="AE1241" i="1" s="1"/>
  <c r="AD1074" i="1"/>
  <c r="AF1074" i="1" s="1"/>
  <c r="AD769" i="1"/>
  <c r="AD1270" i="1"/>
  <c r="AF1270" i="1" s="1"/>
  <c r="AD1079" i="1"/>
  <c r="AD1049" i="1"/>
  <c r="AE1049" i="1" s="1"/>
  <c r="AD918" i="1"/>
  <c r="AF918" i="1" s="1"/>
  <c r="AD768" i="1"/>
  <c r="AF768" i="1" s="1"/>
  <c r="AD824" i="1"/>
  <c r="AE824" i="1" s="1"/>
  <c r="AD799" i="1"/>
  <c r="AD852" i="1"/>
  <c r="AF852" i="1" s="1"/>
  <c r="AD733" i="1"/>
  <c r="AD1012" i="1"/>
  <c r="AF1012" i="1" s="1"/>
  <c r="AD890" i="1"/>
  <c r="AE890" i="1" s="1"/>
  <c r="AD740" i="1"/>
  <c r="AD1001" i="1"/>
  <c r="AF1001" i="1" s="1"/>
  <c r="AD826" i="1"/>
  <c r="AD1061" i="1"/>
  <c r="AE1061" i="1" s="1"/>
  <c r="AD893" i="1"/>
  <c r="AE893" i="1" s="1"/>
  <c r="AD1043" i="1"/>
  <c r="AE1043" i="1" s="1"/>
  <c r="AD919" i="1"/>
  <c r="AE919" i="1" s="1"/>
  <c r="AD807" i="1"/>
  <c r="AE807" i="1" s="1"/>
  <c r="AD763" i="1"/>
  <c r="AE763" i="1" s="1"/>
  <c r="AD1273" i="1"/>
  <c r="AF1273" i="1" s="1"/>
  <c r="AD956" i="1"/>
  <c r="AF956" i="1" s="1"/>
  <c r="AD1473" i="1"/>
  <c r="AE1473" i="1" s="1"/>
  <c r="AD1262" i="1"/>
  <c r="AE1262" i="1" s="1"/>
  <c r="AD1005" i="1"/>
  <c r="AE1005" i="1" s="1"/>
  <c r="AD724" i="1"/>
  <c r="AD1941" i="1"/>
  <c r="AE1941" i="1" s="1"/>
  <c r="AD1775" i="1"/>
  <c r="AE1775" i="1" s="1"/>
  <c r="AD1647" i="1"/>
  <c r="AE1647" i="1" s="1"/>
  <c r="AD1529" i="1"/>
  <c r="AE1529" i="1" s="1"/>
  <c r="AD1325" i="1"/>
  <c r="AD1124" i="1"/>
  <c r="AD1335" i="1"/>
  <c r="AE1335" i="1" s="1"/>
  <c r="AD1130" i="1"/>
  <c r="AD830" i="1"/>
  <c r="AF830" i="1" s="1"/>
  <c r="AD1226" i="1"/>
  <c r="AF1226" i="1" s="1"/>
  <c r="AD960" i="1"/>
  <c r="AF960" i="1" s="1"/>
  <c r="AD1475" i="1"/>
  <c r="AE1475" i="1" s="1"/>
  <c r="AD1251" i="1"/>
  <c r="AE1251" i="1" s="1"/>
  <c r="AD996" i="1"/>
  <c r="AE996" i="1" s="1"/>
  <c r="AD1497" i="1"/>
  <c r="AE1497" i="1" s="1"/>
  <c r="AD1344" i="1"/>
  <c r="AD1183" i="1"/>
  <c r="AF1183" i="1" s="1"/>
  <c r="AD2004" i="1"/>
  <c r="AD1849" i="1"/>
  <c r="AF1849" i="1" s="1"/>
  <c r="AD1737" i="1"/>
  <c r="AE1737" i="1" s="1"/>
  <c r="AD1573" i="1"/>
  <c r="AF1573" i="1" s="1"/>
  <c r="AD1467" i="1"/>
  <c r="AF1467" i="1" s="1"/>
  <c r="AD1307" i="1"/>
  <c r="AD989" i="1"/>
  <c r="AE989" i="1" s="1"/>
  <c r="AD1442" i="1"/>
  <c r="AF1442" i="1" s="1"/>
  <c r="AD1329" i="1"/>
  <c r="AD1143" i="1"/>
  <c r="AE1143" i="1" s="1"/>
  <c r="AD1505" i="1"/>
  <c r="AF1505" i="1" s="1"/>
  <c r="AD1327" i="1"/>
  <c r="AE1327" i="1" s="1"/>
  <c r="AD1150" i="1"/>
  <c r="AF1150" i="1" s="1"/>
  <c r="AD734" i="1"/>
  <c r="AD1382" i="1"/>
  <c r="AE1382" i="1" s="1"/>
  <c r="AD1237" i="1"/>
  <c r="AD1053" i="1"/>
  <c r="AE1053" i="1" s="1"/>
  <c r="AD687" i="1"/>
  <c r="AE687" i="1" s="1"/>
  <c r="AD1228" i="1"/>
  <c r="AE1228" i="1" s="1"/>
  <c r="AD1038" i="1"/>
  <c r="AE1038" i="1" s="1"/>
  <c r="AD1042" i="1"/>
  <c r="AF1042" i="1" s="1"/>
  <c r="AD908" i="1"/>
  <c r="AF908" i="1" s="1"/>
  <c r="AD750" i="1"/>
  <c r="AE750" i="1" s="1"/>
  <c r="AD820" i="1"/>
  <c r="AF820" i="1" s="1"/>
  <c r="AD790" i="1"/>
  <c r="AE790" i="1" s="1"/>
  <c r="AD841" i="1"/>
  <c r="AE841" i="1" s="1"/>
  <c r="AD722" i="1"/>
  <c r="AE722" i="1" s="1"/>
  <c r="AD997" i="1"/>
  <c r="AE997" i="1" s="1"/>
  <c r="AD887" i="1"/>
  <c r="AE887" i="1" s="1"/>
  <c r="AD728" i="1"/>
  <c r="AE728" i="1" s="1"/>
  <c r="AD976" i="1"/>
  <c r="AE976" i="1" s="1"/>
  <c r="AD798" i="1"/>
  <c r="AF798" i="1" s="1"/>
  <c r="AD1040" i="1"/>
  <c r="AE1040" i="1" s="1"/>
  <c r="AD867" i="1"/>
  <c r="AE867" i="1" s="1"/>
  <c r="AD1032" i="1"/>
  <c r="AE1032" i="1" s="1"/>
  <c r="AD909" i="1"/>
  <c r="AE909" i="1" s="1"/>
  <c r="AD802" i="1"/>
  <c r="AF802" i="1" s="1"/>
  <c r="AD806" i="1"/>
  <c r="AF806" i="1" s="1"/>
  <c r="AD1258" i="1"/>
  <c r="AE1258" i="1" s="1"/>
  <c r="AD920" i="1"/>
  <c r="AF920" i="1" s="1"/>
  <c r="AD1450" i="1"/>
  <c r="AE1450" i="1" s="1"/>
  <c r="AD1242" i="1"/>
  <c r="AF1242" i="1" s="1"/>
  <c r="AD998" i="1"/>
  <c r="AF998" i="1" s="1"/>
  <c r="AD2010" i="1"/>
  <c r="AF2010" i="1" s="1"/>
  <c r="AD1920" i="1"/>
  <c r="AE1920" i="1" s="1"/>
  <c r="AD1771" i="1"/>
  <c r="AF1771" i="1" s="1"/>
  <c r="AD1639" i="1"/>
  <c r="AF1639" i="1" s="1"/>
  <c r="AD1524" i="1"/>
  <c r="AD1321" i="1"/>
  <c r="AE1321" i="1" s="1"/>
  <c r="AD1105" i="1"/>
  <c r="AF1105" i="1" s="1"/>
  <c r="AD1309" i="1"/>
  <c r="AF1309" i="1" s="1"/>
  <c r="AD1118" i="1"/>
  <c r="AE1118" i="1" s="1"/>
  <c r="AD811" i="1"/>
  <c r="AD1184" i="1"/>
  <c r="AD911" i="1"/>
  <c r="AE911" i="1" s="1"/>
  <c r="AD1463" i="1"/>
  <c r="AF1463" i="1" s="1"/>
  <c r="AD1235" i="1"/>
  <c r="AE1235" i="1" s="1"/>
  <c r="AD971" i="1"/>
  <c r="AE971" i="1" s="1"/>
  <c r="AD1483" i="1"/>
  <c r="AE1483" i="1" s="1"/>
  <c r="AD1334" i="1"/>
  <c r="AE1334" i="1" s="1"/>
  <c r="AD1158" i="1"/>
  <c r="AF1158" i="1" s="1"/>
  <c r="AD1968" i="1"/>
  <c r="AD1845" i="1"/>
  <c r="AF1845" i="1" s="1"/>
  <c r="AD1728" i="1"/>
  <c r="AE1728" i="1" s="1"/>
  <c r="AD1569" i="1"/>
  <c r="AF1569" i="1" s="1"/>
  <c r="AD1462" i="1"/>
  <c r="AF1462" i="1" s="1"/>
  <c r="AD1260" i="1"/>
  <c r="AE1260" i="1" s="1"/>
  <c r="AD982" i="1"/>
  <c r="AE982" i="1" s="1"/>
  <c r="AD1425" i="1"/>
  <c r="AD1285" i="1"/>
  <c r="AF1285" i="1" s="1"/>
  <c r="AD1135" i="1"/>
  <c r="AE1135" i="1" s="1"/>
  <c r="AD1465" i="1"/>
  <c r="AF1465" i="1" s="1"/>
  <c r="AD1303" i="1"/>
  <c r="AF1303" i="1" s="1"/>
  <c r="AD1145" i="1"/>
  <c r="AD686" i="1"/>
  <c r="AD1363" i="1"/>
  <c r="AD1164" i="1"/>
  <c r="AF1164" i="1" s="1"/>
  <c r="AD1009" i="1"/>
  <c r="AD1385" i="1"/>
  <c r="AE1385" i="1" s="1"/>
  <c r="AD1205" i="1"/>
  <c r="AF1205" i="1" s="1"/>
  <c r="AD948" i="1"/>
  <c r="AF948" i="1" s="1"/>
  <c r="AD1006" i="1"/>
  <c r="AE1006" i="1" s="1"/>
  <c r="AD882" i="1"/>
  <c r="AF882" i="1" s="1"/>
  <c r="AD898" i="1"/>
  <c r="AF898" i="1" s="1"/>
  <c r="AD758" i="1"/>
  <c r="AF758" i="1" s="1"/>
  <c r="AD689" i="1"/>
  <c r="AF689" i="1" s="1"/>
  <c r="AD804" i="1"/>
  <c r="AD1107" i="1"/>
  <c r="AE1107" i="1" s="1"/>
  <c r="AD972" i="1"/>
  <c r="AE972" i="1" s="1"/>
  <c r="AD860" i="1"/>
  <c r="AF860" i="1" s="1"/>
  <c r="AD1102" i="1"/>
  <c r="AD941" i="1"/>
  <c r="AE941" i="1" s="1"/>
  <c r="AD721" i="1"/>
  <c r="AD1015" i="1"/>
  <c r="AE1015" i="1" s="1"/>
  <c r="AD752" i="1"/>
  <c r="AE752" i="1" s="1"/>
  <c r="AD993" i="1"/>
  <c r="AE993" i="1" s="1"/>
  <c r="AD883" i="1"/>
  <c r="AE883" i="1" s="1"/>
  <c r="AD780" i="1"/>
  <c r="AE780" i="1" s="1"/>
  <c r="AD1387" i="1"/>
  <c r="AF1387" i="1" s="1"/>
  <c r="AD1175" i="1"/>
  <c r="AD1563" i="1"/>
  <c r="AD1417" i="1"/>
  <c r="AD1202" i="1"/>
  <c r="AD949" i="1"/>
  <c r="AF949" i="1" s="1"/>
  <c r="AD1994" i="1"/>
  <c r="AD1888" i="1"/>
  <c r="AE1888" i="1" s="1"/>
  <c r="AD1747" i="1"/>
  <c r="AD1606" i="1"/>
  <c r="AD1469" i="1"/>
  <c r="AE1469" i="1" s="1"/>
  <c r="AD1288" i="1"/>
  <c r="AD1052" i="1"/>
  <c r="AE1052" i="1" s="1"/>
  <c r="AD1266" i="1"/>
  <c r="AD1027" i="1"/>
  <c r="AE1027" i="1" s="1"/>
  <c r="AD1355" i="1"/>
  <c r="AF1355" i="1" s="1"/>
  <c r="AD1139" i="1"/>
  <c r="AF1139" i="1" s="1"/>
  <c r="AD801" i="1"/>
  <c r="AD1415" i="1"/>
  <c r="AE1415" i="1" s="1"/>
  <c r="AD1195" i="1"/>
  <c r="AF1195" i="1" s="1"/>
  <c r="AD917" i="1"/>
  <c r="AE917" i="1" s="1"/>
  <c r="AD1439" i="1"/>
  <c r="AE1439" i="1" s="1"/>
  <c r="AD1281" i="1"/>
  <c r="AE1281" i="1" s="1"/>
  <c r="AD1104" i="1"/>
  <c r="AF1104" i="1" s="1"/>
  <c r="AD1931" i="1"/>
  <c r="AE1931" i="1" s="1"/>
  <c r="AD1824" i="1"/>
  <c r="AE1824" i="1" s="1"/>
  <c r="AD1701" i="1"/>
  <c r="AF1701" i="1" s="1"/>
  <c r="AD1545" i="1"/>
  <c r="AE1545" i="1" s="1"/>
  <c r="AD1434" i="1"/>
  <c r="AE1434" i="1" s="1"/>
  <c r="AD1177" i="1"/>
  <c r="AE1177" i="1" s="1"/>
  <c r="AD939" i="1"/>
  <c r="AD1412" i="1"/>
  <c r="AF1412" i="1" s="1"/>
  <c r="AD1271" i="1"/>
  <c r="AD1065" i="1"/>
  <c r="AE1065" i="1" s="1"/>
  <c r="AD1423" i="1"/>
  <c r="AE1423" i="1" s="1"/>
  <c r="AD1246" i="1"/>
  <c r="AD879" i="1"/>
  <c r="AD901" i="1"/>
  <c r="AD963" i="1"/>
  <c r="AD1024" i="1"/>
  <c r="AD1055" i="1"/>
  <c r="AD1075" i="1"/>
  <c r="AD1142" i="1"/>
  <c r="AD1188" i="1"/>
  <c r="AD1204" i="1"/>
  <c r="AD1214" i="1"/>
  <c r="AD1223" i="1"/>
  <c r="AD1249" i="1"/>
  <c r="AD1259" i="1"/>
  <c r="AD1268" i="1"/>
  <c r="AD1437" i="1"/>
  <c r="AD1445" i="1"/>
  <c r="AD1518" i="1"/>
  <c r="AD1525" i="1"/>
  <c r="AD1548" i="1"/>
  <c r="AD1560" i="1"/>
  <c r="AD1566" i="1"/>
  <c r="AD1579" i="1"/>
  <c r="AD1591" i="1"/>
  <c r="AD1596" i="1"/>
  <c r="AD1608" i="1"/>
  <c r="AD1619" i="1"/>
  <c r="AD1624" i="1"/>
  <c r="AD1629" i="1"/>
  <c r="AD1634" i="1"/>
  <c r="AD1661" i="1"/>
  <c r="AD1672" i="1"/>
  <c r="AD1682" i="1"/>
  <c r="AD1687" i="1"/>
  <c r="AD1693" i="1"/>
  <c r="AD1697" i="1"/>
  <c r="AD1703" i="1"/>
  <c r="AD1708" i="1"/>
  <c r="AD1714" i="1"/>
  <c r="AD1731" i="1"/>
  <c r="AD1736" i="1"/>
  <c r="AD1749" i="1"/>
  <c r="AD1783" i="1"/>
  <c r="AD1794" i="1"/>
  <c r="AD1839" i="1"/>
  <c r="AD1850" i="1"/>
  <c r="AD1861" i="1"/>
  <c r="AD1870" i="1"/>
  <c r="AD1875" i="1"/>
  <c r="AD1885" i="1"/>
  <c r="AD1891" i="1"/>
  <c r="AD1907" i="1"/>
  <c r="AD1929" i="1"/>
  <c r="AD1991" i="1"/>
  <c r="AD2014" i="1"/>
  <c r="AD2028" i="1"/>
  <c r="AD2042" i="1"/>
  <c r="AD2050" i="1"/>
  <c r="AD2055" i="1"/>
  <c r="AD2059" i="1"/>
  <c r="AD2067" i="1"/>
  <c r="AD2071" i="1"/>
  <c r="AD1116" i="1"/>
  <c r="AD1151" i="1"/>
  <c r="AD1181" i="1"/>
  <c r="AD1233" i="1"/>
  <c r="AD1306" i="1"/>
  <c r="AD1323" i="1"/>
  <c r="AD1332" i="1"/>
  <c r="AD1358" i="1"/>
  <c r="AD1413" i="1"/>
  <c r="AD1461" i="1"/>
  <c r="AD1470" i="1"/>
  <c r="AD1477" i="1"/>
  <c r="AD1498" i="1"/>
  <c r="AD1534" i="1"/>
  <c r="AD1555" i="1"/>
  <c r="AD1574" i="1"/>
  <c r="AD1602" i="1"/>
  <c r="AD1614" i="1"/>
  <c r="AD1641" i="1"/>
  <c r="AD1657" i="1"/>
  <c r="AD1667" i="1"/>
  <c r="AD1678" i="1"/>
  <c r="AD1720" i="1"/>
  <c r="AD1725" i="1"/>
  <c r="AD1754" i="1"/>
  <c r="AD1760" i="1"/>
  <c r="AD1765" i="1"/>
  <c r="AD1778" i="1"/>
  <c r="AD1808" i="1"/>
  <c r="AD1814" i="1"/>
  <c r="AD1818" i="1"/>
  <c r="AD1844" i="1"/>
  <c r="AD1856" i="1"/>
  <c r="AD1866" i="1"/>
  <c r="AD1880" i="1"/>
  <c r="AD1912" i="1"/>
  <c r="AD1924" i="1"/>
  <c r="AD1942" i="1"/>
  <c r="AD1947" i="1"/>
  <c r="AD1969" i="1"/>
  <c r="AD1975" i="1"/>
  <c r="AD1980" i="1"/>
  <c r="AD1985" i="1"/>
  <c r="AD2001" i="1"/>
  <c r="AD2008" i="1"/>
  <c r="AD2019" i="1"/>
  <c r="AD2033" i="1"/>
  <c r="AD2037" i="1"/>
  <c r="AD2063" i="1"/>
  <c r="AD825" i="1"/>
  <c r="AD945" i="1"/>
  <c r="AD964" i="1"/>
  <c r="AD1035" i="1"/>
  <c r="AD1067" i="1"/>
  <c r="AD1108" i="1"/>
  <c r="AD1126" i="1"/>
  <c r="AD1162" i="1"/>
  <c r="AD1171" i="1"/>
  <c r="AD1269" i="1"/>
  <c r="AD1279" i="1"/>
  <c r="AD1342" i="1"/>
  <c r="AD1368" i="1"/>
  <c r="AD1431" i="1"/>
  <c r="AD1438" i="1"/>
  <c r="AD1484" i="1"/>
  <c r="AD1491" i="1"/>
  <c r="AD1513" i="1"/>
  <c r="AD1526" i="1"/>
  <c r="AD1542" i="1"/>
  <c r="AD1561" i="1"/>
  <c r="AD1586" i="1"/>
  <c r="AD1597" i="1"/>
  <c r="AD1625" i="1"/>
  <c r="AD1630" i="1"/>
  <c r="AD1635" i="1"/>
  <c r="AD1648" i="1"/>
  <c r="AD1653" i="1"/>
  <c r="AD1673" i="1"/>
  <c r="AD1683" i="1"/>
  <c r="AD1704" i="1"/>
  <c r="AD1715" i="1"/>
  <c r="AD1732" i="1"/>
  <c r="AD1743" i="1"/>
  <c r="AD1772" i="1"/>
  <c r="AD1784" i="1"/>
  <c r="AD1789" i="1"/>
  <c r="AD1802" i="1"/>
  <c r="AD1823" i="1"/>
  <c r="AD1830" i="1"/>
  <c r="AD1835" i="1"/>
  <c r="AD1892" i="1"/>
  <c r="AD1898" i="1"/>
  <c r="AD1918" i="1"/>
  <c r="AD1930" i="1"/>
  <c r="AD1936" i="1"/>
  <c r="AD1954" i="1"/>
  <c r="AD1959" i="1"/>
  <c r="AD1964" i="1"/>
  <c r="AD1997" i="1"/>
  <c r="AD2024" i="1"/>
  <c r="AD2029" i="1"/>
  <c r="AD2046" i="1"/>
  <c r="AD2051" i="1"/>
  <c r="AD2056" i="1"/>
  <c r="AD2068" i="1"/>
  <c r="AD747" i="1"/>
  <c r="AD974" i="1"/>
  <c r="AD1017" i="1"/>
  <c r="AD1088" i="1"/>
  <c r="AD1182" i="1"/>
  <c r="AD1198" i="1"/>
  <c r="AD1234" i="1"/>
  <c r="AD1290" i="1"/>
  <c r="AD1317" i="1"/>
  <c r="AD1378" i="1"/>
  <c r="AD1414" i="1"/>
  <c r="AD1424" i="1"/>
  <c r="AD1447" i="1"/>
  <c r="AD1478" i="1"/>
  <c r="AD1499" i="1"/>
  <c r="AD1507" i="1"/>
  <c r="AD1520" i="1"/>
  <c r="AD1535" i="1"/>
  <c r="AD1556" i="1"/>
  <c r="AD1568" i="1"/>
  <c r="AD1581" i="1"/>
  <c r="AD1592" i="1"/>
  <c r="AD1620" i="1"/>
  <c r="AD1662" i="1"/>
  <c r="AD1679" i="1"/>
  <c r="AD1688" i="1"/>
  <c r="AD1694" i="1"/>
  <c r="AD1710" i="1"/>
  <c r="AD1755" i="1"/>
  <c r="AD1761" i="1"/>
  <c r="AD1766" i="1"/>
  <c r="AD1779" i="1"/>
  <c r="AD1796" i="1"/>
  <c r="AD1809" i="1"/>
  <c r="AD1840" i="1"/>
  <c r="AD1851" i="1"/>
  <c r="AD1862" i="1"/>
  <c r="AD1871" i="1"/>
  <c r="AD1876" i="1"/>
  <c r="AD1881" i="1"/>
  <c r="AD1886" i="1"/>
  <c r="AD1908" i="1"/>
  <c r="AD1913" i="1"/>
  <c r="AD1948" i="1"/>
  <c r="AD1976" i="1"/>
  <c r="AD1981" i="1"/>
  <c r="AD1992" i="1"/>
  <c r="AD2009" i="1"/>
  <c r="AD2015" i="1"/>
  <c r="AD2020" i="1"/>
  <c r="AD2034" i="1"/>
  <c r="AD2038" i="1"/>
  <c r="AD2043" i="1"/>
  <c r="AD850" i="1"/>
  <c r="AD915" i="1"/>
  <c r="AD1048" i="1"/>
  <c r="AD1137" i="1"/>
  <c r="AD1217" i="1"/>
  <c r="AD1243" i="1"/>
  <c r="AD1333" i="1"/>
  <c r="AD1388" i="1"/>
  <c r="AD1406" i="1"/>
  <c r="AD1471" i="1"/>
  <c r="AD1514" i="1"/>
  <c r="AD1527" i="1"/>
  <c r="AD1550" i="1"/>
  <c r="AD1562" i="1"/>
  <c r="AD1575" i="1"/>
  <c r="AD1603" i="1"/>
  <c r="AD1610" i="1"/>
  <c r="AD1631" i="1"/>
  <c r="AD1636" i="1"/>
  <c r="AD1642" i="1"/>
  <c r="AD1658" i="1"/>
  <c r="AD1668" i="1"/>
  <c r="AD1674" i="1"/>
  <c r="AD1716" i="1"/>
  <c r="AD1721" i="1"/>
  <c r="AD1727" i="1"/>
  <c r="AD1733" i="1"/>
  <c r="AD1738" i="1"/>
  <c r="AD1744" i="1"/>
  <c r="AD1750" i="1"/>
  <c r="AD1790" i="1"/>
  <c r="AD1815" i="1"/>
  <c r="AD1819" i="1"/>
  <c r="AD1831" i="1"/>
  <c r="AD1836" i="1"/>
  <c r="AD1867" i="1"/>
  <c r="AD1903" i="1"/>
  <c r="AD1919" i="1"/>
  <c r="AD1925" i="1"/>
  <c r="AD1937" i="1"/>
  <c r="AD1943" i="1"/>
  <c r="AD1971" i="1"/>
  <c r="AD1987" i="1"/>
  <c r="AD2003" i="1"/>
  <c r="AD2025" i="1"/>
  <c r="AD2047" i="1"/>
  <c r="AD2060" i="1"/>
  <c r="AD988" i="1"/>
  <c r="AD1019" i="1"/>
  <c r="AD1120" i="1"/>
  <c r="AD1146" i="1"/>
  <c r="AD1218" i="1"/>
  <c r="AD1254" i="1"/>
  <c r="AD1301" i="1"/>
  <c r="AD1353" i="1"/>
  <c r="AD1362" i="1"/>
  <c r="AD1472" i="1"/>
  <c r="AD1522" i="1"/>
  <c r="AD1537" i="1"/>
  <c r="AD1570" i="1"/>
  <c r="AD1593" i="1"/>
  <c r="AD1611" i="1"/>
  <c r="AD1637" i="1"/>
  <c r="AD1643" i="1"/>
  <c r="AD1650" i="1"/>
  <c r="AD1659" i="1"/>
  <c r="AD1669" i="1"/>
  <c r="AD1684" i="1"/>
  <c r="AD1690" i="1"/>
  <c r="AD1706" i="1"/>
  <c r="AD1717" i="1"/>
  <c r="AD1739" i="1"/>
  <c r="AD1780" i="1"/>
  <c r="AD1791" i="1"/>
  <c r="AD1832" i="1"/>
  <c r="AD1863" i="1"/>
  <c r="AD1868" i="1"/>
  <c r="AD1904" i="1"/>
  <c r="AD1938" i="1"/>
  <c r="AD1944" i="1"/>
  <c r="AD1972" i="1"/>
  <c r="AD1988" i="1"/>
  <c r="AD2011" i="1"/>
  <c r="AD2026" i="1"/>
  <c r="AD2035" i="1"/>
  <c r="AD2044" i="1"/>
  <c r="AD2057" i="1"/>
  <c r="AD2069" i="1"/>
  <c r="AD716" i="1"/>
  <c r="AD796" i="1"/>
  <c r="AD1166" i="1"/>
  <c r="AD1193" i="1"/>
  <c r="AD1264" i="1"/>
  <c r="AD1311" i="1"/>
  <c r="AD1328" i="1"/>
  <c r="AD1408" i="1"/>
  <c r="AD1427" i="1"/>
  <c r="AD1449" i="1"/>
  <c r="AD1457" i="1"/>
  <c r="AD1466" i="1"/>
  <c r="AD1480" i="1"/>
  <c r="AD1552" i="1"/>
  <c r="AD1558" i="1"/>
  <c r="AD1564" i="1"/>
  <c r="AD1576" i="1"/>
  <c r="AD1588" i="1"/>
  <c r="AD1599" i="1"/>
  <c r="AD1605" i="1"/>
  <c r="AD1632" i="1"/>
  <c r="AD1664" i="1"/>
  <c r="AD1680" i="1"/>
  <c r="AD1700" i="1"/>
  <c r="AD1712" i="1"/>
  <c r="AD1734" i="1"/>
  <c r="AD1746" i="1"/>
  <c r="AD1763" i="1"/>
  <c r="AD1768" i="1"/>
  <c r="AD1774" i="1"/>
  <c r="AD1786" i="1"/>
  <c r="AD1798" i="1"/>
  <c r="AD1804" i="1"/>
  <c r="AD1816" i="1"/>
  <c r="AD1826" i="1"/>
  <c r="AD1853" i="1"/>
  <c r="AD1859" i="1"/>
  <c r="AD1883" i="1"/>
  <c r="AD1910" i="1"/>
  <c r="AD1915" i="1"/>
  <c r="AD1921" i="1"/>
  <c r="AD1926" i="1"/>
  <c r="AD1933" i="1"/>
  <c r="AD1956" i="1"/>
  <c r="AD1966" i="1"/>
  <c r="AD1978" i="1"/>
  <c r="AD1983" i="1"/>
  <c r="AD2017" i="1"/>
  <c r="AD2031" i="1"/>
  <c r="AD2040" i="1"/>
  <c r="AD2048" i="1"/>
  <c r="AD2053" i="1"/>
  <c r="AD2061" i="1"/>
  <c r="AD2065" i="1"/>
  <c r="AD866" i="1"/>
  <c r="AD950" i="1"/>
  <c r="AD1073" i="1"/>
  <c r="AD1083" i="1"/>
  <c r="AD1167" i="1"/>
  <c r="AD1294" i="1"/>
  <c r="AD1312" i="1"/>
  <c r="AD1364" i="1"/>
  <c r="AD1373" i="1"/>
  <c r="AD1392" i="1"/>
  <c r="AD1401" i="1"/>
  <c r="AD1435" i="1"/>
  <c r="AD1474" i="1"/>
  <c r="AD1481" i="1"/>
  <c r="AD1503" i="1"/>
  <c r="AD1539" i="1"/>
  <c r="AD1546" i="1"/>
  <c r="AD1553" i="1"/>
  <c r="AD1559" i="1"/>
  <c r="AD1589" i="1"/>
  <c r="AD1600" i="1"/>
  <c r="AD1628" i="1"/>
  <c r="AD1633" i="1"/>
  <c r="AD1651" i="1"/>
  <c r="AD1660" i="1"/>
  <c r="AD1665" i="1"/>
  <c r="AD1670" i="1"/>
  <c r="AD1685" i="1"/>
  <c r="AD1696" i="1"/>
  <c r="AD1718" i="1"/>
  <c r="AD1723" i="1"/>
  <c r="AD1735" i="1"/>
  <c r="AD1764" i="1"/>
  <c r="AD1769" i="1"/>
  <c r="AD1787" i="1"/>
  <c r="AD1812" i="1"/>
  <c r="AD1827" i="1"/>
  <c r="AD1833" i="1"/>
  <c r="AD1854" i="1"/>
  <c r="AD1869" i="1"/>
  <c r="AD1889" i="1"/>
  <c r="AD1945" i="1"/>
  <c r="AD1957" i="1"/>
  <c r="AD1962" i="1"/>
  <c r="AD1967" i="1"/>
  <c r="AD2036" i="1"/>
  <c r="AD2041" i="1"/>
  <c r="AD2054" i="1"/>
  <c r="AD2062" i="1"/>
  <c r="AD2066" i="1"/>
  <c r="AD2070" i="1"/>
  <c r="AD788" i="1"/>
  <c r="AD970" i="1"/>
  <c r="AD1013" i="1"/>
  <c r="AD1132" i="1"/>
  <c r="AD1141" i="1"/>
  <c r="AD1187" i="1"/>
  <c r="AD1194" i="1"/>
  <c r="AD1203" i="1"/>
  <c r="AD1213" i="1"/>
  <c r="AD1239" i="1"/>
  <c r="AD1383" i="1"/>
  <c r="AD1429" i="1"/>
  <c r="AD1451" i="1"/>
  <c r="AD1468" i="1"/>
  <c r="AD1496" i="1"/>
  <c r="AD1517" i="1"/>
  <c r="AD1565" i="1"/>
  <c r="AD1572" i="1"/>
  <c r="AD1595" i="1"/>
  <c r="AD1607" i="1"/>
  <c r="AD1613" i="1"/>
  <c r="AD1618" i="1"/>
  <c r="AD1623" i="1"/>
  <c r="AD1677" i="1"/>
  <c r="AD1681" i="1"/>
  <c r="AD1692" i="1"/>
  <c r="AD1702" i="1"/>
  <c r="AD1713" i="1"/>
  <c r="AD1730" i="1"/>
  <c r="AD1748" i="1"/>
  <c r="AD1758" i="1"/>
  <c r="AD1776" i="1"/>
  <c r="AD1782" i="1"/>
  <c r="AD1793" i="1"/>
  <c r="AD1806" i="1"/>
  <c r="AD1817" i="1"/>
  <c r="AD1838" i="1"/>
  <c r="AD1843" i="1"/>
  <c r="AD1860" i="1"/>
  <c r="AD1884" i="1"/>
  <c r="AD1906" i="1"/>
  <c r="AD1911" i="1"/>
  <c r="AD1922" i="1"/>
  <c r="AD1928" i="1"/>
  <c r="AD1934" i="1"/>
  <c r="AD1940" i="1"/>
  <c r="AD1979" i="1"/>
  <c r="AD1984" i="1"/>
  <c r="AD2000" i="1"/>
  <c r="AD2013" i="1"/>
  <c r="AD2018" i="1"/>
  <c r="AD2032" i="1"/>
  <c r="AD2045" i="1"/>
  <c r="AD2049" i="1"/>
  <c r="AD2058" i="1"/>
  <c r="AD754" i="1"/>
  <c r="AD1095" i="1"/>
  <c r="AD1115" i="1"/>
  <c r="AD1295" i="1"/>
  <c r="AD1322" i="1"/>
  <c r="AD1348" i="1"/>
  <c r="AD1393" i="1"/>
  <c r="AD1402" i="1"/>
  <c r="AD1460" i="1"/>
  <c r="AD1482" i="1"/>
  <c r="AD1489" i="1"/>
  <c r="AD1504" i="1"/>
  <c r="AD1511" i="1"/>
  <c r="AD1540" i="1"/>
  <c r="AD1585" i="1"/>
  <c r="AD1601" i="1"/>
  <c r="AD1640" i="1"/>
  <c r="AD1646" i="1"/>
  <c r="AD1652" i="1"/>
  <c r="AD1656" i="1"/>
  <c r="AD1666" i="1"/>
  <c r="AD1719" i="1"/>
  <c r="AD1724" i="1"/>
  <c r="AD1742" i="1"/>
  <c r="AD1753" i="1"/>
  <c r="AD1770" i="1"/>
  <c r="AD1788" i="1"/>
  <c r="AD1800" i="1"/>
  <c r="AD1822" i="1"/>
  <c r="AD1828" i="1"/>
  <c r="AD1834" i="1"/>
  <c r="AD1865" i="1"/>
  <c r="AD1897" i="1"/>
  <c r="AD1901" i="1"/>
  <c r="AD1917" i="1"/>
  <c r="AD1946" i="1"/>
  <c r="AD1952" i="1"/>
  <c r="AD1958" i="1"/>
  <c r="AD1963" i="1"/>
  <c r="AD1974" i="1"/>
  <c r="AD1996" i="1"/>
  <c r="AD2007" i="1"/>
  <c r="AD2023" i="1"/>
  <c r="AD1103" i="1"/>
  <c r="AD1263" i="1"/>
  <c r="AD1274" i="1"/>
  <c r="AD1456" i="1"/>
  <c r="AD1500" i="1"/>
  <c r="AD1530" i="1"/>
  <c r="AD1707" i="1"/>
  <c r="AD1757" i="1"/>
  <c r="AD1767" i="1"/>
  <c r="AD1864" i="1"/>
  <c r="AD1939" i="1"/>
  <c r="AD1989" i="1"/>
  <c r="AD1998" i="1"/>
  <c r="AD2073" i="1"/>
  <c r="AD2077" i="1"/>
  <c r="AD2081" i="1"/>
  <c r="AD2090" i="1"/>
  <c r="AD2094" i="1"/>
  <c r="AD2099" i="1"/>
  <c r="AD2104" i="1"/>
  <c r="AD2116" i="1"/>
  <c r="AD2121" i="1"/>
  <c r="AD2125" i="1"/>
  <c r="AD2138" i="1"/>
  <c r="AD2142" i="1"/>
  <c r="AD2147" i="1"/>
  <c r="AD2156" i="1"/>
  <c r="AD2160" i="1"/>
  <c r="AD2171" i="1"/>
  <c r="AD2175" i="1"/>
  <c r="AD2179" i="1"/>
  <c r="AD2184" i="1"/>
  <c r="AD2221" i="1"/>
  <c r="AD2225" i="1"/>
  <c r="AD2230" i="1"/>
  <c r="AD2239" i="1"/>
  <c r="AD2272" i="1"/>
  <c r="AD2278" i="1"/>
  <c r="AD2296" i="1"/>
  <c r="AD2319" i="1"/>
  <c r="AD2332" i="1"/>
  <c r="AD2337" i="1"/>
  <c r="AD2341" i="1"/>
  <c r="AD2345" i="1"/>
  <c r="AD2363" i="1"/>
  <c r="AD2376" i="1"/>
  <c r="AD2380" i="1"/>
  <c r="AD2385" i="1"/>
  <c r="AD2389" i="1"/>
  <c r="AD2393" i="1"/>
  <c r="AD2397" i="1"/>
  <c r="AD2402" i="1"/>
  <c r="AD2407" i="1"/>
  <c r="AD2421" i="1"/>
  <c r="AD2425" i="1"/>
  <c r="AD2435" i="1"/>
  <c r="AD2440" i="1"/>
  <c r="AD2470" i="1"/>
  <c r="AD2486" i="1"/>
  <c r="AD2495" i="1"/>
  <c r="AD2499" i="1"/>
  <c r="AD1000" i="1"/>
  <c r="AD1617" i="1"/>
  <c r="AD1626" i="1"/>
  <c r="AD1837" i="1"/>
  <c r="AD1846" i="1"/>
  <c r="AD1893" i="1"/>
  <c r="AD1950" i="1"/>
  <c r="AD1960" i="1"/>
  <c r="AD2064" i="1"/>
  <c r="AD2085" i="1"/>
  <c r="AD2166" i="1"/>
  <c r="AD2194" i="1"/>
  <c r="AD2198" i="1"/>
  <c r="AD2202" i="1"/>
  <c r="AD2207" i="1"/>
  <c r="AD2212" i="1"/>
  <c r="AD2216" i="1"/>
  <c r="AD2235" i="1"/>
  <c r="AD2249" i="1"/>
  <c r="AD2259" i="1"/>
  <c r="AD2264" i="1"/>
  <c r="AD2268" i="1"/>
  <c r="AD2287" i="1"/>
  <c r="AD2291" i="1"/>
  <c r="AD2301" i="1"/>
  <c r="AD2305" i="1"/>
  <c r="AD2310" i="1"/>
  <c r="AD2324" i="1"/>
  <c r="AD2353" i="1"/>
  <c r="AD2358" i="1"/>
  <c r="AD2372" i="1"/>
  <c r="AD2412" i="1"/>
  <c r="AD2449" i="1"/>
  <c r="AD2458" i="1"/>
  <c r="AD2466" i="1"/>
  <c r="AD2474" i="1"/>
  <c r="AD2478" i="1"/>
  <c r="AD2482" i="1"/>
  <c r="AD2491" i="1"/>
  <c r="AD1343" i="1"/>
  <c r="AD1729" i="1"/>
  <c r="AD1999" i="1"/>
  <c r="AD2027" i="1"/>
  <c r="AD2074" i="1"/>
  <c r="AD2095" i="1"/>
  <c r="AD2108" i="1"/>
  <c r="AD2112" i="1"/>
  <c r="AD2126" i="1"/>
  <c r="AD2130" i="1"/>
  <c r="AD2135" i="1"/>
  <c r="AD2143" i="1"/>
  <c r="AD2148" i="1"/>
  <c r="AD2153" i="1"/>
  <c r="AD2161" i="1"/>
  <c r="AD2172" i="1"/>
  <c r="AD2176" i="1"/>
  <c r="AD2180" i="1"/>
  <c r="AD2185" i="1"/>
  <c r="AD2189" i="1"/>
  <c r="AD2231" i="1"/>
  <c r="AD2240" i="1"/>
  <c r="AD2244" i="1"/>
  <c r="AD2254" i="1"/>
  <c r="AD2273" i="1"/>
  <c r="AD2283" i="1"/>
  <c r="AD2320" i="1"/>
  <c r="AD2333" i="1"/>
  <c r="AD2338" i="1"/>
  <c r="AD2349" i="1"/>
  <c r="AD2364" i="1"/>
  <c r="AD2368" i="1"/>
  <c r="AD2386" i="1"/>
  <c r="AD2403" i="1"/>
  <c r="AD2417" i="1"/>
  <c r="AD2422" i="1"/>
  <c r="AD2426" i="1"/>
  <c r="AD2431" i="1"/>
  <c r="AD2436" i="1"/>
  <c r="AD2454" i="1"/>
  <c r="AD2462" i="1"/>
  <c r="AD2487" i="1"/>
  <c r="AD886" i="1"/>
  <c r="AD1544" i="1"/>
  <c r="AD1638" i="1"/>
  <c r="AD1699" i="1"/>
  <c r="AD1740" i="1"/>
  <c r="AD1810" i="1"/>
  <c r="AD1932" i="1"/>
  <c r="AD2078" i="1"/>
  <c r="AD2082" i="1"/>
  <c r="AD2086" i="1"/>
  <c r="AD2091" i="1"/>
  <c r="AD2100" i="1"/>
  <c r="AD2117" i="1"/>
  <c r="AD2122" i="1"/>
  <c r="AD2139" i="1"/>
  <c r="AD2157" i="1"/>
  <c r="AD2167" i="1"/>
  <c r="AD2203" i="1"/>
  <c r="AD2208" i="1"/>
  <c r="AD2217" i="1"/>
  <c r="AD2222" i="1"/>
  <c r="AD2226" i="1"/>
  <c r="AD2260" i="1"/>
  <c r="AD2265" i="1"/>
  <c r="AD2269" i="1"/>
  <c r="AD2279" i="1"/>
  <c r="AD2288" i="1"/>
  <c r="AD2292" i="1"/>
  <c r="AD2297" i="1"/>
  <c r="AD2311" i="1"/>
  <c r="AD2315" i="1"/>
  <c r="AD2325" i="1"/>
  <c r="AD2329" i="1"/>
  <c r="AD2342" i="1"/>
  <c r="AD2354" i="1"/>
  <c r="AD2359" i="1"/>
  <c r="AD2373" i="1"/>
  <c r="AD2377" i="1"/>
  <c r="AD2381" i="1"/>
  <c r="AD2390" i="1"/>
  <c r="AD2408" i="1"/>
  <c r="AD2441" i="1"/>
  <c r="AD2445" i="1"/>
  <c r="AD2467" i="1"/>
  <c r="AD2471" i="1"/>
  <c r="AD2483" i="1"/>
  <c r="AD2500" i="1"/>
  <c r="AD2504" i="1"/>
  <c r="AD1028" i="1"/>
  <c r="AD1062" i="1"/>
  <c r="AD1302" i="1"/>
  <c r="AD1495" i="1"/>
  <c r="AD1612" i="1"/>
  <c r="AD1621" i="1"/>
  <c r="AD1762" i="1"/>
  <c r="AD1821" i="1"/>
  <c r="AD1878" i="1"/>
  <c r="AD1887" i="1"/>
  <c r="AD2012" i="1"/>
  <c r="AD2021" i="1"/>
  <c r="AD2030" i="1"/>
  <c r="AD2079" i="1"/>
  <c r="AD2083" i="1"/>
  <c r="AD2092" i="1"/>
  <c r="AD2097" i="1"/>
  <c r="AD2123" i="1"/>
  <c r="AD2132" i="1"/>
  <c r="AD2136" i="1"/>
  <c r="AD2150" i="1"/>
  <c r="AD2154" i="1"/>
  <c r="AD2158" i="1"/>
  <c r="AD2182" i="1"/>
  <c r="AD2191" i="1"/>
  <c r="AD2209" i="1"/>
  <c r="AD2227" i="1"/>
  <c r="AD2232" i="1"/>
  <c r="AD2237" i="1"/>
  <c r="AD2251" i="1"/>
  <c r="AD2266" i="1"/>
  <c r="AD2275" i="1"/>
  <c r="AD2284" i="1"/>
  <c r="AD2289" i="1"/>
  <c r="AD2293" i="1"/>
  <c r="AD2298" i="1"/>
  <c r="AD2307" i="1"/>
  <c r="AD2316" i="1"/>
  <c r="AD2322" i="1"/>
  <c r="AD2330" i="1"/>
  <c r="AD2339" i="1"/>
  <c r="AD2343" i="1"/>
  <c r="AD2378" i="1"/>
  <c r="AD2387" i="1"/>
  <c r="AD2391" i="1"/>
  <c r="AD2399" i="1"/>
  <c r="AD2428" i="1"/>
  <c r="AD2446" i="1"/>
  <c r="AD2451" i="1"/>
  <c r="AD2456" i="1"/>
  <c r="AD2464" i="1"/>
  <c r="AD2476" i="1"/>
  <c r="AD2497" i="1"/>
  <c r="AD2501" i="1"/>
  <c r="AD927" i="1"/>
  <c r="AD938" i="1"/>
  <c r="AD1030" i="1"/>
  <c r="AD1157" i="1"/>
  <c r="AD1238" i="1"/>
  <c r="AD1487" i="1"/>
  <c r="AD1508" i="1"/>
  <c r="AD1582" i="1"/>
  <c r="AD1654" i="1"/>
  <c r="AD1785" i="1"/>
  <c r="AD1852" i="1"/>
  <c r="AD1872" i="1"/>
  <c r="AD1899" i="1"/>
  <c r="AD1977" i="1"/>
  <c r="AD2076" i="1"/>
  <c r="AD2093" i="1"/>
  <c r="AD2098" i="1"/>
  <c r="AD2133" i="1"/>
  <c r="AD2137" i="1"/>
  <c r="AD2146" i="1"/>
  <c r="AD2155" i="1"/>
  <c r="AD2159" i="1"/>
  <c r="AD2164" i="1"/>
  <c r="AD2178" i="1"/>
  <c r="AD2183" i="1"/>
  <c r="AD2210" i="1"/>
  <c r="AD2214" i="1"/>
  <c r="AD2238" i="1"/>
  <c r="AD2247" i="1"/>
  <c r="AD2257" i="1"/>
  <c r="AD2290" i="1"/>
  <c r="AD2304" i="1"/>
  <c r="AD2327" i="1"/>
  <c r="AD2331" i="1"/>
  <c r="AD2340" i="1"/>
  <c r="AD2344" i="1"/>
  <c r="AD2362" i="1"/>
  <c r="AD2375" i="1"/>
  <c r="AD2379" i="1"/>
  <c r="AD2388" i="1"/>
  <c r="AD2392" i="1"/>
  <c r="AD2396" i="1"/>
  <c r="AD2415" i="1"/>
  <c r="AD2420" i="1"/>
  <c r="AD2424" i="1"/>
  <c r="AD2434" i="1"/>
  <c r="AD2439" i="1"/>
  <c r="AD2443" i="1"/>
  <c r="AD2447" i="1"/>
  <c r="AD2465" i="1"/>
  <c r="AD2477" i="1"/>
  <c r="AD2485" i="1"/>
  <c r="AD2490" i="1"/>
  <c r="AD2494" i="1"/>
  <c r="AD2498" i="1"/>
  <c r="AD2502" i="1"/>
  <c r="AD2507" i="1"/>
  <c r="AD1398" i="1"/>
  <c r="AD1443" i="1"/>
  <c r="AD1644" i="1"/>
  <c r="AD1695" i="1"/>
  <c r="AD1756" i="1"/>
  <c r="AD1909" i="1"/>
  <c r="AD2005" i="1"/>
  <c r="AD2052" i="1"/>
  <c r="AD2072" i="1"/>
  <c r="AD2084" i="1"/>
  <c r="AD2089" i="1"/>
  <c r="AD2103" i="1"/>
  <c r="AD2107" i="1"/>
  <c r="AD2111" i="1"/>
  <c r="AD2115" i="1"/>
  <c r="AD2120" i="1"/>
  <c r="AD2124" i="1"/>
  <c r="AD2129" i="1"/>
  <c r="AD2170" i="1"/>
  <c r="AD2193" i="1"/>
  <c r="AD2201" i="1"/>
  <c r="AD2206" i="1"/>
  <c r="AD2220" i="1"/>
  <c r="AD2229" i="1"/>
  <c r="AD2234" i="1"/>
  <c r="AD2243" i="1"/>
  <c r="AD2267" i="1"/>
  <c r="AD2277" i="1"/>
  <c r="AD2282" i="1"/>
  <c r="AD2295" i="1"/>
  <c r="AD2300" i="1"/>
  <c r="AD2318" i="1"/>
  <c r="AD2323" i="1"/>
  <c r="AD2336" i="1"/>
  <c r="AD2348" i="1"/>
  <c r="AD2357" i="1"/>
  <c r="AD2384" i="1"/>
  <c r="AD2401" i="1"/>
  <c r="AD2406" i="1"/>
  <c r="AD2411" i="1"/>
  <c r="AD2453" i="1"/>
  <c r="AD2457" i="1"/>
  <c r="AD2469" i="1"/>
  <c r="AD2473" i="1"/>
  <c r="AD1229" i="1"/>
  <c r="AD1284" i="1"/>
  <c r="AD1318" i="1"/>
  <c r="AD1433" i="1"/>
  <c r="AD1509" i="1"/>
  <c r="AD1583" i="1"/>
  <c r="AD1616" i="1"/>
  <c r="AD1655" i="1"/>
  <c r="AD1676" i="1"/>
  <c r="AD1797" i="1"/>
  <c r="AD1825" i="1"/>
  <c r="AD1873" i="1"/>
  <c r="AD1882" i="1"/>
  <c r="AD1900" i="1"/>
  <c r="AD2016" i="1"/>
  <c r="AD2134" i="1"/>
  <c r="AD2152" i="1"/>
  <c r="AD2165" i="1"/>
  <c r="AD2188" i="1"/>
  <c r="AD2197" i="1"/>
  <c r="AD2211" i="1"/>
  <c r="AD2215" i="1"/>
  <c r="AD2248" i="1"/>
  <c r="AD2253" i="1"/>
  <c r="AD2258" i="1"/>
  <c r="AD2263" i="1"/>
  <c r="AD2286" i="1"/>
  <c r="AD2309" i="1"/>
  <c r="AD2314" i="1"/>
  <c r="AD2328" i="1"/>
  <c r="AD2352" i="1"/>
  <c r="AD2367" i="1"/>
  <c r="AD2371" i="1"/>
  <c r="AD2416" i="1"/>
  <c r="AD2430" i="1"/>
  <c r="AD2444" i="1"/>
  <c r="AD2448" i="1"/>
  <c r="AD2461" i="1"/>
  <c r="AD2481" i="1"/>
  <c r="AD2503" i="1"/>
  <c r="AD805" i="1"/>
  <c r="AD1895" i="1"/>
  <c r="AD1993" i="1"/>
  <c r="AD2102" i="1"/>
  <c r="AD2131" i="1"/>
  <c r="AD2163" i="1"/>
  <c r="AD2205" i="1"/>
  <c r="AD2213" i="1"/>
  <c r="AD2294" i="1"/>
  <c r="AD2395" i="1"/>
  <c r="AD2404" i="1"/>
  <c r="AD2450" i="1"/>
  <c r="AD2492" i="1"/>
  <c r="AD2508" i="1"/>
  <c r="AD2513" i="1"/>
  <c r="AD2518" i="1"/>
  <c r="AD2539" i="1"/>
  <c r="AD2543" i="1"/>
  <c r="AD2547" i="1"/>
  <c r="AD2557" i="1"/>
  <c r="AD2561" i="1"/>
  <c r="AD2565" i="1"/>
  <c r="AD2573" i="1"/>
  <c r="AD2577" i="1"/>
  <c r="AD2586" i="1"/>
  <c r="AD2620" i="1"/>
  <c r="AD2628" i="1"/>
  <c r="AD2632" i="1"/>
  <c r="AD2636" i="1"/>
  <c r="AD2645" i="1"/>
  <c r="AD2659" i="1"/>
  <c r="AD2664" i="1"/>
  <c r="AD2677" i="1"/>
  <c r="AD2522" i="1"/>
  <c r="AD2536" i="1"/>
  <c r="AD2569" i="1"/>
  <c r="AD2594" i="1"/>
  <c r="AD2602" i="1"/>
  <c r="AD2669" i="1"/>
  <c r="AD2616" i="1"/>
  <c r="AD2678" i="1"/>
  <c r="AD2666" i="1"/>
  <c r="AD2520" i="1"/>
  <c r="AD2559" i="1"/>
  <c r="AD2588" i="1"/>
  <c r="AD2505" i="1"/>
  <c r="AD2638" i="1"/>
  <c r="AD2675" i="1"/>
  <c r="AD1486" i="1"/>
  <c r="AD1773" i="1"/>
  <c r="AD2109" i="1"/>
  <c r="AD2140" i="1"/>
  <c r="AD2173" i="1"/>
  <c r="AD2181" i="1"/>
  <c r="AD2245" i="1"/>
  <c r="AD2262" i="1"/>
  <c r="AD2270" i="1"/>
  <c r="AD2356" i="1"/>
  <c r="AD2365" i="1"/>
  <c r="AD2427" i="1"/>
  <c r="AD2442" i="1"/>
  <c r="AD2582" i="1"/>
  <c r="AD2590" i="1"/>
  <c r="AD2640" i="1"/>
  <c r="AD2641" i="1"/>
  <c r="AD2665" i="1"/>
  <c r="AD2642" i="1"/>
  <c r="AD2567" i="1"/>
  <c r="AD2128" i="1"/>
  <c r="AD2218" i="1"/>
  <c r="AD2299" i="1"/>
  <c r="AD2524" i="1"/>
  <c r="AD2555" i="1"/>
  <c r="AD2580" i="1"/>
  <c r="AD2604" i="1"/>
  <c r="AD2671" i="1"/>
  <c r="AD2593" i="1"/>
  <c r="AD1973" i="1"/>
  <c r="AD2087" i="1"/>
  <c r="AD2149" i="1"/>
  <c r="AD2190" i="1"/>
  <c r="AD2303" i="1"/>
  <c r="AD2312" i="1"/>
  <c r="AD2335" i="1"/>
  <c r="AD2419" i="1"/>
  <c r="AD2459" i="1"/>
  <c r="AD2479" i="1"/>
  <c r="AD2493" i="1"/>
  <c r="AD2519" i="1"/>
  <c r="AD2526" i="1"/>
  <c r="AD2531" i="1"/>
  <c r="AD2548" i="1"/>
  <c r="AD2553" i="1"/>
  <c r="AD2558" i="1"/>
  <c r="AD2578" i="1"/>
  <c r="AD2598" i="1"/>
  <c r="AD2607" i="1"/>
  <c r="AD2611" i="1"/>
  <c r="AD2625" i="1"/>
  <c r="AD2646" i="1"/>
  <c r="AD2651" i="1"/>
  <c r="AD2655" i="1"/>
  <c r="AD2660" i="1"/>
  <c r="AD2673" i="1"/>
  <c r="AD2374" i="1"/>
  <c r="AD2452" i="1"/>
  <c r="AD2472" i="1"/>
  <c r="AD2509" i="1"/>
  <c r="AD2514" i="1"/>
  <c r="AD2587" i="1"/>
  <c r="AD2629" i="1"/>
  <c r="AD2647" i="1"/>
  <c r="AD2679" i="1"/>
  <c r="AD2545" i="1"/>
  <c r="AD2613" i="1"/>
  <c r="AD2657" i="1"/>
  <c r="AD2075" i="1"/>
  <c r="AD2274" i="1"/>
  <c r="AD2552" i="1"/>
  <c r="AD2601" i="1"/>
  <c r="AD2672" i="1"/>
  <c r="AD1752" i="1"/>
  <c r="AD1842" i="1"/>
  <c r="AD1995" i="1"/>
  <c r="AD2039" i="1"/>
  <c r="AD2080" i="1"/>
  <c r="AD2096" i="1"/>
  <c r="AD2110" i="1"/>
  <c r="AD2118" i="1"/>
  <c r="AD2141" i="1"/>
  <c r="AD2174" i="1"/>
  <c r="AD2199" i="1"/>
  <c r="AD2223" i="1"/>
  <c r="AD2246" i="1"/>
  <c r="AD2255" i="1"/>
  <c r="AD2271" i="1"/>
  <c r="AD2280" i="1"/>
  <c r="AD2321" i="1"/>
  <c r="AD2350" i="1"/>
  <c r="AD2366" i="1"/>
  <c r="AD2382" i="1"/>
  <c r="AD2405" i="1"/>
  <c r="AD2566" i="1"/>
  <c r="AD2603" i="1"/>
  <c r="AD2621" i="1"/>
  <c r="AD2633" i="1"/>
  <c r="AD2670" i="1"/>
  <c r="AD2652" i="1"/>
  <c r="AD2346" i="1"/>
  <c r="AD2400" i="1"/>
  <c r="AD2423" i="1"/>
  <c r="AD2468" i="1"/>
  <c r="AD2516" i="1"/>
  <c r="AD2541" i="1"/>
  <c r="AD2648" i="1"/>
  <c r="AD1418" i="1"/>
  <c r="AD1663" i="1"/>
  <c r="AD2088" i="1"/>
  <c r="AD2313" i="1"/>
  <c r="AD2398" i="1"/>
  <c r="AD2413" i="1"/>
  <c r="AD2429" i="1"/>
  <c r="AD2437" i="1"/>
  <c r="AD2523" i="1"/>
  <c r="AD2527" i="1"/>
  <c r="AD2532" i="1"/>
  <c r="AD2537" i="1"/>
  <c r="AD2540" i="1"/>
  <c r="AD2544" i="1"/>
  <c r="AD2549" i="1"/>
  <c r="AD2554" i="1"/>
  <c r="AD2562" i="1"/>
  <c r="AD2570" i="1"/>
  <c r="AD2574" i="1"/>
  <c r="AD2579" i="1"/>
  <c r="AD2583" i="1"/>
  <c r="AD2591" i="1"/>
  <c r="AD2595" i="1"/>
  <c r="AD2599" i="1"/>
  <c r="AD2608" i="1"/>
  <c r="AD2612" i="1"/>
  <c r="AD2637" i="1"/>
  <c r="AD2656" i="1"/>
  <c r="AD2661" i="1"/>
  <c r="AD2674" i="1"/>
  <c r="AD2351" i="1"/>
  <c r="AD2488" i="1"/>
  <c r="AD2626" i="1"/>
  <c r="AD2630" i="1"/>
  <c r="AD2550" i="1"/>
  <c r="AD2571" i="1"/>
  <c r="AD2584" i="1"/>
  <c r="AD2617" i="1"/>
  <c r="AD2634" i="1"/>
  <c r="AD2662" i="1"/>
  <c r="AD2455" i="1"/>
  <c r="AD2511" i="1"/>
  <c r="AD2528" i="1"/>
  <c r="AD2563" i="1"/>
  <c r="AD2667" i="1"/>
  <c r="AD2610" i="1"/>
  <c r="AD2654" i="1"/>
  <c r="AD1877" i="1"/>
  <c r="AD1965" i="1"/>
  <c r="AD2105" i="1"/>
  <c r="AD2119" i="1"/>
  <c r="AD2127" i="1"/>
  <c r="AD2151" i="1"/>
  <c r="AD2192" i="1"/>
  <c r="AD2200" i="1"/>
  <c r="AD2224" i="1"/>
  <c r="AD2241" i="1"/>
  <c r="AD2256" i="1"/>
  <c r="AD2281" i="1"/>
  <c r="AD2383" i="1"/>
  <c r="AD2460" i="1"/>
  <c r="AD2480" i="1"/>
  <c r="AD2510" i="1"/>
  <c r="AD2515" i="1"/>
  <c r="AD1121" i="1"/>
  <c r="AD1955" i="1"/>
  <c r="AD2168" i="1"/>
  <c r="AD2233" i="1"/>
  <c r="AD2306" i="1"/>
  <c r="AD2360" i="1"/>
  <c r="AD2414" i="1"/>
  <c r="AD2438" i="1"/>
  <c r="AD2496" i="1"/>
  <c r="AD2533" i="1"/>
  <c r="AD2622" i="1"/>
  <c r="AD2144" i="1"/>
  <c r="AD2177" i="1"/>
  <c r="AD2575" i="1"/>
  <c r="AD2596" i="1"/>
  <c r="AD2609" i="1"/>
  <c r="AD2680" i="1"/>
  <c r="AD2615" i="1"/>
  <c r="AD2650" i="1"/>
  <c r="AD2022" i="1"/>
  <c r="AD2106" i="1"/>
  <c r="AD2113" i="1"/>
  <c r="AD2169" i="1"/>
  <c r="AD2186" i="1"/>
  <c r="AD2242" i="1"/>
  <c r="AD2250" i="1"/>
  <c r="AD2361" i="1"/>
  <c r="AD2369" i="1"/>
  <c r="AD2432" i="1"/>
  <c r="AD2475" i="1"/>
  <c r="AD2489" i="1"/>
  <c r="AD2534" i="1"/>
  <c r="AD2538" i="1"/>
  <c r="AD2585" i="1"/>
  <c r="AD2592" i="1"/>
  <c r="AD2600" i="1"/>
  <c r="AD2614" i="1"/>
  <c r="AD2618" i="1"/>
  <c r="AD2623" i="1"/>
  <c r="AD2627" i="1"/>
  <c r="AD2635" i="1"/>
  <c r="AD2643" i="1"/>
  <c r="AD2653" i="1"/>
  <c r="AD2663" i="1"/>
  <c r="AD1691" i="1"/>
  <c r="AD1905" i="1"/>
  <c r="AD2196" i="1"/>
  <c r="AD2228" i="1"/>
  <c r="AD2252" i="1"/>
  <c r="AD2285" i="1"/>
  <c r="AD2334" i="1"/>
  <c r="AD2418" i="1"/>
  <c r="AD2606" i="1"/>
  <c r="AD969" i="1"/>
  <c r="AD1516" i="1"/>
  <c r="AD1587" i="1"/>
  <c r="AD1622" i="1"/>
  <c r="AD1858" i="1"/>
  <c r="AD1914" i="1"/>
  <c r="AD2145" i="1"/>
  <c r="AD2162" i="1"/>
  <c r="AD2195" i="1"/>
  <c r="AD2219" i="1"/>
  <c r="AD2308" i="1"/>
  <c r="AD2394" i="1"/>
  <c r="AD2409" i="1"/>
  <c r="AD2506" i="1"/>
  <c r="AD2512" i="1"/>
  <c r="AD2529" i="1"/>
  <c r="AD2542" i="1"/>
  <c r="AD2546" i="1"/>
  <c r="AD2551" i="1"/>
  <c r="AD2556" i="1"/>
  <c r="AD2560" i="1"/>
  <c r="AD2572" i="1"/>
  <c r="AD2576" i="1"/>
  <c r="AD2605" i="1"/>
  <c r="AD2631" i="1"/>
  <c r="AD2649" i="1"/>
  <c r="AD2658" i="1"/>
  <c r="AD2676" i="1"/>
  <c r="AD2681" i="1"/>
  <c r="AD2410" i="1"/>
  <c r="AD2484" i="1"/>
  <c r="AD2530" i="1"/>
  <c r="AD1781" i="1"/>
  <c r="AD1792" i="1"/>
  <c r="AD1803" i="1"/>
  <c r="AD1848" i="1"/>
  <c r="AD2101" i="1"/>
  <c r="AD2114" i="1"/>
  <c r="AD2187" i="1"/>
  <c r="AD2204" i="1"/>
  <c r="AD2236" i="1"/>
  <c r="AD2276" i="1"/>
  <c r="AD2317" i="1"/>
  <c r="AD2347" i="1"/>
  <c r="AD2370" i="1"/>
  <c r="AD2463" i="1"/>
  <c r="AD2517" i="1"/>
  <c r="AD2521" i="1"/>
  <c r="AD2525" i="1"/>
  <c r="AD2535" i="1"/>
  <c r="AD2564" i="1"/>
  <c r="AD2568" i="1"/>
  <c r="AD2581" i="1"/>
  <c r="AD2589" i="1"/>
  <c r="AD2597" i="1"/>
  <c r="AD2619" i="1"/>
  <c r="AD2624" i="1"/>
  <c r="AD2639" i="1"/>
  <c r="AD2644" i="1"/>
  <c r="AD2668" i="1"/>
  <c r="AD2261" i="1"/>
  <c r="AD2302" i="1"/>
  <c r="AD2326" i="1"/>
  <c r="AD2355" i="1"/>
  <c r="AD2433" i="1"/>
  <c r="AD1190" i="1"/>
  <c r="AE1190" i="1" s="1"/>
  <c r="AD1002" i="1"/>
  <c r="AE1002" i="1" s="1"/>
  <c r="AD697" i="1"/>
  <c r="AD708" i="1"/>
  <c r="AD690" i="1"/>
  <c r="AE1045" i="1"/>
  <c r="AF1045" i="1"/>
  <c r="AE785" i="1"/>
  <c r="AF785" i="1"/>
  <c r="AE695" i="1"/>
  <c r="AE682" i="1"/>
  <c r="AE779" i="1"/>
  <c r="AF779" i="1"/>
  <c r="AF730" i="1"/>
  <c r="AE821" i="1"/>
  <c r="AF711" i="1"/>
  <c r="AE711" i="1"/>
  <c r="AF809" i="1" l="1"/>
  <c r="AE742" i="1"/>
  <c r="AF761" i="1"/>
  <c r="AE767" i="1"/>
  <c r="AE693" i="1"/>
  <c r="AE683" i="1"/>
  <c r="AE737" i="1"/>
  <c r="AF739" i="1"/>
  <c r="AE815" i="1"/>
  <c r="AF736" i="1"/>
  <c r="AF791" i="1"/>
  <c r="AE698" i="1"/>
  <c r="AF845" i="1"/>
  <c r="AF727" i="1"/>
  <c r="AE725" i="1"/>
  <c r="AF803" i="1"/>
  <c r="AF699" i="1"/>
  <c r="AF710" i="1"/>
  <c r="AF772" i="1"/>
  <c r="AF712" i="1"/>
  <c r="AE833" i="1"/>
  <c r="AF735" i="1"/>
  <c r="AF705" i="1"/>
  <c r="AE714" i="1"/>
  <c r="AE839" i="1"/>
  <c r="AE827" i="1"/>
  <c r="AE684" i="1"/>
  <c r="AE713" i="1"/>
  <c r="AF773" i="1"/>
  <c r="AE706" i="1"/>
  <c r="AE704" i="1"/>
  <c r="AE696" i="1"/>
  <c r="AF694" i="1"/>
  <c r="AF797" i="1"/>
  <c r="AF1615" i="1"/>
  <c r="AE1951" i="1"/>
  <c r="AE1280" i="1"/>
  <c r="AE924" i="1"/>
  <c r="AE786" i="1"/>
  <c r="AF992" i="1"/>
  <c r="AE743" i="1"/>
  <c r="AE1510" i="1"/>
  <c r="AF990" i="1"/>
  <c r="AF1469" i="1"/>
  <c r="AF1277" i="1"/>
  <c r="AE912" i="1"/>
  <c r="AF1118" i="1"/>
  <c r="AE1515" i="1"/>
  <c r="AF1008" i="1"/>
  <c r="AF1212" i="1"/>
  <c r="AE1467" i="1"/>
  <c r="AE1224" i="1"/>
  <c r="AF1521" i="1"/>
  <c r="AE823" i="1"/>
  <c r="AF1092" i="1"/>
  <c r="AE1226" i="1"/>
  <c r="AF1432" i="1"/>
  <c r="AE1811" i="1"/>
  <c r="AF1136" i="1"/>
  <c r="AE1350" i="1"/>
  <c r="AF1236" i="1"/>
  <c r="AE1419" i="1"/>
  <c r="AF847" i="1"/>
  <c r="AF891" i="1"/>
  <c r="AE880" i="1"/>
  <c r="AE983" i="1"/>
  <c r="AF1807" i="1"/>
  <c r="AF1519" i="1"/>
  <c r="AE1953" i="1"/>
  <c r="AE810" i="1"/>
  <c r="AE1355" i="1"/>
  <c r="AF1101" i="1"/>
  <c r="AF817" i="1"/>
  <c r="AE1376" i="1"/>
  <c r="AF1097" i="1"/>
  <c r="AF1240" i="1"/>
  <c r="AE828" i="1"/>
  <c r="AF859" i="1"/>
  <c r="AF968" i="1"/>
  <c r="AF875" i="1"/>
  <c r="AE719" i="1"/>
  <c r="AE1421" i="1"/>
  <c r="AF849" i="1"/>
  <c r="AF913" i="1"/>
  <c r="AE783" i="1"/>
  <c r="AF1261" i="1"/>
  <c r="AE1916" i="1"/>
  <c r="AF748" i="1"/>
  <c r="AE1801" i="1"/>
  <c r="AE1060" i="1"/>
  <c r="AF855" i="1"/>
  <c r="AF1255" i="1"/>
  <c r="AE1346" i="1"/>
  <c r="AF1314" i="1"/>
  <c r="AF812" i="1"/>
  <c r="AF1037" i="1"/>
  <c r="AF944" i="1"/>
  <c r="AF700" i="1"/>
  <c r="AE1320" i="1"/>
  <c r="AE928" i="1"/>
  <c r="AF787" i="1"/>
  <c r="AF1604" i="1"/>
  <c r="AE1119" i="1"/>
  <c r="AE1430" i="1"/>
  <c r="AF789" i="1"/>
  <c r="AF846" i="1"/>
  <c r="AE692" i="1"/>
  <c r="AE1042" i="1"/>
  <c r="AF1211" i="1"/>
  <c r="AF1038" i="1"/>
  <c r="AF749" i="1"/>
  <c r="AE757" i="1"/>
  <c r="AE1459" i="1"/>
  <c r="AE870" i="1"/>
  <c r="AF1235" i="1"/>
  <c r="AE1069" i="1"/>
  <c r="AF1598" i="1"/>
  <c r="AF1160" i="1"/>
  <c r="AF1528" i="1"/>
  <c r="AE848" i="1"/>
  <c r="AF1405" i="1"/>
  <c r="AF1040" i="1"/>
  <c r="AF930" i="1"/>
  <c r="AE1455" i="1"/>
  <c r="AE703" i="1"/>
  <c r="AF1054" i="1"/>
  <c r="AE1159" i="1"/>
  <c r="AF977" i="1"/>
  <c r="AE851" i="1"/>
  <c r="AE926" i="1"/>
  <c r="AF1143" i="1"/>
  <c r="AF1039" i="1"/>
  <c r="AE1066" i="1"/>
  <c r="AF1319" i="1"/>
  <c r="AF1300" i="1"/>
  <c r="AE1063" i="1"/>
  <c r="AF953" i="1"/>
  <c r="AF1551" i="1"/>
  <c r="AE744" i="1"/>
  <c r="AE1192" i="1"/>
  <c r="AF784" i="1"/>
  <c r="AF1759" i="1"/>
  <c r="AF994" i="1"/>
  <c r="AF1043" i="1"/>
  <c r="AF1338" i="1"/>
  <c r="AF910" i="1"/>
  <c r="AE934" i="1"/>
  <c r="AF1390" i="1"/>
  <c r="AF1026" i="1"/>
  <c r="AF1210" i="1"/>
  <c r="AF1370" i="1"/>
  <c r="AF1327" i="1"/>
  <c r="AE967" i="1"/>
  <c r="AF1209" i="1"/>
  <c r="AF1497" i="1"/>
  <c r="AF1799" i="1"/>
  <c r="AF947" i="1"/>
  <c r="AE819" i="1"/>
  <c r="AE1197" i="1"/>
  <c r="AF876" i="1"/>
  <c r="AE954" i="1"/>
  <c r="AF1367" i="1"/>
  <c r="AF1647" i="1"/>
  <c r="AE794" i="1"/>
  <c r="AF905" i="1"/>
  <c r="AE1036" i="1"/>
  <c r="AE1345" i="1"/>
  <c r="AE1649" i="1"/>
  <c r="AF907" i="1"/>
  <c r="AF904" i="1"/>
  <c r="AE1990" i="1"/>
  <c r="AF709" i="1"/>
  <c r="AF1289" i="1"/>
  <c r="AE1726" i="1"/>
  <c r="AF807" i="1"/>
  <c r="AE1356" i="1"/>
  <c r="AF1377" i="1"/>
  <c r="AF1698" i="1"/>
  <c r="AF1479" i="1"/>
  <c r="AE1313" i="1"/>
  <c r="AE1409" i="1"/>
  <c r="AF1493" i="1"/>
  <c r="AE952" i="1"/>
  <c r="AE1183" i="1"/>
  <c r="AE1366" i="1"/>
  <c r="AF1777" i="1"/>
  <c r="AF738" i="1"/>
  <c r="AE1386" i="1"/>
  <c r="AF1091" i="1"/>
  <c r="AF780" i="1"/>
  <c r="AE1627" i="1"/>
  <c r="AF1473" i="1"/>
  <c r="AE1025" i="1"/>
  <c r="AF1970" i="1"/>
  <c r="AF1173" i="1"/>
  <c r="AE800" i="1"/>
  <c r="AF991" i="1"/>
  <c r="AE1573" i="1"/>
  <c r="AF1278" i="1"/>
  <c r="AF884" i="1"/>
  <c r="AE916" i="1"/>
  <c r="AE933" i="1"/>
  <c r="AE935" i="1"/>
  <c r="AF1394" i="1"/>
  <c r="AE1138" i="1"/>
  <c r="AF782" i="1"/>
  <c r="AE1149" i="1"/>
  <c r="AF946" i="1"/>
  <c r="AE1532" i="1"/>
  <c r="AE1147" i="1"/>
  <c r="AE1174" i="1"/>
  <c r="AF890" i="1"/>
  <c r="AE1046" i="1"/>
  <c r="AE940" i="1"/>
  <c r="AE1441" i="1"/>
  <c r="AF1541" i="1"/>
  <c r="AF1094" i="1"/>
  <c r="AE1253" i="1"/>
  <c r="AF1523" i="1"/>
  <c r="AF1221" i="1"/>
  <c r="AE830" i="1"/>
  <c r="AE1074" i="1"/>
  <c r="AF1578" i="1"/>
  <c r="AF1927" i="1"/>
  <c r="AE1104" i="1"/>
  <c r="AF962" i="1"/>
  <c r="AE832" i="1"/>
  <c r="AF1584" i="1"/>
  <c r="AE868" i="1"/>
  <c r="AF986" i="1"/>
  <c r="AF1018" i="1"/>
  <c r="AE1745" i="1"/>
  <c r="AF1422" i="1"/>
  <c r="AF1010" i="1"/>
  <c r="AF1299" i="1"/>
  <c r="AF929" i="1"/>
  <c r="AF753" i="1"/>
  <c r="AE753" i="1"/>
  <c r="AE1326" i="1"/>
  <c r="AF955" i="1"/>
  <c r="AF1186" i="1"/>
  <c r="AF1379" i="1"/>
  <c r="AF775" i="1"/>
  <c r="AF980" i="1"/>
  <c r="AE1077" i="1"/>
  <c r="AF1440" i="1"/>
  <c r="AE1420" i="1"/>
  <c r="AF1027" i="1"/>
  <c r="AF1286" i="1"/>
  <c r="AE966" i="1"/>
  <c r="AE1820" i="1"/>
  <c r="AF1140" i="1"/>
  <c r="AF1935" i="1"/>
  <c r="AE1505" i="1"/>
  <c r="AF1169" i="1"/>
  <c r="AE1283" i="1"/>
  <c r="AF1543" i="1"/>
  <c r="AE835" i="1"/>
  <c r="AF836" i="1"/>
  <c r="AF867" i="1"/>
  <c r="AE1161" i="1"/>
  <c r="AF958" i="1"/>
  <c r="AF885" i="1"/>
  <c r="AF903" i="1"/>
  <c r="AF1359" i="1"/>
  <c r="AF1228" i="1"/>
  <c r="AF1567" i="1"/>
  <c r="AE1609" i="1"/>
  <c r="AE1191" i="1"/>
  <c r="AE860" i="1"/>
  <c r="AF996" i="1"/>
  <c r="AF914" i="1"/>
  <c r="AF1011" i="1"/>
  <c r="AF1341" i="1"/>
  <c r="AF1512" i="1"/>
  <c r="AE1512" i="1"/>
  <c r="AE1133" i="1"/>
  <c r="AF741" i="1"/>
  <c r="AE918" i="1"/>
  <c r="AF1131" i="1"/>
  <c r="AF1545" i="1"/>
  <c r="AF1331" i="1"/>
  <c r="AF1282" i="1"/>
  <c r="AF1577" i="1"/>
  <c r="AF1113" i="1"/>
  <c r="AF1110" i="1"/>
  <c r="AE1110" i="1"/>
  <c r="AF1428" i="1"/>
  <c r="AF770" i="1"/>
  <c r="AF976" i="1"/>
  <c r="AE943" i="1"/>
  <c r="AF1208" i="1"/>
  <c r="AF781" i="1"/>
  <c r="AE781" i="1"/>
  <c r="AF975" i="1"/>
  <c r="AF979" i="1"/>
  <c r="AE920" i="1"/>
  <c r="AE1275" i="1"/>
  <c r="AE1023" i="1"/>
  <c r="AF756" i="1"/>
  <c r="AE1056" i="1"/>
  <c r="AE1058" i="1"/>
  <c r="AF857" i="1"/>
  <c r="AE1411" i="1"/>
  <c r="AE1594" i="1"/>
  <c r="AF888" i="1"/>
  <c r="AF1265" i="1"/>
  <c r="AE1879" i="1"/>
  <c r="AF1502" i="1"/>
  <c r="AE1502" i="1"/>
  <c r="AF1448" i="1"/>
  <c r="AF1007" i="1"/>
  <c r="AF1399" i="1"/>
  <c r="AF1436" i="1"/>
  <c r="AE1436" i="1"/>
  <c r="AF1485" i="1"/>
  <c r="AF718" i="1"/>
  <c r="AF997" i="1"/>
  <c r="AF1176" i="1"/>
  <c r="AF878" i="1"/>
  <c r="AF1076" i="1"/>
  <c r="AE1076" i="1"/>
  <c r="AE961" i="1"/>
  <c r="AE702" i="1"/>
  <c r="AF1896" i="1"/>
  <c r="AE1117" i="1"/>
  <c r="AE1128" i="1"/>
  <c r="AF853" i="1"/>
  <c r="AE853" i="1"/>
  <c r="AE813" i="1"/>
  <c r="AE1549" i="1"/>
  <c r="AE1351" i="1"/>
  <c r="AF1439" i="1"/>
  <c r="AF1002" i="1"/>
  <c r="AF1705" i="1"/>
  <c r="AE1304" i="1"/>
  <c r="AE1003" i="1"/>
  <c r="AF871" i="1"/>
  <c r="AF1155" i="1"/>
  <c r="AF1888" i="1"/>
  <c r="AE1416" i="1"/>
  <c r="AE957" i="1"/>
  <c r="AE1336" i="1"/>
  <c r="AF771" i="1"/>
  <c r="AE1357" i="1"/>
  <c r="AF973" i="1"/>
  <c r="AF728" i="1"/>
  <c r="AE1458" i="1"/>
  <c r="AE984" i="1"/>
  <c r="AF899" i="1"/>
  <c r="AF1923" i="1"/>
  <c r="AF1709" i="1"/>
  <c r="AE1462" i="1"/>
  <c r="AF1475" i="1"/>
  <c r="AF921" i="1"/>
  <c r="AF1395" i="1"/>
  <c r="AF1961" i="1"/>
  <c r="AE755" i="1"/>
  <c r="AF1296" i="1"/>
  <c r="AF1257" i="1"/>
  <c r="AF989" i="1"/>
  <c r="AE892" i="1"/>
  <c r="AE766" i="1"/>
  <c r="AF931" i="1"/>
  <c r="AF1453" i="1"/>
  <c r="AE1305" i="1"/>
  <c r="AF1824" i="1"/>
  <c r="AE1795" i="1"/>
  <c r="AF1047" i="1"/>
  <c r="AF1170" i="1"/>
  <c r="AF1689" i="1"/>
  <c r="AE1219" i="1"/>
  <c r="AF1227" i="1"/>
  <c r="AF1321" i="1"/>
  <c r="AF752" i="1"/>
  <c r="AF1031" i="1"/>
  <c r="AF790" i="1"/>
  <c r="AE795" i="1"/>
  <c r="AF999" i="1"/>
  <c r="AE1400" i="1"/>
  <c r="AF793" i="1"/>
  <c r="AE1303" i="1"/>
  <c r="AE820" i="1"/>
  <c r="AE862" i="1"/>
  <c r="AE1380" i="1"/>
  <c r="AF822" i="1"/>
  <c r="AE1292" i="1"/>
  <c r="AF1292" i="1"/>
  <c r="AF759" i="1"/>
  <c r="AE759" i="1"/>
  <c r="AE1571" i="1"/>
  <c r="AE802" i="1"/>
  <c r="AF1297" i="1"/>
  <c r="AE1034" i="1"/>
  <c r="AE1339" i="1"/>
  <c r="AF1129" i="1"/>
  <c r="AE1201" i="1"/>
  <c r="AF1201" i="1"/>
  <c r="AE1298" i="1"/>
  <c r="AF1298" i="1"/>
  <c r="AF1014" i="1"/>
  <c r="AF1557" i="1"/>
  <c r="AF906" i="1"/>
  <c r="AF1890" i="1"/>
  <c r="AE1396" i="1"/>
  <c r="AF1087" i="1"/>
  <c r="AE1021" i="1"/>
  <c r="AE925" i="1"/>
  <c r="AF715" i="1"/>
  <c r="AF1248" i="1"/>
  <c r="AF917" i="1"/>
  <c r="AE882" i="1"/>
  <c r="AF1206" i="1"/>
  <c r="AE1158" i="1"/>
  <c r="AE1894" i="1"/>
  <c r="AF1098" i="1"/>
  <c r="AF1454" i="1"/>
  <c r="AE1454" i="1"/>
  <c r="AE1200" i="1"/>
  <c r="AF1841" i="1"/>
  <c r="AF774" i="1"/>
  <c r="AF729" i="1"/>
  <c r="AE1547" i="1"/>
  <c r="AF1180" i="1"/>
  <c r="AE1276" i="1"/>
  <c r="AF1276" i="1"/>
  <c r="AF985" i="1"/>
  <c r="AE985" i="1"/>
  <c r="AF1006" i="1"/>
  <c r="AE838" i="1"/>
  <c r="AF1404" i="1"/>
  <c r="AE1352" i="1"/>
  <c r="AF1081" i="1"/>
  <c r="AE1081" i="1"/>
  <c r="AF1029" i="1"/>
  <c r="AF1291" i="1"/>
  <c r="AF1220" i="1"/>
  <c r="AE869" i="1"/>
  <c r="AE844" i="1"/>
  <c r="AE872" i="1"/>
  <c r="AF1316" i="1"/>
  <c r="AF1464" i="1"/>
  <c r="AF777" i="1"/>
  <c r="AE777" i="1"/>
  <c r="AE864" i="1"/>
  <c r="AF864" i="1"/>
  <c r="AE1068" i="1"/>
  <c r="AF1207" i="1"/>
  <c r="AE726" i="1"/>
  <c r="AF726" i="1"/>
  <c r="AE1375" i="1"/>
  <c r="AE816" i="1"/>
  <c r="AF816" i="1"/>
  <c r="AF1061" i="1"/>
  <c r="AF1452" i="1"/>
  <c r="AF840" i="1"/>
  <c r="AE840" i="1"/>
  <c r="AF1112" i="1"/>
  <c r="AE1112" i="1"/>
  <c r="AF873" i="1"/>
  <c r="AF1106" i="1"/>
  <c r="AF1501" i="1"/>
  <c r="AE1070" i="1"/>
  <c r="AF1089" i="1"/>
  <c r="AF1354" i="1"/>
  <c r="AF808" i="1"/>
  <c r="AE808" i="1"/>
  <c r="AE1196" i="1"/>
  <c r="AF1196" i="1"/>
  <c r="AE1085" i="1"/>
  <c r="AE1686" i="1"/>
  <c r="AF1686" i="1"/>
  <c r="AF764" i="1"/>
  <c r="AE1072" i="1"/>
  <c r="AF1072" i="1"/>
  <c r="AF776" i="1"/>
  <c r="AF1391" i="1"/>
  <c r="AF1123" i="1"/>
  <c r="AE1123" i="1"/>
  <c r="AE1389" i="1"/>
  <c r="AF1389" i="1"/>
  <c r="AF1371" i="1"/>
  <c r="AE1127" i="1"/>
  <c r="AF1127" i="1"/>
  <c r="AE1315" i="1"/>
  <c r="AE1096" i="1"/>
  <c r="AF1096" i="1"/>
  <c r="AE762" i="1"/>
  <c r="AE951" i="1"/>
  <c r="AF951" i="1"/>
  <c r="AE1293" i="1"/>
  <c r="AE1675" i="1"/>
  <c r="AF1675" i="1"/>
  <c r="AF1360" i="1"/>
  <c r="AF1020" i="1"/>
  <c r="AE1020" i="1"/>
  <c r="AE1084" i="1"/>
  <c r="AF1084" i="1"/>
  <c r="AF1015" i="1"/>
  <c r="AF874" i="1"/>
  <c r="AE723" i="1"/>
  <c r="AE1195" i="1"/>
  <c r="AF877" i="1"/>
  <c r="AE895" i="1"/>
  <c r="AF1287" i="1"/>
  <c r="AE2002" i="1"/>
  <c r="AE2006" i="1"/>
  <c r="AE1986" i="1"/>
  <c r="AF1093" i="1"/>
  <c r="AE1093" i="1"/>
  <c r="AE1122" i="1"/>
  <c r="AF1122" i="1"/>
  <c r="AE1033" i="1"/>
  <c r="AF1033" i="1"/>
  <c r="AE1412" i="1"/>
  <c r="AE1172" i="1"/>
  <c r="AE1494" i="1"/>
  <c r="AF1494" i="1"/>
  <c r="AF707" i="1"/>
  <c r="AE1308" i="1"/>
  <c r="AF1308" i="1"/>
  <c r="AF1281" i="1"/>
  <c r="AE758" i="1"/>
  <c r="AF932" i="1"/>
  <c r="AE1845" i="1"/>
  <c r="AF1215" i="1"/>
  <c r="AE898" i="1"/>
  <c r="AE1001" i="1"/>
  <c r="AF1258" i="1"/>
  <c r="AF883" i="1"/>
  <c r="AF896" i="1"/>
  <c r="AE806" i="1"/>
  <c r="AF841" i="1"/>
  <c r="AF1262" i="1"/>
  <c r="AE894" i="1"/>
  <c r="AF1423" i="1"/>
  <c r="AF881" i="1"/>
  <c r="AE1270" i="1"/>
  <c r="AF831" i="1"/>
  <c r="AF863" i="1"/>
  <c r="AF1050" i="1"/>
  <c r="AE1230" i="1"/>
  <c r="AE1309" i="1"/>
  <c r="AF1190" i="1"/>
  <c r="AE685" i="1"/>
  <c r="AE2010" i="1"/>
  <c r="AF1256" i="1"/>
  <c r="AE1100" i="1"/>
  <c r="AE1105" i="1"/>
  <c r="AE960" i="1"/>
  <c r="AF995" i="1"/>
  <c r="AF1920" i="1"/>
  <c r="AF765" i="1"/>
  <c r="AF1005" i="1"/>
  <c r="AE701" i="1"/>
  <c r="AE1340" i="1"/>
  <c r="AE959" i="1"/>
  <c r="AF722" i="1"/>
  <c r="AE829" i="1"/>
  <c r="AE1250" i="1"/>
  <c r="AF1250" i="1"/>
  <c r="AF1065" i="1"/>
  <c r="AE1751" i="1"/>
  <c r="AF1232" i="1"/>
  <c r="AF1382" i="1"/>
  <c r="AF1949" i="1"/>
  <c r="AF897" i="1"/>
  <c r="AF1407" i="1"/>
  <c r="AE858" i="1"/>
  <c r="AF858" i="1"/>
  <c r="AF972" i="1"/>
  <c r="AE1164" i="1"/>
  <c r="AE1168" i="1"/>
  <c r="AF746" i="1"/>
  <c r="AE1374" i="1"/>
  <c r="AF1216" i="1"/>
  <c r="AE1384" i="1"/>
  <c r="AE1165" i="1"/>
  <c r="AF1426" i="1"/>
  <c r="AE1426" i="1"/>
  <c r="AF1107" i="1"/>
  <c r="AE1463" i="1"/>
  <c r="AE998" i="1"/>
  <c r="AF1372" i="1"/>
  <c r="AE1178" i="1"/>
  <c r="AF1178" i="1"/>
  <c r="AE1476" i="1"/>
  <c r="AF1476" i="1"/>
  <c r="AF982" i="1"/>
  <c r="AF824" i="1"/>
  <c r="AE1044" i="1"/>
  <c r="AF1536" i="1"/>
  <c r="AE1381" i="1"/>
  <c r="AF818" i="1"/>
  <c r="AE818" i="1"/>
  <c r="AE1701" i="1"/>
  <c r="AF1244" i="1"/>
  <c r="AF911" i="1"/>
  <c r="AE798" i="1"/>
  <c r="AF691" i="1"/>
  <c r="AF1222" i="1"/>
  <c r="AE1086" i="1"/>
  <c r="AE861" i="1"/>
  <c r="AF1111" i="1"/>
  <c r="AE1111" i="1"/>
  <c r="AF993" i="1"/>
  <c r="AF1260" i="1"/>
  <c r="AF1529" i="1"/>
  <c r="AF919" i="1"/>
  <c r="AE768" i="1"/>
  <c r="AF1874" i="1"/>
  <c r="AE1057" i="1"/>
  <c r="AE1347" i="1"/>
  <c r="AF1737" i="1"/>
  <c r="AE1272" i="1"/>
  <c r="AE842" i="1"/>
  <c r="AF792" i="1"/>
  <c r="AE1722" i="1"/>
  <c r="AE956" i="1"/>
  <c r="AE1492" i="1"/>
  <c r="AE1109" i="1"/>
  <c r="AF1109" i="1"/>
  <c r="AE948" i="1"/>
  <c r="AF1415" i="1"/>
  <c r="AF1241" i="1"/>
  <c r="AF1580" i="1"/>
  <c r="AF1728" i="1"/>
  <c r="AF1334" i="1"/>
  <c r="AE1012" i="1"/>
  <c r="AE1465" i="1"/>
  <c r="AE1444" i="1"/>
  <c r="AF1444" i="1"/>
  <c r="AF909" i="1"/>
  <c r="AE834" i="1"/>
  <c r="AF732" i="1"/>
  <c r="AE731" i="1"/>
  <c r="AE1711" i="1"/>
  <c r="AF717" i="1"/>
  <c r="AE1252" i="1"/>
  <c r="AE1829" i="1"/>
  <c r="AF1829" i="1"/>
  <c r="AE1569" i="1"/>
  <c r="AE1242" i="1"/>
  <c r="AF887" i="1"/>
  <c r="AF1251" i="1"/>
  <c r="AF1049" i="1"/>
  <c r="AE1645" i="1"/>
  <c r="AF1813" i="1"/>
  <c r="AF1016" i="1"/>
  <c r="AF1052" i="1"/>
  <c r="AE689" i="1"/>
  <c r="AF1506" i="1"/>
  <c r="AF1450" i="1"/>
  <c r="AF1775" i="1"/>
  <c r="AE720" i="1"/>
  <c r="AF1805" i="1"/>
  <c r="AE942" i="1"/>
  <c r="AF1247" i="1"/>
  <c r="AF1671" i="1"/>
  <c r="AE837" i="1"/>
  <c r="AF687" i="1"/>
  <c r="AF1941" i="1"/>
  <c r="AE1538" i="1"/>
  <c r="AF936" i="1"/>
  <c r="AE778" i="1"/>
  <c r="AF1053" i="1"/>
  <c r="AF1064" i="1"/>
  <c r="AE1152" i="1"/>
  <c r="AE1442" i="1"/>
  <c r="AF893" i="1"/>
  <c r="AF865" i="1"/>
  <c r="AE923" i="1"/>
  <c r="AF1931" i="1"/>
  <c r="AE1387" i="1"/>
  <c r="AE1150" i="1"/>
  <c r="AF1483" i="1"/>
  <c r="AF750" i="1"/>
  <c r="AE1849" i="1"/>
  <c r="AE1273" i="1"/>
  <c r="AE1397" i="1"/>
  <c r="AF1490" i="1"/>
  <c r="AF1080" i="1"/>
  <c r="AF1324" i="1"/>
  <c r="AF1855" i="1"/>
  <c r="AE688" i="1"/>
  <c r="AF1271" i="1"/>
  <c r="AE1271" i="1"/>
  <c r="AF1747" i="1"/>
  <c r="AE1747" i="1"/>
  <c r="AE1145" i="1"/>
  <c r="AF1145" i="1"/>
  <c r="AE1968" i="1"/>
  <c r="AF1968" i="1"/>
  <c r="AE740" i="1"/>
  <c r="AF740" i="1"/>
  <c r="AE769" i="1"/>
  <c r="AF769" i="1"/>
  <c r="AE1488" i="1"/>
  <c r="AF1488" i="1"/>
  <c r="AF751" i="1"/>
  <c r="AE751" i="1"/>
  <c r="AF1225" i="1"/>
  <c r="AE1225" i="1"/>
  <c r="AE1410" i="1"/>
  <c r="AF1410" i="1"/>
  <c r="AF971" i="1"/>
  <c r="AF1032" i="1"/>
  <c r="AE908" i="1"/>
  <c r="AF763" i="1"/>
  <c r="AF1041" i="1"/>
  <c r="AF1022" i="1"/>
  <c r="AE1022" i="1"/>
  <c r="AF1590" i="1"/>
  <c r="AE1590" i="1"/>
  <c r="AE987" i="1"/>
  <c r="AF987" i="1"/>
  <c r="AE1403" i="1"/>
  <c r="AF1403" i="1"/>
  <c r="AF1124" i="1"/>
  <c r="AE1124" i="1"/>
  <c r="AE939" i="1"/>
  <c r="AF939" i="1"/>
  <c r="AE1994" i="1"/>
  <c r="AF1994" i="1"/>
  <c r="AE721" i="1"/>
  <c r="AF721" i="1"/>
  <c r="AE1524" i="1"/>
  <c r="AF1524" i="1"/>
  <c r="AE1130" i="1"/>
  <c r="AF1130" i="1"/>
  <c r="AF1267" i="1"/>
  <c r="AE1267" i="1"/>
  <c r="AE801" i="1"/>
  <c r="AF801" i="1"/>
  <c r="AE1202" i="1"/>
  <c r="AF1202" i="1"/>
  <c r="AE1102" i="1"/>
  <c r="AF1102" i="1"/>
  <c r="AE2004" i="1"/>
  <c r="AF2004" i="1"/>
  <c r="AF1245" i="1"/>
  <c r="AE1245" i="1"/>
  <c r="AF1135" i="1"/>
  <c r="AE1639" i="1"/>
  <c r="AF1335" i="1"/>
  <c r="AF1741" i="1"/>
  <c r="AE1847" i="1"/>
  <c r="AE1153" i="1"/>
  <c r="AF1417" i="1"/>
  <c r="AE1417" i="1"/>
  <c r="AE1009" i="1"/>
  <c r="AF1009" i="1"/>
  <c r="AF1425" i="1"/>
  <c r="AE1425" i="1"/>
  <c r="AE1325" i="1"/>
  <c r="AF1325" i="1"/>
  <c r="AF799" i="1"/>
  <c r="AE799" i="1"/>
  <c r="AE1857" i="1"/>
  <c r="AF1857" i="1"/>
  <c r="AE745" i="1"/>
  <c r="AF745" i="1"/>
  <c r="AE1163" i="1"/>
  <c r="AF1163" i="1"/>
  <c r="AE1554" i="1"/>
  <c r="AF1554" i="1"/>
  <c r="AE1205" i="1"/>
  <c r="AF1365" i="1"/>
  <c r="AF1982" i="1"/>
  <c r="AF978" i="1"/>
  <c r="AE1369" i="1"/>
  <c r="AF1330" i="1"/>
  <c r="AF981" i="1"/>
  <c r="AE1563" i="1"/>
  <c r="AF1563" i="1"/>
  <c r="AF1344" i="1"/>
  <c r="AE1344" i="1"/>
  <c r="AF1154" i="1"/>
  <c r="AE1154" i="1"/>
  <c r="AE1179" i="1"/>
  <c r="AF1179" i="1"/>
  <c r="AF856" i="1"/>
  <c r="AE856" i="1"/>
  <c r="AE1078" i="1"/>
  <c r="AF1078" i="1"/>
  <c r="AE1099" i="1"/>
  <c r="AF1099" i="1"/>
  <c r="AE1285" i="1"/>
  <c r="AE852" i="1"/>
  <c r="AF854" i="1"/>
  <c r="AF900" i="1"/>
  <c r="AF1266" i="1"/>
  <c r="AE1266" i="1"/>
  <c r="AE1175" i="1"/>
  <c r="AF1175" i="1"/>
  <c r="AE1363" i="1"/>
  <c r="AF1363" i="1"/>
  <c r="AE1189" i="1"/>
  <c r="AF1189" i="1"/>
  <c r="AE814" i="1"/>
  <c r="AF814" i="1"/>
  <c r="AF1531" i="1"/>
  <c r="AE1531" i="1"/>
  <c r="AE1361" i="1"/>
  <c r="AF1361" i="1"/>
  <c r="AE734" i="1"/>
  <c r="AF734" i="1"/>
  <c r="AF733" i="1"/>
  <c r="AE733" i="1"/>
  <c r="AE1771" i="1"/>
  <c r="AF1177" i="1"/>
  <c r="AE1139" i="1"/>
  <c r="AE949" i="1"/>
  <c r="AF1385" i="1"/>
  <c r="AF843" i="1"/>
  <c r="AF889" i="1"/>
  <c r="AF922" i="1"/>
  <c r="AF902" i="1"/>
  <c r="AF804" i="1"/>
  <c r="AE804" i="1"/>
  <c r="AF1184" i="1"/>
  <c r="AE1184" i="1"/>
  <c r="AF1329" i="1"/>
  <c r="AE1329" i="1"/>
  <c r="AE1349" i="1"/>
  <c r="AF1349" i="1"/>
  <c r="AE1533" i="1"/>
  <c r="AF1533" i="1"/>
  <c r="AE1148" i="1"/>
  <c r="AF1148" i="1"/>
  <c r="AE937" i="1"/>
  <c r="AF937" i="1"/>
  <c r="AE681" i="1"/>
  <c r="AF681" i="1"/>
  <c r="AF1144" i="1"/>
  <c r="AF1051" i="1"/>
  <c r="AF1246" i="1"/>
  <c r="AE1246" i="1"/>
  <c r="AE1288" i="1"/>
  <c r="AF1288" i="1"/>
  <c r="AF811" i="1"/>
  <c r="AE811" i="1"/>
  <c r="AF1156" i="1"/>
  <c r="AE1156" i="1"/>
  <c r="AF1231" i="1"/>
  <c r="AE1231" i="1"/>
  <c r="AE1114" i="1"/>
  <c r="AF1114" i="1"/>
  <c r="AE1082" i="1"/>
  <c r="AF1082" i="1"/>
  <c r="AE1310" i="1"/>
  <c r="AF1310" i="1"/>
  <c r="AF1125" i="1"/>
  <c r="AE1125" i="1"/>
  <c r="AE1090" i="1"/>
  <c r="AF1090" i="1"/>
  <c r="AF965" i="1"/>
  <c r="AF1004" i="1"/>
  <c r="AE1237" i="1"/>
  <c r="AF1237" i="1"/>
  <c r="AE724" i="1"/>
  <c r="AF724" i="1"/>
  <c r="AF826" i="1"/>
  <c r="AE826" i="1"/>
  <c r="AF1079" i="1"/>
  <c r="AE1079" i="1"/>
  <c r="AF1337" i="1"/>
  <c r="AE1337" i="1"/>
  <c r="AF1902" i="1"/>
  <c r="AE1902" i="1"/>
  <c r="AF1134" i="1"/>
  <c r="AE1134" i="1"/>
  <c r="AF1434" i="1"/>
  <c r="AF941" i="1"/>
  <c r="AE1606" i="1"/>
  <c r="AF1606" i="1"/>
  <c r="AE686" i="1"/>
  <c r="AF686" i="1"/>
  <c r="AF1307" i="1"/>
  <c r="AE1307" i="1"/>
  <c r="AE1446" i="1"/>
  <c r="AF1446" i="1"/>
  <c r="AE1071" i="1"/>
  <c r="AF1071" i="1"/>
  <c r="AF1059" i="1"/>
  <c r="AE1059" i="1"/>
  <c r="AF1185" i="1"/>
  <c r="AE1185" i="1"/>
  <c r="AF760" i="1"/>
  <c r="AE760" i="1"/>
  <c r="AF1199" i="1"/>
  <c r="AE1199" i="1"/>
  <c r="AF2668" i="1"/>
  <c r="AE2668" i="1"/>
  <c r="AE2521" i="1"/>
  <c r="AF2521" i="1"/>
  <c r="AE1848" i="1"/>
  <c r="AF1848" i="1"/>
  <c r="AE2605" i="1"/>
  <c r="AF2605" i="1"/>
  <c r="AE2394" i="1"/>
  <c r="AF2394" i="1"/>
  <c r="AF2606" i="1"/>
  <c r="AE2606" i="1"/>
  <c r="AE2635" i="1"/>
  <c r="AF2635" i="1"/>
  <c r="AF2432" i="1"/>
  <c r="AE2432" i="1"/>
  <c r="AF2680" i="1"/>
  <c r="AE2680" i="1"/>
  <c r="AF2306" i="1"/>
  <c r="AE2306" i="1"/>
  <c r="AF2241" i="1"/>
  <c r="AE2241" i="1"/>
  <c r="AF2667" i="1"/>
  <c r="AE2667" i="1"/>
  <c r="AF2626" i="1"/>
  <c r="AE2626" i="1"/>
  <c r="AF2583" i="1"/>
  <c r="AE2583" i="1"/>
  <c r="AF2523" i="1"/>
  <c r="AE2523" i="1"/>
  <c r="AF2468" i="1"/>
  <c r="AE2468" i="1"/>
  <c r="AF2366" i="1"/>
  <c r="AE2366" i="1"/>
  <c r="AF2110" i="1"/>
  <c r="AE2110" i="1"/>
  <c r="AE2657" i="1"/>
  <c r="AF2657" i="1"/>
  <c r="AF2673" i="1"/>
  <c r="AE2673" i="1"/>
  <c r="AF2548" i="1"/>
  <c r="AE2548" i="1"/>
  <c r="AF2149" i="1"/>
  <c r="AE2149" i="1"/>
  <c r="AE2567" i="1"/>
  <c r="AF2567" i="1"/>
  <c r="AF2262" i="1"/>
  <c r="AE2262" i="1"/>
  <c r="AF2559" i="1"/>
  <c r="AE2559" i="1"/>
  <c r="AF2664" i="1"/>
  <c r="AE2664" i="1"/>
  <c r="AF2557" i="1"/>
  <c r="AE2557" i="1"/>
  <c r="AE2213" i="1"/>
  <c r="AF2213" i="1"/>
  <c r="AE2444" i="1"/>
  <c r="AF2444" i="1"/>
  <c r="AF2253" i="1"/>
  <c r="AE2253" i="1"/>
  <c r="AF1873" i="1"/>
  <c r="AE1873" i="1"/>
  <c r="AE2473" i="1"/>
  <c r="AF2473" i="1"/>
  <c r="AE2318" i="1"/>
  <c r="AF2318" i="1"/>
  <c r="AF2193" i="1"/>
  <c r="AE2193" i="1"/>
  <c r="AF2052" i="1"/>
  <c r="AE2052" i="1"/>
  <c r="AE2490" i="1"/>
  <c r="AF2490" i="1"/>
  <c r="AE2392" i="1"/>
  <c r="AF2392" i="1"/>
  <c r="AE2247" i="1"/>
  <c r="AF2247" i="1"/>
  <c r="AE2098" i="1"/>
  <c r="AF2098" i="1"/>
  <c r="AE1238" i="1"/>
  <c r="AF1238" i="1"/>
  <c r="AE2428" i="1"/>
  <c r="AF2428" i="1"/>
  <c r="AE2293" i="1"/>
  <c r="AF2293" i="1"/>
  <c r="AF2158" i="1"/>
  <c r="AE2158" i="1"/>
  <c r="AF2012" i="1"/>
  <c r="AE2012" i="1"/>
  <c r="AF2500" i="1"/>
  <c r="AE2500" i="1"/>
  <c r="AE2354" i="1"/>
  <c r="AF2354" i="1"/>
  <c r="AE2260" i="1"/>
  <c r="AF2260" i="1"/>
  <c r="AF2091" i="1"/>
  <c r="AE2091" i="1"/>
  <c r="AF2462" i="1"/>
  <c r="AE2462" i="1"/>
  <c r="AE2338" i="1"/>
  <c r="AF2338" i="1"/>
  <c r="AF2176" i="1"/>
  <c r="AE2176" i="1"/>
  <c r="AE2074" i="1"/>
  <c r="AF2074" i="1"/>
  <c r="AE2412" i="1"/>
  <c r="AF2412" i="1"/>
  <c r="AE2259" i="1"/>
  <c r="AF2259" i="1"/>
  <c r="AF1960" i="1"/>
  <c r="AE1960" i="1"/>
  <c r="AE2440" i="1"/>
  <c r="AF2440" i="1"/>
  <c r="AF2363" i="1"/>
  <c r="AE2363" i="1"/>
  <c r="AE2221" i="1"/>
  <c r="AF2221" i="1"/>
  <c r="AE2116" i="1"/>
  <c r="AF2116" i="1"/>
  <c r="AF1767" i="1"/>
  <c r="AE1767" i="1"/>
  <c r="AF1974" i="1"/>
  <c r="AE1974" i="1"/>
  <c r="AE1800" i="1"/>
  <c r="AF1800" i="1"/>
  <c r="AE1601" i="1"/>
  <c r="AF1601" i="1"/>
  <c r="AF1295" i="1"/>
  <c r="AE1295" i="1"/>
  <c r="AE1979" i="1"/>
  <c r="AF1979" i="1"/>
  <c r="AE1806" i="1"/>
  <c r="AF1806" i="1"/>
  <c r="AF1623" i="1"/>
  <c r="AE1623" i="1"/>
  <c r="AF1383" i="1"/>
  <c r="AE1383" i="1"/>
  <c r="AE2066" i="1"/>
  <c r="AF2066" i="1"/>
  <c r="AF1833" i="1"/>
  <c r="AE1833" i="1"/>
  <c r="AE1665" i="1"/>
  <c r="AF1665" i="1"/>
  <c r="AE1481" i="1"/>
  <c r="AF1481" i="1"/>
  <c r="AF950" i="1"/>
  <c r="AE950" i="1"/>
  <c r="AE1956" i="1"/>
  <c r="AF1956" i="1"/>
  <c r="AE1798" i="1"/>
  <c r="AF1798" i="1"/>
  <c r="AE1605" i="1"/>
  <c r="AF1605" i="1"/>
  <c r="AF1408" i="1"/>
  <c r="AE1408" i="1"/>
  <c r="AF2026" i="1"/>
  <c r="AE2026" i="1"/>
  <c r="AE1739" i="1"/>
  <c r="AF1739" i="1"/>
  <c r="AF1570" i="1"/>
  <c r="AE1570" i="1"/>
  <c r="AF988" i="1"/>
  <c r="AE988" i="1"/>
  <c r="AF1867" i="1"/>
  <c r="AE1867" i="1"/>
  <c r="AE1716" i="1"/>
  <c r="AF1716" i="1"/>
  <c r="AE1527" i="1"/>
  <c r="AF1527" i="1"/>
  <c r="AF2043" i="1"/>
  <c r="AE2043" i="1"/>
  <c r="AE1886" i="1"/>
  <c r="AF1886" i="1"/>
  <c r="AE1755" i="1"/>
  <c r="AF1755" i="1"/>
  <c r="AF1520" i="1"/>
  <c r="AE1520" i="1"/>
  <c r="AE1182" i="1"/>
  <c r="AF1182" i="1"/>
  <c r="AF1964" i="1"/>
  <c r="AE1964" i="1"/>
  <c r="AE1789" i="1"/>
  <c r="AF1789" i="1"/>
  <c r="AF1630" i="1"/>
  <c r="AE1630" i="1"/>
  <c r="AE1368" i="1"/>
  <c r="AF1368" i="1"/>
  <c r="AF825" i="1"/>
  <c r="AE825" i="1"/>
  <c r="AF1942" i="1"/>
  <c r="AE1942" i="1"/>
  <c r="AE1760" i="1"/>
  <c r="AF1760" i="1"/>
  <c r="AF1534" i="1"/>
  <c r="AE1534" i="1"/>
  <c r="AE1151" i="1"/>
  <c r="AF1151" i="1"/>
  <c r="AE1907" i="1"/>
  <c r="AF1907" i="1"/>
  <c r="AE1731" i="1"/>
  <c r="AF1731" i="1"/>
  <c r="AF1624" i="1"/>
  <c r="AE1624" i="1"/>
  <c r="AF1437" i="1"/>
  <c r="AE1437" i="1"/>
  <c r="AF963" i="1"/>
  <c r="AE963" i="1"/>
  <c r="AE2326" i="1"/>
  <c r="AF2326" i="1"/>
  <c r="AE2564" i="1"/>
  <c r="AF2564" i="1"/>
  <c r="AF2187" i="1"/>
  <c r="AE2187" i="1"/>
  <c r="AE2658" i="1"/>
  <c r="AF2658" i="1"/>
  <c r="AF2512" i="1"/>
  <c r="AE2512" i="1"/>
  <c r="AF1587" i="1"/>
  <c r="AE1587" i="1"/>
  <c r="AE2663" i="1"/>
  <c r="AF2663" i="1"/>
  <c r="AE2534" i="1"/>
  <c r="AF2534" i="1"/>
  <c r="AE2022" i="1"/>
  <c r="AF2022" i="1"/>
  <c r="AE2438" i="1"/>
  <c r="AF2438" i="1"/>
  <c r="AE2383" i="1"/>
  <c r="AF2383" i="1"/>
  <c r="AE1877" i="1"/>
  <c r="AF1877" i="1"/>
  <c r="AF2571" i="1"/>
  <c r="AE2571" i="1"/>
  <c r="AE2599" i="1"/>
  <c r="AF2599" i="1"/>
  <c r="AE2537" i="1"/>
  <c r="AF2537" i="1"/>
  <c r="AF2648" i="1"/>
  <c r="AE2648" i="1"/>
  <c r="AF2566" i="1"/>
  <c r="AE2566" i="1"/>
  <c r="AE2174" i="1"/>
  <c r="AF2174" i="1"/>
  <c r="AE2552" i="1"/>
  <c r="AF2552" i="1"/>
  <c r="AE2472" i="1"/>
  <c r="AF2472" i="1"/>
  <c r="AF2578" i="1"/>
  <c r="AE2578" i="1"/>
  <c r="AE2312" i="1"/>
  <c r="AF2312" i="1"/>
  <c r="AE2299" i="1"/>
  <c r="AF2299" i="1"/>
  <c r="AE2365" i="1"/>
  <c r="AF2365" i="1"/>
  <c r="AF2638" i="1"/>
  <c r="AE2638" i="1"/>
  <c r="AF2536" i="1"/>
  <c r="AE2536" i="1"/>
  <c r="AE2573" i="1"/>
  <c r="AF2573" i="1"/>
  <c r="AE2404" i="1"/>
  <c r="AF2404" i="1"/>
  <c r="AF2481" i="1"/>
  <c r="AE2481" i="1"/>
  <c r="AE2286" i="1"/>
  <c r="AF2286" i="1"/>
  <c r="AE2016" i="1"/>
  <c r="AF2016" i="1"/>
  <c r="AF1318" i="1"/>
  <c r="AE1318" i="1"/>
  <c r="AF2348" i="1"/>
  <c r="AE2348" i="1"/>
  <c r="AE2220" i="1"/>
  <c r="AF2220" i="1"/>
  <c r="AF2089" i="1"/>
  <c r="AE2089" i="1"/>
  <c r="AE2502" i="1"/>
  <c r="AF2502" i="1"/>
  <c r="AF2420" i="1"/>
  <c r="AE2420" i="1"/>
  <c r="AE2304" i="1"/>
  <c r="AF2304" i="1"/>
  <c r="AF2146" i="1"/>
  <c r="AE2146" i="1"/>
  <c r="AF1582" i="1"/>
  <c r="AE1582" i="1"/>
  <c r="AE2456" i="1"/>
  <c r="AF2456" i="1"/>
  <c r="AF2316" i="1"/>
  <c r="AE2316" i="1"/>
  <c r="AE2209" i="1"/>
  <c r="AF2209" i="1"/>
  <c r="AF2079" i="1"/>
  <c r="AE2079" i="1"/>
  <c r="AF1062" i="1"/>
  <c r="AE1062" i="1"/>
  <c r="AE2377" i="1"/>
  <c r="AF2377" i="1"/>
  <c r="AE2279" i="1"/>
  <c r="AF2279" i="1"/>
  <c r="AF2122" i="1"/>
  <c r="AE2122" i="1"/>
  <c r="AF1544" i="1"/>
  <c r="AE1544" i="1"/>
  <c r="AF2368" i="1"/>
  <c r="AE2368" i="1"/>
  <c r="AE2189" i="1"/>
  <c r="AF2189" i="1"/>
  <c r="AF2112" i="1"/>
  <c r="AE2112" i="1"/>
  <c r="AE2466" i="1"/>
  <c r="AF2466" i="1"/>
  <c r="AE2287" i="1"/>
  <c r="AF2287" i="1"/>
  <c r="AE2166" i="1"/>
  <c r="AF2166" i="1"/>
  <c r="AE2495" i="1"/>
  <c r="AF2495" i="1"/>
  <c r="AE2385" i="1"/>
  <c r="AF2385" i="1"/>
  <c r="AE2239" i="1"/>
  <c r="AF2239" i="1"/>
  <c r="AF2138" i="1"/>
  <c r="AE2138" i="1"/>
  <c r="AE1989" i="1"/>
  <c r="AF1989" i="1"/>
  <c r="AE2023" i="1"/>
  <c r="AF2023" i="1"/>
  <c r="AE1834" i="1"/>
  <c r="AF1834" i="1"/>
  <c r="AF1652" i="1"/>
  <c r="AE1652" i="1"/>
  <c r="AF1393" i="1"/>
  <c r="AE1393" i="1"/>
  <c r="AE2013" i="1"/>
  <c r="AF2013" i="1"/>
  <c r="AF1843" i="1"/>
  <c r="AE1843" i="1"/>
  <c r="AF1692" i="1"/>
  <c r="AE1692" i="1"/>
  <c r="AE1468" i="1"/>
  <c r="AF1468" i="1"/>
  <c r="AF970" i="1"/>
  <c r="AE970" i="1"/>
  <c r="AE1889" i="1"/>
  <c r="AF1889" i="1"/>
  <c r="AF1696" i="1"/>
  <c r="AE1696" i="1"/>
  <c r="AE1546" i="1"/>
  <c r="AF1546" i="1"/>
  <c r="AE1167" i="1"/>
  <c r="AF1167" i="1"/>
  <c r="AE1983" i="1"/>
  <c r="AF1983" i="1"/>
  <c r="AE1826" i="1"/>
  <c r="AF1826" i="1"/>
  <c r="AE1680" i="1"/>
  <c r="AF1680" i="1"/>
  <c r="AE1457" i="1"/>
  <c r="AF1457" i="1"/>
  <c r="AE2057" i="1"/>
  <c r="AF2057" i="1"/>
  <c r="AE1832" i="1"/>
  <c r="AF1832" i="1"/>
  <c r="AE1637" i="1"/>
  <c r="AF1637" i="1"/>
  <c r="AE1146" i="1"/>
  <c r="AF1146" i="1"/>
  <c r="AF1925" i="1"/>
  <c r="AE1925" i="1"/>
  <c r="AF1733" i="1"/>
  <c r="AE1733" i="1"/>
  <c r="AF1575" i="1"/>
  <c r="AE1575" i="1"/>
  <c r="AF1048" i="1"/>
  <c r="AE1048" i="1"/>
  <c r="AE1948" i="1"/>
  <c r="AF1948" i="1"/>
  <c r="AE1779" i="1"/>
  <c r="AF1779" i="1"/>
  <c r="AE1568" i="1"/>
  <c r="AF1568" i="1"/>
  <c r="AE1290" i="1"/>
  <c r="AF1290" i="1"/>
  <c r="AF2029" i="1"/>
  <c r="AE2029" i="1"/>
  <c r="AE1830" i="1"/>
  <c r="AF1830" i="1"/>
  <c r="AE1653" i="1"/>
  <c r="AF1653" i="1"/>
  <c r="AF1484" i="1"/>
  <c r="AE1484" i="1"/>
  <c r="AE1035" i="1"/>
  <c r="AF1035" i="1"/>
  <c r="AE1975" i="1"/>
  <c r="AF1975" i="1"/>
  <c r="AF1808" i="1"/>
  <c r="AE1808" i="1"/>
  <c r="AE1602" i="1"/>
  <c r="AF1602" i="1"/>
  <c r="AF1306" i="1"/>
  <c r="AE1306" i="1"/>
  <c r="AF2014" i="1"/>
  <c r="AE2014" i="1"/>
  <c r="AE1783" i="1"/>
  <c r="AF1783" i="1"/>
  <c r="AF1661" i="1"/>
  <c r="AE1661" i="1"/>
  <c r="AF1525" i="1"/>
  <c r="AE1525" i="1"/>
  <c r="AE1075" i="1"/>
  <c r="AF1075" i="1"/>
  <c r="AF2302" i="1"/>
  <c r="AE2302" i="1"/>
  <c r="AF2535" i="1"/>
  <c r="AE2535" i="1"/>
  <c r="AE2114" i="1"/>
  <c r="AF2114" i="1"/>
  <c r="AF2649" i="1"/>
  <c r="AE2649" i="1"/>
  <c r="AF2506" i="1"/>
  <c r="AE2506" i="1"/>
  <c r="AF1516" i="1"/>
  <c r="AE1516" i="1"/>
  <c r="AE2653" i="1"/>
  <c r="AF2653" i="1"/>
  <c r="AE2489" i="1"/>
  <c r="AF2489" i="1"/>
  <c r="AF2650" i="1"/>
  <c r="AE2650" i="1"/>
  <c r="AE2414" i="1"/>
  <c r="AF2414" i="1"/>
  <c r="AE2281" i="1"/>
  <c r="AF2281" i="1"/>
  <c r="AF2654" i="1"/>
  <c r="AE2654" i="1"/>
  <c r="AE2550" i="1"/>
  <c r="AF2550" i="1"/>
  <c r="AF2595" i="1"/>
  <c r="AE2595" i="1"/>
  <c r="AF2532" i="1"/>
  <c r="AE2532" i="1"/>
  <c r="AF2541" i="1"/>
  <c r="AE2541" i="1"/>
  <c r="AF2405" i="1"/>
  <c r="AE2405" i="1"/>
  <c r="AE2141" i="1"/>
  <c r="AF2141" i="1"/>
  <c r="AF2274" i="1"/>
  <c r="AE2274" i="1"/>
  <c r="AF2452" i="1"/>
  <c r="AE2452" i="1"/>
  <c r="AE2558" i="1"/>
  <c r="AF2558" i="1"/>
  <c r="AF2303" i="1"/>
  <c r="AE2303" i="1"/>
  <c r="AF2218" i="1"/>
  <c r="AE2218" i="1"/>
  <c r="AE2356" i="1"/>
  <c r="AF2356" i="1"/>
  <c r="AE2505" i="1"/>
  <c r="AF2505" i="1"/>
  <c r="AF2522" i="1"/>
  <c r="AE2522" i="1"/>
  <c r="AF2565" i="1"/>
  <c r="AE2565" i="1"/>
  <c r="AE2395" i="1"/>
  <c r="AF2395" i="1"/>
  <c r="AE2461" i="1"/>
  <c r="AF2461" i="1"/>
  <c r="AF2263" i="1"/>
  <c r="AE2263" i="1"/>
  <c r="AE1900" i="1"/>
  <c r="AF1900" i="1"/>
  <c r="AE1284" i="1"/>
  <c r="AF1284" i="1"/>
  <c r="AE2336" i="1"/>
  <c r="AF2336" i="1"/>
  <c r="AF2206" i="1"/>
  <c r="AE2206" i="1"/>
  <c r="AE2084" i="1"/>
  <c r="AF2084" i="1"/>
  <c r="AE2498" i="1"/>
  <c r="AF2498" i="1"/>
  <c r="AE2415" i="1"/>
  <c r="AF2415" i="1"/>
  <c r="AE2290" i="1"/>
  <c r="AF2290" i="1"/>
  <c r="AE2137" i="1"/>
  <c r="AF2137" i="1"/>
  <c r="AF1508" i="1"/>
  <c r="AE1508" i="1"/>
  <c r="AE2451" i="1"/>
  <c r="AF2451" i="1"/>
  <c r="AF2307" i="1"/>
  <c r="AE2307" i="1"/>
  <c r="AE2191" i="1"/>
  <c r="AF2191" i="1"/>
  <c r="AE2030" i="1"/>
  <c r="AF2030" i="1"/>
  <c r="AE1028" i="1"/>
  <c r="AF1028" i="1"/>
  <c r="AF2373" i="1"/>
  <c r="AE2373" i="1"/>
  <c r="AE2269" i="1"/>
  <c r="AF2269" i="1"/>
  <c r="AE2117" i="1"/>
  <c r="AF2117" i="1"/>
  <c r="AF886" i="1"/>
  <c r="AE886" i="1"/>
  <c r="AF2364" i="1"/>
  <c r="AE2364" i="1"/>
  <c r="AF2185" i="1"/>
  <c r="AE2185" i="1"/>
  <c r="AE2108" i="1"/>
  <c r="AF2108" i="1"/>
  <c r="AE2458" i="1"/>
  <c r="AF2458" i="1"/>
  <c r="AE2268" i="1"/>
  <c r="AF2268" i="1"/>
  <c r="AF2085" i="1"/>
  <c r="AE2085" i="1"/>
  <c r="AE2486" i="1"/>
  <c r="AF2486" i="1"/>
  <c r="AF2380" i="1"/>
  <c r="AE2380" i="1"/>
  <c r="AF2230" i="1"/>
  <c r="AE2230" i="1"/>
  <c r="AF2125" i="1"/>
  <c r="AE2125" i="1"/>
  <c r="AF1939" i="1"/>
  <c r="AE1939" i="1"/>
  <c r="AF2007" i="1"/>
  <c r="AE2007" i="1"/>
  <c r="AE1828" i="1"/>
  <c r="AF1828" i="1"/>
  <c r="AF1646" i="1"/>
  <c r="AE1646" i="1"/>
  <c r="AF1348" i="1"/>
  <c r="AE1348" i="1"/>
  <c r="AE2000" i="1"/>
  <c r="AF2000" i="1"/>
  <c r="AF1838" i="1"/>
  <c r="AE1838" i="1"/>
  <c r="AF1681" i="1"/>
  <c r="AE1681" i="1"/>
  <c r="AF1451" i="1"/>
  <c r="AE1451" i="1"/>
  <c r="AF788" i="1"/>
  <c r="AE788" i="1"/>
  <c r="AE1869" i="1"/>
  <c r="AF1869" i="1"/>
  <c r="AF1685" i="1"/>
  <c r="AE1685" i="1"/>
  <c r="AF1539" i="1"/>
  <c r="AE1539" i="1"/>
  <c r="AF1083" i="1"/>
  <c r="AE1083" i="1"/>
  <c r="AE1978" i="1"/>
  <c r="AF1978" i="1"/>
  <c r="AE1816" i="1"/>
  <c r="AF1816" i="1"/>
  <c r="AF1664" i="1"/>
  <c r="AE1664" i="1"/>
  <c r="AF1449" i="1"/>
  <c r="AE1449" i="1"/>
  <c r="AE2044" i="1"/>
  <c r="AF2044" i="1"/>
  <c r="AF1791" i="1"/>
  <c r="AE1791" i="1"/>
  <c r="AE1611" i="1"/>
  <c r="AF1611" i="1"/>
  <c r="AE1120" i="1"/>
  <c r="AF1120" i="1"/>
  <c r="AF1919" i="1"/>
  <c r="AE1919" i="1"/>
  <c r="AF1727" i="1"/>
  <c r="AE1727" i="1"/>
  <c r="AF1562" i="1"/>
  <c r="AE1562" i="1"/>
  <c r="AE915" i="1"/>
  <c r="AF915" i="1"/>
  <c r="AE1913" i="1"/>
  <c r="AF1913" i="1"/>
  <c r="AF1766" i="1"/>
  <c r="AE1766" i="1"/>
  <c r="AE1556" i="1"/>
  <c r="AF1556" i="1"/>
  <c r="AE1234" i="1"/>
  <c r="AF1234" i="1"/>
  <c r="AE2024" i="1"/>
  <c r="AF2024" i="1"/>
  <c r="AE1823" i="1"/>
  <c r="AF1823" i="1"/>
  <c r="AF1648" i="1"/>
  <c r="AE1648" i="1"/>
  <c r="AF1438" i="1"/>
  <c r="AE1438" i="1"/>
  <c r="AF964" i="1"/>
  <c r="AE964" i="1"/>
  <c r="AF1969" i="1"/>
  <c r="AE1969" i="1"/>
  <c r="AE1778" i="1"/>
  <c r="AF1778" i="1"/>
  <c r="AF1574" i="1"/>
  <c r="AE1574" i="1"/>
  <c r="AE1233" i="1"/>
  <c r="AF1233" i="1"/>
  <c r="AF1991" i="1"/>
  <c r="AE1991" i="1"/>
  <c r="AE1749" i="1"/>
  <c r="AF1749" i="1"/>
  <c r="AE1634" i="1"/>
  <c r="AF1634" i="1"/>
  <c r="AE1518" i="1"/>
  <c r="AF1518" i="1"/>
  <c r="AF1055" i="1"/>
  <c r="AE1055" i="1"/>
  <c r="AF2261" i="1"/>
  <c r="AE2261" i="1"/>
  <c r="AF2525" i="1"/>
  <c r="AE2525" i="1"/>
  <c r="AE2101" i="1"/>
  <c r="AF2101" i="1"/>
  <c r="AF2631" i="1"/>
  <c r="AE2631" i="1"/>
  <c r="AF2409" i="1"/>
  <c r="AE2409" i="1"/>
  <c r="AE969" i="1"/>
  <c r="AF969" i="1"/>
  <c r="AF2643" i="1"/>
  <c r="AE2643" i="1"/>
  <c r="AF2475" i="1"/>
  <c r="AE2475" i="1"/>
  <c r="AE2615" i="1"/>
  <c r="AF2615" i="1"/>
  <c r="AF2360" i="1"/>
  <c r="AE2360" i="1"/>
  <c r="AE2256" i="1"/>
  <c r="AF2256" i="1"/>
  <c r="AE2610" i="1"/>
  <c r="AF2610" i="1"/>
  <c r="AF2630" i="1"/>
  <c r="AE2630" i="1"/>
  <c r="AE2591" i="1"/>
  <c r="AF2591" i="1"/>
  <c r="AF2527" i="1"/>
  <c r="AE2527" i="1"/>
  <c r="AF2516" i="1"/>
  <c r="AE2516" i="1"/>
  <c r="AF2382" i="1"/>
  <c r="AE2382" i="1"/>
  <c r="AF2118" i="1"/>
  <c r="AE2118" i="1"/>
  <c r="AE2075" i="1"/>
  <c r="AF2075" i="1"/>
  <c r="AE2374" i="1"/>
  <c r="AF2374" i="1"/>
  <c r="AF2553" i="1"/>
  <c r="AE2553" i="1"/>
  <c r="AE2190" i="1"/>
  <c r="AF2190" i="1"/>
  <c r="AF2128" i="1"/>
  <c r="AE2128" i="1"/>
  <c r="AE2270" i="1"/>
  <c r="AF2270" i="1"/>
  <c r="AE2588" i="1"/>
  <c r="AF2588" i="1"/>
  <c r="AE2677" i="1"/>
  <c r="AF2677" i="1"/>
  <c r="AE2561" i="1"/>
  <c r="AF2561" i="1"/>
  <c r="AE2294" i="1"/>
  <c r="AF2294" i="1"/>
  <c r="AF2448" i="1"/>
  <c r="AE2448" i="1"/>
  <c r="AF2258" i="1"/>
  <c r="AE2258" i="1"/>
  <c r="AE1882" i="1"/>
  <c r="AF1882" i="1"/>
  <c r="AE1229" i="1"/>
  <c r="AF1229" i="1"/>
  <c r="AE2323" i="1"/>
  <c r="AF2323" i="1"/>
  <c r="AE2201" i="1"/>
  <c r="AF2201" i="1"/>
  <c r="AF2072" i="1"/>
  <c r="AE2072" i="1"/>
  <c r="AF2494" i="1"/>
  <c r="AE2494" i="1"/>
  <c r="AE2396" i="1"/>
  <c r="AF2396" i="1"/>
  <c r="AE2257" i="1"/>
  <c r="AF2257" i="1"/>
  <c r="AF2133" i="1"/>
  <c r="AE2133" i="1"/>
  <c r="AF1487" i="1"/>
  <c r="AE1487" i="1"/>
  <c r="AF2446" i="1"/>
  <c r="AE2446" i="1"/>
  <c r="AF2298" i="1"/>
  <c r="AE2298" i="1"/>
  <c r="AF2182" i="1"/>
  <c r="AE2182" i="1"/>
  <c r="AF2021" i="1"/>
  <c r="AE2021" i="1"/>
  <c r="AF2504" i="1"/>
  <c r="AE2504" i="1"/>
  <c r="AE2359" i="1"/>
  <c r="AF2359" i="1"/>
  <c r="AF2265" i="1"/>
  <c r="AE2265" i="1"/>
  <c r="AE2100" i="1"/>
  <c r="AF2100" i="1"/>
  <c r="AF2487" i="1"/>
  <c r="AE2487" i="1"/>
  <c r="AF2349" i="1"/>
  <c r="AE2349" i="1"/>
  <c r="AE2180" i="1"/>
  <c r="AF2180" i="1"/>
  <c r="AF2095" i="1"/>
  <c r="AE2095" i="1"/>
  <c r="AE2449" i="1"/>
  <c r="AF2449" i="1"/>
  <c r="AE2264" i="1"/>
  <c r="AF2264" i="1"/>
  <c r="AE2064" i="1"/>
  <c r="AF2064" i="1"/>
  <c r="AF2470" i="1"/>
  <c r="AE2470" i="1"/>
  <c r="AF2376" i="1"/>
  <c r="AE2376" i="1"/>
  <c r="AE2225" i="1"/>
  <c r="AF2225" i="1"/>
  <c r="AF2121" i="1"/>
  <c r="AE2121" i="1"/>
  <c r="AE1864" i="1"/>
  <c r="AF1864" i="1"/>
  <c r="AF1996" i="1"/>
  <c r="AE1996" i="1"/>
  <c r="AE1822" i="1"/>
  <c r="AF1822" i="1"/>
  <c r="AF1640" i="1"/>
  <c r="AE1640" i="1"/>
  <c r="AE1322" i="1"/>
  <c r="AF1322" i="1"/>
  <c r="AE1984" i="1"/>
  <c r="AF1984" i="1"/>
  <c r="AE1817" i="1"/>
  <c r="AF1817" i="1"/>
  <c r="AF1677" i="1"/>
  <c r="AE1677" i="1"/>
  <c r="AF1429" i="1"/>
  <c r="AE1429" i="1"/>
  <c r="AE2070" i="1"/>
  <c r="AF2070" i="1"/>
  <c r="AE1854" i="1"/>
  <c r="AF1854" i="1"/>
  <c r="AF1670" i="1"/>
  <c r="AE1670" i="1"/>
  <c r="AF1503" i="1"/>
  <c r="AE1503" i="1"/>
  <c r="AE1073" i="1"/>
  <c r="AF1073" i="1"/>
  <c r="AF1966" i="1"/>
  <c r="AE1966" i="1"/>
  <c r="AF1804" i="1"/>
  <c r="AE1804" i="1"/>
  <c r="AE1632" i="1"/>
  <c r="AF1632" i="1"/>
  <c r="AF1427" i="1"/>
  <c r="AE1427" i="1"/>
  <c r="AE2035" i="1"/>
  <c r="AF2035" i="1"/>
  <c r="AE1780" i="1"/>
  <c r="AF1780" i="1"/>
  <c r="AF1593" i="1"/>
  <c r="AE1593" i="1"/>
  <c r="AE1019" i="1"/>
  <c r="AF1019" i="1"/>
  <c r="AE1903" i="1"/>
  <c r="AF1903" i="1"/>
  <c r="AF1721" i="1"/>
  <c r="AE1721" i="1"/>
  <c r="AF1550" i="1"/>
  <c r="AE1550" i="1"/>
  <c r="AF850" i="1"/>
  <c r="AE850" i="1"/>
  <c r="AE1908" i="1"/>
  <c r="AF1908" i="1"/>
  <c r="AF1761" i="1"/>
  <c r="AE1761" i="1"/>
  <c r="AF1535" i="1"/>
  <c r="AE1535" i="1"/>
  <c r="AF1198" i="1"/>
  <c r="AE1198" i="1"/>
  <c r="AE1997" i="1"/>
  <c r="AF1997" i="1"/>
  <c r="AF1802" i="1"/>
  <c r="AE1802" i="1"/>
  <c r="AE1635" i="1"/>
  <c r="AF1635" i="1"/>
  <c r="AF1431" i="1"/>
  <c r="AE1431" i="1"/>
  <c r="AE945" i="1"/>
  <c r="AF945" i="1"/>
  <c r="AE1947" i="1"/>
  <c r="AF1947" i="1"/>
  <c r="AE1765" i="1"/>
  <c r="AF1765" i="1"/>
  <c r="AF1555" i="1"/>
  <c r="AE1555" i="1"/>
  <c r="AE1181" i="1"/>
  <c r="AF1181" i="1"/>
  <c r="AE1929" i="1"/>
  <c r="AF1929" i="1"/>
  <c r="AF1736" i="1"/>
  <c r="AE1736" i="1"/>
  <c r="AE1629" i="1"/>
  <c r="AF1629" i="1"/>
  <c r="AF1445" i="1"/>
  <c r="AE1445" i="1"/>
  <c r="AE1024" i="1"/>
  <c r="AF1024" i="1"/>
  <c r="AF2644" i="1"/>
  <c r="AE2644" i="1"/>
  <c r="AF2517" i="1"/>
  <c r="AE2517" i="1"/>
  <c r="AE1803" i="1"/>
  <c r="AF1803" i="1"/>
  <c r="AF2576" i="1"/>
  <c r="AE2576" i="1"/>
  <c r="AE2308" i="1"/>
  <c r="AF2308" i="1"/>
  <c r="AF2418" i="1"/>
  <c r="AE2418" i="1"/>
  <c r="AE2627" i="1"/>
  <c r="AF2627" i="1"/>
  <c r="AE2369" i="1"/>
  <c r="AF2369" i="1"/>
  <c r="AE2609" i="1"/>
  <c r="AF2609" i="1"/>
  <c r="AE2233" i="1"/>
  <c r="AF2233" i="1"/>
  <c r="AE2224" i="1"/>
  <c r="AF2224" i="1"/>
  <c r="AF2563" i="1"/>
  <c r="AE2563" i="1"/>
  <c r="AF2488" i="1"/>
  <c r="AE2488" i="1"/>
  <c r="AE2579" i="1"/>
  <c r="AF2579" i="1"/>
  <c r="AE2437" i="1"/>
  <c r="AF2437" i="1"/>
  <c r="AE2423" i="1"/>
  <c r="AF2423" i="1"/>
  <c r="AE2350" i="1"/>
  <c r="AF2350" i="1"/>
  <c r="AE2096" i="1"/>
  <c r="AF2096" i="1"/>
  <c r="AF2613" i="1"/>
  <c r="AE2613" i="1"/>
  <c r="AE2660" i="1"/>
  <c r="AF2660" i="1"/>
  <c r="AE2531" i="1"/>
  <c r="AF2531" i="1"/>
  <c r="AF2087" i="1"/>
  <c r="AE2087" i="1"/>
  <c r="AF2642" i="1"/>
  <c r="AE2642" i="1"/>
  <c r="AE2245" i="1"/>
  <c r="AF2245" i="1"/>
  <c r="AE2520" i="1"/>
  <c r="AF2520" i="1"/>
  <c r="AE2659" i="1"/>
  <c r="AF2659" i="1"/>
  <c r="AE2547" i="1"/>
  <c r="AF2547" i="1"/>
  <c r="AF2205" i="1"/>
  <c r="AE2205" i="1"/>
  <c r="AE2430" i="1"/>
  <c r="AF2430" i="1"/>
  <c r="AF2248" i="1"/>
  <c r="AE2248" i="1"/>
  <c r="AE1825" i="1"/>
  <c r="AF1825" i="1"/>
  <c r="AE2469" i="1"/>
  <c r="AF2469" i="1"/>
  <c r="AE2300" i="1"/>
  <c r="AF2300" i="1"/>
  <c r="AE2170" i="1"/>
  <c r="AF2170" i="1"/>
  <c r="AF2005" i="1"/>
  <c r="AE2005" i="1"/>
  <c r="AF2485" i="1"/>
  <c r="AE2485" i="1"/>
  <c r="AF2388" i="1"/>
  <c r="AE2388" i="1"/>
  <c r="AF2238" i="1"/>
  <c r="AE2238" i="1"/>
  <c r="AF2093" i="1"/>
  <c r="AE2093" i="1"/>
  <c r="AE1157" i="1"/>
  <c r="AF1157" i="1"/>
  <c r="AF2399" i="1"/>
  <c r="AE2399" i="1"/>
  <c r="AF2289" i="1"/>
  <c r="AE2289" i="1"/>
  <c r="AF2154" i="1"/>
  <c r="AE2154" i="1"/>
  <c r="AE1887" i="1"/>
  <c r="AF1887" i="1"/>
  <c r="AE2483" i="1"/>
  <c r="AF2483" i="1"/>
  <c r="AE2342" i="1"/>
  <c r="AF2342" i="1"/>
  <c r="AF2226" i="1"/>
  <c r="AE2226" i="1"/>
  <c r="AE2086" i="1"/>
  <c r="AF2086" i="1"/>
  <c r="AE2454" i="1"/>
  <c r="AF2454" i="1"/>
  <c r="AF2333" i="1"/>
  <c r="AE2333" i="1"/>
  <c r="AF2172" i="1"/>
  <c r="AE2172" i="1"/>
  <c r="AE2027" i="1"/>
  <c r="AF2027" i="1"/>
  <c r="AF2372" i="1"/>
  <c r="AE2372" i="1"/>
  <c r="AF2249" i="1"/>
  <c r="AE2249" i="1"/>
  <c r="AE1950" i="1"/>
  <c r="AF1950" i="1"/>
  <c r="AE2435" i="1"/>
  <c r="AF2435" i="1"/>
  <c r="AE2345" i="1"/>
  <c r="AF2345" i="1"/>
  <c r="AF2184" i="1"/>
  <c r="AE2184" i="1"/>
  <c r="AE2104" i="1"/>
  <c r="AF2104" i="1"/>
  <c r="AE1757" i="1"/>
  <c r="AF1757" i="1"/>
  <c r="AF1963" i="1"/>
  <c r="AE1963" i="1"/>
  <c r="AE1788" i="1"/>
  <c r="AF1788" i="1"/>
  <c r="AF1585" i="1"/>
  <c r="AE1585" i="1"/>
  <c r="AE1115" i="1"/>
  <c r="AF1115" i="1"/>
  <c r="AF1940" i="1"/>
  <c r="AE1940" i="1"/>
  <c r="AE1793" i="1"/>
  <c r="AF1793" i="1"/>
  <c r="AF1618" i="1"/>
  <c r="AE1618" i="1"/>
  <c r="AF1239" i="1"/>
  <c r="AE1239" i="1"/>
  <c r="AE2062" i="1"/>
  <c r="AF2062" i="1"/>
  <c r="AF1827" i="1"/>
  <c r="AE1827" i="1"/>
  <c r="AE1660" i="1"/>
  <c r="AF1660" i="1"/>
  <c r="AF1474" i="1"/>
  <c r="AE1474" i="1"/>
  <c r="AE866" i="1"/>
  <c r="AF866" i="1"/>
  <c r="AF1933" i="1"/>
  <c r="AE1933" i="1"/>
  <c r="AE1786" i="1"/>
  <c r="AF1786" i="1"/>
  <c r="AF1599" i="1"/>
  <c r="AE1599" i="1"/>
  <c r="AF1328" i="1"/>
  <c r="AE1328" i="1"/>
  <c r="AF2011" i="1"/>
  <c r="AE2011" i="1"/>
  <c r="AF1717" i="1"/>
  <c r="AE1717" i="1"/>
  <c r="AF1537" i="1"/>
  <c r="AE1537" i="1"/>
  <c r="AF2060" i="1"/>
  <c r="AE2060" i="1"/>
  <c r="AF1836" i="1"/>
  <c r="AE1836" i="1"/>
  <c r="AE1674" i="1"/>
  <c r="AF1674" i="1"/>
  <c r="AF1514" i="1"/>
  <c r="AE1514" i="1"/>
  <c r="AE2038" i="1"/>
  <c r="AF2038" i="1"/>
  <c r="AE1881" i="1"/>
  <c r="AF1881" i="1"/>
  <c r="AF1710" i="1"/>
  <c r="AE1710" i="1"/>
  <c r="AE1507" i="1"/>
  <c r="AF1507" i="1"/>
  <c r="AF1088" i="1"/>
  <c r="AE1088" i="1"/>
  <c r="AE1959" i="1"/>
  <c r="AF1959" i="1"/>
  <c r="AE1784" i="1"/>
  <c r="AF1784" i="1"/>
  <c r="AF1625" i="1"/>
  <c r="AE1625" i="1"/>
  <c r="AF1342" i="1"/>
  <c r="AE1342" i="1"/>
  <c r="AE2063" i="1"/>
  <c r="AF2063" i="1"/>
  <c r="AF1924" i="1"/>
  <c r="AE1924" i="1"/>
  <c r="AF1754" i="1"/>
  <c r="AE1754" i="1"/>
  <c r="AF1498" i="1"/>
  <c r="AE1498" i="1"/>
  <c r="AE1116" i="1"/>
  <c r="AF1116" i="1"/>
  <c r="AF1891" i="1"/>
  <c r="AE1891" i="1"/>
  <c r="AF1714" i="1"/>
  <c r="AE1714" i="1"/>
  <c r="AF1619" i="1"/>
  <c r="AE1619" i="1"/>
  <c r="AE1268" i="1"/>
  <c r="AF1268" i="1"/>
  <c r="AE901" i="1"/>
  <c r="AF901" i="1"/>
  <c r="AF690" i="1"/>
  <c r="AE690" i="1"/>
  <c r="AF2639" i="1"/>
  <c r="AE2639" i="1"/>
  <c r="AE2463" i="1"/>
  <c r="AF2463" i="1"/>
  <c r="AE1792" i="1"/>
  <c r="AF1792" i="1"/>
  <c r="AF2572" i="1"/>
  <c r="AE2572" i="1"/>
  <c r="AE2219" i="1"/>
  <c r="AF2219" i="1"/>
  <c r="AF2334" i="1"/>
  <c r="AE2334" i="1"/>
  <c r="AE2623" i="1"/>
  <c r="AF2623" i="1"/>
  <c r="AF2361" i="1"/>
  <c r="AE2361" i="1"/>
  <c r="AF2596" i="1"/>
  <c r="AE2596" i="1"/>
  <c r="AF2168" i="1"/>
  <c r="AE2168" i="1"/>
  <c r="AE2200" i="1"/>
  <c r="AF2200" i="1"/>
  <c r="AE2528" i="1"/>
  <c r="AF2528" i="1"/>
  <c r="AF2351" i="1"/>
  <c r="AE2351" i="1"/>
  <c r="AE2574" i="1"/>
  <c r="AF2574" i="1"/>
  <c r="AF2429" i="1"/>
  <c r="AE2429" i="1"/>
  <c r="AE2400" i="1"/>
  <c r="AF2400" i="1"/>
  <c r="AE2321" i="1"/>
  <c r="AF2321" i="1"/>
  <c r="AE2080" i="1"/>
  <c r="AF2080" i="1"/>
  <c r="AE2545" i="1"/>
  <c r="AF2545" i="1"/>
  <c r="AE2655" i="1"/>
  <c r="AF2655" i="1"/>
  <c r="AE2526" i="1"/>
  <c r="AF2526" i="1"/>
  <c r="AF1973" i="1"/>
  <c r="AE1973" i="1"/>
  <c r="AF2665" i="1"/>
  <c r="AE2665" i="1"/>
  <c r="AF2181" i="1"/>
  <c r="AE2181" i="1"/>
  <c r="AE2666" i="1"/>
  <c r="AF2666" i="1"/>
  <c r="AE2645" i="1"/>
  <c r="AF2645" i="1"/>
  <c r="AE2543" i="1"/>
  <c r="AF2543" i="1"/>
  <c r="AF2163" i="1"/>
  <c r="AE2163" i="1"/>
  <c r="AE2416" i="1"/>
  <c r="AF2416" i="1"/>
  <c r="AE2215" i="1"/>
  <c r="AF2215" i="1"/>
  <c r="AE1797" i="1"/>
  <c r="AF1797" i="1"/>
  <c r="AE2457" i="1"/>
  <c r="AF2457" i="1"/>
  <c r="AF2295" i="1"/>
  <c r="AE2295" i="1"/>
  <c r="AF2129" i="1"/>
  <c r="AE2129" i="1"/>
  <c r="AF1909" i="1"/>
  <c r="AE1909" i="1"/>
  <c r="AE2477" i="1"/>
  <c r="AF2477" i="1"/>
  <c r="AE2379" i="1"/>
  <c r="AF2379" i="1"/>
  <c r="AF2214" i="1"/>
  <c r="AE2214" i="1"/>
  <c r="AE2076" i="1"/>
  <c r="AF2076" i="1"/>
  <c r="AF1030" i="1"/>
  <c r="AE1030" i="1"/>
  <c r="AF2391" i="1"/>
  <c r="AE2391" i="1"/>
  <c r="AF2284" i="1"/>
  <c r="AE2284" i="1"/>
  <c r="AF2150" i="1"/>
  <c r="AE2150" i="1"/>
  <c r="AE1878" i="1"/>
  <c r="AF1878" i="1"/>
  <c r="AE2471" i="1"/>
  <c r="AF2471" i="1"/>
  <c r="AE2329" i="1"/>
  <c r="AF2329" i="1"/>
  <c r="AE2222" i="1"/>
  <c r="AF2222" i="1"/>
  <c r="AF2082" i="1"/>
  <c r="AE2082" i="1"/>
  <c r="AF2436" i="1"/>
  <c r="AE2436" i="1"/>
  <c r="AF2320" i="1"/>
  <c r="AE2320" i="1"/>
  <c r="AE2161" i="1"/>
  <c r="AF2161" i="1"/>
  <c r="AF1999" i="1"/>
  <c r="AE1999" i="1"/>
  <c r="AE2358" i="1"/>
  <c r="AF2358" i="1"/>
  <c r="AF2235" i="1"/>
  <c r="AE2235" i="1"/>
  <c r="AE1893" i="1"/>
  <c r="AF1893" i="1"/>
  <c r="AE2425" i="1"/>
  <c r="AF2425" i="1"/>
  <c r="AE2341" i="1"/>
  <c r="AF2341" i="1"/>
  <c r="AF2179" i="1"/>
  <c r="AE2179" i="1"/>
  <c r="AF2099" i="1"/>
  <c r="AE2099" i="1"/>
  <c r="AE1707" i="1"/>
  <c r="AF1707" i="1"/>
  <c r="AE1958" i="1"/>
  <c r="AF1958" i="1"/>
  <c r="AF1770" i="1"/>
  <c r="AE1770" i="1"/>
  <c r="AE1540" i="1"/>
  <c r="AF1540" i="1"/>
  <c r="AF1095" i="1"/>
  <c r="AE1095" i="1"/>
  <c r="AE1934" i="1"/>
  <c r="AF1934" i="1"/>
  <c r="AF1782" i="1"/>
  <c r="AE1782" i="1"/>
  <c r="AF1613" i="1"/>
  <c r="AE1613" i="1"/>
  <c r="AF1213" i="1"/>
  <c r="AE1213" i="1"/>
  <c r="AF2054" i="1"/>
  <c r="AE2054" i="1"/>
  <c r="AF1812" i="1"/>
  <c r="AE1812" i="1"/>
  <c r="AF1651" i="1"/>
  <c r="AE1651" i="1"/>
  <c r="AF1435" i="1"/>
  <c r="AE1435" i="1"/>
  <c r="AE2065" i="1"/>
  <c r="AF2065" i="1"/>
  <c r="AF1926" i="1"/>
  <c r="AE1926" i="1"/>
  <c r="AE1774" i="1"/>
  <c r="AF1774" i="1"/>
  <c r="AE1588" i="1"/>
  <c r="AF1588" i="1"/>
  <c r="AF1311" i="1"/>
  <c r="AE1311" i="1"/>
  <c r="AF1988" i="1"/>
  <c r="AE1988" i="1"/>
  <c r="AF1706" i="1"/>
  <c r="AE1706" i="1"/>
  <c r="AE1522" i="1"/>
  <c r="AF1522" i="1"/>
  <c r="AF2047" i="1"/>
  <c r="AE2047" i="1"/>
  <c r="AF1831" i="1"/>
  <c r="AE1831" i="1"/>
  <c r="AF1668" i="1"/>
  <c r="AE1668" i="1"/>
  <c r="AE1471" i="1"/>
  <c r="AF1471" i="1"/>
  <c r="AE2034" i="1"/>
  <c r="AF2034" i="1"/>
  <c r="AE1876" i="1"/>
  <c r="AF1876" i="1"/>
  <c r="AF1694" i="1"/>
  <c r="AE1694" i="1"/>
  <c r="AE1499" i="1"/>
  <c r="AF1499" i="1"/>
  <c r="AE1017" i="1"/>
  <c r="AF1017" i="1"/>
  <c r="AE1954" i="1"/>
  <c r="AF1954" i="1"/>
  <c r="AE1772" i="1"/>
  <c r="AF1772" i="1"/>
  <c r="AE1597" i="1"/>
  <c r="AF1597" i="1"/>
  <c r="AE1279" i="1"/>
  <c r="AF1279" i="1"/>
  <c r="AF2037" i="1"/>
  <c r="AE2037" i="1"/>
  <c r="AE1912" i="1"/>
  <c r="AF1912" i="1"/>
  <c r="AE1725" i="1"/>
  <c r="AF1725" i="1"/>
  <c r="AF1477" i="1"/>
  <c r="AE1477" i="1"/>
  <c r="AF2071" i="1"/>
  <c r="AE2071" i="1"/>
  <c r="AF1885" i="1"/>
  <c r="AE1885" i="1"/>
  <c r="AE1708" i="1"/>
  <c r="AF1708" i="1"/>
  <c r="AE1608" i="1"/>
  <c r="AF1608" i="1"/>
  <c r="AE1259" i="1"/>
  <c r="AF1259" i="1"/>
  <c r="AE879" i="1"/>
  <c r="AF879" i="1"/>
  <c r="AF708" i="1"/>
  <c r="AE708" i="1"/>
  <c r="AF2624" i="1"/>
  <c r="AE2624" i="1"/>
  <c r="AF2370" i="1"/>
  <c r="AE2370" i="1"/>
  <c r="AE1781" i="1"/>
  <c r="AF1781" i="1"/>
  <c r="AF2560" i="1"/>
  <c r="AE2560" i="1"/>
  <c r="AE2195" i="1"/>
  <c r="AF2195" i="1"/>
  <c r="AF2285" i="1"/>
  <c r="AE2285" i="1"/>
  <c r="AF2618" i="1"/>
  <c r="AE2618" i="1"/>
  <c r="AF2250" i="1"/>
  <c r="AE2250" i="1"/>
  <c r="AF2575" i="1"/>
  <c r="AE2575" i="1"/>
  <c r="AE1955" i="1"/>
  <c r="AF1955" i="1"/>
  <c r="AE2192" i="1"/>
  <c r="AF2192" i="1"/>
  <c r="AF2511" i="1"/>
  <c r="AE2511" i="1"/>
  <c r="AF2674" i="1"/>
  <c r="AE2674" i="1"/>
  <c r="AF2570" i="1"/>
  <c r="AE2570" i="1"/>
  <c r="AE2413" i="1"/>
  <c r="AF2413" i="1"/>
  <c r="AE2346" i="1"/>
  <c r="AF2346" i="1"/>
  <c r="AF2280" i="1"/>
  <c r="AE2280" i="1"/>
  <c r="AE2039" i="1"/>
  <c r="AF2039" i="1"/>
  <c r="AF2679" i="1"/>
  <c r="AE2679" i="1"/>
  <c r="AE2651" i="1"/>
  <c r="AF2651" i="1"/>
  <c r="AE2519" i="1"/>
  <c r="AF2519" i="1"/>
  <c r="AF2593" i="1"/>
  <c r="AE2593" i="1"/>
  <c r="AE2641" i="1"/>
  <c r="AF2641" i="1"/>
  <c r="AE2173" i="1"/>
  <c r="AF2173" i="1"/>
  <c r="AF2678" i="1"/>
  <c r="AE2678" i="1"/>
  <c r="AE2636" i="1"/>
  <c r="AF2636" i="1"/>
  <c r="AE2539" i="1"/>
  <c r="AF2539" i="1"/>
  <c r="AE2131" i="1"/>
  <c r="AF2131" i="1"/>
  <c r="AE2371" i="1"/>
  <c r="AF2371" i="1"/>
  <c r="AE2211" i="1"/>
  <c r="AF2211" i="1"/>
  <c r="AF1676" i="1"/>
  <c r="AE1676" i="1"/>
  <c r="AF2453" i="1"/>
  <c r="AE2453" i="1"/>
  <c r="AF2282" i="1"/>
  <c r="AE2282" i="1"/>
  <c r="AE2124" i="1"/>
  <c r="AF2124" i="1"/>
  <c r="AE1756" i="1"/>
  <c r="AF1756" i="1"/>
  <c r="AE2465" i="1"/>
  <c r="AF2465" i="1"/>
  <c r="AF2375" i="1"/>
  <c r="AE2375" i="1"/>
  <c r="AE2210" i="1"/>
  <c r="AF2210" i="1"/>
  <c r="AE1977" i="1"/>
  <c r="AF1977" i="1"/>
  <c r="AE938" i="1"/>
  <c r="AF938" i="1"/>
  <c r="AF2387" i="1"/>
  <c r="AE2387" i="1"/>
  <c r="AF2275" i="1"/>
  <c r="AE2275" i="1"/>
  <c r="AE2136" i="1"/>
  <c r="AF2136" i="1"/>
  <c r="AF1821" i="1"/>
  <c r="AE1821" i="1"/>
  <c r="AE2467" i="1"/>
  <c r="AF2467" i="1"/>
  <c r="AE2325" i="1"/>
  <c r="AF2325" i="1"/>
  <c r="AF2217" i="1"/>
  <c r="AE2217" i="1"/>
  <c r="AF2078" i="1"/>
  <c r="AE2078" i="1"/>
  <c r="AE2431" i="1"/>
  <c r="AF2431" i="1"/>
  <c r="AE2283" i="1"/>
  <c r="AF2283" i="1"/>
  <c r="AE2153" i="1"/>
  <c r="AF2153" i="1"/>
  <c r="AE1729" i="1"/>
  <c r="AF1729" i="1"/>
  <c r="AF2353" i="1"/>
  <c r="AE2353" i="1"/>
  <c r="AE2216" i="1"/>
  <c r="AF2216" i="1"/>
  <c r="AF1846" i="1"/>
  <c r="AE1846" i="1"/>
  <c r="AE2421" i="1"/>
  <c r="AF2421" i="1"/>
  <c r="AF2337" i="1"/>
  <c r="AE2337" i="1"/>
  <c r="AF2175" i="1"/>
  <c r="AE2175" i="1"/>
  <c r="AE2094" i="1"/>
  <c r="AF2094" i="1"/>
  <c r="AF1530" i="1"/>
  <c r="AE1530" i="1"/>
  <c r="AF1952" i="1"/>
  <c r="AE1952" i="1"/>
  <c r="AF1753" i="1"/>
  <c r="AE1753" i="1"/>
  <c r="AF1511" i="1"/>
  <c r="AE1511" i="1"/>
  <c r="AF754" i="1"/>
  <c r="AE754" i="1"/>
  <c r="AF1928" i="1"/>
  <c r="AE1928" i="1"/>
  <c r="AE1776" i="1"/>
  <c r="AF1776" i="1"/>
  <c r="AE1607" i="1"/>
  <c r="AF1607" i="1"/>
  <c r="AF1203" i="1"/>
  <c r="AE1203" i="1"/>
  <c r="AF2041" i="1"/>
  <c r="AE2041" i="1"/>
  <c r="AE1787" i="1"/>
  <c r="AF1787" i="1"/>
  <c r="AF1633" i="1"/>
  <c r="AE1633" i="1"/>
  <c r="AE1401" i="1"/>
  <c r="AF1401" i="1"/>
  <c r="AF2061" i="1"/>
  <c r="AE2061" i="1"/>
  <c r="AF1921" i="1"/>
  <c r="AE1921" i="1"/>
  <c r="AE1768" i="1"/>
  <c r="AF1768" i="1"/>
  <c r="AE1576" i="1"/>
  <c r="AF1576" i="1"/>
  <c r="AE1264" i="1"/>
  <c r="AF1264" i="1"/>
  <c r="AE1972" i="1"/>
  <c r="AF1972" i="1"/>
  <c r="AF1690" i="1"/>
  <c r="AE1690" i="1"/>
  <c r="AF1472" i="1"/>
  <c r="AE1472" i="1"/>
  <c r="AF2025" i="1"/>
  <c r="AE2025" i="1"/>
  <c r="AF1819" i="1"/>
  <c r="AE1819" i="1"/>
  <c r="AF1658" i="1"/>
  <c r="AE1658" i="1"/>
  <c r="AE1406" i="1"/>
  <c r="AF1406" i="1"/>
  <c r="AE2020" i="1"/>
  <c r="AF2020" i="1"/>
  <c r="AF1871" i="1"/>
  <c r="AE1871" i="1"/>
  <c r="AF1688" i="1"/>
  <c r="AE1688" i="1"/>
  <c r="AF1478" i="1"/>
  <c r="AE1478" i="1"/>
  <c r="AF974" i="1"/>
  <c r="AE974" i="1"/>
  <c r="AF1936" i="1"/>
  <c r="AE1936" i="1"/>
  <c r="AE1743" i="1"/>
  <c r="AF1743" i="1"/>
  <c r="AF1586" i="1"/>
  <c r="AE1586" i="1"/>
  <c r="AE1269" i="1"/>
  <c r="AF1269" i="1"/>
  <c r="AF2033" i="1"/>
  <c r="AE2033" i="1"/>
  <c r="AE1880" i="1"/>
  <c r="AF1880" i="1"/>
  <c r="AE1720" i="1"/>
  <c r="AF1720" i="1"/>
  <c r="AE1470" i="1"/>
  <c r="AF1470" i="1"/>
  <c r="AF2067" i="1"/>
  <c r="AE2067" i="1"/>
  <c r="AE1875" i="1"/>
  <c r="AF1875" i="1"/>
  <c r="AF1703" i="1"/>
  <c r="AE1703" i="1"/>
  <c r="AF1596" i="1"/>
  <c r="AE1596" i="1"/>
  <c r="AF1249" i="1"/>
  <c r="AE1249" i="1"/>
  <c r="AE697" i="1"/>
  <c r="AF697" i="1"/>
  <c r="AF2619" i="1"/>
  <c r="AE2619" i="1"/>
  <c r="AE2347" i="1"/>
  <c r="AF2347" i="1"/>
  <c r="AF2530" i="1"/>
  <c r="AE2530" i="1"/>
  <c r="AF2556" i="1"/>
  <c r="AE2556" i="1"/>
  <c r="AF2162" i="1"/>
  <c r="AE2162" i="1"/>
  <c r="AE2252" i="1"/>
  <c r="AF2252" i="1"/>
  <c r="AF2614" i="1"/>
  <c r="AE2614" i="1"/>
  <c r="AE2242" i="1"/>
  <c r="AF2242" i="1"/>
  <c r="AE2177" i="1"/>
  <c r="AF2177" i="1"/>
  <c r="AE1121" i="1"/>
  <c r="AF1121" i="1"/>
  <c r="AF2151" i="1"/>
  <c r="AE2151" i="1"/>
  <c r="AF2455" i="1"/>
  <c r="AE2455" i="1"/>
  <c r="AF2661" i="1"/>
  <c r="AE2661" i="1"/>
  <c r="AF2562" i="1"/>
  <c r="AE2562" i="1"/>
  <c r="AE2398" i="1"/>
  <c r="AF2398" i="1"/>
  <c r="AE2652" i="1"/>
  <c r="AF2652" i="1"/>
  <c r="AE2271" i="1"/>
  <c r="AF2271" i="1"/>
  <c r="AE1995" i="1"/>
  <c r="AF1995" i="1"/>
  <c r="AF2647" i="1"/>
  <c r="AE2647" i="1"/>
  <c r="AE2646" i="1"/>
  <c r="AF2646" i="1"/>
  <c r="AF2493" i="1"/>
  <c r="AE2493" i="1"/>
  <c r="AE2671" i="1"/>
  <c r="AF2671" i="1"/>
  <c r="AF2640" i="1"/>
  <c r="AE2640" i="1"/>
  <c r="AF2140" i="1"/>
  <c r="AE2140" i="1"/>
  <c r="AE2616" i="1"/>
  <c r="AF2616" i="1"/>
  <c r="AF2632" i="1"/>
  <c r="AE2632" i="1"/>
  <c r="AF2518" i="1"/>
  <c r="AE2518" i="1"/>
  <c r="AF2102" i="1"/>
  <c r="AE2102" i="1"/>
  <c r="AF2367" i="1"/>
  <c r="AE2367" i="1"/>
  <c r="AE2197" i="1"/>
  <c r="AF2197" i="1"/>
  <c r="AF1655" i="1"/>
  <c r="AE1655" i="1"/>
  <c r="AF2411" i="1"/>
  <c r="AE2411" i="1"/>
  <c r="AF2277" i="1"/>
  <c r="AE2277" i="1"/>
  <c r="AE2120" i="1"/>
  <c r="AF2120" i="1"/>
  <c r="AE1695" i="1"/>
  <c r="AF1695" i="1"/>
  <c r="AE2447" i="1"/>
  <c r="AF2447" i="1"/>
  <c r="AF2362" i="1"/>
  <c r="AE2362" i="1"/>
  <c r="AF2183" i="1"/>
  <c r="AE2183" i="1"/>
  <c r="AE1899" i="1"/>
  <c r="AF1899" i="1"/>
  <c r="AE927" i="1"/>
  <c r="AF927" i="1"/>
  <c r="AE2378" i="1"/>
  <c r="AF2378" i="1"/>
  <c r="AE2266" i="1"/>
  <c r="AF2266" i="1"/>
  <c r="AF2132" i="1"/>
  <c r="AE2132" i="1"/>
  <c r="AE1762" i="1"/>
  <c r="AF1762" i="1"/>
  <c r="AE2445" i="1"/>
  <c r="AF2445" i="1"/>
  <c r="AE2315" i="1"/>
  <c r="AF2315" i="1"/>
  <c r="AF2208" i="1"/>
  <c r="AE2208" i="1"/>
  <c r="AE1932" i="1"/>
  <c r="AF1932" i="1"/>
  <c r="AF2426" i="1"/>
  <c r="AE2426" i="1"/>
  <c r="AE2273" i="1"/>
  <c r="AF2273" i="1"/>
  <c r="AE2148" i="1"/>
  <c r="AF2148" i="1"/>
  <c r="AE1343" i="1"/>
  <c r="AF1343" i="1"/>
  <c r="AE2324" i="1"/>
  <c r="AF2324" i="1"/>
  <c r="AE2212" i="1"/>
  <c r="AF2212" i="1"/>
  <c r="AE1837" i="1"/>
  <c r="AF1837" i="1"/>
  <c r="AE2407" i="1"/>
  <c r="AF2407" i="1"/>
  <c r="AF2332" i="1"/>
  <c r="AE2332" i="1"/>
  <c r="AE2171" i="1"/>
  <c r="AF2171" i="1"/>
  <c r="AF2090" i="1"/>
  <c r="AE2090" i="1"/>
  <c r="AE1500" i="1"/>
  <c r="AF1500" i="1"/>
  <c r="AE1946" i="1"/>
  <c r="AF1946" i="1"/>
  <c r="AF1742" i="1"/>
  <c r="AE1742" i="1"/>
  <c r="AF1504" i="1"/>
  <c r="AE1504" i="1"/>
  <c r="AE2058" i="1"/>
  <c r="AF2058" i="1"/>
  <c r="AF1922" i="1"/>
  <c r="AE1922" i="1"/>
  <c r="AF1758" i="1"/>
  <c r="AE1758" i="1"/>
  <c r="AE1595" i="1"/>
  <c r="AF1595" i="1"/>
  <c r="AE1194" i="1"/>
  <c r="AF1194" i="1"/>
  <c r="AE2036" i="1"/>
  <c r="AF2036" i="1"/>
  <c r="AE1769" i="1"/>
  <c r="AF1769" i="1"/>
  <c r="AF1628" i="1"/>
  <c r="AE1628" i="1"/>
  <c r="AE1392" i="1"/>
  <c r="AF1392" i="1"/>
  <c r="AE2053" i="1"/>
  <c r="AF2053" i="1"/>
  <c r="AF1915" i="1"/>
  <c r="AE1915" i="1"/>
  <c r="AE1763" i="1"/>
  <c r="AF1763" i="1"/>
  <c r="AE1564" i="1"/>
  <c r="AF1564" i="1"/>
  <c r="AF1193" i="1"/>
  <c r="AE1193" i="1"/>
  <c r="AE1944" i="1"/>
  <c r="AF1944" i="1"/>
  <c r="AE1684" i="1"/>
  <c r="AF1684" i="1"/>
  <c r="AF1362" i="1"/>
  <c r="AE1362" i="1"/>
  <c r="AF2003" i="1"/>
  <c r="AE2003" i="1"/>
  <c r="AE1815" i="1"/>
  <c r="AF1815" i="1"/>
  <c r="AF1642" i="1"/>
  <c r="AE1642" i="1"/>
  <c r="AE1388" i="1"/>
  <c r="AF1388" i="1"/>
  <c r="AF2015" i="1"/>
  <c r="AE2015" i="1"/>
  <c r="AE1862" i="1"/>
  <c r="AF1862" i="1"/>
  <c r="AE1679" i="1"/>
  <c r="AF1679" i="1"/>
  <c r="AE1447" i="1"/>
  <c r="AF1447" i="1"/>
  <c r="AF747" i="1"/>
  <c r="AE747" i="1"/>
  <c r="AF1930" i="1"/>
  <c r="AE1930" i="1"/>
  <c r="AF1732" i="1"/>
  <c r="AE1732" i="1"/>
  <c r="AE1561" i="1"/>
  <c r="AF1561" i="1"/>
  <c r="AF1171" i="1"/>
  <c r="AE1171" i="1"/>
  <c r="AE2019" i="1"/>
  <c r="AF2019" i="1"/>
  <c r="AE1866" i="1"/>
  <c r="AF1866" i="1"/>
  <c r="AE1678" i="1"/>
  <c r="AF1678" i="1"/>
  <c r="AF1461" i="1"/>
  <c r="AE1461" i="1"/>
  <c r="AE2059" i="1"/>
  <c r="AF2059" i="1"/>
  <c r="AF1870" i="1"/>
  <c r="AE1870" i="1"/>
  <c r="AE1697" i="1"/>
  <c r="AF1697" i="1"/>
  <c r="AF1591" i="1"/>
  <c r="AE1591" i="1"/>
  <c r="AE1223" i="1"/>
  <c r="AF1223" i="1"/>
  <c r="AF2597" i="1"/>
  <c r="AE2597" i="1"/>
  <c r="AE2317" i="1"/>
  <c r="AF2317" i="1"/>
  <c r="AE2484" i="1"/>
  <c r="AF2484" i="1"/>
  <c r="AF2551" i="1"/>
  <c r="AE2551" i="1"/>
  <c r="AF2145" i="1"/>
  <c r="AE2145" i="1"/>
  <c r="AE2228" i="1"/>
  <c r="AF2228" i="1"/>
  <c r="AF2600" i="1"/>
  <c r="AE2600" i="1"/>
  <c r="AF2186" i="1"/>
  <c r="AE2186" i="1"/>
  <c r="AF2144" i="1"/>
  <c r="AE2144" i="1"/>
  <c r="AE2515" i="1"/>
  <c r="AF2515" i="1"/>
  <c r="AE2127" i="1"/>
  <c r="AF2127" i="1"/>
  <c r="AF2662" i="1"/>
  <c r="AE2662" i="1"/>
  <c r="AF2656" i="1"/>
  <c r="AE2656" i="1"/>
  <c r="AF2554" i="1"/>
  <c r="AE2554" i="1"/>
  <c r="AF2313" i="1"/>
  <c r="AE2313" i="1"/>
  <c r="AE2670" i="1"/>
  <c r="AF2670" i="1"/>
  <c r="AF2255" i="1"/>
  <c r="AE2255" i="1"/>
  <c r="AF1842" i="1"/>
  <c r="AE1842" i="1"/>
  <c r="AE2629" i="1"/>
  <c r="AF2629" i="1"/>
  <c r="AF2625" i="1"/>
  <c r="AE2625" i="1"/>
  <c r="AE2479" i="1"/>
  <c r="AF2479" i="1"/>
  <c r="AF2604" i="1"/>
  <c r="AE2604" i="1"/>
  <c r="AF2590" i="1"/>
  <c r="AE2590" i="1"/>
  <c r="AF2109" i="1"/>
  <c r="AE2109" i="1"/>
  <c r="AE2669" i="1"/>
  <c r="AF2669" i="1"/>
  <c r="AF2628" i="1"/>
  <c r="AE2628" i="1"/>
  <c r="AF2513" i="1"/>
  <c r="AE2513" i="1"/>
  <c r="AF1993" i="1"/>
  <c r="AE1993" i="1"/>
  <c r="AF2352" i="1"/>
  <c r="AE2352" i="1"/>
  <c r="AF2188" i="1"/>
  <c r="AE2188" i="1"/>
  <c r="AF1616" i="1"/>
  <c r="AE1616" i="1"/>
  <c r="AF2406" i="1"/>
  <c r="AE2406" i="1"/>
  <c r="AF2267" i="1"/>
  <c r="AE2267" i="1"/>
  <c r="AF2115" i="1"/>
  <c r="AE2115" i="1"/>
  <c r="AE1644" i="1"/>
  <c r="AF1644" i="1"/>
  <c r="AE2443" i="1"/>
  <c r="AF2443" i="1"/>
  <c r="AE2344" i="1"/>
  <c r="AF2344" i="1"/>
  <c r="AF2178" i="1"/>
  <c r="AE2178" i="1"/>
  <c r="AE1872" i="1"/>
  <c r="AF1872" i="1"/>
  <c r="AF2501" i="1"/>
  <c r="AE2501" i="1"/>
  <c r="AF2343" i="1"/>
  <c r="AE2343" i="1"/>
  <c r="AE2251" i="1"/>
  <c r="AF2251" i="1"/>
  <c r="AF2123" i="1"/>
  <c r="AE2123" i="1"/>
  <c r="AF1621" i="1"/>
  <c r="AE1621" i="1"/>
  <c r="AF2441" i="1"/>
  <c r="AE2441" i="1"/>
  <c r="AE2311" i="1"/>
  <c r="AF2311" i="1"/>
  <c r="AE2203" i="1"/>
  <c r="AF2203" i="1"/>
  <c r="AE1810" i="1"/>
  <c r="AF1810" i="1"/>
  <c r="AF2422" i="1"/>
  <c r="AE2422" i="1"/>
  <c r="AF2254" i="1"/>
  <c r="AE2254" i="1"/>
  <c r="AE2143" i="1"/>
  <c r="AF2143" i="1"/>
  <c r="AE2491" i="1"/>
  <c r="AF2491" i="1"/>
  <c r="AF2310" i="1"/>
  <c r="AE2310" i="1"/>
  <c r="AF2207" i="1"/>
  <c r="AE2207" i="1"/>
  <c r="AE1626" i="1"/>
  <c r="AF1626" i="1"/>
  <c r="AF2402" i="1"/>
  <c r="AE2402" i="1"/>
  <c r="AE2319" i="1"/>
  <c r="AF2319" i="1"/>
  <c r="AE2160" i="1"/>
  <c r="AF2160" i="1"/>
  <c r="AF2081" i="1"/>
  <c r="AE2081" i="1"/>
  <c r="AE1456" i="1"/>
  <c r="AF1456" i="1"/>
  <c r="AE1917" i="1"/>
  <c r="AF1917" i="1"/>
  <c r="AF1724" i="1"/>
  <c r="AE1724" i="1"/>
  <c r="AE1489" i="1"/>
  <c r="AF1489" i="1"/>
  <c r="AF2049" i="1"/>
  <c r="AE2049" i="1"/>
  <c r="AE1911" i="1"/>
  <c r="AF1911" i="1"/>
  <c r="AF1748" i="1"/>
  <c r="AE1748" i="1"/>
  <c r="AE1572" i="1"/>
  <c r="AF1572" i="1"/>
  <c r="AE1187" i="1"/>
  <c r="AF1187" i="1"/>
  <c r="AF1967" i="1"/>
  <c r="AE1967" i="1"/>
  <c r="AE1764" i="1"/>
  <c r="AF1764" i="1"/>
  <c r="AF1600" i="1"/>
  <c r="AE1600" i="1"/>
  <c r="AE1373" i="1"/>
  <c r="AF1373" i="1"/>
  <c r="AE2048" i="1"/>
  <c r="AF2048" i="1"/>
  <c r="AE1910" i="1"/>
  <c r="AF1910" i="1"/>
  <c r="AE1746" i="1"/>
  <c r="AF1746" i="1"/>
  <c r="AE1558" i="1"/>
  <c r="AF1558" i="1"/>
  <c r="AE1166" i="1"/>
  <c r="AF1166" i="1"/>
  <c r="AE1938" i="1"/>
  <c r="AF1938" i="1"/>
  <c r="AE1669" i="1"/>
  <c r="AF1669" i="1"/>
  <c r="AE1353" i="1"/>
  <c r="AF1353" i="1"/>
  <c r="AF1987" i="1"/>
  <c r="AE1987" i="1"/>
  <c r="AF1790" i="1"/>
  <c r="AE1790" i="1"/>
  <c r="AF1636" i="1"/>
  <c r="AE1636" i="1"/>
  <c r="AF1333" i="1"/>
  <c r="AE1333" i="1"/>
  <c r="AE2009" i="1"/>
  <c r="AF2009" i="1"/>
  <c r="AE1851" i="1"/>
  <c r="AF1851" i="1"/>
  <c r="AE1662" i="1"/>
  <c r="AF1662" i="1"/>
  <c r="AE1424" i="1"/>
  <c r="AF1424" i="1"/>
  <c r="AE2068" i="1"/>
  <c r="AF2068" i="1"/>
  <c r="AF1918" i="1"/>
  <c r="AE1918" i="1"/>
  <c r="AE1715" i="1"/>
  <c r="AF1715" i="1"/>
  <c r="AE1542" i="1"/>
  <c r="AF1542" i="1"/>
  <c r="AE1162" i="1"/>
  <c r="AF1162" i="1"/>
  <c r="AE2008" i="1"/>
  <c r="AF2008" i="1"/>
  <c r="AE1856" i="1"/>
  <c r="AF1856" i="1"/>
  <c r="AF1667" i="1"/>
  <c r="AE1667" i="1"/>
  <c r="AE1413" i="1"/>
  <c r="AF1413" i="1"/>
  <c r="AE2055" i="1"/>
  <c r="AF2055" i="1"/>
  <c r="AF1861" i="1"/>
  <c r="AE1861" i="1"/>
  <c r="AF1693" i="1"/>
  <c r="AE1693" i="1"/>
  <c r="AF1579" i="1"/>
  <c r="AE1579" i="1"/>
  <c r="AE1214" i="1"/>
  <c r="AF1214" i="1"/>
  <c r="AF2589" i="1"/>
  <c r="AE2589" i="1"/>
  <c r="AE2276" i="1"/>
  <c r="AF2276" i="1"/>
  <c r="AE2410" i="1"/>
  <c r="AF2410" i="1"/>
  <c r="AF2546" i="1"/>
  <c r="AE2546" i="1"/>
  <c r="AE1914" i="1"/>
  <c r="AF1914" i="1"/>
  <c r="AE2196" i="1"/>
  <c r="AF2196" i="1"/>
  <c r="AF2592" i="1"/>
  <c r="AE2592" i="1"/>
  <c r="AF2169" i="1"/>
  <c r="AE2169" i="1"/>
  <c r="AE2622" i="1"/>
  <c r="AF2622" i="1"/>
  <c r="AF2510" i="1"/>
  <c r="AE2510" i="1"/>
  <c r="AF2119" i="1"/>
  <c r="AE2119" i="1"/>
  <c r="AF2634" i="1"/>
  <c r="AE2634" i="1"/>
  <c r="AF2637" i="1"/>
  <c r="AE2637" i="1"/>
  <c r="AE2549" i="1"/>
  <c r="AF2549" i="1"/>
  <c r="AF2088" i="1"/>
  <c r="AE2088" i="1"/>
  <c r="AF2633" i="1"/>
  <c r="AE2633" i="1"/>
  <c r="AF2246" i="1"/>
  <c r="AE2246" i="1"/>
  <c r="AE1752" i="1"/>
  <c r="AF1752" i="1"/>
  <c r="AE2587" i="1"/>
  <c r="AF2587" i="1"/>
  <c r="AE2611" i="1"/>
  <c r="AF2611" i="1"/>
  <c r="AF2459" i="1"/>
  <c r="AE2459" i="1"/>
  <c r="AE2580" i="1"/>
  <c r="AF2580" i="1"/>
  <c r="AF2582" i="1"/>
  <c r="AE2582" i="1"/>
  <c r="AF1773" i="1"/>
  <c r="AE1773" i="1"/>
  <c r="AF2602" i="1"/>
  <c r="AE2602" i="1"/>
  <c r="AF2620" i="1"/>
  <c r="AE2620" i="1"/>
  <c r="AE2508" i="1"/>
  <c r="AF2508" i="1"/>
  <c r="AF1895" i="1"/>
  <c r="AE1895" i="1"/>
  <c r="AE2328" i="1"/>
  <c r="AF2328" i="1"/>
  <c r="AF2165" i="1"/>
  <c r="AE2165" i="1"/>
  <c r="AF1583" i="1"/>
  <c r="AE1583" i="1"/>
  <c r="AE2401" i="1"/>
  <c r="AF2401" i="1"/>
  <c r="AF2243" i="1"/>
  <c r="AE2243" i="1"/>
  <c r="AF2111" i="1"/>
  <c r="AE2111" i="1"/>
  <c r="AF1443" i="1"/>
  <c r="AE1443" i="1"/>
  <c r="AE2439" i="1"/>
  <c r="AF2439" i="1"/>
  <c r="AF2340" i="1"/>
  <c r="AE2340" i="1"/>
  <c r="AF2164" i="1"/>
  <c r="AE2164" i="1"/>
  <c r="AE1852" i="1"/>
  <c r="AF1852" i="1"/>
  <c r="AF2497" i="1"/>
  <c r="AE2497" i="1"/>
  <c r="AF2339" i="1"/>
  <c r="AE2339" i="1"/>
  <c r="AF2237" i="1"/>
  <c r="AE2237" i="1"/>
  <c r="AF2097" i="1"/>
  <c r="AE2097" i="1"/>
  <c r="AE1612" i="1"/>
  <c r="AF1612" i="1"/>
  <c r="AE2408" i="1"/>
  <c r="AF2408" i="1"/>
  <c r="AE2297" i="1"/>
  <c r="AF2297" i="1"/>
  <c r="AE2167" i="1"/>
  <c r="AF2167" i="1"/>
  <c r="AE1740" i="1"/>
  <c r="AF1740" i="1"/>
  <c r="AE2417" i="1"/>
  <c r="AF2417" i="1"/>
  <c r="AE2244" i="1"/>
  <c r="AF2244" i="1"/>
  <c r="AE2135" i="1"/>
  <c r="AF2135" i="1"/>
  <c r="AF2482" i="1"/>
  <c r="AE2482" i="1"/>
  <c r="AE2305" i="1"/>
  <c r="AF2305" i="1"/>
  <c r="AE2202" i="1"/>
  <c r="AF2202" i="1"/>
  <c r="AE1617" i="1"/>
  <c r="AF1617" i="1"/>
  <c r="AE2397" i="1"/>
  <c r="AF2397" i="1"/>
  <c r="AE2296" i="1"/>
  <c r="AF2296" i="1"/>
  <c r="AE2156" i="1"/>
  <c r="AF2156" i="1"/>
  <c r="AE2077" i="1"/>
  <c r="AF2077" i="1"/>
  <c r="AE1274" i="1"/>
  <c r="AF1274" i="1"/>
  <c r="AE1901" i="1"/>
  <c r="AF1901" i="1"/>
  <c r="AE1719" i="1"/>
  <c r="AF1719" i="1"/>
  <c r="AE1482" i="1"/>
  <c r="AF1482" i="1"/>
  <c r="AF2045" i="1"/>
  <c r="AE2045" i="1"/>
  <c r="AE1906" i="1"/>
  <c r="AF1906" i="1"/>
  <c r="AF1730" i="1"/>
  <c r="AE1730" i="1"/>
  <c r="AE1565" i="1"/>
  <c r="AF1565" i="1"/>
  <c r="AF1141" i="1"/>
  <c r="AE1141" i="1"/>
  <c r="AE1962" i="1"/>
  <c r="AF1962" i="1"/>
  <c r="AE1735" i="1"/>
  <c r="AF1735" i="1"/>
  <c r="AE1589" i="1"/>
  <c r="AF1589" i="1"/>
  <c r="AF1364" i="1"/>
  <c r="AE1364" i="1"/>
  <c r="AF2040" i="1"/>
  <c r="AE2040" i="1"/>
  <c r="AE1883" i="1"/>
  <c r="AF1883" i="1"/>
  <c r="AF1734" i="1"/>
  <c r="AE1734" i="1"/>
  <c r="AE1552" i="1"/>
  <c r="AF1552" i="1"/>
  <c r="AF796" i="1"/>
  <c r="AE796" i="1"/>
  <c r="AF1904" i="1"/>
  <c r="AE1904" i="1"/>
  <c r="AF1659" i="1"/>
  <c r="AE1659" i="1"/>
  <c r="AE1301" i="1"/>
  <c r="AF1301" i="1"/>
  <c r="AE1971" i="1"/>
  <c r="AF1971" i="1"/>
  <c r="AF1750" i="1"/>
  <c r="AE1750" i="1"/>
  <c r="AF1631" i="1"/>
  <c r="AE1631" i="1"/>
  <c r="AF1243" i="1"/>
  <c r="AE1243" i="1"/>
  <c r="AE1992" i="1"/>
  <c r="AF1992" i="1"/>
  <c r="AE1840" i="1"/>
  <c r="AF1840" i="1"/>
  <c r="AF1620" i="1"/>
  <c r="AE1620" i="1"/>
  <c r="AF1414" i="1"/>
  <c r="AE1414" i="1"/>
  <c r="AE2056" i="1"/>
  <c r="AF2056" i="1"/>
  <c r="AE1898" i="1"/>
  <c r="AF1898" i="1"/>
  <c r="AF1704" i="1"/>
  <c r="AE1704" i="1"/>
  <c r="AF1526" i="1"/>
  <c r="AE1526" i="1"/>
  <c r="AE1126" i="1"/>
  <c r="AF1126" i="1"/>
  <c r="AE2001" i="1"/>
  <c r="AF2001" i="1"/>
  <c r="AE1844" i="1"/>
  <c r="AF1844" i="1"/>
  <c r="AE1657" i="1"/>
  <c r="AF1657" i="1"/>
  <c r="AE1358" i="1"/>
  <c r="AF1358" i="1"/>
  <c r="AF2050" i="1"/>
  <c r="AE2050" i="1"/>
  <c r="AE1850" i="1"/>
  <c r="AF1850" i="1"/>
  <c r="AE1687" i="1"/>
  <c r="AF1687" i="1"/>
  <c r="AF1566" i="1"/>
  <c r="AE1566" i="1"/>
  <c r="AF1204" i="1"/>
  <c r="AE1204" i="1"/>
  <c r="AF2433" i="1"/>
  <c r="AE2433" i="1"/>
  <c r="AE2581" i="1"/>
  <c r="AF2581" i="1"/>
  <c r="AF2236" i="1"/>
  <c r="AE2236" i="1"/>
  <c r="AE2681" i="1"/>
  <c r="AF2681" i="1"/>
  <c r="AF2542" i="1"/>
  <c r="AE2542" i="1"/>
  <c r="AF1858" i="1"/>
  <c r="AE1858" i="1"/>
  <c r="AE1905" i="1"/>
  <c r="AF1905" i="1"/>
  <c r="AE2585" i="1"/>
  <c r="AF2585" i="1"/>
  <c r="AE2113" i="1"/>
  <c r="AF2113" i="1"/>
  <c r="AF2533" i="1"/>
  <c r="AE2533" i="1"/>
  <c r="AF2480" i="1"/>
  <c r="AE2480" i="1"/>
  <c r="AF2105" i="1"/>
  <c r="AE2105" i="1"/>
  <c r="AE2617" i="1"/>
  <c r="AF2617" i="1"/>
  <c r="AF2612" i="1"/>
  <c r="AE2612" i="1"/>
  <c r="AE2544" i="1"/>
  <c r="AF2544" i="1"/>
  <c r="AE1663" i="1"/>
  <c r="AF1663" i="1"/>
  <c r="AF2621" i="1"/>
  <c r="AE2621" i="1"/>
  <c r="AE2223" i="1"/>
  <c r="AF2223" i="1"/>
  <c r="AF2672" i="1"/>
  <c r="AE2672" i="1"/>
  <c r="AE2514" i="1"/>
  <c r="AF2514" i="1"/>
  <c r="AF2607" i="1"/>
  <c r="AE2607" i="1"/>
  <c r="AE2419" i="1"/>
  <c r="AF2419" i="1"/>
  <c r="AE2555" i="1"/>
  <c r="AF2555" i="1"/>
  <c r="AF2442" i="1"/>
  <c r="AE2442" i="1"/>
  <c r="AF1486" i="1"/>
  <c r="AE1486" i="1"/>
  <c r="AE2594" i="1"/>
  <c r="AF2594" i="1"/>
  <c r="AE2586" i="1"/>
  <c r="AF2586" i="1"/>
  <c r="AF2492" i="1"/>
  <c r="AE2492" i="1"/>
  <c r="AE805" i="1"/>
  <c r="AF805" i="1"/>
  <c r="AE2314" i="1"/>
  <c r="AF2314" i="1"/>
  <c r="AF2152" i="1"/>
  <c r="AE2152" i="1"/>
  <c r="AE1509" i="1"/>
  <c r="AF1509" i="1"/>
  <c r="AE2384" i="1"/>
  <c r="AF2384" i="1"/>
  <c r="AF2234" i="1"/>
  <c r="AE2234" i="1"/>
  <c r="AF2107" i="1"/>
  <c r="AE2107" i="1"/>
  <c r="AF1398" i="1"/>
  <c r="AE1398" i="1"/>
  <c r="AF2434" i="1"/>
  <c r="AE2434" i="1"/>
  <c r="AF2331" i="1"/>
  <c r="AE2331" i="1"/>
  <c r="AF2159" i="1"/>
  <c r="AE2159" i="1"/>
  <c r="AF1785" i="1"/>
  <c r="AE1785" i="1"/>
  <c r="AF2476" i="1"/>
  <c r="AE2476" i="1"/>
  <c r="AE2330" i="1"/>
  <c r="AF2330" i="1"/>
  <c r="AE2232" i="1"/>
  <c r="AF2232" i="1"/>
  <c r="AF2092" i="1"/>
  <c r="AE2092" i="1"/>
  <c r="AF1495" i="1"/>
  <c r="AE1495" i="1"/>
  <c r="AE2390" i="1"/>
  <c r="AF2390" i="1"/>
  <c r="AE2292" i="1"/>
  <c r="AF2292" i="1"/>
  <c r="AF2157" i="1"/>
  <c r="AE2157" i="1"/>
  <c r="AE1699" i="1"/>
  <c r="AF1699" i="1"/>
  <c r="AE2403" i="1"/>
  <c r="AF2403" i="1"/>
  <c r="AE2240" i="1"/>
  <c r="AF2240" i="1"/>
  <c r="AF2130" i="1"/>
  <c r="AE2130" i="1"/>
  <c r="AE2478" i="1"/>
  <c r="AF2478" i="1"/>
  <c r="AF2301" i="1"/>
  <c r="AE2301" i="1"/>
  <c r="AE2198" i="1"/>
  <c r="AF2198" i="1"/>
  <c r="AF1000" i="1"/>
  <c r="AE1000" i="1"/>
  <c r="AE2393" i="1"/>
  <c r="AF2393" i="1"/>
  <c r="AF2278" i="1"/>
  <c r="AE2278" i="1"/>
  <c r="AE2147" i="1"/>
  <c r="AF2147" i="1"/>
  <c r="AE2073" i="1"/>
  <c r="AF2073" i="1"/>
  <c r="AF1263" i="1"/>
  <c r="AE1263" i="1"/>
  <c r="AF1897" i="1"/>
  <c r="AE1897" i="1"/>
  <c r="AF1666" i="1"/>
  <c r="AE1666" i="1"/>
  <c r="AF1460" i="1"/>
  <c r="AE1460" i="1"/>
  <c r="AF2032" i="1"/>
  <c r="AE2032" i="1"/>
  <c r="AE1884" i="1"/>
  <c r="AF1884" i="1"/>
  <c r="AE1713" i="1"/>
  <c r="AF1713" i="1"/>
  <c r="AF1517" i="1"/>
  <c r="AE1517" i="1"/>
  <c r="AE1132" i="1"/>
  <c r="AF1132" i="1"/>
  <c r="AE1957" i="1"/>
  <c r="AF1957" i="1"/>
  <c r="AE1723" i="1"/>
  <c r="AF1723" i="1"/>
  <c r="AF1559" i="1"/>
  <c r="AE1559" i="1"/>
  <c r="AF1312" i="1"/>
  <c r="AE1312" i="1"/>
  <c r="AE2031" i="1"/>
  <c r="AF2031" i="1"/>
  <c r="AE1859" i="1"/>
  <c r="AF1859" i="1"/>
  <c r="AF1712" i="1"/>
  <c r="AE1712" i="1"/>
  <c r="AE1480" i="1"/>
  <c r="AF1480" i="1"/>
  <c r="AE716" i="1"/>
  <c r="AF716" i="1"/>
  <c r="AF1868" i="1"/>
  <c r="AE1868" i="1"/>
  <c r="AF1650" i="1"/>
  <c r="AE1650" i="1"/>
  <c r="AF1254" i="1"/>
  <c r="AE1254" i="1"/>
  <c r="AF1943" i="1"/>
  <c r="AE1943" i="1"/>
  <c r="AE1744" i="1"/>
  <c r="AF1744" i="1"/>
  <c r="AE1610" i="1"/>
  <c r="AF1610" i="1"/>
  <c r="AF1217" i="1"/>
  <c r="AE1217" i="1"/>
  <c r="AF1981" i="1"/>
  <c r="AE1981" i="1"/>
  <c r="AF1809" i="1"/>
  <c r="AE1809" i="1"/>
  <c r="AF1592" i="1"/>
  <c r="AE1592" i="1"/>
  <c r="AE1378" i="1"/>
  <c r="AF1378" i="1"/>
  <c r="AE2051" i="1"/>
  <c r="AF2051" i="1"/>
  <c r="AF1892" i="1"/>
  <c r="AE1892" i="1"/>
  <c r="AE1683" i="1"/>
  <c r="AF1683" i="1"/>
  <c r="AF1513" i="1"/>
  <c r="AE1513" i="1"/>
  <c r="AE1108" i="1"/>
  <c r="AF1108" i="1"/>
  <c r="AE1985" i="1"/>
  <c r="AF1985" i="1"/>
  <c r="AF1818" i="1"/>
  <c r="AE1818" i="1"/>
  <c r="AE1641" i="1"/>
  <c r="AF1641" i="1"/>
  <c r="AF1332" i="1"/>
  <c r="AE1332" i="1"/>
  <c r="AF2042" i="1"/>
  <c r="AE2042" i="1"/>
  <c r="AE1839" i="1"/>
  <c r="AF1839" i="1"/>
  <c r="AE1682" i="1"/>
  <c r="AF1682" i="1"/>
  <c r="AE1560" i="1"/>
  <c r="AF1560" i="1"/>
  <c r="AE1188" i="1"/>
  <c r="AF1188" i="1"/>
  <c r="AE2355" i="1"/>
  <c r="AF2355" i="1"/>
  <c r="AF2568" i="1"/>
  <c r="AE2568" i="1"/>
  <c r="AE2204" i="1"/>
  <c r="AF2204" i="1"/>
  <c r="AF2676" i="1"/>
  <c r="AE2676" i="1"/>
  <c r="AF2529" i="1"/>
  <c r="AE2529" i="1"/>
  <c r="AE1622" i="1"/>
  <c r="AF1622" i="1"/>
  <c r="AE1691" i="1"/>
  <c r="AF1691" i="1"/>
  <c r="AE2538" i="1"/>
  <c r="AF2538" i="1"/>
  <c r="AE2106" i="1"/>
  <c r="AF2106" i="1"/>
  <c r="AF2496" i="1"/>
  <c r="AE2496" i="1"/>
  <c r="AF2460" i="1"/>
  <c r="AE2460" i="1"/>
  <c r="AF1965" i="1"/>
  <c r="AE1965" i="1"/>
  <c r="AF2584" i="1"/>
  <c r="AE2584" i="1"/>
  <c r="AF2608" i="1"/>
  <c r="AE2608" i="1"/>
  <c r="AF2540" i="1"/>
  <c r="AE2540" i="1"/>
  <c r="AE1418" i="1"/>
  <c r="AF1418" i="1"/>
  <c r="AE2603" i="1"/>
  <c r="AF2603" i="1"/>
  <c r="AF2199" i="1"/>
  <c r="AE2199" i="1"/>
  <c r="AF2601" i="1"/>
  <c r="AE2601" i="1"/>
  <c r="AE2509" i="1"/>
  <c r="AF2509" i="1"/>
  <c r="AE2598" i="1"/>
  <c r="AF2598" i="1"/>
  <c r="AE2335" i="1"/>
  <c r="AF2335" i="1"/>
  <c r="AF2524" i="1"/>
  <c r="AE2524" i="1"/>
  <c r="AE2427" i="1"/>
  <c r="AF2427" i="1"/>
  <c r="AE2675" i="1"/>
  <c r="AF2675" i="1"/>
  <c r="AE2569" i="1"/>
  <c r="AF2569" i="1"/>
  <c r="AF2577" i="1"/>
  <c r="AE2577" i="1"/>
  <c r="AF2450" i="1"/>
  <c r="AE2450" i="1"/>
  <c r="AE2503" i="1"/>
  <c r="AF2503" i="1"/>
  <c r="AE2309" i="1"/>
  <c r="AF2309" i="1"/>
  <c r="AF2134" i="1"/>
  <c r="AE2134" i="1"/>
  <c r="AE1433" i="1"/>
  <c r="AF1433" i="1"/>
  <c r="AE2357" i="1"/>
  <c r="AF2357" i="1"/>
  <c r="AF2229" i="1"/>
  <c r="AE2229" i="1"/>
  <c r="AE2103" i="1"/>
  <c r="AF2103" i="1"/>
  <c r="AE2507" i="1"/>
  <c r="AF2507" i="1"/>
  <c r="AE2424" i="1"/>
  <c r="AF2424" i="1"/>
  <c r="AE2327" i="1"/>
  <c r="AF2327" i="1"/>
  <c r="AF2155" i="1"/>
  <c r="AE2155" i="1"/>
  <c r="AF1654" i="1"/>
  <c r="AE1654" i="1"/>
  <c r="AE2464" i="1"/>
  <c r="AF2464" i="1"/>
  <c r="AF2322" i="1"/>
  <c r="AE2322" i="1"/>
  <c r="AF2227" i="1"/>
  <c r="AE2227" i="1"/>
  <c r="AE2083" i="1"/>
  <c r="AF2083" i="1"/>
  <c r="AF1302" i="1"/>
  <c r="AE1302" i="1"/>
  <c r="AE2381" i="1"/>
  <c r="AF2381" i="1"/>
  <c r="AE2288" i="1"/>
  <c r="AF2288" i="1"/>
  <c r="AF2139" i="1"/>
  <c r="AE2139" i="1"/>
  <c r="AE1638" i="1"/>
  <c r="AF1638" i="1"/>
  <c r="AE2386" i="1"/>
  <c r="AF2386" i="1"/>
  <c r="AE2231" i="1"/>
  <c r="AF2231" i="1"/>
  <c r="AF2126" i="1"/>
  <c r="AE2126" i="1"/>
  <c r="AF2474" i="1"/>
  <c r="AE2474" i="1"/>
  <c r="AF2291" i="1"/>
  <c r="AE2291" i="1"/>
  <c r="AE2194" i="1"/>
  <c r="AF2194" i="1"/>
  <c r="AF2499" i="1"/>
  <c r="AE2499" i="1"/>
  <c r="AE2389" i="1"/>
  <c r="AF2389" i="1"/>
  <c r="AF2272" i="1"/>
  <c r="AE2272" i="1"/>
  <c r="AF2142" i="1"/>
  <c r="AE2142" i="1"/>
  <c r="AE1998" i="1"/>
  <c r="AF1998" i="1"/>
  <c r="AF1103" i="1"/>
  <c r="AE1103" i="1"/>
  <c r="AE1865" i="1"/>
  <c r="AF1865" i="1"/>
  <c r="AE1656" i="1"/>
  <c r="AF1656" i="1"/>
  <c r="AE1402" i="1"/>
  <c r="AF1402" i="1"/>
  <c r="AE2018" i="1"/>
  <c r="AF2018" i="1"/>
  <c r="AE1860" i="1"/>
  <c r="AF1860" i="1"/>
  <c r="AE1702" i="1"/>
  <c r="AF1702" i="1"/>
  <c r="AF1496" i="1"/>
  <c r="AE1496" i="1"/>
  <c r="AE1013" i="1"/>
  <c r="AF1013" i="1"/>
  <c r="AE1945" i="1"/>
  <c r="AF1945" i="1"/>
  <c r="AE1718" i="1"/>
  <c r="AF1718" i="1"/>
  <c r="AF1553" i="1"/>
  <c r="AE1553" i="1"/>
  <c r="AF1294" i="1"/>
  <c r="AE1294" i="1"/>
  <c r="AF2017" i="1"/>
  <c r="AE2017" i="1"/>
  <c r="AE1853" i="1"/>
  <c r="AF1853" i="1"/>
  <c r="AF1700" i="1"/>
  <c r="AE1700" i="1"/>
  <c r="AE1466" i="1"/>
  <c r="AF1466" i="1"/>
  <c r="AF2069" i="1"/>
  <c r="AE2069" i="1"/>
  <c r="AE1863" i="1"/>
  <c r="AF1863" i="1"/>
  <c r="AF1643" i="1"/>
  <c r="AE1643" i="1"/>
  <c r="AE1218" i="1"/>
  <c r="AF1218" i="1"/>
  <c r="AE1937" i="1"/>
  <c r="AF1937" i="1"/>
  <c r="AF1738" i="1"/>
  <c r="AE1738" i="1"/>
  <c r="AF1603" i="1"/>
  <c r="AE1603" i="1"/>
  <c r="AE1137" i="1"/>
  <c r="AF1137" i="1"/>
  <c r="AF1976" i="1"/>
  <c r="AE1976" i="1"/>
  <c r="AE1796" i="1"/>
  <c r="AF1796" i="1"/>
  <c r="AE1581" i="1"/>
  <c r="AF1581" i="1"/>
  <c r="AE1317" i="1"/>
  <c r="AF1317" i="1"/>
  <c r="AE2046" i="1"/>
  <c r="AF2046" i="1"/>
  <c r="AE1835" i="1"/>
  <c r="AF1835" i="1"/>
  <c r="AF1673" i="1"/>
  <c r="AE1673" i="1"/>
  <c r="AF1491" i="1"/>
  <c r="AE1491" i="1"/>
  <c r="AE1067" i="1"/>
  <c r="AF1067" i="1"/>
  <c r="AE1980" i="1"/>
  <c r="AF1980" i="1"/>
  <c r="AF1814" i="1"/>
  <c r="AE1814" i="1"/>
  <c r="AE1614" i="1"/>
  <c r="AF1614" i="1"/>
  <c r="AE1323" i="1"/>
  <c r="AF1323" i="1"/>
  <c r="AE2028" i="1"/>
  <c r="AF2028" i="1"/>
  <c r="AF1794" i="1"/>
  <c r="AE1794" i="1"/>
  <c r="AE1672" i="1"/>
  <c r="AF1672" i="1"/>
  <c r="AE1548" i="1"/>
  <c r="AF1548" i="1"/>
  <c r="AE1142" i="1"/>
  <c r="AF1142" i="1"/>
  <c r="AI2605" i="1" l="1"/>
  <c r="AI2025" i="1"/>
  <c r="AI2284" i="1"/>
  <c r="AI2276" i="1"/>
  <c r="AI2567" i="1"/>
  <c r="AI684" i="1"/>
  <c r="AI1860" i="1"/>
  <c r="AI2048" i="1"/>
  <c r="AI2103" i="1"/>
  <c r="AI2447" i="1"/>
  <c r="AI1435" i="1"/>
  <c r="AI708" i="1"/>
  <c r="AI883" i="1"/>
  <c r="AI1712" i="1"/>
  <c r="AI2115" i="1"/>
  <c r="AI1658" i="1"/>
  <c r="AI1622" i="1"/>
  <c r="AI1853" i="1"/>
  <c r="AI2496" i="1"/>
  <c r="AI1656" i="1"/>
  <c r="AI2231" i="1"/>
  <c r="AI1839" i="1"/>
  <c r="AI1957" i="1"/>
  <c r="AI1424" i="1"/>
  <c r="AI2311" i="1"/>
  <c r="AI1756" i="1"/>
  <c r="AI2641" i="1"/>
  <c r="AI1786" i="1"/>
  <c r="AI2547" i="1"/>
  <c r="AI1322" i="1"/>
  <c r="AI2287" i="1"/>
  <c r="AI1877" i="1"/>
  <c r="AI1789" i="1"/>
  <c r="AI1627" i="1"/>
  <c r="AI721" i="1"/>
  <c r="AI1417" i="1"/>
  <c r="AI1124" i="1"/>
  <c r="AI1754" i="1"/>
  <c r="AI1387" i="1"/>
  <c r="AI1809" i="1"/>
  <c r="AI1254" i="1"/>
  <c r="AI2236" i="1"/>
  <c r="AI1620" i="1"/>
  <c r="AI1734" i="1"/>
  <c r="AI2267" i="1"/>
  <c r="AI1703" i="1"/>
  <c r="AI1478" i="1"/>
  <c r="AI2334" i="1"/>
  <c r="AI1761" i="1"/>
  <c r="AI2553" i="1"/>
  <c r="AI1363" i="1"/>
  <c r="AI2461" i="1"/>
  <c r="AI745" i="1"/>
  <c r="AI2476" i="1"/>
  <c r="AI960" i="1"/>
  <c r="AI1643" i="1"/>
  <c r="AI780" i="1"/>
  <c r="AI2379" i="1"/>
  <c r="AI1495" i="1"/>
  <c r="AI1140" i="1"/>
  <c r="AI2017" i="1"/>
  <c r="AI2428" i="1"/>
  <c r="AI826" i="1"/>
  <c r="AI694" i="1"/>
  <c r="AI836" i="1"/>
  <c r="AI2413" i="1"/>
  <c r="AI767" i="1"/>
  <c r="AI1185" i="1"/>
  <c r="AI1123" i="1"/>
  <c r="AI775" i="1"/>
  <c r="AI715" i="1"/>
  <c r="AI1179" i="1"/>
  <c r="AI1141" i="1"/>
  <c r="AI685" i="1"/>
  <c r="AI2612" i="1"/>
  <c r="AI1311" i="1"/>
  <c r="AI1618" i="1"/>
  <c r="AI1090" i="1"/>
  <c r="AI1902" i="1"/>
  <c r="AI2125" i="1"/>
  <c r="AI1326" i="1"/>
  <c r="AI1177" i="1"/>
  <c r="AI926" i="1"/>
  <c r="AI1189" i="1"/>
  <c r="AI736" i="1"/>
  <c r="AI815" i="1"/>
  <c r="AI1374" i="1"/>
  <c r="AI1474" i="1"/>
  <c r="AI732" i="1"/>
  <c r="AI1267" i="1"/>
  <c r="AI2452" i="1"/>
  <c r="AI2613" i="1"/>
  <c r="AI853" i="1"/>
  <c r="AI818" i="1"/>
  <c r="AI797" i="1"/>
  <c r="AI861" i="1"/>
  <c r="AI2520" i="1"/>
  <c r="AI1462" i="1"/>
  <c r="AI1863" i="1"/>
  <c r="AI2194" i="1"/>
  <c r="AI901" i="1"/>
  <c r="AI1784" i="1"/>
  <c r="AI1825" i="1"/>
  <c r="AI1181" i="1"/>
  <c r="AI1446" i="1"/>
  <c r="AI1386" i="1"/>
  <c r="AI1566" i="1"/>
  <c r="AI1208" i="1"/>
  <c r="AI706" i="1"/>
  <c r="AI2655" i="1"/>
  <c r="AI1729" i="1"/>
  <c r="AI1094" i="1"/>
  <c r="AI1008" i="1"/>
  <c r="AI859" i="1"/>
  <c r="AI2444" i="1"/>
  <c r="AI931" i="1"/>
  <c r="AI1892" i="1"/>
  <c r="AI1217" i="1"/>
  <c r="AI2123" i="1"/>
  <c r="AI1461" i="1"/>
  <c r="AI2619" i="1"/>
  <c r="AI1871" i="1"/>
  <c r="AI2570" i="1"/>
  <c r="AI1999" i="1"/>
  <c r="AI2485" i="1"/>
  <c r="AI1555" i="1"/>
  <c r="AI1880" i="1"/>
  <c r="AI2040" i="1"/>
  <c r="AI868" i="1"/>
  <c r="AI1166" i="1"/>
  <c r="AI1562" i="1"/>
  <c r="AI1125" i="1"/>
  <c r="AI2166" i="1"/>
  <c r="AI2049" i="1"/>
  <c r="AI2169" i="1"/>
  <c r="AI2298" i="1"/>
  <c r="AI693" i="1"/>
  <c r="AI2119" i="1"/>
  <c r="AI1686" i="1"/>
  <c r="AI1668" i="1"/>
  <c r="AI876" i="1"/>
  <c r="AI801" i="1"/>
  <c r="AI1845" i="1"/>
  <c r="AI2009" i="1"/>
  <c r="AI2629" i="1"/>
  <c r="AI1634" i="1"/>
  <c r="AI809" i="1"/>
  <c r="AI1110" i="1"/>
  <c r="AI712" i="1"/>
  <c r="AI2475" i="1"/>
  <c r="AI2400" i="1"/>
  <c r="AI2089" i="1"/>
  <c r="AI1066" i="1"/>
  <c r="AI1240" i="1"/>
  <c r="AI1167" i="1"/>
  <c r="AI2074" i="1"/>
  <c r="AI1559" i="1"/>
  <c r="AI2214" i="1"/>
  <c r="AI1692" i="1"/>
  <c r="AI2474" i="1"/>
  <c r="AI2524" i="1"/>
  <c r="AI1681" i="1"/>
  <c r="AI2396" i="1"/>
  <c r="AI2165" i="1"/>
  <c r="AI2455" i="1"/>
  <c r="AI2399" i="1"/>
  <c r="AI1055" i="1"/>
  <c r="AI2007" i="1"/>
  <c r="AI2302" i="1"/>
  <c r="AI2065" i="1"/>
  <c r="AI1081" i="1"/>
  <c r="AI1706" i="1"/>
  <c r="AI737" i="1"/>
  <c r="AI2372" i="1"/>
  <c r="AI785" i="1"/>
  <c r="AI1651" i="1"/>
  <c r="AI2179" i="1"/>
  <c r="AI1476" i="1"/>
  <c r="AI725" i="1"/>
  <c r="AI724" i="1"/>
  <c r="AI1201" i="1"/>
  <c r="AI1327" i="1"/>
  <c r="AI973" i="1"/>
  <c r="AI2029" i="1"/>
  <c r="AI1466" i="1"/>
  <c r="AI2433" i="1"/>
  <c r="AI2124" i="1"/>
  <c r="AI1098" i="1"/>
  <c r="AI1266" i="1"/>
  <c r="AI2463" i="1"/>
  <c r="AI2197" i="1"/>
  <c r="AI1130" i="1"/>
  <c r="AI1349" i="1"/>
  <c r="AI1257" i="1"/>
  <c r="AI2310" i="1"/>
  <c r="AI1635" i="1"/>
  <c r="AI1694" i="1"/>
  <c r="AI1628" i="1"/>
  <c r="AI1241" i="1"/>
  <c r="AI1485" i="1"/>
  <c r="AI971" i="1"/>
  <c r="AI2018" i="1"/>
  <c r="AI1882" i="1"/>
  <c r="AI1590" i="1"/>
  <c r="AI2454" i="1"/>
  <c r="AI835" i="1"/>
  <c r="AI1554" i="1"/>
  <c r="AI1746" i="1"/>
  <c r="AI2175" i="1"/>
  <c r="AI2551" i="1"/>
  <c r="AI2385" i="1"/>
  <c r="AI1563" i="1"/>
  <c r="AI1542" i="1"/>
  <c r="AI1550" i="1"/>
  <c r="AI2557" i="1"/>
  <c r="AI1286" i="1"/>
  <c r="AI2342" i="1"/>
  <c r="AI2349" i="1"/>
  <c r="AI792" i="1"/>
  <c r="AI2282" i="1"/>
  <c r="AI1406" i="1"/>
  <c r="AI805" i="1"/>
  <c r="AI2127" i="1"/>
  <c r="AI2378" i="1"/>
  <c r="AI2216" i="1"/>
  <c r="AI1876" i="1"/>
  <c r="AI1662" i="1"/>
  <c r="AI1436" i="1"/>
  <c r="AI2268" i="1"/>
  <c r="AI1231" i="1"/>
  <c r="AI2263" i="1"/>
  <c r="AI1623" i="1"/>
  <c r="AI2438" i="1"/>
  <c r="AI1828" i="1"/>
  <c r="AI1329" i="1"/>
  <c r="AI695" i="1"/>
  <c r="AI2067" i="1"/>
  <c r="AI2050" i="1"/>
  <c r="AI786" i="1"/>
  <c r="AI2430" i="1"/>
  <c r="AI2278" i="1"/>
  <c r="AI2604" i="1"/>
  <c r="AI1596" i="1"/>
  <c r="AI1633" i="1"/>
  <c r="AI1597" i="1"/>
  <c r="AI1511" i="1"/>
  <c r="AI2449" i="1"/>
  <c r="AI2394" i="1"/>
  <c r="AI1916" i="1"/>
  <c r="AI1195" i="1"/>
  <c r="AI2082" i="1"/>
  <c r="AI2543" i="1"/>
  <c r="AI2642" i="1"/>
  <c r="AI1700" i="1"/>
  <c r="AI1654" i="1"/>
  <c r="AI1522" i="1"/>
  <c r="AI2638" i="1"/>
  <c r="AI1864" i="1"/>
  <c r="AI980" i="1"/>
  <c r="AI2154" i="1"/>
  <c r="AI1223" i="1"/>
  <c r="AI2272" i="1"/>
  <c r="AI1104" i="1"/>
  <c r="AI2508" i="1"/>
  <c r="AI1775" i="1"/>
  <c r="AI2031" i="1"/>
  <c r="AI1013" i="1"/>
  <c r="AI1197" i="1"/>
  <c r="AI1568" i="1"/>
  <c r="AI927" i="1"/>
  <c r="AI1837" i="1"/>
  <c r="AI2636" i="1"/>
  <c r="AI1708" i="1"/>
  <c r="AI2329" i="1"/>
  <c r="AI1994" i="1"/>
  <c r="AI2075" i="1"/>
  <c r="AI1826" i="1"/>
  <c r="AI2163" i="1"/>
  <c r="AI1766" i="1"/>
  <c r="AI1243" i="1"/>
  <c r="AI2237" i="1"/>
  <c r="AI1748" i="1"/>
  <c r="AI1804" i="1"/>
  <c r="AI2493" i="1"/>
  <c r="AI769" i="1"/>
  <c r="AI791" i="1"/>
  <c r="AI1070" i="1"/>
  <c r="AI2162" i="1"/>
  <c r="AI2339" i="1"/>
  <c r="AI1771" i="1"/>
  <c r="AI865" i="1"/>
  <c r="AI2529" i="1"/>
  <c r="AI2157" i="1"/>
  <c r="AI2442" i="1"/>
  <c r="AI1782" i="1"/>
  <c r="AI1773" i="1"/>
  <c r="AI1918" i="1"/>
  <c r="AI856" i="1"/>
  <c r="AI1325" i="1"/>
  <c r="AI713" i="1"/>
  <c r="AI1502" i="1"/>
  <c r="AI781" i="1"/>
  <c r="AI1213" i="1"/>
  <c r="AI1539" i="1"/>
  <c r="AI1162" i="1"/>
  <c r="AI720" i="1"/>
  <c r="AI1297" i="1"/>
  <c r="AI1575" i="1"/>
  <c r="AI1964" i="1"/>
  <c r="AI848" i="1"/>
  <c r="AI1652" i="1"/>
  <c r="AI827" i="1"/>
  <c r="AI816" i="1"/>
  <c r="AI1082" i="1"/>
  <c r="AI1225" i="1"/>
  <c r="AI864" i="1"/>
  <c r="AI2095" i="1"/>
  <c r="AI1587" i="1"/>
  <c r="AI840" i="1"/>
  <c r="AI1154" i="1"/>
  <c r="AI1076" i="1"/>
  <c r="AI1148" i="1"/>
  <c r="AI2468" i="1"/>
  <c r="AI1100" i="1"/>
  <c r="AI2630" i="1"/>
  <c r="AI2072" i="1"/>
  <c r="AI2209" i="1"/>
  <c r="AI843" i="1"/>
  <c r="AI2586" i="1"/>
  <c r="AI1458" i="1"/>
  <c r="AI2367" i="1"/>
  <c r="AI874" i="1"/>
  <c r="AI1893" i="1"/>
  <c r="AI2345" i="1"/>
  <c r="AI1898" i="1"/>
  <c r="AI1569" i="1"/>
  <c r="AI729" i="1"/>
  <c r="AI691" i="1"/>
  <c r="AI2305" i="1"/>
  <c r="AI1480" i="1"/>
  <c r="AI2309" i="1"/>
  <c r="AI2643" i="1"/>
  <c r="AI2566" i="1"/>
  <c r="AI2070" i="1"/>
  <c r="AI1460" i="1"/>
  <c r="AI1366" i="1"/>
  <c r="AI2527" i="1"/>
  <c r="AI1190" i="1"/>
  <c r="AI1289" i="1"/>
  <c r="AI1903" i="1"/>
  <c r="AI2193" i="1"/>
  <c r="AI2204" i="1"/>
  <c r="AI1103" i="1"/>
  <c r="AI1109" i="1"/>
  <c r="AI2180" i="1"/>
  <c r="AI1513" i="1"/>
  <c r="AI1611" i="1"/>
  <c r="AI1974" i="1"/>
  <c r="AI845" i="1"/>
  <c r="AI760" i="1"/>
  <c r="AI1093" i="1"/>
  <c r="AI1022" i="1"/>
  <c r="AI1129" i="1"/>
  <c r="AI1288" i="1"/>
  <c r="AI1156" i="1"/>
  <c r="AI1324" i="1"/>
  <c r="AI1800" i="1"/>
  <c r="AI787" i="1"/>
  <c r="AI702" i="1"/>
  <c r="AI1193" i="1"/>
  <c r="AI2569" i="1"/>
  <c r="AI762" i="1"/>
  <c r="AI2472" i="1"/>
  <c r="AI1956" i="1"/>
  <c r="AI1932" i="1"/>
  <c r="AI697" i="1"/>
  <c r="AI799" i="1"/>
  <c r="AI811" i="1"/>
  <c r="AI2184" i="1"/>
  <c r="AI1191" i="1"/>
  <c r="AI1444" i="1"/>
  <c r="AI1738" i="1"/>
  <c r="AI1206" i="1"/>
  <c r="AI1356" i="1"/>
  <c r="AI1537" i="1"/>
  <c r="AI1888" i="1"/>
  <c r="AI2259" i="1"/>
  <c r="AI1674" i="1"/>
  <c r="AI1242" i="1"/>
  <c r="AI1165" i="1"/>
  <c r="AI1595" i="1"/>
  <c r="AI1846" i="1"/>
  <c r="AI858" i="1"/>
  <c r="AI2319" i="1"/>
  <c r="AI2381" i="1"/>
  <c r="AI833" i="1"/>
  <c r="AI949" i="1"/>
  <c r="AI784" i="1"/>
  <c r="AI1415" i="1"/>
  <c r="AI2261" i="1"/>
  <c r="AI1056" i="1"/>
  <c r="AI877" i="1"/>
  <c r="AI1281" i="1"/>
  <c r="AI1661" i="1"/>
  <c r="AI2625" i="1"/>
  <c r="AI1238" i="1"/>
  <c r="AI2603" i="1"/>
  <c r="AI1096" i="1"/>
  <c r="AI755" i="1"/>
  <c r="AI1280" i="1"/>
  <c r="AI875" i="1"/>
  <c r="AI1149" i="1"/>
  <c r="AI1479" i="1"/>
  <c r="AI2538" i="1"/>
  <c r="AI1158" i="1"/>
  <c r="AI1033" i="1"/>
  <c r="AI1399" i="1"/>
  <c r="AI690" i="1"/>
  <c r="AI1795" i="1"/>
  <c r="AI686" i="1"/>
  <c r="AI898" i="1"/>
  <c r="AI1155" i="1"/>
  <c r="AI2417" i="1"/>
  <c r="AI1920" i="1"/>
  <c r="AI2023" i="1"/>
  <c r="AI2424" i="1"/>
  <c r="AI2110" i="1"/>
  <c r="AI2159" i="1"/>
  <c r="AI2464" i="1"/>
  <c r="AI1375" i="1"/>
  <c r="AI2397" i="1"/>
  <c r="AI1398" i="1"/>
  <c r="AI1721" i="1"/>
  <c r="AI2410" i="1"/>
  <c r="AI899" i="1"/>
  <c r="AI1954" i="1"/>
  <c r="AI832" i="1"/>
  <c r="AI1895" i="1"/>
  <c r="AI2574" i="1"/>
  <c r="AI2013" i="1"/>
  <c r="AI2666" i="1"/>
  <c r="AI2346" i="1"/>
  <c r="AI2671" i="1"/>
  <c r="AI2516" i="1"/>
  <c r="AI1976" i="1"/>
  <c r="AI1962" i="1"/>
  <c r="AI1900" i="1"/>
  <c r="AI1763" i="1"/>
  <c r="AI1459" i="1"/>
  <c r="AI1321" i="1"/>
  <c r="AI1047" i="1"/>
  <c r="AI1014" i="1"/>
  <c r="AI1037" i="1"/>
  <c r="AI1718" i="1"/>
  <c r="AI1626" i="1"/>
  <c r="AI2107" i="1"/>
  <c r="AI768" i="1"/>
  <c r="AI2540" i="1"/>
  <c r="AI1028" i="1"/>
  <c r="AI1087" i="1"/>
  <c r="AI1885" i="1"/>
  <c r="AI1707" i="1"/>
  <c r="AI1496" i="1"/>
  <c r="AI1644" i="1"/>
  <c r="AI747" i="1"/>
  <c r="AI1545" i="1"/>
  <c r="AI1136" i="1"/>
  <c r="AI1353" i="1"/>
  <c r="AI1064" i="1"/>
  <c r="AI1641" i="1"/>
  <c r="AI984" i="1"/>
  <c r="AI1256" i="1"/>
  <c r="AI2186" i="1"/>
  <c r="AI2143" i="1"/>
  <c r="AI1498" i="1"/>
  <c r="AI2344" i="1"/>
  <c r="AI2340" i="1"/>
  <c r="AI1139" i="1"/>
  <c r="AI1861" i="1"/>
  <c r="AI1672" i="1"/>
  <c r="AI2457" i="1"/>
  <c r="AI1222" i="1"/>
  <c r="AI1258" i="1"/>
  <c r="AI1997" i="1"/>
  <c r="AI841" i="1"/>
  <c r="AI2322" i="1"/>
  <c r="AI1573" i="1"/>
  <c r="AI1092" i="1"/>
  <c r="AI1553" i="1"/>
  <c r="AI2495" i="1"/>
  <c r="AI1915" i="1"/>
  <c r="AI1054" i="1"/>
  <c r="AI2314" i="1"/>
  <c r="AI982" i="1"/>
  <c r="AI2300" i="1"/>
  <c r="AI2672" i="1"/>
  <c r="AI2235" i="1"/>
  <c r="AI2098" i="1"/>
  <c r="AI1923" i="1"/>
  <c r="AI1379" i="1"/>
  <c r="AI970" i="1"/>
  <c r="AI1207" i="1"/>
  <c r="AI914" i="1"/>
  <c r="AI754" i="1"/>
  <c r="AI1142" i="1"/>
  <c r="AI1614" i="1"/>
  <c r="AI1137" i="1"/>
  <c r="AI1638" i="1"/>
  <c r="AI2675" i="1"/>
  <c r="AI1691" i="1"/>
  <c r="AI1509" i="1"/>
  <c r="AI2514" i="1"/>
  <c r="AI1719" i="1"/>
  <c r="AI2244" i="1"/>
  <c r="AI1612" i="1"/>
  <c r="AI1910" i="1"/>
  <c r="AI1688" i="1"/>
  <c r="AI2575" i="1"/>
  <c r="AI2099" i="1"/>
  <c r="AI1410" i="1"/>
  <c r="AI2144" i="1"/>
  <c r="AI1196" i="1"/>
  <c r="AI779" i="1"/>
  <c r="AI1858" i="1"/>
  <c r="AI2317" i="1"/>
  <c r="AI1115" i="1"/>
  <c r="AI1878" i="1"/>
  <c r="AI997" i="1"/>
  <c r="AI1394" i="1"/>
  <c r="AI2100" i="1"/>
  <c r="AI1176" i="1"/>
  <c r="AI782" i="1"/>
  <c r="AI2063" i="1"/>
  <c r="AI778" i="1"/>
  <c r="AI1395" i="1"/>
  <c r="AI1493" i="1"/>
  <c r="AI1384" i="1"/>
  <c r="AI1194" i="1"/>
  <c r="AI1690" i="1"/>
  <c r="AI1443" i="1"/>
  <c r="AI955" i="1"/>
  <c r="AI988" i="1"/>
  <c r="AI1689" i="1"/>
  <c r="AI2355" i="1"/>
  <c r="AI718" i="1"/>
  <c r="AI1594" i="1"/>
  <c r="AI998" i="1"/>
  <c r="AI1451" i="1"/>
  <c r="AI967" i="1"/>
  <c r="AI1298" i="1"/>
  <c r="AI2610" i="1"/>
  <c r="AI1601" i="1"/>
  <c r="AI1701" i="1"/>
  <c r="AI1901" i="1"/>
  <c r="AI2503" i="1"/>
  <c r="AI2005" i="1"/>
  <c r="AI1631" i="1"/>
  <c r="AI2499" i="1"/>
  <c r="AI887" i="1"/>
  <c r="AI1330" i="1"/>
  <c r="AI1538" i="1"/>
  <c r="AI2681" i="1"/>
  <c r="AI1360" i="1"/>
  <c r="AI1648" i="1"/>
  <c r="AI1841" i="1"/>
  <c r="AI1117" i="1"/>
  <c r="AI1335" i="1"/>
  <c r="AI2660" i="1"/>
  <c r="AI1843" i="1"/>
  <c r="AI1007" i="1"/>
  <c r="AI2120" i="1"/>
  <c r="AI986" i="1"/>
  <c r="AI1862" i="1"/>
  <c r="AI2564" i="1"/>
  <c r="AI1714" i="1"/>
  <c r="AI2407" i="1"/>
  <c r="AI2128" i="1"/>
  <c r="AI1835" i="1"/>
  <c r="AI1560" i="1"/>
  <c r="AI1328" i="1"/>
  <c r="AI946" i="1"/>
  <c r="AI881" i="1"/>
  <c r="AI884" i="1"/>
  <c r="AI1312" i="1"/>
  <c r="AI1263" i="1"/>
  <c r="AI2142" i="1"/>
  <c r="AI2460" i="1"/>
  <c r="AI1818" i="1"/>
  <c r="AI2301" i="1"/>
  <c r="AI2105" i="1"/>
  <c r="AI1904" i="1"/>
  <c r="AI1364" i="1"/>
  <c r="AI1730" i="1"/>
  <c r="AI2634" i="1"/>
  <c r="AI1667" i="1"/>
  <c r="AI1333" i="1"/>
  <c r="AI2207" i="1"/>
  <c r="AI2188" i="1"/>
  <c r="AI2109" i="1"/>
  <c r="AI1842" i="1"/>
  <c r="AI2662" i="1"/>
  <c r="AI2192" i="1"/>
  <c r="AI1684" i="1"/>
  <c r="AI2053" i="1"/>
  <c r="AI1946" i="1"/>
  <c r="AI2616" i="1"/>
  <c r="AI2421" i="1"/>
  <c r="AI2283" i="1"/>
  <c r="AI2651" i="1"/>
  <c r="AI1499" i="1"/>
  <c r="AI1588" i="1"/>
  <c r="AI1268" i="1"/>
  <c r="AI1959" i="1"/>
  <c r="AI1793" i="1"/>
  <c r="AI1757" i="1"/>
  <c r="AI2086" i="1"/>
  <c r="AI2245" i="1"/>
  <c r="AI2096" i="1"/>
  <c r="AI1024" i="1"/>
  <c r="AI1780" i="1"/>
  <c r="AI2064" i="1"/>
  <c r="AI2588" i="1"/>
  <c r="AI1233" i="1"/>
  <c r="AI1913" i="1"/>
  <c r="AI1978" i="1"/>
  <c r="AI2486" i="1"/>
  <c r="AI2030" i="1"/>
  <c r="AI2290" i="1"/>
  <c r="AI1284" i="1"/>
  <c r="AI1779" i="1"/>
  <c r="AI2573" i="1"/>
  <c r="AI2022" i="1"/>
  <c r="AI1731" i="1"/>
  <c r="AI1605" i="1"/>
  <c r="AI2221" i="1"/>
  <c r="AI2354" i="1"/>
  <c r="AI2246" i="1"/>
  <c r="AI1282" i="1"/>
  <c r="AI803" i="1"/>
  <c r="AI1520" i="1"/>
  <c r="AI1827" i="1"/>
  <c r="AI1739" i="1"/>
  <c r="AI1114" i="1"/>
  <c r="AI2130" i="1"/>
  <c r="AI1561" i="1"/>
  <c r="AI1909" i="1"/>
  <c r="AI766" i="1"/>
  <c r="AI1068" i="1"/>
  <c r="AI1463" i="1"/>
  <c r="AI2497" i="1"/>
  <c r="AI954" i="1"/>
  <c r="AI1004" i="1"/>
  <c r="AI1011" i="1"/>
  <c r="AI2172" i="1"/>
  <c r="AI1169" i="1"/>
  <c r="AI1532" i="1"/>
  <c r="AI2196" i="1"/>
  <c r="AI1283" i="1"/>
  <c r="AI1365" i="1"/>
  <c r="AI2501" i="1"/>
  <c r="AI2572" i="1"/>
  <c r="AI2285" i="1"/>
  <c r="AI1180" i="1"/>
  <c r="AI2412" i="1"/>
  <c r="AI2635" i="1"/>
  <c r="AI888" i="1"/>
  <c r="AI2226" i="1"/>
  <c r="AI728" i="1"/>
  <c r="AI1953" i="1"/>
  <c r="AI688" i="1"/>
  <c r="AI1323" i="1"/>
  <c r="AI2387" i="1"/>
  <c r="AI1371" i="1"/>
  <c r="AI1969" i="1"/>
  <c r="AI1750" i="1"/>
  <c r="AI2178" i="1"/>
  <c r="AI1859" i="1"/>
  <c r="AI1439" i="1"/>
  <c r="AI2126" i="1"/>
  <c r="AI844" i="1"/>
  <c r="AI1367" i="1"/>
  <c r="AI2027" i="1"/>
  <c r="AI2530" i="1"/>
  <c r="AI2229" i="1"/>
  <c r="AI2459" i="1"/>
  <c r="AI1996" i="1"/>
  <c r="AI1032" i="1"/>
  <c r="AI2323" i="1"/>
  <c r="AI907" i="1"/>
  <c r="AI1642" i="1"/>
  <c r="AI1704" i="1"/>
  <c r="AI2116" i="1"/>
  <c r="AI2090" i="1"/>
  <c r="AI2591" i="1"/>
  <c r="AI2281" i="1"/>
  <c r="AI2403" i="1"/>
  <c r="AI1419" i="1"/>
  <c r="AI1599" i="1"/>
  <c r="AI1677" i="1"/>
  <c r="AI1428" i="1"/>
  <c r="AI976" i="1"/>
  <c r="AI1135" i="1"/>
  <c r="AI1065" i="1"/>
  <c r="AI692" i="1"/>
  <c r="AI1308" i="1"/>
  <c r="AI777" i="1"/>
  <c r="AI2251" i="1"/>
  <c r="AI2607" i="1"/>
  <c r="AI2409" i="1"/>
  <c r="AI1317" i="1"/>
  <c r="AI2211" i="1"/>
  <c r="AI2232" i="1"/>
  <c r="AI922" i="1"/>
  <c r="AI895" i="1"/>
  <c r="AI936" i="1"/>
  <c r="AI1290" i="1"/>
  <c r="AI2057" i="1"/>
  <c r="AI1427" i="1"/>
  <c r="AI948" i="1"/>
  <c r="AI1358" i="1"/>
  <c r="AI870" i="1"/>
  <c r="AI1116" i="1"/>
  <c r="AI1720" i="1"/>
  <c r="AI2439" i="1"/>
  <c r="AI2001" i="1"/>
  <c r="AI1456" i="1"/>
  <c r="AI2330" i="1"/>
  <c r="AI857" i="1"/>
  <c r="AI912" i="1"/>
  <c r="AI1570" i="1"/>
  <c r="AI1069" i="1"/>
  <c r="AI2401" i="1"/>
  <c r="AI947" i="1"/>
  <c r="AI2020" i="1"/>
  <c r="AI1021" i="1"/>
  <c r="AI1421" i="1"/>
  <c r="AI752" i="1"/>
  <c r="AI1265" i="1"/>
  <c r="AI1977" i="1"/>
  <c r="AI2531" i="1"/>
  <c r="AI1535" i="1"/>
  <c r="AI2292" i="1"/>
  <c r="AI2609" i="1"/>
  <c r="AI2225" i="1"/>
  <c r="AI1252" i="1"/>
  <c r="AI1925" i="1"/>
  <c r="AI923" i="1"/>
  <c r="AI1817" i="1"/>
  <c r="AI2315" i="1"/>
  <c r="AI2368" i="1"/>
  <c r="AI2343" i="1"/>
  <c r="AI796" i="1"/>
  <c r="AI2253" i="1"/>
  <c r="AI1517" i="1"/>
  <c r="AI763" i="1"/>
  <c r="AI2534" i="1"/>
  <c r="AI1929" i="1"/>
  <c r="AI2562" i="1"/>
  <c r="AI2561" i="1"/>
  <c r="AI2578" i="1"/>
  <c r="AI1847" i="1"/>
  <c r="AI2265" i="1"/>
  <c r="AI1983" i="1"/>
  <c r="AI1404" i="1"/>
  <c r="AI1315" i="1"/>
  <c r="AI1381" i="1"/>
  <c r="AI1050" i="1"/>
  <c r="AI862" i="1"/>
  <c r="AI1370" i="1"/>
  <c r="AI705" i="1"/>
  <c r="AI2239" i="1"/>
  <c r="AI1425" i="1"/>
  <c r="AI1294" i="1"/>
  <c r="AI2233" i="1"/>
  <c r="AI1132" i="1"/>
  <c r="AI683" i="1"/>
  <c r="AI1245" i="1"/>
  <c r="AI1484" i="1"/>
  <c r="AI1305" i="1"/>
  <c r="AI726" i="1"/>
  <c r="AI2269" i="1"/>
  <c r="AI698" i="1"/>
  <c r="AI2257" i="1"/>
  <c r="AI2532" i="1"/>
  <c r="AI2010" i="1"/>
  <c r="AI1057" i="1"/>
  <c r="AI810" i="1"/>
  <c r="AI1031" i="1"/>
  <c r="AI1609" i="1"/>
  <c r="AI2260" i="1"/>
  <c r="AI2091" i="1"/>
  <c r="AI1212" i="1"/>
  <c r="AI1244" i="1"/>
  <c r="AI1146" i="1"/>
  <c r="AI1591" i="1"/>
  <c r="AI1774" i="1"/>
  <c r="AI2220" i="1"/>
  <c r="AI991" i="1"/>
  <c r="AI1585" i="1"/>
  <c r="AI1989" i="1"/>
  <c r="AI1303" i="1"/>
  <c r="AI911" i="1"/>
  <c r="AI2117" i="1"/>
  <c r="AI952" i="1"/>
  <c r="AI2558" i="1"/>
  <c r="AI1236" i="1"/>
  <c r="AI2324" i="1"/>
  <c r="AI1278" i="1"/>
  <c r="AI1717" i="1"/>
  <c r="AI913" i="1"/>
  <c r="AI1655" i="1"/>
  <c r="AI1933" i="1"/>
  <c r="AI2488" i="1"/>
  <c r="AI1807" i="1"/>
  <c r="AI2328" i="1"/>
  <c r="AI2003" i="1"/>
  <c r="AI2382" i="1"/>
  <c r="AI1824" i="1"/>
  <c r="AI1942" i="1"/>
  <c r="AI1944" i="1"/>
  <c r="AI1174" i="1"/>
  <c r="AI1705" i="1"/>
  <c r="AI1388" i="1"/>
  <c r="AI2466" i="1"/>
  <c r="AI2238" i="1"/>
  <c r="AI771" i="1"/>
  <c r="AI2213" i="1"/>
  <c r="AI1450" i="1"/>
  <c r="AI2594" i="1"/>
  <c r="AI932" i="1"/>
  <c r="AI2357" i="1"/>
  <c r="AI1359" i="1"/>
  <c r="AI2069" i="1"/>
  <c r="AI2383" i="1"/>
  <c r="AI2140" i="1"/>
  <c r="AI2620" i="1"/>
  <c r="AI2062" i="1"/>
  <c r="AI1680" i="1"/>
  <c r="AI1666" i="1"/>
  <c r="AI1472" i="1"/>
  <c r="AI1382" i="1"/>
  <c r="AI1204" i="1"/>
  <c r="AI966" i="1"/>
  <c r="AI820" i="1"/>
  <c r="AI1732" i="1"/>
  <c r="AI2487" i="1"/>
  <c r="AI1067" i="1"/>
  <c r="AI1581" i="1"/>
  <c r="AI1937" i="1"/>
  <c r="AI1945" i="1"/>
  <c r="AI1402" i="1"/>
  <c r="AI2335" i="1"/>
  <c r="AI1418" i="1"/>
  <c r="AI1985" i="1"/>
  <c r="AI1378" i="1"/>
  <c r="AI1723" i="1"/>
  <c r="AI2147" i="1"/>
  <c r="AI2478" i="1"/>
  <c r="AI2555" i="1"/>
  <c r="AI1844" i="1"/>
  <c r="AI2056" i="1"/>
  <c r="AI1589" i="1"/>
  <c r="AI1906" i="1"/>
  <c r="AI2077" i="1"/>
  <c r="AI1914" i="1"/>
  <c r="AI2068" i="1"/>
  <c r="AI1911" i="1"/>
  <c r="AI2203" i="1"/>
  <c r="AI1310" i="1"/>
  <c r="AI1646" i="1"/>
  <c r="AI2274" i="1"/>
  <c r="AI1670" i="1"/>
  <c r="AI813" i="1"/>
  <c r="AI930" i="1"/>
  <c r="AI2044" i="1"/>
  <c r="AI1448" i="1"/>
  <c r="AI1797" i="1"/>
  <c r="AI1815" i="1"/>
  <c r="AI2153" i="1"/>
  <c r="AI1150" i="1"/>
  <c r="AI1921" i="1"/>
  <c r="AI2440" i="1"/>
  <c r="AI1151" i="1"/>
  <c r="AI2066" i="1"/>
  <c r="AI1912" i="1"/>
  <c r="AI2156" i="1"/>
  <c r="AI2141" i="1"/>
  <c r="AI2429" i="1"/>
  <c r="AI1248" i="1"/>
  <c r="AI750" i="1"/>
  <c r="AI1342" i="1"/>
  <c r="AI1074" i="1"/>
  <c r="AI1879" i="1"/>
  <c r="AI1251" i="1"/>
  <c r="AI924" i="1"/>
  <c r="AI2185" i="1"/>
  <c r="AI2576" i="1"/>
  <c r="AI1159" i="1"/>
  <c r="AI1855" i="1"/>
  <c r="AI2384" i="1"/>
  <c r="AI2596" i="1"/>
  <c r="AI2240" i="1"/>
  <c r="AI2271" i="1"/>
  <c r="AI1803" i="1"/>
  <c r="AI1699" i="1"/>
  <c r="AI1084" i="1"/>
  <c r="AI1344" i="1"/>
  <c r="AI790" i="1"/>
  <c r="AI1922" i="1"/>
  <c r="AI2208" i="1"/>
  <c r="AI2640" i="1"/>
  <c r="AI2151" i="1"/>
  <c r="AI1249" i="1"/>
  <c r="AI1936" i="1"/>
  <c r="AI1530" i="1"/>
  <c r="AI2078" i="1"/>
  <c r="AI2275" i="1"/>
  <c r="AI1316" i="1"/>
  <c r="AI2071" i="1"/>
  <c r="AI1926" i="1"/>
  <c r="AI1770" i="1"/>
  <c r="AI829" i="1"/>
  <c r="AI1488" i="1"/>
  <c r="AI1059" i="1"/>
  <c r="AI1361" i="1"/>
  <c r="AI2215" i="1"/>
  <c r="AI2004" i="1"/>
  <c r="AI735" i="1"/>
  <c r="AI1968" i="1"/>
  <c r="AI1121" i="1"/>
  <c r="AI738" i="1"/>
  <c r="AI1040" i="1"/>
  <c r="AI1487" i="1"/>
  <c r="AI2241" i="1"/>
  <c r="AI1491" i="1"/>
  <c r="AI2210" i="1"/>
  <c r="AI2456" i="1"/>
  <c r="AI878" i="1"/>
  <c r="AI1429" i="1"/>
  <c r="AI1649" i="1"/>
  <c r="AI719" i="1"/>
  <c r="AI1045" i="1"/>
  <c r="AI2024" i="1"/>
  <c r="AI1108" i="1"/>
  <c r="AI2304" i="1"/>
  <c r="AI1073" i="1"/>
  <c r="AI2218" i="1"/>
  <c r="AI1343" i="1"/>
  <c r="AI1849" i="1"/>
  <c r="AI1097" i="1"/>
  <c r="AI1544" i="1"/>
  <c r="AI1492" i="1"/>
  <c r="AI2084" i="1"/>
  <c r="AI1755" i="1"/>
  <c r="AI2270" i="1"/>
  <c r="AI1833" i="1"/>
  <c r="AI2598" i="1"/>
  <c r="AI2033" i="1"/>
  <c r="AI2498" i="1"/>
  <c r="AI2453" i="1"/>
  <c r="AI1002" i="1"/>
  <c r="AI1869" i="1"/>
  <c r="AI2112" i="1"/>
  <c r="AI2364" i="1"/>
  <c r="AI2313" i="1"/>
  <c r="AI756" i="1"/>
  <c r="AI748" i="1"/>
  <c r="AI1640" i="1"/>
  <c r="AI2386" i="1"/>
  <c r="AI1080" i="1"/>
  <c r="AI2489" i="1"/>
  <c r="AI1778" i="1"/>
  <c r="AI2590" i="1"/>
  <c r="AI2545" i="1"/>
  <c r="AI1752" i="1"/>
  <c r="AI2549" i="1"/>
  <c r="AI1980" i="1"/>
  <c r="AI1695" i="1"/>
  <c r="AI1848" i="1"/>
  <c r="AI1678" i="1"/>
  <c r="AI1629" i="1"/>
  <c r="AI1292" i="1"/>
  <c r="AI1060" i="1"/>
  <c r="AI929" i="1"/>
  <c r="AI751" i="1"/>
  <c r="AI1383" i="1"/>
  <c r="AI722" i="1"/>
  <c r="AI1271" i="1"/>
  <c r="AI2505" i="1"/>
  <c r="AI1464" i="1"/>
  <c r="AI742" i="1"/>
  <c r="AI1175" i="1"/>
  <c r="AI987" i="1"/>
  <c r="AI2678" i="1"/>
  <c r="AI1262" i="1"/>
  <c r="AI1941" i="1"/>
  <c r="AI1088" i="1"/>
  <c r="AI2356" i="1"/>
  <c r="AI1246" i="1"/>
  <c r="AI1905" i="1"/>
  <c r="AI2273" i="1"/>
  <c r="AI2015" i="1"/>
  <c r="AI1610" i="1"/>
  <c r="AI2101" i="1"/>
  <c r="AI707" i="1"/>
  <c r="AI1865" i="1"/>
  <c r="AI1401" i="1"/>
  <c r="AI1726" i="1"/>
  <c r="AI794" i="1"/>
  <c r="AI2494" i="1"/>
  <c r="AI1273" i="1"/>
  <c r="AI1423" i="1"/>
  <c r="AI1000" i="1"/>
  <c r="AI1119" i="1"/>
  <c r="AI2183" i="1"/>
  <c r="AI2446" i="1"/>
  <c r="AI1534" i="1"/>
  <c r="AI1650" i="1"/>
  <c r="AI2054" i="1"/>
  <c r="AI1939" i="1"/>
  <c r="AI2537" i="1"/>
  <c r="AI1931" i="1"/>
  <c r="AI2528" i="1"/>
  <c r="AI2434" i="1"/>
  <c r="AI2450" i="1"/>
  <c r="AI1546" i="1"/>
  <c r="AI1188" i="1"/>
  <c r="AI1318" i="1"/>
  <c r="AI2639" i="1"/>
  <c r="AI1785" i="1"/>
  <c r="AI1253" i="1"/>
  <c r="AI793" i="1"/>
  <c r="AI812" i="1"/>
  <c r="AI1950" i="1"/>
  <c r="AI2580" i="1"/>
  <c r="AI1063" i="1"/>
  <c r="AI2645" i="1"/>
  <c r="AI1963" i="1"/>
  <c r="AI2602" i="1"/>
  <c r="AI2348" i="1"/>
  <c r="AI2513" i="1"/>
  <c r="AI2492" i="1"/>
  <c r="AI1709" i="1"/>
  <c r="AI1556" i="1"/>
  <c r="AI1820" i="1"/>
  <c r="AI1434" i="1"/>
  <c r="AI1457" i="1"/>
  <c r="AI1235" i="1"/>
  <c r="AI1058" i="1"/>
  <c r="AI941" i="1"/>
  <c r="AI2286" i="1"/>
  <c r="AI2094" i="1"/>
  <c r="AI1145" i="1"/>
  <c r="AI1783" i="1"/>
  <c r="AI739" i="1"/>
  <c r="AI808" i="1"/>
  <c r="AI2181" i="1"/>
  <c r="AI1440" i="1"/>
  <c r="AI1682" i="1"/>
  <c r="AI1339" i="1"/>
  <c r="AI842" i="1"/>
  <c r="AI789" i="1"/>
  <c r="AI1744" i="1"/>
  <c r="AI1454" i="1"/>
  <c r="AI1829" i="1"/>
  <c r="AI1307" i="1"/>
  <c r="AI804" i="1"/>
  <c r="AI2333" i="1"/>
  <c r="AI1894" i="1"/>
  <c r="AI1120" i="1"/>
  <c r="AI2511" i="1"/>
  <c r="AI2189" i="1"/>
  <c r="AI2139" i="1"/>
  <c r="AI2337" i="1"/>
  <c r="AI1533" i="1"/>
  <c r="AI704" i="1"/>
  <c r="AI1790" i="1"/>
  <c r="AI925" i="1"/>
  <c r="AI1173" i="1"/>
  <c r="AI1072" i="1"/>
  <c r="AI1157" i="1"/>
  <c r="AI1965" i="1"/>
  <c r="AI765" i="1"/>
  <c r="AI795" i="1"/>
  <c r="AI1102" i="1"/>
  <c r="AI1881" i="1"/>
  <c r="AI1577" i="1"/>
  <c r="AI1973" i="1"/>
  <c r="AI889" i="1"/>
  <c r="AI1528" i="1"/>
  <c r="AI749" i="1"/>
  <c r="AI1046" i="1"/>
  <c r="AI814" i="1"/>
  <c r="AI727" i="1"/>
  <c r="AI2167" i="1"/>
  <c r="AI2665" i="1"/>
  <c r="AI1540" i="1"/>
  <c r="AI1237" i="1"/>
  <c r="AI1453" i="1"/>
  <c r="AI2352" i="1"/>
  <c r="AI2443" i="1"/>
  <c r="AI2583" i="1"/>
  <c r="AI753" i="1"/>
  <c r="AI2026" i="1"/>
  <c r="AI1525" i="1"/>
  <c r="AI773" i="1"/>
  <c r="AI1607" i="1"/>
  <c r="AI839" i="1"/>
  <c r="AI761" i="1"/>
  <c r="AI1078" i="1"/>
  <c r="AI2046" i="1"/>
  <c r="AI2647" i="1"/>
  <c r="AI1009" i="1"/>
  <c r="AI1624" i="1"/>
  <c r="AI1516" i="1"/>
  <c r="AI819" i="1"/>
  <c r="AI995" i="1"/>
  <c r="AI1741" i="1"/>
  <c r="AI1164" i="1"/>
  <c r="AI850" i="1"/>
  <c r="AI1293" i="1"/>
  <c r="AI1431" i="1"/>
  <c r="AI2155" i="1"/>
  <c r="AI890" i="1"/>
  <c r="AI1938" i="1"/>
  <c r="AI866" i="1"/>
  <c r="AI1006" i="1"/>
  <c r="AI1152" i="1"/>
  <c r="AI2535" i="1"/>
  <c r="AI1319" i="1"/>
  <c r="AI1549" i="1"/>
  <c r="AI2366" i="1"/>
  <c r="AI1576" i="1"/>
  <c r="AI817" i="1"/>
  <c r="AI1821" i="1"/>
  <c r="AI1558" i="1"/>
  <c r="AI979" i="1"/>
  <c r="AI1580" i="1"/>
  <c r="AI1445" i="1"/>
  <c r="AI1767" i="1"/>
  <c r="AI1831" i="1"/>
  <c r="AI2332" i="1"/>
  <c r="AI2250" i="1"/>
  <c r="AI1856" i="1"/>
  <c r="AI2326" i="1"/>
  <c r="AI2002" i="1"/>
  <c r="AI2331" i="1"/>
  <c r="AI2668" i="1"/>
  <c r="AI1760" i="1"/>
  <c r="AI1160" i="1"/>
  <c r="AI1753" i="1"/>
  <c r="AI2171" i="1"/>
  <c r="AI2467" i="1"/>
  <c r="AI1051" i="1"/>
  <c r="AI972" i="1"/>
  <c r="AI1598" i="1"/>
  <c r="AI2483" i="1"/>
  <c r="AI1660" i="1"/>
  <c r="AI1475" i="1"/>
  <c r="AI2654" i="1"/>
  <c r="AI2624" i="1"/>
  <c r="AI2134" i="1"/>
  <c r="AI2380" i="1"/>
  <c r="AI2088" i="1"/>
  <c r="AI1645" i="1"/>
  <c r="AI1788" i="1"/>
  <c r="AI1086" i="1"/>
  <c r="AI1077" i="1"/>
  <c r="AI1043" i="1"/>
  <c r="AI902" i="1"/>
  <c r="AI1178" i="1"/>
  <c r="AI2414" i="1"/>
  <c r="AI1127" i="1"/>
  <c r="AI2133" i="1"/>
  <c r="AI1122" i="1"/>
  <c r="AI2425" i="1"/>
  <c r="AI2373" i="1"/>
  <c r="AI2611" i="1"/>
  <c r="AI2055" i="1"/>
  <c r="AI1393" i="1"/>
  <c r="AI2559" i="1"/>
  <c r="AI2519" i="1"/>
  <c r="AI744" i="1"/>
  <c r="AI978" i="1"/>
  <c r="AI1182" i="1"/>
  <c r="AI1521" i="1"/>
  <c r="AI1870" i="1"/>
  <c r="AI1740" i="1"/>
  <c r="AI2482" i="1"/>
  <c r="AI1391" i="1"/>
  <c r="AI1551" i="1"/>
  <c r="AI2312" i="1"/>
  <c r="AI2060" i="1"/>
  <c r="AI2669" i="1"/>
  <c r="AI2376" i="1"/>
  <c r="AI2448" i="1"/>
  <c r="AI2627" i="1"/>
  <c r="AI2445" i="1"/>
  <c r="AI1813" i="1"/>
  <c r="AI2617" i="1"/>
  <c r="AI2135" i="1"/>
  <c r="AI2628" i="1"/>
  <c r="AI2076" i="1"/>
  <c r="AI2582" i="1"/>
  <c r="AI2471" i="1"/>
  <c r="AI2585" i="1"/>
  <c r="AI2289" i="1"/>
  <c r="AI2205" i="1"/>
  <c r="AI1814" i="1"/>
  <c r="AI2043" i="1"/>
  <c r="AI1608" i="1"/>
  <c r="AI1798" i="1"/>
  <c r="AI1986" i="1"/>
  <c r="AI2012" i="1"/>
  <c r="AI2293" i="1"/>
  <c r="AI1799" i="1"/>
  <c r="AI1025" i="1"/>
  <c r="AI1887" i="1"/>
  <c r="AI1737" i="1"/>
  <c r="AI1277" i="1"/>
  <c r="AI1749" i="1"/>
  <c r="AI1494" i="1"/>
  <c r="AI1214" i="1"/>
  <c r="AI1482" i="1"/>
  <c r="AI1187" i="1"/>
  <c r="AI1101" i="1"/>
  <c r="AI953" i="1"/>
  <c r="AI1062" i="1"/>
  <c r="AI944" i="1"/>
  <c r="AI965" i="1"/>
  <c r="AI950" i="1"/>
  <c r="AI854" i="1"/>
  <c r="AI689" i="1"/>
  <c r="AI935" i="1"/>
  <c r="AI892" i="1"/>
  <c r="AI909" i="1"/>
  <c r="AI687" i="1"/>
  <c r="AI1747" i="1"/>
  <c r="AI1111" i="1"/>
  <c r="AI1663" i="1"/>
  <c r="AI772" i="1"/>
  <c r="AI2661" i="1"/>
  <c r="AI2247" i="1"/>
  <c r="AI1403" i="1"/>
  <c r="AI2321" i="1"/>
  <c r="AI847" i="1"/>
  <c r="AI1118" i="1"/>
  <c r="AI1300" i="1"/>
  <c r="AI1791" i="1"/>
  <c r="AI1697" i="1"/>
  <c r="AI2436" i="1"/>
  <c r="AI2145" i="1"/>
  <c r="AI1085" i="1"/>
  <c r="AI1490" i="1"/>
  <c r="AI1696" i="1"/>
  <c r="AI2212" i="1"/>
  <c r="AI1884" i="1"/>
  <c r="AI2554" i="1"/>
  <c r="AI1653" i="1"/>
  <c r="AI1687" i="1"/>
  <c r="AI2614" i="1"/>
  <c r="AI2234" i="1"/>
  <c r="AI1794" i="1"/>
  <c r="AI2608" i="1"/>
  <c r="AI1970" i="1"/>
  <c r="AI2597" i="1"/>
  <c r="AI2032" i="1"/>
  <c r="AI2579" i="1"/>
  <c r="AI2288" i="1"/>
  <c r="AI2584" i="1"/>
  <c r="AI2277" i="1"/>
  <c r="AI2108" i="1"/>
  <c r="AI2542" i="1"/>
  <c r="AI2037" i="1"/>
  <c r="AI2136" i="1"/>
  <c r="AI1507" i="1"/>
  <c r="AI1473" i="1"/>
  <c r="AI1935" i="1"/>
  <c r="AI2008" i="1"/>
  <c r="AI2254" i="1"/>
  <c r="AI1603" i="1"/>
  <c r="AI1908" i="1"/>
  <c r="AI2104" i="1"/>
  <c r="AI1713" i="1"/>
  <c r="AI1685" i="1"/>
  <c r="AI1659" i="1"/>
  <c r="AI1637" i="1"/>
  <c r="AI1437" i="1"/>
  <c r="AI1711" i="1"/>
  <c r="AI1467" i="1"/>
  <c r="AI1163" i="1"/>
  <c r="AI1340" i="1"/>
  <c r="AI1226" i="1"/>
  <c r="AI994" i="1"/>
  <c r="AI920" i="1"/>
  <c r="AI1126" i="1"/>
  <c r="AI1018" i="1"/>
  <c r="AI798" i="1"/>
  <c r="AI1131" i="1"/>
  <c r="AI891" i="1"/>
  <c r="AI873" i="1"/>
  <c r="AI903" i="1"/>
  <c r="AI681" i="1"/>
  <c r="AI2316" i="1"/>
  <c r="AI1269" i="1"/>
  <c r="AI699" i="1"/>
  <c r="AI937" i="1"/>
  <c r="AI711" i="1"/>
  <c r="AI2469" i="1"/>
  <c r="AI733" i="1"/>
  <c r="AI2295" i="1"/>
  <c r="AI1295" i="1"/>
  <c r="AI2149" i="1"/>
  <c r="AI2249" i="1"/>
  <c r="AI2406" i="1"/>
  <c r="AI2571" i="1"/>
  <c r="AI1759" i="1"/>
  <c r="AI1765" i="1"/>
  <c r="AI1948" i="1"/>
  <c r="AI1702" i="1"/>
  <c r="AI2121" i="1"/>
  <c r="AI2676" i="1"/>
  <c r="AI1867" i="1"/>
  <c r="AI1716" i="1"/>
  <c r="AI2375" i="1"/>
  <c r="AI1527" i="1"/>
  <c r="AI1768" i="1"/>
  <c r="AI758" i="1"/>
  <c r="AI800" i="1"/>
  <c r="AI934" i="1"/>
  <c r="AI1600" i="1"/>
  <c r="AI2217" i="1"/>
  <c r="AI1777" i="1"/>
  <c r="AI2423" i="1"/>
  <c r="AI1346" i="1"/>
  <c r="AI2374" i="1"/>
  <c r="AI2667" i="1"/>
  <c r="AI1272" i="1"/>
  <c r="AI1619" i="1"/>
  <c r="AI871" i="1"/>
  <c r="AI1715" i="1"/>
  <c r="AI2011" i="1"/>
  <c r="AI1883" i="1"/>
  <c r="AI2327" i="1"/>
  <c r="AI2016" i="1"/>
  <c r="AI2599" i="1"/>
  <c r="AI1819" i="1"/>
  <c r="AI910" i="1"/>
  <c r="AI1170" i="1"/>
  <c r="AI1710" i="1"/>
  <c r="AI1742" i="1"/>
  <c r="AI2034" i="1"/>
  <c r="AI2606" i="1"/>
  <c r="AI2360" i="1"/>
  <c r="AI1313" i="1"/>
  <c r="AI1414" i="1"/>
  <c r="AI1872" i="1"/>
  <c r="AI1805" i="1"/>
  <c r="AI2280" i="1"/>
  <c r="AI1567" i="1"/>
  <c r="AI2663" i="1"/>
  <c r="AI2307" i="1"/>
  <c r="AI2674" i="1"/>
  <c r="AI1961" i="1"/>
  <c r="AI2673" i="1"/>
  <c r="AI2587" i="1"/>
  <c r="AI1676" i="1"/>
  <c r="AI2601" i="1"/>
  <c r="AI2500" i="1"/>
  <c r="AI2548" i="1"/>
  <c r="AI2146" i="1"/>
  <c r="AI2658" i="1"/>
  <c r="AI2338" i="1"/>
  <c r="AI2036" i="1"/>
  <c r="AI2362" i="1"/>
  <c r="AI2341" i="1"/>
  <c r="AI1639" i="1"/>
  <c r="AI1971" i="1"/>
  <c r="AI1529" i="1"/>
  <c r="AI1834" i="1"/>
  <c r="AI1958" i="1"/>
  <c r="AI1515" i="1"/>
  <c r="AI1664" i="1"/>
  <c r="AI1593" i="1"/>
  <c r="AI1369" i="1"/>
  <c r="AI1524" i="1"/>
  <c r="AI1455" i="1"/>
  <c r="AI1275" i="1"/>
  <c r="AI852" i="1"/>
  <c r="AI1205" i="1"/>
  <c r="AI830" i="1"/>
  <c r="AI1105" i="1"/>
  <c r="AI975" i="1"/>
  <c r="AI981" i="1"/>
  <c r="AI823" i="1"/>
  <c r="AI1061" i="1"/>
  <c r="AI921" i="1"/>
  <c r="AI855" i="1"/>
  <c r="AI806" i="1"/>
  <c r="AI731" i="1"/>
  <c r="AI1203" i="1"/>
  <c r="AI1186" i="1"/>
  <c r="AI1758" i="1"/>
  <c r="AI2408" i="1"/>
  <c r="AI2426" i="1"/>
  <c r="AI759" i="1"/>
  <c r="AI1134" i="1"/>
  <c r="AI2073" i="1"/>
  <c r="AI2202" i="1"/>
  <c r="AI2228" i="1"/>
  <c r="AI1952" i="1"/>
  <c r="AI1917" i="1"/>
  <c r="AI1988" i="1"/>
  <c r="AI2138" i="1"/>
  <c r="AI2539" i="1"/>
  <c r="AI1144" i="1"/>
  <c r="AI2035" i="1"/>
  <c r="AI824" i="1"/>
  <c r="AI869" i="1"/>
  <c r="AI1302" i="1"/>
  <c r="AI1578" i="1"/>
  <c r="AI1924" i="1"/>
  <c r="AI1927" i="1"/>
  <c r="AI2255" i="1"/>
  <c r="AI2291" i="1"/>
  <c r="AI1514" i="1"/>
  <c r="AI1430" i="1"/>
  <c r="AI1851" i="1"/>
  <c r="AI1955" i="1"/>
  <c r="AI2158" i="1"/>
  <c r="AI2556" i="1"/>
  <c r="AI2650" i="1"/>
  <c r="AI2164" i="1"/>
  <c r="AI2623" i="1"/>
  <c r="AI1735" i="1"/>
  <c r="AI2389" i="1"/>
  <c r="AI1762" i="1"/>
  <c r="AI2565" i="1"/>
  <c r="AI2581" i="1"/>
  <c r="AI1657" i="1"/>
  <c r="AI2522" i="1"/>
  <c r="AI2491" i="1"/>
  <c r="AI1899" i="1"/>
  <c r="AI2523" i="1"/>
  <c r="AI2097" i="1"/>
  <c r="AI2622" i="1"/>
  <c r="AI2113" i="1"/>
  <c r="AI2006" i="1"/>
  <c r="AI2266" i="1"/>
  <c r="AI1583" i="1"/>
  <c r="AI1928" i="1"/>
  <c r="AI1934" i="1"/>
  <c r="AI1470" i="1"/>
  <c r="AI1830" i="1"/>
  <c r="AI1886" i="1"/>
  <c r="AI1433" i="1"/>
  <c r="AI1547" i="1"/>
  <c r="AI1471" i="1"/>
  <c r="AI1481" i="1"/>
  <c r="AI1354" i="1"/>
  <c r="AI1508" i="1"/>
  <c r="AI1357" i="1"/>
  <c r="AI1227" i="1"/>
  <c r="AI1390" i="1"/>
  <c r="AI957" i="1"/>
  <c r="AI1083" i="1"/>
  <c r="AI1309" i="1"/>
  <c r="AI1095" i="1"/>
  <c r="AI1128" i="1"/>
  <c r="AI940" i="1"/>
  <c r="AI993" i="1"/>
  <c r="AI1053" i="1"/>
  <c r="AI770" i="1"/>
  <c r="AI1041" i="1"/>
  <c r="AI851" i="1"/>
  <c r="AI717" i="1"/>
  <c r="AI1106" i="1"/>
  <c r="AI1966" i="1"/>
  <c r="AI951" i="1"/>
  <c r="AI714" i="1"/>
  <c r="AI2648" i="1"/>
  <c r="AI1606" i="1"/>
  <c r="AI1636" i="1"/>
  <c r="AI2526" i="1"/>
  <c r="AI2191" i="1"/>
  <c r="AI2320" i="1"/>
  <c r="AI1407" i="1"/>
  <c r="AI1621" i="1"/>
  <c r="AI2132" i="1"/>
  <c r="AI867" i="1"/>
  <c r="AI1220" i="1"/>
  <c r="AI1483" i="1"/>
  <c r="AI1613" i="1"/>
  <c r="AI2045" i="1"/>
  <c r="AI2195" i="1"/>
  <c r="AI1683" i="1"/>
  <c r="AI1698" i="1"/>
  <c r="AI2102" i="1"/>
  <c r="AI1264" i="1"/>
  <c r="AI1727" i="1"/>
  <c r="AI1036" i="1"/>
  <c r="AI938" i="1"/>
  <c r="AI1411" i="1"/>
  <c r="AI1840" i="1"/>
  <c r="AI2297" i="1"/>
  <c r="AI2525" i="1"/>
  <c r="AI2670" i="1"/>
  <c r="AI2517" i="1"/>
  <c r="AI2595" i="1"/>
  <c r="AI849" i="1"/>
  <c r="AI1304" i="1"/>
  <c r="AI1452" i="1"/>
  <c r="AI1239" i="1"/>
  <c r="AI2481" i="1"/>
  <c r="AI2632" i="1"/>
  <c r="AI1743" i="1"/>
  <c r="AI1987" i="1"/>
  <c r="AI1838" i="1"/>
  <c r="AI2451" i="1"/>
  <c r="AI2512" i="1"/>
  <c r="AI2653" i="1"/>
  <c r="AI2521" i="1"/>
  <c r="AI2552" i="1"/>
  <c r="AI2058" i="1"/>
  <c r="AI2615" i="1"/>
  <c r="AI2518" i="1"/>
  <c r="AI2470" i="1"/>
  <c r="AI2479" i="1"/>
  <c r="AI2377" i="1"/>
  <c r="AI1733" i="1"/>
  <c r="AI2480" i="1"/>
  <c r="AI1940" i="1"/>
  <c r="AI2550" i="1"/>
  <c r="AI1617" i="1"/>
  <c r="AI1822" i="1"/>
  <c r="AI2168" i="1"/>
  <c r="AI1506" i="1"/>
  <c r="AI1725" i="1"/>
  <c r="AI1823" i="1"/>
  <c r="AI1947" i="1"/>
  <c r="AI1816" i="1"/>
  <c r="AI1736" i="1"/>
  <c r="AI1334" i="1"/>
  <c r="AI1153" i="1"/>
  <c r="AI2019" i="1"/>
  <c r="AI1373" i="1"/>
  <c r="AI1198" i="1"/>
  <c r="AI1291" i="1"/>
  <c r="AI1143" i="1"/>
  <c r="AI1052" i="1"/>
  <c r="AI1285" i="1"/>
  <c r="AI1147" i="1"/>
  <c r="AI916" i="1"/>
  <c r="AI1038" i="1"/>
  <c r="AI992" i="1"/>
  <c r="AI1023" i="1"/>
  <c r="AI945" i="1"/>
  <c r="AI915" i="1"/>
  <c r="AI1029" i="1"/>
  <c r="AI905" i="1"/>
  <c r="AI1005" i="1"/>
  <c r="AI788" i="1"/>
  <c r="AI682" i="1"/>
  <c r="AI2419" i="1"/>
  <c r="AI1420" i="1"/>
  <c r="AI2577" i="1"/>
  <c r="AI2085" i="1"/>
  <c r="AI985" i="1"/>
  <c r="AI1020" i="1"/>
  <c r="AI2437" i="1"/>
  <c r="AI1806" i="1"/>
  <c r="AI1943" i="1"/>
  <c r="AI968" i="1"/>
  <c r="AI2093" i="1"/>
  <c r="AI1171" i="1"/>
  <c r="AI1015" i="1"/>
  <c r="AI1138" i="1"/>
  <c r="AI1852" i="1"/>
  <c r="AI716" i="1"/>
  <c r="AI1392" i="1"/>
  <c r="AI743" i="1"/>
  <c r="AI900" i="1"/>
  <c r="AI1362" i="1"/>
  <c r="AI1183" i="1"/>
  <c r="AI1647" i="1"/>
  <c r="AI1990" i="1"/>
  <c r="AI1270" i="1"/>
  <c r="AI1416" i="1"/>
  <c r="AI2106" i="1"/>
  <c r="AI2219" i="1"/>
  <c r="AI2201" i="1"/>
  <c r="AI1891" i="1"/>
  <c r="AI2222" i="1"/>
  <c r="AI2490" i="1"/>
  <c r="AI1907" i="1"/>
  <c r="AI1412" i="1"/>
  <c r="AI2633" i="1"/>
  <c r="AI2161" i="1"/>
  <c r="AI1405" i="1"/>
  <c r="AI1812" i="1"/>
  <c r="AI2258" i="1"/>
  <c r="AI1027" i="1"/>
  <c r="AI1224" i="1"/>
  <c r="AI1255" i="1"/>
  <c r="AI1979" i="1"/>
  <c r="AI734" i="1"/>
  <c r="AI1679" i="1"/>
  <c r="AI2398" i="1"/>
  <c r="AI2677" i="1"/>
  <c r="AI1510" i="1"/>
  <c r="AI1039" i="1"/>
  <c r="AI822" i="1"/>
  <c r="AI1781" i="1"/>
  <c r="AI1592" i="1"/>
  <c r="AI1776" i="1"/>
  <c r="AI2411" i="1"/>
  <c r="AI1465" i="1"/>
  <c r="AI2200" i="1"/>
  <c r="AI906" i="1"/>
  <c r="AI1232" i="1"/>
  <c r="AI1413" i="1"/>
  <c r="AI1557" i="1"/>
  <c r="AI2092" i="1"/>
  <c r="AI2262" i="1"/>
  <c r="AI1230" i="1"/>
  <c r="AI1071" i="1"/>
  <c r="AI1447" i="1"/>
  <c r="AI1107" i="1"/>
  <c r="AI2405" i="1"/>
  <c r="AI2392" i="1"/>
  <c r="AI2546" i="1"/>
  <c r="AI2507" i="1"/>
  <c r="AI2618" i="1"/>
  <c r="AI2506" i="1"/>
  <c r="AI2509" i="1"/>
  <c r="AI2047" i="1"/>
  <c r="AI2592" i="1"/>
  <c r="AI2484" i="1"/>
  <c r="AI2515" i="1"/>
  <c r="AI2402" i="1"/>
  <c r="AI2224" i="1"/>
  <c r="AI1671" i="1"/>
  <c r="AI2473" i="1"/>
  <c r="AI1889" i="1"/>
  <c r="AI2418" i="1"/>
  <c r="AI1890" i="1"/>
  <c r="AI1571" i="1"/>
  <c r="AI1724" i="1"/>
  <c r="AI2087" i="1"/>
  <c r="AI2042" i="1"/>
  <c r="AI1572" i="1"/>
  <c r="AI1811" i="1"/>
  <c r="AI1586" i="1"/>
  <c r="AI1332" i="1"/>
  <c r="AI1352" i="1"/>
  <c r="AI1787" i="1"/>
  <c r="AI1796" i="1"/>
  <c r="AI1331" i="1"/>
  <c r="AI1016" i="1"/>
  <c r="AI1019" i="1"/>
  <c r="AI1042" i="1"/>
  <c r="AI1505" i="1"/>
  <c r="AI1259" i="1"/>
  <c r="AI897" i="1"/>
  <c r="AI1026" i="1"/>
  <c r="AI962" i="1"/>
  <c r="AI1017" i="1"/>
  <c r="AI928" i="1"/>
  <c r="AI904" i="1"/>
  <c r="AI956" i="1"/>
  <c r="AI880" i="1"/>
  <c r="AI1001" i="1"/>
  <c r="AI757" i="1"/>
  <c r="AI1808" i="1"/>
  <c r="AI2325" i="1"/>
  <c r="AI1199" i="1"/>
  <c r="AI2435" i="1"/>
  <c r="AI710" i="1"/>
  <c r="AI1337" i="1"/>
  <c r="AI999" i="1"/>
  <c r="AI2061" i="1"/>
  <c r="AI1218" i="1"/>
  <c r="AI2150" i="1"/>
  <c r="AI846" i="1"/>
  <c r="AI894" i="1"/>
  <c r="AI1951" i="1"/>
  <c r="AI1868" i="1"/>
  <c r="AI783" i="1"/>
  <c r="AI2243" i="1"/>
  <c r="AI1397" i="1"/>
  <c r="AI1769" i="1"/>
  <c r="AI2021" i="1"/>
  <c r="AI2014" i="1"/>
  <c r="AI2393" i="1"/>
  <c r="AI1981" i="1"/>
  <c r="AI1836" i="1"/>
  <c r="AI2369" i="1"/>
  <c r="AI1919" i="1"/>
  <c r="AI1897" i="1"/>
  <c r="AI2441" i="1"/>
  <c r="AI1497" i="1"/>
  <c r="AI1801" i="1"/>
  <c r="AI2465" i="1"/>
  <c r="AI1044" i="1"/>
  <c r="AI1389" i="1"/>
  <c r="AI1565" i="1"/>
  <c r="AI1625" i="1"/>
  <c r="AI2351" i="1"/>
  <c r="AI2296" i="1"/>
  <c r="AI746" i="1"/>
  <c r="AI1477" i="1"/>
  <c r="AI1574" i="1"/>
  <c r="AI1216" i="1"/>
  <c r="AI1630" i="1"/>
  <c r="AI1984" i="1"/>
  <c r="AI1091" i="1"/>
  <c r="AI1504" i="1"/>
  <c r="AI1376" i="1"/>
  <c r="AI1866" i="1"/>
  <c r="AI2358" i="1"/>
  <c r="AI2679" i="1"/>
  <c r="AI1998" i="1"/>
  <c r="AI2589" i="1"/>
  <c r="AI886" i="1"/>
  <c r="AI1209" i="1"/>
  <c r="AI1579" i="1"/>
  <c r="AI1438" i="1"/>
  <c r="AI2510" i="1"/>
  <c r="AI1432" i="1"/>
  <c r="AI1564" i="1"/>
  <c r="AI1441" i="1"/>
  <c r="AI2111" i="1"/>
  <c r="AI2279" i="1"/>
  <c r="AI2644" i="1"/>
  <c r="AI2404" i="1"/>
  <c r="AI2199" i="1"/>
  <c r="AI2600" i="1"/>
  <c r="AI1992" i="1"/>
  <c r="AI2420" i="1"/>
  <c r="AI2306" i="1"/>
  <c r="AI2462" i="1"/>
  <c r="AI2256" i="1"/>
  <c r="AI2173" i="1"/>
  <c r="AI2657" i="1"/>
  <c r="AI2431" i="1"/>
  <c r="AI2432" i="1"/>
  <c r="AI2041" i="1"/>
  <c r="AI2248" i="1"/>
  <c r="AI1396" i="1"/>
  <c r="AI2264" i="1"/>
  <c r="AI2081" i="1"/>
  <c r="AI2000" i="1"/>
  <c r="AI2176" i="1"/>
  <c r="AI2177" i="1"/>
  <c r="AI1536" i="1"/>
  <c r="AI1875" i="1"/>
  <c r="AI1792" i="1"/>
  <c r="AI1422" i="1"/>
  <c r="AI1261" i="1"/>
  <c r="AI1602" i="1"/>
  <c r="AI1604" i="1"/>
  <c r="AI1665" i="1"/>
  <c r="AI1276" i="1"/>
  <c r="AI1584" i="1"/>
  <c r="AI1632" i="1"/>
  <c r="AI1380" i="1"/>
  <c r="AI1234" i="1"/>
  <c r="AI1048" i="1"/>
  <c r="AI863" i="1"/>
  <c r="AI1049" i="1"/>
  <c r="AI933" i="1"/>
  <c r="AI964" i="1"/>
  <c r="AI825" i="1"/>
  <c r="AI896" i="1"/>
  <c r="AI872" i="1"/>
  <c r="AI807" i="1"/>
  <c r="AI908" i="1"/>
  <c r="AI882" i="1"/>
  <c r="AI2052" i="1"/>
  <c r="AI1035" i="1"/>
  <c r="AI1675" i="1"/>
  <c r="AI1296" i="1"/>
  <c r="AI1229" i="1"/>
  <c r="AI2353" i="1"/>
  <c r="AI1552" i="1"/>
  <c r="AI1426" i="1"/>
  <c r="AI1350" i="1"/>
  <c r="AI1301" i="1"/>
  <c r="AI1345" i="1"/>
  <c r="AI1320" i="1"/>
  <c r="AI2252" i="1"/>
  <c r="AI2680" i="1"/>
  <c r="AI701" i="1"/>
  <c r="AI2626" i="1"/>
  <c r="AI1030" i="1"/>
  <c r="AI1372" i="1"/>
  <c r="AI1669" i="1"/>
  <c r="AI1993" i="1"/>
  <c r="AI2560" i="1"/>
  <c r="AI2347" i="1"/>
  <c r="AI996" i="1"/>
  <c r="AI1338" i="1"/>
  <c r="AI1873" i="1"/>
  <c r="AI2160" i="1"/>
  <c r="AI2536" i="1"/>
  <c r="AI2028" i="1"/>
  <c r="AI2544" i="1"/>
  <c r="AI2365" i="1"/>
  <c r="AI2637" i="1"/>
  <c r="AI2415" i="1"/>
  <c r="AI2664" i="1"/>
  <c r="AI2416" i="1"/>
  <c r="AI2388" i="1"/>
  <c r="AI2242" i="1"/>
  <c r="AI2206" i="1"/>
  <c r="AI2080" i="1"/>
  <c r="AI2656" i="1"/>
  <c r="AI2427" i="1"/>
  <c r="AI2359" i="1"/>
  <c r="AI2391" i="1"/>
  <c r="AI2187" i="1"/>
  <c r="AI2059" i="1"/>
  <c r="AI1982" i="1"/>
  <c r="AI2114" i="1"/>
  <c r="AI2039" i="1"/>
  <c r="AI2129" i="1"/>
  <c r="AI1772" i="1"/>
  <c r="AI1995" i="1"/>
  <c r="AI2170" i="1"/>
  <c r="AI1543" i="1"/>
  <c r="AI1385" i="1"/>
  <c r="AI1616" i="1"/>
  <c r="AI1161" i="1"/>
  <c r="AI1548" i="1"/>
  <c r="AI1541" i="1"/>
  <c r="AI1355" i="1"/>
  <c r="AI1221" i="1"/>
  <c r="AI1010" i="1"/>
  <c r="AI1228" i="1"/>
  <c r="AI1034" i="1"/>
  <c r="AI983" i="1"/>
  <c r="AI958" i="1"/>
  <c r="AI977" i="1"/>
  <c r="AI885" i="1"/>
  <c r="AI860" i="1"/>
  <c r="AI774" i="1"/>
  <c r="AI893" i="1"/>
  <c r="AI703" i="1"/>
  <c r="AI740" i="1"/>
  <c r="AI2504" i="1"/>
  <c r="AI2361" i="1"/>
  <c r="AI1112" i="1"/>
  <c r="AI2541" i="1"/>
  <c r="AI2303" i="1"/>
  <c r="AI730" i="1"/>
  <c r="AI1075" i="1"/>
  <c r="AI1489" i="1"/>
  <c r="AI1250" i="1"/>
  <c r="AI1184" i="1"/>
  <c r="AI1728" i="1"/>
  <c r="AI1531" i="1"/>
  <c r="AI1099" i="1"/>
  <c r="AI1172" i="1"/>
  <c r="AI1501" i="1"/>
  <c r="AI2649" i="1"/>
  <c r="AI2363" i="1"/>
  <c r="AI1113" i="1"/>
  <c r="AI709" i="1"/>
  <c r="AI1896" i="1"/>
  <c r="AI1518" i="1"/>
  <c r="AI2079" i="1"/>
  <c r="AI1279" i="1"/>
  <c r="AI1219" i="1"/>
  <c r="AI939" i="1"/>
  <c r="AI1202" i="1"/>
  <c r="AI1079" i="1"/>
  <c r="AI1751" i="1"/>
  <c r="AI918" i="1"/>
  <c r="AI1089" i="1"/>
  <c r="AI942" i="1"/>
  <c r="AI919" i="1"/>
  <c r="AI943" i="1"/>
  <c r="AI1442" i="1"/>
  <c r="AI1200" i="1"/>
  <c r="AI1003" i="1"/>
  <c r="AI1314" i="1"/>
  <c r="AI1850" i="1"/>
  <c r="AI1409" i="1"/>
  <c r="AI1012" i="1"/>
  <c r="AI1348" i="1"/>
  <c r="AI2502" i="1"/>
  <c r="AI1468" i="1"/>
  <c r="AI1299" i="1"/>
  <c r="AI1802" i="1"/>
  <c r="AI2308" i="1"/>
  <c r="AI1722" i="1"/>
  <c r="AI961" i="1"/>
  <c r="AI837" i="1"/>
  <c r="AI1368" i="1"/>
  <c r="AI1260" i="1"/>
  <c r="AI963" i="1"/>
  <c r="AI1991" i="1"/>
  <c r="AI834" i="1"/>
  <c r="AI1486" i="1"/>
  <c r="AI1400" i="1"/>
  <c r="AI1523" i="1"/>
  <c r="AI1967" i="1"/>
  <c r="AI1810" i="1"/>
  <c r="AI1306" i="1"/>
  <c r="AI1615" i="1"/>
  <c r="AI1854" i="1"/>
  <c r="AI2083" i="1"/>
  <c r="AI2370" i="1"/>
  <c r="AI1192" i="1"/>
  <c r="AI1930" i="1"/>
  <c r="AI2631" i="1"/>
  <c r="AI1408" i="1"/>
  <c r="AI1832" i="1"/>
  <c r="AI2533" i="1"/>
  <c r="AI764" i="1"/>
  <c r="AI1336" i="1"/>
  <c r="AI1347" i="1"/>
  <c r="AI2230" i="1"/>
  <c r="AI2198" i="1"/>
  <c r="AI776" i="1"/>
  <c r="AI1960" i="1"/>
  <c r="AI2458" i="1"/>
  <c r="AI1168" i="1"/>
  <c r="AI1377" i="1"/>
  <c r="AI1582" i="1"/>
  <c r="AI723" i="1"/>
  <c r="AI1351" i="1"/>
  <c r="AI1500" i="1"/>
  <c r="AI1745" i="1"/>
  <c r="AI2350" i="1"/>
  <c r="AI2568" i="1"/>
  <c r="AI2593" i="1"/>
  <c r="AI2122" i="1"/>
  <c r="AI700" i="1"/>
  <c r="AI838" i="1"/>
  <c r="AI1469" i="1"/>
  <c r="AI1857" i="1"/>
  <c r="AI2118" i="1"/>
  <c r="AI2422" i="1"/>
  <c r="AI1133" i="1"/>
  <c r="AI1210" i="1"/>
  <c r="AI2182" i="1"/>
  <c r="AI2371" i="1"/>
  <c r="AI2646" i="1"/>
  <c r="AI2174" i="1"/>
  <c r="AI2563" i="1"/>
  <c r="AI1874" i="1"/>
  <c r="AI2395" i="1"/>
  <c r="AI2652" i="1"/>
  <c r="AI2318" i="1"/>
  <c r="AI2223" i="1"/>
  <c r="AI2038" i="1"/>
  <c r="AI2477" i="1"/>
  <c r="AI2621" i="1"/>
  <c r="AI2336" i="1"/>
  <c r="AI1949" i="1"/>
  <c r="AI2137" i="1"/>
  <c r="AI2390" i="1"/>
  <c r="AI2152" i="1"/>
  <c r="AI1972" i="1"/>
  <c r="AI1764" i="1"/>
  <c r="AI2051" i="1"/>
  <c r="AI1673" i="1"/>
  <c r="AI1693" i="1"/>
  <c r="AI1519" i="1"/>
  <c r="AI990" i="1"/>
  <c r="AI1449" i="1"/>
  <c r="AI1503" i="1"/>
  <c r="AI1287" i="1"/>
  <c r="AI1247" i="1"/>
  <c r="AI1211" i="1"/>
  <c r="AI1274" i="1"/>
  <c r="AI1215" i="1"/>
  <c r="AI989" i="1"/>
  <c r="AI969" i="1"/>
  <c r="AI879" i="1"/>
  <c r="AI959" i="1"/>
  <c r="AI828" i="1"/>
  <c r="AI831" i="1"/>
  <c r="AI917" i="1"/>
  <c r="AI802" i="1"/>
  <c r="AI741" i="1"/>
  <c r="AI821" i="1"/>
  <c r="AI2190" i="1"/>
  <c r="AI974" i="1"/>
  <c r="AI1512" i="1"/>
  <c r="AI2294" i="1"/>
  <c r="AI1341" i="1"/>
  <c r="AI696" i="1"/>
  <c r="AI2227" i="1"/>
  <c r="AI1526" i="1"/>
  <c r="AI2148" i="1"/>
  <c r="AK2131" i="1"/>
  <c r="AI2131" i="1"/>
  <c r="AI2659" i="1"/>
  <c r="AI1975" i="1"/>
  <c r="AI2299" i="1"/>
  <c r="AL1961" i="1" l="1"/>
  <c r="AL1571" i="1"/>
  <c r="AL749" i="1"/>
  <c r="AL1029" i="1"/>
  <c r="AL1145" i="1"/>
  <c r="AL2248" i="1"/>
  <c r="AL1187" i="1"/>
  <c r="AL2015" i="1"/>
  <c r="AL1001" i="1"/>
  <c r="AL1619" i="1"/>
  <c r="AL2068" i="1"/>
  <c r="AL942" i="1"/>
  <c r="AL2546" i="1"/>
  <c r="AL953" i="1"/>
  <c r="AL1909" i="1"/>
  <c r="AL2143" i="1"/>
  <c r="AL1536" i="1"/>
  <c r="AL1353" i="1"/>
  <c r="AL1046" i="1"/>
  <c r="AL1159" i="1"/>
  <c r="AL808" i="1"/>
  <c r="AL803" i="1"/>
  <c r="AL1761" i="1"/>
  <c r="AL2371" i="1"/>
  <c r="AL856" i="1"/>
  <c r="AL2505" i="1"/>
  <c r="AL845" i="1"/>
  <c r="AL2303" i="1"/>
  <c r="AL2670" i="1"/>
  <c r="AL1360" i="1"/>
  <c r="AL1993" i="1"/>
  <c r="AL2338" i="1"/>
  <c r="AL1284" i="1"/>
  <c r="AL1171" i="1"/>
  <c r="AL1206" i="1"/>
  <c r="AL2392" i="1"/>
  <c r="AL1578" i="1"/>
  <c r="AL2547" i="1"/>
  <c r="AL1102" i="1"/>
  <c r="AL1225" i="1"/>
  <c r="AL1869" i="1"/>
  <c r="AL1110" i="1"/>
  <c r="AL2267" i="1"/>
  <c r="AL880" i="1"/>
  <c r="AL2669" i="1"/>
  <c r="AL1692" i="1"/>
  <c r="AL1652" i="1"/>
  <c r="AL1430" i="1"/>
  <c r="AL905" i="1"/>
  <c r="AL927" i="1"/>
  <c r="AL797" i="1"/>
  <c r="AL984" i="1"/>
  <c r="AL1832" i="1"/>
  <c r="AL2358" i="1"/>
  <c r="AL1477" i="1"/>
  <c r="AL2646" i="1"/>
  <c r="AL728" i="1"/>
  <c r="AL735" i="1"/>
  <c r="AL2577" i="1"/>
  <c r="AL822" i="1"/>
  <c r="AL2004" i="1"/>
  <c r="AL2604" i="1"/>
  <c r="AL2560" i="1"/>
  <c r="AL1826" i="1"/>
  <c r="AL958" i="1"/>
  <c r="AL1262" i="1"/>
  <c r="AL1470" i="1"/>
  <c r="AL1676" i="1"/>
  <c r="AL707" i="1"/>
  <c r="AL922" i="1"/>
  <c r="AL1300" i="1"/>
  <c r="AL1786" i="1"/>
  <c r="AL1200" i="1"/>
  <c r="AL2101" i="1"/>
  <c r="AL871" i="1"/>
  <c r="AL2643" i="1"/>
  <c r="AL1988" i="1"/>
  <c r="AL1121" i="1"/>
  <c r="AL1410" i="1"/>
  <c r="AL821" i="1"/>
  <c r="AL1119" i="1"/>
  <c r="AL972" i="1"/>
  <c r="AL1202" i="1"/>
  <c r="AL2242" i="1"/>
  <c r="AL2043" i="1"/>
  <c r="AL717" i="1"/>
  <c r="AL2331" i="1"/>
  <c r="AL846" i="1"/>
  <c r="AL888" i="1"/>
  <c r="AL710" i="1"/>
  <c r="AL1111" i="1"/>
  <c r="AL1945" i="1"/>
  <c r="AL1891" i="1"/>
  <c r="AL2310" i="1"/>
  <c r="AL1817" i="1"/>
  <c r="AL704" i="1"/>
  <c r="AL932" i="1"/>
  <c r="AL1617" i="1"/>
  <c r="AL1931" i="1"/>
  <c r="AL2236" i="1"/>
  <c r="AL915" i="1"/>
  <c r="AL965" i="1"/>
  <c r="AL1494" i="1"/>
  <c r="AL2529" i="1"/>
  <c r="AL778" i="1"/>
  <c r="AL744" i="1"/>
  <c r="AL2147" i="1"/>
  <c r="AL2275" i="1"/>
  <c r="AL1622" i="1"/>
  <c r="AL1234" i="1"/>
  <c r="AL750" i="1"/>
  <c r="AL1253" i="1"/>
  <c r="AL949" i="1"/>
  <c r="AL1307" i="1"/>
  <c r="AL1987" i="1"/>
  <c r="AL2445" i="1"/>
  <c r="AL682" i="1"/>
  <c r="AL2590" i="1"/>
  <c r="AL1038" i="1"/>
  <c r="AL896" i="1"/>
  <c r="AL1157" i="1"/>
  <c r="AL944" i="1"/>
  <c r="AL1442" i="1"/>
  <c r="AL1424" i="1"/>
  <c r="AL1352" i="1"/>
  <c r="AL1156" i="1"/>
  <c r="AL2513" i="1"/>
  <c r="AL1133" i="1"/>
  <c r="AL820" i="1"/>
  <c r="AL763" i="1"/>
  <c r="AL1004" i="1"/>
  <c r="AL2344" i="1"/>
  <c r="AL2467" i="1"/>
  <c r="AL1301" i="1"/>
  <c r="AL1956" i="1"/>
  <c r="AL1264" i="1"/>
  <c r="AL1974" i="1"/>
  <c r="AL841" i="1"/>
  <c r="AL1851" i="1"/>
  <c r="AL976" i="1"/>
  <c r="AL1169" i="1"/>
  <c r="AL1240" i="1"/>
  <c r="AL715" i="1"/>
  <c r="AL1129" i="1"/>
  <c r="AL696" i="1"/>
  <c r="AL2479" i="1"/>
  <c r="AL1661" i="1"/>
  <c r="AL693" i="1"/>
  <c r="AL878" i="1"/>
  <c r="AL1527" i="1"/>
  <c r="AL1809" i="1"/>
  <c r="AL1236" i="1"/>
  <c r="AL816" i="1"/>
  <c r="AL1399" i="1"/>
  <c r="AL2238" i="1"/>
  <c r="AL2475" i="1"/>
  <c r="AL794" i="1"/>
  <c r="AL1080" i="1"/>
  <c r="AL2681" i="1"/>
  <c r="AL1972" i="1"/>
  <c r="AL2150" i="1"/>
  <c r="AL1407" i="1"/>
  <c r="AL812" i="1"/>
  <c r="AL1082" i="1"/>
  <c r="AL968" i="1"/>
  <c r="AL1298" i="1"/>
  <c r="AL1921" i="1"/>
  <c r="AL2472" i="1"/>
  <c r="AL874" i="1"/>
  <c r="AL857" i="1"/>
  <c r="AL1532" i="1"/>
  <c r="AL825" i="1"/>
  <c r="AL1425" i="1"/>
  <c r="AL1586" i="1"/>
  <c r="AL2306" i="1"/>
  <c r="AL1545" i="1"/>
  <c r="AL1224" i="1"/>
  <c r="AL2425" i="1"/>
  <c r="AL1076" i="1"/>
  <c r="AL900" i="1"/>
  <c r="AL792" i="1"/>
  <c r="AL1490" i="1"/>
  <c r="AL1941" i="1"/>
  <c r="AL2566" i="1"/>
  <c r="AL2258" i="1"/>
  <c r="AL1697" i="1"/>
  <c r="AL1499" i="1"/>
  <c r="AL1890" i="1"/>
  <c r="AL795" i="1"/>
  <c r="AL2650" i="1"/>
  <c r="AL1387" i="1"/>
  <c r="AL747" i="1"/>
  <c r="AL1559" i="1"/>
  <c r="AL777" i="1"/>
  <c r="AL1008" i="1"/>
  <c r="AL1394" i="1"/>
  <c r="AL1519" i="1"/>
  <c r="AL1855" i="1"/>
  <c r="AL1673" i="1"/>
  <c r="AL1886" i="1"/>
  <c r="AL1666" i="1"/>
  <c r="AL791" i="1"/>
  <c r="AL1637" i="1"/>
  <c r="AL2160" i="1"/>
  <c r="AL1803" i="1"/>
  <c r="AL2377" i="1"/>
  <c r="AL2103" i="1"/>
  <c r="AL1797" i="1"/>
  <c r="AL2379" i="1"/>
  <c r="AL2317" i="1"/>
  <c r="AL1668" i="1"/>
  <c r="AL1404" i="1"/>
  <c r="AL2591" i="1"/>
  <c r="AL1379" i="1"/>
  <c r="AL2082" i="1"/>
  <c r="AL2665" i="1"/>
  <c r="AL2381" i="1"/>
  <c r="AL1626" i="1"/>
  <c r="AL2024" i="1"/>
  <c r="AL1847" i="1"/>
  <c r="AL1874" i="1"/>
  <c r="AL2268" i="1"/>
  <c r="AL1766" i="1"/>
  <c r="AL849" i="1"/>
  <c r="AL885" i="1"/>
  <c r="AL1319" i="1"/>
  <c r="AL2020" i="1"/>
  <c r="AL1170" i="1"/>
  <c r="AL1877" i="1"/>
  <c r="AL687" i="1"/>
  <c r="AL823" i="1"/>
  <c r="AL879" i="1"/>
  <c r="AL1023" i="1"/>
  <c r="AL1986" i="1"/>
  <c r="AL2105" i="1"/>
  <c r="AL1007" i="1"/>
  <c r="AL1227" i="1"/>
  <c r="AL2187" i="1"/>
  <c r="AL2035" i="1"/>
  <c r="AL1904" i="1"/>
  <c r="AL1345" i="1"/>
  <c r="AL1451" i="1"/>
  <c r="AL1443" i="1"/>
  <c r="AL733" i="1"/>
  <c r="AL865" i="1"/>
  <c r="AL1542" i="1"/>
  <c r="AL2191" i="1"/>
  <c r="AL2463" i="1"/>
  <c r="AL882" i="1"/>
  <c r="AL1178" i="1"/>
  <c r="AL2351" i="1"/>
  <c r="AL2355" i="1"/>
  <c r="AL1651" i="1"/>
  <c r="AL830" i="1"/>
  <c r="AL726" i="1"/>
  <c r="AL993" i="1"/>
  <c r="AL2131" i="1"/>
  <c r="AL1473" i="1"/>
  <c r="AL2314" i="1"/>
  <c r="AL684" i="1"/>
  <c r="AL826" i="1"/>
  <c r="AL1017" i="1"/>
  <c r="AL1288" i="1"/>
  <c r="AL2253" i="1"/>
  <c r="AL2603" i="1"/>
  <c r="AL1303" i="1"/>
  <c r="AL1096" i="1"/>
  <c r="AL2074" i="1"/>
  <c r="AL1664" i="1"/>
  <c r="AL1516" i="1"/>
  <c r="AL1152" i="1"/>
  <c r="AL2535" i="1"/>
  <c r="AL1539" i="1"/>
  <c r="AL738" i="1"/>
  <c r="AL1138" i="1"/>
  <c r="AL1657" i="1"/>
  <c r="AL1980" i="1"/>
  <c r="AL708" i="1"/>
  <c r="AL1211" i="1"/>
  <c r="AL837" i="1"/>
  <c r="AL1048" i="1"/>
  <c r="AL721" i="1"/>
  <c r="AL1063" i="1"/>
  <c r="AL843" i="1"/>
  <c r="AL2322" i="1"/>
  <c r="AL975" i="1"/>
  <c r="AL1011" i="1"/>
  <c r="AL1669" i="1"/>
  <c r="AL2363" i="1"/>
  <c r="AL940" i="1"/>
  <c r="AL2110" i="1"/>
  <c r="AL737" i="1"/>
  <c r="AL804" i="1"/>
  <c r="AL1108" i="1"/>
  <c r="AL1173" i="1"/>
  <c r="AL923" i="1"/>
  <c r="AL2567" i="1"/>
  <c r="AL1750" i="1"/>
  <c r="AL1535" i="1"/>
  <c r="AL2521" i="1"/>
  <c r="AL1555" i="1"/>
  <c r="AL1318" i="1"/>
  <c r="AL1143" i="1"/>
  <c r="AL798" i="1"/>
  <c r="AL2023" i="1"/>
  <c r="AL703" i="1"/>
  <c r="AL854" i="1"/>
  <c r="AL1675" i="1"/>
  <c r="AL1914" i="1"/>
  <c r="AL990" i="1"/>
  <c r="AL1299" i="1"/>
  <c r="AL836" i="1"/>
  <c r="AL1467" i="1"/>
  <c r="AL785" i="1"/>
  <c r="AL1377" i="1"/>
  <c r="AL1016" i="1"/>
  <c r="AL2025" i="1"/>
  <c r="AL771" i="1"/>
  <c r="AL705" i="1"/>
  <c r="AL1605" i="1"/>
  <c r="AL746" i="1"/>
  <c r="AL964" i="1"/>
  <c r="AL759" i="1"/>
  <c r="AL947" i="1"/>
  <c r="AL1000" i="1"/>
  <c r="AL1679" i="1"/>
  <c r="AL2443" i="1"/>
  <c r="AL709" i="1"/>
  <c r="AL876" i="1"/>
  <c r="AL1595" i="1"/>
  <c r="AL1859" i="1"/>
  <c r="AL936" i="1"/>
  <c r="AL873" i="1"/>
  <c r="AL1415" i="1"/>
  <c r="AL1209" i="1"/>
  <c r="AL807" i="1"/>
  <c r="AL2652" i="1"/>
  <c r="AL1241" i="1"/>
  <c r="AL1283" i="1"/>
  <c r="AL1484" i="1"/>
  <c r="AL2276" i="1"/>
  <c r="AL1139" i="1"/>
  <c r="AL2146" i="1"/>
  <c r="AL935" i="1"/>
  <c r="AL1162" i="1"/>
  <c r="AL1401" i="1"/>
  <c r="AL1711" i="1"/>
  <c r="AL870" i="1"/>
  <c r="AL2013" i="1"/>
  <c r="AL2402" i="1"/>
  <c r="AL1531" i="1"/>
  <c r="AL1263" i="1"/>
  <c r="AL1186" i="1"/>
  <c r="AL1012" i="1"/>
  <c r="AL1242" i="1"/>
  <c r="AL724" i="1"/>
  <c r="AL1150" i="1"/>
  <c r="AL1932" i="1"/>
  <c r="AL2277" i="1"/>
  <c r="AL1429" i="1"/>
  <c r="AL1315" i="1"/>
  <c r="AL1213" i="1"/>
  <c r="AL1088" i="1"/>
  <c r="AL1281" i="1"/>
  <c r="AL2380" i="1"/>
  <c r="AL1064" i="1"/>
  <c r="AL2401" i="1"/>
  <c r="AL1358" i="1"/>
  <c r="AL1075" i="1"/>
  <c r="AL1784" i="1"/>
  <c r="AL2578" i="1"/>
  <c r="AL1431" i="1"/>
  <c r="AL2053" i="1"/>
  <c r="AL1053" i="1"/>
  <c r="AL959" i="1"/>
  <c r="AL1556" i="1"/>
  <c r="AL2462" i="1"/>
  <c r="AL1013" i="1"/>
  <c r="AL2362" i="1"/>
  <c r="AL2174" i="1"/>
  <c r="AL1302" i="1"/>
  <c r="AL1342" i="1"/>
  <c r="AL1280" i="1"/>
  <c r="AL960" i="1"/>
  <c r="AL1827" i="1"/>
  <c r="AL697" i="1"/>
  <c r="AL1085" i="1"/>
  <c r="AL1374" i="1"/>
  <c r="AL2430" i="1"/>
  <c r="AL701" i="1"/>
  <c r="AL1920" i="1"/>
  <c r="AL2410" i="1"/>
  <c r="AL1808" i="1"/>
  <c r="AL1463" i="1"/>
  <c r="AL1753" i="1"/>
  <c r="AL1106" i="1"/>
  <c r="AL2545" i="1"/>
  <c r="AL1172" i="1"/>
  <c r="AL929" i="1"/>
  <c r="AL1903" i="1"/>
  <c r="AL1278" i="1"/>
  <c r="AL1906" i="1"/>
  <c r="AL981" i="1"/>
  <c r="AL1611" i="1"/>
  <c r="AL1791" i="1"/>
  <c r="AL2207" i="1"/>
  <c r="AL987" i="1"/>
  <c r="AL2254" i="1"/>
  <c r="AL1858" i="1"/>
  <c r="AL1882" i="1"/>
  <c r="AL1678" i="1"/>
  <c r="AL1347" i="1"/>
  <c r="AL974" i="1"/>
  <c r="AL745" i="1"/>
  <c r="AL1179" i="1"/>
  <c r="AL1684" i="1"/>
  <c r="AL2256" i="1"/>
  <c r="AL988" i="1"/>
  <c r="AL2308" i="1"/>
  <c r="AL1812" i="1"/>
  <c r="AL1546" i="1"/>
  <c r="AL2444" i="1"/>
  <c r="AL1968" i="1"/>
  <c r="AL1031" i="1"/>
  <c r="AL1174" i="1"/>
  <c r="AL1426" i="1"/>
  <c r="AL1787" i="1"/>
  <c r="AL1754" i="1"/>
  <c r="AL1810" i="1"/>
  <c r="AL1019" i="1"/>
  <c r="AL2151" i="1"/>
  <c r="AL925" i="1"/>
  <c r="AL912" i="1"/>
  <c r="AL1246" i="1"/>
  <c r="AL2154" i="1"/>
  <c r="AL948" i="1"/>
  <c r="AL1367" i="1"/>
  <c r="AL1449" i="1"/>
  <c r="AL2489" i="1"/>
  <c r="AL1140" i="1"/>
  <c r="AL1544" i="1"/>
  <c r="AL1271" i="1"/>
  <c r="AL695" i="1"/>
  <c r="AL980" i="1"/>
  <c r="AL1396" i="1"/>
  <c r="AL1975" i="1"/>
  <c r="AL2320" i="1"/>
  <c r="AL2482" i="1"/>
  <c r="AL1959" i="1"/>
  <c r="AL1625" i="1"/>
  <c r="AL1335" i="1"/>
  <c r="AL2278" i="1"/>
  <c r="AL2290" i="1"/>
  <c r="AL2442" i="1"/>
  <c r="AL2300" i="1"/>
  <c r="AL2620" i="1"/>
  <c r="AL2679" i="1"/>
  <c r="AL2115" i="1"/>
  <c r="AL1485" i="1"/>
  <c r="AL1612" i="1"/>
  <c r="AL760" i="1"/>
  <c r="AL1472" i="1"/>
  <c r="AL2019" i="1"/>
  <c r="AL1002" i="1"/>
  <c r="AL1889" i="1"/>
  <c r="AL1018" i="1"/>
  <c r="AL729" i="1"/>
  <c r="AL1141" i="1"/>
  <c r="AL1125" i="1"/>
  <c r="AL2044" i="1"/>
  <c r="AL875" i="1"/>
  <c r="AL1103" i="1"/>
  <c r="AL1389" i="1"/>
  <c r="AL1829" i="1"/>
  <c r="AL2531" i="1"/>
  <c r="AL999" i="1"/>
  <c r="AL1944" i="1"/>
  <c r="AL753" i="1"/>
  <c r="AL1054" i="1"/>
  <c r="AL1334" i="1"/>
  <c r="AL1229" i="1"/>
  <c r="AL1844" i="1"/>
  <c r="AL1925" i="1"/>
  <c r="AL2562" i="1"/>
  <c r="AL1378" i="1"/>
  <c r="AL1685" i="1"/>
  <c r="AL1189" i="1"/>
  <c r="AL1981" i="1"/>
  <c r="AL2051" i="1"/>
  <c r="AL2342" i="1"/>
  <c r="AL2436" i="1"/>
  <c r="AL2441" i="1"/>
  <c r="AL1388" i="1"/>
  <c r="AL833" i="1"/>
  <c r="AL1582" i="1"/>
  <c r="AL992" i="1"/>
  <c r="AL758" i="1"/>
  <c r="AL1044" i="1"/>
  <c r="AL2561" i="1"/>
  <c r="AL1131" i="1"/>
  <c r="AL765" i="1"/>
  <c r="AL982" i="1"/>
  <c r="AL1042" i="1"/>
  <c r="AL2366" i="1"/>
  <c r="AL985" i="1"/>
  <c r="AL1073" i="1"/>
  <c r="AL1708" i="1"/>
  <c r="AL1259" i="1"/>
  <c r="AL2178" i="1"/>
  <c r="AL1355" i="1"/>
  <c r="AL1789" i="1"/>
  <c r="AL718" i="1"/>
  <c r="AL991" i="1"/>
  <c r="AL1146" i="1"/>
  <c r="AL1395" i="1"/>
  <c r="AL1969" i="1"/>
  <c r="AL1538" i="1"/>
  <c r="AL2326" i="1"/>
  <c r="AL1821" i="1"/>
  <c r="AL1854" i="1"/>
  <c r="AL1282" i="1"/>
  <c r="AL2129" i="1"/>
  <c r="AL2434" i="1"/>
  <c r="AL2448" i="1"/>
  <c r="AL2280" i="1"/>
  <c r="AL1551" i="1"/>
  <c r="AL2649" i="1"/>
  <c r="AL2106" i="1"/>
  <c r="AL1550" i="1"/>
  <c r="AL1260" i="1"/>
  <c r="AL2224" i="1"/>
  <c r="AL2414" i="1"/>
  <c r="AL2485" i="1"/>
  <c r="AL2537" i="1"/>
  <c r="AL2538" i="1"/>
  <c r="AL2418" i="1"/>
  <c r="AL2168" i="1"/>
  <c r="AL1465" i="1"/>
  <c r="AL1329" i="1"/>
  <c r="AL1022" i="1"/>
  <c r="AL2262" i="1"/>
  <c r="AL2544" i="1"/>
  <c r="AL756" i="1"/>
  <c r="AL986" i="1"/>
  <c r="AL1376" i="1"/>
  <c r="AL1689" i="1"/>
  <c r="AL1436" i="1"/>
  <c r="AL2496" i="1"/>
  <c r="AL1432" i="1"/>
  <c r="AL2469" i="1"/>
  <c r="AL2405" i="1"/>
  <c r="AL853" i="1"/>
  <c r="AL2034" i="1"/>
  <c r="AL2170" i="1"/>
  <c r="AL2674" i="1"/>
  <c r="AL2030" i="1"/>
  <c r="AL754" i="1"/>
  <c r="AL979" i="1"/>
  <c r="AL1244" i="1"/>
  <c r="AL1872" i="1"/>
  <c r="AL691" i="1"/>
  <c r="AL868" i="1"/>
  <c r="AL1081" i="1"/>
  <c r="AL1285" i="1"/>
  <c r="AL1989" i="1"/>
  <c r="AL2525" i="1"/>
  <c r="AL2530" i="1"/>
  <c r="AL1875" i="1"/>
  <c r="AL1923" i="1"/>
  <c r="AL1524" i="1"/>
  <c r="AL1560" i="1"/>
  <c r="AL2165" i="1"/>
  <c r="AL2680" i="1"/>
  <c r="AL1958" i="1"/>
  <c r="AL1788" i="1"/>
  <c r="AL1628" i="1"/>
  <c r="AL1409" i="1"/>
  <c r="AL1747" i="1"/>
  <c r="AL1340" i="1"/>
  <c r="AL1515" i="1"/>
  <c r="AL891" i="1"/>
  <c r="AL939" i="1"/>
  <c r="AL2354" i="1"/>
  <c r="AL1062" i="1"/>
  <c r="AL796" i="1"/>
  <c r="AL872" i="1"/>
  <c r="AL1483" i="1"/>
  <c r="AL2230" i="1"/>
  <c r="AL1020" i="1"/>
  <c r="AL1273" i="1"/>
  <c r="AL1393" i="1"/>
  <c r="AL2003" i="1"/>
  <c r="AL1671" i="1"/>
  <c r="AL1506" i="1"/>
  <c r="AL741" i="1"/>
  <c r="AL1074" i="1"/>
  <c r="AL732" i="1"/>
  <c r="AL971" i="1"/>
  <c r="AL1052" i="1"/>
  <c r="AL2234" i="1"/>
  <c r="AL1783" i="1"/>
  <c r="AL2093" i="1"/>
  <c r="AL2069" i="1"/>
  <c r="AL1226" i="1"/>
  <c r="AL1304" i="1"/>
  <c r="AL2409" i="1"/>
  <c r="AL2202" i="1"/>
  <c r="AL2516" i="1"/>
  <c r="AL2408" i="1"/>
  <c r="AL2198" i="1"/>
  <c r="AL1833" i="1"/>
  <c r="AL1762" i="1"/>
  <c r="AL1471" i="1"/>
  <c r="AL1498" i="1"/>
  <c r="AL2368" i="1"/>
  <c r="AL1913" i="1"/>
  <c r="AL1084" i="1"/>
  <c r="AL1419" i="1"/>
  <c r="AL995" i="1"/>
  <c r="AL748" i="1"/>
  <c r="AL1279" i="1"/>
  <c r="AL903" i="1"/>
  <c r="AL1003" i="1"/>
  <c r="AL1629" i="1"/>
  <c r="AL1862" i="1"/>
  <c r="AL1233" i="1"/>
  <c r="AL1326" i="1"/>
  <c r="AL2016" i="1"/>
  <c r="AL2252" i="1"/>
  <c r="AL2349" i="1"/>
  <c r="AL2421" i="1"/>
  <c r="AL773" i="1"/>
  <c r="AL800" i="1"/>
  <c r="AL688" i="1"/>
  <c r="AL957" i="1"/>
  <c r="AL1220" i="1"/>
  <c r="AL2298" i="1"/>
  <c r="AL1893" i="1"/>
  <c r="AL2036" i="1"/>
  <c r="AL1670" i="1"/>
  <c r="AL1072" i="1"/>
  <c r="AL1922" i="1"/>
  <c r="AL1751" i="1"/>
  <c r="AL2302" i="1"/>
  <c r="AL2070" i="1"/>
  <c r="AL2677" i="1"/>
  <c r="AL2139" i="1"/>
  <c r="AL2092" i="1"/>
  <c r="AL1718" i="1"/>
  <c r="AL1492" i="1"/>
  <c r="AL1267" i="1"/>
  <c r="AL1902" i="1"/>
  <c r="AL2439" i="1"/>
  <c r="AL1482" i="1"/>
  <c r="AL2189" i="1"/>
  <c r="AL1332" i="1"/>
  <c r="AL1488" i="1"/>
  <c r="AL1658" i="1"/>
  <c r="AL2156" i="1"/>
  <c r="AL1120" i="1"/>
  <c r="AL1635" i="1"/>
  <c r="AL1907" i="1"/>
  <c r="AL2502" i="1"/>
  <c r="AL866" i="1"/>
  <c r="AL926" i="1"/>
  <c r="AL1092" i="1"/>
  <c r="AL1700" i="1"/>
  <c r="AL2350" i="1"/>
  <c r="AL2598" i="1"/>
  <c r="AL2097" i="1"/>
  <c r="AL2400" i="1"/>
  <c r="AL1749" i="1"/>
  <c r="AL1805" i="1"/>
  <c r="AL1025" i="1"/>
  <c r="AL1021" i="1"/>
  <c r="AL700" i="1"/>
  <c r="AL1113" i="1"/>
  <c r="AL908" i="1"/>
  <c r="AL1790" i="1"/>
  <c r="AL2318" i="1"/>
  <c r="AL2153" i="1"/>
  <c r="AL1748" i="1"/>
  <c r="AL1639" i="1"/>
  <c r="AL2595" i="1"/>
  <c r="AL742" i="1"/>
  <c r="AL2601" i="1"/>
  <c r="AL829" i="1"/>
  <c r="AL1154" i="1"/>
  <c r="AL766" i="1"/>
  <c r="AL1297" i="1"/>
  <c r="AL1453" i="1"/>
  <c r="AL1737" i="1"/>
  <c r="AL2064" i="1"/>
  <c r="AL2231" i="1"/>
  <c r="AL1734" i="1"/>
  <c r="AL1216" i="1"/>
  <c r="AL930" i="1"/>
  <c r="AL1836" i="1"/>
  <c r="AL2038" i="1"/>
  <c r="AL2548" i="1"/>
  <c r="AL2229" i="1"/>
  <c r="AL1772" i="1"/>
  <c r="AL2062" i="1"/>
  <c r="AL1888" i="1"/>
  <c r="AL1548" i="1"/>
  <c r="AL1176" i="1"/>
  <c r="AL2040" i="1"/>
  <c r="AL2459" i="1"/>
  <c r="AL2285" i="1"/>
  <c r="AL2140" i="1"/>
  <c r="AL2325" i="1"/>
  <c r="AL1638" i="1"/>
  <c r="AL2404" i="1"/>
  <c r="AL1217" i="1"/>
  <c r="AL1311" i="1"/>
  <c r="AL774" i="1"/>
  <c r="AL901" i="1"/>
  <c r="AL813" i="1"/>
  <c r="AL918" i="1"/>
  <c r="AL1437" i="1"/>
  <c r="AL1523" i="1"/>
  <c r="AL2390" i="1"/>
  <c r="AL711" i="1"/>
  <c r="AL1873" i="1"/>
  <c r="AL2431" i="1"/>
  <c r="AL931" i="1"/>
  <c r="AL2403" i="1"/>
  <c r="AL894" i="1"/>
  <c r="AL1599" i="1"/>
  <c r="AL827" i="1"/>
  <c r="AL1461" i="1"/>
  <c r="AL1514" i="1"/>
  <c r="AL2495" i="1"/>
  <c r="AL2447" i="1"/>
  <c r="AL2045" i="1"/>
  <c r="AL1481" i="1"/>
  <c r="AL1526" i="1"/>
  <c r="AL2269" i="1"/>
  <c r="AL2218" i="1"/>
  <c r="AL2374" i="1"/>
  <c r="AL2186" i="1"/>
  <c r="AL2395" i="1"/>
  <c r="AL2423" i="1"/>
  <c r="AL2177" i="1"/>
  <c r="AL1996" i="1"/>
  <c r="AL1630" i="1"/>
  <c r="AL1727" i="1"/>
  <c r="AL859" i="1"/>
  <c r="AL1802" i="1"/>
  <c r="AL702" i="1"/>
  <c r="AL1364" i="1"/>
  <c r="AL712" i="1"/>
  <c r="AL855" i="1"/>
  <c r="AL1071" i="1"/>
  <c r="AL1992" i="1"/>
  <c r="AL2130" i="1"/>
  <c r="AL727" i="1"/>
  <c r="AL755" i="1"/>
  <c r="AL2212" i="1"/>
  <c r="AL844" i="1"/>
  <c r="AL862" i="1"/>
  <c r="AL2627" i="1"/>
  <c r="AL685" i="1"/>
  <c r="AL1558" i="1"/>
  <c r="AL772" i="1"/>
  <c r="AL835" i="1"/>
  <c r="AL1561" i="1"/>
  <c r="AL2579" i="1"/>
  <c r="AL2127" i="1"/>
  <c r="AL2213" i="1"/>
  <c r="AL1774" i="1"/>
  <c r="AL1722" i="1"/>
  <c r="AL1198" i="1"/>
  <c r="AL2315" i="1"/>
  <c r="AL2512" i="1"/>
  <c r="AL2164" i="1"/>
  <c r="AL2026" i="1"/>
  <c r="AL2061" i="1"/>
  <c r="AL2580" i="1"/>
  <c r="AL1687" i="1"/>
  <c r="AL1714" i="1"/>
  <c r="AL2264" i="1"/>
  <c r="AL723" i="1"/>
  <c r="AL1077" i="1"/>
  <c r="AL2001" i="1"/>
  <c r="AL1400" i="1"/>
  <c r="AL1286" i="1"/>
  <c r="AL782" i="1"/>
  <c r="AL1032" i="1"/>
  <c r="AL1115" i="1"/>
  <c r="AL1643" i="1"/>
  <c r="AL751" i="1"/>
  <c r="AL898" i="1"/>
  <c r="AL831" i="1"/>
  <c r="AL1839" i="1"/>
  <c r="AL1014" i="1"/>
  <c r="AL757" i="1"/>
  <c r="AL906" i="1"/>
  <c r="AL842" i="1"/>
  <c r="AL1070" i="1"/>
  <c r="AL1193" i="1"/>
  <c r="AL2466" i="1"/>
  <c r="AL2288" i="1"/>
  <c r="AL2162" i="1"/>
  <c r="AL2042" i="1"/>
  <c r="AL1293" i="1"/>
  <c r="AL1575" i="1"/>
  <c r="AL1843" i="1"/>
  <c r="AL2282" i="1"/>
  <c r="AL2226" i="1"/>
  <c r="AL1065" i="1"/>
  <c r="AL2257" i="1"/>
  <c r="AL1955" i="1"/>
  <c r="AL1799" i="1"/>
  <c r="AL1059" i="1"/>
  <c r="AL1824" i="1"/>
  <c r="AL919" i="1"/>
  <c r="AL1079" i="1"/>
  <c r="AL1837" i="1"/>
  <c r="AL1939" i="1"/>
  <c r="AL1501" i="1"/>
  <c r="AL769" i="1"/>
  <c r="AL1135" i="1"/>
  <c r="AL863" i="1"/>
  <c r="AL1741" i="1"/>
  <c r="AL1346" i="1"/>
  <c r="AL720" i="1"/>
  <c r="AL1094" i="1"/>
  <c r="AL1009" i="1"/>
  <c r="AL2222" i="1"/>
  <c r="AL1137" i="1"/>
  <c r="AL1148" i="1"/>
  <c r="AL1322" i="1"/>
  <c r="AL938" i="1"/>
  <c r="AL989" i="1"/>
  <c r="AL1607" i="1"/>
  <c r="AL2389" i="1"/>
  <c r="AL1778" i="1"/>
  <c r="AL1458" i="1"/>
  <c r="AL1632" i="1"/>
  <c r="AL1608" i="1"/>
  <c r="AL2188" i="1"/>
  <c r="AL2633" i="1"/>
  <c r="AL2281" i="1"/>
  <c r="AL2329" i="1"/>
  <c r="AL2628" i="1"/>
  <c r="AL2464" i="1"/>
  <c r="AL2183" i="1"/>
  <c r="AL1702" i="1"/>
  <c r="AL2216" i="1"/>
  <c r="AL1117" i="1"/>
  <c r="AL1391" i="1"/>
  <c r="AL1705" i="1"/>
  <c r="AL951" i="1"/>
  <c r="AL2372" i="1"/>
  <c r="AL2394" i="1"/>
  <c r="AL1272" i="1"/>
  <c r="AL752" i="1"/>
  <c r="AL815" i="1"/>
  <c r="AL1015" i="1"/>
  <c r="AL2200" i="1"/>
  <c r="AL899" i="1"/>
  <c r="AL1208" i="1"/>
  <c r="AL1098" i="1"/>
  <c r="AL2117" i="1"/>
  <c r="AL1043" i="1"/>
  <c r="AL1040" i="1"/>
  <c r="AL955" i="1"/>
  <c r="AL1175" i="1"/>
  <c r="AL1057" i="1"/>
  <c r="AL2022" i="1"/>
  <c r="AL2382" i="1"/>
  <c r="AL2542" i="1"/>
  <c r="AL1822" i="1"/>
  <c r="AL1600" i="1"/>
  <c r="AL950" i="1"/>
  <c r="AL2332" i="1"/>
  <c r="AL2220" i="1"/>
  <c r="AL1646" i="1"/>
  <c r="AL2587" i="1"/>
  <c r="AL1228" i="1"/>
  <c r="AL1911" i="1"/>
  <c r="AL1863" i="1"/>
  <c r="AL1405" i="1"/>
  <c r="AL1568" i="1"/>
  <c r="AL1487" i="1"/>
  <c r="AL1204" i="1"/>
  <c r="AL2426" i="1"/>
  <c r="AL2488" i="1"/>
  <c r="AL2312" i="1"/>
  <c r="AL2060" i="1"/>
  <c r="AL883" i="1"/>
  <c r="AL2440" i="1"/>
  <c r="AL1468" i="1"/>
  <c r="AL1951" i="1"/>
  <c r="AL2123" i="1"/>
  <c r="AL1936" i="1"/>
  <c r="AL2539" i="1"/>
  <c r="AL2255" i="1"/>
  <c r="AL1381" i="1"/>
  <c r="AL1411" i="1"/>
  <c r="AL2056" i="1"/>
  <c r="AL2032" i="1"/>
  <c r="AL867" i="1"/>
  <c r="AL1124" i="1"/>
  <c r="AL1739" i="1"/>
  <c r="AL1801" i="1"/>
  <c r="AL2607" i="1"/>
  <c r="AL2557" i="1"/>
  <c r="AL1151" i="1"/>
  <c r="AL2541" i="1"/>
  <c r="AL1469" i="1"/>
  <c r="AL2033" i="1"/>
  <c r="AL2209" i="1"/>
  <c r="AL2335" i="1"/>
  <c r="AL2648" i="1"/>
  <c r="AL1883" i="1"/>
  <c r="AL1292" i="1"/>
  <c r="AL1168" i="1"/>
  <c r="AL2124" i="1"/>
  <c r="AL2243" i="1"/>
  <c r="AL786" i="1"/>
  <c r="AL858" i="1"/>
  <c r="AL1503" i="1"/>
  <c r="AL2210" i="1"/>
  <c r="AL1557" i="1"/>
  <c r="AL2619" i="1"/>
  <c r="AL683" i="1"/>
  <c r="AL909" i="1"/>
  <c r="AL2527" i="1"/>
  <c r="AL1417" i="1"/>
  <c r="AL1908" i="1"/>
  <c r="AL2427" i="1"/>
  <c r="AL2672" i="1"/>
  <c r="AL2005" i="1"/>
  <c r="AL2021" i="1"/>
  <c r="AL1852" i="1"/>
  <c r="AL1257" i="1"/>
  <c r="AL2452" i="1"/>
  <c r="AL2582" i="1"/>
  <c r="AL743" i="1"/>
  <c r="AL1247" i="1"/>
  <c r="AL921" i="1"/>
  <c r="AL994" i="1"/>
  <c r="AL2010" i="1"/>
  <c r="AL2554" i="1"/>
  <c r="AL2523" i="1"/>
  <c r="AL2122" i="1"/>
  <c r="AL787" i="1"/>
  <c r="AL1414" i="1"/>
  <c r="AL952" i="1"/>
  <c r="AL2232" i="1"/>
  <c r="AL1330" i="1"/>
  <c r="AL1926" i="1"/>
  <c r="AL2132" i="1"/>
  <c r="AL2006" i="1"/>
  <c r="AL2286" i="1"/>
  <c r="AL1655" i="1"/>
  <c r="AL1165" i="1"/>
  <c r="AL1323" i="1"/>
  <c r="AL1756" i="1"/>
  <c r="AL2653" i="1"/>
  <c r="AL681" i="1"/>
  <c r="AL961" i="1"/>
  <c r="AL1099" i="1"/>
  <c r="AL1182" i="1"/>
  <c r="AL2266" i="1"/>
  <c r="AL2668" i="1"/>
  <c r="AL2484" i="1"/>
  <c r="AL1161" i="1"/>
  <c r="AL2437" i="1"/>
  <c r="AL917" i="1"/>
  <c r="AL2088" i="1"/>
  <c r="AL2420" i="1"/>
  <c r="AL2118" i="1"/>
  <c r="AL1785" i="1"/>
  <c r="AL1528" i="1"/>
  <c r="AL1274" i="1"/>
  <c r="AL819" i="1"/>
  <c r="AL2195" i="1"/>
  <c r="AL2647" i="1"/>
  <c r="AL2556" i="1"/>
  <c r="AL954" i="1"/>
  <c r="AL1306" i="1"/>
  <c r="AL1587" i="1"/>
  <c r="AL2087" i="1"/>
  <c r="AL2481" i="1"/>
  <c r="AL2622" i="1"/>
  <c r="AL2185" i="1"/>
  <c r="AL761" i="1"/>
  <c r="AL1755" i="1"/>
  <c r="AL2391" i="1"/>
  <c r="AL2602" i="1"/>
  <c r="AL1850" i="1"/>
  <c r="AL869" i="1"/>
  <c r="AL698" i="1"/>
  <c r="AL1310" i="1"/>
  <c r="AL2079" i="1"/>
  <c r="AL713" i="1"/>
  <c r="AL736" i="1"/>
  <c r="AL904" i="1"/>
  <c r="AL1547" i="1"/>
  <c r="AL1694" i="1"/>
  <c r="AL2361" i="1"/>
  <c r="AL2203" i="1"/>
  <c r="AL1978" i="1"/>
  <c r="AL1476" i="1"/>
  <c r="AL1105" i="1"/>
  <c r="AL2076" i="1"/>
  <c r="AL1943" i="1"/>
  <c r="AL1144" i="1"/>
  <c r="AL2265" i="1"/>
  <c r="AL2644" i="1"/>
  <c r="AL1427" i="1"/>
  <c r="AL2569" i="1"/>
  <c r="AL1757" i="1"/>
  <c r="AL1620" i="1"/>
  <c r="AL1210" i="1"/>
  <c r="AL1726" i="1"/>
  <c r="AL2630" i="1"/>
  <c r="AL775" i="1"/>
  <c r="AL1265" i="1"/>
  <c r="AL1295" i="1"/>
  <c r="AL1507" i="1"/>
  <c r="AL1412" i="1"/>
  <c r="AL2304" i="1"/>
  <c r="AL2413" i="1"/>
  <c r="AL2583" i="1"/>
  <c r="AL1289" i="1"/>
  <c r="AL2270" i="1"/>
  <c r="AL2031" i="1"/>
  <c r="AL2483" i="1"/>
  <c r="AL1897" i="1"/>
  <c r="AL978" i="1"/>
  <c r="AL970" i="1"/>
  <c r="AL1553" i="1"/>
  <c r="AL2364" i="1"/>
  <c r="AL739" i="1"/>
  <c r="AL996" i="1"/>
  <c r="AL1372" i="1"/>
  <c r="AL1781" i="1"/>
  <c r="AL1529" i="1"/>
  <c r="AL2323" i="1"/>
  <c r="AL2311" i="1"/>
  <c r="AL2172" i="1"/>
  <c r="AL1735" i="1"/>
  <c r="AL2287" i="1"/>
  <c r="AL2134" i="1"/>
  <c r="AL1100" i="1"/>
  <c r="AL1965" i="1"/>
  <c r="AL1771" i="1"/>
  <c r="AL1086" i="1"/>
  <c r="AL1795" i="1"/>
  <c r="AL1502" i="1"/>
  <c r="AL1416" i="1"/>
  <c r="AL1479" i="1"/>
  <c r="AL2639" i="1"/>
  <c r="AL2500" i="1"/>
  <c r="AL734" i="1"/>
  <c r="AL895" i="1"/>
  <c r="AL945" i="1"/>
  <c r="AL1725" i="1"/>
  <c r="AL2063" i="1"/>
  <c r="AL2673" i="1"/>
  <c r="AL997" i="1"/>
  <c r="AL1910" i="1"/>
  <c r="AL860" i="1"/>
  <c r="AL731" i="1"/>
  <c r="AL1496" i="1"/>
  <c r="AL1954" i="1"/>
  <c r="AL2584" i="1"/>
  <c r="AL2571" i="1"/>
  <c r="AL2159" i="1"/>
  <c r="AL2399" i="1"/>
  <c r="AL2163" i="1"/>
  <c r="AL2173" i="1"/>
  <c r="AL1188" i="1"/>
  <c r="AL1760" i="1"/>
  <c r="AL2244" i="1"/>
  <c r="AL689" i="1"/>
  <c r="AL730" i="1"/>
  <c r="AL851" i="1"/>
  <c r="AL1331" i="1"/>
  <c r="AL1101" i="1"/>
  <c r="AL1130" i="1"/>
  <c r="AL1768" i="1"/>
  <c r="AL1594" i="1"/>
  <c r="AL1455" i="1"/>
  <c r="AL1834" i="1"/>
  <c r="AL2180" i="1"/>
  <c r="AL2526" i="1"/>
  <c r="AL2635" i="1"/>
  <c r="AL1633" i="1"/>
  <c r="AL1337" i="1"/>
  <c r="AL1592" i="1"/>
  <c r="AL1912" i="1"/>
  <c r="AL793" i="1"/>
  <c r="AL897" i="1"/>
  <c r="AL1511" i="1"/>
  <c r="AL2018" i="1"/>
  <c r="AL2518" i="1"/>
  <c r="AL2524" i="1"/>
  <c r="AL1316" i="1"/>
  <c r="AL719" i="1"/>
  <c r="AL839" i="1"/>
  <c r="AL1962" i="1"/>
  <c r="AL2196" i="1"/>
  <c r="AL2406" i="1"/>
  <c r="AL801" i="1"/>
  <c r="AL1126" i="1"/>
  <c r="AL1777" i="1"/>
  <c r="AL694" i="1"/>
  <c r="AL780" i="1"/>
  <c r="AL943" i="1"/>
  <c r="AL1245" i="1"/>
  <c r="AL1825" i="1"/>
  <c r="AL2676" i="1"/>
  <c r="AL2095" i="1"/>
  <c r="AL2237" i="1"/>
  <c r="AL1647" i="1"/>
  <c r="AL1276" i="1"/>
  <c r="AL2517" i="1"/>
  <c r="AL2491" i="1"/>
  <c r="AL1764" i="1"/>
  <c r="AL1806" i="1"/>
  <c r="AL1190" i="1"/>
  <c r="AL2608" i="1"/>
  <c r="AL1900" i="1"/>
  <c r="AL1740" i="1"/>
  <c r="AL1540" i="1"/>
  <c r="AL1249" i="1"/>
  <c r="AL1068" i="1"/>
  <c r="AL1729" i="1"/>
  <c r="AL1250" i="1"/>
  <c r="AL1976" i="1"/>
  <c r="AL1881" i="1"/>
  <c r="AL2387" i="1"/>
  <c r="AL1861" i="1"/>
  <c r="AL2279" i="1"/>
  <c r="AL2208" i="1"/>
  <c r="AL1616" i="1"/>
  <c r="AL1309" i="1"/>
  <c r="AL2011" i="1"/>
  <c r="AL1537" i="1"/>
  <c r="AL799" i="1"/>
  <c r="AL920" i="1"/>
  <c r="AL1623" i="1"/>
  <c r="AL1677" i="1"/>
  <c r="AL2499" i="1"/>
  <c r="AL2007" i="1"/>
  <c r="AL910" i="1"/>
  <c r="AL2589" i="1"/>
  <c r="AL762" i="1"/>
  <c r="AL1703" i="1"/>
  <c r="AL1782" i="1"/>
  <c r="AL1953" i="1"/>
  <c r="AL2610" i="1"/>
  <c r="AL1933" i="1"/>
  <c r="AL2657" i="1"/>
  <c r="AL2128" i="1"/>
  <c r="AL2149" i="1"/>
  <c r="AL864" i="1"/>
  <c r="AL1585" i="1"/>
  <c r="AL2514" i="1"/>
  <c r="AL824" i="1"/>
  <c r="AL1324" i="1"/>
  <c r="AL1185" i="1"/>
  <c r="AL1938" i="1"/>
  <c r="AL2294" i="1"/>
  <c r="AL1681" i="1"/>
  <c r="AL1196" i="1"/>
  <c r="AL1957" i="1"/>
  <c r="AL2581" i="1"/>
  <c r="AL722" i="1"/>
  <c r="AL913" i="1"/>
  <c r="AL2284" i="1"/>
  <c r="AL886" i="1"/>
  <c r="AL1136" i="1"/>
  <c r="AL2067" i="1"/>
  <c r="AL2422" i="1"/>
  <c r="AL2642" i="1"/>
  <c r="AL1773" i="1"/>
  <c r="AL1504" i="1"/>
  <c r="AL2532" i="1"/>
  <c r="AL1695" i="1"/>
  <c r="AL2641" i="1"/>
  <c r="AL1894" i="1"/>
  <c r="AL1649" i="1"/>
  <c r="AL1164" i="1"/>
  <c r="AL2474" i="1"/>
  <c r="AL2309" i="1"/>
  <c r="AL1478" i="1"/>
  <c r="AL1758" i="1"/>
  <c r="AL1132" i="1"/>
  <c r="AL2616" i="1"/>
  <c r="AL2334" i="1"/>
  <c r="AL2297" i="1"/>
  <c r="AL1662" i="1"/>
  <c r="AL1317" i="1"/>
  <c r="AL1983" i="1"/>
  <c r="AL1964" i="1"/>
  <c r="AL1916" i="1"/>
  <c r="AL2155" i="1"/>
  <c r="AL1060" i="1"/>
  <c r="AL2305" i="1"/>
  <c r="AL776" i="1"/>
  <c r="AL1056" i="1"/>
  <c r="AL889" i="1"/>
  <c r="AL1569" i="1"/>
  <c r="AL1641" i="1"/>
  <c r="AL1977" i="1"/>
  <c r="AL2008" i="1"/>
  <c r="AL2461" i="1"/>
  <c r="AL2378" i="1"/>
  <c r="AL2564" i="1"/>
  <c r="AL1967" i="1"/>
  <c r="AL1005" i="1"/>
  <c r="AL963" i="1"/>
  <c r="AL2473" i="1"/>
  <c r="AL2176" i="1"/>
  <c r="AL2193" i="1"/>
  <c r="AL1061" i="1"/>
  <c r="AL1752" i="1"/>
  <c r="AL2634" i="1"/>
  <c r="AL1089" i="1"/>
  <c r="AL861" i="1"/>
  <c r="AL1534" i="1"/>
  <c r="AL1602" i="1"/>
  <c r="AL1448" i="1"/>
  <c r="AL1759" i="1"/>
  <c r="AL2341" i="1"/>
  <c r="AL2336" i="1"/>
  <c r="AL1866" i="1"/>
  <c r="AL2370" i="1"/>
  <c r="AL1328" i="1"/>
  <c r="AL802" i="1"/>
  <c r="AL914" i="1"/>
  <c r="AL1736" i="1"/>
  <c r="AL783" i="1"/>
  <c r="AL1184" i="1"/>
  <c r="AL1849" i="1"/>
  <c r="AL2416" i="1"/>
  <c r="AL1979" i="1"/>
  <c r="AL2059" i="1"/>
  <c r="AL1644" i="1"/>
  <c r="AL2675" i="1"/>
  <c r="AL2152" i="1"/>
  <c r="AL2348" i="1"/>
  <c r="AL2107" i="1"/>
  <c r="AL1493" i="1"/>
  <c r="AL2614" i="1"/>
  <c r="AL2052" i="1"/>
  <c r="AL2283" i="1"/>
  <c r="AL1946" i="1"/>
  <c r="AL1428" i="1"/>
  <c r="AL1039" i="1"/>
  <c r="AL2656" i="1"/>
  <c r="AL1800" i="1"/>
  <c r="AL2078" i="1"/>
  <c r="AL1149" i="1"/>
  <c r="AL1452" i="1"/>
  <c r="AL2289" i="1"/>
  <c r="AL2181" i="1"/>
  <c r="AL2235" i="1"/>
  <c r="AL1445" i="1"/>
  <c r="AL1090" i="1"/>
  <c r="AL2490" i="1"/>
  <c r="AL784" i="1"/>
  <c r="AL1047" i="1"/>
  <c r="AL1497" i="1"/>
  <c r="AL1123" i="1"/>
  <c r="AL1841" i="1"/>
  <c r="AL2353" i="1"/>
  <c r="AL2508" i="1"/>
  <c r="AL2197" i="1"/>
  <c r="AL2536" i="1"/>
  <c r="AL2080" i="1"/>
  <c r="AL2125" i="1"/>
  <c r="AL1091" i="1"/>
  <c r="AL1237" i="1"/>
  <c r="AL2585" i="1"/>
  <c r="AL1166" i="1"/>
  <c r="AL1717" i="1"/>
  <c r="AL2066" i="1"/>
  <c r="AL1413" i="1"/>
  <c r="AL2574" i="1"/>
  <c r="AL1348" i="1"/>
  <c r="AL973" i="1"/>
  <c r="AL1720" i="1"/>
  <c r="AL1667" i="1"/>
  <c r="AL2458" i="1"/>
  <c r="AL2606" i="1"/>
  <c r="AL2612" i="1"/>
  <c r="AL1308" i="1"/>
  <c r="AL2419" i="1"/>
  <c r="AL1562" i="1"/>
  <c r="AL788" i="1"/>
  <c r="AL1223" i="1"/>
  <c r="AL1927" i="1"/>
  <c r="AL1291" i="1"/>
  <c r="AL1254" i="1"/>
  <c r="AL1917" i="1"/>
  <c r="AL2559" i="1"/>
  <c r="AL2383" i="1"/>
  <c r="AL1650" i="1"/>
  <c r="AL1456" i="1"/>
  <c r="AL2471" i="1"/>
  <c r="AL2519" i="1"/>
  <c r="AL1813" i="1"/>
  <c r="AL2012" i="1"/>
  <c r="AL1489" i="1"/>
  <c r="AL2136" i="1"/>
  <c r="AL2098" i="1"/>
  <c r="AL1942" i="1"/>
  <c r="AL1792" i="1"/>
  <c r="AL1462" i="1"/>
  <c r="AL1985" i="1"/>
  <c r="AL2227" i="1"/>
  <c r="AL2570" i="1"/>
  <c r="AL2046" i="1"/>
  <c r="AL1928" i="1"/>
  <c r="AL1356" i="1"/>
  <c r="AL2515" i="1"/>
  <c r="AL1745" i="1"/>
  <c r="AL1870" i="1"/>
  <c r="AL2090" i="1"/>
  <c r="AL1305" i="1"/>
  <c r="AL2028" i="1"/>
  <c r="AL779" i="1"/>
  <c r="AL789" i="1"/>
  <c r="AL805" i="1"/>
  <c r="AL946" i="1"/>
  <c r="AL1820" i="1"/>
  <c r="AL1998" i="1"/>
  <c r="AL2009" i="1"/>
  <c r="AL1707" i="1"/>
  <c r="AL1520" i="1"/>
  <c r="AL1495" i="1"/>
  <c r="AL1604" i="1"/>
  <c r="AL1744" i="1"/>
  <c r="AL1596" i="1"/>
  <c r="AL1195" i="1"/>
  <c r="AL2468" i="1"/>
  <c r="AL2497" i="1"/>
  <c r="AL1948" i="1"/>
  <c r="AL1776" i="1"/>
  <c r="AL1112" i="1"/>
  <c r="AL2629" i="1"/>
  <c r="AL1521" i="1"/>
  <c r="AL1563" i="1"/>
  <c r="AL1796" i="1"/>
  <c r="AL2221" i="1"/>
  <c r="AL2596" i="1"/>
  <c r="AL2102" i="1"/>
  <c r="AL1549" i="1"/>
  <c r="AL1580" i="1"/>
  <c r="AL1846" i="1"/>
  <c r="AL1543" i="1"/>
  <c r="AL2415" i="1"/>
  <c r="AL2182" i="1"/>
  <c r="AL1672" i="1"/>
  <c r="AL1505" i="1"/>
  <c r="AL2572" i="1"/>
  <c r="AL1721" i="1"/>
  <c r="AL1530" i="1"/>
  <c r="AL1197" i="1"/>
  <c r="AL2533" i="1"/>
  <c r="AL2017" i="1"/>
  <c r="AL1856" i="1"/>
  <c r="AL2621" i="1"/>
  <c r="AL983" i="1"/>
  <c r="AL907" i="1"/>
  <c r="AL1343" i="1"/>
  <c r="AL1380" i="1"/>
  <c r="AL1929" i="1"/>
  <c r="AL2631" i="1"/>
  <c r="AL2487" i="1"/>
  <c r="AL2072" i="1"/>
  <c r="AL1390" i="1"/>
  <c r="AL1248" i="1"/>
  <c r="AL2271" i="1"/>
  <c r="AL2424" i="1"/>
  <c r="AL1693" i="1"/>
  <c r="AL1357" i="1"/>
  <c r="AL2486" i="1"/>
  <c r="AL1350" i="1"/>
  <c r="AL2057" i="1"/>
  <c r="AL2664" i="1"/>
  <c r="AL2432" i="1"/>
  <c r="AL2114" i="1"/>
  <c r="AL1775" i="1"/>
  <c r="AL1746" i="1"/>
  <c r="AL1290" i="1"/>
  <c r="AL1049" i="1"/>
  <c r="AL2272" i="1"/>
  <c r="AL2651" i="1"/>
  <c r="AL2214" i="1"/>
  <c r="AL818" i="1"/>
  <c r="AL1713" i="1"/>
  <c r="AL852" i="1"/>
  <c r="AL1554" i="1"/>
  <c r="AL1879" i="1"/>
  <c r="AL2239" i="1"/>
  <c r="AL2540" i="1"/>
  <c r="AL1779" i="1"/>
  <c r="AL2503" i="1"/>
  <c r="AL1239" i="1"/>
  <c r="AL2058" i="1"/>
  <c r="AL902" i="1"/>
  <c r="AL1896" i="1"/>
  <c r="AL2470" i="1"/>
  <c r="AL1960" i="1"/>
  <c r="AL2504" i="1"/>
  <c r="AL1994" i="1"/>
  <c r="AL2273" i="1"/>
  <c r="AL1464" i="1"/>
  <c r="AL1564" i="1"/>
  <c r="AL2662" i="1"/>
  <c r="AL1517" i="1"/>
  <c r="AL1058" i="1"/>
  <c r="AL2588" i="1"/>
  <c r="AL1153" i="1"/>
  <c r="AL1583" i="1"/>
  <c r="AL2357" i="1"/>
  <c r="AL1359" i="1"/>
  <c r="AL2321" i="1"/>
  <c r="AL2609" i="1"/>
  <c r="AL1864" i="1"/>
  <c r="AL2094" i="1"/>
  <c r="AL2356" i="1"/>
  <c r="AL941" i="1"/>
  <c r="AL1767" i="1"/>
  <c r="AL2299" i="1"/>
  <c r="AL1570" i="1"/>
  <c r="AL2666" i="1"/>
  <c r="AL2055" i="1"/>
  <c r="AL1640" i="1"/>
  <c r="AL850" i="1"/>
  <c r="AL1814" i="1"/>
  <c r="AL2099" i="1"/>
  <c r="AL1341" i="1"/>
  <c r="AL2509" i="1"/>
  <c r="AL2157" i="1"/>
  <c r="AL2251" i="1"/>
  <c r="AL2148" i="1"/>
  <c r="AL1325" i="1"/>
  <c r="AL2292" i="1"/>
  <c r="AL1128" i="1"/>
  <c r="AL2339" i="1"/>
  <c r="AL834" i="1"/>
  <c r="AL1871" i="1"/>
  <c r="AL2428" i="1"/>
  <c r="AL1627" i="1"/>
  <c r="AL1696" i="1"/>
  <c r="AL1050" i="1"/>
  <c r="AL887" i="1"/>
  <c r="AL1838" i="1"/>
  <c r="AL725" i="1"/>
  <c r="AL1067" i="1"/>
  <c r="AL1266" i="1"/>
  <c r="AL1701" i="1"/>
  <c r="AL2385" i="1"/>
  <c r="AL2492" i="1"/>
  <c r="AL1730" i="1"/>
  <c r="AL1699" i="1"/>
  <c r="AL2225" i="1"/>
  <c r="AL1918" i="1"/>
  <c r="AL1970" i="1"/>
  <c r="AL1107" i="1"/>
  <c r="AL1566" i="1"/>
  <c r="AL2145" i="1"/>
  <c r="AL2511" i="1"/>
  <c r="AL1440" i="1"/>
  <c r="AL1865" i="1"/>
  <c r="AL2626" i="1"/>
  <c r="AL1231" i="1"/>
  <c r="AL1370" i="1"/>
  <c r="AL1024" i="1"/>
  <c r="AL2388" i="1"/>
  <c r="AL1373" i="1"/>
  <c r="AL1919" i="1"/>
  <c r="AL1116" i="1"/>
  <c r="AL2386" i="1"/>
  <c r="AL2192" i="1"/>
  <c r="AL2359" i="1"/>
  <c r="AL1811" i="1"/>
  <c r="AL2494" i="1"/>
  <c r="AL1480" i="1"/>
  <c r="AL1842" i="1"/>
  <c r="AL2179" i="1"/>
  <c r="AL1222" i="1"/>
  <c r="AL2550" i="1"/>
  <c r="AL1848" i="1"/>
  <c r="AL1230" i="1"/>
  <c r="AL1232" i="1"/>
  <c r="AL1423" i="1"/>
  <c r="AL2573" i="1"/>
  <c r="AL2623" i="1"/>
  <c r="AL1491" i="1"/>
  <c r="AL2091" i="1"/>
  <c r="AL1601" i="1"/>
  <c r="AL1386" i="1"/>
  <c r="AL1588" i="1"/>
  <c r="AL1949" i="1"/>
  <c r="AL2049" i="1"/>
  <c r="AL1947" i="1"/>
  <c r="AL1509" i="1"/>
  <c r="AL1990" i="1"/>
  <c r="AL767" i="1"/>
  <c r="AL2215" i="1"/>
  <c r="AL2655" i="1"/>
  <c r="AL1715" i="1"/>
  <c r="AL817" i="1"/>
  <c r="AL1336" i="1"/>
  <c r="AL1857" i="1"/>
  <c r="AL706" i="1"/>
  <c r="AL1160" i="1"/>
  <c r="AL1312" i="1"/>
  <c r="AL1815" i="1"/>
  <c r="AL2141" i="1"/>
  <c r="AL2048" i="1"/>
  <c r="AL1742" i="1"/>
  <c r="AL1122" i="1"/>
  <c r="AL2343" i="1"/>
  <c r="AL2167" i="1"/>
  <c r="AL1995" i="1"/>
  <c r="AL1723" i="1"/>
  <c r="AL1421" i="1"/>
  <c r="AL2654" i="1"/>
  <c r="AL1763" i="1"/>
  <c r="AL1823" i="1"/>
  <c r="AL1383" i="1"/>
  <c r="AL1361" i="1"/>
  <c r="AL2446" i="1"/>
  <c r="AL2658" i="1"/>
  <c r="AL2199" i="1"/>
  <c r="AL1615" i="1"/>
  <c r="AL1366" i="1"/>
  <c r="AL1212" i="1"/>
  <c r="AL2037" i="1"/>
  <c r="AL2453" i="1"/>
  <c r="AL1183" i="1"/>
  <c r="AL1327" i="1"/>
  <c r="AL1385" i="1"/>
  <c r="AL2477" i="1"/>
  <c r="AL1055" i="1"/>
  <c r="AL977" i="1"/>
  <c r="AL998" i="1"/>
  <c r="AL1610" i="1"/>
  <c r="AL1867" i="1"/>
  <c r="AL1590" i="1"/>
  <c r="AL2617" i="1"/>
  <c r="AL2624" i="1"/>
  <c r="AL2369" i="1"/>
  <c r="AL1584" i="1"/>
  <c r="AL1363" i="1"/>
  <c r="AL2632" i="1"/>
  <c r="AL2558" i="1"/>
  <c r="AL2071" i="1"/>
  <c r="AL1966" i="1"/>
  <c r="AL1642" i="1"/>
  <c r="AL814" i="1"/>
  <c r="AL2138" i="1"/>
  <c r="AL1177" i="1"/>
  <c r="AL1235" i="1"/>
  <c r="AL2296" i="1"/>
  <c r="AL1724" i="1"/>
  <c r="AL2324" i="1"/>
  <c r="AL2111" i="1"/>
  <c r="AL2555" i="1"/>
  <c r="AL2678" i="1"/>
  <c r="AL1618" i="1"/>
  <c r="AL2065" i="1"/>
  <c r="AL1028" i="1"/>
  <c r="AL1853" i="1"/>
  <c r="AL1819" i="1"/>
  <c r="AL2593" i="1"/>
  <c r="AL877" i="1"/>
  <c r="AL1950" i="1"/>
  <c r="AL2396" i="1"/>
  <c r="AL2039" i="1"/>
  <c r="AL2089" i="1"/>
  <c r="AL2108" i="1"/>
  <c r="AL1533" i="1"/>
  <c r="AL2549" i="1"/>
  <c r="AL1698" i="1"/>
  <c r="AL2346" i="1"/>
  <c r="AL1010" i="1"/>
  <c r="AL2384" i="1"/>
  <c r="AL1690" i="1"/>
  <c r="AL2050" i="1"/>
  <c r="AL1807" i="1"/>
  <c r="AL1831" i="1"/>
  <c r="AL1525" i="1"/>
  <c r="AL2086" i="1"/>
  <c r="AL1201" i="1"/>
  <c r="AL1438" i="1"/>
  <c r="AL811" i="1"/>
  <c r="AL2081" i="1"/>
  <c r="AL1924" i="1"/>
  <c r="AL1420" i="1"/>
  <c r="AL847" i="1"/>
  <c r="AL2291" i="1"/>
  <c r="AL1565" i="1"/>
  <c r="AL1026" i="1"/>
  <c r="AL1680" i="1"/>
  <c r="AL2456" i="1"/>
  <c r="AL2295" i="1"/>
  <c r="AL1880" i="1"/>
  <c r="AL1422" i="1"/>
  <c r="AL2204" i="1"/>
  <c r="AL714" i="1"/>
  <c r="AL2429" i="1"/>
  <c r="AL1937" i="1"/>
  <c r="AL1963" i="1"/>
  <c r="AL911" i="1"/>
  <c r="AL1238" i="1"/>
  <c r="AL1691" i="1"/>
  <c r="AL770" i="1"/>
  <c r="AL1036" i="1"/>
  <c r="AL1518" i="1"/>
  <c r="AL1997" i="1"/>
  <c r="AL2476" i="1"/>
  <c r="AL2002" i="1"/>
  <c r="AL1731" i="1"/>
  <c r="AL1710" i="1"/>
  <c r="AL1885" i="1"/>
  <c r="AL2228" i="1"/>
  <c r="AL2190" i="1"/>
  <c r="AL1459" i="1"/>
  <c r="AL1613" i="1"/>
  <c r="AL2613" i="1"/>
  <c r="AL1930" i="1"/>
  <c r="AL2084" i="1"/>
  <c r="AL1665" i="1"/>
  <c r="AL1512" i="1"/>
  <c r="AL2100" i="1"/>
  <c r="AL2450" i="1"/>
  <c r="AL2636" i="1"/>
  <c r="AL1835" i="1"/>
  <c r="AL1403" i="1"/>
  <c r="AL1450" i="1"/>
  <c r="AL2645" i="1"/>
  <c r="AL2112" i="1"/>
  <c r="AL1510" i="1"/>
  <c r="AL1256" i="1"/>
  <c r="AL1078" i="1"/>
  <c r="AL2611" i="1"/>
  <c r="AL806" i="1"/>
  <c r="AL1104" i="1"/>
  <c r="AL1041" i="1"/>
  <c r="AL1375" i="1"/>
  <c r="AL1093" i="1"/>
  <c r="AL1769" i="1"/>
  <c r="AL2398" i="1"/>
  <c r="AL1706" i="1"/>
  <c r="AL2345" i="1"/>
  <c r="AL1892" i="1"/>
  <c r="AL2120" i="1"/>
  <c r="AL1567" i="1"/>
  <c r="AL1221" i="1"/>
  <c r="AL2375" i="1"/>
  <c r="AL2563" i="1"/>
  <c r="AL1577" i="1"/>
  <c r="AL1780" i="1"/>
  <c r="AL1314" i="1"/>
  <c r="AL2661" i="1"/>
  <c r="AL1147" i="1"/>
  <c r="AL1205" i="1"/>
  <c r="AL1631" i="1"/>
  <c r="AL1277" i="1"/>
  <c r="AL2451" i="1"/>
  <c r="AL1609" i="1"/>
  <c r="AL2328" i="1"/>
  <c r="AL2330" i="1"/>
  <c r="AL1898" i="1"/>
  <c r="AL1709" i="1"/>
  <c r="AL1095" i="1"/>
  <c r="AL2397" i="1"/>
  <c r="AL1155" i="1"/>
  <c r="AL1895" i="1"/>
  <c r="AL1398" i="1"/>
  <c r="AL2027" i="1"/>
  <c r="AL1663" i="1"/>
  <c r="AL1581" i="1"/>
  <c r="AL2638" i="1"/>
  <c r="AL1083" i="1"/>
  <c r="AL1884" i="1"/>
  <c r="AL1624" i="1"/>
  <c r="AL1645" i="1"/>
  <c r="AL1732" i="1"/>
  <c r="AL1475" i="1"/>
  <c r="AL2340" i="1"/>
  <c r="AL1573" i="1"/>
  <c r="AL1349" i="1"/>
  <c r="AL1733" i="1"/>
  <c r="AL1033" i="1"/>
  <c r="AL881" i="1"/>
  <c r="AL2047" i="1"/>
  <c r="AL768" i="1"/>
  <c r="AL1180" i="1"/>
  <c r="AL2465" i="1"/>
  <c r="AL2671" i="1"/>
  <c r="AL2376" i="1"/>
  <c r="AL809" i="1"/>
  <c r="AL2565" i="1"/>
  <c r="AL1603" i="1"/>
  <c r="AL1793" i="1"/>
  <c r="AL1338" i="1"/>
  <c r="AL2552" i="1"/>
  <c r="AL1513" i="1"/>
  <c r="AL1127" i="1"/>
  <c r="AL1860" i="1"/>
  <c r="AL1765" i="1"/>
  <c r="AL686" i="1"/>
  <c r="AL1878" i="1"/>
  <c r="AL2263" i="1"/>
  <c r="AL933" i="1"/>
  <c r="AL1384" i="1"/>
  <c r="AL1660" i="1"/>
  <c r="AL716" i="1"/>
  <c r="AL1243" i="1"/>
  <c r="AL1199" i="1"/>
  <c r="AL2121" i="1"/>
  <c r="AL1743" i="1"/>
  <c r="AL2211" i="1"/>
  <c r="AL2041" i="1"/>
  <c r="AL838" i="1"/>
  <c r="AL2637" i="1"/>
  <c r="AL2543" i="1"/>
  <c r="AL1934" i="1"/>
  <c r="AL1719" i="1"/>
  <c r="AL1027" i="1"/>
  <c r="AL2501" i="1"/>
  <c r="AL2113" i="1"/>
  <c r="AL2316" i="1"/>
  <c r="AL1191" i="1"/>
  <c r="AL1392" i="1"/>
  <c r="AL2507" i="1"/>
  <c r="AL2014" i="1"/>
  <c r="AL2223" i="1"/>
  <c r="AL1840" i="1"/>
  <c r="AL1344" i="1"/>
  <c r="AL1203" i="1"/>
  <c r="AL2599" i="1"/>
  <c r="AL1654" i="1"/>
  <c r="AL1828" i="1"/>
  <c r="AL1369" i="1"/>
  <c r="AL884" i="1"/>
  <c r="AL2261" i="1"/>
  <c r="AL2109" i="1"/>
  <c r="AL1591" i="1"/>
  <c r="AL1351" i="1"/>
  <c r="AL1738" i="1"/>
  <c r="AL1158" i="1"/>
  <c r="AL2029" i="1"/>
  <c r="AL1219" i="1"/>
  <c r="AL1905" i="1"/>
  <c r="AL2449" i="1"/>
  <c r="AL1069" i="1"/>
  <c r="AL2245" i="1"/>
  <c r="AL1682" i="1"/>
  <c r="AL2260" i="1"/>
  <c r="AL2407" i="1"/>
  <c r="AL1971" i="1"/>
  <c r="AL1418" i="1"/>
  <c r="AL2219" i="1"/>
  <c r="AL2360" i="1"/>
  <c r="AL1634" i="1"/>
  <c r="AL1999" i="1"/>
  <c r="AL2194" i="1"/>
  <c r="AL2534" i="1"/>
  <c r="AL690" i="1"/>
  <c r="AL2205" i="1"/>
  <c r="AL2510" i="1"/>
  <c r="AL928" i="1"/>
  <c r="AL966" i="1"/>
  <c r="AL692" i="1"/>
  <c r="AL969" i="1"/>
  <c r="AL1579" i="1"/>
  <c r="AL1982" i="1"/>
  <c r="AL2217" i="1"/>
  <c r="AL1444" i="1"/>
  <c r="AL1597" i="1"/>
  <c r="AL1261" i="1"/>
  <c r="AL2433" i="1"/>
  <c r="AL2054" i="1"/>
  <c r="AL2133" i="1"/>
  <c r="AL1686" i="1"/>
  <c r="AL1268" i="1"/>
  <c r="AL2417" i="1"/>
  <c r="AL2347" i="1"/>
  <c r="AL2116" i="1"/>
  <c r="AL1952" i="1"/>
  <c r="AL1214" i="1"/>
  <c r="AL2333" i="1"/>
  <c r="AL2083" i="1"/>
  <c r="AL2201" i="1"/>
  <c r="AL1447" i="1"/>
  <c r="AL1541" i="1"/>
  <c r="AL1109" i="1"/>
  <c r="AL2576" i="1"/>
  <c r="AL2142" i="1"/>
  <c r="AL1402" i="1"/>
  <c r="AL1035" i="1"/>
  <c r="AL1030" i="1"/>
  <c r="AL2137" i="1"/>
  <c r="AL790" i="1"/>
  <c r="AL892" i="1"/>
  <c r="AL1194" i="1"/>
  <c r="AL1845" i="1"/>
  <c r="AL2659" i="1"/>
  <c r="AL2075" i="1"/>
  <c r="AL2592" i="1"/>
  <c r="AL1321" i="1"/>
  <c r="AL2528" i="1"/>
  <c r="AL1215" i="1"/>
  <c r="AL2104" i="1"/>
  <c r="AL1339" i="1"/>
  <c r="AL937" i="1"/>
  <c r="AL740" i="1"/>
  <c r="AL1794" i="1"/>
  <c r="AL1354" i="1"/>
  <c r="AL2373" i="1"/>
  <c r="AL1552" i="1"/>
  <c r="AL1320" i="1"/>
  <c r="AL2522" i="1"/>
  <c r="AL2352" i="1"/>
  <c r="AL2206" i="1"/>
  <c r="AL1674" i="1"/>
  <c r="AL1034" i="1"/>
  <c r="AL2568" i="1"/>
  <c r="AL2307" i="1"/>
  <c r="AL699" i="1"/>
  <c r="AL1087" i="1"/>
  <c r="AL1446" i="1"/>
  <c r="AL840" i="1"/>
  <c r="AL934" i="1"/>
  <c r="AL1466" i="1"/>
  <c r="AL2184" i="1"/>
  <c r="AL2250" i="1"/>
  <c r="AL2158" i="1"/>
  <c r="AL1574" i="1"/>
  <c r="AL1134" i="1"/>
  <c r="AL2249" i="1"/>
  <c r="AL2293" i="1"/>
  <c r="AL2319" i="1"/>
  <c r="AL2000" i="1"/>
  <c r="AL1522" i="1"/>
  <c r="AL2625" i="1"/>
  <c r="AL1818" i="1"/>
  <c r="AL2073" i="1"/>
  <c r="AL1441" i="1"/>
  <c r="AL1474" i="1"/>
  <c r="AL2553" i="1"/>
  <c r="AL2506" i="1"/>
  <c r="AL1899" i="1"/>
  <c r="AL1940" i="1"/>
  <c r="AL1728" i="1"/>
  <c r="AL1371" i="1"/>
  <c r="AL1683" i="1"/>
  <c r="AL2096" i="1"/>
  <c r="AL2161" i="1"/>
  <c r="AL1269" i="1"/>
  <c r="AL1252" i="1"/>
  <c r="AL1935" i="1"/>
  <c r="AL962" i="1"/>
  <c r="AL956" i="1"/>
  <c r="AL1181" i="1"/>
  <c r="AL1382" i="1"/>
  <c r="AL1901" i="1"/>
  <c r="AL2171" i="1"/>
  <c r="AL2435" i="1"/>
  <c r="AL1434" i="1"/>
  <c r="AL2367" i="1"/>
  <c r="AL2240" i="1"/>
  <c r="AL1368" i="1"/>
  <c r="AL2274" i="1"/>
  <c r="AL2327" i="1"/>
  <c r="AL2575" i="1"/>
  <c r="AL2520" i="1"/>
  <c r="AL1572" i="1"/>
  <c r="AL890" i="1"/>
  <c r="AL2667" i="1"/>
  <c r="AL1804" i="1"/>
  <c r="AL2233" i="1"/>
  <c r="AL1142" i="1"/>
  <c r="AL2493" i="1"/>
  <c r="AL2600" i="1"/>
  <c r="AL1406" i="1"/>
  <c r="AL2241" i="1"/>
  <c r="AL2594" i="1"/>
  <c r="AL764" i="1"/>
  <c r="AL924" i="1"/>
  <c r="AL1433" i="1"/>
  <c r="AL810" i="1"/>
  <c r="AL893" i="1"/>
  <c r="AL1606" i="1"/>
  <c r="AL2457" i="1"/>
  <c r="AL2551" i="1"/>
  <c r="AL1816" i="1"/>
  <c r="AL1656" i="1"/>
  <c r="AL1258" i="1"/>
  <c r="AL2126" i="1"/>
  <c r="AL2169" i="1"/>
  <c r="AL2144" i="1"/>
  <c r="AL1576" i="1"/>
  <c r="AL1275" i="1"/>
  <c r="AL2663" i="1"/>
  <c r="AL2605" i="1"/>
  <c r="AL1716" i="1"/>
  <c r="AL1454" i="1"/>
  <c r="AL1255" i="1"/>
  <c r="AL2246" i="1"/>
  <c r="AL1589" i="1"/>
  <c r="AL2166" i="1"/>
  <c r="AL1770" i="1"/>
  <c r="AL1365" i="1"/>
  <c r="AL1066" i="1"/>
  <c r="AL2460" i="1"/>
  <c r="AL1621" i="1"/>
  <c r="AL1868" i="1"/>
  <c r="AL1614" i="1"/>
  <c r="AL1296" i="1"/>
  <c r="AL2365" i="1"/>
  <c r="AL1045" i="1"/>
  <c r="AL1037" i="1"/>
  <c r="AL1051" i="1"/>
  <c r="AL1648" i="1"/>
  <c r="AL1973" i="1"/>
  <c r="AL2640" i="1"/>
  <c r="AL2480" i="1"/>
  <c r="AL2498" i="1"/>
  <c r="AL1991" i="1"/>
  <c r="AL916" i="1"/>
  <c r="AL1712" i="1"/>
  <c r="AL1287" i="1"/>
  <c r="AL1688" i="1"/>
  <c r="AL1251" i="1"/>
  <c r="AL2085" i="1"/>
  <c r="AL1593" i="1"/>
  <c r="AL2119" i="1"/>
  <c r="AL2337" i="1"/>
  <c r="AL2615" i="1"/>
  <c r="AL1915" i="1"/>
  <c r="AL2454" i="1"/>
  <c r="AL1457" i="1"/>
  <c r="AL1313" i="1"/>
  <c r="AL2411" i="1"/>
  <c r="AL2455" i="1"/>
  <c r="AL848" i="1"/>
  <c r="AL828" i="1"/>
  <c r="AL1439" i="1"/>
  <c r="AL781" i="1"/>
  <c r="AL1097" i="1"/>
  <c r="AL1636" i="1"/>
  <c r="AL2597" i="1"/>
  <c r="AL2259" i="1"/>
  <c r="AL1798" i="1"/>
  <c r="AL1830" i="1"/>
  <c r="AL1167" i="1"/>
  <c r="AL2313" i="1"/>
  <c r="AL2393" i="1"/>
  <c r="AL2135" i="1"/>
  <c r="AL1508" i="1"/>
  <c r="AL1192" i="1"/>
  <c r="AL2412" i="1"/>
  <c r="AL2247" i="1"/>
  <c r="AL1887" i="1"/>
  <c r="AL1500" i="1"/>
  <c r="AL1114" i="1"/>
  <c r="AL2175" i="1"/>
  <c r="AL1876" i="1"/>
  <c r="AL1704" i="1"/>
  <c r="AL1659" i="1"/>
  <c r="AL1435" i="1"/>
  <c r="AL967" i="1"/>
  <c r="AL2660" i="1"/>
  <c r="AL2077" i="1"/>
  <c r="AL1460" i="1"/>
  <c r="AL1294" i="1"/>
  <c r="AL1397" i="1"/>
  <c r="AL2478" i="1"/>
  <c r="AL1163" i="1"/>
  <c r="AL1118" i="1"/>
  <c r="AL1270" i="1"/>
  <c r="AL1218" i="1"/>
  <c r="AL1653" i="1"/>
  <c r="AL2301" i="1"/>
  <c r="AL2438" i="1"/>
  <c r="AL1486" i="1"/>
  <c r="AL1207" i="1"/>
  <c r="AL1408" i="1"/>
  <c r="AL2618" i="1"/>
  <c r="AL1362" i="1"/>
  <c r="AL1006" i="1"/>
  <c r="AL1598" i="1"/>
  <c r="AL2586" i="1"/>
  <c r="AL832" i="1"/>
  <c r="AL1984" i="1"/>
  <c r="AL1333" i="1"/>
  <c r="BC709" i="1" l="1"/>
  <c r="BG705" i="1"/>
  <c r="BI705" i="1" l="1"/>
  <c r="BC711" i="1"/>
  <c r="E77" i="1" l="1"/>
  <c r="E76" i="1"/>
  <c r="E75" i="1"/>
  <c r="D80" i="1" l="1" a="1"/>
  <c r="D80" i="1" s="1"/>
  <c r="B80" i="1" l="1"/>
  <c r="B81" i="1" l="1"/>
  <c r="C387" i="1" s="1"/>
  <c r="C388" i="1" s="1"/>
  <c r="D394" i="1" s="1"/>
  <c r="C386" i="1"/>
  <c r="G39" i="1"/>
  <c r="F43" i="1"/>
  <c r="E43" i="1"/>
  <c r="B43" i="1"/>
  <c r="C43" i="1"/>
  <c r="G43" i="1"/>
  <c r="B39" i="1"/>
  <c r="D43" i="1"/>
  <c r="D39" i="1"/>
  <c r="F39" i="1"/>
  <c r="E39" i="1"/>
  <c r="C39" i="1"/>
  <c r="H578" i="1" l="1"/>
  <c r="D393" i="1"/>
  <c r="D392" i="1"/>
  <c r="D396" i="1"/>
  <c r="D395" i="1"/>
  <c r="I347" i="1"/>
  <c r="I348" i="1" s="1"/>
  <c r="D539" i="1"/>
  <c r="E539" i="1"/>
  <c r="F539" i="1"/>
  <c r="G539" i="1"/>
  <c r="C539" i="1"/>
  <c r="C525" i="1"/>
  <c r="D525" i="1"/>
  <c r="E525" i="1"/>
  <c r="F525" i="1"/>
  <c r="G525" i="1"/>
  <c r="C502" i="1"/>
  <c r="D502" i="1"/>
  <c r="E502" i="1"/>
  <c r="F502" i="1"/>
  <c r="G502" i="1"/>
  <c r="C503" i="1"/>
  <c r="D503" i="1"/>
  <c r="E503" i="1"/>
  <c r="F503" i="1"/>
  <c r="G503" i="1"/>
  <c r="C504" i="1"/>
  <c r="D504" i="1"/>
  <c r="E504" i="1"/>
  <c r="F504" i="1"/>
  <c r="G504" i="1"/>
  <c r="C505" i="1"/>
  <c r="D505" i="1"/>
  <c r="E505" i="1"/>
  <c r="F505" i="1"/>
  <c r="G505" i="1"/>
  <c r="C506" i="1"/>
  <c r="D506" i="1"/>
  <c r="E506" i="1"/>
  <c r="F506" i="1"/>
  <c r="G506" i="1"/>
  <c r="C507" i="1"/>
  <c r="D507" i="1"/>
  <c r="E507" i="1"/>
  <c r="F507" i="1"/>
  <c r="G507" i="1"/>
  <c r="C508" i="1"/>
  <c r="D508" i="1"/>
  <c r="E508" i="1"/>
  <c r="F508" i="1"/>
  <c r="G508" i="1"/>
  <c r="C509" i="1"/>
  <c r="D509" i="1"/>
  <c r="E509" i="1"/>
  <c r="F509" i="1"/>
  <c r="G509" i="1"/>
  <c r="C510" i="1"/>
  <c r="D510" i="1"/>
  <c r="E510" i="1"/>
  <c r="F510" i="1"/>
  <c r="G510" i="1"/>
  <c r="C511" i="1"/>
  <c r="D511" i="1"/>
  <c r="E511" i="1"/>
  <c r="F511" i="1"/>
  <c r="G511" i="1"/>
  <c r="C512" i="1"/>
  <c r="D512" i="1"/>
  <c r="E512" i="1"/>
  <c r="F512" i="1"/>
  <c r="G512" i="1"/>
  <c r="C513" i="1"/>
  <c r="D513" i="1"/>
  <c r="E513" i="1"/>
  <c r="F513" i="1"/>
  <c r="G513" i="1"/>
  <c r="C514" i="1"/>
  <c r="D514" i="1"/>
  <c r="E514" i="1"/>
  <c r="F514" i="1"/>
  <c r="G514" i="1"/>
  <c r="C515" i="1"/>
  <c r="D515" i="1"/>
  <c r="E515" i="1"/>
  <c r="F515" i="1"/>
  <c r="G515" i="1"/>
  <c r="C516" i="1"/>
  <c r="D516" i="1"/>
  <c r="E516" i="1"/>
  <c r="F516" i="1"/>
  <c r="G516" i="1"/>
  <c r="C517" i="1"/>
  <c r="D517" i="1"/>
  <c r="E517" i="1"/>
  <c r="F517" i="1"/>
  <c r="G517" i="1"/>
  <c r="C518" i="1"/>
  <c r="D518" i="1"/>
  <c r="E518" i="1"/>
  <c r="F518" i="1"/>
  <c r="G518" i="1"/>
  <c r="C519" i="1"/>
  <c r="D519" i="1"/>
  <c r="E519" i="1"/>
  <c r="F519" i="1"/>
  <c r="G519" i="1"/>
  <c r="C520" i="1"/>
  <c r="D520" i="1"/>
  <c r="E520" i="1"/>
  <c r="F520" i="1"/>
  <c r="G520" i="1"/>
  <c r="C521" i="1"/>
  <c r="D521" i="1"/>
  <c r="E521" i="1"/>
  <c r="F521" i="1"/>
  <c r="G521" i="1"/>
  <c r="C522" i="1"/>
  <c r="D522" i="1"/>
  <c r="E522" i="1"/>
  <c r="F522" i="1"/>
  <c r="G522" i="1"/>
  <c r="C523" i="1"/>
  <c r="D523" i="1"/>
  <c r="E523" i="1"/>
  <c r="F523" i="1"/>
  <c r="G523" i="1"/>
  <c r="C524" i="1"/>
  <c r="D524" i="1"/>
  <c r="E524" i="1"/>
  <c r="F524" i="1"/>
  <c r="G524" i="1"/>
  <c r="F501" i="1"/>
  <c r="G501" i="1"/>
  <c r="E534" i="1" l="1"/>
  <c r="G534" i="1"/>
  <c r="F534" i="1"/>
  <c r="D534" i="1"/>
  <c r="F533" i="1" l="1"/>
  <c r="F542" i="1" s="1"/>
  <c r="E51" i="1" s="1"/>
  <c r="F541" i="1"/>
  <c r="C51" i="1" s="1"/>
  <c r="D533" i="1"/>
  <c r="D542" i="1" s="1"/>
  <c r="E49" i="1" s="1"/>
  <c r="D541" i="1"/>
  <c r="C49" i="1" s="1"/>
  <c r="E533" i="1"/>
  <c r="E542" i="1" s="1"/>
  <c r="E50" i="1" s="1"/>
  <c r="E541" i="1"/>
  <c r="C50" i="1" s="1"/>
  <c r="G533" i="1"/>
  <c r="B100" i="1" l="1"/>
  <c r="B99" i="1"/>
  <c r="Z39" i="1"/>
  <c r="AA39" i="1"/>
  <c r="AD39" i="1"/>
  <c r="Z40" i="1"/>
  <c r="AA40" i="1"/>
  <c r="AD40" i="1"/>
  <c r="Z41" i="1"/>
  <c r="AA41" i="1"/>
  <c r="AD41" i="1"/>
  <c r="Z42" i="1"/>
  <c r="AA42" i="1"/>
  <c r="AD42" i="1"/>
  <c r="Z43" i="1"/>
  <c r="AA43" i="1"/>
  <c r="AD43" i="1"/>
  <c r="Z44" i="1"/>
  <c r="AA44" i="1"/>
  <c r="AD44" i="1"/>
  <c r="Z45" i="1"/>
  <c r="AA45" i="1"/>
  <c r="AD45" i="1"/>
  <c r="Z46" i="1"/>
  <c r="AA46" i="1"/>
  <c r="AD46" i="1"/>
  <c r="Z47" i="1"/>
  <c r="AA47" i="1"/>
  <c r="AD47" i="1"/>
  <c r="Z48" i="1"/>
  <c r="AA48" i="1"/>
  <c r="AD48" i="1"/>
  <c r="Z49" i="1"/>
  <c r="AA49" i="1"/>
  <c r="AD49" i="1"/>
  <c r="Z50" i="1"/>
  <c r="AA50" i="1"/>
  <c r="AD50" i="1"/>
  <c r="Z51" i="1"/>
  <c r="AA51" i="1"/>
  <c r="AD51" i="1"/>
  <c r="Z52" i="1"/>
  <c r="AA52" i="1"/>
  <c r="AD52" i="1"/>
  <c r="Z53" i="1"/>
  <c r="AA53" i="1"/>
  <c r="AD53" i="1"/>
  <c r="Z54" i="1"/>
  <c r="AA54" i="1"/>
  <c r="AD54" i="1"/>
  <c r="Z55" i="1"/>
  <c r="AA55" i="1"/>
  <c r="AD55" i="1"/>
  <c r="Z56" i="1"/>
  <c r="AA56" i="1"/>
  <c r="AD56" i="1"/>
  <c r="Z57" i="1"/>
  <c r="AA57" i="1"/>
  <c r="AD57" i="1"/>
  <c r="Z58" i="1"/>
  <c r="AA58" i="1"/>
  <c r="AD58" i="1"/>
  <c r="Z59" i="1"/>
  <c r="AA59" i="1"/>
  <c r="AD59" i="1"/>
  <c r="Z60" i="1"/>
  <c r="AA60" i="1"/>
  <c r="AD60" i="1"/>
  <c r="Z61" i="1"/>
  <c r="AA61" i="1"/>
  <c r="AD61" i="1"/>
  <c r="AD38" i="1"/>
  <c r="AA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B98" i="1" l="1"/>
  <c r="B97" i="1"/>
  <c r="B96" i="1"/>
  <c r="G673" i="1" l="1"/>
  <c r="T673" i="1"/>
  <c r="D501" i="1"/>
  <c r="E501" i="1"/>
  <c r="B90" i="1"/>
  <c r="B89" i="1"/>
  <c r="H579" i="1" l="1"/>
  <c r="I568" i="1"/>
  <c r="H568" i="1"/>
  <c r="G568" i="1"/>
  <c r="I569" i="1"/>
  <c r="H569" i="1"/>
  <c r="G569" i="1"/>
  <c r="B91" i="1"/>
  <c r="Y38" i="1" l="1"/>
  <c r="X48" i="1"/>
  <c r="X47" i="1"/>
  <c r="W48" i="1"/>
  <c r="W47" i="1"/>
  <c r="U677" i="1" l="1"/>
  <c r="U676" i="1"/>
  <c r="P664" i="1"/>
  <c r="H677" i="1"/>
  <c r="H676" i="1"/>
  <c r="C664" i="1"/>
  <c r="C534" i="1" l="1"/>
  <c r="U678" i="1"/>
  <c r="AH1204" i="1" s="1"/>
  <c r="H678" i="1"/>
  <c r="AH761" i="1" l="1"/>
  <c r="AH735" i="1"/>
  <c r="AH809" i="1"/>
  <c r="AH725" i="1"/>
  <c r="AH839" i="1"/>
  <c r="AH696" i="1"/>
  <c r="AH695" i="1"/>
  <c r="AH767" i="1"/>
  <c r="AH2428" i="1"/>
  <c r="AH1611" i="1"/>
  <c r="AH2437" i="1"/>
  <c r="AH1308" i="1"/>
  <c r="AH2438" i="1"/>
  <c r="AH1217" i="1"/>
  <c r="AH1682" i="1"/>
  <c r="AH1476" i="1"/>
  <c r="AH2319" i="1"/>
  <c r="AH1452" i="1"/>
  <c r="AH1442" i="1"/>
  <c r="AH1692" i="1"/>
  <c r="AH2240" i="1"/>
  <c r="AH1837" i="1"/>
  <c r="AH2211" i="1"/>
  <c r="AH841" i="1"/>
  <c r="AH1279" i="1"/>
  <c r="AH2197" i="1"/>
  <c r="AH2526" i="1"/>
  <c r="AH1622" i="1"/>
  <c r="AH753" i="1"/>
  <c r="AH2133" i="1"/>
  <c r="AH1242" i="1"/>
  <c r="AH2505" i="1"/>
  <c r="AH2295" i="1"/>
  <c r="AH2655" i="1"/>
  <c r="AH2380" i="1"/>
  <c r="AH1606" i="1"/>
  <c r="AH2263" i="1"/>
  <c r="AH2204" i="1"/>
  <c r="AH1596" i="1"/>
  <c r="AH2273" i="1"/>
  <c r="AH1595" i="1"/>
  <c r="AH1917" i="1"/>
  <c r="AH683" i="1"/>
  <c r="AH1120" i="1"/>
  <c r="AH2317" i="1"/>
  <c r="AH2269" i="1"/>
  <c r="AH733" i="1"/>
  <c r="AH1739" i="1"/>
  <c r="AH1461" i="1"/>
  <c r="AH851" i="1"/>
  <c r="AH709" i="1"/>
  <c r="AH2649" i="1"/>
  <c r="AH1729" i="1"/>
  <c r="AH2286" i="1"/>
  <c r="AH2055" i="1"/>
  <c r="AH1754" i="1"/>
  <c r="AH929" i="1"/>
  <c r="AH693" i="1"/>
  <c r="AH2127" i="1"/>
  <c r="AH1552" i="1"/>
  <c r="AH1175" i="1"/>
  <c r="AH826" i="1"/>
  <c r="AH1254" i="1"/>
  <c r="AH816" i="1"/>
  <c r="AH1644" i="1"/>
  <c r="AH714" i="1"/>
  <c r="AH1765" i="1"/>
  <c r="AH1219" i="1"/>
  <c r="AH2487" i="1"/>
  <c r="AH1225" i="1"/>
  <c r="AH1646" i="1"/>
  <c r="AH1880" i="1"/>
  <c r="AH1101" i="1"/>
  <c r="AH833" i="1"/>
  <c r="AH2385" i="1"/>
  <c r="AH1213" i="1"/>
  <c r="AH2408" i="1"/>
  <c r="AH2180" i="1"/>
  <c r="AH1446" i="1"/>
  <c r="AH1186" i="1"/>
  <c r="AH1741" i="1"/>
  <c r="AH698" i="1"/>
  <c r="AH821" i="1"/>
  <c r="AH1208" i="1"/>
  <c r="AH1090" i="1"/>
  <c r="AH1709" i="1"/>
  <c r="AH2184" i="1"/>
  <c r="AH1860" i="1"/>
  <c r="AH1663" i="1"/>
  <c r="AH1377" i="1"/>
  <c r="AH742" i="1"/>
  <c r="AH739" i="1"/>
  <c r="AH1124" i="1"/>
  <c r="AH686" i="1"/>
  <c r="AH1620" i="1"/>
  <c r="AH1581" i="1"/>
  <c r="AH2373" i="1"/>
  <c r="AH1288" i="1"/>
  <c r="AH800" i="1"/>
  <c r="AH815" i="1"/>
  <c r="AH797" i="1"/>
  <c r="AH712" i="1"/>
  <c r="AH2203" i="1"/>
  <c r="AH2409" i="1"/>
  <c r="AH1196" i="1"/>
  <c r="AH1132" i="1"/>
  <c r="AH713" i="1"/>
  <c r="AH682" i="1"/>
  <c r="AH773" i="1"/>
  <c r="AH2139" i="1"/>
  <c r="AH2067" i="1"/>
  <c r="AH1145" i="1"/>
  <c r="AH1180" i="1"/>
  <c r="AH1623" i="1"/>
  <c r="AH2544" i="1"/>
  <c r="AH1962" i="1"/>
  <c r="AH845" i="1"/>
  <c r="AH791" i="1"/>
  <c r="AH699" i="1"/>
  <c r="AH785" i="1"/>
  <c r="AH2239" i="1"/>
  <c r="AH1929" i="1"/>
  <c r="AH1723" i="1"/>
  <c r="AH1383" i="1"/>
  <c r="AH1804" i="1"/>
  <c r="AH1410" i="1"/>
  <c r="AH1782" i="1"/>
  <c r="AH2166" i="1"/>
  <c r="AH1082" i="1"/>
  <c r="AH1484" i="1"/>
  <c r="AH1955" i="1"/>
  <c r="AH2509" i="1"/>
  <c r="AH1271" i="1"/>
  <c r="AH2419" i="1"/>
  <c r="AH1203" i="1"/>
  <c r="AH1286" i="1"/>
  <c r="AH1229" i="1"/>
  <c r="AH818" i="1"/>
  <c r="AH2534" i="1"/>
  <c r="AH1994" i="1"/>
  <c r="AH1512" i="1"/>
  <c r="AH1762" i="1"/>
  <c r="AH2455" i="1"/>
  <c r="AH2515" i="1"/>
  <c r="AH1587" i="1"/>
  <c r="AH1329" i="1"/>
  <c r="AH1509" i="1"/>
  <c r="AH1361" i="1"/>
  <c r="AH1078" i="1"/>
  <c r="AH1708" i="1"/>
  <c r="AH1531" i="1"/>
  <c r="AH2414" i="1"/>
  <c r="AH1905" i="1"/>
  <c r="AH2605" i="1"/>
  <c r="AH1732" i="1"/>
  <c r="AH1698" i="1"/>
  <c r="AH2094" i="1"/>
  <c r="AH1222" i="1"/>
  <c r="AH918" i="1"/>
  <c r="AH1507" i="1"/>
  <c r="AH1930" i="1"/>
  <c r="AH1667" i="1"/>
  <c r="AH728" i="1"/>
  <c r="AH1095" i="1"/>
  <c r="AH1579" i="1"/>
  <c r="AH1305" i="1"/>
  <c r="AH1576" i="1"/>
  <c r="AH1454" i="1"/>
  <c r="AH2586" i="1"/>
  <c r="AH719" i="1"/>
  <c r="AH979" i="1"/>
  <c r="AH1504" i="1"/>
  <c r="AH837" i="1"/>
  <c r="AH1600" i="1"/>
  <c r="AH792" i="1"/>
  <c r="AH1544" i="1"/>
  <c r="AH1395" i="1"/>
  <c r="AH2006" i="1"/>
  <c r="AH2673" i="1"/>
  <c r="AH2132" i="1"/>
  <c r="AH1044" i="1"/>
  <c r="AH853" i="1"/>
  <c r="AH1671" i="1"/>
  <c r="AH2444" i="1"/>
  <c r="AH860" i="1"/>
  <c r="AH1358" i="1"/>
  <c r="AH2570" i="1"/>
  <c r="AH2064" i="1"/>
  <c r="AH900" i="1"/>
  <c r="AH1335" i="1"/>
  <c r="AH1069" i="1"/>
  <c r="AH1565" i="1"/>
  <c r="AH2219" i="1"/>
  <c r="AH2159" i="1"/>
  <c r="AH2034" i="1"/>
  <c r="AH1422" i="1"/>
  <c r="AH1597" i="1"/>
  <c r="AH2256" i="1"/>
  <c r="AH2153" i="1"/>
  <c r="AH2654" i="1"/>
  <c r="AH2552" i="1"/>
  <c r="AH1564" i="1"/>
  <c r="AH2528" i="1"/>
  <c r="AH2579" i="1"/>
  <c r="AH2335" i="1"/>
  <c r="AH1680" i="1"/>
  <c r="AH2595" i="1"/>
  <c r="AH1128" i="1"/>
  <c r="AH1144" i="1"/>
  <c r="AH1981" i="1"/>
  <c r="AH2546" i="1"/>
  <c r="AH2283" i="1"/>
  <c r="AH1182" i="1"/>
  <c r="AH2123" i="1"/>
  <c r="AH2474" i="1"/>
  <c r="AH985" i="1"/>
  <c r="AH1589" i="1"/>
  <c r="AH1855" i="1"/>
  <c r="AH1042" i="1"/>
  <c r="AH1459" i="1"/>
  <c r="AH1359" i="1"/>
  <c r="AH1997" i="1"/>
  <c r="AH2473" i="1"/>
  <c r="AH1805" i="1"/>
  <c r="AH2503" i="1"/>
  <c r="AH2517" i="1"/>
  <c r="AH2680" i="1"/>
  <c r="AH2484" i="1"/>
  <c r="AH1262" i="1"/>
  <c r="AH1408" i="1"/>
  <c r="AH1649" i="1"/>
  <c r="AH1629" i="1"/>
  <c r="AH2606" i="1"/>
  <c r="AH2347" i="1"/>
  <c r="AH1150" i="1"/>
  <c r="AH1725" i="1"/>
  <c r="AH2637" i="1"/>
  <c r="AH2584" i="1"/>
  <c r="AH2616" i="1"/>
  <c r="AH2401" i="1"/>
  <c r="AH2635" i="1"/>
  <c r="AH2590" i="1"/>
  <c r="AH2596" i="1"/>
  <c r="AH2501" i="1"/>
  <c r="AH2028" i="1"/>
  <c r="AH2266" i="1"/>
  <c r="AH2125" i="1"/>
  <c r="AH1892" i="1"/>
  <c r="AH2075" i="1"/>
  <c r="AH2264" i="1"/>
  <c r="AH2062" i="1"/>
  <c r="AH1885" i="1"/>
  <c r="AH1863" i="1"/>
  <c r="AH1722" i="1"/>
  <c r="AH1630" i="1"/>
  <c r="AH1153" i="1"/>
  <c r="AH1599" i="1"/>
  <c r="AH1206" i="1"/>
  <c r="AH1503" i="1"/>
  <c r="AH1664" i="1"/>
  <c r="AH1451" i="1"/>
  <c r="AH2550" i="1"/>
  <c r="AH2459" i="1"/>
  <c r="AH867" i="1"/>
  <c r="AH1742" i="1"/>
  <c r="AH849" i="1"/>
  <c r="AH1381" i="1"/>
  <c r="AH2678" i="1"/>
  <c r="AH1455" i="1"/>
  <c r="AH2572" i="1"/>
  <c r="AH1441" i="1"/>
  <c r="AH2070" i="1"/>
  <c r="AH2366" i="1"/>
  <c r="AH2032" i="1"/>
  <c r="AH2249" i="1"/>
  <c r="AH1881" i="1"/>
  <c r="AH1770" i="1"/>
  <c r="AH2213" i="1"/>
  <c r="AH1819" i="1"/>
  <c r="AH2421" i="1"/>
  <c r="AH1812" i="1"/>
  <c r="AH2676" i="1"/>
  <c r="AH923" i="1"/>
  <c r="AH1417" i="1"/>
  <c r="AH1338" i="1"/>
  <c r="AH1784" i="1"/>
  <c r="AH2589" i="1"/>
  <c r="AH1111" i="1"/>
  <c r="AH2279" i="1"/>
  <c r="AH2426" i="1"/>
  <c r="AH941" i="1"/>
  <c r="AH1772" i="1"/>
  <c r="AH1429" i="1"/>
  <c r="AH846" i="1"/>
  <c r="AH1160" i="1"/>
  <c r="AH1066" i="1"/>
  <c r="AH2230" i="1"/>
  <c r="AH2460" i="1"/>
  <c r="AH2456" i="1"/>
  <c r="AH1817" i="1"/>
  <c r="AH2644" i="1"/>
  <c r="AH2069" i="1"/>
  <c r="AH723" i="1"/>
  <c r="AH1174" i="1"/>
  <c r="AH1794" i="1"/>
  <c r="AH2037" i="1"/>
  <c r="AH1861" i="1"/>
  <c r="AH2657" i="1"/>
  <c r="AH1057" i="1"/>
  <c r="AH1386" i="1"/>
  <c r="AH2016" i="1"/>
  <c r="AH1350" i="1"/>
  <c r="AH2461" i="1"/>
  <c r="AH2342" i="1"/>
  <c r="AH963" i="1"/>
  <c r="AH2627" i="1"/>
  <c r="AH2521" i="1"/>
  <c r="AH2545" i="1"/>
  <c r="AH2389" i="1"/>
  <c r="AH2638" i="1"/>
  <c r="AH1913" i="1"/>
  <c r="AH2100" i="1"/>
  <c r="AH1545" i="1"/>
  <c r="AH2017" i="1"/>
  <c r="AH2214" i="1"/>
  <c r="AH1914" i="1"/>
  <c r="AH1840" i="1"/>
  <c r="AH1421" i="1"/>
  <c r="AH1958" i="1"/>
  <c r="AH1560" i="1"/>
  <c r="AH1633" i="1"/>
  <c r="AH1583" i="1"/>
  <c r="AH1198" i="1"/>
  <c r="AH1348" i="1"/>
  <c r="AH1333" i="1"/>
  <c r="AH1986" i="1"/>
  <c r="AH805" i="1"/>
  <c r="AH1256" i="1"/>
  <c r="AH1609" i="1"/>
  <c r="AH969" i="1"/>
  <c r="AH795" i="1"/>
  <c r="AH1080" i="1"/>
  <c r="AH2340" i="1"/>
  <c r="AH1255" i="1"/>
  <c r="AH2026" i="1"/>
  <c r="AH1627" i="1"/>
  <c r="AH2106" i="1"/>
  <c r="AH946" i="1"/>
  <c r="AH1008" i="1"/>
  <c r="AH1643" i="1"/>
  <c r="AH2628" i="1"/>
  <c r="AH694" i="1"/>
  <c r="AH827" i="1"/>
  <c r="AH736" i="1"/>
  <c r="AH803" i="1"/>
  <c r="AH1022" i="1"/>
  <c r="AH1009" i="1"/>
  <c r="AH1033" i="1"/>
  <c r="AH2336" i="1"/>
  <c r="AH1738" i="1"/>
  <c r="AH1299" i="1"/>
  <c r="AH1148" i="1"/>
  <c r="AH1977" i="1"/>
  <c r="AH2073" i="1"/>
  <c r="AH2065" i="1"/>
  <c r="AH1199" i="1"/>
  <c r="AH1106" i="1"/>
  <c r="AH1703" i="1"/>
  <c r="AH1525" i="1"/>
  <c r="AH2361" i="1"/>
  <c r="AH2493" i="1"/>
  <c r="AH2619" i="1"/>
  <c r="AH1011" i="1"/>
  <c r="AH1020" i="1"/>
  <c r="AH2435" i="1"/>
  <c r="AH1744" i="1"/>
  <c r="AH2202" i="1"/>
  <c r="AH1425" i="1"/>
  <c r="AH2227" i="1"/>
  <c r="AH2363" i="1"/>
  <c r="AH2191" i="1"/>
  <c r="AH1403" i="1"/>
  <c r="AH1123" i="1"/>
  <c r="AH1546" i="1"/>
  <c r="AH2049" i="1"/>
  <c r="AH1189" i="1"/>
  <c r="AH1103" i="1"/>
  <c r="AH1093" i="1"/>
  <c r="AH1563" i="1"/>
  <c r="AH1828" i="1"/>
  <c r="AH2079" i="1"/>
  <c r="AH2659" i="1"/>
  <c r="AH1514" i="1"/>
  <c r="AH971" i="1"/>
  <c r="AH1569" i="1"/>
  <c r="AH1714" i="1"/>
  <c r="AH2331" i="1"/>
  <c r="AH930" i="1"/>
  <c r="AH1483" i="1"/>
  <c r="AH2151" i="1"/>
  <c r="AH763" i="1"/>
  <c r="AH756" i="1"/>
  <c r="AH1478" i="1"/>
  <c r="AH716" i="1"/>
  <c r="AH802" i="1"/>
  <c r="AH1015" i="1"/>
  <c r="AH1226" i="1"/>
  <c r="AH874" i="1"/>
  <c r="AH843" i="1"/>
  <c r="AH1141" i="1"/>
  <c r="AH820" i="1"/>
  <c r="AH1323" i="1"/>
  <c r="AH2018" i="1"/>
  <c r="AH2332" i="1"/>
  <c r="AH1797" i="1"/>
  <c r="AH718" i="1"/>
  <c r="AH1052" i="1"/>
  <c r="AH1711" i="1"/>
  <c r="AH2588" i="1"/>
  <c r="AH977" i="1"/>
  <c r="AH1411" i="1"/>
  <c r="AH2354" i="1"/>
  <c r="AH972" i="1"/>
  <c r="AH691" i="1"/>
  <c r="AH700" i="1"/>
  <c r="AH1053" i="1"/>
  <c r="AH1824" i="1"/>
  <c r="AH2090" i="1"/>
  <c r="AH1747" i="1"/>
  <c r="AH2625" i="1"/>
  <c r="AH1800" i="1"/>
  <c r="AH2210" i="1"/>
  <c r="AH2553" i="1"/>
  <c r="AH1371" i="1"/>
  <c r="AH1941" i="1"/>
  <c r="AH2432" i="1"/>
  <c r="AH1626" i="1"/>
  <c r="AH2270" i="1"/>
  <c r="AH2168" i="1"/>
  <c r="AH2420" i="1"/>
  <c r="AH2308" i="1"/>
  <c r="AH1939" i="1"/>
  <c r="AH1077" i="1"/>
  <c r="AH1436" i="1"/>
  <c r="AH1918" i="1"/>
  <c r="AH2369" i="1"/>
  <c r="AH1713" i="1"/>
  <c r="AH1712" i="1"/>
  <c r="AH2470" i="1"/>
  <c r="AH1743" i="1"/>
  <c r="AH934" i="1"/>
  <c r="AH1418" i="1"/>
  <c r="AH738" i="1"/>
  <c r="AH1194" i="1"/>
  <c r="AH1230" i="1"/>
  <c r="AH1787" i="1"/>
  <c r="AH2291" i="1"/>
  <c r="AH2607" i="1"/>
  <c r="AH2609" i="1"/>
  <c r="AH1998" i="1"/>
  <c r="AH2448" i="1"/>
  <c r="AH2118" i="1"/>
  <c r="AH783" i="1"/>
  <c r="AH776" i="1"/>
  <c r="AH1678" i="1"/>
  <c r="AH1253" i="1"/>
  <c r="AH2031" i="1"/>
  <c r="AH2276" i="1"/>
  <c r="AH896" i="1"/>
  <c r="AH1551" i="1"/>
  <c r="AH2012" i="1"/>
  <c r="AH1631" i="1"/>
  <c r="AH2229" i="1"/>
  <c r="AH2675" i="1"/>
  <c r="AH1047" i="1"/>
  <c r="AH2603" i="1"/>
  <c r="AH2497" i="1"/>
  <c r="AH2478" i="1"/>
  <c r="AH2196" i="1"/>
  <c r="AH2591" i="1"/>
  <c r="AH1875" i="1"/>
  <c r="AH1936" i="1"/>
  <c r="AH1543" i="1"/>
  <c r="AH1996" i="1"/>
  <c r="AH1933" i="1"/>
  <c r="AH1877" i="1"/>
  <c r="AH1752" i="1"/>
  <c r="AH1750" i="1"/>
  <c r="AH1886" i="1"/>
  <c r="AH1486" i="1"/>
  <c r="AH1604" i="1"/>
  <c r="AH1537" i="1"/>
  <c r="AH1171" i="1"/>
  <c r="AH1297" i="1"/>
  <c r="AH1319" i="1"/>
  <c r="AH2236" i="1"/>
  <c r="AH1488" i="1"/>
  <c r="AH2192" i="1"/>
  <c r="AH775" i="1"/>
  <c r="AH2246" i="1"/>
  <c r="AH1825" i="1"/>
  <c r="AH2577" i="1"/>
  <c r="AH1789" i="1"/>
  <c r="AH1276" i="1"/>
  <c r="AH1554" i="1"/>
  <c r="AH1605" i="1"/>
  <c r="AH1257" i="1"/>
  <c r="AH2024" i="1"/>
  <c r="AH2149" i="1"/>
  <c r="AH1337" i="1"/>
  <c r="AH1115" i="1"/>
  <c r="AH1518" i="1"/>
  <c r="AH1975" i="1"/>
  <c r="AH1746" i="1"/>
  <c r="AH1806" i="1"/>
  <c r="AH1808" i="1"/>
  <c r="AH1440" i="1"/>
  <c r="AH2190" i="1"/>
  <c r="AH1656" i="1"/>
  <c r="AH2054" i="1"/>
  <c r="AH1387" i="1"/>
  <c r="AH1135" i="1"/>
  <c r="AH1573" i="1"/>
  <c r="AH2235" i="1"/>
  <c r="AH2136" i="1"/>
  <c r="AH1209" i="1"/>
  <c r="AH1405" i="1"/>
  <c r="AH1618" i="1"/>
  <c r="AH1107" i="1"/>
  <c r="AH878" i="1"/>
  <c r="AH2274" i="1"/>
  <c r="AH2102" i="1"/>
  <c r="AH865" i="1"/>
  <c r="AH1260" i="1"/>
  <c r="AH1727" i="1"/>
  <c r="AH1689" i="1"/>
  <c r="AH995" i="1"/>
  <c r="AH717" i="1"/>
  <c r="AH823" i="1"/>
  <c r="AH1457" i="1"/>
  <c r="AH2368" i="1"/>
  <c r="AH855" i="1"/>
  <c r="AH1803" i="1"/>
  <c r="AH829" i="1"/>
  <c r="AH901" i="1"/>
  <c r="AH1432" i="1"/>
  <c r="AH2162" i="1"/>
  <c r="AH967" i="1"/>
  <c r="AH1748" i="1"/>
  <c r="AH2143" i="1"/>
  <c r="AH1070" i="1"/>
  <c r="AH899" i="1"/>
  <c r="AH701" i="1"/>
  <c r="AH1158" i="1"/>
  <c r="AH1207" i="1"/>
  <c r="AH2035" i="1"/>
  <c r="AH2277" i="1"/>
  <c r="AH2041" i="1"/>
  <c r="AH2122" i="1"/>
  <c r="AH1613" i="1"/>
  <c r="AH1901" i="1"/>
  <c r="AH1923" i="1"/>
  <c r="AH2559" i="1"/>
  <c r="AH2560" i="1"/>
  <c r="AH2138" i="1"/>
  <c r="AH2441" i="1"/>
  <c r="AH2587" i="1"/>
  <c r="AH2323" i="1"/>
  <c r="AH1352" i="1"/>
  <c r="AH1854" i="1"/>
  <c r="AH1032" i="1"/>
  <c r="AH1520" i="1"/>
  <c r="AH1990" i="1"/>
  <c r="AH2261" i="1"/>
  <c r="AH2394" i="1"/>
  <c r="AH1322" i="1"/>
  <c r="AH2351" i="1"/>
  <c r="AH2538" i="1"/>
  <c r="AH1224" i="1"/>
  <c r="AH1642" i="1"/>
  <c r="AH790" i="1"/>
  <c r="AH1170" i="1"/>
  <c r="AH1705" i="1"/>
  <c r="AH2108" i="1"/>
  <c r="AH2217" i="1"/>
  <c r="AH2661" i="1"/>
  <c r="AH2225" i="1"/>
  <c r="AH2410" i="1"/>
  <c r="AH2580" i="1"/>
  <c r="AH2439" i="1"/>
  <c r="AH831" i="1"/>
  <c r="AH1373" i="1"/>
  <c r="AH1372" i="1"/>
  <c r="AH2077" i="1"/>
  <c r="AH2382" i="1"/>
  <c r="AH2527" i="1"/>
  <c r="AH1092" i="1"/>
  <c r="AH1527" i="1"/>
  <c r="AH1946" i="1"/>
  <c r="AH2542" i="1"/>
  <c r="AH2360" i="1"/>
  <c r="AH2632" i="1"/>
  <c r="AH2416" i="1"/>
  <c r="AH2537" i="1"/>
  <c r="AH2520" i="1"/>
  <c r="AH2358" i="1"/>
  <c r="AH2563" i="1"/>
  <c r="AH2457" i="1"/>
  <c r="AH1778" i="1"/>
  <c r="AH1927" i="1"/>
  <c r="AH1911" i="1"/>
  <c r="AH1991" i="1"/>
  <c r="AH1485" i="1"/>
  <c r="AH1836" i="1"/>
  <c r="AH2104" i="1"/>
  <c r="AH1536" i="1"/>
  <c r="AH1548" i="1"/>
  <c r="AH1456" i="1"/>
  <c r="AH1195" i="1"/>
  <c r="AH1505" i="1"/>
  <c r="AH1584" i="1"/>
  <c r="AH1293" i="1"/>
  <c r="AH1277" i="1"/>
  <c r="AH1237" i="1"/>
  <c r="AH2109" i="1"/>
  <c r="AH2443" i="1"/>
  <c r="AH2257" i="1"/>
  <c r="AH1542" i="1"/>
  <c r="AH2228" i="1"/>
  <c r="AH734" i="1"/>
  <c r="AH1524" i="1"/>
  <c r="AH2486" i="1"/>
  <c r="AH1758" i="1"/>
  <c r="AH2303" i="1"/>
  <c r="AH2251" i="1"/>
  <c r="AH1096" i="1"/>
  <c r="AH1662" i="1"/>
  <c r="AH2384" i="1"/>
  <c r="AH2463" i="1"/>
  <c r="AH1675" i="1"/>
  <c r="AH2101" i="1"/>
  <c r="AH1181" i="1"/>
  <c r="AH1501" i="1"/>
  <c r="AH2583" i="1"/>
  <c r="AH2179" i="1"/>
  <c r="AH951" i="1"/>
  <c r="AH1882" i="1"/>
  <c r="AH1562" i="1"/>
  <c r="AH2557" i="1"/>
  <c r="AH1125" i="1"/>
  <c r="AH1494" i="1"/>
  <c r="AH1035" i="1"/>
  <c r="AH2009" i="1"/>
  <c r="AH1832" i="1"/>
  <c r="AH1902" i="1"/>
  <c r="AH911" i="1"/>
  <c r="AH1239" i="1"/>
  <c r="AH2135" i="1"/>
  <c r="AH2477" i="1"/>
  <c r="AH854" i="1"/>
  <c r="AH1369" i="1"/>
  <c r="AH1926" i="1"/>
  <c r="AH1498" i="1"/>
  <c r="AH961" i="1"/>
  <c r="AH1980" i="1"/>
  <c r="AH2171" i="1"/>
  <c r="AH852" i="1"/>
  <c r="AH1334" i="1"/>
  <c r="AH1873" i="1"/>
  <c r="AH1617" i="1"/>
  <c r="AH1351" i="1"/>
  <c r="AH1043" i="1"/>
  <c r="AH1462" i="1"/>
  <c r="AH1396" i="1"/>
  <c r="AH2483" i="1"/>
  <c r="AH902" i="1"/>
  <c r="AH2667" i="1"/>
  <c r="AH1003" i="1"/>
  <c r="AH1065" i="1"/>
  <c r="AH1823" i="1"/>
  <c r="AH732" i="1"/>
  <c r="AH1491" i="1"/>
  <c r="AH1697" i="1"/>
  <c r="AH848" i="1"/>
  <c r="AH1681" i="1"/>
  <c r="AH1055" i="1"/>
  <c r="AH778" i="1"/>
  <c r="AH1419" i="1"/>
  <c r="AH1660" i="1"/>
  <c r="AH2322" i="1"/>
  <c r="AH2271" i="1"/>
  <c r="AH2160" i="1"/>
  <c r="AH1168" i="1"/>
  <c r="AH2535" i="1"/>
  <c r="AH2161" i="1"/>
  <c r="AH1989" i="1"/>
  <c r="AH1810" i="1"/>
  <c r="AH1979" i="1"/>
  <c r="AH1608" i="1"/>
  <c r="AH2578" i="1"/>
  <c r="AH1054" i="1"/>
  <c r="AH2391" i="1"/>
  <c r="AH1878" i="1"/>
  <c r="AH1992" i="1"/>
  <c r="AH1013" i="1"/>
  <c r="AH1401" i="1"/>
  <c r="AH2164" i="1"/>
  <c r="AH2085" i="1"/>
  <c r="AH1687" i="1"/>
  <c r="AH1848" i="1"/>
  <c r="AH2658" i="1"/>
  <c r="AH1412" i="1"/>
  <c r="AH1515" i="1"/>
  <c r="AH1921" i="1"/>
  <c r="AH685" i="1"/>
  <c r="AH1031" i="1"/>
  <c r="AH1228" i="1"/>
  <c r="AH1721" i="1"/>
  <c r="AH2313" i="1"/>
  <c r="AH2600" i="1"/>
  <c r="AH2084" i="1"/>
  <c r="AH1961" i="1"/>
  <c r="AH2677" i="1"/>
  <c r="AH2367" i="1"/>
  <c r="AH842" i="1"/>
  <c r="AH944" i="1"/>
  <c r="AH1474" i="1"/>
  <c r="AH2020" i="1"/>
  <c r="AH2631" i="1"/>
  <c r="AH1910" i="1"/>
  <c r="AH1366" i="1"/>
  <c r="AH1753" i="1"/>
  <c r="AH2048" i="1"/>
  <c r="AH2344" i="1"/>
  <c r="AH2110" i="1"/>
  <c r="AH2555" i="1"/>
  <c r="AH2446" i="1"/>
  <c r="AH2533" i="1"/>
  <c r="AH2471" i="1"/>
  <c r="AH2185" i="1"/>
  <c r="AH2485" i="1"/>
  <c r="AH2388" i="1"/>
  <c r="AH2306" i="1"/>
  <c r="AH1869" i="1"/>
  <c r="AH1802" i="1"/>
  <c r="AH1967" i="1"/>
  <c r="AH1479" i="1"/>
  <c r="AH1833" i="1"/>
  <c r="AH2029" i="1"/>
  <c r="AH1534" i="1"/>
  <c r="AH2116" i="1"/>
  <c r="AH1450" i="1"/>
  <c r="AH1193" i="1"/>
  <c r="AH1473" i="1"/>
  <c r="AH1530" i="1"/>
  <c r="AH1246" i="1"/>
  <c r="AH1083" i="1"/>
  <c r="AH2359" i="1"/>
  <c r="AH1453" i="1"/>
  <c r="AH2181" i="1"/>
  <c r="AH1857" i="1"/>
  <c r="AH1307" i="1"/>
  <c r="AH2114" i="1"/>
  <c r="AH2025" i="1"/>
  <c r="AH1114" i="1"/>
  <c r="AH2232" i="1"/>
  <c r="AH1406" i="1"/>
  <c r="AH2541" i="1"/>
  <c r="AH835" i="1"/>
  <c r="AH2320" i="1"/>
  <c r="AH1295" i="1"/>
  <c r="AH1311" i="1"/>
  <c r="AH1349" i="1"/>
  <c r="AH858" i="1"/>
  <c r="AH1341" i="1"/>
  <c r="AH1858" i="1"/>
  <c r="AH1316" i="1"/>
  <c r="AH2053" i="1"/>
  <c r="AH1122" i="1"/>
  <c r="AH2004" i="1"/>
  <c r="AH999" i="1"/>
  <c r="AH2200" i="1"/>
  <c r="AH2061" i="1"/>
  <c r="AH1670" i="1"/>
  <c r="AH1166" i="1"/>
  <c r="AH801" i="1"/>
  <c r="AH814" i="1"/>
  <c r="AH1378" i="1"/>
  <c r="AH2250" i="1"/>
  <c r="AH915" i="1"/>
  <c r="AH1690" i="1"/>
  <c r="AH2297" i="1"/>
  <c r="AH702" i="1"/>
  <c r="AH996" i="1"/>
  <c r="AH998" i="1"/>
  <c r="AH2506" i="1"/>
  <c r="AH2293" i="1"/>
  <c r="AH974" i="1"/>
  <c r="AH2582" i="1"/>
  <c r="AH799" i="1"/>
  <c r="AH933" i="1"/>
  <c r="AH1139" i="1"/>
  <c r="AH2390" i="1"/>
  <c r="AH1151" i="1"/>
  <c r="AH1190" i="1"/>
  <c r="AH1191" i="1"/>
  <c r="AH1898" i="1"/>
  <c r="AH1430" i="1"/>
  <c r="AH2182" i="1"/>
  <c r="AH877" i="1"/>
  <c r="AH1856" i="1"/>
  <c r="AH894" i="1"/>
  <c r="AH1146" i="1"/>
  <c r="AH2187" i="1"/>
  <c r="AH889" i="1"/>
  <c r="AH1578" i="1"/>
  <c r="AH1853" i="1"/>
  <c r="AH824" i="1"/>
  <c r="AH1547" i="1"/>
  <c r="AH953" i="1"/>
  <c r="AH758" i="1"/>
  <c r="AH1466" i="1"/>
  <c r="AH1844" i="1"/>
  <c r="AH2242" i="1"/>
  <c r="AH2378" i="1"/>
  <c r="AH1868" i="1"/>
  <c r="AH1572" i="1"/>
  <c r="AH2260" i="1"/>
  <c r="AH2357" i="1"/>
  <c r="AH1555" i="1"/>
  <c r="AH2258" i="1"/>
  <c r="AH2482" i="1"/>
  <c r="AH2462" i="1"/>
  <c r="AH2393" i="1"/>
  <c r="AH1313" i="1"/>
  <c r="AH1970" i="1"/>
  <c r="AH2362" i="1"/>
  <c r="AH2224" i="1"/>
  <c r="AH1162" i="1"/>
  <c r="AH1775" i="1"/>
  <c r="AH1684" i="1"/>
  <c r="AH1948" i="1"/>
  <c r="AH2510" i="1"/>
  <c r="AH1821" i="1"/>
  <c r="AH2679" i="1"/>
  <c r="AH1506" i="1"/>
  <c r="AH1261" i="1"/>
  <c r="AH1799" i="1"/>
  <c r="AH784" i="1"/>
  <c r="AH1234" i="1"/>
  <c r="AH1159" i="1"/>
  <c r="AH1969" i="1"/>
  <c r="AH2081" i="1"/>
  <c r="AH1851" i="1"/>
  <c r="AH2640" i="1"/>
  <c r="AH2476" i="1"/>
  <c r="AH2622" i="1"/>
  <c r="AH2558" i="1"/>
  <c r="AH810" i="1"/>
  <c r="AH1375" i="1"/>
  <c r="AH1655" i="1"/>
  <c r="AH1940" i="1"/>
  <c r="AH2422" i="1"/>
  <c r="AH2376" i="1"/>
  <c r="AH954" i="1"/>
  <c r="AH1407" i="1"/>
  <c r="AH2078" i="1"/>
  <c r="AH1666" i="1"/>
  <c r="AH2569" i="1"/>
  <c r="AH2453" i="1"/>
  <c r="AH2259" i="1"/>
  <c r="AH2519" i="1"/>
  <c r="AH2464" i="1"/>
  <c r="AH2113" i="1"/>
  <c r="AH2467" i="1"/>
  <c r="AH2310" i="1"/>
  <c r="AH2253" i="1"/>
  <c r="AH1813" i="1"/>
  <c r="AH1761" i="1"/>
  <c r="AH1965" i="1"/>
  <c r="AH1379" i="1"/>
  <c r="AH1791" i="1"/>
  <c r="AH2008" i="1"/>
  <c r="AH1289" i="1"/>
  <c r="AH2092" i="1"/>
  <c r="AH1447" i="1"/>
  <c r="AH1730" i="1"/>
  <c r="AH1448" i="1"/>
  <c r="AH1365" i="1"/>
  <c r="AH1220" i="1"/>
  <c r="AH1380" i="1"/>
  <c r="AH2353" i="1"/>
  <c r="AH2551" i="1"/>
  <c r="AH840" i="1"/>
  <c r="AH2395" i="1"/>
  <c r="AH1081" i="1"/>
  <c r="AH2371" i="1"/>
  <c r="AH1310" i="1"/>
  <c r="AH1129" i="1"/>
  <c r="AH2233" i="1"/>
  <c r="AH1624" i="1"/>
  <c r="AH2648" i="1"/>
  <c r="AH2469" i="1"/>
  <c r="AH2356" i="1"/>
  <c r="AH726" i="1"/>
  <c r="AH1344" i="1"/>
  <c r="AH1084" i="1"/>
  <c r="AH2046" i="1"/>
  <c r="AH1588" i="1"/>
  <c r="AH2287" i="1"/>
  <c r="AH1539" i="1"/>
  <c r="AH2284" i="1"/>
  <c r="AH1694" i="1"/>
  <c r="AH2030" i="1"/>
  <c r="AH1513" i="1"/>
  <c r="AH2475" i="1"/>
  <c r="AH1489" i="1"/>
  <c r="AH1292" i="1"/>
  <c r="AH1894" i="1"/>
  <c r="AH1088" i="1"/>
  <c r="AH2452" i="1"/>
  <c r="AH1614" i="1"/>
  <c r="AH2091" i="1"/>
  <c r="AH1068" i="1"/>
  <c r="AH1471" i="1"/>
  <c r="AH819" i="1"/>
  <c r="AH856" i="1"/>
  <c r="AH1073" i="1"/>
  <c r="AH1431" i="1"/>
  <c r="AH2585" i="1"/>
  <c r="AH2436" i="1"/>
  <c r="AH1116" i="1"/>
  <c r="AH2060" i="1"/>
  <c r="AH912" i="1"/>
  <c r="AH1039" i="1"/>
  <c r="AH948" i="1"/>
  <c r="AH2489" i="1"/>
  <c r="AH1362" i="1"/>
  <c r="AH1007" i="1"/>
  <c r="AH1582" i="1"/>
  <c r="AH2272" i="1"/>
  <c r="AH1773" i="1"/>
  <c r="AH1021" i="1"/>
  <c r="AH886" i="1"/>
  <c r="AH2115" i="1"/>
  <c r="AH978" i="1"/>
  <c r="AH895" i="1"/>
  <c r="AH1492" i="1"/>
  <c r="AH922" i="1"/>
  <c r="AH1155" i="1"/>
  <c r="AH1906" i="1"/>
  <c r="AH1062" i="1"/>
  <c r="AH1944" i="1"/>
  <c r="AH1029" i="1"/>
  <c r="AH755" i="1"/>
  <c r="AH887" i="1"/>
  <c r="AH1897" i="1"/>
  <c r="AH2518" i="1"/>
  <c r="AH2002" i="1"/>
  <c r="AH2022" i="1"/>
  <c r="AH1580" i="1"/>
  <c r="AH2450" i="1"/>
  <c r="AH2593" i="1"/>
  <c r="AH1916" i="1"/>
  <c r="AH2304" i="1"/>
  <c r="AH1602" i="1"/>
  <c r="AH1404" i="1"/>
  <c r="AH1756" i="1"/>
  <c r="AH1399" i="1"/>
  <c r="AH1079" i="1"/>
  <c r="AH2498" i="1"/>
  <c r="AH780" i="1"/>
  <c r="AH1221" i="1"/>
  <c r="AH1274" i="1"/>
  <c r="AH1951" i="1"/>
  <c r="AH2411" i="1"/>
  <c r="AH1847" i="1"/>
  <c r="AH1774" i="1"/>
  <c r="AH2314" i="1"/>
  <c r="AH1845" i="1"/>
  <c r="AH1002" i="1"/>
  <c r="AH1942" i="1"/>
  <c r="AH836" i="1"/>
  <c r="AH1056" i="1"/>
  <c r="AH1521" i="1"/>
  <c r="AH1745" i="1"/>
  <c r="AH1390" i="1"/>
  <c r="AH2624" i="1"/>
  <c r="AH2507" i="1"/>
  <c r="AH2651" i="1"/>
  <c r="AH2415" i="1"/>
  <c r="AH1719" i="1"/>
  <c r="AH973" i="1"/>
  <c r="AH1187" i="1"/>
  <c r="AH1757" i="1"/>
  <c r="AH1233" i="1"/>
  <c r="AH1995" i="1"/>
  <c r="AH1988" i="1"/>
  <c r="AH1177" i="1"/>
  <c r="AH1665" i="1"/>
  <c r="AH1720" i="1"/>
  <c r="AH2372" i="1"/>
  <c r="AH2447" i="1"/>
  <c r="AH2000" i="1"/>
  <c r="AH2234" i="1"/>
  <c r="AH2445" i="1"/>
  <c r="AH2387" i="1"/>
  <c r="AH1556" i="1"/>
  <c r="AH2355" i="1"/>
  <c r="AH2237" i="1"/>
  <c r="AH2244" i="1"/>
  <c r="AH2243" i="1"/>
  <c r="AH2223" i="1"/>
  <c r="AH1831" i="1"/>
  <c r="AH1304" i="1"/>
  <c r="AH1751" i="1"/>
  <c r="AH2007" i="1"/>
  <c r="AH1972" i="1"/>
  <c r="AH2080" i="1"/>
  <c r="AH1397" i="1"/>
  <c r="AH1652" i="1"/>
  <c r="AH1423" i="1"/>
  <c r="AH1210" i="1"/>
  <c r="AH811" i="1"/>
  <c r="AH1142" i="1"/>
  <c r="AG763" i="1"/>
  <c r="AG802" i="1"/>
  <c r="AG883" i="1"/>
  <c r="AG907" i="1"/>
  <c r="AG1002" i="1"/>
  <c r="AG955" i="1"/>
  <c r="AG871" i="1"/>
  <c r="AG881" i="1"/>
  <c r="AG1008" i="1"/>
  <c r="AG1118" i="1"/>
  <c r="AG910" i="1"/>
  <c r="AG1080" i="1"/>
  <c r="AG1287" i="1"/>
  <c r="AG1328" i="1"/>
  <c r="AG1135" i="1"/>
  <c r="AG1029" i="1"/>
  <c r="AG1483" i="1"/>
  <c r="AG1472" i="1"/>
  <c r="AG2017" i="1"/>
  <c r="AG1515" i="1"/>
  <c r="AG1743" i="1"/>
  <c r="AG1616" i="1"/>
  <c r="AG1885" i="1"/>
  <c r="AG1821" i="1"/>
  <c r="AG2176" i="1"/>
  <c r="AG1507" i="1"/>
  <c r="AG1959" i="1"/>
  <c r="AG1388" i="1"/>
  <c r="AG2147" i="1"/>
  <c r="AG2086" i="1"/>
  <c r="AG1750" i="1"/>
  <c r="AG2198" i="1"/>
  <c r="AG2222" i="1"/>
  <c r="AG2566" i="1"/>
  <c r="AG2266" i="1"/>
  <c r="AG1911" i="1"/>
  <c r="AG2478" i="1"/>
  <c r="AG2658" i="1"/>
  <c r="AG2555" i="1"/>
  <c r="AG2434" i="1"/>
  <c r="AG2255" i="1"/>
  <c r="AG2627" i="1"/>
  <c r="AG2318" i="1"/>
  <c r="AG1986" i="1"/>
  <c r="AG2540" i="1"/>
  <c r="AG2643" i="1"/>
  <c r="AG2588" i="1"/>
  <c r="AG2427" i="1"/>
  <c r="AG1500" i="1"/>
  <c r="AG1369" i="1"/>
  <c r="AG1211" i="1"/>
  <c r="AG2347" i="1"/>
  <c r="AG2436" i="1"/>
  <c r="AG1626" i="1"/>
  <c r="AG1545" i="1"/>
  <c r="AG1054" i="1"/>
  <c r="AG690" i="1"/>
  <c r="AG2027" i="1"/>
  <c r="AG2503" i="1"/>
  <c r="AG1979" i="1"/>
  <c r="AG702" i="1"/>
  <c r="AG844" i="1"/>
  <c r="AG892" i="1"/>
  <c r="AG916" i="1"/>
  <c r="AG934" i="1"/>
  <c r="AG966" i="1"/>
  <c r="AG882" i="1"/>
  <c r="AG935" i="1"/>
  <c r="AG1048" i="1"/>
  <c r="AG1216" i="1"/>
  <c r="AG978" i="1"/>
  <c r="AG1226" i="1"/>
  <c r="AG1319" i="1"/>
  <c r="AG1345" i="1"/>
  <c r="AG1187" i="1"/>
  <c r="AG1146" i="1"/>
  <c r="AG1641" i="1"/>
  <c r="AG1479" i="1"/>
  <c r="AG1343" i="1"/>
  <c r="AG1603" i="1"/>
  <c r="AG1755" i="1"/>
  <c r="AG1168" i="1"/>
  <c r="AG1899" i="1"/>
  <c r="AG719" i="1"/>
  <c r="AG850" i="1"/>
  <c r="AG913" i="1"/>
  <c r="AG765" i="1"/>
  <c r="AG967" i="1"/>
  <c r="AG1024" i="1"/>
  <c r="AG909" i="1"/>
  <c r="AG1012" i="1"/>
  <c r="AG880" i="1"/>
  <c r="AG894" i="1"/>
  <c r="AG1007" i="1"/>
  <c r="AG1262" i="1"/>
  <c r="AG1068" i="1"/>
  <c r="AG859" i="1"/>
  <c r="AG1277" i="1"/>
  <c r="AG1278" i="1"/>
  <c r="AG1647" i="1"/>
  <c r="AG1486" i="1"/>
  <c r="AG1358" i="1"/>
  <c r="AG1671" i="1"/>
  <c r="AG1568" i="1"/>
  <c r="AG1401" i="1"/>
  <c r="AG1935" i="1"/>
  <c r="AG804" i="1"/>
  <c r="AG860" i="1"/>
  <c r="AG917" i="1"/>
  <c r="AG786" i="1"/>
  <c r="AG993" i="1"/>
  <c r="AG1026" i="1"/>
  <c r="AG991" i="1"/>
  <c r="AG1039" i="1"/>
  <c r="AG919" i="1"/>
  <c r="AG972" i="1"/>
  <c r="AG1051" i="1"/>
  <c r="AG1335" i="1"/>
  <c r="AG1092" i="1"/>
  <c r="AG979" i="1"/>
  <c r="AG1373" i="1"/>
  <c r="AG1375" i="1"/>
  <c r="AG1654" i="1"/>
  <c r="AG1634" i="1"/>
  <c r="AG1387" i="1"/>
  <c r="AG1681" i="1"/>
  <c r="AG1763" i="1"/>
  <c r="AG1556" i="1"/>
  <c r="AG1936" i="1"/>
  <c r="AG741" i="1"/>
  <c r="AG861" i="1"/>
  <c r="AG918" i="1"/>
  <c r="AG885" i="1"/>
  <c r="AG995" i="1"/>
  <c r="AG798" i="1"/>
  <c r="AG889" i="1"/>
  <c r="AG877" i="1"/>
  <c r="AG982" i="1"/>
  <c r="AG1121" i="1"/>
  <c r="AG1042" i="1"/>
  <c r="AG931" i="1"/>
  <c r="AG1141" i="1"/>
  <c r="AG1133" i="1"/>
  <c r="AG1379" i="1"/>
  <c r="AG1508" i="1"/>
  <c r="AG1332" i="1"/>
  <c r="AG1397" i="1"/>
  <c r="AG1558" i="1"/>
  <c r="AG1695" i="1"/>
  <c r="AG2104" i="1"/>
  <c r="AG1609" i="1"/>
  <c r="AG1957" i="1"/>
  <c r="AG764" i="1"/>
  <c r="AG783" i="1"/>
  <c r="AG842" i="1"/>
  <c r="AG904" i="1"/>
  <c r="AG996" i="1"/>
  <c r="AG905" i="1"/>
  <c r="AG948" i="1"/>
  <c r="AG900" i="1"/>
  <c r="AG942" i="1"/>
  <c r="AG911" i="1"/>
  <c r="AG1060" i="1"/>
  <c r="AG997" i="1"/>
  <c r="AG1209" i="1"/>
  <c r="AG1290" i="1"/>
  <c r="AG1419" i="1"/>
  <c r="AG1683" i="1"/>
  <c r="AG1356" i="1"/>
  <c r="AG1066" i="1"/>
  <c r="AG1615" i="1"/>
  <c r="AG1733" i="1"/>
  <c r="AG1281" i="1"/>
  <c r="AG1676" i="1"/>
  <c r="AG1971" i="1"/>
  <c r="AG778" i="1"/>
  <c r="AG1000" i="1"/>
  <c r="AG868" i="1"/>
  <c r="AG928" i="1"/>
  <c r="AG784" i="1"/>
  <c r="AG952" i="1"/>
  <c r="AG964" i="1"/>
  <c r="AG923" i="1"/>
  <c r="AG983" i="1"/>
  <c r="AG941" i="1"/>
  <c r="AG1164" i="1"/>
  <c r="AG1108" i="1"/>
  <c r="AG1227" i="1"/>
  <c r="AG1351" i="1"/>
  <c r="AG1454" i="1"/>
  <c r="AG949" i="1"/>
  <c r="AG1423" i="1"/>
  <c r="AG1320" i="1"/>
  <c r="AG1745" i="1"/>
  <c r="AG1753" i="1"/>
  <c r="AG1376" i="1"/>
  <c r="AG1679" i="1"/>
  <c r="AG1239" i="1"/>
  <c r="AG708" i="1"/>
  <c r="AG1036" i="1"/>
  <c r="AG787" i="1"/>
  <c r="AG863" i="1"/>
  <c r="AG893" i="1"/>
  <c r="AG971" i="1"/>
  <c r="AG1003" i="1"/>
  <c r="AG990" i="1"/>
  <c r="AG1014" i="1"/>
  <c r="AG1013" i="1"/>
  <c r="AG1272" i="1"/>
  <c r="AG1240" i="1"/>
  <c r="AG984" i="1"/>
  <c r="AG1399" i="1"/>
  <c r="AG1502" i="1"/>
  <c r="AG1085" i="1"/>
  <c r="AG1689" i="1"/>
  <c r="AG1459" i="1"/>
  <c r="AG1151" i="1"/>
  <c r="AG1757" i="1"/>
  <c r="AG1422" i="1"/>
  <c r="AG1707" i="1"/>
  <c r="AG1323" i="1"/>
  <c r="AG754" i="1"/>
  <c r="AG762" i="1"/>
  <c r="AG789" i="1"/>
  <c r="AG820" i="1"/>
  <c r="AG921" i="1"/>
  <c r="AG976" i="1"/>
  <c r="AG1043" i="1"/>
  <c r="AG1062" i="1"/>
  <c r="AG1138" i="1"/>
  <c r="AG1087" i="1"/>
  <c r="AG1205" i="1"/>
  <c r="AG1248" i="1"/>
  <c r="AG989" i="1"/>
  <c r="AG981" i="1"/>
  <c r="AG1050" i="1"/>
  <c r="AG1247" i="1"/>
  <c r="AG1031" i="1"/>
  <c r="AG1532" i="1"/>
  <c r="AG1347" i="1"/>
  <c r="AG1764" i="1"/>
  <c r="AG1727" i="1"/>
  <c r="AG1775" i="1"/>
  <c r="AG1742" i="1"/>
  <c r="AG732" i="1"/>
  <c r="AG766" i="1"/>
  <c r="AG888" i="1"/>
  <c r="AG831" i="1"/>
  <c r="AG945" i="1"/>
  <c r="AG806" i="1"/>
  <c r="AG1063" i="1"/>
  <c r="AG1134" i="1"/>
  <c r="AG901" i="1"/>
  <c r="AG1173" i="1"/>
  <c r="AG1241" i="1"/>
  <c r="AG1256" i="1"/>
  <c r="AG1049" i="1"/>
  <c r="AG1117" i="1"/>
  <c r="AG1074" i="1"/>
  <c r="AG1449" i="1"/>
  <c r="AG1182" i="1"/>
  <c r="AG1592" i="1"/>
  <c r="AG1400" i="1"/>
  <c r="AG1283" i="1"/>
  <c r="AG1736" i="1"/>
  <c r="AG1788" i="1"/>
  <c r="AG1409" i="1"/>
  <c r="AG2138" i="1"/>
  <c r="AG1984" i="1"/>
  <c r="AG1921" i="1"/>
  <c r="AG2175" i="1"/>
  <c r="AG1870" i="1"/>
  <c r="AG2033" i="1"/>
  <c r="AG2329" i="1"/>
  <c r="AG1867" i="1"/>
  <c r="AG1927" i="1"/>
  <c r="AG2446" i="1"/>
  <c r="AG1767" i="1"/>
  <c r="AG2591" i="1"/>
  <c r="AG1890" i="1"/>
  <c r="AG2600" i="1"/>
  <c r="AG2164" i="1"/>
  <c r="AG1594" i="1"/>
  <c r="AG1854" i="1"/>
  <c r="AG1950" i="1"/>
  <c r="AG2500" i="1"/>
  <c r="AG2637" i="1"/>
  <c r="AG2679" i="1"/>
  <c r="AG2495" i="1"/>
  <c r="AG2520" i="1"/>
  <c r="AG1874" i="1"/>
  <c r="AG1840" i="1"/>
  <c r="AG1604" i="1"/>
  <c r="AG1357" i="1"/>
  <c r="AG2219" i="1"/>
  <c r="AG2597" i="1"/>
  <c r="AG2106" i="1"/>
  <c r="AG1470" i="1"/>
  <c r="AG825" i="1"/>
  <c r="AG716" i="1"/>
  <c r="AG1777" i="1"/>
  <c r="AG1458" i="1"/>
  <c r="AG1384" i="1"/>
  <c r="AG2314" i="1"/>
  <c r="AG2574" i="1"/>
  <c r="AG2077" i="1"/>
  <c r="AG1627" i="1"/>
  <c r="AG944" i="1"/>
  <c r="AG752" i="1"/>
  <c r="AG2165" i="1"/>
  <c r="AG1251" i="1"/>
  <c r="AG1157" i="1"/>
  <c r="AG2134" i="1"/>
  <c r="AG2261" i="1"/>
  <c r="AG876" i="1"/>
  <c r="AG2614" i="1"/>
  <c r="AG2420" i="1"/>
  <c r="AG2264" i="1"/>
  <c r="AG1340" i="1"/>
  <c r="AG903" i="1"/>
  <c r="AG746" i="1"/>
  <c r="AG1661" i="1"/>
  <c r="AG1493" i="1"/>
  <c r="AG2186" i="1"/>
  <c r="AG2432" i="1"/>
  <c r="AG2382" i="1"/>
  <c r="AG1802" i="1"/>
  <c r="AG755" i="1"/>
  <c r="AG873" i="1"/>
  <c r="AG897" i="1"/>
  <c r="AG875" i="1"/>
  <c r="AG830" i="1"/>
  <c r="AG958" i="1"/>
  <c r="AG1143" i="1"/>
  <c r="AG969" i="1"/>
  <c r="AG1006" i="1"/>
  <c r="AG1206" i="1"/>
  <c r="AG1265" i="1"/>
  <c r="AG1264" i="1"/>
  <c r="AG1067" i="1"/>
  <c r="AG1327" i="1"/>
  <c r="AG1161" i="1"/>
  <c r="AG1466" i="1"/>
  <c r="AG1393" i="1"/>
  <c r="AG1598" i="1"/>
  <c r="AG1456" i="1"/>
  <c r="AG1548" i="1"/>
  <c r="AG1800" i="1"/>
  <c r="AG1863" i="1"/>
  <c r="AG1793" i="1"/>
  <c r="AG2157" i="1"/>
  <c r="AG2038" i="1"/>
  <c r="AG1933" i="1"/>
  <c r="AG2206" i="1"/>
  <c r="AG1888" i="1"/>
  <c r="AG2047" i="1"/>
  <c r="AG2339" i="1"/>
  <c r="AG1993" i="1"/>
  <c r="AG1942" i="1"/>
  <c r="AG2504" i="1"/>
  <c r="AG2172" i="1"/>
  <c r="AG2631" i="1"/>
  <c r="AG2074" i="1"/>
  <c r="AG2607" i="1"/>
  <c r="AG2293" i="1"/>
  <c r="AG1756" i="1"/>
  <c r="AG2034" i="1"/>
  <c r="AG2369" i="1"/>
  <c r="AG2519" i="1"/>
  <c r="AG1721" i="1"/>
  <c r="AG2514" i="1"/>
  <c r="AG2429" i="1"/>
  <c r="AG2506" i="1"/>
  <c r="AG2528" i="1"/>
  <c r="AG1359" i="1"/>
  <c r="AG1491" i="1"/>
  <c r="AG1142" i="1"/>
  <c r="AG1876" i="1"/>
  <c r="AG2460" i="1"/>
  <c r="AG1866" i="1"/>
  <c r="AG1560" i="1"/>
  <c r="AG1517" i="1"/>
  <c r="AG848" i="1"/>
  <c r="AG2510" i="1"/>
  <c r="AG2440" i="1"/>
  <c r="AG2350" i="1"/>
  <c r="AG774" i="1"/>
  <c r="AG874" i="1"/>
  <c r="AG898" i="1"/>
  <c r="AG947" i="1"/>
  <c r="AG940" i="1"/>
  <c r="AG795" i="1"/>
  <c r="AG823" i="1"/>
  <c r="AG988" i="1"/>
  <c r="AG1038" i="1"/>
  <c r="AG1236" i="1"/>
  <c r="AG866" i="1"/>
  <c r="AG1275" i="1"/>
  <c r="AG1158" i="1"/>
  <c r="AG1105" i="1"/>
  <c r="AG1313" i="1"/>
  <c r="AG1474" i="1"/>
  <c r="AG1442" i="1"/>
  <c r="AG1702" i="1"/>
  <c r="AG1664" i="1"/>
  <c r="AG1617" i="1"/>
  <c r="AG1824" i="1"/>
  <c r="AG1864" i="1"/>
  <c r="AG1815" i="1"/>
  <c r="AG2171" i="1"/>
  <c r="AG1490" i="1"/>
  <c r="AG1953" i="1"/>
  <c r="AG2265" i="1"/>
  <c r="AG2136" i="1"/>
  <c r="AG2063" i="1"/>
  <c r="AG1740" i="1"/>
  <c r="AG2146" i="1"/>
  <c r="AG2121" i="1"/>
  <c r="AG2516" i="1"/>
  <c r="AG1812" i="1"/>
  <c r="AG1842" i="1"/>
  <c r="AG2351" i="1"/>
  <c r="AG2618" i="1"/>
  <c r="AG2345" i="1"/>
  <c r="AG2302" i="1"/>
  <c r="AG2194" i="1"/>
  <c r="AG2546" i="1"/>
  <c r="AG2565" i="1"/>
  <c r="AG1833" i="1"/>
  <c r="AG2527" i="1"/>
  <c r="AG2135" i="1"/>
  <c r="AG1973" i="1"/>
  <c r="AG2195" i="1"/>
  <c r="AG1928" i="1"/>
  <c r="AG1396" i="1"/>
  <c r="AG1165" i="1"/>
  <c r="AG2617" i="1"/>
  <c r="AG2270" i="1"/>
  <c r="AG1478" i="1"/>
  <c r="AG1405" i="1"/>
  <c r="AG1293" i="1"/>
  <c r="AG788" i="1"/>
  <c r="AG2448" i="1"/>
  <c r="AG1817" i="1"/>
  <c r="AG1819" i="1"/>
  <c r="AG2641" i="1"/>
  <c r="AG1963" i="1"/>
  <c r="AG1684" i="1"/>
  <c r="AG1534" i="1"/>
  <c r="AG977" i="1"/>
  <c r="AG807" i="1"/>
  <c r="AG1773" i="1"/>
  <c r="AG810" i="1"/>
  <c r="AG1536" i="1"/>
  <c r="AG2415" i="1"/>
  <c r="AG1784" i="1"/>
  <c r="AG973" i="1"/>
  <c r="AG1947" i="1"/>
  <c r="AG1923" i="1"/>
  <c r="AG1879" i="1"/>
  <c r="AG1224" i="1"/>
  <c r="AG985" i="1"/>
  <c r="AG2392" i="1"/>
  <c r="AG1794" i="1"/>
  <c r="AG1768" i="1"/>
  <c r="AG1492" i="1"/>
  <c r="AG1910" i="1"/>
  <c r="AG1873" i="1"/>
  <c r="AG2214" i="1"/>
  <c r="AG1338" i="1"/>
  <c r="AG2234" i="1"/>
  <c r="AG1960" i="1"/>
  <c r="AG1725" i="1"/>
  <c r="AG2032" i="1"/>
  <c r="AG1785" i="1"/>
  <c r="AG2092" i="1"/>
  <c r="AG2178" i="1"/>
  <c r="AG2313" i="1"/>
  <c r="AG2639" i="1"/>
  <c r="AG2154" i="1"/>
  <c r="AG2533" i="1"/>
  <c r="AG2595" i="1"/>
  <c r="AG2582" i="1"/>
  <c r="AG2642" i="1"/>
  <c r="AG1983" i="1"/>
  <c r="AG2562" i="1"/>
  <c r="AG2634" i="1"/>
  <c r="AG2406" i="1"/>
  <c r="AG1159" i="1"/>
  <c r="AG1056" i="1"/>
  <c r="AG2107" i="1"/>
  <c r="AG1895" i="1"/>
  <c r="AG1261" i="1"/>
  <c r="AG720" i="1"/>
  <c r="AG1567" i="1"/>
  <c r="AG2622" i="1"/>
  <c r="AG2113" i="1"/>
  <c r="AG1714" i="1"/>
  <c r="AG1655" i="1"/>
  <c r="AG1365" i="1"/>
  <c r="AG688" i="1"/>
  <c r="AG1648" i="1"/>
  <c r="AG1820" i="1"/>
  <c r="AG1713" i="1"/>
  <c r="AG2501" i="1"/>
  <c r="AG1253" i="1"/>
  <c r="AG2391" i="1"/>
  <c r="AG2045" i="1"/>
  <c r="AG1126" i="1"/>
  <c r="AG1070" i="1"/>
  <c r="AG1637" i="1"/>
  <c r="AG2020" i="1"/>
  <c r="AG1183" i="1"/>
  <c r="AG2672" i="1"/>
  <c r="AG2249" i="1"/>
  <c r="AG2151" i="1"/>
  <c r="AG2492" i="1"/>
  <c r="AG2331" i="1"/>
  <c r="AG1832" i="1"/>
  <c r="AG2341" i="1"/>
  <c r="AG1982" i="1"/>
  <c r="AG2480" i="1"/>
  <c r="AG2417" i="1"/>
  <c r="AG1898" i="1"/>
  <c r="AG2482" i="1"/>
  <c r="AG1503" i="1"/>
  <c r="AG884" i="1"/>
  <c r="AG1550" i="1"/>
  <c r="AG1570" i="1"/>
  <c r="AG1693" i="1"/>
  <c r="AG2105" i="1"/>
  <c r="AG865" i="1"/>
  <c r="AG701" i="1"/>
  <c r="AG1255" i="1"/>
  <c r="AG744" i="1"/>
  <c r="AG1392" i="1"/>
  <c r="AG813" i="1"/>
  <c r="AG2193" i="1"/>
  <c r="AG1613" i="1"/>
  <c r="AG1354" i="1"/>
  <c r="AG1881" i="1"/>
  <c r="AG1366" i="1"/>
  <c r="AG1431" i="1"/>
  <c r="AG1564" i="1"/>
  <c r="AG1191" i="1"/>
  <c r="AG872" i="1"/>
  <c r="AG847" i="1"/>
  <c r="AG2473" i="1"/>
  <c r="AG954" i="1"/>
  <c r="AG1116" i="1"/>
  <c r="AG914" i="1"/>
  <c r="AG1674" i="1"/>
  <c r="AG846" i="1"/>
  <c r="AG1505" i="1"/>
  <c r="AG2348" i="1"/>
  <c r="AG963" i="1"/>
  <c r="AG854" i="1"/>
  <c r="AG1481" i="1"/>
  <c r="AG1904" i="1"/>
  <c r="AG2245" i="1"/>
  <c r="AG2408" i="1"/>
  <c r="AG2269" i="1"/>
  <c r="AG814" i="1"/>
  <c r="AG1922" i="1"/>
  <c r="AG2247" i="1"/>
  <c r="AG937" i="1"/>
  <c r="AG1590" i="1"/>
  <c r="AG1329" i="1"/>
  <c r="AG2049" i="1"/>
  <c r="AG1214" i="1"/>
  <c r="AG1672" i="1"/>
  <c r="AG1896" i="1"/>
  <c r="AG1112" i="1"/>
  <c r="AG2103" i="1"/>
  <c r="AG1739" i="1"/>
  <c r="AG2273" i="1"/>
  <c r="AG2352" i="1"/>
  <c r="AG759" i="1"/>
  <c r="AG1837" i="1"/>
  <c r="AG1966" i="1"/>
  <c r="AG818" i="1"/>
  <c r="AG1542" i="1"/>
  <c r="AG1826" i="1"/>
  <c r="AG1718" i="1"/>
  <c r="AG1279" i="1"/>
  <c r="AG1709" i="1"/>
  <c r="AG2551" i="1"/>
  <c r="AG2353" i="1"/>
  <c r="AG1145" i="1"/>
  <c r="AG1620" i="1"/>
  <c r="AG1219" i="1"/>
  <c r="AG1610" i="1"/>
  <c r="AG1317" i="1"/>
  <c r="AG2181" i="1"/>
  <c r="AG1563" i="1"/>
  <c r="AG1288" i="1"/>
  <c r="AG712" i="1"/>
  <c r="AG791" i="1"/>
  <c r="AG683" i="1"/>
  <c r="AG2050" i="1"/>
  <c r="AG1769" i="1"/>
  <c r="AG2037" i="1"/>
  <c r="AG1877" i="1"/>
  <c r="AG2108" i="1"/>
  <c r="AG2378" i="1"/>
  <c r="AG2043" i="1"/>
  <c r="AG2674" i="1"/>
  <c r="AG2223" i="1"/>
  <c r="AG2550" i="1"/>
  <c r="AG2663" i="1"/>
  <c r="AG2626" i="1"/>
  <c r="AG1799" i="1"/>
  <c r="AG2491" i="1"/>
  <c r="AG1969" i="1"/>
  <c r="AG2168" i="1"/>
  <c r="AG1774" i="1"/>
  <c r="AG1643" i="1"/>
  <c r="AG946" i="1"/>
  <c r="AG2013" i="1"/>
  <c r="AG1650" i="1"/>
  <c r="AG929" i="1"/>
  <c r="AG2410" i="1"/>
  <c r="AG1749" i="1"/>
  <c r="AG2563" i="1"/>
  <c r="AG2467" i="1"/>
  <c r="AG1485" i="1"/>
  <c r="AG1537" i="1"/>
  <c r="AG776" i="1"/>
  <c r="AG2238" i="1"/>
  <c r="AG1521" i="1"/>
  <c r="AG1748" i="1"/>
  <c r="AG2592" i="1"/>
  <c r="AG2081" i="1"/>
  <c r="AG1496" i="1"/>
  <c r="AG2470" i="1"/>
  <c r="AG1233" i="1"/>
  <c r="AG1506" i="1"/>
  <c r="AG975" i="1"/>
  <c r="AG2630" i="1"/>
  <c r="AG1473" i="1"/>
  <c r="AG1395" i="1"/>
  <c r="AG1998" i="1"/>
  <c r="AG2125" i="1"/>
  <c r="AG1710" i="1"/>
  <c r="AG2644" i="1"/>
  <c r="AG2292" i="1"/>
  <c r="AG2288" i="1"/>
  <c r="AG2396" i="1"/>
  <c r="AG1448" i="1"/>
  <c r="AG2556" i="1"/>
  <c r="AG2332" i="1"/>
  <c r="AG1779" i="1"/>
  <c r="AG2586" i="1"/>
  <c r="AG1385" i="1"/>
  <c r="AG837" i="1"/>
  <c r="AG1094" i="1"/>
  <c r="AG1816" i="1"/>
  <c r="AG1583" i="1"/>
  <c r="AG2646" i="1"/>
  <c r="AG689" i="1"/>
  <c r="AG2153" i="1"/>
  <c r="AG1297" i="1"/>
  <c r="AG751" i="1"/>
  <c r="AG2075" i="1"/>
  <c r="AG723" i="1"/>
  <c r="AG2042" i="1"/>
  <c r="AG2006" i="1"/>
  <c r="AG1439" i="1"/>
  <c r="AG1244" i="1"/>
  <c r="AG800" i="1"/>
  <c r="AG1408" i="1"/>
  <c r="AG1834" i="1"/>
  <c r="AG1188" i="1"/>
  <c r="AG748" i="1"/>
  <c r="AG1901" i="1"/>
  <c r="AG1352" i="1"/>
  <c r="AG1101" i="1"/>
  <c r="AG700" i="1"/>
  <c r="AG2383" i="1"/>
  <c r="AG1908" i="1"/>
  <c r="AG841" i="1"/>
  <c r="AG1346" i="1"/>
  <c r="AG1528" i="1"/>
  <c r="AG1194" i="1"/>
  <c r="AG1176" i="1"/>
  <c r="AG1391" i="1"/>
  <c r="AG2425" i="1"/>
  <c r="AG2649" i="1"/>
  <c r="AG2487" i="1"/>
  <c r="AG2240" i="1"/>
  <c r="AG2124" i="1"/>
  <c r="AG1952" i="1"/>
  <c r="AG939" i="1"/>
  <c r="AG1099" i="1"/>
  <c r="AG1298" i="1"/>
  <c r="AG1566" i="1"/>
  <c r="AG1651" i="1"/>
  <c r="AG2629" i="1"/>
  <c r="AG2583" i="1"/>
  <c r="AG681" i="1"/>
  <c r="AG1184" i="1"/>
  <c r="AG1994" i="1"/>
  <c r="AG2652" i="1"/>
  <c r="AG1202" i="1"/>
  <c r="AG1612" i="1"/>
  <c r="AG1127" i="1"/>
  <c r="AG707" i="1"/>
  <c r="AG1703" i="1"/>
  <c r="AG1435" i="1"/>
  <c r="AG2670" i="1"/>
  <c r="AG2395" i="1"/>
  <c r="AG2233" i="1"/>
  <c r="AG1488" i="1"/>
  <c r="AG2511" i="1"/>
  <c r="AG2204" i="1"/>
  <c r="AG1682" i="1"/>
  <c r="AG1525" i="1"/>
  <c r="AG1231" i="1"/>
  <c r="AG1383" i="1"/>
  <c r="AG2419" i="1"/>
  <c r="AG1484" i="1"/>
  <c r="AG1088" i="1"/>
  <c r="AG2009" i="1"/>
  <c r="AG735" i="1"/>
  <c r="AG693" i="1"/>
  <c r="AG706" i="1"/>
  <c r="AG698" i="1"/>
  <c r="AG2183" i="1"/>
  <c r="AG1924" i="1"/>
  <c r="AG2044" i="1"/>
  <c r="AG1836" i="1"/>
  <c r="AG2111" i="1"/>
  <c r="AG2499" i="1"/>
  <c r="AG2056" i="1"/>
  <c r="AG2675" i="1"/>
  <c r="AG2241" i="1"/>
  <c r="AG2553" i="1"/>
  <c r="AG1949" i="1"/>
  <c r="AG1331" i="1"/>
  <c r="AG2224" i="1"/>
  <c r="AG2497" i="1"/>
  <c r="AG1887" i="1"/>
  <c r="AG2451" i="1"/>
  <c r="AG2071" i="1"/>
  <c r="AG1571" i="1"/>
  <c r="AG2668" i="1"/>
  <c r="AG2058" i="1"/>
  <c r="AG1823" i="1"/>
  <c r="AG1482" i="1"/>
  <c r="AG2538" i="1"/>
  <c r="AG2069" i="1"/>
  <c r="AG2258" i="1"/>
  <c r="AG2090" i="1"/>
  <c r="AG2076" i="1"/>
  <c r="AG1322" i="1"/>
  <c r="AG1267" i="1"/>
  <c r="AG2208" i="1"/>
  <c r="AG1722" i="1"/>
  <c r="AG1510" i="1"/>
  <c r="AG2530" i="1"/>
  <c r="AG1945" i="1"/>
  <c r="AG2327" i="1"/>
  <c r="AG2144" i="1"/>
  <c r="AG2128" i="1"/>
  <c r="AG1412" i="1"/>
  <c r="AG870" i="1"/>
  <c r="AG2280" i="1"/>
  <c r="AG2244" i="1"/>
  <c r="AG2143" i="1"/>
  <c r="AG2380" i="1"/>
  <c r="AG1602" i="1"/>
  <c r="AG1761" i="1"/>
  <c r="AG2660" i="1"/>
  <c r="AG2072" i="1"/>
  <c r="AG2012" i="1"/>
  <c r="AG2212" i="1"/>
  <c r="AG2016" i="1"/>
  <c r="AG2508" i="1"/>
  <c r="AG2199" i="1"/>
  <c r="AG2390" i="1"/>
  <c r="AG2022" i="1"/>
  <c r="AG1451" i="1"/>
  <c r="AG869" i="1"/>
  <c r="AG1475" i="1"/>
  <c r="AG1535" i="1"/>
  <c r="AG980" i="1"/>
  <c r="AG1822" i="1"/>
  <c r="AG2561" i="1"/>
  <c r="AG2543" i="1"/>
  <c r="AG1045" i="1"/>
  <c r="AG1221" i="1"/>
  <c r="AG1402" i="1"/>
  <c r="AG1529" i="1"/>
  <c r="AG2623" i="1"/>
  <c r="AG2187" i="1"/>
  <c r="AG1289" i="1"/>
  <c r="AG1015" i="1"/>
  <c r="AG832" i="1"/>
  <c r="AG1324" i="1"/>
  <c r="AG1364" i="1"/>
  <c r="AG1104" i="1"/>
  <c r="AG1004" i="1"/>
  <c r="AG1044" i="1"/>
  <c r="AG1747" i="1"/>
  <c r="AG1091" i="1"/>
  <c r="AG2476" i="1"/>
  <c r="AG2342" i="1"/>
  <c r="AG1741" i="1"/>
  <c r="AG927" i="1"/>
  <c r="AG1660" i="1"/>
  <c r="AG1678" i="1"/>
  <c r="AG1445" i="1"/>
  <c r="AG970" i="1"/>
  <c r="AG887" i="1"/>
  <c r="AG715" i="1"/>
  <c r="AG1489" i="1"/>
  <c r="AG1148" i="1"/>
  <c r="AG2197" i="1"/>
  <c r="AG2298" i="1"/>
  <c r="AG801" i="1"/>
  <c r="AG1468" i="1"/>
  <c r="AG1163" i="1"/>
  <c r="AG1110" i="1"/>
  <c r="AG1531" i="1"/>
  <c r="AG1059" i="1"/>
  <c r="AG1561" i="1"/>
  <c r="AG1337" i="1"/>
  <c r="AG1780" i="1"/>
  <c r="AG2287" i="1"/>
  <c r="AG697" i="1"/>
  <c r="AG1130" i="1"/>
  <c r="AG2131" i="1"/>
  <c r="AG1830" i="1"/>
  <c r="AG1658" i="1"/>
  <c r="AG1154" i="1"/>
  <c r="AG1581" i="1"/>
  <c r="AG2509" i="1"/>
  <c r="AG1225" i="1"/>
  <c r="AG1406" i="1"/>
  <c r="AG2486" i="1"/>
  <c r="AG1611" i="1"/>
  <c r="AG2215" i="1"/>
  <c r="AG2428" i="1"/>
  <c r="AG2359" i="1"/>
  <c r="AG1622" i="1"/>
  <c r="AG1179" i="1"/>
  <c r="AG1692" i="1"/>
  <c r="AG2096" i="1"/>
  <c r="AG840" i="1"/>
  <c r="AG1526" i="1"/>
  <c r="AG1985" i="1"/>
  <c r="AG694" i="1"/>
  <c r="AG713" i="1"/>
  <c r="AG684" i="1"/>
  <c r="AG695" i="1"/>
  <c r="AG1704" i="1"/>
  <c r="AG1981" i="1"/>
  <c r="AG2082" i="1"/>
  <c r="AG1838" i="1"/>
  <c r="AG2243" i="1"/>
  <c r="AG1731" i="1"/>
  <c r="AG2259" i="1"/>
  <c r="AG1644" i="1"/>
  <c r="AG2279" i="1"/>
  <c r="AG2570" i="1"/>
  <c r="AG2162" i="1"/>
  <c r="AG1443" i="1"/>
  <c r="AG2283" i="1"/>
  <c r="AG2590" i="1"/>
  <c r="AG2453" i="1"/>
  <c r="AG1835" i="1"/>
  <c r="AG2290" i="1"/>
  <c r="AG1467" i="1"/>
  <c r="AG2323" i="1"/>
  <c r="AG2615" i="1"/>
  <c r="AG1705" i="1"/>
  <c r="AG1246" i="1"/>
  <c r="AG932" i="1"/>
  <c r="AG2680" i="1"/>
  <c r="AG2401" i="1"/>
  <c r="AG1657" i="1"/>
  <c r="AG1930" i="1"/>
  <c r="AG1089" i="1"/>
  <c r="AG1238" i="1"/>
  <c r="AG2122" i="1"/>
  <c r="AG1511" i="1"/>
  <c r="AG1436" i="1"/>
  <c r="AG1839" i="1"/>
  <c r="AG1856" i="1"/>
  <c r="AG1939" i="1"/>
  <c r="AG2300" i="1"/>
  <c r="AG1853" i="1"/>
  <c r="AG1079" i="1"/>
  <c r="AG896" i="1"/>
  <c r="AG2276" i="1"/>
  <c r="AG2023" i="1"/>
  <c r="AG2651" i="1"/>
  <c r="AG2370" i="1"/>
  <c r="AG2272" i="1"/>
  <c r="AG1673" i="1"/>
  <c r="AG2569" i="1"/>
  <c r="AG1869" i="1"/>
  <c r="AG2145" i="1"/>
  <c r="AG2129" i="1"/>
  <c r="AG1538" i="1"/>
  <c r="AG2498" i="1"/>
  <c r="AG1629" i="1"/>
  <c r="AG1902" i="1"/>
  <c r="AG2552" i="1"/>
  <c r="AG811" i="1"/>
  <c r="AG899" i="1"/>
  <c r="AG1421" i="1"/>
  <c r="AG1243" i="1"/>
  <c r="AG1210" i="1"/>
  <c r="AG1597" i="1"/>
  <c r="AG1480" i="1"/>
  <c r="AG2404" i="1"/>
  <c r="AG1350" i="1"/>
  <c r="AG1291" i="1"/>
  <c r="AG1787" i="1"/>
  <c r="AG1943" i="1"/>
  <c r="AG1447" i="1"/>
  <c r="AG1640" i="1"/>
  <c r="AG1195" i="1"/>
  <c r="AG1207" i="1"/>
  <c r="AG717" i="1"/>
  <c r="AG1046" i="1"/>
  <c r="AG1544" i="1"/>
  <c r="AG974" i="1"/>
  <c r="AG878" i="1"/>
  <c r="AG1001" i="1"/>
  <c r="AG1972" i="1"/>
  <c r="AG1086" i="1"/>
  <c r="AG2430" i="1"/>
  <c r="AG2102" i="1"/>
  <c r="AG1573" i="1"/>
  <c r="AG792" i="1"/>
  <c r="AG1460" i="1"/>
  <c r="AG1680" i="1"/>
  <c r="AG1222" i="1"/>
  <c r="AG794" i="1"/>
  <c r="AG1631" i="1"/>
  <c r="AG1218" i="1"/>
  <c r="AG2089" i="1"/>
  <c r="AG2317" i="1"/>
  <c r="AG2094" i="1"/>
  <c r="AG2079" i="1"/>
  <c r="AG1968" i="1"/>
  <c r="AG1694" i="1"/>
  <c r="AG2040" i="1"/>
  <c r="AG1113" i="1"/>
  <c r="AG2148" i="1"/>
  <c r="AG1588" i="1"/>
  <c r="AG1266" i="1"/>
  <c r="AG1846" i="1"/>
  <c r="AG2532" i="1"/>
  <c r="AG1858" i="1"/>
  <c r="AG1636" i="1"/>
  <c r="AG2046" i="1"/>
  <c r="AG1920" i="1"/>
  <c r="AG2336" i="1"/>
  <c r="AG1109" i="1"/>
  <c r="AG1132" i="1"/>
  <c r="AG1271" i="1"/>
  <c r="AG1312" i="1"/>
  <c r="AG1199" i="1"/>
  <c r="AG1857" i="1"/>
  <c r="AG2443" i="1"/>
  <c r="AG1804" i="1"/>
  <c r="AG1237" i="1"/>
  <c r="AG1090" i="1"/>
  <c r="AG2109" i="1"/>
  <c r="AG1410" i="1"/>
  <c r="AG1782" i="1"/>
  <c r="AG2294" i="1"/>
  <c r="AG1440" i="1"/>
  <c r="AG1865" i="1"/>
  <c r="AG2275" i="1"/>
  <c r="AG987" i="1"/>
  <c r="AG761" i="1"/>
  <c r="AG821" i="1"/>
  <c r="AG727" i="1"/>
  <c r="AG803" i="1"/>
  <c r="AG2007" i="1"/>
  <c r="AG1582" i="1"/>
  <c r="AG2087" i="1"/>
  <c r="AG2254" i="1"/>
  <c r="AG2253" i="1"/>
  <c r="AG2260" i="1"/>
  <c r="AG2349" i="1"/>
  <c r="AG2386" i="1"/>
  <c r="AG2281" i="1"/>
  <c r="AG2661" i="1"/>
  <c r="AG2407" i="1"/>
  <c r="AG2296" i="1"/>
  <c r="AG2490" i="1"/>
  <c r="AG2456" i="1"/>
  <c r="AG2019" i="1"/>
  <c r="AG2412" i="1"/>
  <c r="AG1665" i="1"/>
  <c r="AG1477" i="1"/>
  <c r="AG2564" i="1"/>
  <c r="AG2213" i="1"/>
  <c r="AG1579" i="1"/>
  <c r="AG986" i="1"/>
  <c r="AG2560" i="1"/>
  <c r="AG2664" i="1"/>
  <c r="AG2330" i="1"/>
  <c r="AG2115" i="1"/>
  <c r="AG1845" i="1"/>
  <c r="AG1437" i="1"/>
  <c r="AG938" i="1"/>
  <c r="AG1997" i="1"/>
  <c r="AG1417" i="1"/>
  <c r="AG1685" i="1"/>
  <c r="AG2633" i="1"/>
  <c r="AG1811" i="1"/>
  <c r="AG1970" i="1"/>
  <c r="AG2231" i="1"/>
  <c r="AG2097" i="1"/>
  <c r="AG1177" i="1"/>
  <c r="AG728" i="1"/>
  <c r="AG2155" i="1"/>
  <c r="AG1956" i="1"/>
  <c r="AG2587" i="1"/>
  <c r="AG1487" i="1"/>
  <c r="AG2177" i="1"/>
  <c r="AG1931" i="1"/>
  <c r="AG2182" i="1"/>
  <c r="AG2424" i="1"/>
  <c r="AG2558" i="1"/>
  <c r="AG2003" i="1"/>
  <c r="AG1965" i="1"/>
  <c r="AG2397" i="1"/>
  <c r="AG2610" i="1"/>
  <c r="AG1593" i="1"/>
  <c r="AG2576" i="1"/>
  <c r="AG1058" i="1"/>
  <c r="AG691" i="1"/>
  <c r="AG1200" i="1"/>
  <c r="AG1100" i="1"/>
  <c r="AG912" i="1"/>
  <c r="AG1653" i="1"/>
  <c r="AG1987" i="1"/>
  <c r="AG1716" i="1"/>
  <c r="AG1149" i="1"/>
  <c r="AG1027" i="1"/>
  <c r="AG1551" i="1"/>
  <c r="AG1712" i="1"/>
  <c r="AG2229" i="1"/>
  <c r="AG1630" i="1"/>
  <c r="AG886" i="1"/>
  <c r="AG2137" i="1"/>
  <c r="AG2285" i="1"/>
  <c r="AG1961" i="1"/>
  <c r="AG1633" i="1"/>
  <c r="AG965" i="1"/>
  <c r="AG1796" i="1"/>
  <c r="AG856" i="1"/>
  <c r="AG1371" i="1"/>
  <c r="AG1032" i="1"/>
  <c r="AG2464" i="1"/>
  <c r="AG2374" i="1"/>
  <c r="AG1527" i="1"/>
  <c r="AG703" i="1"/>
  <c r="AG1259" i="1"/>
  <c r="AG1580" i="1"/>
  <c r="AG1097" i="1"/>
  <c r="AG777" i="1"/>
  <c r="AG1169" i="1"/>
  <c r="AG2001" i="1"/>
  <c r="AG2557" i="1"/>
  <c r="AG2263" i="1"/>
  <c r="AG1444" i="1"/>
  <c r="AG1513" i="1"/>
  <c r="AG2030" i="1"/>
  <c r="AG1122" i="1"/>
  <c r="AG2061" i="1"/>
  <c r="AG1539" i="1"/>
  <c r="AG1962" i="1"/>
  <c r="AG1686" i="1"/>
  <c r="AG1605" i="1"/>
  <c r="AG2398" i="1"/>
  <c r="AG1344" i="1"/>
  <c r="AG740" i="1"/>
  <c r="AG2333" i="1"/>
  <c r="AG1075" i="1"/>
  <c r="AG2321" i="1"/>
  <c r="AG2613" i="1"/>
  <c r="AG1389" i="1"/>
  <c r="AG2381" i="1"/>
  <c r="AG2469" i="1"/>
  <c r="AG1852" i="1"/>
  <c r="AG1723" i="1"/>
  <c r="AG2286" i="1"/>
  <c r="AG1203" i="1"/>
  <c r="AG2575" i="1"/>
  <c r="AG2371" i="1"/>
  <c r="AG1081" i="1"/>
  <c r="AG1166" i="1"/>
  <c r="AG2189" i="1"/>
  <c r="AG2365" i="1"/>
  <c r="AG1884" i="1"/>
  <c r="AG1453" i="1"/>
  <c r="AG1596" i="1"/>
  <c r="AG1426" i="1"/>
  <c r="AG1370" i="1"/>
  <c r="AG809" i="1"/>
  <c r="AG815" i="1"/>
  <c r="AG785" i="1"/>
  <c r="AG725" i="1"/>
  <c r="AG2008" i="1"/>
  <c r="AG1700" i="1"/>
  <c r="AG2098" i="1"/>
  <c r="AG2282" i="1"/>
  <c r="AG2277" i="1"/>
  <c r="AG2305" i="1"/>
  <c r="AG2387" i="1"/>
  <c r="AG2542" i="1"/>
  <c r="AG2355" i="1"/>
  <c r="AG2678" i="1"/>
  <c r="AG2458" i="1"/>
  <c r="AG2399" i="1"/>
  <c r="AG2512" i="1"/>
  <c r="AG2589" i="1"/>
  <c r="AG2367" i="1"/>
  <c r="AG1516" i="1"/>
  <c r="AG1951" i="1"/>
  <c r="AG943" i="1"/>
  <c r="AG2447" i="1"/>
  <c r="AG2100" i="1"/>
  <c r="AG1462" i="1"/>
  <c r="AG1057" i="1"/>
  <c r="AG2666" i="1"/>
  <c r="AG2548" i="1"/>
  <c r="AG2423" i="1"/>
  <c r="AG2248" i="1"/>
  <c r="AG1428" i="1"/>
  <c r="AG1041" i="1"/>
  <c r="AG1285" i="1"/>
  <c r="AG1760" i="1"/>
  <c r="AG1144" i="1"/>
  <c r="AG1021" i="1"/>
  <c r="AG2624" i="1"/>
  <c r="AG1520" i="1"/>
  <c r="AG2084" i="1"/>
  <c r="AG2031" i="1"/>
  <c r="AG1848" i="1"/>
  <c r="AG1053" i="1"/>
  <c r="AG799" i="1"/>
  <c r="AG1849" i="1"/>
  <c r="AG1432" i="1"/>
  <c r="AG2346" i="1"/>
  <c r="AG2304" i="1"/>
  <c r="AG1976" i="1"/>
  <c r="AG1776" i="1"/>
  <c r="AG2360" i="1"/>
  <c r="AG1600" i="1"/>
  <c r="AG2218" i="1"/>
  <c r="AG2252" i="1"/>
  <c r="AG1892" i="1"/>
  <c r="AG1321" i="1"/>
  <c r="AG2326" i="1"/>
  <c r="AG1751" i="1"/>
  <c r="AG2393" i="1"/>
  <c r="AG1258" i="1"/>
  <c r="AG1064" i="1"/>
  <c r="AG867" i="1"/>
  <c r="AG1414" i="1"/>
  <c r="AG961" i="1"/>
  <c r="AG1523" i="1"/>
  <c r="AG1543" i="1"/>
  <c r="AG1862" i="1"/>
  <c r="AG1171" i="1"/>
  <c r="AG853" i="1"/>
  <c r="AG1193" i="1"/>
  <c r="AG838" i="1"/>
  <c r="AG2568" i="1"/>
  <c r="AG1378" i="1"/>
  <c r="AG790" i="1"/>
  <c r="AG908" i="1"/>
  <c r="AG1803" i="1"/>
  <c r="AG2656" i="1"/>
  <c r="AG956" i="1"/>
  <c r="AG1083" i="1"/>
  <c r="AG1441" i="1"/>
  <c r="AG2225" i="1"/>
  <c r="AG1946" i="1"/>
  <c r="AG1047" i="1"/>
  <c r="AG1926" i="1"/>
  <c r="AG2002" i="1"/>
  <c r="AG1601" i="1"/>
  <c r="AG857" i="1"/>
  <c r="AG2466" i="1"/>
  <c r="AG1893" i="1"/>
  <c r="AG1302" i="1"/>
  <c r="AG743" i="1"/>
  <c r="AG994" i="1"/>
  <c r="AG1292" i="1"/>
  <c r="AG2067" i="1"/>
  <c r="AG1217" i="1"/>
  <c r="AG2598" i="1"/>
  <c r="AG999" i="1"/>
  <c r="AG2004" i="1"/>
  <c r="AG2179" i="1"/>
  <c r="AG2053" i="1"/>
  <c r="AG1316" i="1"/>
  <c r="AG2024" i="1"/>
  <c r="AG1341" i="1"/>
  <c r="AG2133" i="1"/>
  <c r="AG1084" i="1"/>
  <c r="AG2191" i="1"/>
  <c r="AG1181" i="1"/>
  <c r="AG2356" i="1"/>
  <c r="AG724" i="1"/>
  <c r="AG2303" i="1"/>
  <c r="AG1311" i="1"/>
  <c r="AG1789" i="1"/>
  <c r="AG2325" i="1"/>
  <c r="AG1071" i="1"/>
  <c r="AG1937" i="1"/>
  <c r="AG1903" i="1"/>
  <c r="AG1758" i="1"/>
  <c r="AG1082" i="1"/>
  <c r="AG1201" i="1"/>
  <c r="AG1284" i="1"/>
  <c r="AG1307" i="1"/>
  <c r="AG2431" i="1"/>
  <c r="AG2409" i="1"/>
  <c r="AG2452" i="1"/>
  <c r="AG1269" i="1"/>
  <c r="AG1790" i="1"/>
  <c r="AG709" i="1"/>
  <c r="AG1208" i="1"/>
  <c r="AG2010" i="1"/>
  <c r="AG710" i="1"/>
  <c r="AG682" i="1"/>
  <c r="AG767" i="1"/>
  <c r="AG705" i="1"/>
  <c r="AG2029" i="1"/>
  <c r="AG1813" i="1"/>
  <c r="AG2152" i="1"/>
  <c r="AG2308" i="1"/>
  <c r="AG2301" i="1"/>
  <c r="AG2535" i="1"/>
  <c r="AG2402" i="1"/>
  <c r="AG2554" i="1"/>
  <c r="AG2536" i="1"/>
  <c r="AG1791" i="1"/>
  <c r="AG2559" i="1"/>
  <c r="AG2411" i="1"/>
  <c r="AG2057" i="1"/>
  <c r="AG2377" i="1"/>
  <c r="AG2636" i="1"/>
  <c r="AG2669" i="1"/>
  <c r="AG2226" i="1"/>
  <c r="AG1315" i="1"/>
  <c r="AG2522" i="1"/>
  <c r="AG1889" i="1"/>
  <c r="AG1398" i="1"/>
  <c r="AG1136" i="1"/>
  <c r="AG2580" i="1"/>
  <c r="AG1433" i="1"/>
  <c r="AG1669" i="1"/>
  <c r="AG2060" i="1"/>
  <c r="AG1659" i="1"/>
  <c r="AG1584" i="1"/>
  <c r="AG1030" i="1"/>
  <c r="AG1778" i="1"/>
  <c r="AG1162" i="1"/>
  <c r="AG2599" i="1"/>
  <c r="AG2472" i="1"/>
  <c r="AG906" i="1"/>
  <c r="AG2474" i="1"/>
  <c r="AG2262" i="1"/>
  <c r="AG1220" i="1"/>
  <c r="AG1625" i="1"/>
  <c r="AG852" i="1"/>
  <c r="AG2584" i="1"/>
  <c r="AG1274" i="1"/>
  <c r="AG1990" i="1"/>
  <c r="AG2091" i="1"/>
  <c r="AG1916" i="1"/>
  <c r="AG1967" i="1"/>
  <c r="AG1988" i="1"/>
  <c r="AG2389" i="1"/>
  <c r="AG2334" i="1"/>
  <c r="AG2529" i="1"/>
  <c r="AG1724" i="1"/>
  <c r="AG2468" i="1"/>
  <c r="AG2066" i="1"/>
  <c r="AG1438" i="1"/>
  <c r="AG2366" i="1"/>
  <c r="AG925" i="1"/>
  <c r="AG824" i="1"/>
  <c r="AG849" i="1"/>
  <c r="AG968" i="1"/>
  <c r="AG1061" i="1"/>
  <c r="AG1380" i="1"/>
  <c r="AG962" i="1"/>
  <c r="AG2039" i="1"/>
  <c r="AG1018" i="1"/>
  <c r="AG902" i="1"/>
  <c r="AG1137" i="1"/>
  <c r="AG1415" i="1"/>
  <c r="AG2405" i="1"/>
  <c r="AG1304" i="1"/>
  <c r="AG2064" i="1"/>
  <c r="AG2041" i="1"/>
  <c r="AG2132" i="1"/>
  <c r="AG2459" i="1"/>
  <c r="AG1377" i="1"/>
  <c r="AG1270" i="1"/>
  <c r="AG1576" i="1"/>
  <c r="AG2616" i="1"/>
  <c r="AG1498" i="1"/>
  <c r="AG890" i="1"/>
  <c r="AG2328" i="1"/>
  <c r="AG2388" i="1"/>
  <c r="AG1386" i="1"/>
  <c r="AG2462" i="1"/>
  <c r="AG2609" i="1"/>
  <c r="AG1429" i="1"/>
  <c r="AG1167" i="1"/>
  <c r="AG2581" i="1"/>
  <c r="AG1077" i="1"/>
  <c r="AG1339" i="1"/>
  <c r="AG1476" i="1"/>
  <c r="AG1738" i="1"/>
  <c r="AG864" i="1"/>
  <c r="AG1663" i="1"/>
  <c r="AG951" i="1"/>
  <c r="AG1115" i="1"/>
  <c r="AG1403" i="1"/>
  <c r="AG1178" i="1"/>
  <c r="AG1464" i="1"/>
  <c r="AG2101" i="1"/>
  <c r="AG1361" i="1"/>
  <c r="AG2211" i="1"/>
  <c r="AG1452" i="1"/>
  <c r="AG2363" i="1"/>
  <c r="AG2320" i="1"/>
  <c r="AG835" i="1"/>
  <c r="AG2246" i="1"/>
  <c r="AG1624" i="1"/>
  <c r="AG1326" i="1"/>
  <c r="AG2611" i="1"/>
  <c r="AG1623" i="1"/>
  <c r="AG2167" i="1"/>
  <c r="AG1955" i="1"/>
  <c r="AG2065" i="1"/>
  <c r="AG1129" i="1"/>
  <c r="AG1310" i="1"/>
  <c r="AG2114" i="1"/>
  <c r="AG2437" i="1"/>
  <c r="AG1880" i="1"/>
  <c r="AG826" i="1"/>
  <c r="AG1656" i="1"/>
  <c r="AG2207" i="1"/>
  <c r="AG1783" i="1"/>
  <c r="AG1033" i="1"/>
  <c r="AG1894" i="1"/>
  <c r="AG781" i="1"/>
  <c r="AG845" i="1"/>
  <c r="AG730" i="1"/>
  <c r="AG737" i="1"/>
  <c r="AG2093" i="1"/>
  <c r="AG1814" i="1"/>
  <c r="AG2170" i="1"/>
  <c r="AG1909" i="1"/>
  <c r="AG2306" i="1"/>
  <c r="AG2549" i="1"/>
  <c r="AG2416" i="1"/>
  <c r="AG2601" i="1"/>
  <c r="AG1861" i="1"/>
  <c r="AG2021" i="1"/>
  <c r="AG2596" i="1"/>
  <c r="AG2489" i="1"/>
  <c r="AG2445" i="1"/>
  <c r="AG1230" i="1"/>
  <c r="AG2677" i="1"/>
  <c r="AG2362" i="1"/>
  <c r="AG1900" i="1"/>
  <c r="AG1413" i="1"/>
  <c r="AG2484" i="1"/>
  <c r="AG1314" i="1"/>
  <c r="AG1772" i="1"/>
  <c r="AG1156" i="1"/>
  <c r="AG2632" i="1"/>
  <c r="AG1471" i="1"/>
  <c r="AG2418" i="1"/>
  <c r="AG1801" i="1"/>
  <c r="AG1735" i="1"/>
  <c r="AG1497" i="1"/>
  <c r="AG1052" i="1"/>
  <c r="AG1720" i="1"/>
  <c r="AG1198" i="1"/>
  <c r="AG2524" i="1"/>
  <c r="AG2307" i="1"/>
  <c r="AG924" i="1"/>
  <c r="AG1992" i="1"/>
  <c r="AG2297" i="1"/>
  <c r="AG1759" i="1"/>
  <c r="AG936" i="1"/>
  <c r="AG1040" i="1"/>
  <c r="AG1948" i="1"/>
  <c r="AG1696" i="1"/>
  <c r="AG1918" i="1"/>
  <c r="AG2185" i="1"/>
  <c r="AG1555" i="1"/>
  <c r="AG1465" i="1"/>
  <c r="AG2376" i="1"/>
  <c r="AG2173" i="1"/>
  <c r="AG1868" i="1"/>
  <c r="AG1999" i="1"/>
  <c r="AG1649" i="1"/>
  <c r="AG2364" i="1"/>
  <c r="AG1850" i="1"/>
  <c r="AG2099" i="1"/>
  <c r="AG2291" i="1"/>
  <c r="AG953" i="1"/>
  <c r="AG920" i="1"/>
  <c r="AG1065" i="1"/>
  <c r="AG1155" i="1"/>
  <c r="AG782" i="1"/>
  <c r="AG2000" i="1"/>
  <c r="AG950" i="1"/>
  <c r="AG1871" i="1"/>
  <c r="AG829" i="1"/>
  <c r="AG828" i="1"/>
  <c r="AG1235" i="1"/>
  <c r="AG998" i="1"/>
  <c r="AG2539" i="1"/>
  <c r="AG1711" i="1"/>
  <c r="AG2340" i="1"/>
  <c r="AG1599" i="1"/>
  <c r="AG1382" i="1"/>
  <c r="AG2110" i="1"/>
  <c r="AG1037" i="1"/>
  <c r="AG749" i="1"/>
  <c r="AG1362" i="1"/>
  <c r="AG2650" i="1"/>
  <c r="AG1941" i="1"/>
  <c r="AG1639" i="1"/>
  <c r="AG2573" i="1"/>
  <c r="AG2141" i="1"/>
  <c r="AG1688" i="1"/>
  <c r="AG1574" i="1"/>
  <c r="AG1805" i="1"/>
  <c r="AG1427" i="1"/>
  <c r="AG1577" i="1"/>
  <c r="AG1925" i="1"/>
  <c r="AG758" i="1"/>
  <c r="AG1125" i="1"/>
  <c r="AG1009" i="1"/>
  <c r="AG2438" i="1"/>
  <c r="AG1325" i="1"/>
  <c r="AG1698" i="1"/>
  <c r="AG1518" i="1"/>
  <c r="AG1670" i="1"/>
  <c r="AG1806" i="1"/>
  <c r="AG1501" i="1"/>
  <c r="AG1587" i="1"/>
  <c r="AG1860" i="1"/>
  <c r="AG1363" i="1"/>
  <c r="AG2463" i="1"/>
  <c r="AG2384" i="1"/>
  <c r="AG2373" i="1"/>
  <c r="AG1257" i="1"/>
  <c r="AG858" i="1"/>
  <c r="AG2142" i="1"/>
  <c r="AG775" i="1"/>
  <c r="AG2435" i="1"/>
  <c r="AG1540" i="1"/>
  <c r="AG2251" i="1"/>
  <c r="AG2648" i="1"/>
  <c r="AG2454" i="1"/>
  <c r="AG733" i="1"/>
  <c r="AG1102" i="1"/>
  <c r="AG2025" i="1"/>
  <c r="AG1606" i="1"/>
  <c r="AG1213" i="1"/>
  <c r="AG2605" i="1"/>
  <c r="AG2130" i="1"/>
  <c r="AG1175" i="1"/>
  <c r="AG2442" i="1"/>
  <c r="AG2190" i="1"/>
  <c r="AG1022" i="1"/>
  <c r="AG2139" i="1"/>
  <c r="AG1120" i="1"/>
  <c r="AG739" i="1"/>
  <c r="AG704" i="1"/>
  <c r="AG773" i="1"/>
  <c r="AG2230" i="1"/>
  <c r="AG1875" i="1"/>
  <c r="AG1770" i="1"/>
  <c r="AG1996" i="1"/>
  <c r="AG1847" i="1"/>
  <c r="AG2585" i="1"/>
  <c r="AG2567" i="1"/>
  <c r="AG2662" i="1"/>
  <c r="AG2496" i="1"/>
  <c r="AG2062" i="1"/>
  <c r="AG2673" i="1"/>
  <c r="AG2635" i="1"/>
  <c r="AG2368" i="1"/>
  <c r="AG2426" i="1"/>
  <c r="AG2080" i="1"/>
  <c r="AG2018" i="1"/>
  <c r="AG1831" i="1"/>
  <c r="AG1336" i="1"/>
  <c r="AG2444" i="1"/>
  <c r="AG2267" i="1"/>
  <c r="AG1301" i="1"/>
  <c r="AG1153" i="1"/>
  <c r="AG1687" i="1"/>
  <c r="AG2507" i="1"/>
  <c r="AG2140" i="1"/>
  <c r="AG2123" i="1"/>
  <c r="AG1642" i="1"/>
  <c r="AG1394" i="1"/>
  <c r="AG915" i="1"/>
  <c r="AG2028" i="1"/>
  <c r="AG692" i="1"/>
  <c r="AG2517" i="1"/>
  <c r="AG1851" i="1"/>
  <c r="AG1390" i="1"/>
  <c r="AG2344" i="1"/>
  <c r="AG1934" i="1"/>
  <c r="AG1843" i="1"/>
  <c r="AG1260" i="1"/>
  <c r="AG768" i="1"/>
  <c r="AG2494" i="1"/>
  <c r="AG1752" i="1"/>
  <c r="AG1252" i="1"/>
  <c r="AG2485" i="1"/>
  <c r="AG2289" i="1"/>
  <c r="AG1691" i="1"/>
  <c r="AG2242" i="1"/>
  <c r="AG1333" i="1"/>
  <c r="AG2160" i="1"/>
  <c r="AG2379" i="1"/>
  <c r="AG1944" i="1"/>
  <c r="AG2343" i="1"/>
  <c r="AG2095" i="1"/>
  <c r="AG2250" i="1"/>
  <c r="AG2310" i="1"/>
  <c r="AG1069" i="1"/>
  <c r="AG836" i="1"/>
  <c r="AG817" i="1"/>
  <c r="AG1434" i="1"/>
  <c r="AG2608" i="1"/>
  <c r="AG1170" i="1"/>
  <c r="AG731" i="1"/>
  <c r="AG1586" i="1"/>
  <c r="AG718" i="1"/>
  <c r="AG687" i="1"/>
  <c r="AG922" i="1"/>
  <c r="AG1372" i="1"/>
  <c r="AG2479" i="1"/>
  <c r="AG1407" i="1"/>
  <c r="AG2201" i="1"/>
  <c r="AG2653" i="1"/>
  <c r="AG1139" i="1"/>
  <c r="AG1781" i="1"/>
  <c r="AG1330" i="1"/>
  <c r="AG805" i="1"/>
  <c r="AG1280" i="1"/>
  <c r="AG2358" i="1"/>
  <c r="AG1589" i="1"/>
  <c r="AG1792" i="1"/>
  <c r="AG2422" i="1"/>
  <c r="AG2158" i="1"/>
  <c r="AG1469" i="1"/>
  <c r="AG1844" i="1"/>
  <c r="AG2593" i="1"/>
  <c r="AG1150" i="1"/>
  <c r="AG1152" i="1"/>
  <c r="AG1980" i="1"/>
  <c r="AG1809" i="1"/>
  <c r="AG1808" i="1"/>
  <c r="AG1076" i="1"/>
  <c r="AG1424" i="1"/>
  <c r="AG1746" i="1"/>
  <c r="AG1827" i="1"/>
  <c r="AG1546" i="1"/>
  <c r="AG1123" i="1"/>
  <c r="AG1103" i="1"/>
  <c r="AG2149" i="1"/>
  <c r="AG1882" i="1"/>
  <c r="AG2655" i="1"/>
  <c r="AG1699" i="1"/>
  <c r="AG1554" i="1"/>
  <c r="AG1276" i="1"/>
  <c r="AG726" i="1"/>
  <c r="AG1096" i="1"/>
  <c r="AG1675" i="1"/>
  <c r="AG2295" i="1"/>
  <c r="AG753" i="1"/>
  <c r="AG2232" i="1"/>
  <c r="AG2577" i="1"/>
  <c r="AG1786" i="1"/>
  <c r="AG2541" i="1"/>
  <c r="AG1308" i="1"/>
  <c r="AG2493" i="1"/>
  <c r="AG1180" i="1"/>
  <c r="AG686" i="1"/>
  <c r="AG1106" i="1"/>
  <c r="AG1282" i="1"/>
  <c r="AG1728" i="1"/>
  <c r="AG1140" i="1"/>
  <c r="AG1299" i="1"/>
  <c r="AG2257" i="1"/>
  <c r="AG1929" i="1"/>
  <c r="AG2150" i="1"/>
  <c r="AG2647" i="1"/>
  <c r="AG1533" i="1"/>
  <c r="AG742" i="1"/>
  <c r="AG839" i="1"/>
  <c r="AG797" i="1"/>
  <c r="AG1353" i="1"/>
  <c r="AG1897" i="1"/>
  <c r="AG1306" i="1"/>
  <c r="AG2078" i="1"/>
  <c r="AG1855" i="1"/>
  <c r="AG2621" i="1"/>
  <c r="AG2602" i="1"/>
  <c r="AG2156" i="1"/>
  <c r="AG2521" i="1"/>
  <c r="AG2068" i="1"/>
  <c r="AG2005" i="1"/>
  <c r="AG2654" i="1"/>
  <c r="AG2667" i="1"/>
  <c r="AG2481" i="1"/>
  <c r="AG2357" i="1"/>
  <c r="AG2085" i="1"/>
  <c r="AG1907" i="1"/>
  <c r="AG1249" i="1"/>
  <c r="AG2315" i="1"/>
  <c r="AG2450" i="1"/>
  <c r="AG1300" i="1"/>
  <c r="AG1005" i="1"/>
  <c r="AG2620" i="1"/>
  <c r="AG2640" i="1"/>
  <c r="AG2545" i="1"/>
  <c r="AG2083" i="1"/>
  <c r="AG1418" i="1"/>
  <c r="AG1450" i="1"/>
  <c r="AG851" i="1"/>
  <c r="AG1355" i="1"/>
  <c r="AG1028" i="1"/>
  <c r="AG2375" i="1"/>
  <c r="AG2604" i="1"/>
  <c r="AG1273" i="1"/>
  <c r="AG1608" i="1"/>
  <c r="AG1522" i="1"/>
  <c r="AG1771" i="1"/>
  <c r="AG895" i="1"/>
  <c r="AG796" i="1"/>
  <c r="AG2235" i="1"/>
  <c r="AG1667" i="1"/>
  <c r="AG1374" i="1"/>
  <c r="AG2372" i="1"/>
  <c r="AG1989" i="1"/>
  <c r="AG1504" i="1"/>
  <c r="AG2578" i="1"/>
  <c r="AG1818" i="1"/>
  <c r="AG2471" i="1"/>
  <c r="AG2271" i="1"/>
  <c r="AG1872" i="1"/>
  <c r="AG1995" i="1"/>
  <c r="AG1978" i="1"/>
  <c r="AG1964" i="1"/>
  <c r="AG2054" i="1"/>
  <c r="AG1119" i="1"/>
  <c r="AG834" i="1"/>
  <c r="AG822" i="1"/>
  <c r="AG1034" i="1"/>
  <c r="AG2579" i="1"/>
  <c r="AG1215" i="1"/>
  <c r="AG685" i="1"/>
  <c r="AG1411" i="1"/>
  <c r="AG780" i="1"/>
  <c r="AG2488" i="1"/>
  <c r="AG1017" i="1"/>
  <c r="AG1530" i="1"/>
  <c r="AG2210" i="1"/>
  <c r="AG1547" i="1"/>
  <c r="AG1991" i="1"/>
  <c r="AG2161" i="1"/>
  <c r="AG2237" i="1"/>
  <c r="AG2070" i="1"/>
  <c r="AG1263" i="1"/>
  <c r="AG1131" i="1"/>
  <c r="AG1107" i="1"/>
  <c r="AG1954" i="1"/>
  <c r="AG1575" i="1"/>
  <c r="AG1245" i="1"/>
  <c r="AG933" i="1"/>
  <c r="AG1913" i="1"/>
  <c r="AG1305" i="1"/>
  <c r="AG1569" i="1"/>
  <c r="AG1859" i="1"/>
  <c r="AG1367" i="1"/>
  <c r="AG1234" i="1"/>
  <c r="AG1242" i="1"/>
  <c r="AG2088" i="1"/>
  <c r="AG1093" i="1"/>
  <c r="AG2127" i="1"/>
  <c r="AG1829" i="1"/>
  <c r="AG1189" i="1"/>
  <c r="AG1595" i="1"/>
  <c r="AG1078" i="1"/>
  <c r="AG816" i="1"/>
  <c r="AG1754" i="1"/>
  <c r="AG2475" i="1"/>
  <c r="AG2052" i="1"/>
  <c r="AG2515" i="1"/>
  <c r="AG2455" i="1"/>
  <c r="AG2202" i="1"/>
  <c r="AG1744" i="1"/>
  <c r="AG2299" i="1"/>
  <c r="AG2227" i="1"/>
  <c r="AG1011" i="1"/>
  <c r="AG1229" i="1"/>
  <c r="AG1254" i="1"/>
  <c r="AG2055" i="1"/>
  <c r="AG760" i="1"/>
  <c r="AG1825" i="1"/>
  <c r="AG2324" i="1"/>
  <c r="AG1196" i="1"/>
  <c r="AG745" i="1"/>
  <c r="AG1524" i="1"/>
  <c r="AG1124" i="1"/>
  <c r="AG2180" i="1"/>
  <c r="AG1035" i="1"/>
  <c r="AG2659" i="1"/>
  <c r="AG1977" i="1"/>
  <c r="AG1729" i="1"/>
  <c r="AG2505" i="1"/>
  <c r="AG1495" i="1"/>
  <c r="AG1706" i="1"/>
  <c r="AG2337" i="1"/>
  <c r="AG1607" i="1"/>
  <c r="AG833" i="1"/>
  <c r="AG779" i="1"/>
  <c r="AG736" i="1"/>
  <c r="AG1549" i="1"/>
  <c r="AG1906" i="1"/>
  <c r="AG1591" i="1"/>
  <c r="AG1914" i="1"/>
  <c r="AG1878" i="1"/>
  <c r="AG2657" i="1"/>
  <c r="AG2603" i="1"/>
  <c r="AG2457" i="1"/>
  <c r="AG2525" i="1"/>
  <c r="AG2112" i="1"/>
  <c r="AG2338" i="1"/>
  <c r="AG1737" i="1"/>
  <c r="AG2354" i="1"/>
  <c r="AG2483" i="1"/>
  <c r="AG2606" i="1"/>
  <c r="AG2594" i="1"/>
  <c r="AG1886" i="1"/>
  <c r="AG1632" i="1"/>
  <c r="AG2671" i="1"/>
  <c r="AG2196" i="1"/>
  <c r="AG1553" i="1"/>
  <c r="AG959" i="1"/>
  <c r="AG2174" i="1"/>
  <c r="AG2441" i="1"/>
  <c r="AG2461" i="1"/>
  <c r="AG1841" i="1"/>
  <c r="AG1726" i="1"/>
  <c r="AG1111" i="1"/>
  <c r="AG855" i="1"/>
  <c r="AG1519" i="1"/>
  <c r="AG891" i="1"/>
  <c r="AG1719" i="1"/>
  <c r="AG2221" i="1"/>
  <c r="AG957" i="1"/>
  <c r="AG2676" i="1"/>
  <c r="AG2421" i="1"/>
  <c r="AG1223" i="1"/>
  <c r="AG1025" i="1"/>
  <c r="AG2537" i="1"/>
  <c r="AG2205" i="1"/>
  <c r="AG1334" i="1"/>
  <c r="AG1197" i="1"/>
  <c r="AG1810" i="1"/>
  <c r="AG2278" i="1"/>
  <c r="AG1958" i="1"/>
  <c r="AG2628" i="1"/>
  <c r="AG2048" i="1"/>
  <c r="AG2036" i="1"/>
  <c r="AG1455" i="1"/>
  <c r="AG1766" i="1"/>
  <c r="AG2681" i="1"/>
  <c r="AG2220" i="1"/>
  <c r="AG1572" i="1"/>
  <c r="AG1697" i="1"/>
  <c r="AG1055" i="1"/>
  <c r="AG729" i="1"/>
  <c r="AG771" i="1"/>
  <c r="AG2051" i="1"/>
  <c r="AG2645" i="1"/>
  <c r="AG1430" i="1"/>
  <c r="AG1303" i="1"/>
  <c r="AG1715" i="1"/>
  <c r="AG747" i="1"/>
  <c r="AG1883" i="1"/>
  <c r="AG1023" i="1"/>
  <c r="AG756" i="1"/>
  <c r="AG2217" i="1"/>
  <c r="AG1578" i="1"/>
  <c r="AG1228" i="1"/>
  <c r="AG2449" i="1"/>
  <c r="AG1919" i="1"/>
  <c r="AG2014" i="1"/>
  <c r="AG1541" i="1"/>
  <c r="AG843" i="1"/>
  <c r="AG1016" i="1"/>
  <c r="AG2216" i="1"/>
  <c r="AG1348" i="1"/>
  <c r="AG1147" i="1"/>
  <c r="AG1073" i="1"/>
  <c r="AG1915" i="1"/>
  <c r="AG1174" i="1"/>
  <c r="AG1652" i="1"/>
  <c r="AG1514" i="1"/>
  <c r="AG1019" i="1"/>
  <c r="AG1204" i="1"/>
  <c r="AG1381" i="1"/>
  <c r="AG2322" i="1"/>
  <c r="AG2119" i="1"/>
  <c r="AG2268" i="1"/>
  <c r="AG2203" i="1"/>
  <c r="AG1461" i="1"/>
  <c r="AG2163" i="1"/>
  <c r="AG1296" i="1"/>
  <c r="AG1905" i="1"/>
  <c r="AG2414" i="1"/>
  <c r="AG2200" i="1"/>
  <c r="AG2316" i="1"/>
  <c r="AG1294" i="1"/>
  <c r="AG1668" i="1"/>
  <c r="AG1646" i="1"/>
  <c r="AG2169" i="1"/>
  <c r="AG1295" i="1"/>
  <c r="AG1172" i="1"/>
  <c r="AG1425" i="1"/>
  <c r="AG1349" i="1"/>
  <c r="AG1512" i="1"/>
  <c r="AG2192" i="1"/>
  <c r="AG734" i="1"/>
  <c r="AG2228" i="1"/>
  <c r="AG2619" i="1"/>
  <c r="AG1098" i="1"/>
  <c r="AG1268" i="1"/>
  <c r="AG1932" i="1"/>
  <c r="AG2236" i="1"/>
  <c r="AG1635" i="1"/>
  <c r="AG1828" i="1"/>
  <c r="AG721" i="1"/>
  <c r="AG2166" i="1"/>
  <c r="AG1250" i="1"/>
  <c r="AG1186" i="1"/>
  <c r="AG2413" i="1"/>
  <c r="AG2547" i="1"/>
  <c r="AG2385" i="1"/>
  <c r="AG2239" i="1"/>
  <c r="AG714" i="1"/>
  <c r="AG827" i="1"/>
  <c r="AG711" i="1"/>
  <c r="AG1677" i="1"/>
  <c r="AG1912" i="1"/>
  <c r="AG1730" i="1"/>
  <c r="AG2011" i="1"/>
  <c r="AG2059" i="1"/>
  <c r="AG1585" i="1"/>
  <c r="AG2638" i="1"/>
  <c r="AG2513" i="1"/>
  <c r="AG2531" i="1"/>
  <c r="AG2116" i="1"/>
  <c r="AG2571" i="1"/>
  <c r="AG1797" i="1"/>
  <c r="AG2625" i="1"/>
  <c r="AG2572" i="1"/>
  <c r="AG2477" i="1"/>
  <c r="AG2026" i="1"/>
  <c r="AG1690" i="1"/>
  <c r="AG1416" i="1"/>
  <c r="AG2439" i="1"/>
  <c r="AG2274" i="1"/>
  <c r="AG1160" i="1"/>
  <c r="AG992" i="1"/>
  <c r="AG2118" i="1"/>
  <c r="AG2335" i="1"/>
  <c r="AG2035" i="1"/>
  <c r="AG2117" i="1"/>
  <c r="AG1621" i="1"/>
  <c r="AG1192" i="1"/>
  <c r="AG757" i="1"/>
  <c r="AG1368" i="1"/>
  <c r="AG808" i="1"/>
  <c r="AG2394" i="1"/>
  <c r="AG1666" i="1"/>
  <c r="AG812" i="1"/>
  <c r="AG2523" i="1"/>
  <c r="AG1891" i="1"/>
  <c r="AG1318" i="1"/>
  <c r="AG1309" i="1"/>
  <c r="AG2126" i="1"/>
  <c r="AG1807" i="1"/>
  <c r="AG1360" i="1"/>
  <c r="AG1095" i="1"/>
  <c r="AG2518" i="1"/>
  <c r="AG1614" i="1"/>
  <c r="AG1717" i="1"/>
  <c r="AG2312" i="1"/>
  <c r="AG1798" i="1"/>
  <c r="AG2612" i="1"/>
  <c r="AG2159" i="1"/>
  <c r="AG1701" i="1"/>
  <c r="AG2465" i="1"/>
  <c r="AG2309" i="1"/>
  <c r="AG1795" i="1"/>
  <c r="AG1645" i="1"/>
  <c r="AG819" i="1"/>
  <c r="AG1628" i="1"/>
  <c r="AG2209" i="1"/>
  <c r="AG1618" i="1"/>
  <c r="AG1557" i="1"/>
  <c r="AG1128" i="1"/>
  <c r="AG1010" i="1"/>
  <c r="AG1457" i="1"/>
  <c r="AG750" i="1"/>
  <c r="AG2502" i="1"/>
  <c r="AG879" i="1"/>
  <c r="AG770" i="1"/>
  <c r="AG1404" i="1"/>
  <c r="AG1499" i="1"/>
  <c r="AG738" i="1"/>
  <c r="AG1232" i="1"/>
  <c r="AG1940" i="1"/>
  <c r="AG1974" i="1"/>
  <c r="AG1190" i="1"/>
  <c r="AG862" i="1"/>
  <c r="AG793" i="1"/>
  <c r="AG2256" i="1"/>
  <c r="AG1342" i="1"/>
  <c r="AG960" i="1"/>
  <c r="AG930" i="1"/>
  <c r="AG1559" i="1"/>
  <c r="AG1212" i="1"/>
  <c r="AG1565" i="1"/>
  <c r="AG1917" i="1"/>
  <c r="AG1463" i="1"/>
  <c r="AG926" i="1"/>
  <c r="AG1619" i="1"/>
  <c r="AG2188" i="1"/>
  <c r="AG1552" i="1"/>
  <c r="AG2400" i="1"/>
  <c r="AG1938" i="1"/>
  <c r="AG2015" i="1"/>
  <c r="AG1708" i="1"/>
  <c r="AG2311" i="1"/>
  <c r="AG1420" i="1"/>
  <c r="AG1509" i="1"/>
  <c r="AG1562" i="1"/>
  <c r="AG1975" i="1"/>
  <c r="AG2403" i="1"/>
  <c r="AG2284" i="1"/>
  <c r="AG1762" i="1"/>
  <c r="AG2120" i="1"/>
  <c r="AG1662" i="1"/>
  <c r="AG1020" i="1"/>
  <c r="AG1446" i="1"/>
  <c r="AG2544" i="1"/>
  <c r="AG769" i="1"/>
  <c r="AG2361" i="1"/>
  <c r="AG2534" i="1"/>
  <c r="AG2184" i="1"/>
  <c r="AG1185" i="1"/>
  <c r="AG1734" i="1"/>
  <c r="AG1286" i="1"/>
  <c r="AG722" i="1"/>
  <c r="AG1638" i="1"/>
  <c r="AG1765" i="1"/>
  <c r="AG2073" i="1"/>
  <c r="AG1732" i="1"/>
  <c r="AG1072" i="1"/>
  <c r="AG2526" i="1"/>
  <c r="AG1114" i="1"/>
  <c r="AG1494" i="1"/>
  <c r="AG2665" i="1"/>
  <c r="AG2433" i="1"/>
  <c r="AG2319" i="1"/>
  <c r="AG699" i="1"/>
  <c r="AG696" i="1"/>
  <c r="AG772" i="1"/>
  <c r="AH772" i="1"/>
  <c r="AH779" i="1"/>
  <c r="AH710" i="1"/>
  <c r="AH1284" i="1"/>
  <c r="AH2337" i="1"/>
  <c r="AH2547" i="1"/>
  <c r="AH2207" i="1"/>
  <c r="AH2096" i="1"/>
  <c r="AH1424" i="1"/>
  <c r="AH781" i="1"/>
  <c r="AH1607" i="1"/>
  <c r="AH1339" i="1"/>
  <c r="AH1282" i="1"/>
  <c r="AH1734" i="1"/>
  <c r="AH2324" i="1"/>
  <c r="AH1786" i="1"/>
  <c r="AH760" i="1"/>
  <c r="AH1540" i="1"/>
  <c r="AH1326" i="1"/>
  <c r="AH1612" i="1"/>
  <c r="AH1920" i="1"/>
  <c r="AH724" i="1"/>
  <c r="AH2325" i="1"/>
  <c r="AH1127" i="1"/>
  <c r="AH2613" i="1"/>
  <c r="AH2398" i="1"/>
  <c r="AH1266" i="1"/>
  <c r="AH1059" i="1"/>
  <c r="AH2148" i="1"/>
  <c r="AH2532" i="1"/>
  <c r="AH1668" i="1"/>
  <c r="AH1468" i="1"/>
  <c r="AH1968" i="1"/>
  <c r="AH2298" i="1"/>
  <c r="AH1444" i="1"/>
  <c r="AH2040" i="1"/>
  <c r="AH2001" i="1"/>
  <c r="AH1370" i="1"/>
  <c r="AH2163" i="1"/>
  <c r="AH1325" i="1"/>
  <c r="AH1637" i="1"/>
  <c r="AH2248" i="1"/>
  <c r="AH1259" i="1"/>
  <c r="AH1480" i="1"/>
  <c r="AH1152" i="1"/>
  <c r="AH754" i="1"/>
  <c r="AH1157" i="1"/>
  <c r="AH1415" i="1"/>
  <c r="AH1883" i="1"/>
  <c r="AH2399" i="1"/>
  <c r="AH957" i="1"/>
  <c r="AH2292" i="1"/>
  <c r="AH1321" i="1"/>
  <c r="AH1063" i="1"/>
  <c r="AH1232" i="1"/>
  <c r="AH2312" i="1"/>
  <c r="AH1677" i="1"/>
  <c r="AH1691" i="1"/>
  <c r="AH1657" i="1"/>
  <c r="AH2512" i="1"/>
  <c r="AH1496" i="1"/>
  <c r="AH1136" i="1"/>
  <c r="AH1216" i="1"/>
  <c r="AH2330" i="1"/>
  <c r="AH832" i="1"/>
  <c r="AH1586" i="1"/>
  <c r="AH2005" i="1"/>
  <c r="AH1105" i="1"/>
  <c r="AH1628" i="1"/>
  <c r="AH1798" i="1"/>
  <c r="AH1342" i="1"/>
  <c r="AH1700" i="1"/>
  <c r="AH1149" i="1"/>
  <c r="AH770" i="1"/>
  <c r="AH1183" i="1"/>
  <c r="AH1909" i="1"/>
  <c r="AH2634" i="1"/>
  <c r="AH2499" i="1"/>
  <c r="AH2334" i="1"/>
  <c r="AH2093" i="1"/>
  <c r="AH1978" i="1"/>
  <c r="AH2568" i="1"/>
  <c r="AH2071" i="1"/>
  <c r="AH2571" i="1"/>
  <c r="AH1645" i="1"/>
  <c r="AH2468" i="1"/>
  <c r="AH2057" i="1"/>
  <c r="AH1067" i="1"/>
  <c r="AH993" i="1"/>
  <c r="AH1889" i="1"/>
  <c r="AH720" i="1"/>
  <c r="AH1251" i="1"/>
  <c r="AH1593" i="1"/>
  <c r="AH1647" i="1"/>
  <c r="AH1777" i="1"/>
  <c r="AH804" i="1"/>
  <c r="AH2083" i="1"/>
  <c r="AH2418" i="1"/>
  <c r="AH1126" i="1"/>
  <c r="AH1497" i="1"/>
  <c r="AH1818" i="1"/>
  <c r="AH914" i="1"/>
  <c r="AH1243" i="1"/>
  <c r="AH1570" i="1"/>
  <c r="AH1822" i="1"/>
  <c r="AH2565" i="1"/>
  <c r="AH2328" i="1"/>
  <c r="AH1433" i="1"/>
  <c r="AH2524" i="1"/>
  <c r="AH2440" i="1"/>
  <c r="AH2660" i="1"/>
  <c r="AH817" i="1"/>
  <c r="AH1733" i="1"/>
  <c r="AH1223" i="1"/>
  <c r="AH1934" i="1"/>
  <c r="AH2525" i="1"/>
  <c r="AH2218" i="1"/>
  <c r="AH1303" i="1"/>
  <c r="AH1796" i="1"/>
  <c r="AH2033" i="1"/>
  <c r="AH2427" i="1"/>
  <c r="AH2375" i="1"/>
  <c r="AH2265" i="1"/>
  <c r="AH1899" i="1"/>
  <c r="AH2502" i="1"/>
  <c r="AH2338" i="1"/>
  <c r="AH2051" i="1"/>
  <c r="AH2348" i="1"/>
  <c r="AH2573" i="1"/>
  <c r="AH1983" i="1"/>
  <c r="AH1258" i="1"/>
  <c r="AH2206" i="1"/>
  <c r="AH2147" i="1"/>
  <c r="AH2194" i="1"/>
  <c r="AH2076" i="1"/>
  <c r="AH1971" i="1"/>
  <c r="AH1843" i="1"/>
  <c r="AH1960" i="1"/>
  <c r="AH1685" i="1"/>
  <c r="AH1601" i="1"/>
  <c r="AH1463" i="1"/>
  <c r="AH1188" i="1"/>
  <c r="AH1541" i="1"/>
  <c r="AH955" i="1"/>
  <c r="AH711" i="1"/>
  <c r="AH705" i="1"/>
  <c r="AH1638" i="1"/>
  <c r="AH1317" i="1"/>
  <c r="AH1938" i="1"/>
  <c r="AH1201" i="1"/>
  <c r="AH1610" i="1"/>
  <c r="AH1728" i="1"/>
  <c r="AH2010" i="1"/>
  <c r="AH1533" i="1"/>
  <c r="AH1218" i="1"/>
  <c r="AH2275" i="1"/>
  <c r="AH1098" i="1"/>
  <c r="AH2167" i="1"/>
  <c r="AH2215" i="1"/>
  <c r="AH1826" i="1"/>
  <c r="AH2611" i="1"/>
  <c r="AH1718" i="1"/>
  <c r="AH2352" i="1"/>
  <c r="AH2131" i="1"/>
  <c r="AH1075" i="1"/>
  <c r="AH2333" i="1"/>
  <c r="AH740" i="1"/>
  <c r="AH1780" i="1"/>
  <c r="AH2142" i="1"/>
  <c r="AH1561" i="1"/>
  <c r="AH2103" i="1"/>
  <c r="AH1566" i="1"/>
  <c r="AH1113" i="1"/>
  <c r="AH1699" i="1"/>
  <c r="AH939" i="1"/>
  <c r="AH1686" i="1"/>
  <c r="AH1464" i="1"/>
  <c r="AH1178" i="1"/>
  <c r="AH2245" i="1"/>
  <c r="AH2311" i="1"/>
  <c r="AH1426" i="1"/>
  <c r="AH1783" i="1"/>
  <c r="AH1072" i="1"/>
  <c r="AH2392" i="1"/>
  <c r="AH2423" i="1"/>
  <c r="AH1328" i="1"/>
  <c r="AH1674" i="1"/>
  <c r="AH1167" i="1"/>
  <c r="AH768" i="1"/>
  <c r="AH936" i="1"/>
  <c r="AH1696" i="1"/>
  <c r="AH869" i="1"/>
  <c r="AH1835" i="1"/>
  <c r="AH1245" i="1"/>
  <c r="AH2481" i="1"/>
  <c r="AH1409" i="1"/>
  <c r="AH1034" i="1"/>
  <c r="AH1702" i="1"/>
  <c r="AH1954" i="1"/>
  <c r="AH1788" i="1"/>
  <c r="AH1767" i="1"/>
  <c r="AH862" i="1"/>
  <c r="AH1143" i="1"/>
  <c r="AH1469" i="1"/>
  <c r="AH1165" i="1"/>
  <c r="AH959" i="1"/>
  <c r="AH708" i="1"/>
  <c r="AH771" i="1"/>
  <c r="AH825" i="1"/>
  <c r="AH2099" i="1"/>
  <c r="AH1104" i="1"/>
  <c r="AH2174" i="1"/>
  <c r="AH1866" i="1"/>
  <c r="AH749" i="1"/>
  <c r="AH731" i="1"/>
  <c r="AH1045" i="1"/>
  <c r="AH822" i="1"/>
  <c r="AH1391" i="1"/>
  <c r="AH2043" i="1"/>
  <c r="AH2666" i="1"/>
  <c r="AH1999" i="1"/>
  <c r="AH2252" i="1"/>
  <c r="AH1320" i="1"/>
  <c r="AH2095" i="1"/>
  <c r="AH2642" i="1"/>
  <c r="AH2177" i="1"/>
  <c r="AH2650" i="1"/>
  <c r="AH1811" i="1"/>
  <c r="AH2480" i="1"/>
  <c r="AH2615" i="1"/>
  <c r="AH1477" i="1"/>
  <c r="AH1532" i="1"/>
  <c r="AH2262" i="1"/>
  <c r="AH861" i="1"/>
  <c r="AH1355" i="1"/>
  <c r="AH1345" i="1"/>
  <c r="AH2329" i="1"/>
  <c r="AH1849" i="1"/>
  <c r="AH757" i="1"/>
  <c r="AH2523" i="1"/>
  <c r="AH2614" i="1"/>
  <c r="AH888" i="1"/>
  <c r="AH1041" i="1"/>
  <c r="AH1615" i="1"/>
  <c r="AH876" i="1"/>
  <c r="AH1347" i="1"/>
  <c r="AH1870" i="1"/>
  <c r="AH1945" i="1"/>
  <c r="AH2209" i="1"/>
  <c r="AH2183" i="1"/>
  <c r="AH2636" i="1"/>
  <c r="AH2608" i="1"/>
  <c r="AH2656" i="1"/>
  <c r="AH2672" i="1"/>
  <c r="AH1006" i="1"/>
  <c r="AH1443" i="1"/>
  <c r="AH1659" i="1"/>
  <c r="AH2424" i="1"/>
  <c r="AH1781" i="1"/>
  <c r="AH2562" i="1"/>
  <c r="AH1502" i="1"/>
  <c r="AH1336" i="1"/>
  <c r="AH1528" i="1"/>
  <c r="AH2465" i="1"/>
  <c r="AH2488" i="1"/>
  <c r="AH2674" i="1"/>
  <c r="AH2669" i="1"/>
  <c r="AH2396" i="1"/>
  <c r="AH2280" i="1"/>
  <c r="AH1864" i="1"/>
  <c r="AH2346" i="1"/>
  <c r="AH2554" i="1"/>
  <c r="AH1695" i="1"/>
  <c r="AH2220" i="1"/>
  <c r="AH2082" i="1"/>
  <c r="AH1935" i="1"/>
  <c r="AH2087" i="1"/>
  <c r="AH2038" i="1"/>
  <c r="AH1795" i="1"/>
  <c r="AH1621" i="1"/>
  <c r="AH1959" i="1"/>
  <c r="AH1558" i="1"/>
  <c r="AH1499" i="1"/>
  <c r="AH1354" i="1"/>
  <c r="AH1704" i="1"/>
  <c r="AH1517" i="1"/>
  <c r="AH1285" i="1"/>
  <c r="AH1884" i="1"/>
  <c r="AH1937" i="1"/>
  <c r="AH2381" i="1"/>
  <c r="AH2670" i="1"/>
  <c r="AH1966" i="1"/>
  <c r="AH759" i="1"/>
  <c r="AH1830" i="1"/>
  <c r="AH1846" i="1"/>
  <c r="AH2629" i="1"/>
  <c r="AH2316" i="1"/>
  <c r="AH1184" i="1"/>
  <c r="AH1110" i="1"/>
  <c r="AH1163" i="1"/>
  <c r="AH2247" i="1"/>
  <c r="AH1651" i="1"/>
  <c r="AH2124" i="1"/>
  <c r="AH2400" i="1"/>
  <c r="AH2119" i="1"/>
  <c r="AH1296" i="1"/>
  <c r="AH987" i="1"/>
  <c r="AH1790" i="1"/>
  <c r="AH721" i="1"/>
  <c r="AH729" i="1"/>
  <c r="AH688" i="1"/>
  <c r="AH1169" i="1"/>
  <c r="AH1769" i="1"/>
  <c r="AH1553" i="1"/>
  <c r="AH807" i="1"/>
  <c r="AH1147" i="1"/>
  <c r="AH1493" i="1"/>
  <c r="AH692" i="1"/>
  <c r="AH1567" i="1"/>
  <c r="AH1327" i="1"/>
  <c r="AH2612" i="1"/>
  <c r="AH1037" i="1"/>
  <c r="AH962" i="1"/>
  <c r="AH1280" i="1"/>
  <c r="AH2491" i="1"/>
  <c r="AH1993" i="1"/>
  <c r="AH1749" i="1"/>
  <c r="AH748" i="1"/>
  <c r="AH1100" i="1"/>
  <c r="AH1820" i="1"/>
  <c r="AH1263" i="1"/>
  <c r="AH1467" i="1"/>
  <c r="AH689" i="1"/>
  <c r="AH741" i="1"/>
  <c r="AH1094" i="1"/>
  <c r="AH2449" i="1"/>
  <c r="AH1005" i="1"/>
  <c r="AH798" i="1"/>
  <c r="AH2014" i="1"/>
  <c r="AH1108" i="1"/>
  <c r="AH747" i="1"/>
  <c r="AH1382" i="1"/>
  <c r="AH782" i="1"/>
  <c r="AH943" i="1"/>
  <c r="AH2117" i="1"/>
  <c r="AH2157" i="1"/>
  <c r="AH2003" i="1"/>
  <c r="AH1458" i="1"/>
  <c r="AH1585" i="1"/>
  <c r="AH2601" i="1"/>
  <c r="AH2088" i="1"/>
  <c r="AH1392" i="1"/>
  <c r="AH2539" i="1"/>
  <c r="AH1816" i="1"/>
  <c r="AH1716" i="1"/>
  <c r="AH1908" i="1"/>
  <c r="AH1634" i="1"/>
  <c r="AH1318" i="1"/>
  <c r="AH2540" i="1"/>
  <c r="AH859" i="1"/>
  <c r="AH924" i="1"/>
  <c r="AH1252" i="1"/>
  <c r="AH1760" i="1"/>
  <c r="AH2621" i="1"/>
  <c r="AH806" i="1"/>
  <c r="AH1522" i="1"/>
  <c r="AH1792" i="1"/>
  <c r="AH752" i="1"/>
  <c r="AH1267" i="1"/>
  <c r="AH2097" i="1"/>
  <c r="AH997" i="1"/>
  <c r="AH906" i="1"/>
  <c r="AH1650" i="1"/>
  <c r="AH2047" i="1"/>
  <c r="AH2282" i="1"/>
  <c r="AH2645" i="1"/>
  <c r="AH2492" i="1"/>
  <c r="AH2013" i="1"/>
  <c r="AH2514" i="1"/>
  <c r="AH2145" i="1"/>
  <c r="AH1010" i="1"/>
  <c r="AH1367" i="1"/>
  <c r="AH1654" i="1"/>
  <c r="AH2516" i="1"/>
  <c r="AH1859" i="1"/>
  <c r="AH2597" i="1"/>
  <c r="AH883" i="1"/>
  <c r="AH2121" i="1"/>
  <c r="AH1890" i="1"/>
  <c r="AH2604" i="1"/>
  <c r="AH2564" i="1"/>
  <c r="AH2592" i="1"/>
  <c r="AH2663" i="1"/>
  <c r="AH2345" i="1"/>
  <c r="AH2561" i="1"/>
  <c r="AH1679" i="1"/>
  <c r="AH2341" i="1"/>
  <c r="AH2386" i="1"/>
  <c r="AH1414" i="1"/>
  <c r="AH2201" i="1"/>
  <c r="AH1814" i="1"/>
  <c r="AH1895" i="1"/>
  <c r="AH2059" i="1"/>
  <c r="AH1984" i="1"/>
  <c r="AH1771" i="1"/>
  <c r="AH1616" i="1"/>
  <c r="AH1888" i="1"/>
  <c r="AH1434" i="1"/>
  <c r="AH1439" i="1"/>
  <c r="AH1330" i="1"/>
  <c r="AH1625" i="1"/>
  <c r="AH1445" i="1"/>
  <c r="AH1211" i="1"/>
  <c r="AH2433" i="1"/>
  <c r="AH1179" i="1"/>
  <c r="AH1389" i="1"/>
  <c r="AH1706" i="1"/>
  <c r="AH2150" i="1"/>
  <c r="AH1130" i="1"/>
  <c r="AH1298" i="1"/>
  <c r="AH2268" i="1"/>
  <c r="AH715" i="1"/>
  <c r="AH1865" i="1"/>
  <c r="AH864" i="1"/>
  <c r="AH765" i="1"/>
  <c r="AH1356" i="1"/>
  <c r="AH1776" i="1"/>
  <c r="AH1427" i="1"/>
  <c r="AH743" i="1"/>
  <c r="AH1097" i="1"/>
  <c r="AH1766" i="1"/>
  <c r="AH793" i="1"/>
  <c r="AH1241" i="1"/>
  <c r="AH1306" i="1"/>
  <c r="AH2500" i="1"/>
  <c r="AH1735" i="1"/>
  <c r="AH1244" i="1"/>
  <c r="AH1669" i="1"/>
  <c r="AH1931" i="1"/>
  <c r="AH1928" i="1"/>
  <c r="AH1309" i="1"/>
  <c r="AH986" i="1"/>
  <c r="AH2315" i="1"/>
  <c r="AH1568" i="1"/>
  <c r="AH1449" i="1"/>
  <c r="AH789" i="1"/>
  <c r="AH830" i="1"/>
  <c r="AH1331" i="1"/>
  <c r="AH1357" i="1"/>
  <c r="AH1717" i="1"/>
  <c r="AH884" i="1"/>
  <c r="AH2036" i="1"/>
  <c r="AH1508" i="1"/>
  <c r="AH794" i="1"/>
  <c r="AH1192" i="1"/>
  <c r="AH931" i="1"/>
  <c r="AH1619" i="1"/>
  <c r="AH2212" i="1"/>
  <c r="AH1574" i="1"/>
  <c r="AH2255" i="1"/>
  <c r="AH2042" i="1"/>
  <c r="AH1740" i="1"/>
  <c r="AH2066" i="1"/>
  <c r="AH2397" i="1"/>
  <c r="AH2406" i="1"/>
  <c r="AH1487" i="1"/>
  <c r="AH1413" i="1"/>
  <c r="AH2019" i="1"/>
  <c r="AH1023" i="1"/>
  <c r="AH1759" i="1"/>
  <c r="AH1500" i="1"/>
  <c r="AH2231" i="1"/>
  <c r="AH812" i="1"/>
  <c r="AH1197" i="1"/>
  <c r="AH1648" i="1"/>
  <c r="AH2208" i="1"/>
  <c r="AH2530" i="1"/>
  <c r="AH1161" i="1"/>
  <c r="AH2504" i="1"/>
  <c r="AH2643" i="1"/>
  <c r="AH1030" i="1"/>
  <c r="AH1089" i="1"/>
  <c r="AH2128" i="1"/>
  <c r="AH950" i="1"/>
  <c r="AH1460" i="1"/>
  <c r="AH2188" i="1"/>
  <c r="AH2402" i="1"/>
  <c r="AH2377" i="1"/>
  <c r="AH2490" i="1"/>
  <c r="AH2548" i="1"/>
  <c r="AH2620" i="1"/>
  <c r="AH2681" i="1"/>
  <c r="AH2617" i="1"/>
  <c r="AH926" i="1"/>
  <c r="AH1511" i="1"/>
  <c r="AH1715" i="1"/>
  <c r="AH2618" i="1"/>
  <c r="AH2305" i="1"/>
  <c r="AH2549" i="1"/>
  <c r="AH1490" i="1"/>
  <c r="AH1838" i="1"/>
  <c r="AH2186" i="1"/>
  <c r="AH2641" i="1"/>
  <c r="AH2327" i="1"/>
  <c r="AH2566" i="1"/>
  <c r="AH2172" i="1"/>
  <c r="AH2199" i="1"/>
  <c r="AH2496" i="1"/>
  <c r="AH1603" i="1"/>
  <c r="AH2281" i="1"/>
  <c r="AH2379" i="1"/>
  <c r="AH2479" i="1"/>
  <c r="AH2178" i="1"/>
  <c r="AH1398" i="1"/>
  <c r="AH1402" i="1"/>
  <c r="AH2023" i="1"/>
  <c r="AH1924" i="1"/>
  <c r="AH1368" i="1"/>
  <c r="AH1557" i="1"/>
  <c r="AH1887" i="1"/>
  <c r="AH1360" i="1"/>
  <c r="AH1393" i="1"/>
  <c r="AH1315" i="1"/>
  <c r="AH1400" i="1"/>
  <c r="AH1287" i="1"/>
  <c r="AH764" i="1"/>
  <c r="AH868" i="1"/>
  <c r="AH872" i="1"/>
  <c r="AH992" i="1"/>
  <c r="AH897" i="1"/>
  <c r="AH891" i="1"/>
  <c r="AH1048" i="1"/>
  <c r="AH982" i="1"/>
  <c r="AH1273" i="1"/>
  <c r="AH1087" i="1"/>
  <c r="AH1278" i="1"/>
  <c r="AH1736" i="1"/>
  <c r="AH1291" i="1"/>
  <c r="AH1050" i="1"/>
  <c r="AH1332" i="1"/>
  <c r="AH1676" i="1"/>
  <c r="AH1592" i="1"/>
  <c r="AH1301" i="1"/>
  <c r="AH1594" i="1"/>
  <c r="AH1763" i="1"/>
  <c r="AH1943" i="1"/>
  <c r="AH1815" i="1"/>
  <c r="AH1632" i="1"/>
  <c r="AH1707" i="1"/>
  <c r="AH1956" i="1"/>
  <c r="AH1919" i="1"/>
  <c r="AH1726" i="1"/>
  <c r="AH2405" i="1"/>
  <c r="AH2531" i="1"/>
  <c r="AH2198" i="1"/>
  <c r="AH2417" i="1"/>
  <c r="AH2639" i="1"/>
  <c r="AH2011" i="1"/>
  <c r="AH2241" i="1"/>
  <c r="AH2056" i="1"/>
  <c r="AH2567" i="1"/>
  <c r="AH2434" i="1"/>
  <c r="AH2495" i="1"/>
  <c r="AH2430" i="1"/>
  <c r="AH2170" i="1"/>
  <c r="AH2574" i="1"/>
  <c r="AH2623" i="1"/>
  <c r="AH2599" i="1"/>
  <c r="AH2576" i="1"/>
  <c r="AH2144" i="1"/>
  <c r="AH1925" i="1"/>
  <c r="AH1872" i="1"/>
  <c r="AH1376" i="1"/>
  <c r="AH1973" i="1"/>
  <c r="AH1947" i="1"/>
  <c r="AH2536" i="1"/>
  <c r="AH2126" i="1"/>
  <c r="AH1374" i="1"/>
  <c r="AH1428" i="1"/>
  <c r="AH1086" i="1"/>
  <c r="AH796" i="1"/>
  <c r="AH838" i="1"/>
  <c r="AH880" i="1"/>
  <c r="AH994" i="1"/>
  <c r="AH905" i="1"/>
  <c r="AH958" i="1"/>
  <c r="AH980" i="1"/>
  <c r="AH1121" i="1"/>
  <c r="AH788" i="1"/>
  <c r="AH857" i="1"/>
  <c r="AH921" i="1"/>
  <c r="AH968" i="1"/>
  <c r="AH1000" i="1"/>
  <c r="AH916" i="1"/>
  <c r="AH964" i="1"/>
  <c r="AH989" i="1"/>
  <c r="AH1200" i="1"/>
  <c r="AH919" i="1"/>
  <c r="AH863" i="1"/>
  <c r="AH940" i="1"/>
  <c r="AH875" i="1"/>
  <c r="AH1017" i="1"/>
  <c r="AH952" i="1"/>
  <c r="AH881" i="1"/>
  <c r="AH1049" i="1"/>
  <c r="AH1235" i="1"/>
  <c r="AH1236" i="1"/>
  <c r="AH893" i="1"/>
  <c r="AH750" i="1"/>
  <c r="AH947" i="1"/>
  <c r="AH1018" i="1"/>
  <c r="AH976" i="1"/>
  <c r="AH935" i="1"/>
  <c r="AH1074" i="1"/>
  <c r="AH984" i="1"/>
  <c r="AH1270" i="1"/>
  <c r="AH834" i="1"/>
  <c r="AH786" i="1"/>
  <c r="AH1001" i="1"/>
  <c r="AH1019" i="1"/>
  <c r="AH981" i="1"/>
  <c r="AH1012" i="1"/>
  <c r="AH1119" i="1"/>
  <c r="AH774" i="1"/>
  <c r="AH960" i="1"/>
  <c r="AH690" i="1"/>
  <c r="AH908" i="1"/>
  <c r="AH879" i="1"/>
  <c r="AH1028" i="1"/>
  <c r="AH1025" i="1"/>
  <c r="AH871" i="1"/>
  <c r="AH1091" i="1"/>
  <c r="AH1134" i="1"/>
  <c r="AH910" i="1"/>
  <c r="AH1156" i="1"/>
  <c r="AH746" i="1"/>
  <c r="AH766" i="1"/>
  <c r="AH885" i="1"/>
  <c r="AH1036" i="1"/>
  <c r="AH1027" i="1"/>
  <c r="AH882" i="1"/>
  <c r="AH744" i="1"/>
  <c r="AH1014" i="1"/>
  <c r="AH970" i="1"/>
  <c r="AH1205" i="1"/>
  <c r="AH687" i="1"/>
  <c r="AH850" i="1"/>
  <c r="AH904" i="1"/>
  <c r="AH927" i="1"/>
  <c r="AH844" i="1"/>
  <c r="AH907" i="1"/>
  <c r="AH966" i="1"/>
  <c r="AH1026" i="1"/>
  <c r="AH975" i="1"/>
  <c r="AH751" i="1"/>
  <c r="AH873" i="1"/>
  <c r="AH920" i="1"/>
  <c r="AH1060" i="1"/>
  <c r="AH866" i="1"/>
  <c r="AH909" i="1"/>
  <c r="AH983" i="1"/>
  <c r="AH1138" i="1"/>
  <c r="AH1004" i="1"/>
  <c r="AH1265" i="1"/>
  <c r="AH1283" i="1"/>
  <c r="AH1133" i="1"/>
  <c r="AH1516" i="1"/>
  <c r="AH1640" i="1"/>
  <c r="AH1641" i="1"/>
  <c r="AH1653" i="1"/>
  <c r="AH1385" i="1"/>
  <c r="AH2050" i="1"/>
  <c r="AH1388" i="1"/>
  <c r="AH1575" i="1"/>
  <c r="AH1871" i="1"/>
  <c r="AH1472" i="1"/>
  <c r="AH2176" i="1"/>
  <c r="AH2137" i="1"/>
  <c r="AH1465" i="1"/>
  <c r="AH1785" i="1"/>
  <c r="AH2226" i="1"/>
  <c r="AH2290" i="1"/>
  <c r="AH1949" i="1"/>
  <c r="AH1976" i="1"/>
  <c r="AH2222" i="1"/>
  <c r="AH2301" i="1"/>
  <c r="AH2662" i="1"/>
  <c r="AH2154" i="1"/>
  <c r="AH2671" i="1"/>
  <c r="AH2173" i="1"/>
  <c r="AH2086" i="1"/>
  <c r="AH2543" i="1"/>
  <c r="AH2508" i="1"/>
  <c r="AH1904" i="1"/>
  <c r="AH1841" i="1"/>
  <c r="AH2349" i="1"/>
  <c r="AH2309" i="1"/>
  <c r="AH2296" i="1"/>
  <c r="AH762" i="1"/>
  <c r="AH892" i="1"/>
  <c r="AH928" i="1"/>
  <c r="AH945" i="1"/>
  <c r="AH898" i="1"/>
  <c r="AH991" i="1"/>
  <c r="AH988" i="1"/>
  <c r="AH870" i="1"/>
  <c r="AH1051" i="1"/>
  <c r="AH1061" i="1"/>
  <c r="AH1227" i="1"/>
  <c r="AH1290" i="1"/>
  <c r="AH990" i="1"/>
  <c r="AH1683" i="1"/>
  <c r="AH1755" i="1"/>
  <c r="AH1248" i="1"/>
  <c r="AH1481" i="1"/>
  <c r="AH2074" i="1"/>
  <c r="AH1673" i="1"/>
  <c r="AH1701" i="1"/>
  <c r="AH1900" i="1"/>
  <c r="AH1764" i="1"/>
  <c r="AH1353" i="1"/>
  <c r="AH2205" i="1"/>
  <c r="AH1768" i="1"/>
  <c r="AH1893" i="1"/>
  <c r="AH1164" i="1"/>
  <c r="AH2307" i="1"/>
  <c r="AH1950" i="1"/>
  <c r="AH2146" i="1"/>
  <c r="AH2267" i="1"/>
  <c r="AH2458" i="1"/>
  <c r="AH1272" i="1"/>
  <c r="AH2195" i="1"/>
  <c r="AH1862" i="1"/>
  <c r="AH2364" i="1"/>
  <c r="AH2111" i="1"/>
  <c r="AH1963" i="1"/>
  <c r="AH2112" i="1"/>
  <c r="AH1987" i="1"/>
  <c r="AH1850" i="1"/>
  <c r="AH2374" i="1"/>
  <c r="AH2472" i="1"/>
  <c r="AH2288" i="1"/>
  <c r="AH2513" i="1"/>
  <c r="AH2039" i="1"/>
  <c r="AH1535" i="1"/>
  <c r="AH1394" i="1"/>
  <c r="AH2522" i="1"/>
  <c r="AH2134" i="1"/>
  <c r="AH2140" i="1"/>
  <c r="AH2289" i="1"/>
  <c r="AH1519" i="1"/>
  <c r="AH1737" i="1"/>
  <c r="AH949" i="1"/>
  <c r="AH787" i="1"/>
  <c r="AH917" i="1"/>
  <c r="AH847" i="1"/>
  <c r="AH965" i="1"/>
  <c r="AH1040" i="1"/>
  <c r="AH1176" i="1"/>
  <c r="AH1024" i="1"/>
  <c r="AH1118" i="1"/>
  <c r="AH1212" i="1"/>
  <c r="AH1064" i="1"/>
  <c r="AH1275" i="1"/>
  <c r="AH1577" i="1"/>
  <c r="AH1240" i="1"/>
  <c r="AH1016" i="1"/>
  <c r="AH1300" i="1"/>
  <c r="AH1475" i="1"/>
  <c r="AH1523" i="1"/>
  <c r="AH2098" i="1"/>
  <c r="AH1724" i="1"/>
  <c r="AH1710" i="1"/>
  <c r="AH1915" i="1"/>
  <c r="AH1793" i="1"/>
  <c r="AH1549" i="1"/>
  <c r="AH1591" i="1"/>
  <c r="AH1912" i="1"/>
  <c r="AH1907" i="1"/>
  <c r="AH1324" i="1"/>
  <c r="AH2404" i="1"/>
  <c r="AH2044" i="1"/>
  <c r="AH2165" i="1"/>
  <c r="AH2350" i="1"/>
  <c r="AH2610" i="1"/>
  <c r="AH1879" i="1"/>
  <c r="AH2216" i="1"/>
  <c r="AH1957" i="1"/>
  <c r="AH2494" i="1"/>
  <c r="AH2302" i="1"/>
  <c r="AH2141" i="1"/>
  <c r="AH2646" i="1"/>
  <c r="AH2653" i="1"/>
  <c r="AH2300" i="1"/>
  <c r="AH2451" i="1"/>
  <c r="AH2466" i="1"/>
  <c r="AH704" i="1"/>
  <c r="AH2413" i="1"/>
  <c r="AH722" i="1"/>
  <c r="AH1231" i="1"/>
  <c r="AH1932" i="1"/>
  <c r="AH1268" i="1"/>
  <c r="AH2511" i="1"/>
  <c r="AH2442" i="1"/>
  <c r="AH1312" i="1"/>
  <c r="AH727" i="1"/>
  <c r="AH2665" i="1"/>
  <c r="AH2294" i="1"/>
  <c r="AH2189" i="1"/>
  <c r="AH2365" i="1"/>
  <c r="AH745" i="1"/>
  <c r="AH1852" i="1"/>
  <c r="AH2431" i="1"/>
  <c r="AH1154" i="1"/>
  <c r="AH1109" i="1"/>
  <c r="AH1435" i="1"/>
  <c r="AH1636" i="1"/>
  <c r="AH1112" i="1"/>
  <c r="AH681" i="1"/>
  <c r="AH2321" i="1"/>
  <c r="AH2403" i="1"/>
  <c r="AH2052" i="1"/>
  <c r="AH2120" i="1"/>
  <c r="AH1363" i="1"/>
  <c r="AH1214" i="1"/>
  <c r="AH1952" i="1"/>
  <c r="AH937" i="1"/>
  <c r="AH1250" i="1"/>
  <c r="AH1302" i="1"/>
  <c r="AH903" i="1"/>
  <c r="AH706" i="1"/>
  <c r="AH684" i="1"/>
  <c r="AH730" i="1"/>
  <c r="AH737" i="1"/>
  <c r="AH1829" i="1"/>
  <c r="AH1495" i="1"/>
  <c r="AH2575" i="1"/>
  <c r="AH1903" i="1"/>
  <c r="AH2089" i="1"/>
  <c r="AH2130" i="1"/>
  <c r="AH1269" i="1"/>
  <c r="AH1140" i="1"/>
  <c r="AH1102" i="1"/>
  <c r="AH1526" i="1"/>
  <c r="AH2454" i="1"/>
  <c r="AH1635" i="1"/>
  <c r="AH1071" i="1"/>
  <c r="AH2647" i="1"/>
  <c r="AH707" i="1"/>
  <c r="AH1658" i="1"/>
  <c r="AH1185" i="1"/>
  <c r="AH1202" i="1"/>
  <c r="AH2652" i="1"/>
  <c r="AH697" i="1"/>
  <c r="AH769" i="1"/>
  <c r="AH1896" i="1"/>
  <c r="AH1672" i="1"/>
  <c r="AH1172" i="1"/>
  <c r="AH2299" i="1"/>
  <c r="AH2169" i="1"/>
  <c r="AH1590" i="1"/>
  <c r="AH1099" i="1"/>
  <c r="AH1294" i="1"/>
  <c r="AH1922" i="1"/>
  <c r="AH2015" i="1"/>
  <c r="AH1076" i="1"/>
  <c r="AH1420" i="1"/>
  <c r="AH2425" i="1"/>
  <c r="AH1985" i="1"/>
  <c r="AH1827" i="1"/>
  <c r="AH2598" i="1"/>
  <c r="AH925" i="1"/>
  <c r="AH703" i="1"/>
  <c r="AH1346" i="1"/>
  <c r="AH1438" i="1"/>
  <c r="AH1571" i="1"/>
  <c r="AH777" i="1"/>
  <c r="AH1264" i="1"/>
  <c r="AH1482" i="1"/>
  <c r="AH890" i="1"/>
  <c r="AH1085" i="1"/>
  <c r="AH1249" i="1"/>
  <c r="AH2155" i="1"/>
  <c r="AH1693" i="1"/>
  <c r="AH1173" i="1"/>
  <c r="AH2158" i="1"/>
  <c r="AH2581" i="1"/>
  <c r="AH2152" i="1"/>
  <c r="AH932" i="1"/>
  <c r="AH1137" i="1"/>
  <c r="AH1281" i="1"/>
  <c r="AH2318" i="1"/>
  <c r="AH1839" i="1"/>
  <c r="AH1470" i="1"/>
  <c r="AH813" i="1"/>
  <c r="AH828" i="1"/>
  <c r="AH1731" i="1"/>
  <c r="AH2343" i="1"/>
  <c r="AH1953" i="1"/>
  <c r="AH1117" i="1"/>
  <c r="AH1842" i="1"/>
  <c r="AH1364" i="1"/>
  <c r="AH913" i="1"/>
  <c r="AH1058" i="1"/>
  <c r="AH1046" i="1"/>
  <c r="AH1550" i="1"/>
  <c r="AH2326" i="1"/>
  <c r="AH1982" i="1"/>
  <c r="AH2594" i="1"/>
  <c r="AH1384" i="1"/>
  <c r="AH2254" i="1"/>
  <c r="AH2105" i="1"/>
  <c r="AH2412" i="1"/>
  <c r="AH2021" i="1"/>
  <c r="AH2370" i="1"/>
  <c r="AH1559" i="1"/>
  <c r="AH2072" i="1"/>
  <c r="AH1437" i="1"/>
  <c r="AH2175" i="1"/>
  <c r="AH2156" i="1"/>
  <c r="AH2407" i="1"/>
  <c r="AH808" i="1"/>
  <c r="AH1416" i="1"/>
  <c r="AH1809" i="1"/>
  <c r="AH2238" i="1"/>
  <c r="AH2630" i="1"/>
  <c r="AH938" i="1"/>
  <c r="AH1314" i="1"/>
  <c r="AH2285" i="1"/>
  <c r="AH1038" i="1"/>
  <c r="AH1340" i="1"/>
  <c r="AH2045" i="1"/>
  <c r="AH942" i="1"/>
  <c r="AH1661" i="1"/>
  <c r="AH1974" i="1"/>
  <c r="AH2058" i="1"/>
  <c r="AH1874" i="1"/>
  <c r="AH2107" i="1"/>
  <c r="AH2664" i="1"/>
  <c r="AH2027" i="1"/>
  <c r="AH2193" i="1"/>
  <c r="AH1876" i="1"/>
  <c r="AH1215" i="1"/>
  <c r="AH1598" i="1"/>
  <c r="AH1779" i="1"/>
  <c r="AH1801" i="1"/>
  <c r="AH2383" i="1"/>
  <c r="AH2668" i="1"/>
  <c r="AH956" i="1"/>
  <c r="AH1538" i="1"/>
  <c r="AH2529" i="1"/>
  <c r="AH1834" i="1"/>
  <c r="AH2429" i="1"/>
  <c r="AH2556" i="1"/>
  <c r="AH1807" i="1"/>
  <c r="AH2602" i="1"/>
  <c r="AH2633" i="1"/>
  <c r="AH2626" i="1"/>
  <c r="AH2063" i="1"/>
  <c r="AH2339" i="1"/>
  <c r="AH2129" i="1"/>
  <c r="AH1964" i="1"/>
  <c r="AH2221" i="1"/>
  <c r="AH2278" i="1"/>
  <c r="AH2068" i="1"/>
  <c r="AH1891" i="1"/>
  <c r="AH1867" i="1"/>
  <c r="AH1529" i="1"/>
  <c r="AH1688" i="1"/>
  <c r="AH1343" i="1"/>
  <c r="AH1639" i="1"/>
  <c r="AH1247" i="1"/>
  <c r="AH1510" i="1"/>
  <c r="AH1131" i="1"/>
  <c r="AH1238" i="1"/>
  <c r="C533" i="1"/>
  <c r="C501" i="1"/>
  <c r="Z38" i="1"/>
  <c r="W39" i="1"/>
  <c r="X39" i="1"/>
  <c r="W40" i="1"/>
  <c r="X40" i="1"/>
  <c r="W41" i="1"/>
  <c r="X41" i="1"/>
  <c r="W42" i="1"/>
  <c r="X42" i="1"/>
  <c r="W43" i="1"/>
  <c r="X43" i="1"/>
  <c r="W44" i="1"/>
  <c r="X44" i="1"/>
  <c r="W45" i="1"/>
  <c r="X45" i="1"/>
  <c r="W46" i="1"/>
  <c r="X46" i="1"/>
  <c r="X38" i="1"/>
  <c r="W38" i="1"/>
  <c r="AF38" i="1" l="1" a="1"/>
  <c r="AF38" i="1" s="1"/>
  <c r="AF68" i="1" s="1" a="1"/>
  <c r="AF68" i="1" s="1"/>
  <c r="AF48" i="1" l="1" a="1"/>
  <c r="AF48" i="1" s="1"/>
  <c r="AF58" i="1" s="1" a="1"/>
  <c r="AF58" i="1" s="1"/>
  <c r="V87" i="1" s="1" a="1"/>
  <c r="V87" i="1" s="1"/>
  <c r="AE87" i="1" s="1" a="1"/>
  <c r="G541" i="1"/>
  <c r="G542" i="1"/>
  <c r="AE87" i="1" l="1"/>
  <c r="V140" i="1" s="1"/>
  <c r="W140" i="1" s="1"/>
  <c r="H284" i="1" s="1"/>
  <c r="P11" i="1" s="1"/>
  <c r="V161" i="1"/>
  <c r="V160" i="1"/>
  <c r="V159" i="1"/>
  <c r="V158" i="1"/>
  <c r="V157" i="1"/>
  <c r="V156" i="1"/>
  <c r="AF78" i="1" a="1"/>
  <c r="AF78" i="1" s="1"/>
  <c r="C95" i="1" s="1"/>
  <c r="I559" i="1" s="1"/>
  <c r="V155" i="1"/>
  <c r="AP69" i="1" a="1"/>
  <c r="AP69" i="1" s="1"/>
  <c r="AP71" i="1" s="1" a="1"/>
  <c r="AP71" i="1" s="1"/>
  <c r="AQ72" i="1" s="1"/>
  <c r="G299" i="1"/>
  <c r="W155" i="1"/>
  <c r="V145" i="1"/>
  <c r="G289" i="1" s="1"/>
  <c r="V146" i="1"/>
  <c r="V141" i="1"/>
  <c r="G285" i="1" s="1"/>
  <c r="V144" i="1"/>
  <c r="G288" i="1" s="1"/>
  <c r="V142" i="1"/>
  <c r="G286" i="1" s="1"/>
  <c r="V163" i="1"/>
  <c r="V150" i="1"/>
  <c r="G294" i="1" s="1"/>
  <c r="V153" i="1"/>
  <c r="V149" i="1"/>
  <c r="G293" i="1" s="1"/>
  <c r="V147" i="1"/>
  <c r="G291" i="1" s="1"/>
  <c r="V162" i="1"/>
  <c r="V143" i="1"/>
  <c r="G287" i="1" s="1"/>
  <c r="V152" i="1"/>
  <c r="G296" i="1" s="1"/>
  <c r="V148" i="1"/>
  <c r="G292" i="1" s="1"/>
  <c r="V151" i="1"/>
  <c r="G295" i="1" s="1"/>
  <c r="V154" i="1"/>
  <c r="C98" i="1" l="1"/>
  <c r="D112" i="1" s="1"/>
  <c r="Q11" i="1"/>
  <c r="R11" i="1" s="1"/>
  <c r="W156" i="1"/>
  <c r="G300" i="1"/>
  <c r="W157" i="1"/>
  <c r="H301" i="1" s="1"/>
  <c r="G301" i="1"/>
  <c r="G302" i="1"/>
  <c r="W158" i="1"/>
  <c r="H302" i="1" s="1"/>
  <c r="C99" i="1"/>
  <c r="D113" i="1" s="1"/>
  <c r="C100" i="1"/>
  <c r="D114" i="1" s="1"/>
  <c r="G303" i="1"/>
  <c r="W159" i="1"/>
  <c r="H303" i="1" s="1"/>
  <c r="P30" i="1" s="1"/>
  <c r="G306" i="1"/>
  <c r="W162" i="1"/>
  <c r="G307" i="1"/>
  <c r="W163" i="1"/>
  <c r="C97" i="1"/>
  <c r="B393" i="1" s="1"/>
  <c r="G304" i="1"/>
  <c r="W160" i="1"/>
  <c r="H304" i="1" s="1"/>
  <c r="G284" i="1"/>
  <c r="C96" i="1"/>
  <c r="D110" i="1" s="1"/>
  <c r="G305" i="1"/>
  <c r="W161" i="1"/>
  <c r="H305" i="1" s="1"/>
  <c r="P32" i="1" s="1"/>
  <c r="G297" i="1"/>
  <c r="W153" i="1"/>
  <c r="H297" i="1" s="1"/>
  <c r="G298" i="1"/>
  <c r="W154" i="1"/>
  <c r="W146" i="1"/>
  <c r="H290" i="1" s="1"/>
  <c r="P17" i="1" s="1"/>
  <c r="G290" i="1"/>
  <c r="P28" i="1"/>
  <c r="B105" i="1"/>
  <c r="G551" i="1"/>
  <c r="I551" i="1" s="1"/>
  <c r="B173" i="1"/>
  <c r="C202" i="1" s="1"/>
  <c r="D202" i="1" s="1"/>
  <c r="B293" i="1" s="1"/>
  <c r="W142" i="1"/>
  <c r="H286" i="1" s="1"/>
  <c r="W145" i="1"/>
  <c r="H289" i="1" s="1"/>
  <c r="H300" i="1"/>
  <c r="H299" i="1"/>
  <c r="W144" i="1"/>
  <c r="H288" i="1" s="1"/>
  <c r="W151" i="1"/>
  <c r="H295" i="1" s="1"/>
  <c r="W141" i="1"/>
  <c r="H285" i="1" s="1"/>
  <c r="W150" i="1"/>
  <c r="H294" i="1" s="1"/>
  <c r="H298" i="1"/>
  <c r="H307" i="1"/>
  <c r="W148" i="1"/>
  <c r="H292" i="1" s="1"/>
  <c r="W152" i="1"/>
  <c r="H296" i="1" s="1"/>
  <c r="W147" i="1"/>
  <c r="H291" i="1" s="1"/>
  <c r="W143" i="1"/>
  <c r="H287" i="1" s="1"/>
  <c r="W149" i="1"/>
  <c r="H293" i="1" s="1"/>
  <c r="H306" i="1"/>
  <c r="G550" i="1" l="1"/>
  <c r="I550" i="1" s="1"/>
  <c r="B395" i="1"/>
  <c r="B394" i="1"/>
  <c r="B176" i="1"/>
  <c r="C205" i="1" s="1"/>
  <c r="D205" i="1" s="1"/>
  <c r="G205" i="1" s="1"/>
  <c r="B164" i="1"/>
  <c r="C193" i="1" s="1"/>
  <c r="D193" i="1" s="1"/>
  <c r="G193" i="1" s="1"/>
  <c r="B172" i="1"/>
  <c r="C201" i="1" s="1"/>
  <c r="D201" i="1" s="1"/>
  <c r="B292" i="1" s="1"/>
  <c r="B179" i="1"/>
  <c r="C208" i="1" s="1"/>
  <c r="D208" i="1" s="1"/>
  <c r="G208" i="1" s="1"/>
  <c r="Q30" i="1"/>
  <c r="R30" i="1" s="1"/>
  <c r="Q32" i="1"/>
  <c r="R32" i="1" s="1"/>
  <c r="B177" i="1"/>
  <c r="C206" i="1" s="1"/>
  <c r="D206" i="1" s="1"/>
  <c r="G206" i="1" s="1"/>
  <c r="Q28" i="1"/>
  <c r="R28" i="1" s="1"/>
  <c r="B167" i="1"/>
  <c r="C196" i="1" s="1"/>
  <c r="D196" i="1" s="1"/>
  <c r="G196" i="1" s="1"/>
  <c r="B186" i="1"/>
  <c r="C215" i="1" s="1"/>
  <c r="D215" i="1" s="1"/>
  <c r="G215" i="1" s="1"/>
  <c r="B181" i="1"/>
  <c r="C210" i="1" s="1"/>
  <c r="D210" i="1" s="1"/>
  <c r="B301" i="1" s="1"/>
  <c r="B182" i="1"/>
  <c r="C211" i="1" s="1"/>
  <c r="D211" i="1" s="1"/>
  <c r="G211" i="1" s="1"/>
  <c r="H673" i="1"/>
  <c r="D111" i="1"/>
  <c r="U673" i="1"/>
  <c r="G549" i="1"/>
  <c r="I549" i="1" s="1"/>
  <c r="B175" i="1"/>
  <c r="C204" i="1" s="1"/>
  <c r="D204" i="1" s="1"/>
  <c r="B295" i="1" s="1"/>
  <c r="B396" i="1"/>
  <c r="B185" i="1"/>
  <c r="C214" i="1" s="1"/>
  <c r="D214" i="1" s="1"/>
  <c r="B305" i="1" s="1"/>
  <c r="B184" i="1"/>
  <c r="C213" i="1" s="1"/>
  <c r="D213" i="1" s="1"/>
  <c r="B304" i="1" s="1"/>
  <c r="B166" i="1"/>
  <c r="C195" i="1" s="1"/>
  <c r="D195" i="1" s="1"/>
  <c r="G195" i="1" s="1"/>
  <c r="Q17" i="1"/>
  <c r="R17" i="1" s="1"/>
  <c r="B168" i="1"/>
  <c r="C197" i="1" s="1"/>
  <c r="D197" i="1" s="1"/>
  <c r="B288" i="1" s="1"/>
  <c r="B183" i="1"/>
  <c r="C212" i="1" s="1"/>
  <c r="D212" i="1" s="1"/>
  <c r="G212" i="1" s="1"/>
  <c r="B178" i="1"/>
  <c r="C207" i="1" s="1"/>
  <c r="D207" i="1" s="1"/>
  <c r="B165" i="1"/>
  <c r="C194" i="1" s="1"/>
  <c r="D194" i="1" s="1"/>
  <c r="G194" i="1" s="1"/>
  <c r="B392" i="1"/>
  <c r="B171" i="1"/>
  <c r="C200" i="1" s="1"/>
  <c r="D200" i="1" s="1"/>
  <c r="G200" i="1" s="1"/>
  <c r="B187" i="1"/>
  <c r="C216" i="1" s="1"/>
  <c r="D216" i="1" s="1"/>
  <c r="G216" i="1" s="1"/>
  <c r="G548" i="1"/>
  <c r="B170" i="1"/>
  <c r="C199" i="1" s="1"/>
  <c r="D199" i="1" s="1"/>
  <c r="G199" i="1" s="1"/>
  <c r="B180" i="1"/>
  <c r="C209" i="1" s="1"/>
  <c r="D209" i="1" s="1"/>
  <c r="G209" i="1" s="1"/>
  <c r="B169" i="1"/>
  <c r="C198" i="1" s="1"/>
  <c r="D198" i="1" s="1"/>
  <c r="G198" i="1" s="1"/>
  <c r="B174" i="1"/>
  <c r="C203" i="1" s="1"/>
  <c r="D203" i="1" s="1"/>
  <c r="B294" i="1" s="1"/>
  <c r="G552" i="1"/>
  <c r="I552" i="1" s="1"/>
  <c r="G207" i="1"/>
  <c r="B296" i="1"/>
  <c r="P33" i="1"/>
  <c r="P34" i="1"/>
  <c r="B298" i="1"/>
  <c r="P31" i="1"/>
  <c r="P29" i="1"/>
  <c r="P27" i="1"/>
  <c r="P23" i="1"/>
  <c r="P19" i="1"/>
  <c r="P13" i="1"/>
  <c r="P22" i="1"/>
  <c r="P15" i="1"/>
  <c r="P26" i="1"/>
  <c r="P20" i="1"/>
  <c r="P25" i="1"/>
  <c r="P16" i="1"/>
  <c r="P14" i="1"/>
  <c r="P21" i="1"/>
  <c r="P18" i="1"/>
  <c r="P12" i="1"/>
  <c r="P24" i="1"/>
  <c r="D164" i="1"/>
  <c r="B284" i="1"/>
  <c r="B285" i="1"/>
  <c r="D178" i="1"/>
  <c r="G202" i="1"/>
  <c r="B299" i="1"/>
  <c r="D176" i="1"/>
  <c r="D173" i="1"/>
  <c r="D165" i="1"/>
  <c r="D181" i="1"/>
  <c r="D172" i="1"/>
  <c r="D187" i="1"/>
  <c r="D170" i="1"/>
  <c r="G201" i="1"/>
  <c r="B307" i="1" l="1"/>
  <c r="C307" i="1" s="1"/>
  <c r="D169" i="1"/>
  <c r="B286" i="1"/>
  <c r="B297" i="1"/>
  <c r="D179" i="1"/>
  <c r="B289" i="1"/>
  <c r="D175" i="1"/>
  <c r="B287" i="1"/>
  <c r="Q12" i="1"/>
  <c r="R12" i="1" s="1"/>
  <c r="Q21" i="1"/>
  <c r="R21" i="1" s="1"/>
  <c r="Q27" i="1"/>
  <c r="R27" i="1" s="1"/>
  <c r="Q19" i="1"/>
  <c r="R19" i="1" s="1"/>
  <c r="G210" i="1"/>
  <c r="D174" i="1"/>
  <c r="B306" i="1"/>
  <c r="B300" i="1"/>
  <c r="Q29" i="1"/>
  <c r="R29" i="1" s="1"/>
  <c r="B290" i="1"/>
  <c r="Q23" i="1"/>
  <c r="R23" i="1" s="1"/>
  <c r="Q14" i="1"/>
  <c r="R14" i="1" s="1"/>
  <c r="D183" i="1"/>
  <c r="Q24" i="1"/>
  <c r="R24" i="1" s="1"/>
  <c r="D168" i="1"/>
  <c r="Q25" i="1"/>
  <c r="R25" i="1" s="1"/>
  <c r="D166" i="1"/>
  <c r="B302" i="1"/>
  <c r="B303" i="1"/>
  <c r="G214" i="1"/>
  <c r="G204" i="1"/>
  <c r="Q26" i="1"/>
  <c r="R26" i="1" s="1"/>
  <c r="G213" i="1"/>
  <c r="G197" i="1"/>
  <c r="D167" i="1"/>
  <c r="D189" i="1" s="1"/>
  <c r="C89" i="1" s="1"/>
  <c r="Q15" i="1"/>
  <c r="R15" i="1" s="1"/>
  <c r="Q33" i="1"/>
  <c r="R33" i="1" s="1"/>
  <c r="Q18" i="1"/>
  <c r="R18" i="1" s="1"/>
  <c r="G203" i="1"/>
  <c r="Q16" i="1"/>
  <c r="R16" i="1" s="1"/>
  <c r="D186" i="1"/>
  <c r="Q31" i="1"/>
  <c r="R31" i="1" s="1"/>
  <c r="D184" i="1"/>
  <c r="D182" i="1"/>
  <c r="D218" i="1"/>
  <c r="C90" i="1" s="1"/>
  <c r="B83" i="1" s="1"/>
  <c r="C302" i="1" s="1"/>
  <c r="Q20" i="1"/>
  <c r="R20" i="1" s="1"/>
  <c r="B291" i="1"/>
  <c r="D177" i="1"/>
  <c r="Q22" i="1"/>
  <c r="R22" i="1" s="1"/>
  <c r="D185" i="1"/>
  <c r="D180" i="1"/>
  <c r="D171" i="1"/>
  <c r="Q13" i="1"/>
  <c r="R13" i="1" s="1"/>
  <c r="Q34" i="1"/>
  <c r="R34" i="1" s="1"/>
  <c r="C288" i="1"/>
  <c r="C284" i="1"/>
  <c r="F205" i="1"/>
  <c r="L23" i="1" s="1"/>
  <c r="D98" i="1"/>
  <c r="F210" i="1" l="1"/>
  <c r="L28" i="1" s="1"/>
  <c r="C287" i="1"/>
  <c r="D95" i="1"/>
  <c r="F216" i="1"/>
  <c r="L34" i="1" s="1"/>
  <c r="F202" i="1"/>
  <c r="L20" i="1" s="1"/>
  <c r="C292" i="1"/>
  <c r="E292" i="1" s="1"/>
  <c r="F213" i="1"/>
  <c r="L31" i="1" s="1"/>
  <c r="F194" i="1"/>
  <c r="L12" i="1" s="1"/>
  <c r="F208" i="1"/>
  <c r="L26" i="1" s="1"/>
  <c r="C301" i="1"/>
  <c r="E301" i="1" s="1"/>
  <c r="C293" i="1"/>
  <c r="F212" i="1"/>
  <c r="L30" i="1" s="1"/>
  <c r="C304" i="1"/>
  <c r="C289" i="1"/>
  <c r="C303" i="1"/>
  <c r="C305" i="1"/>
  <c r="C290" i="1"/>
  <c r="F207" i="1"/>
  <c r="L25" i="1" s="1"/>
  <c r="F206" i="1"/>
  <c r="L24" i="1" s="1"/>
  <c r="F200" i="1"/>
  <c r="L18" i="1" s="1"/>
  <c r="C286" i="1"/>
  <c r="F209" i="1"/>
  <c r="L27" i="1" s="1"/>
  <c r="C300" i="1"/>
  <c r="E300" i="1" s="1"/>
  <c r="C291" i="1"/>
  <c r="E291" i="1" s="1"/>
  <c r="H581" i="1"/>
  <c r="H582" i="1" s="1"/>
  <c r="H583" i="1" s="1"/>
  <c r="H590" i="1" s="1"/>
  <c r="C294" i="1"/>
  <c r="D97" i="1"/>
  <c r="F204" i="1"/>
  <c r="L22" i="1" s="1"/>
  <c r="D99" i="1"/>
  <c r="E99" i="1" s="1"/>
  <c r="F99" i="1" s="1"/>
  <c r="J99" i="1" s="1"/>
  <c r="F215" i="1"/>
  <c r="L33" i="1" s="1"/>
  <c r="F196" i="1"/>
  <c r="L14" i="1" s="1"/>
  <c r="C297" i="1"/>
  <c r="E297" i="1" s="1"/>
  <c r="D96" i="1"/>
  <c r="C392" i="1" s="1"/>
  <c r="E392" i="1" s="1"/>
  <c r="F193" i="1"/>
  <c r="L11" i="1" s="1"/>
  <c r="F211" i="1"/>
  <c r="L29" i="1" s="1"/>
  <c r="C299" i="1"/>
  <c r="E299" i="1" s="1"/>
  <c r="C306" i="1"/>
  <c r="F199" i="1"/>
  <c r="L17" i="1" s="1"/>
  <c r="F201" i="1"/>
  <c r="L19" i="1" s="1"/>
  <c r="D100" i="1"/>
  <c r="F203" i="1"/>
  <c r="L21" i="1" s="1"/>
  <c r="C296" i="1"/>
  <c r="E296" i="1" s="1"/>
  <c r="C295" i="1"/>
  <c r="E295" i="1" s="1"/>
  <c r="F195" i="1"/>
  <c r="L13" i="1" s="1"/>
  <c r="F214" i="1"/>
  <c r="L32" i="1" s="1"/>
  <c r="C285" i="1"/>
  <c r="E285" i="1" s="1"/>
  <c r="C298" i="1"/>
  <c r="E298" i="1" s="1"/>
  <c r="F198" i="1"/>
  <c r="L16" i="1" s="1"/>
  <c r="F197" i="1"/>
  <c r="L15" i="1" s="1"/>
  <c r="E284" i="1"/>
  <c r="E305" i="1"/>
  <c r="E306" i="1"/>
  <c r="E302" i="1"/>
  <c r="E290" i="1"/>
  <c r="E307" i="1"/>
  <c r="E288" i="1"/>
  <c r="E304" i="1"/>
  <c r="E294" i="1"/>
  <c r="E303" i="1"/>
  <c r="E287" i="1"/>
  <c r="E286" i="1"/>
  <c r="E289" i="1"/>
  <c r="E293" i="1"/>
  <c r="E98" i="1"/>
  <c r="F98" i="1" s="1"/>
  <c r="J98" i="1" s="1"/>
  <c r="C394" i="1"/>
  <c r="E394" i="1" s="1"/>
  <c r="E97" i="1"/>
  <c r="F97" i="1" s="1"/>
  <c r="C393" i="1"/>
  <c r="E393" i="1" s="1"/>
  <c r="U674" i="1"/>
  <c r="Q673" i="1"/>
  <c r="J102" i="1"/>
  <c r="E100" i="1"/>
  <c r="F100" i="1" s="1"/>
  <c r="J100" i="1" s="1"/>
  <c r="C396" i="1"/>
  <c r="E396" i="1" s="1"/>
  <c r="F392" i="1"/>
  <c r="H392" i="1"/>
  <c r="J101" i="1"/>
  <c r="D90" i="1"/>
  <c r="D673" i="1" l="1"/>
  <c r="E96" i="1"/>
  <c r="F96" i="1" s="1"/>
  <c r="H674" i="1"/>
  <c r="C395" i="1"/>
  <c r="E395" i="1" s="1"/>
  <c r="X161" i="1"/>
  <c r="X160" i="1"/>
  <c r="I304" i="1" s="1"/>
  <c r="X157" i="1"/>
  <c r="X155" i="1"/>
  <c r="X153" i="1"/>
  <c r="I297" i="1" s="1"/>
  <c r="X154" i="1"/>
  <c r="I298" i="1" s="1"/>
  <c r="X156" i="1"/>
  <c r="I300" i="1" s="1"/>
  <c r="X152" i="1"/>
  <c r="I296" i="1" s="1"/>
  <c r="X159" i="1"/>
  <c r="I303" i="1" s="1"/>
  <c r="X158" i="1"/>
  <c r="I302" i="1" s="1"/>
  <c r="X162" i="1"/>
  <c r="I306" i="1" s="1"/>
  <c r="X163" i="1"/>
  <c r="I307" i="1" s="1"/>
  <c r="X141" i="1"/>
  <c r="I285" i="1" s="1"/>
  <c r="X140" i="1"/>
  <c r="F292" i="1"/>
  <c r="F301" i="1"/>
  <c r="F294" i="1"/>
  <c r="F285" i="1"/>
  <c r="F306" i="1"/>
  <c r="F302" i="1"/>
  <c r="F293" i="1"/>
  <c r="F288" i="1"/>
  <c r="F303" i="1"/>
  <c r="F297" i="1"/>
  <c r="F305" i="1"/>
  <c r="F287" i="1"/>
  <c r="F296" i="1"/>
  <c r="F295" i="1"/>
  <c r="F299" i="1"/>
  <c r="F284" i="1"/>
  <c r="F304" i="1"/>
  <c r="F300" i="1"/>
  <c r="F290" i="1"/>
  <c r="F307" i="1"/>
  <c r="F289" i="1"/>
  <c r="F286" i="1"/>
  <c r="F298" i="1"/>
  <c r="F291" i="1"/>
  <c r="I301" i="1"/>
  <c r="X144" i="1"/>
  <c r="I288" i="1" s="1"/>
  <c r="I284" i="1"/>
  <c r="I299" i="1"/>
  <c r="X147" i="1"/>
  <c r="I291" i="1" s="1"/>
  <c r="X150" i="1"/>
  <c r="I294" i="1" s="1"/>
  <c r="X149" i="1"/>
  <c r="I293" i="1" s="1"/>
  <c r="X145" i="1"/>
  <c r="I289" i="1" s="1"/>
  <c r="X143" i="1"/>
  <c r="I287" i="1" s="1"/>
  <c r="X151" i="1"/>
  <c r="I295" i="1" s="1"/>
  <c r="X148" i="1"/>
  <c r="I292" i="1" s="1"/>
  <c r="I305" i="1"/>
  <c r="X146" i="1"/>
  <c r="I290" i="1" s="1"/>
  <c r="X142" i="1"/>
  <c r="I286" i="1" s="1"/>
  <c r="N41" i="1"/>
  <c r="O41" i="1" s="1"/>
  <c r="J96" i="1"/>
  <c r="N43" i="1"/>
  <c r="O43" i="1" s="1"/>
  <c r="J97" i="1"/>
  <c r="N49" i="1"/>
  <c r="O49" i="1" s="1"/>
  <c r="N53" i="1"/>
  <c r="O53" i="1" s="1"/>
  <c r="N47" i="1"/>
  <c r="O47" i="1" s="1"/>
  <c r="N51" i="1"/>
  <c r="O51" i="1" s="1"/>
  <c r="N45" i="1"/>
  <c r="O45" i="1" s="1"/>
  <c r="H393" i="1"/>
  <c r="F393" i="1"/>
  <c r="F394" i="1"/>
  <c r="H394" i="1"/>
  <c r="F396" i="1"/>
  <c r="H396" i="1"/>
  <c r="F395" i="1"/>
  <c r="H395" i="1"/>
  <c r="E95" i="1"/>
  <c r="F95" i="1" s="1"/>
  <c r="J95" i="1" s="1"/>
  <c r="M20" i="1" l="1"/>
  <c r="M31" i="1"/>
  <c r="M18" i="1"/>
  <c r="M28" i="1"/>
  <c r="M33" i="1"/>
  <c r="M24" i="1"/>
  <c r="M13" i="1"/>
  <c r="M16" i="1"/>
  <c r="M34" i="1"/>
  <c r="M15" i="1"/>
  <c r="M12" i="1"/>
  <c r="M23" i="1"/>
  <c r="M26" i="1"/>
  <c r="M22" i="1"/>
  <c r="M29" i="1"/>
  <c r="M11" i="1"/>
  <c r="M14" i="1"/>
  <c r="M17" i="1"/>
  <c r="M25" i="1"/>
  <c r="M19" i="1"/>
  <c r="M21" i="1"/>
  <c r="M30" i="1"/>
  <c r="M27" i="1"/>
  <c r="M32" i="1"/>
  <c r="Q676" i="1"/>
  <c r="Q675" i="1"/>
  <c r="D675" i="1"/>
  <c r="D676" i="1"/>
  <c r="N23" i="1" l="1"/>
  <c r="N27" i="1"/>
  <c r="N14" i="1"/>
  <c r="N12" i="1"/>
  <c r="N33" i="1"/>
  <c r="N30" i="1"/>
  <c r="N11" i="1"/>
  <c r="N15" i="1"/>
  <c r="N28" i="1"/>
  <c r="N21" i="1"/>
  <c r="N29" i="1"/>
  <c r="N34" i="1"/>
  <c r="N18" i="1"/>
  <c r="N19" i="1"/>
  <c r="N22" i="1"/>
  <c r="N16" i="1"/>
  <c r="N31" i="1"/>
  <c r="N25" i="1"/>
  <c r="N26" i="1"/>
  <c r="N13" i="1"/>
  <c r="N20" i="1"/>
  <c r="N32" i="1"/>
  <c r="N17" i="1"/>
  <c r="N24" i="1"/>
  <c r="D678" i="1"/>
  <c r="D1533" i="1" s="1"/>
  <c r="Q678" i="1"/>
  <c r="Q1095" i="1" s="1"/>
  <c r="Q1092" i="1" l="1"/>
  <c r="R1092" i="1" s="1"/>
  <c r="Q2306" i="1"/>
  <c r="R2306" i="1" s="1"/>
  <c r="D1925" i="1"/>
  <c r="E1925" i="1" s="1"/>
  <c r="Q1318" i="1"/>
  <c r="S1318" i="1" s="1"/>
  <c r="D1247" i="1"/>
  <c r="J1247" i="1" s="1"/>
  <c r="Q1884" i="1"/>
  <c r="W1884" i="1" s="1"/>
  <c r="D1671" i="1"/>
  <c r="J1671" i="1" s="1"/>
  <c r="D764" i="1"/>
  <c r="E764" i="1" s="1"/>
  <c r="Q1168" i="1"/>
  <c r="W1168" i="1" s="1"/>
  <c r="D1769" i="1"/>
  <c r="J1769" i="1" s="1"/>
  <c r="Q2078" i="1"/>
  <c r="R2078" i="1" s="1"/>
  <c r="D2233" i="1"/>
  <c r="E2233" i="1" s="1"/>
  <c r="Q1000" i="1"/>
  <c r="W1000" i="1" s="1"/>
  <c r="D2316" i="1"/>
  <c r="J2316" i="1" s="1"/>
  <c r="Q2289" i="1"/>
  <c r="R2289" i="1" s="1"/>
  <c r="Q1375" i="1"/>
  <c r="W1375" i="1" s="1"/>
  <c r="D2100" i="1"/>
  <c r="E2100" i="1" s="1"/>
  <c r="Q2190" i="1"/>
  <c r="S2190" i="1" s="1"/>
  <c r="Q2427" i="1"/>
  <c r="S2427" i="1" s="1"/>
  <c r="D2026" i="1"/>
  <c r="E2026" i="1" s="1"/>
  <c r="Q2353" i="1"/>
  <c r="S2353" i="1" s="1"/>
  <c r="Q1301" i="1"/>
  <c r="W1301" i="1" s="1"/>
  <c r="D1347" i="1"/>
  <c r="F1347" i="1" s="1"/>
  <c r="Q1594" i="1"/>
  <c r="R1594" i="1" s="1"/>
  <c r="Q1573" i="1"/>
  <c r="W1573" i="1" s="1"/>
  <c r="D1051" i="1"/>
  <c r="E1051" i="1" s="1"/>
  <c r="Q2524" i="1"/>
  <c r="W2524" i="1" s="1"/>
  <c r="D1682" i="1"/>
  <c r="F1682" i="1" s="1"/>
  <c r="Q2194" i="1"/>
  <c r="R2194" i="1" s="1"/>
  <c r="Q2009" i="1"/>
  <c r="W2009" i="1" s="1"/>
  <c r="Q2639" i="1"/>
  <c r="R2639" i="1" s="1"/>
  <c r="Q2297" i="1"/>
  <c r="S2297" i="1" s="1"/>
  <c r="Q2318" i="1"/>
  <c r="R2318" i="1" s="1"/>
  <c r="Q2569" i="1"/>
  <c r="R2569" i="1" s="1"/>
  <c r="Q1072" i="1"/>
  <c r="W1072" i="1" s="1"/>
  <c r="Q1049" i="1"/>
  <c r="R1049" i="1" s="1"/>
  <c r="Q2452" i="1"/>
  <c r="R2452" i="1" s="1"/>
  <c r="Q1370" i="1"/>
  <c r="W1370" i="1" s="1"/>
  <c r="Q2205" i="1"/>
  <c r="W2205" i="1" s="1"/>
  <c r="Q2245" i="1"/>
  <c r="R2245" i="1" s="1"/>
  <c r="Q1928" i="1"/>
  <c r="W1928" i="1" s="1"/>
  <c r="Q2547" i="1"/>
  <c r="S2547" i="1" s="1"/>
  <c r="Q2271" i="1"/>
  <c r="W2271" i="1" s="1"/>
  <c r="Q1405" i="1"/>
  <c r="S1405" i="1" s="1"/>
  <c r="Q1678" i="1"/>
  <c r="S1678" i="1" s="1"/>
  <c r="Q1378" i="1"/>
  <c r="R1378" i="1" s="1"/>
  <c r="Q1690" i="1"/>
  <c r="W1690" i="1" s="1"/>
  <c r="Q2071" i="1"/>
  <c r="R2071" i="1" s="1"/>
  <c r="Q2673" i="1"/>
  <c r="R2673" i="1" s="1"/>
  <c r="Q1646" i="1"/>
  <c r="S1646" i="1" s="1"/>
  <c r="T1646" i="1" s="1"/>
  <c r="Q840" i="1"/>
  <c r="W840" i="1" s="1"/>
  <c r="Q1683" i="1"/>
  <c r="S1683" i="1" s="1"/>
  <c r="Q1775" i="1"/>
  <c r="W1775" i="1" s="1"/>
  <c r="Q2396" i="1"/>
  <c r="S2396" i="1" s="1"/>
  <c r="Q1450" i="1"/>
  <c r="R1450" i="1" s="1"/>
  <c r="Q794" i="1"/>
  <c r="R794" i="1" s="1"/>
  <c r="Q2367" i="1"/>
  <c r="R2367" i="1" s="1"/>
  <c r="Q1828" i="1"/>
  <c r="R1828" i="1" s="1"/>
  <c r="Q2454" i="1"/>
  <c r="R2454" i="1" s="1"/>
  <c r="Q2468" i="1"/>
  <c r="W2468" i="1" s="1"/>
  <c r="Q2487" i="1"/>
  <c r="R2487" i="1" s="1"/>
  <c r="Q1145" i="1"/>
  <c r="S1145" i="1" s="1"/>
  <c r="Q1300" i="1"/>
  <c r="S1300" i="1" s="1"/>
  <c r="Q1715" i="1"/>
  <c r="R1715" i="1" s="1"/>
  <c r="Q2142" i="1"/>
  <c r="W2142" i="1" s="1"/>
  <c r="Q2265" i="1"/>
  <c r="R2265" i="1" s="1"/>
  <c r="Q1185" i="1"/>
  <c r="S1185" i="1" s="1"/>
  <c r="Q1313" i="1"/>
  <c r="W1313" i="1" s="1"/>
  <c r="Q1694" i="1"/>
  <c r="S1694" i="1" s="1"/>
  <c r="Q1735" i="1"/>
  <c r="S1735" i="1" s="1"/>
  <c r="Q1843" i="1"/>
  <c r="R1843" i="1" s="1"/>
  <c r="Q2219" i="1"/>
  <c r="S2219" i="1" s="1"/>
  <c r="Q1919" i="1"/>
  <c r="R1919" i="1" s="1"/>
  <c r="Q2201" i="1"/>
  <c r="S2201" i="1" s="1"/>
  <c r="Q1925" i="1"/>
  <c r="R1925" i="1" s="1"/>
  <c r="Q2401" i="1"/>
  <c r="W2401" i="1" s="1"/>
  <c r="Q1489" i="1"/>
  <c r="W1489" i="1" s="1"/>
  <c r="D2128" i="1"/>
  <c r="J2128" i="1" s="1"/>
  <c r="D2419" i="1"/>
  <c r="J2419" i="1" s="1"/>
  <c r="D1091" i="1"/>
  <c r="F1091" i="1" s="1"/>
  <c r="Q1414" i="1"/>
  <c r="S1414" i="1" s="1"/>
  <c r="Q732" i="1"/>
  <c r="S732" i="1" s="1"/>
  <c r="Q2376" i="1"/>
  <c r="R2376" i="1" s="1"/>
  <c r="Q1259" i="1"/>
  <c r="W1259" i="1" s="1"/>
  <c r="Q1109" i="1"/>
  <c r="S1109" i="1" s="1"/>
  <c r="Q1110" i="1"/>
  <c r="S1110" i="1" s="1"/>
  <c r="Q1440" i="1"/>
  <c r="S1440" i="1" s="1"/>
  <c r="Q1363" i="1"/>
  <c r="R1363" i="1" s="1"/>
  <c r="Q1731" i="1"/>
  <c r="W1731" i="1" s="1"/>
  <c r="Q1905" i="1"/>
  <c r="W1905" i="1" s="1"/>
  <c r="Q1880" i="1"/>
  <c r="R1880" i="1" s="1"/>
  <c r="Q2254" i="1"/>
  <c r="W2254" i="1" s="1"/>
  <c r="Q765" i="1"/>
  <c r="W765" i="1" s="1"/>
  <c r="D1422" i="1"/>
  <c r="E1422" i="1" s="1"/>
  <c r="D2057" i="1"/>
  <c r="J2057" i="1" s="1"/>
  <c r="D2532" i="1"/>
  <c r="E2532" i="1" s="1"/>
  <c r="Q1278" i="1"/>
  <c r="S1278" i="1" s="1"/>
  <c r="Q2677" i="1"/>
  <c r="R2677" i="1" s="1"/>
  <c r="Q2125" i="1"/>
  <c r="W2125" i="1" s="1"/>
  <c r="Q1794" i="1"/>
  <c r="S1794" i="1" s="1"/>
  <c r="Q2032" i="1"/>
  <c r="S2032" i="1" s="1"/>
  <c r="Q2346" i="1"/>
  <c r="W2346" i="1" s="1"/>
  <c r="Q2657" i="1"/>
  <c r="R2657" i="1" s="1"/>
  <c r="Q2672" i="1"/>
  <c r="W2672" i="1" s="1"/>
  <c r="Q1045" i="1"/>
  <c r="S1045" i="1" s="1"/>
  <c r="Q1474" i="1"/>
  <c r="W1474" i="1" s="1"/>
  <c r="Q2438" i="1"/>
  <c r="W2438" i="1" s="1"/>
  <c r="Q1961" i="1"/>
  <c r="W1961" i="1" s="1"/>
  <c r="Q1139" i="1"/>
  <c r="S1139" i="1" s="1"/>
  <c r="D1959" i="1"/>
  <c r="E1959" i="1" s="1"/>
  <c r="D2365" i="1"/>
  <c r="J2365" i="1" s="1"/>
  <c r="D2170" i="1"/>
  <c r="J2170" i="1" s="1"/>
  <c r="Q1351" i="1"/>
  <c r="S1351" i="1" s="1"/>
  <c r="Q2065" i="1"/>
  <c r="S2065" i="1" s="1"/>
  <c r="Q2587" i="1"/>
  <c r="S2587" i="1" s="1"/>
  <c r="Q1312" i="1"/>
  <c r="W1312" i="1" s="1"/>
  <c r="Q1729" i="1"/>
  <c r="R1729" i="1" s="1"/>
  <c r="Q2044" i="1"/>
  <c r="W2044" i="1" s="1"/>
  <c r="Q2061" i="1"/>
  <c r="W2061" i="1" s="1"/>
  <c r="Q2543" i="1"/>
  <c r="W2543" i="1" s="1"/>
  <c r="Q760" i="1"/>
  <c r="W760" i="1" s="1"/>
  <c r="Q1258" i="1"/>
  <c r="R1258" i="1" s="1"/>
  <c r="Q2261" i="1"/>
  <c r="R2261" i="1" s="1"/>
  <c r="Q1487" i="1"/>
  <c r="W1487" i="1" s="1"/>
  <c r="Q1055" i="1"/>
  <c r="R1055" i="1" s="1"/>
  <c r="D2598" i="1"/>
  <c r="E2598" i="1" s="1"/>
  <c r="D1291" i="1"/>
  <c r="F1291" i="1" s="1"/>
  <c r="D2077" i="1"/>
  <c r="J2077" i="1" s="1"/>
  <c r="D1870" i="1"/>
  <c r="F1870" i="1" s="1"/>
  <c r="Q1702" i="1"/>
  <c r="W1702" i="1" s="1"/>
  <c r="Q1633" i="1"/>
  <c r="W1633" i="1" s="1"/>
  <c r="Q2328" i="1"/>
  <c r="S2328" i="1" s="1"/>
  <c r="Q2625" i="1"/>
  <c r="R2625" i="1" s="1"/>
  <c r="Q1039" i="1"/>
  <c r="S1039" i="1" s="1"/>
  <c r="Q1624" i="1"/>
  <c r="S1624" i="1" s="1"/>
  <c r="Q1661" i="1"/>
  <c r="W1661" i="1" s="1"/>
  <c r="Q2493" i="1"/>
  <c r="W2493" i="1" s="1"/>
  <c r="Q2594" i="1"/>
  <c r="R2594" i="1" s="1"/>
  <c r="Q2636" i="1"/>
  <c r="W2636" i="1" s="1"/>
  <c r="Q2137" i="1"/>
  <c r="W2137" i="1" s="1"/>
  <c r="Q1468" i="1"/>
  <c r="S1468" i="1" s="1"/>
  <c r="Q686" i="1"/>
  <c r="S686" i="1" s="1"/>
  <c r="D2211" i="1"/>
  <c r="F2211" i="1" s="1"/>
  <c r="D943" i="1"/>
  <c r="J943" i="1" s="1"/>
  <c r="D1214" i="1"/>
  <c r="F1214" i="1" s="1"/>
  <c r="D2397" i="1"/>
  <c r="J2397" i="1" s="1"/>
  <c r="Q2047" i="1"/>
  <c r="W2047" i="1" s="1"/>
  <c r="Q1402" i="1"/>
  <c r="S1402" i="1" s="1"/>
  <c r="Q2243" i="1"/>
  <c r="S2243" i="1" s="1"/>
  <c r="Q2426" i="1"/>
  <c r="R2426" i="1" s="1"/>
  <c r="Q2523" i="1"/>
  <c r="W2523" i="1" s="1"/>
  <c r="Q1570" i="1"/>
  <c r="W1570" i="1" s="1"/>
  <c r="Q921" i="1"/>
  <c r="R921" i="1" s="1"/>
  <c r="Q2281" i="1"/>
  <c r="W2281" i="1" s="1"/>
  <c r="Q2365" i="1"/>
  <c r="W2365" i="1" s="1"/>
  <c r="Q2574" i="1"/>
  <c r="W2574" i="1" s="1"/>
  <c r="Q1546" i="1"/>
  <c r="R1546" i="1" s="1"/>
  <c r="Q2000" i="1"/>
  <c r="W2000" i="1" s="1"/>
  <c r="D2263" i="1"/>
  <c r="E2263" i="1" s="1"/>
  <c r="D2528" i="1"/>
  <c r="J2528" i="1" s="1"/>
  <c r="D770" i="1"/>
  <c r="E770" i="1" s="1"/>
  <c r="D2265" i="1"/>
  <c r="E2265" i="1" s="1"/>
  <c r="Q1074" i="1"/>
  <c r="W1074" i="1" s="1"/>
  <c r="Q2548" i="1"/>
  <c r="W2548" i="1" s="1"/>
  <c r="Q2200" i="1"/>
  <c r="S2200" i="1" s="1"/>
  <c r="Q2197" i="1"/>
  <c r="W2197" i="1" s="1"/>
  <c r="Q2264" i="1"/>
  <c r="R2264" i="1" s="1"/>
  <c r="Q2667" i="1"/>
  <c r="W2667" i="1" s="1"/>
  <c r="Q882" i="1"/>
  <c r="S882" i="1" s="1"/>
  <c r="Q2210" i="1"/>
  <c r="W2210" i="1" s="1"/>
  <c r="Q2356" i="1"/>
  <c r="S2356" i="1" s="1"/>
  <c r="Q2564" i="1"/>
  <c r="R2564" i="1" s="1"/>
  <c r="Q1367" i="1"/>
  <c r="W1367" i="1" s="1"/>
  <c r="Q1953" i="1"/>
  <c r="S1953" i="1" s="1"/>
  <c r="D1350" i="1"/>
  <c r="J1350" i="1" s="1"/>
  <c r="D2164" i="1"/>
  <c r="F2164" i="1" s="1"/>
  <c r="D1392" i="1"/>
  <c r="F1392" i="1" s="1"/>
  <c r="D2109" i="1"/>
  <c r="F2109" i="1" s="1"/>
  <c r="Q1856" i="1"/>
  <c r="W1856" i="1" s="1"/>
  <c r="Q2464" i="1"/>
  <c r="S2464" i="1" s="1"/>
  <c r="Q2225" i="1"/>
  <c r="R2225" i="1" s="1"/>
  <c r="Q1679" i="1"/>
  <c r="W1679" i="1" s="1"/>
  <c r="Q1886" i="1"/>
  <c r="S1886" i="1" s="1"/>
  <c r="Q2209" i="1"/>
  <c r="W2209" i="1" s="1"/>
  <c r="Q2490" i="1"/>
  <c r="S2490" i="1" s="1"/>
  <c r="Q2681" i="1"/>
  <c r="S2681" i="1" s="1"/>
  <c r="Q2091" i="1"/>
  <c r="R2091" i="1" s="1"/>
  <c r="Q2321" i="1"/>
  <c r="W2321" i="1" s="1"/>
  <c r="Q2540" i="1"/>
  <c r="W2540" i="1" s="1"/>
  <c r="Q1302" i="1"/>
  <c r="W1302" i="1" s="1"/>
  <c r="Q1875" i="1"/>
  <c r="S1875" i="1" s="1"/>
  <c r="D2202" i="1"/>
  <c r="J2202" i="1" s="1"/>
  <c r="D1084" i="1"/>
  <c r="F1084" i="1" s="1"/>
  <c r="H1084" i="1" s="1"/>
  <c r="D1379" i="1"/>
  <c r="F1379" i="1" s="1"/>
  <c r="Q2236" i="1"/>
  <c r="S2236" i="1" s="1"/>
  <c r="Q1324" i="1"/>
  <c r="W1324" i="1" s="1"/>
  <c r="Q2529" i="1"/>
  <c r="W2529" i="1" s="1"/>
  <c r="Q2282" i="1"/>
  <c r="S2282" i="1" s="1"/>
  <c r="Q2251" i="1"/>
  <c r="R2251" i="1" s="1"/>
  <c r="Q2425" i="1"/>
  <c r="Q1937" i="1"/>
  <c r="W1937" i="1" s="1"/>
  <c r="Q2139" i="1"/>
  <c r="Q1686" i="1"/>
  <c r="W1686" i="1" s="1"/>
  <c r="Q1707" i="1"/>
  <c r="W1707" i="1" s="1"/>
  <c r="Q1739" i="1"/>
  <c r="R1739" i="1" s="1"/>
  <c r="Q2288" i="1"/>
  <c r="R2288" i="1" s="1"/>
  <c r="Q1387" i="1"/>
  <c r="S1387" i="1" s="1"/>
  <c r="Q2420" i="1"/>
  <c r="R2420" i="1" s="1"/>
  <c r="Q1685" i="1"/>
  <c r="S1685" i="1" s="1"/>
  <c r="Q2660" i="1"/>
  <c r="W2660" i="1" s="1"/>
  <c r="Q2076" i="1"/>
  <c r="S2076" i="1" s="1"/>
  <c r="Q2471" i="1"/>
  <c r="R2471" i="1" s="1"/>
  <c r="Q1762" i="1"/>
  <c r="R1762" i="1" s="1"/>
  <c r="Q2631" i="1"/>
  <c r="Q1791" i="1"/>
  <c r="R1791" i="1" s="1"/>
  <c r="Q1714" i="1"/>
  <c r="W1714" i="1" s="1"/>
  <c r="Q902" i="1"/>
  <c r="W902" i="1" s="1"/>
  <c r="Q1207" i="1"/>
  <c r="R1207" i="1" s="1"/>
  <c r="Q1902" i="1"/>
  <c r="R1902" i="1" s="1"/>
  <c r="Q798" i="1"/>
  <c r="S798" i="1" s="1"/>
  <c r="D1636" i="1"/>
  <c r="F1636" i="1" s="1"/>
  <c r="D1550" i="1"/>
  <c r="F1550" i="1" s="1"/>
  <c r="D987" i="1"/>
  <c r="E987" i="1" s="1"/>
  <c r="D2198" i="1"/>
  <c r="J2198" i="1" s="1"/>
  <c r="D2216" i="1"/>
  <c r="E2216" i="1" s="1"/>
  <c r="D1280" i="1"/>
  <c r="E1280" i="1" s="1"/>
  <c r="D2501" i="1"/>
  <c r="F2501" i="1" s="1"/>
  <c r="H2501" i="1" s="1"/>
  <c r="D773" i="1"/>
  <c r="E773" i="1" s="1"/>
  <c r="D1081" i="1"/>
  <c r="J1081" i="1" s="1"/>
  <c r="D1823" i="1"/>
  <c r="D1250" i="1"/>
  <c r="J1250" i="1" s="1"/>
  <c r="D2626" i="1"/>
  <c r="J2626" i="1" s="1"/>
  <c r="D850" i="1"/>
  <c r="J850" i="1" s="1"/>
  <c r="D1113" i="1"/>
  <c r="F1113" i="1" s="1"/>
  <c r="Q1943" i="1"/>
  <c r="R1943" i="1" s="1"/>
  <c r="Q2450" i="1"/>
  <c r="Q1727" i="1"/>
  <c r="W1727" i="1" s="1"/>
  <c r="Q2568" i="1"/>
  <c r="W2568" i="1" s="1"/>
  <c r="Q1471" i="1"/>
  <c r="R1471" i="1" s="1"/>
  <c r="Q1695" i="1"/>
  <c r="R1695" i="1" s="1"/>
  <c r="Q842" i="1"/>
  <c r="R842" i="1" s="1"/>
  <c r="Q816" i="1"/>
  <c r="Q1636" i="1"/>
  <c r="R1636" i="1" s="1"/>
  <c r="Q690" i="1"/>
  <c r="R690" i="1" s="1"/>
  <c r="D1468" i="1"/>
  <c r="F1468" i="1" s="1"/>
  <c r="D2132" i="1"/>
  <c r="J2132" i="1" s="1"/>
  <c r="D1599" i="1"/>
  <c r="F1599" i="1" s="1"/>
  <c r="D2612" i="1"/>
  <c r="J2612" i="1" s="1"/>
  <c r="D1852" i="1"/>
  <c r="E1852" i="1" s="1"/>
  <c r="D868" i="1"/>
  <c r="E868" i="1" s="1"/>
  <c r="D2357" i="1"/>
  <c r="F2357" i="1" s="1"/>
  <c r="D2665" i="1"/>
  <c r="E2665" i="1" s="1"/>
  <c r="D937" i="1"/>
  <c r="E937" i="1" s="1"/>
  <c r="D1679" i="1"/>
  <c r="D1058" i="1"/>
  <c r="J1058" i="1" s="1"/>
  <c r="D2482" i="1"/>
  <c r="J2482" i="1" s="1"/>
  <c r="D694" i="1"/>
  <c r="D969" i="1"/>
  <c r="F969" i="1" s="1"/>
  <c r="Q1560" i="1"/>
  <c r="W1560" i="1" s="1"/>
  <c r="Q2559" i="1"/>
  <c r="R2559" i="1" s="1"/>
  <c r="Q1454" i="1"/>
  <c r="W1454" i="1" s="1"/>
  <c r="Q1590" i="1"/>
  <c r="Q2005" i="1"/>
  <c r="S2005" i="1" s="1"/>
  <c r="Q2070" i="1"/>
  <c r="Q1499" i="1"/>
  <c r="Q890" i="1"/>
  <c r="S890" i="1" s="1"/>
  <c r="D1279" i="1"/>
  <c r="F1279" i="1" s="1"/>
  <c r="D2078" i="1"/>
  <c r="D1364" i="1"/>
  <c r="J1364" i="1" s="1"/>
  <c r="D2586" i="1"/>
  <c r="J2586" i="1" s="1"/>
  <c r="D1802" i="1"/>
  <c r="E1802" i="1" s="1"/>
  <c r="D834" i="1"/>
  <c r="E834" i="1" s="1"/>
  <c r="D2345" i="1"/>
  <c r="E2345" i="1" s="1"/>
  <c r="D2653" i="1"/>
  <c r="E2653" i="1" s="1"/>
  <c r="D925" i="1"/>
  <c r="F925" i="1" s="1"/>
  <c r="D1667" i="1"/>
  <c r="D1022" i="1"/>
  <c r="J1022" i="1" s="1"/>
  <c r="D2470" i="1"/>
  <c r="J2470" i="1" s="1"/>
  <c r="D682" i="1"/>
  <c r="F682" i="1" s="1"/>
  <c r="D957" i="1"/>
  <c r="Q1535" i="1"/>
  <c r="R1535" i="1" s="1"/>
  <c r="Q2652" i="1"/>
  <c r="S2652" i="1" s="1"/>
  <c r="Q1132" i="1"/>
  <c r="Q2158" i="1"/>
  <c r="S2158" i="1" s="1"/>
  <c r="Q1551" i="1"/>
  <c r="W1551" i="1" s="1"/>
  <c r="Q1588" i="1"/>
  <c r="W1588" i="1" s="1"/>
  <c r="Q1165" i="1"/>
  <c r="W1165" i="1" s="1"/>
  <c r="Q1010" i="1"/>
  <c r="W1010" i="1" s="1"/>
  <c r="Q2585" i="1"/>
  <c r="R2585" i="1" s="1"/>
  <c r="Q2649" i="1"/>
  <c r="S2649" i="1" s="1"/>
  <c r="Q2518" i="1"/>
  <c r="R2518" i="1" s="1"/>
  <c r="Q2466" i="1"/>
  <c r="Q2663" i="1"/>
  <c r="W2663" i="1" s="1"/>
  <c r="Q2051" i="1"/>
  <c r="S2051" i="1" s="1"/>
  <c r="U2051" i="1" s="1"/>
  <c r="Q802" i="1"/>
  <c r="W802" i="1" s="1"/>
  <c r="Q2242" i="1"/>
  <c r="S2242" i="1" s="1"/>
  <c r="Q1400" i="1"/>
  <c r="S1400" i="1" s="1"/>
  <c r="Q2478" i="1"/>
  <c r="S2478" i="1" s="1"/>
  <c r="Q1692" i="1"/>
  <c r="S1692" i="1" s="1"/>
  <c r="Q2152" i="1"/>
  <c r="R2152" i="1" s="1"/>
  <c r="Q1349" i="1"/>
  <c r="Q2351" i="1"/>
  <c r="R2351" i="1" s="1"/>
  <c r="Q1004" i="1"/>
  <c r="R1004" i="1" s="1"/>
  <c r="Q1483" i="1"/>
  <c r="R1483" i="1" s="1"/>
  <c r="Q1891" i="1"/>
  <c r="S1891" i="1" s="1"/>
  <c r="Q1272" i="1"/>
  <c r="R1272" i="1" s="1"/>
  <c r="Q876" i="1"/>
  <c r="Q918" i="1"/>
  <c r="S918" i="1" s="1"/>
  <c r="D762" i="1"/>
  <c r="J762" i="1" s="1"/>
  <c r="D1436" i="1"/>
  <c r="J1436" i="1" s="1"/>
  <c r="D2187" i="1"/>
  <c r="F2187" i="1" s="1"/>
  <c r="D1758" i="1"/>
  <c r="F1758" i="1" s="1"/>
  <c r="D1326" i="1"/>
  <c r="J1326" i="1" s="1"/>
  <c r="D2190" i="1"/>
  <c r="F2190" i="1" s="1"/>
  <c r="D2443" i="1"/>
  <c r="D1781" i="1"/>
  <c r="D2089" i="1"/>
  <c r="F2089" i="1" s="1"/>
  <c r="D1512" i="1"/>
  <c r="E1512" i="1" s="1"/>
  <c r="D1103" i="1"/>
  <c r="D2112" i="1"/>
  <c r="F2112" i="1" s="1"/>
  <c r="D1882" i="1"/>
  <c r="F1882" i="1" s="1"/>
  <c r="D2121" i="1"/>
  <c r="F2121" i="1" s="1"/>
  <c r="Q1682" i="1"/>
  <c r="S1682" i="1" s="1"/>
  <c r="T1682" i="1" s="1"/>
  <c r="Q2218" i="1"/>
  <c r="Q1601" i="1"/>
  <c r="R1601" i="1" s="1"/>
  <c r="Q2521" i="1"/>
  <c r="R2521" i="1" s="1"/>
  <c r="Q2043" i="1"/>
  <c r="Q2614" i="1"/>
  <c r="S2614" i="1" s="1"/>
  <c r="Q1280" i="1"/>
  <c r="R1280" i="1" s="1"/>
  <c r="Q2016" i="1"/>
  <c r="R2016" i="1" s="1"/>
  <c r="Q2486" i="1"/>
  <c r="S2486" i="1" s="1"/>
  <c r="Q2491" i="1"/>
  <c r="S2491" i="1" s="1"/>
  <c r="Q2274" i="1"/>
  <c r="Q2358" i="1"/>
  <c r="W2358" i="1" s="1"/>
  <c r="Q2357" i="1"/>
  <c r="Q2576" i="1"/>
  <c r="R2576" i="1" s="1"/>
  <c r="Q1907" i="1"/>
  <c r="S1907" i="1" s="1"/>
  <c r="Q2666" i="1"/>
  <c r="R2666" i="1" s="1"/>
  <c r="Q2124" i="1"/>
  <c r="Q1248" i="1"/>
  <c r="S1248" i="1" s="1"/>
  <c r="Q2304" i="1"/>
  <c r="S2304" i="1" s="1"/>
  <c r="Q1340" i="1"/>
  <c r="S1340" i="1" s="1"/>
  <c r="Q2117" i="1"/>
  <c r="W2117" i="1" s="1"/>
  <c r="Q1062" i="1"/>
  <c r="R1062" i="1" s="1"/>
  <c r="Q2230" i="1"/>
  <c r="R2230" i="1" s="1"/>
  <c r="Q1948" i="1"/>
  <c r="W1948" i="1" s="1"/>
  <c r="Q1409" i="1"/>
  <c r="R1409" i="1" s="1"/>
  <c r="Q1749" i="1"/>
  <c r="R1749" i="1" s="1"/>
  <c r="Q751" i="1"/>
  <c r="W751" i="1" s="1"/>
  <c r="D1864" i="1"/>
  <c r="E1864" i="1" s="1"/>
  <c r="D930" i="1"/>
  <c r="J930" i="1" s="1"/>
  <c r="D1231" i="1"/>
  <c r="E1231" i="1" s="1"/>
  <c r="D2358" i="1"/>
  <c r="J2358" i="1" s="1"/>
  <c r="D1119" i="1"/>
  <c r="F1119" i="1" s="1"/>
  <c r="D1471" i="1"/>
  <c r="E1471" i="1" s="1"/>
  <c r="D1843" i="1"/>
  <c r="E1843" i="1" s="1"/>
  <c r="D1481" i="1"/>
  <c r="J1481" i="1" s="1"/>
  <c r="D1789" i="1"/>
  <c r="J1789" i="1" s="1"/>
  <c r="D2531" i="1"/>
  <c r="D803" i="1"/>
  <c r="E803" i="1" s="1"/>
  <c r="D1668" i="1"/>
  <c r="E1668" i="1" s="1"/>
  <c r="D1570" i="1"/>
  <c r="E1570" i="1" s="1"/>
  <c r="D1821" i="1"/>
  <c r="E1821" i="1" s="1"/>
  <c r="Q800" i="1"/>
  <c r="R800" i="1" s="1"/>
  <c r="Q929" i="1"/>
  <c r="W929" i="1" s="1"/>
  <c r="Q696" i="1"/>
  <c r="S696" i="1" s="1"/>
  <c r="Q1261" i="1"/>
  <c r="W1261" i="1" s="1"/>
  <c r="Q835" i="1"/>
  <c r="S835" i="1" s="1"/>
  <c r="Q1764" i="1"/>
  <c r="R1764" i="1" s="1"/>
  <c r="Q1515" i="1"/>
  <c r="W1515" i="1" s="1"/>
  <c r="Q1277" i="1"/>
  <c r="W1277" i="1" s="1"/>
  <c r="Q1113" i="1"/>
  <c r="Q1059" i="1"/>
  <c r="R1059" i="1" s="1"/>
  <c r="Q936" i="1"/>
  <c r="Q763" i="1"/>
  <c r="R763" i="1" s="1"/>
  <c r="Q764" i="1"/>
  <c r="W764" i="1" s="1"/>
  <c r="Q1908" i="1"/>
  <c r="S1908" i="1" s="1"/>
  <c r="Q1645" i="1"/>
  <c r="Q1571" i="1"/>
  <c r="S1571" i="1" s="1"/>
  <c r="Q1295" i="1"/>
  <c r="R1295" i="1" s="1"/>
  <c r="Q1208" i="1"/>
  <c r="S1208" i="1" s="1"/>
  <c r="Q957" i="1"/>
  <c r="R957" i="1" s="1"/>
  <c r="Q795" i="1"/>
  <c r="S795" i="1" s="1"/>
  <c r="Q999" i="1"/>
  <c r="W999" i="1" s="1"/>
  <c r="Q2094" i="1"/>
  <c r="R2094" i="1" s="1"/>
  <c r="Q1744" i="1"/>
  <c r="Q1575" i="1"/>
  <c r="Q1306" i="1"/>
  <c r="S1306" i="1" s="1"/>
  <c r="Q1311" i="1"/>
  <c r="S1311" i="1" s="1"/>
  <c r="Q1080" i="1"/>
  <c r="R1080" i="1" s="1"/>
  <c r="Q939" i="1"/>
  <c r="S939" i="1" s="1"/>
  <c r="Q1015" i="1"/>
  <c r="R1015" i="1" s="1"/>
  <c r="Q2099" i="1"/>
  <c r="W2099" i="1" s="1"/>
  <c r="Q1951" i="1"/>
  <c r="R1951" i="1" s="1"/>
  <c r="Q1709" i="1"/>
  <c r="W1709" i="1" s="1"/>
  <c r="Q1429" i="1"/>
  <c r="R1429" i="1" s="1"/>
  <c r="Q1330" i="1"/>
  <c r="S1330" i="1" s="1"/>
  <c r="Q1083" i="1"/>
  <c r="S1083" i="1" s="1"/>
  <c r="Q834" i="1"/>
  <c r="W834" i="1" s="1"/>
  <c r="Q1188" i="1"/>
  <c r="R1188" i="1" s="1"/>
  <c r="Q796" i="1"/>
  <c r="R796" i="1" s="1"/>
  <c r="Q1957" i="1"/>
  <c r="Q1783" i="1"/>
  <c r="W1783" i="1" s="1"/>
  <c r="Q787" i="1"/>
  <c r="W787" i="1" s="1"/>
  <c r="Q1205" i="1"/>
  <c r="W1205" i="1" s="1"/>
  <c r="Q895" i="1"/>
  <c r="S895" i="1" s="1"/>
  <c r="Q1195" i="1"/>
  <c r="R1195" i="1" s="1"/>
  <c r="Q1041" i="1"/>
  <c r="S1041" i="1" s="1"/>
  <c r="Q2066" i="1"/>
  <c r="W2066" i="1" s="1"/>
  <c r="Q1793" i="1"/>
  <c r="S1793" i="1" s="1"/>
  <c r="Q692" i="1"/>
  <c r="Q1036" i="1"/>
  <c r="W1036" i="1" s="1"/>
  <c r="Q847" i="1"/>
  <c r="R847" i="1" s="1"/>
  <c r="Q1325" i="1"/>
  <c r="W1325" i="1" s="1"/>
  <c r="Q1512" i="1"/>
  <c r="S1512" i="1" s="1"/>
  <c r="Q1256" i="1"/>
  <c r="W1256" i="1" s="1"/>
  <c r="Q1125" i="1"/>
  <c r="W1125" i="1" s="1"/>
  <c r="Q2077" i="1"/>
  <c r="W2077" i="1" s="1"/>
  <c r="Q790" i="1"/>
  <c r="R790" i="1" s="1"/>
  <c r="Q1071" i="1"/>
  <c r="S1071" i="1" s="1"/>
  <c r="Q856" i="1"/>
  <c r="W856" i="1" s="1"/>
  <c r="Q859" i="1"/>
  <c r="W859" i="1" s="1"/>
  <c r="Q1629" i="1"/>
  <c r="Q1396" i="1"/>
  <c r="W1396" i="1" s="1"/>
  <c r="Q1230" i="1"/>
  <c r="S1230" i="1" s="1"/>
  <c r="Q791" i="1"/>
  <c r="Q775" i="1"/>
  <c r="S775" i="1" s="1"/>
  <c r="Q2049" i="1"/>
  <c r="W2049" i="1" s="1"/>
  <c r="Q2565" i="1"/>
  <c r="W2565" i="1" s="1"/>
  <c r="Q2455" i="1"/>
  <c r="S2455" i="1" s="1"/>
  <c r="Q1626" i="1"/>
  <c r="R1626" i="1" s="1"/>
  <c r="Q2502" i="1"/>
  <c r="Q2653" i="1"/>
  <c r="S2653" i="1" s="1"/>
  <c r="Q1958" i="1"/>
  <c r="Q2419" i="1"/>
  <c r="W2419" i="1" s="1"/>
  <c r="Q2359" i="1"/>
  <c r="R2359" i="1" s="1"/>
  <c r="Q2238" i="1"/>
  <c r="S2238" i="1" s="1"/>
  <c r="U2238" i="1" s="1"/>
  <c r="Q2317" i="1"/>
  <c r="S2317" i="1" s="1"/>
  <c r="U2317" i="1" s="1"/>
  <c r="Q2224" i="1"/>
  <c r="S2224" i="1" s="1"/>
  <c r="Q2567" i="1"/>
  <c r="R2567" i="1" s="1"/>
  <c r="Q1811" i="1"/>
  <c r="R1811" i="1" s="1"/>
  <c r="Q2599" i="1"/>
  <c r="W2599" i="1" s="1"/>
  <c r="Q2114" i="1"/>
  <c r="W2114" i="1" s="1"/>
  <c r="Q985" i="1"/>
  <c r="S985" i="1" s="1"/>
  <c r="Q2293" i="1"/>
  <c r="W2293" i="1" s="1"/>
  <c r="Q1263" i="1"/>
  <c r="R1263" i="1" s="1"/>
  <c r="Q2045" i="1"/>
  <c r="Q1050" i="1"/>
  <c r="R1050" i="1" s="1"/>
  <c r="Q2052" i="1"/>
  <c r="R2052" i="1" s="1"/>
  <c r="Q1931" i="1"/>
  <c r="S1931" i="1" s="1"/>
  <c r="Q1399" i="1"/>
  <c r="R1399" i="1" s="1"/>
  <c r="Q1728" i="1"/>
  <c r="W1728" i="1" s="1"/>
  <c r="Q1618" i="1"/>
  <c r="R1618" i="1" s="1"/>
  <c r="Q1284" i="1"/>
  <c r="S1284" i="1" s="1"/>
  <c r="D1839" i="1"/>
  <c r="E1839" i="1" s="1"/>
  <c r="D716" i="1"/>
  <c r="F716" i="1" s="1"/>
  <c r="D2356" i="1"/>
  <c r="J2356" i="1" s="1"/>
  <c r="D1964" i="1"/>
  <c r="D2583" i="1"/>
  <c r="D2582" i="1"/>
  <c r="E2582" i="1" s="1"/>
  <c r="D1579" i="1"/>
  <c r="J1579" i="1" s="1"/>
  <c r="D1349" i="1"/>
  <c r="D1657" i="1"/>
  <c r="J1657" i="1" s="1"/>
  <c r="D2399" i="1"/>
  <c r="F2399" i="1" s="1"/>
  <c r="D1262" i="1"/>
  <c r="J1262" i="1" s="1"/>
  <c r="D1464" i="1"/>
  <c r="E1464" i="1" s="1"/>
  <c r="D1438" i="1"/>
  <c r="E1438" i="1" s="1"/>
  <c r="D1689" i="1"/>
  <c r="E1689" i="1" s="1"/>
  <c r="Q903" i="1"/>
  <c r="W903" i="1" s="1"/>
  <c r="Q2255" i="1"/>
  <c r="S2255" i="1" s="1"/>
  <c r="Q823" i="1"/>
  <c r="R823" i="1" s="1"/>
  <c r="Q1996" i="1"/>
  <c r="R1996" i="1" s="1"/>
  <c r="Q1006" i="1"/>
  <c r="W1006" i="1" s="1"/>
  <c r="Q2037" i="1"/>
  <c r="S2037" i="1" s="1"/>
  <c r="Q1815" i="1"/>
  <c r="R1815" i="1" s="1"/>
  <c r="Q1199" i="1"/>
  <c r="R1199" i="1" s="1"/>
  <c r="Q1637" i="1"/>
  <c r="R1637" i="1" s="1"/>
  <c r="Q1506" i="1"/>
  <c r="Q1068" i="1"/>
  <c r="D2571" i="1"/>
  <c r="E2571" i="1" s="1"/>
  <c r="D2492" i="1"/>
  <c r="E2492" i="1" s="1"/>
  <c r="D2043" i="1"/>
  <c r="F2043" i="1" s="1"/>
  <c r="H2043" i="1" s="1"/>
  <c r="D1514" i="1"/>
  <c r="E1514" i="1" s="1"/>
  <c r="D976" i="1"/>
  <c r="E976" i="1" s="1"/>
  <c r="D2264" i="1"/>
  <c r="E2264" i="1" s="1"/>
  <c r="D1278" i="1"/>
  <c r="E1278" i="1" s="1"/>
  <c r="D1205" i="1"/>
  <c r="F1205" i="1" s="1"/>
  <c r="D1513" i="1"/>
  <c r="D2255" i="1"/>
  <c r="F2255" i="1" s="1"/>
  <c r="D2172" i="1"/>
  <c r="E2172" i="1" s="1"/>
  <c r="D1260" i="1"/>
  <c r="D1294" i="1"/>
  <c r="F1294" i="1" s="1"/>
  <c r="D1545" i="1"/>
  <c r="E1545" i="1" s="1"/>
  <c r="Q809" i="1"/>
  <c r="S809" i="1" s="1"/>
  <c r="Q1206" i="1"/>
  <c r="D2236" i="1"/>
  <c r="E2236" i="1" s="1"/>
  <c r="D2239" i="1"/>
  <c r="E2239" i="1" s="1"/>
  <c r="D1501" i="1"/>
  <c r="J1501" i="1" s="1"/>
  <c r="D2124" i="1"/>
  <c r="J2124" i="1" s="1"/>
  <c r="D1282" i="1"/>
  <c r="F1282" i="1" s="1"/>
  <c r="D693" i="1"/>
  <c r="D1209" i="1"/>
  <c r="D1785" i="1"/>
  <c r="E1785" i="1" s="1"/>
  <c r="D2361" i="1"/>
  <c r="E2361" i="1" s="1"/>
  <c r="D946" i="1"/>
  <c r="D1534" i="1"/>
  <c r="E1534" i="1" s="1"/>
  <c r="D2134" i="1"/>
  <c r="E2134" i="1" s="1"/>
  <c r="D756" i="1"/>
  <c r="E756" i="1" s="1"/>
  <c r="D1608" i="1"/>
  <c r="J1608" i="1" s="1"/>
  <c r="D2460" i="1"/>
  <c r="F2460" i="1" s="1"/>
  <c r="D1606" i="1"/>
  <c r="D767" i="1"/>
  <c r="J767" i="1" s="1"/>
  <c r="D1343" i="1"/>
  <c r="E1343" i="1" s="1"/>
  <c r="D1919" i="1"/>
  <c r="E1919" i="1" s="1"/>
  <c r="D2495" i="1"/>
  <c r="E2495" i="1" s="1"/>
  <c r="D1046" i="1"/>
  <c r="F1046" i="1" s="1"/>
  <c r="D1177" i="1"/>
  <c r="E1177" i="1" s="1"/>
  <c r="D1753" i="1"/>
  <c r="E1753" i="1" s="1"/>
  <c r="D2329" i="1"/>
  <c r="E2329" i="1" s="1"/>
  <c r="D869" i="1"/>
  <c r="F869" i="1" s="1"/>
  <c r="D1445" i="1"/>
  <c r="F1445" i="1" s="1"/>
  <c r="D2021" i="1"/>
  <c r="J2021" i="1" s="1"/>
  <c r="D2597" i="1"/>
  <c r="D1771" i="1"/>
  <c r="E1771" i="1" s="1"/>
  <c r="D999" i="1"/>
  <c r="F999" i="1" s="1"/>
  <c r="D1527" i="1"/>
  <c r="F1527" i="1" s="1"/>
  <c r="D1352" i="1"/>
  <c r="J1352" i="1" s="1"/>
  <c r="D836" i="1"/>
  <c r="E836" i="1" s="1"/>
  <c r="D2454" i="1"/>
  <c r="J2454" i="1" s="1"/>
  <c r="D1159" i="1"/>
  <c r="J1159" i="1" s="1"/>
  <c r="D1879" i="1"/>
  <c r="E1879" i="1" s="1"/>
  <c r="D2431" i="1"/>
  <c r="F2431" i="1" s="1"/>
  <c r="D2252" i="1"/>
  <c r="F2252" i="1" s="1"/>
  <c r="H2252" i="1" s="1"/>
  <c r="D1327" i="1"/>
  <c r="J1327" i="1" s="1"/>
  <c r="D1264" i="1"/>
  <c r="D2619" i="1"/>
  <c r="F2619" i="1" s="1"/>
  <c r="D2000" i="1"/>
  <c r="D1098" i="1"/>
  <c r="F1098" i="1" s="1"/>
  <c r="D2440" i="1"/>
  <c r="J2440" i="1" s="1"/>
  <c r="D1970" i="1"/>
  <c r="J1970" i="1" s="1"/>
  <c r="D1100" i="1"/>
  <c r="F1100" i="1" s="1"/>
  <c r="D2103" i="1"/>
  <c r="F2103" i="1" s="1"/>
  <c r="D1257" i="1"/>
  <c r="E1257" i="1" s="1"/>
  <c r="D1833" i="1"/>
  <c r="J1833" i="1" s="1"/>
  <c r="D2409" i="1"/>
  <c r="J2409" i="1" s="1"/>
  <c r="D994" i="1"/>
  <c r="J994" i="1" s="1"/>
  <c r="D1582" i="1"/>
  <c r="D2182" i="1"/>
  <c r="E2182" i="1" s="1"/>
  <c r="D840" i="1"/>
  <c r="E840" i="1" s="1"/>
  <c r="D1680" i="1"/>
  <c r="J1680" i="1" s="1"/>
  <c r="D2544" i="1"/>
  <c r="F2544" i="1" s="1"/>
  <c r="H2544" i="1" s="1"/>
  <c r="D816" i="1"/>
  <c r="F816" i="1" s="1"/>
  <c r="D815" i="1"/>
  <c r="D1391" i="1"/>
  <c r="J1391" i="1" s="1"/>
  <c r="D1967" i="1"/>
  <c r="J1967" i="1" s="1"/>
  <c r="D2543" i="1"/>
  <c r="F2543" i="1" s="1"/>
  <c r="D1286" i="1"/>
  <c r="F1286" i="1" s="1"/>
  <c r="D1225" i="1"/>
  <c r="F1225" i="1" s="1"/>
  <c r="D1801" i="1"/>
  <c r="D2377" i="1"/>
  <c r="J2377" i="1" s="1"/>
  <c r="D917" i="1"/>
  <c r="J917" i="1" s="1"/>
  <c r="D1493" i="1"/>
  <c r="J1493" i="1" s="1"/>
  <c r="D2069" i="1"/>
  <c r="F2069" i="1" s="1"/>
  <c r="D2645" i="1"/>
  <c r="F2645" i="1" s="1"/>
  <c r="D1867" i="1"/>
  <c r="D1111" i="1"/>
  <c r="J1111" i="1" s="1"/>
  <c r="D1638" i="1"/>
  <c r="F1638" i="1" s="1"/>
  <c r="D1502" i="1"/>
  <c r="E1502" i="1" s="1"/>
  <c r="D978" i="1"/>
  <c r="E978" i="1" s="1"/>
  <c r="D2584" i="1"/>
  <c r="E2584" i="1" s="1"/>
  <c r="D1640" i="1"/>
  <c r="E1640" i="1" s="1"/>
  <c r="D1984" i="1"/>
  <c r="E1984" i="1" s="1"/>
  <c r="D2536" i="1"/>
  <c r="D2383" i="1"/>
  <c r="D1448" i="1"/>
  <c r="E1448" i="1" s="1"/>
  <c r="D1396" i="1"/>
  <c r="F1396" i="1" s="1"/>
  <c r="D1455" i="1"/>
  <c r="J1455" i="1" s="1"/>
  <c r="D2260" i="1"/>
  <c r="J2260" i="1" s="1"/>
  <c r="D1916" i="1"/>
  <c r="J1916" i="1" s="1"/>
  <c r="D1683" i="1"/>
  <c r="E1683" i="1" s="1"/>
  <c r="D2283" i="1"/>
  <c r="J2283" i="1" s="1"/>
  <c r="D1791" i="1"/>
  <c r="F1791" i="1" s="1"/>
  <c r="D896" i="1"/>
  <c r="D777" i="1"/>
  <c r="E777" i="1" s="1"/>
  <c r="D1353" i="1"/>
  <c r="D1929" i="1"/>
  <c r="J1929" i="1" s="1"/>
  <c r="D2505" i="1"/>
  <c r="E2505" i="1" s="1"/>
  <c r="D1090" i="1"/>
  <c r="E1090" i="1" s="1"/>
  <c r="D1690" i="1"/>
  <c r="J1690" i="1" s="1"/>
  <c r="D2278" i="1"/>
  <c r="F2278" i="1" s="1"/>
  <c r="D972" i="1"/>
  <c r="E972" i="1" s="1"/>
  <c r="D1824" i="1"/>
  <c r="E1824" i="1" s="1"/>
  <c r="D2676" i="1"/>
  <c r="J2676" i="1" s="1"/>
  <c r="D1356" i="1"/>
  <c r="J1356" i="1" s="1"/>
  <c r="D911" i="1"/>
  <c r="J911" i="1" s="1"/>
  <c r="D1487" i="1"/>
  <c r="E1487" i="1" s="1"/>
  <c r="D2063" i="1"/>
  <c r="D2639" i="1"/>
  <c r="J2639" i="1" s="1"/>
  <c r="D745" i="1"/>
  <c r="J745" i="1" s="1"/>
  <c r="D1321" i="1"/>
  <c r="F1321" i="1" s="1"/>
  <c r="D1897" i="1"/>
  <c r="E1897" i="1" s="1"/>
  <c r="D2473" i="1"/>
  <c r="F2473" i="1" s="1"/>
  <c r="D1013" i="1"/>
  <c r="E1013" i="1" s="1"/>
  <c r="D1589" i="1"/>
  <c r="J1589" i="1" s="1"/>
  <c r="D2165" i="1"/>
  <c r="F2165" i="1" s="1"/>
  <c r="D819" i="1"/>
  <c r="E819" i="1" s="1"/>
  <c r="D2059" i="1"/>
  <c r="D1340" i="1"/>
  <c r="F1340" i="1" s="1"/>
  <c r="D1850" i="1"/>
  <c r="J1850" i="1" s="1"/>
  <c r="D1744" i="1"/>
  <c r="D1324" i="1"/>
  <c r="F1324" i="1" s="1"/>
  <c r="D920" i="1"/>
  <c r="J920" i="1" s="1"/>
  <c r="D774" i="1"/>
  <c r="E774" i="1" s="1"/>
  <c r="D2192" i="1"/>
  <c r="J2192" i="1" s="1"/>
  <c r="D2644" i="1"/>
  <c r="J2644" i="1" s="1"/>
  <c r="D715" i="1"/>
  <c r="E715" i="1" s="1"/>
  <c r="D1672" i="1"/>
  <c r="E1672" i="1" s="1"/>
  <c r="D1623" i="1"/>
  <c r="E1623" i="1" s="1"/>
  <c r="D928" i="1"/>
  <c r="E928" i="1" s="1"/>
  <c r="D832" i="1"/>
  <c r="J832" i="1" s="1"/>
  <c r="D1552" i="1"/>
  <c r="D2308" i="1"/>
  <c r="D2414" i="1"/>
  <c r="J2414" i="1" s="1"/>
  <c r="D1312" i="1"/>
  <c r="J1312" i="1" s="1"/>
  <c r="D1171" i="1"/>
  <c r="F1171" i="1" s="1"/>
  <c r="D813" i="1"/>
  <c r="E813" i="1" s="1"/>
  <c r="D1389" i="1"/>
  <c r="F1389" i="1" s="1"/>
  <c r="D1965" i="1"/>
  <c r="E1965" i="1" s="1"/>
  <c r="D2541" i="1"/>
  <c r="J2541" i="1" s="1"/>
  <c r="D1126" i="1"/>
  <c r="J1126" i="1" s="1"/>
  <c r="D1726" i="1"/>
  <c r="D2314" i="1"/>
  <c r="J2314" i="1" s="1"/>
  <c r="D1032" i="1"/>
  <c r="E1032" i="1" s="1"/>
  <c r="D1872" i="1"/>
  <c r="E1872" i="1" s="1"/>
  <c r="D758" i="1"/>
  <c r="J758" i="1" s="1"/>
  <c r="D1536" i="1"/>
  <c r="E1536" i="1" s="1"/>
  <c r="D947" i="1"/>
  <c r="F947" i="1" s="1"/>
  <c r="H947" i="1" s="1"/>
  <c r="D1523" i="1"/>
  <c r="F1523" i="1" s="1"/>
  <c r="D2099" i="1"/>
  <c r="J2099" i="1" s="1"/>
  <c r="D2675" i="1"/>
  <c r="F2675" i="1" s="1"/>
  <c r="D781" i="1"/>
  <c r="F781" i="1" s="1"/>
  <c r="D1357" i="1"/>
  <c r="F1357" i="1" s="1"/>
  <c r="D1933" i="1"/>
  <c r="D2509" i="1"/>
  <c r="E2509" i="1" s="1"/>
  <c r="D1049" i="1"/>
  <c r="E1049" i="1" s="1"/>
  <c r="D1625" i="1"/>
  <c r="J1625" i="1" s="1"/>
  <c r="D2201" i="1"/>
  <c r="J2201" i="1" s="1"/>
  <c r="D904" i="1"/>
  <c r="F904" i="1" s="1"/>
  <c r="D2131" i="1"/>
  <c r="E2131" i="1" s="1"/>
  <c r="D1419" i="1"/>
  <c r="F1419" i="1" s="1"/>
  <c r="H1419" i="1" s="1"/>
  <c r="D1926" i="1"/>
  <c r="F1926" i="1" s="1"/>
  <c r="D1826" i="1"/>
  <c r="E1826" i="1" s="1"/>
  <c r="D1418" i="1"/>
  <c r="F1418" i="1" s="1"/>
  <c r="D1267" i="1"/>
  <c r="J1267" i="1" s="1"/>
  <c r="D879" i="1"/>
  <c r="D2272" i="1"/>
  <c r="F2272" i="1" s="1"/>
  <c r="D812" i="1"/>
  <c r="E812" i="1" s="1"/>
  <c r="D955" i="1"/>
  <c r="D1779" i="1"/>
  <c r="E1779" i="1" s="1"/>
  <c r="D1700" i="1"/>
  <c r="F1700" i="1" s="1"/>
  <c r="D1239" i="1"/>
  <c r="E1239" i="1" s="1"/>
  <c r="D1144" i="1"/>
  <c r="J1144" i="1" s="1"/>
  <c r="D2047" i="1"/>
  <c r="F2047" i="1" s="1"/>
  <c r="D1408" i="1"/>
  <c r="J1408" i="1" s="1"/>
  <c r="D2655" i="1"/>
  <c r="J2655" i="1" s="1"/>
  <c r="D1866" i="1"/>
  <c r="E1866" i="1" s="1"/>
  <c r="D1460" i="1"/>
  <c r="D825" i="1"/>
  <c r="E825" i="1" s="1"/>
  <c r="D1401" i="1"/>
  <c r="E1401" i="1" s="1"/>
  <c r="D1977" i="1"/>
  <c r="J1977" i="1" s="1"/>
  <c r="D2553" i="1"/>
  <c r="E2553" i="1" s="1"/>
  <c r="D1138" i="1"/>
  <c r="E1138" i="1" s="1"/>
  <c r="D1738" i="1"/>
  <c r="F1738" i="1" s="1"/>
  <c r="D2326" i="1"/>
  <c r="J2326" i="1" s="1"/>
  <c r="D1056" i="1"/>
  <c r="E1056" i="1" s="1"/>
  <c r="D1884" i="1"/>
  <c r="F1884" i="1" s="1"/>
  <c r="D794" i="1"/>
  <c r="F794" i="1" s="1"/>
  <c r="D1596" i="1"/>
  <c r="E1596" i="1" s="1"/>
  <c r="D959" i="1"/>
  <c r="D1535" i="1"/>
  <c r="E1535" i="1" s="1"/>
  <c r="D2111" i="1"/>
  <c r="F2111" i="1" s="1"/>
  <c r="D684" i="1"/>
  <c r="F684" i="1" s="1"/>
  <c r="D793" i="1"/>
  <c r="J793" i="1" s="1"/>
  <c r="D1369" i="1"/>
  <c r="E1369" i="1" s="1"/>
  <c r="D1945" i="1"/>
  <c r="J1945" i="1" s="1"/>
  <c r="D2521" i="1"/>
  <c r="J2521" i="1" s="1"/>
  <c r="D1061" i="1"/>
  <c r="F1061" i="1" s="1"/>
  <c r="D1637" i="1"/>
  <c r="F1637" i="1" s="1"/>
  <c r="D2213" i="1"/>
  <c r="J2213" i="1" s="1"/>
  <c r="D931" i="1"/>
  <c r="J931" i="1" s="1"/>
  <c r="D2155" i="1"/>
  <c r="D1443" i="1"/>
  <c r="F1443" i="1" s="1"/>
  <c r="D1951" i="1"/>
  <c r="E1951" i="1" s="1"/>
  <c r="D1851" i="1"/>
  <c r="E1851" i="1" s="1"/>
  <c r="D1446" i="1"/>
  <c r="F1446" i="1" s="1"/>
  <c r="D1338" i="1"/>
  <c r="J1338" i="1" s="1"/>
  <c r="D915" i="1"/>
  <c r="F915" i="1" s="1"/>
  <c r="D2298" i="1"/>
  <c r="J2298" i="1" s="1"/>
  <c r="D848" i="1"/>
  <c r="E848" i="1" s="1"/>
  <c r="D1027" i="1"/>
  <c r="F1027" i="1" s="1"/>
  <c r="D1804" i="1"/>
  <c r="J1804" i="1" s="1"/>
  <c r="D1730" i="1"/>
  <c r="J1730" i="1" s="1"/>
  <c r="D1339" i="1"/>
  <c r="F1339" i="1" s="1"/>
  <c r="D1242" i="1"/>
  <c r="F1242" i="1" s="1"/>
  <c r="D2235" i="1"/>
  <c r="E2235" i="1" s="1"/>
  <c r="D2366" i="1"/>
  <c r="E2366" i="1" s="1"/>
  <c r="D1072" i="1"/>
  <c r="J1072" i="1" s="1"/>
  <c r="D2126" i="1"/>
  <c r="F2126" i="1" s="1"/>
  <c r="D1544" i="1"/>
  <c r="D921" i="1"/>
  <c r="J921" i="1" s="1"/>
  <c r="D1497" i="1"/>
  <c r="F1497" i="1" s="1"/>
  <c r="D2073" i="1"/>
  <c r="E2073" i="1" s="1"/>
  <c r="D2649" i="1"/>
  <c r="J2649" i="1" s="1"/>
  <c r="D1246" i="1"/>
  <c r="J1246" i="1" s="1"/>
  <c r="D1834" i="1"/>
  <c r="D2434" i="1"/>
  <c r="E2434" i="1" s="1"/>
  <c r="D1188" i="1"/>
  <c r="D2028" i="1"/>
  <c r="F2028" i="1" s="1"/>
  <c r="D962" i="1"/>
  <c r="E962" i="1" s="1"/>
  <c r="D1992" i="1"/>
  <c r="E1992" i="1" s="1"/>
  <c r="D1055" i="1"/>
  <c r="J1055" i="1" s="1"/>
  <c r="D1631" i="1"/>
  <c r="E1631" i="1" s="1"/>
  <c r="D2207" i="1"/>
  <c r="F2207" i="1" s="1"/>
  <c r="D1092" i="1"/>
  <c r="F1092" i="1" s="1"/>
  <c r="D889" i="1"/>
  <c r="F889" i="1" s="1"/>
  <c r="D1465" i="1"/>
  <c r="E1465" i="1" s="1"/>
  <c r="D2041" i="1"/>
  <c r="E2041" i="1" s="1"/>
  <c r="D2617" i="1"/>
  <c r="J2617" i="1" s="1"/>
  <c r="D1157" i="1"/>
  <c r="D1733" i="1"/>
  <c r="F1733" i="1" s="1"/>
  <c r="D2309" i="1"/>
  <c r="E2309" i="1" s="1"/>
  <c r="D1160" i="1"/>
  <c r="F1160" i="1" s="1"/>
  <c r="D2347" i="1"/>
  <c r="F2347" i="1" s="1"/>
  <c r="D727" i="1"/>
  <c r="F727" i="1" s="1"/>
  <c r="D2163" i="1"/>
  <c r="F2163" i="1" s="1"/>
  <c r="D2084" i="1"/>
  <c r="J2084" i="1" s="1"/>
  <c r="D1720" i="1"/>
  <c r="F1720" i="1" s="1"/>
  <c r="D800" i="1"/>
  <c r="F800" i="1" s="1"/>
  <c r="D1184" i="1"/>
  <c r="J1184" i="1" s="1"/>
  <c r="D2510" i="1"/>
  <c r="J2510" i="1" s="1"/>
  <c r="D1335" i="1"/>
  <c r="F1335" i="1" s="1"/>
  <c r="D1543" i="1"/>
  <c r="D714" i="1"/>
  <c r="F714" i="1" s="1"/>
  <c r="D1936" i="1"/>
  <c r="E1936" i="1" s="1"/>
  <c r="D1946" i="1"/>
  <c r="D1890" i="1"/>
  <c r="F1890" i="1" s="1"/>
  <c r="D1712" i="1"/>
  <c r="J1712" i="1" s="1"/>
  <c r="D1063" i="1"/>
  <c r="E1063" i="1" s="1"/>
  <c r="D2656" i="1"/>
  <c r="J2656" i="1" s="1"/>
  <c r="D1868" i="1"/>
  <c r="E1868" i="1" s="1"/>
  <c r="D2096" i="1"/>
  <c r="F2096" i="1" s="1"/>
  <c r="D1065" i="1"/>
  <c r="E1065" i="1" s="1"/>
  <c r="D1641" i="1"/>
  <c r="J1641" i="1" s="1"/>
  <c r="D2217" i="1"/>
  <c r="F2217" i="1" s="1"/>
  <c r="H2217" i="1" s="1"/>
  <c r="D802" i="1"/>
  <c r="E802" i="1" s="1"/>
  <c r="D1390" i="1"/>
  <c r="F1390" i="1" s="1"/>
  <c r="D1978" i="1"/>
  <c r="E1978" i="1" s="1"/>
  <c r="D2578" i="1"/>
  <c r="E2578" i="1" s="1"/>
  <c r="D1404" i="1"/>
  <c r="J1404" i="1" s="1"/>
  <c r="D2256" i="1"/>
  <c r="F2256" i="1" s="1"/>
  <c r="D1178" i="1"/>
  <c r="F1178" i="1" s="1"/>
  <c r="D2568" i="1"/>
  <c r="J2568" i="1" s="1"/>
  <c r="D1199" i="1"/>
  <c r="F1199" i="1" s="1"/>
  <c r="D1775" i="1"/>
  <c r="F1775" i="1" s="1"/>
  <c r="D2351" i="1"/>
  <c r="J2351" i="1" s="1"/>
  <c r="D2616" i="1"/>
  <c r="F2616" i="1" s="1"/>
  <c r="D1033" i="1"/>
  <c r="E1033" i="1" s="1"/>
  <c r="D1609" i="1"/>
  <c r="J1609" i="1" s="1"/>
  <c r="D2185" i="1"/>
  <c r="E2185" i="1" s="1"/>
  <c r="D725" i="1"/>
  <c r="F725" i="1" s="1"/>
  <c r="D1301" i="1"/>
  <c r="F1301" i="1" s="1"/>
  <c r="H1301" i="1" s="1"/>
  <c r="D1877" i="1"/>
  <c r="E1877" i="1" s="1"/>
  <c r="D2453" i="1"/>
  <c r="F2453" i="1" s="1"/>
  <c r="D1483" i="1"/>
  <c r="E1483" i="1" s="1"/>
  <c r="D2635" i="1"/>
  <c r="E2635" i="1" s="1"/>
  <c r="D1146" i="1"/>
  <c r="F1146" i="1" s="1"/>
  <c r="D2476" i="1"/>
  <c r="D2427" i="1"/>
  <c r="F2427" i="1" s="1"/>
  <c r="H2427" i="1" s="1"/>
  <c r="D2060" i="1"/>
  <c r="J2060" i="1" s="1"/>
  <c r="D1384" i="1"/>
  <c r="F1384" i="1" s="1"/>
  <c r="D1564" i="1"/>
  <c r="J1564" i="1" s="1"/>
  <c r="D2092" i="1"/>
  <c r="F2092" i="1" s="1"/>
  <c r="D1807" i="1"/>
  <c r="F1807" i="1" s="1"/>
  <c r="D916" i="1"/>
  <c r="E916" i="1" s="1"/>
  <c r="D847" i="1"/>
  <c r="E847" i="1" s="1"/>
  <c r="D2250" i="1"/>
  <c r="E2250" i="1" s="1"/>
  <c r="D831" i="1"/>
  <c r="F831" i="1" s="1"/>
  <c r="D867" i="1"/>
  <c r="E867" i="1" s="1"/>
  <c r="D2238" i="1"/>
  <c r="E2238" i="1" s="1"/>
  <c r="D2022" i="1"/>
  <c r="E2022" i="1" s="1"/>
  <c r="D688" i="1"/>
  <c r="J688" i="1" s="1"/>
  <c r="D1458" i="1"/>
  <c r="J1458" i="1" s="1"/>
  <c r="D1132" i="1"/>
  <c r="J1132" i="1" s="1"/>
  <c r="D1101" i="1"/>
  <c r="J1101" i="1" s="1"/>
  <c r="D1677" i="1"/>
  <c r="F1677" i="1" s="1"/>
  <c r="G1677" i="1" s="1"/>
  <c r="D2253" i="1"/>
  <c r="E2253" i="1" s="1"/>
  <c r="D838" i="1"/>
  <c r="J838" i="1" s="1"/>
  <c r="D1426" i="1"/>
  <c r="E1426" i="1" s="1"/>
  <c r="D2014" i="1"/>
  <c r="D2614" i="1"/>
  <c r="J2614" i="1" s="1"/>
  <c r="D1452" i="1"/>
  <c r="F1452" i="1" s="1"/>
  <c r="G1452" i="1" s="1"/>
  <c r="D2304" i="1"/>
  <c r="J2304" i="1" s="1"/>
  <c r="D1238" i="1"/>
  <c r="J1238" i="1" s="1"/>
  <c r="D1034" i="1"/>
  <c r="F1034" i="1" s="1"/>
  <c r="D1235" i="1"/>
  <c r="F1235" i="1" s="1"/>
  <c r="D1811" i="1"/>
  <c r="F1811" i="1" s="1"/>
  <c r="D2387" i="1"/>
  <c r="E2387" i="1" s="1"/>
  <c r="D746" i="1"/>
  <c r="E746" i="1" s="1"/>
  <c r="D1069" i="1"/>
  <c r="F1069" i="1" s="1"/>
  <c r="D1645" i="1"/>
  <c r="E1645" i="1" s="1"/>
  <c r="D2221" i="1"/>
  <c r="J2221" i="1" s="1"/>
  <c r="D761" i="1"/>
  <c r="F761" i="1" s="1"/>
  <c r="D1337" i="1"/>
  <c r="D1913" i="1"/>
  <c r="E1913" i="1" s="1"/>
  <c r="D2489" i="1"/>
  <c r="E2489" i="1" s="1"/>
  <c r="D1555" i="1"/>
  <c r="J1555" i="1" s="1"/>
  <c r="D738" i="1"/>
  <c r="F738" i="1" s="1"/>
  <c r="D1244" i="1"/>
  <c r="J1244" i="1" s="1"/>
  <c r="D2552" i="1"/>
  <c r="F2552" i="1" s="1"/>
  <c r="D2503" i="1"/>
  <c r="J2503" i="1" s="1"/>
  <c r="D2191" i="1"/>
  <c r="J2191" i="1" s="1"/>
  <c r="D2270" i="1"/>
  <c r="J2270" i="1" s="1"/>
  <c r="D1646" i="1"/>
  <c r="E1646" i="1" s="1"/>
  <c r="D2168" i="1"/>
  <c r="E2168" i="1" s="1"/>
  <c r="D1938" i="1"/>
  <c r="D1015" i="1"/>
  <c r="E1015" i="1" s="1"/>
  <c r="D952" i="1"/>
  <c r="J952" i="1" s="1"/>
  <c r="D2331" i="1"/>
  <c r="J2331" i="1" s="1"/>
  <c r="D1240" i="1"/>
  <c r="D1466" i="1"/>
  <c r="E1466" i="1" s="1"/>
  <c r="D2680" i="1"/>
  <c r="E2680" i="1" s="1"/>
  <c r="D2210" i="1"/>
  <c r="E2210" i="1" s="1"/>
  <c r="D1490" i="1"/>
  <c r="F1490" i="1" s="1"/>
  <c r="D1760" i="1"/>
  <c r="J1760" i="1" s="1"/>
  <c r="Q2054" i="1"/>
  <c r="W2054" i="1" s="1"/>
  <c r="Q2126" i="1"/>
  <c r="R2126" i="1" s="1"/>
  <c r="Q1701" i="1"/>
  <c r="W1701" i="1" s="1"/>
  <c r="Q2482" i="1"/>
  <c r="R2482" i="1" s="1"/>
  <c r="Q1893" i="1"/>
  <c r="R1893" i="1" s="1"/>
  <c r="Q867" i="1"/>
  <c r="S867" i="1" s="1"/>
  <c r="Q2138" i="1"/>
  <c r="S2138" i="1" s="1"/>
  <c r="Q1954" i="1"/>
  <c r="R1954" i="1" s="1"/>
  <c r="Q2664" i="1"/>
  <c r="S2664" i="1" s="1"/>
  <c r="Q1995" i="1"/>
  <c r="R1995" i="1" s="1"/>
  <c r="Q1805" i="1"/>
  <c r="S1805" i="1" s="1"/>
  <c r="Q1181" i="1"/>
  <c r="W1181" i="1" s="1"/>
  <c r="Q1634" i="1"/>
  <c r="W1634" i="1" s="1"/>
  <c r="Q1357" i="1"/>
  <c r="S1357" i="1" s="1"/>
  <c r="D2311" i="1"/>
  <c r="D2018" i="1"/>
  <c r="F2018" i="1" s="1"/>
  <c r="D1482" i="1"/>
  <c r="J1482" i="1" s="1"/>
  <c r="D942" i="1"/>
  <c r="E942" i="1" s="1"/>
  <c r="D1251" i="1"/>
  <c r="F1251" i="1" s="1"/>
  <c r="D1193" i="1"/>
  <c r="J1193" i="1" s="1"/>
  <c r="D2243" i="1"/>
  <c r="J2243" i="1" s="1"/>
  <c r="D1236" i="1"/>
  <c r="E1236" i="1" s="1"/>
  <c r="Q1103" i="1"/>
  <c r="S1103" i="1" s="1"/>
  <c r="Q1790" i="1"/>
  <c r="R1790" i="1" s="1"/>
  <c r="Q2620" i="1"/>
  <c r="S2620" i="1" s="1"/>
  <c r="Q1613" i="1"/>
  <c r="W1613" i="1" s="1"/>
  <c r="Q2572" i="1"/>
  <c r="Q2556" i="1"/>
  <c r="R2556" i="1" s="1"/>
  <c r="Q2292" i="1"/>
  <c r="W2292" i="1" s="1"/>
  <c r="Q2512" i="1"/>
  <c r="S2512" i="1" s="1"/>
  <c r="Q2153" i="1"/>
  <c r="Q2159" i="1"/>
  <c r="S2159" i="1" s="1"/>
  <c r="Q1819" i="1"/>
  <c r="W1819" i="1" s="1"/>
  <c r="Q1980" i="1"/>
  <c r="W1980" i="1" s="1"/>
  <c r="Q1799" i="1"/>
  <c r="R1799" i="1" s="1"/>
  <c r="Q2489" i="1"/>
  <c r="W2489" i="1" s="1"/>
  <c r="Q1395" i="1"/>
  <c r="Q2447" i="1"/>
  <c r="S2447" i="1" s="1"/>
  <c r="Q1835" i="1"/>
  <c r="Q2670" i="1"/>
  <c r="S2670" i="1" s="1"/>
  <c r="Q2113" i="1"/>
  <c r="R2113" i="1" s="1"/>
  <c r="Q2669" i="1"/>
  <c r="S2669" i="1" s="1"/>
  <c r="Q1770" i="1"/>
  <c r="S1770" i="1" s="1"/>
  <c r="Q2655" i="1"/>
  <c r="W2655" i="1" s="1"/>
  <c r="Q1834" i="1"/>
  <c r="R1834" i="1" s="1"/>
  <c r="Q1718" i="1"/>
  <c r="S1718" i="1" s="1"/>
  <c r="Q1098" i="1"/>
  <c r="S1098" i="1" s="1"/>
  <c r="Q1585" i="1"/>
  <c r="W1585" i="1" s="1"/>
  <c r="Q1053" i="1"/>
  <c r="R1053" i="1" s="1"/>
  <c r="Q1343" i="1"/>
  <c r="S1343" i="1" s="1"/>
  <c r="D1658" i="1"/>
  <c r="J1658" i="1" s="1"/>
  <c r="D1710" i="1"/>
  <c r="D1363" i="1"/>
  <c r="E1363" i="1" s="1"/>
  <c r="D2511" i="1"/>
  <c r="F2511" i="1" s="1"/>
  <c r="D2534" i="1"/>
  <c r="D1612" i="1"/>
  <c r="F1612" i="1" s="1"/>
  <c r="D2633" i="1"/>
  <c r="E2633" i="1" s="1"/>
  <c r="D905" i="1"/>
  <c r="E905" i="1" s="1"/>
  <c r="D1213" i="1"/>
  <c r="E1213" i="1" s="1"/>
  <c r="D1955" i="1"/>
  <c r="E1955" i="1" s="1"/>
  <c r="D732" i="1"/>
  <c r="J732" i="1" s="1"/>
  <c r="D804" i="1"/>
  <c r="F804" i="1" s="1"/>
  <c r="H804" i="1" s="1"/>
  <c r="D982" i="1"/>
  <c r="D1245" i="1"/>
  <c r="S1095" i="1"/>
  <c r="W1095" i="1"/>
  <c r="R1095" i="1"/>
  <c r="Q2216" i="1"/>
  <c r="Q807" i="1"/>
  <c r="Q1543" i="1"/>
  <c r="Q793" i="1"/>
  <c r="Q1432" i="1"/>
  <c r="Q1922" i="1"/>
  <c r="Q1101" i="1"/>
  <c r="Q1404" i="1"/>
  <c r="Q1789" i="1"/>
  <c r="Q788" i="1"/>
  <c r="Q945" i="1"/>
  <c r="Q1210" i="1"/>
  <c r="Q919" i="1"/>
  <c r="Q707" i="1"/>
  <c r="Q824" i="1"/>
  <c r="Q932" i="1"/>
  <c r="Q1094" i="1"/>
  <c r="Q1219" i="1"/>
  <c r="Q1350" i="1"/>
  <c r="Q797" i="1"/>
  <c r="Q925" i="1"/>
  <c r="Q1075" i="1"/>
  <c r="Q704" i="1"/>
  <c r="Q822" i="1"/>
  <c r="Q970" i="1"/>
  <c r="Q1087" i="1"/>
  <c r="Q1216" i="1"/>
  <c r="Q1382" i="1"/>
  <c r="Q866" i="1"/>
  <c r="Q1089" i="1"/>
  <c r="Q1294" i="1"/>
  <c r="Q804" i="1"/>
  <c r="Q955" i="1"/>
  <c r="Q901" i="1"/>
  <c r="Q1144" i="1"/>
  <c r="Q1348" i="1"/>
  <c r="Q888" i="1"/>
  <c r="Q850" i="1"/>
  <c r="Q803" i="1"/>
  <c r="Q1022" i="1"/>
  <c r="Q1200" i="1"/>
  <c r="Q1419" i="1"/>
  <c r="Q1522" i="1"/>
  <c r="Q1639" i="1"/>
  <c r="Q1803" i="1"/>
  <c r="Q1927" i="1"/>
  <c r="Q2103" i="1"/>
  <c r="Q863" i="1"/>
  <c r="Q1058" i="1"/>
  <c r="Q1264" i="1"/>
  <c r="Q1407" i="1"/>
  <c r="Q1518" i="1"/>
  <c r="Q1657" i="1"/>
  <c r="Q1773" i="1"/>
  <c r="Q1965" i="1"/>
  <c r="Q789" i="1"/>
  <c r="Q1142" i="1"/>
  <c r="Q1310" i="1"/>
  <c r="Q1500" i="1"/>
  <c r="Q1584" i="1"/>
  <c r="Q1809" i="1"/>
  <c r="Q1945" i="1"/>
  <c r="Q2085" i="1"/>
  <c r="Q872" i="1"/>
  <c r="Q1119" i="1"/>
  <c r="Q1317" i="1"/>
  <c r="Q1435" i="1"/>
  <c r="Q1658" i="1"/>
  <c r="Q1765" i="1"/>
  <c r="Q1897" i="1"/>
  <c r="Q2015" i="1"/>
  <c r="Q909" i="1"/>
  <c r="Q1227" i="1"/>
  <c r="Q1421" i="1"/>
  <c r="Q1491" i="1"/>
  <c r="Q1597" i="1"/>
  <c r="Q1725" i="1"/>
  <c r="Q1832" i="1"/>
  <c r="Q1968" i="1"/>
  <c r="Q1061" i="1"/>
  <c r="Q1509" i="1"/>
  <c r="Q1839" i="1"/>
  <c r="Q2086" i="1"/>
  <c r="Q2268" i="1"/>
  <c r="Q2445" i="1"/>
  <c r="Q2578" i="1"/>
  <c r="Q2674" i="1"/>
  <c r="Q1097" i="1"/>
  <c r="Q1383" i="1"/>
  <c r="Q1572" i="1"/>
  <c r="Q1797" i="1"/>
  <c r="Q2053" i="1"/>
  <c r="Q2157" i="1"/>
  <c r="Q2301" i="1"/>
  <c r="Q2511" i="1"/>
  <c r="Q889" i="1"/>
  <c r="Q1391" i="1"/>
  <c r="Q1742" i="1"/>
  <c r="Q1975" i="1"/>
  <c r="Q2162" i="1"/>
  <c r="Q2309" i="1"/>
  <c r="Q2481" i="1"/>
  <c r="Q2579" i="1"/>
  <c r="Q2675" i="1"/>
  <c r="Q1021" i="1"/>
  <c r="Q1266" i="1"/>
  <c r="Q1486" i="1"/>
  <c r="Q1699" i="1"/>
  <c r="Q1915" i="1"/>
  <c r="Q2129" i="1"/>
  <c r="Q2248" i="1"/>
  <c r="Q2368" i="1"/>
  <c r="Q2488" i="1"/>
  <c r="Q2608" i="1"/>
  <c r="Q817" i="1"/>
  <c r="Q1122" i="1"/>
  <c r="Q1418" i="1"/>
  <c r="Q1738" i="1"/>
  <c r="Q1930" i="1"/>
  <c r="Q2097" i="1"/>
  <c r="Q2334" i="1"/>
  <c r="Q2497" i="1"/>
  <c r="Q2586" i="1"/>
  <c r="Q812" i="1"/>
  <c r="Q1403" i="1"/>
  <c r="Q1818" i="1"/>
  <c r="Q2260" i="1"/>
  <c r="Q2477" i="1"/>
  <c r="Q1134" i="1"/>
  <c r="Q1777" i="1"/>
  <c r="Q2069" i="1"/>
  <c r="Q2409" i="1"/>
  <c r="Q697" i="1"/>
  <c r="Q1462" i="1"/>
  <c r="Q1947" i="1"/>
  <c r="Q2285" i="1"/>
  <c r="Q705" i="1"/>
  <c r="Q1655" i="1"/>
  <c r="Q2167" i="1"/>
  <c r="Q2399" i="1"/>
  <c r="Q2601" i="1"/>
  <c r="Q1234" i="1"/>
  <c r="Q1956" i="1"/>
  <c r="Q2302" i="1"/>
  <c r="Q2539" i="1"/>
  <c r="Q1078" i="1"/>
  <c r="Q2055" i="1"/>
  <c r="Q2553" i="1"/>
  <c r="Q2058" i="1"/>
  <c r="Q1338" i="1"/>
  <c r="Q1921" i="1"/>
  <c r="Q2325" i="1"/>
  <c r="Q2668" i="1"/>
  <c r="Q1341" i="1"/>
  <c r="Q1849" i="1"/>
  <c r="Q2326" i="1"/>
  <c r="Q1531" i="1"/>
  <c r="Q2643" i="1"/>
  <c r="Q1796" i="1"/>
  <c r="Q2363" i="1"/>
  <c r="Q683" i="1"/>
  <c r="Q1643" i="1"/>
  <c r="Q2172" i="1"/>
  <c r="Q2398" i="1"/>
  <c r="Q1667" i="1"/>
  <c r="Q2266" i="1"/>
  <c r="Q2563" i="1"/>
  <c r="Q1689" i="1"/>
  <c r="Q2277" i="1"/>
  <c r="Q1038" i="1"/>
  <c r="Q1654" i="1"/>
  <c r="Q958" i="1"/>
  <c r="Q2661" i="1"/>
  <c r="Q1846" i="1"/>
  <c r="Q2382" i="1"/>
  <c r="Q2341" i="1"/>
  <c r="Q1876" i="1"/>
  <c r="Q1582" i="1"/>
  <c r="Q2678" i="1"/>
  <c r="Q1861" i="1"/>
  <c r="Q1032" i="1"/>
  <c r="Q1274" i="1"/>
  <c r="Q1175" i="1"/>
  <c r="Q1026" i="1"/>
  <c r="Q776" i="1"/>
  <c r="Q1397" i="1"/>
  <c r="Q1007" i="1"/>
  <c r="Q805" i="1"/>
  <c r="Q931" i="1"/>
  <c r="Q1336" i="1"/>
  <c r="Q1595" i="1"/>
  <c r="Q1878" i="1"/>
  <c r="Q994" i="1"/>
  <c r="Q1353" i="1"/>
  <c r="Q1598" i="1"/>
  <c r="Q1889" i="1"/>
  <c r="Q1046" i="1"/>
  <c r="Q1541" i="1"/>
  <c r="Q1903" i="1"/>
  <c r="Q2151" i="1"/>
  <c r="Q1017" i="1"/>
  <c r="Q1411" i="1"/>
  <c r="Q1845" i="1"/>
  <c r="Q724" i="1"/>
  <c r="Q829" i="1"/>
  <c r="Q960" i="1"/>
  <c r="Q1104" i="1"/>
  <c r="Q1236" i="1"/>
  <c r="Q1361" i="1"/>
  <c r="Q801" i="1"/>
  <c r="Q944" i="1"/>
  <c r="Q1079" i="1"/>
  <c r="Q711" i="1"/>
  <c r="Q836" i="1"/>
  <c r="Q974" i="1"/>
  <c r="Q1102" i="1"/>
  <c r="Q1220" i="1"/>
  <c r="Q698" i="1"/>
  <c r="Q874" i="1"/>
  <c r="Q1114" i="1"/>
  <c r="Q1307" i="1"/>
  <c r="Q810" i="1"/>
  <c r="Q962" i="1"/>
  <c r="Q910" i="1"/>
  <c r="Q1178" i="1"/>
  <c r="Q1386" i="1"/>
  <c r="Q897" i="1"/>
  <c r="Q864" i="1"/>
  <c r="Q828" i="1"/>
  <c r="Q1028" i="1"/>
  <c r="Q1218" i="1"/>
  <c r="Q1434" i="1"/>
  <c r="Q1537" i="1"/>
  <c r="Q1660" i="1"/>
  <c r="Q1812" i="1"/>
  <c r="Q1933" i="1"/>
  <c r="Q2122" i="1"/>
  <c r="Q877" i="1"/>
  <c r="Q1070" i="1"/>
  <c r="Q1271" i="1"/>
  <c r="Q1410" i="1"/>
  <c r="Q1533" i="1"/>
  <c r="Q1675" i="1"/>
  <c r="Q1778" i="1"/>
  <c r="Q1970" i="1"/>
  <c r="Q806" i="1"/>
  <c r="Q1158" i="1"/>
  <c r="Q1321" i="1"/>
  <c r="Q1507" i="1"/>
  <c r="Q1603" i="1"/>
  <c r="Q1848" i="1"/>
  <c r="Q1971" i="1"/>
  <c r="Q2095" i="1"/>
  <c r="Q879" i="1"/>
  <c r="Q1131" i="1"/>
  <c r="Q1322" i="1"/>
  <c r="Q1438" i="1"/>
  <c r="Q1669" i="1"/>
  <c r="Q1801" i="1"/>
  <c r="Q1904" i="1"/>
  <c r="Q2020" i="1"/>
  <c r="Q964" i="1"/>
  <c r="Q1254" i="1"/>
  <c r="Q1424" i="1"/>
  <c r="Q1498" i="1"/>
  <c r="Q1617" i="1"/>
  <c r="Q1737" i="1"/>
  <c r="Q1837" i="1"/>
  <c r="Q2002" i="1"/>
  <c r="Q1086" i="1"/>
  <c r="Q1538" i="1"/>
  <c r="Q1857" i="1"/>
  <c r="Q2111" i="1"/>
  <c r="Q2283" i="1"/>
  <c r="Q2457" i="1"/>
  <c r="Q2583" i="1"/>
  <c r="Q2679" i="1"/>
  <c r="Q1127" i="1"/>
  <c r="Q1398" i="1"/>
  <c r="Q1605" i="1"/>
  <c r="Q1813" i="1"/>
  <c r="Q2067" i="1"/>
  <c r="Q2166" i="1"/>
  <c r="Q2308" i="1"/>
  <c r="Q2525" i="1"/>
  <c r="Q913" i="1"/>
  <c r="Q1436" i="1"/>
  <c r="Q1750" i="1"/>
  <c r="Q1985" i="1"/>
  <c r="Q2171" i="1"/>
  <c r="Q2313" i="1"/>
  <c r="Q2484" i="1"/>
  <c r="Q2588" i="1"/>
  <c r="Q688" i="1"/>
  <c r="Q1043" i="1"/>
  <c r="Q1275" i="1"/>
  <c r="Q1534" i="1"/>
  <c r="Q1722" i="1"/>
  <c r="Q1935" i="1"/>
  <c r="Q2134" i="1"/>
  <c r="Q2259" i="1"/>
  <c r="Q2377" i="1"/>
  <c r="Q2522" i="1"/>
  <c r="Q2618" i="1"/>
  <c r="Q831" i="1"/>
  <c r="Q1133" i="1"/>
  <c r="Q1428" i="1"/>
  <c r="Q1745" i="1"/>
  <c r="Q1938" i="1"/>
  <c r="Q2132" i="1"/>
  <c r="Q2362" i="1"/>
  <c r="Q2501" i="1"/>
  <c r="Q2591" i="1"/>
  <c r="Q941" i="1"/>
  <c r="Q1470" i="1"/>
  <c r="Q1830" i="1"/>
  <c r="Q2267" i="1"/>
  <c r="Q2483" i="1"/>
  <c r="Q1451" i="1"/>
  <c r="Q1800" i="1"/>
  <c r="Q2109" i="1"/>
  <c r="Q2428" i="1"/>
  <c r="Q769" i="1"/>
  <c r="Q1473" i="1"/>
  <c r="Q1967" i="1"/>
  <c r="Q2298" i="1"/>
  <c r="Q947" i="1"/>
  <c r="Q1730" i="1"/>
  <c r="Q2207" i="1"/>
  <c r="Q2411" i="1"/>
  <c r="Q2619" i="1"/>
  <c r="Q1446" i="1"/>
  <c r="Q1992" i="1"/>
  <c r="Q2315" i="1"/>
  <c r="Q2580" i="1"/>
  <c r="Q1197" i="1"/>
  <c r="Q2068" i="1"/>
  <c r="Q2581" i="1"/>
  <c r="Q2121" i="1"/>
  <c r="Q1408" i="1"/>
  <c r="Q1952" i="1"/>
  <c r="Q2348" i="1"/>
  <c r="Q799" i="1"/>
  <c r="Q1389" i="1"/>
  <c r="Q1868" i="1"/>
  <c r="Q2337" i="1"/>
  <c r="Q1640" i="1"/>
  <c r="Q845" i="1"/>
  <c r="Q1850" i="1"/>
  <c r="Q2374" i="1"/>
  <c r="Q729" i="1"/>
  <c r="Q1719" i="1"/>
  <c r="Q2202" i="1"/>
  <c r="Q2630" i="1"/>
  <c r="Q1705" i="1"/>
  <c r="Q2299" i="1"/>
  <c r="Q2577" i="1"/>
  <c r="Q1766" i="1"/>
  <c r="Q2322" i="1"/>
  <c r="Q1600" i="1"/>
  <c r="Q1710" i="1"/>
  <c r="Q1556" i="1"/>
  <c r="Q1160" i="1"/>
  <c r="Q2007" i="1"/>
  <c r="Q1628" i="1"/>
  <c r="Q1214" i="1"/>
  <c r="Q2110" i="1"/>
  <c r="Q2180" i="1"/>
  <c r="Q1581" i="1"/>
  <c r="Q2410" i="1"/>
  <c r="Q735" i="1"/>
  <c r="Q905" i="1"/>
  <c r="Q2024" i="1"/>
  <c r="Q739" i="1"/>
  <c r="Q839" i="1"/>
  <c r="Q977" i="1"/>
  <c r="Q1107" i="1"/>
  <c r="Q1245" i="1"/>
  <c r="Q1365" i="1"/>
  <c r="Q825" i="1"/>
  <c r="Q956" i="1"/>
  <c r="Q1108" i="1"/>
  <c r="Q715" i="1"/>
  <c r="Q855" i="1"/>
  <c r="Q983" i="1"/>
  <c r="Q1116" i="1"/>
  <c r="Q1237" i="1"/>
  <c r="Q720" i="1"/>
  <c r="Q886" i="1"/>
  <c r="Q1148" i="1"/>
  <c r="Q1315" i="1"/>
  <c r="Q838" i="1"/>
  <c r="Q694" i="1"/>
  <c r="Q924" i="1"/>
  <c r="Q1203" i="1"/>
  <c r="Q714" i="1"/>
  <c r="Q682" i="1"/>
  <c r="Q868" i="1"/>
  <c r="Q846" i="1"/>
  <c r="Q1057" i="1"/>
  <c r="Q1224" i="1"/>
  <c r="Q1437" i="1"/>
  <c r="Q1561" i="1"/>
  <c r="Q1664" i="1"/>
  <c r="Q1816" i="1"/>
  <c r="Q1944" i="1"/>
  <c r="Q2131" i="1"/>
  <c r="Q884" i="1"/>
  <c r="Q1082" i="1"/>
  <c r="Q1292" i="1"/>
  <c r="Q1413" i="1"/>
  <c r="Q1549" i="1"/>
  <c r="Q1680" i="1"/>
  <c r="Q1786" i="1"/>
  <c r="Q1976" i="1"/>
  <c r="Q821" i="1"/>
  <c r="Q1164" i="1"/>
  <c r="Q1326" i="1"/>
  <c r="Q1510" i="1"/>
  <c r="Q1606" i="1"/>
  <c r="Q1851" i="1"/>
  <c r="Q1988" i="1"/>
  <c r="Q2104" i="1"/>
  <c r="Q906" i="1"/>
  <c r="Q1149" i="1"/>
  <c r="Q1333" i="1"/>
  <c r="Q1442" i="1"/>
  <c r="Q1693" i="1"/>
  <c r="Q1804" i="1"/>
  <c r="Q1910" i="1"/>
  <c r="Q2026" i="1"/>
  <c r="Q1012" i="1"/>
  <c r="Q1267" i="1"/>
  <c r="Q1427" i="1"/>
  <c r="Q1505" i="1"/>
  <c r="Q1641" i="1"/>
  <c r="Q1743" i="1"/>
  <c r="Q1842" i="1"/>
  <c r="Q2012" i="1"/>
  <c r="Q1096" i="1"/>
  <c r="Q1553" i="1"/>
  <c r="Q1872" i="1"/>
  <c r="Q2128" i="1"/>
  <c r="Q2300" i="1"/>
  <c r="Q2460" i="1"/>
  <c r="Q2592" i="1"/>
  <c r="Q684" i="1"/>
  <c r="Q1147" i="1"/>
  <c r="Q1415" i="1"/>
  <c r="Q1621" i="1"/>
  <c r="Q1826" i="1"/>
  <c r="Q2072" i="1"/>
  <c r="Q2182" i="1"/>
  <c r="Q2312" i="1"/>
  <c r="Q2549" i="1"/>
  <c r="Q935" i="1"/>
  <c r="Q1456" i="1"/>
  <c r="Q1808" i="1"/>
  <c r="Q1997" i="1"/>
  <c r="Q2193" i="1"/>
  <c r="Q2364" i="1"/>
  <c r="Q2495" i="1"/>
  <c r="Q2598" i="1"/>
  <c r="Q730" i="1"/>
  <c r="Q1054" i="1"/>
  <c r="Q1303" i="1"/>
  <c r="Q1540" i="1"/>
  <c r="Q1772" i="1"/>
  <c r="Q1998" i="1"/>
  <c r="Q2140" i="1"/>
  <c r="Q2273" i="1"/>
  <c r="Q2380" i="1"/>
  <c r="Q2527" i="1"/>
  <c r="Q2623" i="1"/>
  <c r="Q844" i="1"/>
  <c r="Q1174" i="1"/>
  <c r="Q1469" i="1"/>
  <c r="Q1753" i="1"/>
  <c r="Q1949" i="1"/>
  <c r="Q2136" i="1"/>
  <c r="Q2370" i="1"/>
  <c r="Q2506" i="1"/>
  <c r="Q2600" i="1"/>
  <c r="Q981" i="1"/>
  <c r="Q1494" i="1"/>
  <c r="Q1887" i="1"/>
  <c r="Q2272" i="1"/>
  <c r="Q2517" i="1"/>
  <c r="Q1523" i="1"/>
  <c r="Q1831" i="1"/>
  <c r="Q2119" i="1"/>
  <c r="Q2440" i="1"/>
  <c r="Q926" i="1"/>
  <c r="Q1484" i="1"/>
  <c r="Q2062" i="1"/>
  <c r="Q2311" i="1"/>
  <c r="Q971" i="1"/>
  <c r="Q1866" i="1"/>
  <c r="Q2214" i="1"/>
  <c r="Q2430" i="1"/>
  <c r="Q2635" i="1"/>
  <c r="Q1501" i="1"/>
  <c r="Q2008" i="1"/>
  <c r="Q2327" i="1"/>
  <c r="Q2596" i="1"/>
  <c r="Q1279" i="1"/>
  <c r="Q2181" i="1"/>
  <c r="Q2611" i="1"/>
  <c r="Q2198" i="1"/>
  <c r="Q1423" i="1"/>
  <c r="Q1983" i="1"/>
  <c r="Q2372" i="1"/>
  <c r="Q943" i="1"/>
  <c r="Q1459" i="1"/>
  <c r="Q1894" i="1"/>
  <c r="Q2384" i="1"/>
  <c r="Q1795" i="1"/>
  <c r="Q917" i="1"/>
  <c r="Q1959" i="1"/>
  <c r="Q2387" i="1"/>
  <c r="Q762" i="1"/>
  <c r="Q1758" i="1"/>
  <c r="Q2233" i="1"/>
  <c r="Q2644" i="1"/>
  <c r="Q1785" i="1"/>
  <c r="Q2320" i="1"/>
  <c r="Q2605" i="1"/>
  <c r="Q1822" i="1"/>
  <c r="Q2345" i="1"/>
  <c r="Q1977" i="1"/>
  <c r="Q1885" i="1"/>
  <c r="Q1612" i="1"/>
  <c r="Q1327" i="1"/>
  <c r="Q2269" i="1"/>
  <c r="Q1806" i="1"/>
  <c r="Q1465" i="1"/>
  <c r="Q1555" i="1"/>
  <c r="Q2366" i="1"/>
  <c r="Q2176" i="1"/>
  <c r="Q2412" i="1"/>
  <c r="Q770" i="1"/>
  <c r="Q1167" i="1"/>
  <c r="Q1466" i="1"/>
  <c r="Q746" i="1"/>
  <c r="Q843" i="1"/>
  <c r="Q986" i="1"/>
  <c r="Q1120" i="1"/>
  <c r="Q1249" i="1"/>
  <c r="Q1368" i="1"/>
  <c r="Q830" i="1"/>
  <c r="Q961" i="1"/>
  <c r="Q1112" i="1"/>
  <c r="Q718" i="1"/>
  <c r="Q881" i="1"/>
  <c r="Q987" i="1"/>
  <c r="Q1124" i="1"/>
  <c r="Q1240" i="1"/>
  <c r="Q740" i="1"/>
  <c r="Q938" i="1"/>
  <c r="Q1157" i="1"/>
  <c r="Q1329" i="1"/>
  <c r="Q848" i="1"/>
  <c r="Q712" i="1"/>
  <c r="Q930" i="1"/>
  <c r="Q1228" i="1"/>
  <c r="Q727" i="1"/>
  <c r="Q691" i="1"/>
  <c r="Q873" i="1"/>
  <c r="Q861" i="1"/>
  <c r="Q1069" i="1"/>
  <c r="Q1241" i="1"/>
  <c r="Q1441" i="1"/>
  <c r="Q1567" i="1"/>
  <c r="Q1672" i="1"/>
  <c r="Q1824" i="1"/>
  <c r="Q1964" i="1"/>
  <c r="Q2146" i="1"/>
  <c r="Q951" i="1"/>
  <c r="Q1093" i="1"/>
  <c r="Q1299" i="1"/>
  <c r="Q1422" i="1"/>
  <c r="Q1574" i="1"/>
  <c r="Q1688" i="1"/>
  <c r="Q1820" i="1"/>
  <c r="Q1981" i="1"/>
  <c r="Q899" i="1"/>
  <c r="Q1183" i="1"/>
  <c r="Q1331" i="1"/>
  <c r="Q1513" i="1"/>
  <c r="Q1642" i="1"/>
  <c r="Q1865" i="1"/>
  <c r="Q1994" i="1"/>
  <c r="Q2118" i="1"/>
  <c r="Q927" i="1"/>
  <c r="Q1154" i="1"/>
  <c r="Q1344" i="1"/>
  <c r="Q1467" i="1"/>
  <c r="Q1697" i="1"/>
  <c r="Q1807" i="1"/>
  <c r="Q1918" i="1"/>
  <c r="Q723" i="1"/>
  <c r="Q1044" i="1"/>
  <c r="Q1296" i="1"/>
  <c r="Q1433" i="1"/>
  <c r="Q1514" i="1"/>
  <c r="Q1644" i="1"/>
  <c r="Q1751" i="1"/>
  <c r="Q1864" i="1"/>
  <c r="Q713" i="1"/>
  <c r="Q1136" i="1"/>
  <c r="Q1558" i="1"/>
  <c r="Q1879" i="1"/>
  <c r="Q2156" i="1"/>
  <c r="Q2316" i="1"/>
  <c r="Q2474" i="1"/>
  <c r="Q2602" i="1"/>
  <c r="Q699" i="1"/>
  <c r="Q1187" i="1"/>
  <c r="Q1425" i="1"/>
  <c r="Q1627" i="1"/>
  <c r="Q1847" i="1"/>
  <c r="Q2081" i="1"/>
  <c r="Q2186" i="1"/>
  <c r="Q2408" i="1"/>
  <c r="Q2573" i="1"/>
  <c r="Q972" i="1"/>
  <c r="Q1461" i="1"/>
  <c r="Q1814" i="1"/>
  <c r="Q2013" i="1"/>
  <c r="Q2204" i="1"/>
  <c r="Q2391" i="1"/>
  <c r="Q2508" i="1"/>
  <c r="Q2603" i="1"/>
  <c r="Q771" i="1"/>
  <c r="Q1067" i="1"/>
  <c r="Q1332" i="1"/>
  <c r="Q1547" i="1"/>
  <c r="Q1780" i="1"/>
  <c r="Q2023" i="1"/>
  <c r="Q2148" i="1"/>
  <c r="Q2276" i="1"/>
  <c r="Q2388" i="1"/>
  <c r="Q2536" i="1"/>
  <c r="Q2632" i="1"/>
  <c r="Q908" i="1"/>
  <c r="Q1260" i="1"/>
  <c r="Q1482" i="1"/>
  <c r="Q1759" i="1"/>
  <c r="Q1991" i="1"/>
  <c r="Q2143" i="1"/>
  <c r="Q2385" i="1"/>
  <c r="Q2514" i="1"/>
  <c r="Q2610" i="1"/>
  <c r="Q1025" i="1"/>
  <c r="Q1502" i="1"/>
  <c r="Q1962" i="1"/>
  <c r="Q2303" i="1"/>
  <c r="Q2533" i="1"/>
  <c r="Q1545" i="1"/>
  <c r="Q1863" i="1"/>
  <c r="Q2127" i="1"/>
  <c r="Q2467" i="1"/>
  <c r="Q942" i="1"/>
  <c r="Q1495" i="1"/>
  <c r="Q2098" i="1"/>
  <c r="Q2324" i="1"/>
  <c r="Q1226" i="1"/>
  <c r="Q1877" i="1"/>
  <c r="Q2239" i="1"/>
  <c r="Q2449" i="1"/>
  <c r="Q2676" i="1"/>
  <c r="Q1552" i="1"/>
  <c r="Q2050" i="1"/>
  <c r="Q2355" i="1"/>
  <c r="Q2613" i="1"/>
  <c r="Q1360" i="1"/>
  <c r="Q2249" i="1"/>
  <c r="Q716" i="1"/>
  <c r="Q2221" i="1"/>
  <c r="Q1475" i="1"/>
  <c r="Q2057" i="1"/>
  <c r="Q2383" i="1"/>
  <c r="Q1014" i="1"/>
  <c r="Q1477" i="1"/>
  <c r="Q1926" i="1"/>
  <c r="Q2395" i="1"/>
  <c r="Q2154" i="1"/>
  <c r="Q988" i="1"/>
  <c r="Q1990" i="1"/>
  <c r="Q2407" i="1"/>
  <c r="Q952" i="1"/>
  <c r="Q1781" i="1"/>
  <c r="Q2244" i="1"/>
  <c r="Q2659" i="1"/>
  <c r="Q1838" i="1"/>
  <c r="Q2332" i="1"/>
  <c r="Q2662" i="1"/>
  <c r="Q1860" i="1"/>
  <c r="Q2381" i="1"/>
  <c r="Q2149" i="1"/>
  <c r="Q1978" i="1"/>
  <c r="Q1666" i="1"/>
  <c r="Q1508" i="1"/>
  <c r="Q2436" i="1"/>
  <c r="Q1194" i="1"/>
  <c r="Q1836" i="1"/>
  <c r="Q1417" i="1"/>
  <c r="Q2590" i="1"/>
  <c r="Q2253" i="1"/>
  <c r="Q2476" i="1"/>
  <c r="Q756" i="1"/>
  <c r="Q734" i="1"/>
  <c r="Q1463" i="1"/>
  <c r="Q749" i="1"/>
  <c r="Q854" i="1"/>
  <c r="Q990" i="1"/>
  <c r="Q1123" i="1"/>
  <c r="Q1252" i="1"/>
  <c r="Q1374" i="1"/>
  <c r="Q833" i="1"/>
  <c r="Q969" i="1"/>
  <c r="Q1146" i="1"/>
  <c r="Q722" i="1"/>
  <c r="Q893" i="1"/>
  <c r="Q995" i="1"/>
  <c r="Q1129" i="1"/>
  <c r="Q1257" i="1"/>
  <c r="Q744" i="1"/>
  <c r="Q948" i="1"/>
  <c r="Q1162" i="1"/>
  <c r="Q1352" i="1"/>
  <c r="Q857" i="1"/>
  <c r="Q717" i="1"/>
  <c r="Q963" i="1"/>
  <c r="Q1233" i="1"/>
  <c r="Q736" i="1"/>
  <c r="Q701" i="1"/>
  <c r="Q885" i="1"/>
  <c r="Q869" i="1"/>
  <c r="Q1076" i="1"/>
  <c r="Q1282" i="1"/>
  <c r="Q1449" i="1"/>
  <c r="Q1578" i="1"/>
  <c r="Q1684" i="1"/>
  <c r="Q1840" i="1"/>
  <c r="Q1987" i="1"/>
  <c r="Q2150" i="1"/>
  <c r="Q959" i="1"/>
  <c r="Q1105" i="1"/>
  <c r="Q1305" i="1"/>
  <c r="Q1431" i="1"/>
  <c r="Q1579" i="1"/>
  <c r="Q1700" i="1"/>
  <c r="Q1833" i="1"/>
  <c r="Q2041" i="1"/>
  <c r="Q912" i="1"/>
  <c r="Q1189" i="1"/>
  <c r="Q1337" i="1"/>
  <c r="Q1519" i="1"/>
  <c r="Q1649" i="1"/>
  <c r="Q1870" i="1"/>
  <c r="Q1999" i="1"/>
  <c r="Q2135" i="1"/>
  <c r="Q946" i="1"/>
  <c r="Q1184" i="1"/>
  <c r="Q1354" i="1"/>
  <c r="Q1478" i="1"/>
  <c r="Q1704" i="1"/>
  <c r="Q1817" i="1"/>
  <c r="Q1929" i="1"/>
  <c r="Q747" i="1"/>
  <c r="Q1056" i="1"/>
  <c r="Q1328" i="1"/>
  <c r="Q1439" i="1"/>
  <c r="Q1517" i="1"/>
  <c r="Q1648" i="1"/>
  <c r="Q1763" i="1"/>
  <c r="Q1867" i="1"/>
  <c r="Q753" i="1"/>
  <c r="Q1166" i="1"/>
  <c r="Q1638" i="1"/>
  <c r="Q1911" i="1"/>
  <c r="Q2170" i="1"/>
  <c r="Q2335" i="1"/>
  <c r="Q2480" i="1"/>
  <c r="Q2607" i="1"/>
  <c r="Q808" i="1"/>
  <c r="Q1229" i="1"/>
  <c r="Q1430" i="1"/>
  <c r="Q1651" i="1"/>
  <c r="Q1852" i="1"/>
  <c r="Q2087" i="1"/>
  <c r="Q2192" i="1"/>
  <c r="Q2416" i="1"/>
  <c r="Q2597" i="1"/>
  <c r="Q1051" i="1"/>
  <c r="Q1527" i="1"/>
  <c r="Q1827" i="1"/>
  <c r="Q2022" i="1"/>
  <c r="Q2208" i="1"/>
  <c r="Q2397" i="1"/>
  <c r="Q2516" i="1"/>
  <c r="Q2612" i="1"/>
  <c r="Q784" i="1"/>
  <c r="Q1100" i="1"/>
  <c r="Q1342" i="1"/>
  <c r="Q1616" i="1"/>
  <c r="Q1787" i="1"/>
  <c r="Q2039" i="1"/>
  <c r="Q2164" i="1"/>
  <c r="Q2287" i="1"/>
  <c r="Q2402" i="1"/>
  <c r="Q2546" i="1"/>
  <c r="Q2642" i="1"/>
  <c r="Q953" i="1"/>
  <c r="Q1268" i="1"/>
  <c r="Q1542" i="1"/>
  <c r="Q1767" i="1"/>
  <c r="Q2017" i="1"/>
  <c r="Q2160" i="1"/>
  <c r="Q2392" i="1"/>
  <c r="Q2519" i="1"/>
  <c r="Q2615" i="1"/>
  <c r="Q1042" i="1"/>
  <c r="Q1544" i="1"/>
  <c r="Q1979" i="1"/>
  <c r="Q2323" i="1"/>
  <c r="Q2542" i="1"/>
  <c r="Q1569" i="1"/>
  <c r="Q1892" i="1"/>
  <c r="Q2165" i="1"/>
  <c r="Q2472" i="1"/>
  <c r="Q965" i="1"/>
  <c r="Q1632" i="1"/>
  <c r="Q2120" i="1"/>
  <c r="Q2344" i="1"/>
  <c r="Q1243" i="1"/>
  <c r="Q1969" i="1"/>
  <c r="Q2250" i="1"/>
  <c r="Q2473" i="1"/>
  <c r="Q733" i="1"/>
  <c r="Q1586" i="1"/>
  <c r="Q2083" i="1"/>
  <c r="Q2361" i="1"/>
  <c r="Q2629" i="1"/>
  <c r="Q1490" i="1"/>
  <c r="Q2270" i="1"/>
  <c r="Q841" i="1"/>
  <c r="Q2305" i="1"/>
  <c r="Q1511" i="1"/>
  <c r="Q2084" i="1"/>
  <c r="Q2393" i="1"/>
  <c r="Q1048" i="1"/>
  <c r="Q1496" i="1"/>
  <c r="Q1955" i="1"/>
  <c r="Q2417" i="1"/>
  <c r="Q2185" i="1"/>
  <c r="Q1052" i="1"/>
  <c r="Q2059" i="1"/>
  <c r="Q2429" i="1"/>
  <c r="Q1180" i="1"/>
  <c r="Q1854" i="1"/>
  <c r="Q2275" i="1"/>
  <c r="Q737" i="1"/>
  <c r="Q1940" i="1"/>
  <c r="Q2342" i="1"/>
  <c r="Q700" i="1"/>
  <c r="Q1881" i="1"/>
  <c r="Q2422" i="1"/>
  <c r="Q2195" i="1"/>
  <c r="Q2196" i="1"/>
  <c r="Q1784" i="1"/>
  <c r="Q1562" i="1"/>
  <c r="Q785" i="1"/>
  <c r="Q1346" i="1"/>
  <c r="Q2080" i="1"/>
  <c r="Q1746" i="1"/>
  <c r="Q2030" i="1"/>
  <c r="Q2354" i="1"/>
  <c r="Q2189" i="1"/>
  <c r="Q991" i="1"/>
  <c r="Q709" i="1"/>
  <c r="Q752" i="1"/>
  <c r="Q865" i="1"/>
  <c r="Q997" i="1"/>
  <c r="Q1128" i="1"/>
  <c r="Q1262" i="1"/>
  <c r="Q689" i="1"/>
  <c r="Q858" i="1"/>
  <c r="Q978" i="1"/>
  <c r="Q1150" i="1"/>
  <c r="Q725" i="1"/>
  <c r="Q896" i="1"/>
  <c r="Q1003" i="1"/>
  <c r="Q1156" i="1"/>
  <c r="Q1286" i="1"/>
  <c r="Q754" i="1"/>
  <c r="Q989" i="1"/>
  <c r="Q1172" i="1"/>
  <c r="Q1356" i="1"/>
  <c r="Q870" i="1"/>
  <c r="Q745" i="1"/>
  <c r="Q967" i="1"/>
  <c r="Q1246" i="1"/>
  <c r="Q759" i="1"/>
  <c r="Q706" i="1"/>
  <c r="Q898" i="1"/>
  <c r="Q883" i="1"/>
  <c r="Q1117" i="1"/>
  <c r="Q1287" i="1"/>
  <c r="Q1452" i="1"/>
  <c r="Q1587" i="1"/>
  <c r="Q1687" i="1"/>
  <c r="Q1844" i="1"/>
  <c r="Q2003" i="1"/>
  <c r="Q685" i="1"/>
  <c r="Q975" i="1"/>
  <c r="Q1118" i="1"/>
  <c r="Q1314" i="1"/>
  <c r="Q1445" i="1"/>
  <c r="Q1583" i="1"/>
  <c r="Q1706" i="1"/>
  <c r="Q1869" i="1"/>
  <c r="Q2048" i="1"/>
  <c r="Q1030" i="1"/>
  <c r="Q1196" i="1"/>
  <c r="Q1369" i="1"/>
  <c r="Q1526" i="1"/>
  <c r="Q1653" i="1"/>
  <c r="Q1890" i="1"/>
  <c r="Q2004" i="1"/>
  <c r="Q2141" i="1"/>
  <c r="Q968" i="1"/>
  <c r="Q1190" i="1"/>
  <c r="Q1358" i="1"/>
  <c r="Q1520" i="1"/>
  <c r="Q1713" i="1"/>
  <c r="Q1825" i="1"/>
  <c r="Q1934" i="1"/>
  <c r="Q761" i="1"/>
  <c r="Q1064" i="1"/>
  <c r="Q1345" i="1"/>
  <c r="Q1455" i="1"/>
  <c r="Q1528" i="1"/>
  <c r="Q1656" i="1"/>
  <c r="Q1768" i="1"/>
  <c r="Q1899" i="1"/>
  <c r="Q779" i="1"/>
  <c r="Q1177" i="1"/>
  <c r="Q1650" i="1"/>
  <c r="Q1923" i="1"/>
  <c r="Q2177" i="1"/>
  <c r="Q2339" i="1"/>
  <c r="Q2520" i="1"/>
  <c r="Q2616" i="1"/>
  <c r="Q923" i="1"/>
  <c r="Q1239" i="1"/>
  <c r="Q1448" i="1"/>
  <c r="Q1671" i="1"/>
  <c r="Q1900" i="1"/>
  <c r="Q2093" i="1"/>
  <c r="Q2212" i="1"/>
  <c r="Q2423" i="1"/>
  <c r="Q2621" i="1"/>
  <c r="Q1063" i="1"/>
  <c r="Q1599" i="1"/>
  <c r="Q1841" i="1"/>
  <c r="Q2038" i="1"/>
  <c r="Q2220" i="1"/>
  <c r="Q2404" i="1"/>
  <c r="Q2526" i="1"/>
  <c r="Q2622" i="1"/>
  <c r="Q811" i="1"/>
  <c r="Q1169" i="1"/>
  <c r="Q1359" i="1"/>
  <c r="Q1623" i="1"/>
  <c r="Q1792" i="1"/>
  <c r="Q2064" i="1"/>
  <c r="Q2173" i="1"/>
  <c r="Q2295" i="1"/>
  <c r="Q2406" i="1"/>
  <c r="Q2551" i="1"/>
  <c r="Q2647" i="1"/>
  <c r="Q966" i="1"/>
  <c r="Q1288" i="1"/>
  <c r="Q1550" i="1"/>
  <c r="Q1776" i="1"/>
  <c r="Q2033" i="1"/>
  <c r="Q2203" i="1"/>
  <c r="Q2403" i="1"/>
  <c r="Q2528" i="1"/>
  <c r="Q2624" i="1"/>
  <c r="Q1115" i="1"/>
  <c r="Q1577" i="1"/>
  <c r="Q2011" i="1"/>
  <c r="Q2343" i="1"/>
  <c r="Q2558" i="1"/>
  <c r="Q1580" i="1"/>
  <c r="Q1946" i="1"/>
  <c r="Q2174" i="1"/>
  <c r="Q2503" i="1"/>
  <c r="Q1065" i="1"/>
  <c r="Q1662" i="1"/>
  <c r="Q2175" i="1"/>
  <c r="Q2379" i="1"/>
  <c r="Q1406" i="1"/>
  <c r="Q1986" i="1"/>
  <c r="Q2263" i="1"/>
  <c r="Q2479" i="1"/>
  <c r="Q851" i="1"/>
  <c r="Q1607" i="1"/>
  <c r="Q2116" i="1"/>
  <c r="Q2375" i="1"/>
  <c r="Q2638" i="1"/>
  <c r="Q1564" i="1"/>
  <c r="Q2291" i="1"/>
  <c r="Q949" i="1"/>
  <c r="Q2373" i="1"/>
  <c r="Q1548" i="1"/>
  <c r="Q2102" i="1"/>
  <c r="Q2405" i="1"/>
  <c r="Q1081" i="1"/>
  <c r="Q1529" i="1"/>
  <c r="Q1989" i="1"/>
  <c r="Q2513" i="1"/>
  <c r="Q2252" i="1"/>
  <c r="Q1091" i="1"/>
  <c r="Q2073" i="1"/>
  <c r="Q2492" i="1"/>
  <c r="Q1238" i="1"/>
  <c r="Q1898" i="1"/>
  <c r="Q2284" i="1"/>
  <c r="Q928" i="1"/>
  <c r="Q1973" i="1"/>
  <c r="Q2390" i="1"/>
  <c r="Q738" i="1"/>
  <c r="Q1914" i="1"/>
  <c r="Q2444" i="1"/>
  <c r="Q2228" i="1"/>
  <c r="Q2290" i="1"/>
  <c r="Q1906" i="1"/>
  <c r="Q2006" i="1"/>
  <c r="Q992" i="1"/>
  <c r="Q1524" i="1"/>
  <c r="Q2589" i="1"/>
  <c r="Q2246" i="1"/>
  <c r="Q2595" i="1"/>
  <c r="Q2463" i="1"/>
  <c r="Q2494" i="1"/>
  <c r="Q907" i="1"/>
  <c r="Q1198" i="1"/>
  <c r="Q742" i="1"/>
  <c r="Q766" i="1"/>
  <c r="Q871" i="1"/>
  <c r="Q1001" i="1"/>
  <c r="Q1138" i="1"/>
  <c r="Q1270" i="1"/>
  <c r="Q721" i="1"/>
  <c r="Q862" i="1"/>
  <c r="Q982" i="1"/>
  <c r="Q1159" i="1"/>
  <c r="Q728" i="1"/>
  <c r="Q900" i="1"/>
  <c r="Q1016" i="1"/>
  <c r="Q1163" i="1"/>
  <c r="Q1298" i="1"/>
  <c r="Q767" i="1"/>
  <c r="Q998" i="1"/>
  <c r="Q1193" i="1"/>
  <c r="Q1393" i="1"/>
  <c r="Q891" i="1"/>
  <c r="Q758" i="1"/>
  <c r="Q973" i="1"/>
  <c r="Q1250" i="1"/>
  <c r="Q768" i="1"/>
  <c r="Q719" i="1"/>
  <c r="Q702" i="1"/>
  <c r="Q904" i="1"/>
  <c r="Q1130" i="1"/>
  <c r="Q1304" i="1"/>
  <c r="Q1460" i="1"/>
  <c r="Q1592" i="1"/>
  <c r="Q1703" i="1"/>
  <c r="Q1874" i="1"/>
  <c r="Q2018" i="1"/>
  <c r="Q710" i="1"/>
  <c r="Q980" i="1"/>
  <c r="Q1135" i="1"/>
  <c r="Q1320" i="1"/>
  <c r="Q1453" i="1"/>
  <c r="Q1593" i="1"/>
  <c r="Q1716" i="1"/>
  <c r="Q1883" i="1"/>
  <c r="Q2063" i="1"/>
  <c r="Q1035" i="1"/>
  <c r="Q1225" i="1"/>
  <c r="Q1379" i="1"/>
  <c r="Q1530" i="1"/>
  <c r="Q1676" i="1"/>
  <c r="Q1896" i="1"/>
  <c r="Q2010" i="1"/>
  <c r="Q2147" i="1"/>
  <c r="Q1009" i="1"/>
  <c r="Q1202" i="1"/>
  <c r="Q1385" i="1"/>
  <c r="Q1554" i="1"/>
  <c r="Q1724" i="1"/>
  <c r="Q1829" i="1"/>
  <c r="Q1941" i="1"/>
  <c r="Q786" i="1"/>
  <c r="Q1073" i="1"/>
  <c r="Q1355" i="1"/>
  <c r="Q1458" i="1"/>
  <c r="Q1539" i="1"/>
  <c r="Q1691" i="1"/>
  <c r="Q1771" i="1"/>
  <c r="Q1912" i="1"/>
  <c r="Q792" i="1"/>
  <c r="Q1217" i="1"/>
  <c r="Q1670" i="1"/>
  <c r="Q1932" i="1"/>
  <c r="Q2191" i="1"/>
  <c r="Q2347" i="1"/>
  <c r="Q2530" i="1"/>
  <c r="Q2626" i="1"/>
  <c r="Q984" i="1"/>
  <c r="Q1255" i="1"/>
  <c r="Q1472" i="1"/>
  <c r="Q1721" i="1"/>
  <c r="Q1924" i="1"/>
  <c r="Q2112" i="1"/>
  <c r="Q2227" i="1"/>
  <c r="Q2434" i="1"/>
  <c r="Q2645" i="1"/>
  <c r="Q1137" i="1"/>
  <c r="Q1610" i="1"/>
  <c r="Q1859" i="1"/>
  <c r="Q2046" i="1"/>
  <c r="Q2237" i="1"/>
  <c r="Q2431" i="1"/>
  <c r="Q2531" i="1"/>
  <c r="Q2627" i="1"/>
  <c r="Q852" i="1"/>
  <c r="Q1191" i="1"/>
  <c r="Q1392" i="1"/>
  <c r="Q1635" i="1"/>
  <c r="Q1821" i="1"/>
  <c r="Q2082" i="1"/>
  <c r="Q2178" i="1"/>
  <c r="Q2310" i="1"/>
  <c r="Q2413" i="1"/>
  <c r="Q2560" i="1"/>
  <c r="Q2656" i="1"/>
  <c r="Q979" i="1"/>
  <c r="Q1297" i="1"/>
  <c r="Q1576" i="1"/>
  <c r="Q1782" i="1"/>
  <c r="Q2042" i="1"/>
  <c r="Q2206" i="1"/>
  <c r="Q2414" i="1"/>
  <c r="Q2538" i="1"/>
  <c r="Q2634" i="1"/>
  <c r="Q1151" i="1"/>
  <c r="Q1619" i="1"/>
  <c r="Q2040" i="1"/>
  <c r="Q2349" i="1"/>
  <c r="Q2665" i="1"/>
  <c r="Q1591" i="1"/>
  <c r="Q1963" i="1"/>
  <c r="Q2184" i="1"/>
  <c r="Q2510" i="1"/>
  <c r="Q1121" i="1"/>
  <c r="Q1674" i="1"/>
  <c r="Q2199" i="1"/>
  <c r="Q2441" i="1"/>
  <c r="Q1497" i="1"/>
  <c r="Q2031" i="1"/>
  <c r="Q2280" i="1"/>
  <c r="Q2485" i="1"/>
  <c r="Q894" i="1"/>
  <c r="Q1647" i="1"/>
  <c r="Q2144" i="1"/>
  <c r="Q2389" i="1"/>
  <c r="Q2654" i="1"/>
  <c r="Q1604" i="1"/>
  <c r="Q2360" i="1"/>
  <c r="Q1085" i="1"/>
  <c r="Q2451" i="1"/>
  <c r="Q1565" i="1"/>
  <c r="Q2168" i="1"/>
  <c r="Q2415" i="1"/>
  <c r="Q1111" i="1"/>
  <c r="Q1566" i="1"/>
  <c r="Q2036" i="1"/>
  <c r="Q2541" i="1"/>
  <c r="Q2294" i="1"/>
  <c r="Q1235" i="1"/>
  <c r="Q2169" i="1"/>
  <c r="Q2504" i="1"/>
  <c r="Q1290" i="1"/>
  <c r="Q1960" i="1"/>
  <c r="Q2307" i="1"/>
  <c r="Q1033" i="1"/>
  <c r="Q2001" i="1"/>
  <c r="Q2400" i="1"/>
  <c r="Q1099" i="1"/>
  <c r="Q1974" i="1"/>
  <c r="Q2496" i="1"/>
  <c r="Q2257" i="1"/>
  <c r="Q2458" i="1"/>
  <c r="Q2161" i="1"/>
  <c r="Q2333" i="1"/>
  <c r="Q1596" i="1"/>
  <c r="Q2075" i="1"/>
  <c r="Q1276" i="1"/>
  <c r="Q2532" i="1"/>
  <c r="Q731" i="1"/>
  <c r="Q2561" i="1"/>
  <c r="Q1153" i="1"/>
  <c r="Q875" i="1"/>
  <c r="Q915" i="1"/>
  <c r="Q1309" i="1"/>
  <c r="Q1005" i="1"/>
  <c r="Q772" i="1"/>
  <c r="Q1285" i="1"/>
  <c r="Q1140" i="1"/>
  <c r="Q1712" i="1"/>
  <c r="Q1141" i="1"/>
  <c r="Q1720" i="1"/>
  <c r="Q1384" i="1"/>
  <c r="Q2019" i="1"/>
  <c r="Q773" i="1"/>
  <c r="Q911" i="1"/>
  <c r="Q1040" i="1"/>
  <c r="Q1186" i="1"/>
  <c r="Q1281" i="1"/>
  <c r="Q750" i="1"/>
  <c r="Q878" i="1"/>
  <c r="Q1002" i="1"/>
  <c r="Q1209" i="1"/>
  <c r="Q777" i="1"/>
  <c r="Q922" i="1"/>
  <c r="Q1029" i="1"/>
  <c r="Q1171" i="1"/>
  <c r="Q1316" i="1"/>
  <c r="Q832" i="1"/>
  <c r="Q1011" i="1"/>
  <c r="Q1212" i="1"/>
  <c r="Q693" i="1"/>
  <c r="Q920" i="1"/>
  <c r="Q778" i="1"/>
  <c r="Q1013" i="1"/>
  <c r="Q1289" i="1"/>
  <c r="Q849" i="1"/>
  <c r="Q743" i="1"/>
  <c r="Q726" i="1"/>
  <c r="Q937" i="1"/>
  <c r="Q1170" i="1"/>
  <c r="Q1347" i="1"/>
  <c r="Q1488" i="1"/>
  <c r="Q1602" i="1"/>
  <c r="Q1740" i="1"/>
  <c r="Q1888" i="1"/>
  <c r="Q2034" i="1"/>
  <c r="Q757" i="1"/>
  <c r="Q1008" i="1"/>
  <c r="Q1152" i="1"/>
  <c r="Q1373" i="1"/>
  <c r="Q1481" i="1"/>
  <c r="Q1609" i="1"/>
  <c r="Q1723" i="1"/>
  <c r="Q1916" i="1"/>
  <c r="Q2100" i="1"/>
  <c r="Q1077" i="1"/>
  <c r="Q1251" i="1"/>
  <c r="Q1457" i="1"/>
  <c r="Q1557" i="1"/>
  <c r="Q1774" i="1"/>
  <c r="Q1909" i="1"/>
  <c r="Q2029" i="1"/>
  <c r="Q687" i="1"/>
  <c r="Q1024" i="1"/>
  <c r="Q1247" i="1"/>
  <c r="Q1420" i="1"/>
  <c r="Q1589" i="1"/>
  <c r="Q1736" i="1"/>
  <c r="Q1858" i="1"/>
  <c r="Q1972" i="1"/>
  <c r="Q818" i="1"/>
  <c r="Q1155" i="1"/>
  <c r="Q1377" i="1"/>
  <c r="Q1476" i="1"/>
  <c r="Q1559" i="1"/>
  <c r="Q1698" i="1"/>
  <c r="Q1798" i="1"/>
  <c r="Q1936" i="1"/>
  <c r="Q820" i="1"/>
  <c r="Q1366" i="1"/>
  <c r="Q1755" i="1"/>
  <c r="Q2021" i="1"/>
  <c r="Q2223" i="1"/>
  <c r="Q2371" i="1"/>
  <c r="Q2544" i="1"/>
  <c r="Q2640" i="1"/>
  <c r="Q1019" i="1"/>
  <c r="Q1319" i="1"/>
  <c r="Q1504" i="1"/>
  <c r="Q1734" i="1"/>
  <c r="Q1966" i="1"/>
  <c r="Q2123" i="1"/>
  <c r="Q2234" i="1"/>
  <c r="Q2442" i="1"/>
  <c r="Q741" i="1"/>
  <c r="Q1273" i="1"/>
  <c r="Q1663" i="1"/>
  <c r="Q1901" i="1"/>
  <c r="Q2088" i="1"/>
  <c r="Q2279" i="1"/>
  <c r="Q2453" i="1"/>
  <c r="Q2550" i="1"/>
  <c r="Q2646" i="1"/>
  <c r="Q880" i="1"/>
  <c r="Q1211" i="1"/>
  <c r="Q1416" i="1"/>
  <c r="Q1659" i="1"/>
  <c r="Q1853" i="1"/>
  <c r="Q2101" i="1"/>
  <c r="Q2217" i="1"/>
  <c r="Q2336" i="1"/>
  <c r="Q2439" i="1"/>
  <c r="Q2575" i="1"/>
  <c r="Q2671" i="1"/>
  <c r="Q1027" i="1"/>
  <c r="Q1362" i="1"/>
  <c r="Q1668" i="1"/>
  <c r="Q1823" i="1"/>
  <c r="Q2056" i="1"/>
  <c r="Q2215" i="1"/>
  <c r="Q2437" i="1"/>
  <c r="Q2552" i="1"/>
  <c r="Q2648" i="1"/>
  <c r="Q1221" i="1"/>
  <c r="Q1673" i="1"/>
  <c r="Q2155" i="1"/>
  <c r="Q2378" i="1"/>
  <c r="Q815" i="1"/>
  <c r="Q1631" i="1"/>
  <c r="Q2014" i="1"/>
  <c r="Q2330" i="1"/>
  <c r="Q2534" i="1"/>
  <c r="Q1269" i="1"/>
  <c r="Q1717" i="1"/>
  <c r="Q2213" i="1"/>
  <c r="Q2617" i="1"/>
  <c r="Q1525" i="1"/>
  <c r="Q2079" i="1"/>
  <c r="Q2319" i="1"/>
  <c r="Q2498" i="1"/>
  <c r="Q954" i="1"/>
  <c r="Q1747" i="1"/>
  <c r="Q2163" i="1"/>
  <c r="Q2432" i="1"/>
  <c r="Q827" i="1"/>
  <c r="Q1920" i="1"/>
  <c r="Q2469" i="1"/>
  <c r="Q1625" i="1"/>
  <c r="Q2628" i="1"/>
  <c r="Q1711" i="1"/>
  <c r="Q2229" i="1"/>
  <c r="Q2459" i="1"/>
  <c r="Q1173" i="1"/>
  <c r="Q1696" i="1"/>
  <c r="Q2241" i="1"/>
  <c r="Q2571" i="1"/>
  <c r="Q2418" i="1"/>
  <c r="Q1394" i="1"/>
  <c r="Q2211" i="1"/>
  <c r="Q2545" i="1"/>
  <c r="Q1464" i="1"/>
  <c r="Q2060" i="1"/>
  <c r="Q2329" i="1"/>
  <c r="Q1215" i="1"/>
  <c r="Q2115" i="1"/>
  <c r="Q2465" i="1"/>
  <c r="Q1192" i="1"/>
  <c r="Q2130" i="1"/>
  <c r="Q2593" i="1"/>
  <c r="Q2424" i="1"/>
  <c r="Q2566" i="1"/>
  <c r="Q2296" i="1"/>
  <c r="Q2499" i="1"/>
  <c r="Q2256" i="1"/>
  <c r="Q2507" i="1"/>
  <c r="Q1873" i="1"/>
  <c r="Q1372" i="1"/>
  <c r="Q1376" i="1"/>
  <c r="Q2604" i="1"/>
  <c r="Q783" i="1"/>
  <c r="Q914" i="1"/>
  <c r="Q1047" i="1"/>
  <c r="Q1204" i="1"/>
  <c r="Q1293" i="1"/>
  <c r="Q774" i="1"/>
  <c r="Q887" i="1"/>
  <c r="Q1020" i="1"/>
  <c r="Q1223" i="1"/>
  <c r="Q780" i="1"/>
  <c r="Q933" i="1"/>
  <c r="Q1066" i="1"/>
  <c r="Q1179" i="1"/>
  <c r="Q1323" i="1"/>
  <c r="Q837" i="1"/>
  <c r="Q1034" i="1"/>
  <c r="Q1222" i="1"/>
  <c r="Q703" i="1"/>
  <c r="Q934" i="1"/>
  <c r="Q782" i="1"/>
  <c r="Q1090" i="1"/>
  <c r="Q1308" i="1"/>
  <c r="Q853" i="1"/>
  <c r="Q813" i="1"/>
  <c r="Q748" i="1"/>
  <c r="Q950" i="1"/>
  <c r="Q1182" i="1"/>
  <c r="Q1364" i="1"/>
  <c r="Q1492" i="1"/>
  <c r="Q1611" i="1"/>
  <c r="Q1760" i="1"/>
  <c r="Q1895" i="1"/>
  <c r="Q2089" i="1"/>
  <c r="Q781" i="1"/>
  <c r="Q1023" i="1"/>
  <c r="Q1176" i="1"/>
  <c r="Q1388" i="1"/>
  <c r="Q1503" i="1"/>
  <c r="Q1614" i="1"/>
  <c r="Q1732" i="1"/>
  <c r="Q1939" i="1"/>
  <c r="Q2108" i="1"/>
  <c r="Q1088" i="1"/>
  <c r="Q1265" i="1"/>
  <c r="Q1485" i="1"/>
  <c r="Q1568" i="1"/>
  <c r="Q1779" i="1"/>
  <c r="Q1917" i="1"/>
  <c r="Q2035" i="1"/>
  <c r="Q695" i="1"/>
  <c r="Q1060" i="1"/>
  <c r="Q1283" i="1"/>
  <c r="Q1426" i="1"/>
  <c r="Q1622" i="1"/>
  <c r="Q1741" i="1"/>
  <c r="Q1862" i="1"/>
  <c r="Q1982" i="1"/>
  <c r="Q826" i="1"/>
  <c r="Q1161" i="1"/>
  <c r="Q1390" i="1"/>
  <c r="Q1480" i="1"/>
  <c r="Q1563" i="1"/>
  <c r="Q1708" i="1"/>
  <c r="Q1802" i="1"/>
  <c r="Q1942" i="1"/>
  <c r="Q993" i="1"/>
  <c r="Q1447" i="1"/>
  <c r="Q1761" i="1"/>
  <c r="Q2028" i="1"/>
  <c r="Q2226" i="1"/>
  <c r="Q2394" i="1"/>
  <c r="Q2554" i="1"/>
  <c r="Q2650" i="1"/>
  <c r="Q1031" i="1"/>
  <c r="Q1339" i="1"/>
  <c r="Q1521" i="1"/>
  <c r="Q1756" i="1"/>
  <c r="Q1984" i="1"/>
  <c r="Q2133" i="1"/>
  <c r="Q2258" i="1"/>
  <c r="Q2446" i="1"/>
  <c r="Q755" i="1"/>
  <c r="Q1291" i="1"/>
  <c r="Q1677" i="1"/>
  <c r="Q1913" i="1"/>
  <c r="Q2105" i="1"/>
  <c r="Q2286" i="1"/>
  <c r="Q2461" i="1"/>
  <c r="Q2555" i="1"/>
  <c r="Q2651" i="1"/>
  <c r="Q892" i="1"/>
  <c r="Q1231" i="1"/>
  <c r="Q1443" i="1"/>
  <c r="Q1665" i="1"/>
  <c r="Q1882" i="1"/>
  <c r="Q2106" i="1"/>
  <c r="Q2235" i="1"/>
  <c r="Q2352" i="1"/>
  <c r="Q2443" i="1"/>
  <c r="Q2584" i="1"/>
  <c r="Q2680" i="1"/>
  <c r="Q1037" i="1"/>
  <c r="Q1380" i="1"/>
  <c r="Q1681" i="1"/>
  <c r="Q1855" i="1"/>
  <c r="Q2074" i="1"/>
  <c r="Q2278" i="1"/>
  <c r="Q2448" i="1"/>
  <c r="Q2562" i="1"/>
  <c r="Q2658" i="1"/>
  <c r="Q1253" i="1"/>
  <c r="Q1726" i="1"/>
  <c r="Q2183" i="1"/>
  <c r="Q2433" i="1"/>
  <c r="Q860" i="1"/>
  <c r="Q1652" i="1"/>
  <c r="Q2027" i="1"/>
  <c r="Q2350" i="1"/>
  <c r="Q2641" i="1"/>
  <c r="Q1334" i="1"/>
  <c r="Q1810" i="1"/>
  <c r="Q2232" i="1"/>
  <c r="Q2633" i="1"/>
  <c r="Q1536" i="1"/>
  <c r="Q2090" i="1"/>
  <c r="Q2338" i="1"/>
  <c r="Q2505" i="1"/>
  <c r="Q996" i="1"/>
  <c r="Q1871" i="1"/>
  <c r="Q2187" i="1"/>
  <c r="Q2470" i="1"/>
  <c r="Q976" i="1"/>
  <c r="Q1950" i="1"/>
  <c r="Q2500" i="1"/>
  <c r="Q1733" i="1"/>
  <c r="Q940" i="1"/>
  <c r="Q1752" i="1"/>
  <c r="Q2240" i="1"/>
  <c r="Q2582" i="1"/>
  <c r="Q1232" i="1"/>
  <c r="Q1754" i="1"/>
  <c r="Q2262" i="1"/>
  <c r="Q1018" i="1"/>
  <c r="Q2462" i="1"/>
  <c r="Q1444" i="1"/>
  <c r="Q2222" i="1"/>
  <c r="Q2557" i="1"/>
  <c r="Q1532" i="1"/>
  <c r="Q2107" i="1"/>
  <c r="Q2340" i="1"/>
  <c r="Q1244" i="1"/>
  <c r="Q2145" i="1"/>
  <c r="Q2475" i="1"/>
  <c r="Q1381" i="1"/>
  <c r="Q2179" i="1"/>
  <c r="Q2606" i="1"/>
  <c r="Q2456" i="1"/>
  <c r="Q2609" i="1"/>
  <c r="Q2331" i="1"/>
  <c r="Q2537" i="1"/>
  <c r="Q2314" i="1"/>
  <c r="Q2637" i="1"/>
  <c r="Q2092" i="1"/>
  <c r="Q2247" i="1"/>
  <c r="Q1993" i="1"/>
  <c r="Q2188" i="1"/>
  <c r="Q1126" i="1"/>
  <c r="Q2369" i="1"/>
  <c r="Q2509" i="1"/>
  <c r="Q2025" i="1"/>
  <c r="Q1412" i="1"/>
  <c r="Q2386" i="1"/>
  <c r="Q1143" i="1"/>
  <c r="Q2515" i="1"/>
  <c r="Q708" i="1"/>
  <c r="Q916" i="1"/>
  <c r="Q1516" i="1"/>
  <c r="Q1242" i="1"/>
  <c r="Q1620" i="1"/>
  <c r="Q1630" i="1"/>
  <c r="Q2421" i="1"/>
  <c r="Q1608" i="1"/>
  <c r="Q2570" i="1"/>
  <c r="Q2096" i="1"/>
  <c r="Q1201" i="1"/>
  <c r="Q2435" i="1"/>
  <c r="Q1615" i="1"/>
  <c r="Q2231" i="1"/>
  <c r="Q1479" i="1"/>
  <c r="Q2535" i="1"/>
  <c r="Q1748" i="1"/>
  <c r="Q1788" i="1"/>
  <c r="Q1371" i="1"/>
  <c r="Q1757" i="1"/>
  <c r="Q1106" i="1"/>
  <c r="Q1493" i="1"/>
  <c r="Q1769" i="1"/>
  <c r="Q814" i="1"/>
  <c r="Q1401" i="1"/>
  <c r="Q1335" i="1"/>
  <c r="Q1084" i="1"/>
  <c r="Q819" i="1"/>
  <c r="Q1213" i="1"/>
  <c r="E1533" i="1"/>
  <c r="J1533" i="1"/>
  <c r="F1533" i="1"/>
  <c r="D2284" i="1"/>
  <c r="D1374" i="1"/>
  <c r="D2104" i="1"/>
  <c r="D1611" i="1"/>
  <c r="D2127" i="1"/>
  <c r="D1732" i="1"/>
  <c r="D1492" i="1"/>
  <c r="D1303" i="1"/>
  <c r="D992" i="1"/>
  <c r="D2526" i="1"/>
  <c r="D2152" i="1"/>
  <c r="D2151" i="1"/>
  <c r="D1243" i="1"/>
  <c r="D2054" i="1"/>
  <c r="D724" i="1"/>
  <c r="D2498" i="1"/>
  <c r="D2106" i="1"/>
  <c r="D1863" i="1"/>
  <c r="D1551" i="1"/>
  <c r="D1276" i="1"/>
  <c r="D2020" i="1"/>
  <c r="D1038" i="1"/>
  <c r="D2130" i="1"/>
  <c r="D1136" i="1"/>
  <c r="D2071" i="1"/>
  <c r="D1135" i="1"/>
  <c r="D954" i="1"/>
  <c r="D2306" i="1"/>
  <c r="D1988" i="1"/>
  <c r="D1674" i="1"/>
  <c r="D1328" i="1"/>
  <c r="D918" i="1"/>
  <c r="D1095" i="1"/>
  <c r="D1724" i="1"/>
  <c r="D1394" i="1"/>
  <c r="D980" i="1"/>
  <c r="D1626" i="1"/>
  <c r="D856" i="1"/>
  <c r="D2332" i="1"/>
  <c r="D1887" i="1"/>
  <c r="D1424" i="1"/>
  <c r="D748" i="1"/>
  <c r="D2486" i="1"/>
  <c r="D2143" i="1"/>
  <c r="D2560" i="1"/>
  <c r="D2247" i="1"/>
  <c r="D1934" i="1"/>
  <c r="D1616" i="1"/>
  <c r="D1256" i="1"/>
  <c r="D843" i="1"/>
  <c r="D891" i="1"/>
  <c r="D1952" i="1"/>
  <c r="D906" i="1"/>
  <c r="D1203" i="1"/>
  <c r="D2504" i="1"/>
  <c r="D2166" i="1"/>
  <c r="D1772" i="1"/>
  <c r="D1386" i="1"/>
  <c r="D907" i="1"/>
  <c r="D2478" i="1"/>
  <c r="D2139" i="1"/>
  <c r="D1796" i="1"/>
  <c r="D1444" i="1"/>
  <c r="D2527" i="1"/>
  <c r="D2214" i="1"/>
  <c r="D1900" i="1"/>
  <c r="D1586" i="1"/>
  <c r="D1215" i="1"/>
  <c r="D799" i="1"/>
  <c r="D1395" i="1"/>
  <c r="D1052" i="1"/>
  <c r="D711" i="1"/>
  <c r="D2395" i="1"/>
  <c r="D2107" i="1"/>
  <c r="D1819" i="1"/>
  <c r="D1531" i="1"/>
  <c r="D1219" i="1"/>
  <c r="D872" i="1"/>
  <c r="D2621" i="1"/>
  <c r="D2477" i="1"/>
  <c r="D2333" i="1"/>
  <c r="D2189" i="1"/>
  <c r="D2045" i="1"/>
  <c r="D1901" i="1"/>
  <c r="D1757" i="1"/>
  <c r="D1613" i="1"/>
  <c r="D1469" i="1"/>
  <c r="D1325" i="1"/>
  <c r="D1181" i="1"/>
  <c r="D1037" i="1"/>
  <c r="D893" i="1"/>
  <c r="D749" i="1"/>
  <c r="D2641" i="1"/>
  <c r="D2497" i="1"/>
  <c r="D2353" i="1"/>
  <c r="D2209" i="1"/>
  <c r="D2065" i="1"/>
  <c r="D1921" i="1"/>
  <c r="D1777" i="1"/>
  <c r="D1633" i="1"/>
  <c r="D1489" i="1"/>
  <c r="D1345" i="1"/>
  <c r="D1201" i="1"/>
  <c r="D1057" i="1"/>
  <c r="D913" i="1"/>
  <c r="D769" i="1"/>
  <c r="D1142" i="1"/>
  <c r="D722" i="1"/>
  <c r="D1296" i="1"/>
  <c r="D2663" i="1"/>
  <c r="D2519" i="1"/>
  <c r="D2375" i="1"/>
  <c r="D2231" i="1"/>
  <c r="D2087" i="1"/>
  <c r="D1943" i="1"/>
  <c r="D1799" i="1"/>
  <c r="D1655" i="1"/>
  <c r="D1511" i="1"/>
  <c r="D1367" i="1"/>
  <c r="D1223" i="1"/>
  <c r="D1079" i="1"/>
  <c r="D935" i="1"/>
  <c r="D791" i="1"/>
  <c r="D710" i="1"/>
  <c r="D2088" i="1"/>
  <c r="D1476" i="1"/>
  <c r="D2422" i="1"/>
  <c r="D1226" i="1"/>
  <c r="D1010" i="1"/>
  <c r="D734" i="1"/>
  <c r="D2508" i="1"/>
  <c r="D2292" i="1"/>
  <c r="D2076" i="1"/>
  <c r="D1860" i="1"/>
  <c r="D1644" i="1"/>
  <c r="D1440" i="1"/>
  <c r="D1224" i="1"/>
  <c r="D1020" i="1"/>
  <c r="D792" i="1"/>
  <c r="D2602" i="1"/>
  <c r="D2458" i="1"/>
  <c r="D2302" i="1"/>
  <c r="D2158" i="1"/>
  <c r="D2002" i="1"/>
  <c r="D1858" i="1"/>
  <c r="D1714" i="1"/>
  <c r="D1558" i="1"/>
  <c r="D1414" i="1"/>
  <c r="D1270" i="1"/>
  <c r="D1114" i="1"/>
  <c r="D970" i="1"/>
  <c r="D826" i="1"/>
  <c r="D2673" i="1"/>
  <c r="D2529" i="1"/>
  <c r="D2385" i="1"/>
  <c r="D2241" i="1"/>
  <c r="D2097" i="1"/>
  <c r="D1953" i="1"/>
  <c r="D1809" i="1"/>
  <c r="D1665" i="1"/>
  <c r="D1521" i="1"/>
  <c r="D1377" i="1"/>
  <c r="D1233" i="1"/>
  <c r="D1089" i="1"/>
  <c r="D945" i="1"/>
  <c r="D801" i="1"/>
  <c r="D2368" i="1"/>
  <c r="D2154" i="1"/>
  <c r="D1275" i="1"/>
  <c r="D894" i="1"/>
  <c r="D1526" i="1"/>
  <c r="D1998" i="1"/>
  <c r="D1494" i="1"/>
  <c r="D1311" i="1"/>
  <c r="D1000" i="1"/>
  <c r="D786" i="1"/>
  <c r="D2468" i="1"/>
  <c r="D2023" i="1"/>
  <c r="D2079" i="1"/>
  <c r="D1167" i="1"/>
  <c r="D798" i="1"/>
  <c r="D2624" i="1"/>
  <c r="D2367" i="1"/>
  <c r="D1923" i="1"/>
  <c r="D1711" i="1"/>
  <c r="D1376" i="1"/>
  <c r="D1172" i="1"/>
  <c r="D1948" i="1"/>
  <c r="D932" i="1"/>
  <c r="D2072" i="1"/>
  <c r="D1036" i="1"/>
  <c r="D1999" i="1"/>
  <c r="D1035" i="1"/>
  <c r="D783" i="1"/>
  <c r="D2276" i="1"/>
  <c r="D1962" i="1"/>
  <c r="D1648" i="1"/>
  <c r="D1299" i="1"/>
  <c r="D883" i="1"/>
  <c r="D884" i="1"/>
  <c r="D1698" i="1"/>
  <c r="D1360" i="1"/>
  <c r="D951" i="1"/>
  <c r="D1600" i="1"/>
  <c r="D784" i="1"/>
  <c r="D2282" i="1"/>
  <c r="D1862" i="1"/>
  <c r="D1398" i="1"/>
  <c r="D2670" i="1"/>
  <c r="D2456" i="1"/>
  <c r="D2118" i="1"/>
  <c r="D2535" i="1"/>
  <c r="D2222" i="1"/>
  <c r="D1904" i="1"/>
  <c r="D1591" i="1"/>
  <c r="D1220" i="1"/>
  <c r="D808" i="1"/>
  <c r="D2307" i="1"/>
  <c r="D1664" i="1"/>
  <c r="D870" i="1"/>
  <c r="D1062" i="1"/>
  <c r="D2479" i="1"/>
  <c r="D2115" i="1"/>
  <c r="D1746" i="1"/>
  <c r="D1358" i="1"/>
  <c r="D871" i="1"/>
  <c r="D2452" i="1"/>
  <c r="D2114" i="1"/>
  <c r="D1770" i="1"/>
  <c r="D1412" i="1"/>
  <c r="D2502" i="1"/>
  <c r="D2188" i="1"/>
  <c r="D1875" i="1"/>
  <c r="D1554" i="1"/>
  <c r="D1180" i="1"/>
  <c r="D763" i="1"/>
  <c r="D1370" i="1"/>
  <c r="D1026" i="1"/>
  <c r="D2659" i="1"/>
  <c r="D2371" i="1"/>
  <c r="D2083" i="1"/>
  <c r="D1795" i="1"/>
  <c r="D1507" i="1"/>
  <c r="D1192" i="1"/>
  <c r="D846" i="1"/>
  <c r="D2609" i="1"/>
  <c r="D2465" i="1"/>
  <c r="D2321" i="1"/>
  <c r="D2177" i="1"/>
  <c r="D2033" i="1"/>
  <c r="D1889" i="1"/>
  <c r="D1745" i="1"/>
  <c r="D1601" i="1"/>
  <c r="D1457" i="1"/>
  <c r="D1313" i="1"/>
  <c r="D1169" i="1"/>
  <c r="D1025" i="1"/>
  <c r="D881" i="1"/>
  <c r="D737" i="1"/>
  <c r="D2629" i="1"/>
  <c r="D2485" i="1"/>
  <c r="D2341" i="1"/>
  <c r="D2197" i="1"/>
  <c r="D2053" i="1"/>
  <c r="D1909" i="1"/>
  <c r="D1765" i="1"/>
  <c r="D1621" i="1"/>
  <c r="D1477" i="1"/>
  <c r="D1333" i="1"/>
  <c r="D1189" i="1"/>
  <c r="D1045" i="1"/>
  <c r="D901" i="1"/>
  <c r="D757" i="1"/>
  <c r="D1094" i="1"/>
  <c r="D686" i="1"/>
  <c r="D1200" i="1"/>
  <c r="D2651" i="1"/>
  <c r="D2507" i="1"/>
  <c r="D2363" i="1"/>
  <c r="D2219" i="1"/>
  <c r="D2075" i="1"/>
  <c r="D1931" i="1"/>
  <c r="D1787" i="1"/>
  <c r="D1643" i="1"/>
  <c r="D1499" i="1"/>
  <c r="D1355" i="1"/>
  <c r="D1211" i="1"/>
  <c r="D1067" i="1"/>
  <c r="D923" i="1"/>
  <c r="D779" i="1"/>
  <c r="D2640" i="1"/>
  <c r="D2040" i="1"/>
  <c r="D1416" i="1"/>
  <c r="D2038" i="1"/>
  <c r="D1202" i="1"/>
  <c r="D986" i="1"/>
  <c r="D698" i="1"/>
  <c r="D2484" i="1"/>
  <c r="D2268" i="1"/>
  <c r="D2052" i="1"/>
  <c r="D1836" i="1"/>
  <c r="D1620" i="1"/>
  <c r="D1428" i="1"/>
  <c r="D1212" i="1"/>
  <c r="D996" i="1"/>
  <c r="D768" i="1"/>
  <c r="D2590" i="1"/>
  <c r="D2446" i="1"/>
  <c r="D2290" i="1"/>
  <c r="D2146" i="1"/>
  <c r="D1990" i="1"/>
  <c r="D1846" i="1"/>
  <c r="D1702" i="1"/>
  <c r="D1546" i="1"/>
  <c r="D1402" i="1"/>
  <c r="D1258" i="1"/>
  <c r="D1102" i="1"/>
  <c r="D958" i="1"/>
  <c r="D814" i="1"/>
  <c r="D2661" i="1"/>
  <c r="D2517" i="1"/>
  <c r="D2373" i="1"/>
  <c r="D2229" i="1"/>
  <c r="D2085" i="1"/>
  <c r="D1941" i="1"/>
  <c r="D1797" i="1"/>
  <c r="D1653" i="1"/>
  <c r="D1509" i="1"/>
  <c r="D1365" i="1"/>
  <c r="D1221" i="1"/>
  <c r="D1077" i="1"/>
  <c r="D933" i="1"/>
  <c r="D789" i="1"/>
  <c r="D1924" i="1"/>
  <c r="D2024" i="1"/>
  <c r="D1071" i="1"/>
  <c r="D687" i="1"/>
  <c r="D1372" i="1"/>
  <c r="D1734" i="1"/>
  <c r="D1108" i="1"/>
  <c r="D795" i="1"/>
  <c r="D2672" i="1"/>
  <c r="D2474" i="1"/>
  <c r="D2342" i="1"/>
  <c r="D1687" i="1"/>
  <c r="D1950" i="1"/>
  <c r="D956" i="1"/>
  <c r="D895" i="1"/>
  <c r="D2186" i="1"/>
  <c r="D1996" i="1"/>
  <c r="D1575" i="1"/>
  <c r="D1400" i="1"/>
  <c r="D892" i="1"/>
  <c r="D2647" i="1"/>
  <c r="D1818" i="1"/>
  <c r="D726" i="1"/>
  <c r="D1947" i="1"/>
  <c r="D2630" i="1"/>
  <c r="D1874" i="1"/>
  <c r="D824" i="1"/>
  <c r="D2564" i="1"/>
  <c r="D2224" i="1"/>
  <c r="D1911" i="1"/>
  <c r="D1598" i="1"/>
  <c r="D1230" i="1"/>
  <c r="D811" i="1"/>
  <c r="D2330" i="1"/>
  <c r="D1647" i="1"/>
  <c r="D1292" i="1"/>
  <c r="D880" i="1"/>
  <c r="D1484" i="1"/>
  <c r="D2671" i="1"/>
  <c r="D2200" i="1"/>
  <c r="D1782" i="1"/>
  <c r="D1300" i="1"/>
  <c r="D2594" i="1"/>
  <c r="D2406" i="1"/>
  <c r="D2042" i="1"/>
  <c r="D2480" i="1"/>
  <c r="D2167" i="1"/>
  <c r="D1854" i="1"/>
  <c r="D1532" i="1"/>
  <c r="D1155" i="1"/>
  <c r="D739" i="1"/>
  <c r="D2610" i="1"/>
  <c r="D1252" i="1"/>
  <c r="D771" i="1"/>
  <c r="D820" i="1"/>
  <c r="D2428" i="1"/>
  <c r="D2034" i="1"/>
  <c r="D1695" i="1"/>
  <c r="D1290" i="1"/>
  <c r="D807" i="1"/>
  <c r="D2402" i="1"/>
  <c r="D2058" i="1"/>
  <c r="D1719" i="1"/>
  <c r="D1323" i="1"/>
  <c r="D2451" i="1"/>
  <c r="D2138" i="1"/>
  <c r="D1820" i="1"/>
  <c r="D1496" i="1"/>
  <c r="D1110" i="1"/>
  <c r="D692" i="1"/>
  <c r="D1314" i="1"/>
  <c r="D967" i="1"/>
  <c r="D2611" i="1"/>
  <c r="D2323" i="1"/>
  <c r="D2035" i="1"/>
  <c r="D1747" i="1"/>
  <c r="D1459" i="1"/>
  <c r="D1134" i="1"/>
  <c r="D787" i="1"/>
  <c r="D2585" i="1"/>
  <c r="D2441" i="1"/>
  <c r="D2297" i="1"/>
  <c r="D2153" i="1"/>
  <c r="D2009" i="1"/>
  <c r="D1865" i="1"/>
  <c r="D1721" i="1"/>
  <c r="D1577" i="1"/>
  <c r="D1433" i="1"/>
  <c r="D1289" i="1"/>
  <c r="D1145" i="1"/>
  <c r="D1001" i="1"/>
  <c r="D857" i="1"/>
  <c r="D713" i="1"/>
  <c r="D2605" i="1"/>
  <c r="D2461" i="1"/>
  <c r="D2317" i="1"/>
  <c r="D2173" i="1"/>
  <c r="D2029" i="1"/>
  <c r="D1885" i="1"/>
  <c r="D1741" i="1"/>
  <c r="D1597" i="1"/>
  <c r="D1453" i="1"/>
  <c r="D1309" i="1"/>
  <c r="D1165" i="1"/>
  <c r="D1021" i="1"/>
  <c r="D877" i="1"/>
  <c r="D733" i="1"/>
  <c r="D998" i="1"/>
  <c r="D2496" i="1"/>
  <c r="D1008" i="1"/>
  <c r="D2627" i="1"/>
  <c r="D2483" i="1"/>
  <c r="D2339" i="1"/>
  <c r="D2195" i="1"/>
  <c r="D2051" i="1"/>
  <c r="D1907" i="1"/>
  <c r="D1763" i="1"/>
  <c r="D1619" i="1"/>
  <c r="D1475" i="1"/>
  <c r="D1331" i="1"/>
  <c r="D1187" i="1"/>
  <c r="D1043" i="1"/>
  <c r="D899" i="1"/>
  <c r="D755" i="1"/>
  <c r="D2520" i="1"/>
  <c r="D1944" i="1"/>
  <c r="D1308" i="1"/>
  <c r="D1150" i="1"/>
  <c r="D1166" i="1"/>
  <c r="D938" i="1"/>
  <c r="D2664" i="1"/>
  <c r="D2448" i="1"/>
  <c r="D2244" i="1"/>
  <c r="D2016" i="1"/>
  <c r="D1812" i="1"/>
  <c r="D1584" i="1"/>
  <c r="D1380" i="1"/>
  <c r="D1164" i="1"/>
  <c r="D960" i="1"/>
  <c r="D720" i="1"/>
  <c r="D2566" i="1"/>
  <c r="D2410" i="1"/>
  <c r="D2266" i="1"/>
  <c r="D2122" i="1"/>
  <c r="D1966" i="1"/>
  <c r="D1822" i="1"/>
  <c r="D1678" i="1"/>
  <c r="D1522" i="1"/>
  <c r="D1378" i="1"/>
  <c r="D1234" i="1"/>
  <c r="D1078" i="1"/>
  <c r="D934" i="1"/>
  <c r="D778" i="1"/>
  <c r="D2637" i="1"/>
  <c r="D2493" i="1"/>
  <c r="D2349" i="1"/>
  <c r="D2205" i="1"/>
  <c r="D2061" i="1"/>
  <c r="D1917" i="1"/>
  <c r="D1773" i="1"/>
  <c r="D1629" i="1"/>
  <c r="D1485" i="1"/>
  <c r="D1341" i="1"/>
  <c r="D1197" i="1"/>
  <c r="D1053" i="1"/>
  <c r="D909" i="1"/>
  <c r="D765" i="1"/>
  <c r="D2048" i="1"/>
  <c r="D1971" i="1"/>
  <c r="D966" i="1"/>
  <c r="D2599" i="1"/>
  <c r="D1268" i="1"/>
  <c r="D1578" i="1"/>
  <c r="D691" i="1"/>
  <c r="D2606" i="1"/>
  <c r="D2475" i="1"/>
  <c r="D2343" i="1"/>
  <c r="D2212" i="1"/>
  <c r="D2648" i="1"/>
  <c r="D1892" i="1"/>
  <c r="D858" i="1"/>
  <c r="D2288" i="1"/>
  <c r="D2055" i="1"/>
  <c r="D1792" i="1"/>
  <c r="D1406" i="1"/>
  <c r="D1204" i="1"/>
  <c r="D2546" i="1"/>
  <c r="D2575" i="1"/>
  <c r="D1742" i="1"/>
  <c r="D2631" i="1"/>
  <c r="D1888" i="1"/>
  <c r="D2572" i="1"/>
  <c r="D1815" i="1"/>
  <c r="D723" i="1"/>
  <c r="D2538" i="1"/>
  <c r="D2199" i="1"/>
  <c r="D1886" i="1"/>
  <c r="D1567" i="1"/>
  <c r="D1194" i="1"/>
  <c r="D776" i="1"/>
  <c r="D2067" i="1"/>
  <c r="D1622" i="1"/>
  <c r="D1263" i="1"/>
  <c r="D844" i="1"/>
  <c r="D1456" i="1"/>
  <c r="D2646" i="1"/>
  <c r="D2150" i="1"/>
  <c r="D1756" i="1"/>
  <c r="D1266" i="1"/>
  <c r="D2512" i="1"/>
  <c r="D2380" i="1"/>
  <c r="D2012" i="1"/>
  <c r="D2455" i="1"/>
  <c r="D2142" i="1"/>
  <c r="D1828" i="1"/>
  <c r="D1504" i="1"/>
  <c r="D1120" i="1"/>
  <c r="D703" i="1"/>
  <c r="D2348" i="1"/>
  <c r="D1182" i="1"/>
  <c r="D735" i="1"/>
  <c r="D750" i="1"/>
  <c r="D2403" i="1"/>
  <c r="D2008" i="1"/>
  <c r="D1670" i="1"/>
  <c r="D1254" i="1"/>
  <c r="D736" i="1"/>
  <c r="D2372" i="1"/>
  <c r="D2032" i="1"/>
  <c r="D1694" i="1"/>
  <c r="D1288" i="1"/>
  <c r="D2426" i="1"/>
  <c r="D2108" i="1"/>
  <c r="D1794" i="1"/>
  <c r="D1470" i="1"/>
  <c r="D1074" i="1"/>
  <c r="D1587" i="1"/>
  <c r="D1287" i="1"/>
  <c r="D940" i="1"/>
  <c r="D2587" i="1"/>
  <c r="D2299" i="1"/>
  <c r="D2011" i="1"/>
  <c r="D1723" i="1"/>
  <c r="D1435" i="1"/>
  <c r="D1107" i="1"/>
  <c r="D760" i="1"/>
  <c r="D2573" i="1"/>
  <c r="D2429" i="1"/>
  <c r="D2285" i="1"/>
  <c r="D2141" i="1"/>
  <c r="D1997" i="1"/>
  <c r="D1853" i="1"/>
  <c r="D1709" i="1"/>
  <c r="D1565" i="1"/>
  <c r="D1421" i="1"/>
  <c r="D1277" i="1"/>
  <c r="D1133" i="1"/>
  <c r="D989" i="1"/>
  <c r="D845" i="1"/>
  <c r="D701" i="1"/>
  <c r="D2593" i="1"/>
  <c r="D2449" i="1"/>
  <c r="D2305" i="1"/>
  <c r="D2161" i="1"/>
  <c r="D2017" i="1"/>
  <c r="D1873" i="1"/>
  <c r="D1729" i="1"/>
  <c r="D1585" i="1"/>
  <c r="D1441" i="1"/>
  <c r="D1297" i="1"/>
  <c r="D1153" i="1"/>
  <c r="D1009" i="1"/>
  <c r="D865" i="1"/>
  <c r="D721" i="1"/>
  <c r="D950" i="1"/>
  <c r="D2352" i="1"/>
  <c r="D936" i="1"/>
  <c r="D2615" i="1"/>
  <c r="D2471" i="1"/>
  <c r="D2327" i="1"/>
  <c r="D2183" i="1"/>
  <c r="D2039" i="1"/>
  <c r="D1895" i="1"/>
  <c r="D1751" i="1"/>
  <c r="D1607" i="1"/>
  <c r="D1463" i="1"/>
  <c r="D1319" i="1"/>
  <c r="D1175" i="1"/>
  <c r="D1031" i="1"/>
  <c r="D887" i="1"/>
  <c r="D743" i="1"/>
  <c r="D2472" i="1"/>
  <c r="D1896" i="1"/>
  <c r="D1248" i="1"/>
  <c r="D790" i="1"/>
  <c r="D1154" i="1"/>
  <c r="D914" i="1"/>
  <c r="D2652" i="1"/>
  <c r="D2436" i="1"/>
  <c r="D2220" i="1"/>
  <c r="D2004" i="1"/>
  <c r="D1788" i="1"/>
  <c r="D1572" i="1"/>
  <c r="D1368" i="1"/>
  <c r="D1152" i="1"/>
  <c r="D948" i="1"/>
  <c r="D696" i="1"/>
  <c r="D2554" i="1"/>
  <c r="D2398" i="1"/>
  <c r="D2254" i="1"/>
  <c r="D2110" i="1"/>
  <c r="D1954" i="1"/>
  <c r="D1810" i="1"/>
  <c r="D1666" i="1"/>
  <c r="D1510" i="1"/>
  <c r="D1366" i="1"/>
  <c r="D1222" i="1"/>
  <c r="D1066" i="1"/>
  <c r="D922" i="1"/>
  <c r="D766" i="1"/>
  <c r="D2625" i="1"/>
  <c r="D2481" i="1"/>
  <c r="D2337" i="1"/>
  <c r="D2193" i="1"/>
  <c r="D2049" i="1"/>
  <c r="D1905" i="1"/>
  <c r="D1761" i="1"/>
  <c r="D1617" i="1"/>
  <c r="D1473" i="1"/>
  <c r="D1329" i="1"/>
  <c r="D1185" i="1"/>
  <c r="D1041" i="1"/>
  <c r="D897" i="1"/>
  <c r="D753" i="1"/>
  <c r="D690" i="1"/>
  <c r="D1899" i="1"/>
  <c r="D860" i="1"/>
  <c r="D1842" i="1"/>
  <c r="D1168" i="1"/>
  <c r="D1208" i="1"/>
  <c r="D2679" i="1"/>
  <c r="D2490" i="1"/>
  <c r="D2287" i="1"/>
  <c r="D2228" i="1"/>
  <c r="D2596" i="1"/>
  <c r="D2576" i="1"/>
  <c r="D1838" i="1"/>
  <c r="D751" i="1"/>
  <c r="D1099" i="1"/>
  <c r="D1940" i="1"/>
  <c r="D1659" i="1"/>
  <c r="D1206" i="1"/>
  <c r="D788" i="1"/>
  <c r="D2415" i="1"/>
  <c r="D2522" i="1"/>
  <c r="D1684" i="1"/>
  <c r="D2574" i="1"/>
  <c r="D1816" i="1"/>
  <c r="D2500" i="1"/>
  <c r="D1735" i="1"/>
  <c r="D991" i="1"/>
  <c r="D2487" i="1"/>
  <c r="D2174" i="1"/>
  <c r="D1856" i="1"/>
  <c r="D1540" i="1"/>
  <c r="D1158" i="1"/>
  <c r="D747" i="1"/>
  <c r="D1960" i="1"/>
  <c r="D1592" i="1"/>
  <c r="D1227" i="1"/>
  <c r="D810" i="1"/>
  <c r="D1399" i="1"/>
  <c r="D2620" i="1"/>
  <c r="D2095" i="1"/>
  <c r="D1731" i="1"/>
  <c r="D1195" i="1"/>
  <c r="D2668" i="1"/>
  <c r="D2355" i="1"/>
  <c r="D1986" i="1"/>
  <c r="D2430" i="1"/>
  <c r="D2116" i="1"/>
  <c r="D1803" i="1"/>
  <c r="D1478" i="1"/>
  <c r="D1086" i="1"/>
  <c r="D1096" i="1"/>
  <c r="D2090" i="1"/>
  <c r="D1147" i="1"/>
  <c r="D699" i="1"/>
  <c r="D2595" i="1"/>
  <c r="D2378" i="1"/>
  <c r="D1983" i="1"/>
  <c r="D1615" i="1"/>
  <c r="D1218" i="1"/>
  <c r="D700" i="1"/>
  <c r="D2346" i="1"/>
  <c r="D2007" i="1"/>
  <c r="D1639" i="1"/>
  <c r="D1216" i="1"/>
  <c r="D2396" i="1"/>
  <c r="D2082" i="1"/>
  <c r="D1768" i="1"/>
  <c r="D1442" i="1"/>
  <c r="D1039" i="1"/>
  <c r="D1563" i="1"/>
  <c r="D1255" i="1"/>
  <c r="D908" i="1"/>
  <c r="D2563" i="1"/>
  <c r="D2275" i="1"/>
  <c r="D1987" i="1"/>
  <c r="D1699" i="1"/>
  <c r="D1411" i="1"/>
  <c r="D1075" i="1"/>
  <c r="D728" i="1"/>
  <c r="D2561" i="1"/>
  <c r="D2417" i="1"/>
  <c r="D2273" i="1"/>
  <c r="D2129" i="1"/>
  <c r="D1985" i="1"/>
  <c r="D1841" i="1"/>
  <c r="D1697" i="1"/>
  <c r="D1553" i="1"/>
  <c r="D1409" i="1"/>
  <c r="D1265" i="1"/>
  <c r="D1121" i="1"/>
  <c r="D977" i="1"/>
  <c r="D833" i="1"/>
  <c r="D689" i="1"/>
  <c r="D2581" i="1"/>
  <c r="D2437" i="1"/>
  <c r="D2293" i="1"/>
  <c r="D2149" i="1"/>
  <c r="D2005" i="1"/>
  <c r="D1861" i="1"/>
  <c r="D1717" i="1"/>
  <c r="D1573" i="1"/>
  <c r="D1429" i="1"/>
  <c r="D1285" i="1"/>
  <c r="D1141" i="1"/>
  <c r="D997" i="1"/>
  <c r="D853" i="1"/>
  <c r="D709" i="1"/>
  <c r="D926" i="1"/>
  <c r="D2208" i="1"/>
  <c r="D876" i="1"/>
  <c r="D2603" i="1"/>
  <c r="D2459" i="1"/>
  <c r="D2315" i="1"/>
  <c r="D2171" i="1"/>
  <c r="D2027" i="1"/>
  <c r="D1883" i="1"/>
  <c r="D1739" i="1"/>
  <c r="D1595" i="1"/>
  <c r="D1451" i="1"/>
  <c r="D1307" i="1"/>
  <c r="D1163" i="1"/>
  <c r="D1019" i="1"/>
  <c r="D875" i="1"/>
  <c r="D731" i="1"/>
  <c r="D2424" i="1"/>
  <c r="D1848" i="1"/>
  <c r="D1176" i="1"/>
  <c r="D1334" i="1"/>
  <c r="D1130" i="1"/>
  <c r="D890" i="1"/>
  <c r="D2628" i="1"/>
  <c r="D2412" i="1"/>
  <c r="D2196" i="1"/>
  <c r="D1980" i="1"/>
  <c r="D1764" i="1"/>
  <c r="D1560" i="1"/>
  <c r="D1344" i="1"/>
  <c r="D1140" i="1"/>
  <c r="D924" i="1"/>
  <c r="D681" i="1"/>
  <c r="D2542" i="1"/>
  <c r="D2386" i="1"/>
  <c r="D2242" i="1"/>
  <c r="D2098" i="1"/>
  <c r="D1942" i="1"/>
  <c r="D1798" i="1"/>
  <c r="D1654" i="1"/>
  <c r="D1498" i="1"/>
  <c r="D1354" i="1"/>
  <c r="D1210" i="1"/>
  <c r="D1054" i="1"/>
  <c r="D910" i="1"/>
  <c r="D754" i="1"/>
  <c r="D2613" i="1"/>
  <c r="D2469" i="1"/>
  <c r="D2325" i="1"/>
  <c r="D2181" i="1"/>
  <c r="D2037" i="1"/>
  <c r="D1893" i="1"/>
  <c r="D1749" i="1"/>
  <c r="D1605" i="1"/>
  <c r="D1461" i="1"/>
  <c r="D1317" i="1"/>
  <c r="D1173" i="1"/>
  <c r="D1029" i="1"/>
  <c r="D885" i="1"/>
  <c r="D741" i="1"/>
  <c r="D1922" i="1"/>
  <c r="D1840" i="1"/>
  <c r="D759" i="1"/>
  <c r="D968" i="1"/>
  <c r="D1064" i="1"/>
  <c r="D822" i="1"/>
  <c r="D2550" i="1"/>
  <c r="D2360" i="1"/>
  <c r="D2162" i="1"/>
  <c r="D2030" i="1"/>
  <c r="D2524" i="1"/>
  <c r="D2523" i="1"/>
  <c r="D1759" i="1"/>
  <c r="D2258" i="1"/>
  <c r="D2416" i="1"/>
  <c r="D1814" i="1"/>
  <c r="D1407" i="1"/>
  <c r="D1002" i="1"/>
  <c r="D2547" i="1"/>
  <c r="D2286" i="1"/>
  <c r="D2450" i="1"/>
  <c r="D1604" i="1"/>
  <c r="D2516" i="1"/>
  <c r="D1736" i="1"/>
  <c r="D2442" i="1"/>
  <c r="D1662" i="1"/>
  <c r="D2570" i="1"/>
  <c r="D2462" i="1"/>
  <c r="D2144" i="1"/>
  <c r="D1831" i="1"/>
  <c r="D1508" i="1"/>
  <c r="D1123" i="1"/>
  <c r="D712" i="1"/>
  <c r="D1910" i="1"/>
  <c r="D1566" i="1"/>
  <c r="D1191" i="1"/>
  <c r="D775" i="1"/>
  <c r="D1371" i="1"/>
  <c r="D2540" i="1"/>
  <c r="D2070" i="1"/>
  <c r="D1706" i="1"/>
  <c r="D1124" i="1"/>
  <c r="D2643" i="1"/>
  <c r="D2300" i="1"/>
  <c r="D1935" i="1"/>
  <c r="D2404" i="1"/>
  <c r="D2091" i="1"/>
  <c r="D1778" i="1"/>
  <c r="D1447" i="1"/>
  <c r="D1050" i="1"/>
  <c r="D2488" i="1"/>
  <c r="D1827" i="1"/>
  <c r="D1112" i="1"/>
  <c r="D1783" i="1"/>
  <c r="D2175" i="1"/>
  <c r="D2322" i="1"/>
  <c r="D1958" i="1"/>
  <c r="D1590" i="1"/>
  <c r="D1148" i="1"/>
  <c r="D2660" i="1"/>
  <c r="D2320" i="1"/>
  <c r="D1982" i="1"/>
  <c r="D1614" i="1"/>
  <c r="D835" i="1"/>
  <c r="D2370" i="1"/>
  <c r="D2056" i="1"/>
  <c r="D1743" i="1"/>
  <c r="D1410" i="1"/>
  <c r="D1004" i="1"/>
  <c r="D1539" i="1"/>
  <c r="D1228" i="1"/>
  <c r="D882" i="1"/>
  <c r="D2539" i="1"/>
  <c r="D2251" i="1"/>
  <c r="D1963" i="1"/>
  <c r="D1675" i="1"/>
  <c r="D1387" i="1"/>
  <c r="D1048" i="1"/>
  <c r="D702" i="1"/>
  <c r="D2549" i="1"/>
  <c r="D2405" i="1"/>
  <c r="D2261" i="1"/>
  <c r="D2117" i="1"/>
  <c r="D1973" i="1"/>
  <c r="D1829" i="1"/>
  <c r="D1685" i="1"/>
  <c r="D1541" i="1"/>
  <c r="D1397" i="1"/>
  <c r="D1253" i="1"/>
  <c r="D1109" i="1"/>
  <c r="D965" i="1"/>
  <c r="D821" i="1"/>
  <c r="D1190" i="1"/>
  <c r="D2569" i="1"/>
  <c r="D2425" i="1"/>
  <c r="D2281" i="1"/>
  <c r="D2137" i="1"/>
  <c r="D1993" i="1"/>
  <c r="D1849" i="1"/>
  <c r="D1705" i="1"/>
  <c r="D1561" i="1"/>
  <c r="D1417" i="1"/>
  <c r="D1273" i="1"/>
  <c r="D1129" i="1"/>
  <c r="D985" i="1"/>
  <c r="D841" i="1"/>
  <c r="D697" i="1"/>
  <c r="D902" i="1"/>
  <c r="D2064" i="1"/>
  <c r="D828" i="1"/>
  <c r="D2591" i="1"/>
  <c r="D2447" i="1"/>
  <c r="D2303" i="1"/>
  <c r="D2159" i="1"/>
  <c r="D2015" i="1"/>
  <c r="D1871" i="1"/>
  <c r="D1727" i="1"/>
  <c r="D1583" i="1"/>
  <c r="D1439" i="1"/>
  <c r="D1295" i="1"/>
  <c r="D1151" i="1"/>
  <c r="D1007" i="1"/>
  <c r="D863" i="1"/>
  <c r="D719" i="1"/>
  <c r="D2376" i="1"/>
  <c r="D1800" i="1"/>
  <c r="D1116" i="1"/>
  <c r="D1322" i="1"/>
  <c r="D1118" i="1"/>
  <c r="D866" i="1"/>
  <c r="D2604" i="1"/>
  <c r="D2400" i="1"/>
  <c r="D2184" i="1"/>
  <c r="D1968" i="1"/>
  <c r="D1740" i="1"/>
  <c r="D1548" i="1"/>
  <c r="D1332" i="1"/>
  <c r="D1128" i="1"/>
  <c r="D912" i="1"/>
  <c r="D2674" i="1"/>
  <c r="D2530" i="1"/>
  <c r="D2374" i="1"/>
  <c r="D2230" i="1"/>
  <c r="D2086" i="1"/>
  <c r="D1930" i="1"/>
  <c r="D1786" i="1"/>
  <c r="D1642" i="1"/>
  <c r="D1486" i="1"/>
  <c r="D1342" i="1"/>
  <c r="D1198" i="1"/>
  <c r="D1042" i="1"/>
  <c r="D898" i="1"/>
  <c r="D742" i="1"/>
  <c r="D2601" i="1"/>
  <c r="D2457" i="1"/>
  <c r="D2313" i="1"/>
  <c r="D2169" i="1"/>
  <c r="D2025" i="1"/>
  <c r="D1881" i="1"/>
  <c r="D1737" i="1"/>
  <c r="D1593" i="1"/>
  <c r="D1449" i="1"/>
  <c r="D1305" i="1"/>
  <c r="D1161" i="1"/>
  <c r="D1017" i="1"/>
  <c r="D873" i="1"/>
  <c r="D729" i="1"/>
  <c r="D2600" i="1"/>
  <c r="D1766" i="1"/>
  <c r="D2499" i="1"/>
  <c r="D2654" i="1"/>
  <c r="D964" i="1"/>
  <c r="D2551" i="1"/>
  <c r="D2420" i="1"/>
  <c r="D2176" i="1"/>
  <c r="D1974" i="1"/>
  <c r="D1767" i="1"/>
  <c r="D2466" i="1"/>
  <c r="D2464" i="1"/>
  <c r="D1686" i="1"/>
  <c r="D927" i="1"/>
  <c r="D1179" i="1"/>
  <c r="D1660" i="1"/>
  <c r="D1207" i="1"/>
  <c r="D2678" i="1"/>
  <c r="D2359" i="1"/>
  <c r="D2156" i="1"/>
  <c r="D2391" i="1"/>
  <c r="D1519" i="1"/>
  <c r="D2444" i="1"/>
  <c r="D1602" i="1"/>
  <c r="D2384" i="1"/>
  <c r="D1580" i="1"/>
  <c r="D2226" i="1"/>
  <c r="D2432" i="1"/>
  <c r="D2119" i="1"/>
  <c r="D1806" i="1"/>
  <c r="D1480" i="1"/>
  <c r="D1088" i="1"/>
  <c r="D2463" i="1"/>
  <c r="D1880" i="1"/>
  <c r="D1538" i="1"/>
  <c r="D1156" i="1"/>
  <c r="D740" i="1"/>
  <c r="D1302" i="1"/>
  <c r="D2514" i="1"/>
  <c r="D2044" i="1"/>
  <c r="D1650" i="1"/>
  <c r="D1060" i="1"/>
  <c r="D2618" i="1"/>
  <c r="D2274" i="1"/>
  <c r="D1754" i="1"/>
  <c r="D2379" i="1"/>
  <c r="D2066" i="1"/>
  <c r="D1748" i="1"/>
  <c r="D1420" i="1"/>
  <c r="D1014" i="1"/>
  <c r="D1542" i="1"/>
  <c r="D1530" i="1"/>
  <c r="D1076" i="1"/>
  <c r="D1652" i="1"/>
  <c r="D1024" i="1"/>
  <c r="D2296" i="1"/>
  <c r="D1928" i="1"/>
  <c r="D1562" i="1"/>
  <c r="D1083" i="1"/>
  <c r="D2634" i="1"/>
  <c r="D2295" i="1"/>
  <c r="D1927" i="1"/>
  <c r="D1588" i="1"/>
  <c r="D2658" i="1"/>
  <c r="D2344" i="1"/>
  <c r="D2031" i="1"/>
  <c r="D1718" i="1"/>
  <c r="D1383" i="1"/>
  <c r="D975" i="1"/>
  <c r="D1515" i="1"/>
  <c r="D1196" i="1"/>
  <c r="D855" i="1"/>
  <c r="D2515" i="1"/>
  <c r="D2227" i="1"/>
  <c r="D1939" i="1"/>
  <c r="D1651" i="1"/>
  <c r="D1362" i="1"/>
  <c r="D1016" i="1"/>
  <c r="D2681" i="1"/>
  <c r="D2537" i="1"/>
  <c r="D2393" i="1"/>
  <c r="D2249" i="1"/>
  <c r="D2105" i="1"/>
  <c r="D1961" i="1"/>
  <c r="D1817" i="1"/>
  <c r="D1673" i="1"/>
  <c r="D1529" i="1"/>
  <c r="D1385" i="1"/>
  <c r="D1241" i="1"/>
  <c r="D1097" i="1"/>
  <c r="D953" i="1"/>
  <c r="D809" i="1"/>
  <c r="D974" i="1"/>
  <c r="D2557" i="1"/>
  <c r="D2413" i="1"/>
  <c r="D2269" i="1"/>
  <c r="D2125" i="1"/>
  <c r="D1981" i="1"/>
  <c r="D1837" i="1"/>
  <c r="D1693" i="1"/>
  <c r="D1549" i="1"/>
  <c r="D1405" i="1"/>
  <c r="D1261" i="1"/>
  <c r="D1117" i="1"/>
  <c r="D973" i="1"/>
  <c r="D829" i="1"/>
  <c r="D685" i="1"/>
  <c r="D878" i="1"/>
  <c r="D1920" i="1"/>
  <c r="D780" i="1"/>
  <c r="D2579" i="1"/>
  <c r="D2435" i="1"/>
  <c r="D2291" i="1"/>
  <c r="D2147" i="1"/>
  <c r="D2003" i="1"/>
  <c r="D1859" i="1"/>
  <c r="D1715" i="1"/>
  <c r="D1571" i="1"/>
  <c r="D1427" i="1"/>
  <c r="D1283" i="1"/>
  <c r="D1139" i="1"/>
  <c r="D995" i="1"/>
  <c r="D851" i="1"/>
  <c r="D707" i="1"/>
  <c r="D2328" i="1"/>
  <c r="D1752" i="1"/>
  <c r="D1044" i="1"/>
  <c r="D1310" i="1"/>
  <c r="D1106" i="1"/>
  <c r="D854" i="1"/>
  <c r="D2592" i="1"/>
  <c r="D2388" i="1"/>
  <c r="D2160" i="1"/>
  <c r="D1956" i="1"/>
  <c r="D1728" i="1"/>
  <c r="D1524" i="1"/>
  <c r="D1320" i="1"/>
  <c r="D1104" i="1"/>
  <c r="D888" i="1"/>
  <c r="D2662" i="1"/>
  <c r="D2518" i="1"/>
  <c r="D2362" i="1"/>
  <c r="D2218" i="1"/>
  <c r="D2074" i="1"/>
  <c r="D1918" i="1"/>
  <c r="D1774" i="1"/>
  <c r="D1630" i="1"/>
  <c r="D1474" i="1"/>
  <c r="D1330" i="1"/>
  <c r="D1186" i="1"/>
  <c r="D1030" i="1"/>
  <c r="D886" i="1"/>
  <c r="D730" i="1"/>
  <c r="D2589" i="1"/>
  <c r="D2445" i="1"/>
  <c r="D2301" i="1"/>
  <c r="D2157" i="1"/>
  <c r="D2013" i="1"/>
  <c r="D1869" i="1"/>
  <c r="D1725" i="1"/>
  <c r="D1581" i="1"/>
  <c r="D1437" i="1"/>
  <c r="D1293" i="1"/>
  <c r="D1149" i="1"/>
  <c r="D1005" i="1"/>
  <c r="D861" i="1"/>
  <c r="D717" i="1"/>
  <c r="D1784" i="1"/>
  <c r="D1707" i="1"/>
  <c r="D1315" i="1"/>
  <c r="D2080" i="1"/>
  <c r="D859" i="1"/>
  <c r="D2439" i="1"/>
  <c r="D2178" i="1"/>
  <c r="D1975" i="1"/>
  <c r="D1844" i="1"/>
  <c r="D1634" i="1"/>
  <c r="D2394" i="1"/>
  <c r="D2392" i="1"/>
  <c r="D1610" i="1"/>
  <c r="D2623" i="1"/>
  <c r="D1972" i="1"/>
  <c r="D1495" i="1"/>
  <c r="D1003" i="1"/>
  <c r="D2548" i="1"/>
  <c r="D2234" i="1"/>
  <c r="D1914" i="1"/>
  <c r="D2334" i="1"/>
  <c r="D1434" i="1"/>
  <c r="D2390" i="1"/>
  <c r="D1518" i="1"/>
  <c r="D2312" i="1"/>
  <c r="D1516" i="1"/>
  <c r="D1912" i="1"/>
  <c r="D2407" i="1"/>
  <c r="D2094" i="1"/>
  <c r="D1780" i="1"/>
  <c r="D1454" i="1"/>
  <c r="D1059" i="1"/>
  <c r="D2120" i="1"/>
  <c r="D1855" i="1"/>
  <c r="D1506" i="1"/>
  <c r="D1122" i="1"/>
  <c r="D704" i="1"/>
  <c r="D1232" i="1"/>
  <c r="D2438" i="1"/>
  <c r="D2019" i="1"/>
  <c r="D1624" i="1"/>
  <c r="D988" i="1"/>
  <c r="D2588" i="1"/>
  <c r="D2248" i="1"/>
  <c r="D2667" i="1"/>
  <c r="D2354" i="1"/>
  <c r="D2036" i="1"/>
  <c r="D1722" i="1"/>
  <c r="D1388" i="1"/>
  <c r="D979" i="1"/>
  <c r="D2559" i="1"/>
  <c r="D1183" i="1"/>
  <c r="D1040" i="1"/>
  <c r="D1574" i="1"/>
  <c r="D2666" i="1"/>
  <c r="D2271" i="1"/>
  <c r="D1903" i="1"/>
  <c r="D1503" i="1"/>
  <c r="D1047" i="1"/>
  <c r="D2608" i="1"/>
  <c r="D2240" i="1"/>
  <c r="D1902" i="1"/>
  <c r="D1556" i="1"/>
  <c r="D2632" i="1"/>
  <c r="D2319" i="1"/>
  <c r="D2006" i="1"/>
  <c r="D1688" i="1"/>
  <c r="D1351" i="1"/>
  <c r="D939" i="1"/>
  <c r="D1491" i="1"/>
  <c r="D1170" i="1"/>
  <c r="D823" i="1"/>
  <c r="D2491" i="1"/>
  <c r="D2203" i="1"/>
  <c r="D1915" i="1"/>
  <c r="D1627" i="1"/>
  <c r="D1336" i="1"/>
  <c r="D990" i="1"/>
  <c r="D2669" i="1"/>
  <c r="D2525" i="1"/>
  <c r="D2381" i="1"/>
  <c r="D2237" i="1"/>
  <c r="D2093" i="1"/>
  <c r="D1949" i="1"/>
  <c r="D1805" i="1"/>
  <c r="D1661" i="1"/>
  <c r="D1517" i="1"/>
  <c r="D1373" i="1"/>
  <c r="D1229" i="1"/>
  <c r="D1085" i="1"/>
  <c r="D941" i="1"/>
  <c r="D797" i="1"/>
  <c r="D782" i="1"/>
  <c r="D2545" i="1"/>
  <c r="D2401" i="1"/>
  <c r="D2257" i="1"/>
  <c r="D2113" i="1"/>
  <c r="D1969" i="1"/>
  <c r="D1825" i="1"/>
  <c r="D1681" i="1"/>
  <c r="D1537" i="1"/>
  <c r="D1393" i="1"/>
  <c r="D1249" i="1"/>
  <c r="D1105" i="1"/>
  <c r="D961" i="1"/>
  <c r="D817" i="1"/>
  <c r="D1382" i="1"/>
  <c r="D842" i="1"/>
  <c r="D1776" i="1"/>
  <c r="D744" i="1"/>
  <c r="D2567" i="1"/>
  <c r="D2423" i="1"/>
  <c r="D2279" i="1"/>
  <c r="D2135" i="1"/>
  <c r="D1991" i="1"/>
  <c r="D1847" i="1"/>
  <c r="D1703" i="1"/>
  <c r="D1559" i="1"/>
  <c r="D1415" i="1"/>
  <c r="D1271" i="1"/>
  <c r="D1127" i="1"/>
  <c r="D983" i="1"/>
  <c r="D839" i="1"/>
  <c r="D695" i="1"/>
  <c r="D2280" i="1"/>
  <c r="D1704" i="1"/>
  <c r="D984" i="1"/>
  <c r="D1298" i="1"/>
  <c r="D1082" i="1"/>
  <c r="D830" i="1"/>
  <c r="D2580" i="1"/>
  <c r="D2364" i="1"/>
  <c r="D2148" i="1"/>
  <c r="D1932" i="1"/>
  <c r="D1716" i="1"/>
  <c r="D1500" i="1"/>
  <c r="D1284" i="1"/>
  <c r="D1080" i="1"/>
  <c r="D864" i="1"/>
  <c r="D2650" i="1"/>
  <c r="D2506" i="1"/>
  <c r="D2350" i="1"/>
  <c r="D2206" i="1"/>
  <c r="D2062" i="1"/>
  <c r="D1906" i="1"/>
  <c r="D1762" i="1"/>
  <c r="D1618" i="1"/>
  <c r="D1462" i="1"/>
  <c r="D1318" i="1"/>
  <c r="D1174" i="1"/>
  <c r="D1018" i="1"/>
  <c r="D874" i="1"/>
  <c r="D718" i="1"/>
  <c r="D2577" i="1"/>
  <c r="D2433" i="1"/>
  <c r="D2289" i="1"/>
  <c r="D2145" i="1"/>
  <c r="D2001" i="1"/>
  <c r="D1857" i="1"/>
  <c r="D1713" i="1"/>
  <c r="D1569" i="1"/>
  <c r="D1425" i="1"/>
  <c r="D1281" i="1"/>
  <c r="D1137" i="1"/>
  <c r="D993" i="1"/>
  <c r="D849" i="1"/>
  <c r="D705" i="1"/>
  <c r="D2102" i="1"/>
  <c r="D1628" i="1"/>
  <c r="D2180" i="1"/>
  <c r="D1898" i="1"/>
  <c r="D752" i="1"/>
  <c r="D2310" i="1"/>
  <c r="D1995" i="1"/>
  <c r="D1790" i="1"/>
  <c r="D1635" i="1"/>
  <c r="D1375" i="1"/>
  <c r="D2336" i="1"/>
  <c r="D2335" i="1"/>
  <c r="D1520" i="1"/>
  <c r="D1576" i="1"/>
  <c r="D2262" i="1"/>
  <c r="D1028" i="1"/>
  <c r="D2622" i="1"/>
  <c r="D2418" i="1"/>
  <c r="D2046" i="1"/>
  <c r="D1708" i="1"/>
  <c r="D2204" i="1"/>
  <c r="D1348" i="1"/>
  <c r="D2318" i="1"/>
  <c r="D1432" i="1"/>
  <c r="D2259" i="1"/>
  <c r="D1431" i="1"/>
  <c r="D1676" i="1"/>
  <c r="D2382" i="1"/>
  <c r="D2068" i="1"/>
  <c r="D1755" i="1"/>
  <c r="D1423" i="1"/>
  <c r="D1023" i="1"/>
  <c r="D1832" i="1"/>
  <c r="D1830" i="1"/>
  <c r="D1479" i="1"/>
  <c r="D1087" i="1"/>
  <c r="D1808" i="1"/>
  <c r="D1131" i="1"/>
  <c r="D2408" i="1"/>
  <c r="D1994" i="1"/>
  <c r="D1568" i="1"/>
  <c r="D919" i="1"/>
  <c r="D2562" i="1"/>
  <c r="D2223" i="1"/>
  <c r="D2642" i="1"/>
  <c r="D2324" i="1"/>
  <c r="D2010" i="1"/>
  <c r="D1696" i="1"/>
  <c r="D1359" i="1"/>
  <c r="D944" i="1"/>
  <c r="D2140" i="1"/>
  <c r="D772" i="1"/>
  <c r="D1011" i="1"/>
  <c r="D1430" i="1"/>
  <c r="D2636" i="1"/>
  <c r="D2246" i="1"/>
  <c r="D1878" i="1"/>
  <c r="D1472" i="1"/>
  <c r="D1012" i="1"/>
  <c r="D2558" i="1"/>
  <c r="D2215" i="1"/>
  <c r="D1876" i="1"/>
  <c r="D1528" i="1"/>
  <c r="D2607" i="1"/>
  <c r="D2294" i="1"/>
  <c r="D1976" i="1"/>
  <c r="D1663" i="1"/>
  <c r="D1316" i="1"/>
  <c r="D903" i="1"/>
  <c r="D1467" i="1"/>
  <c r="D1143" i="1"/>
  <c r="D796" i="1"/>
  <c r="D2467" i="1"/>
  <c r="D2179" i="1"/>
  <c r="D1891" i="1"/>
  <c r="D1603" i="1"/>
  <c r="D1304" i="1"/>
  <c r="D963" i="1"/>
  <c r="D2657" i="1"/>
  <c r="D2513" i="1"/>
  <c r="D2369" i="1"/>
  <c r="D2225" i="1"/>
  <c r="D2081" i="1"/>
  <c r="D1937" i="1"/>
  <c r="D1793" i="1"/>
  <c r="D1649" i="1"/>
  <c r="D1505" i="1"/>
  <c r="D1361" i="1"/>
  <c r="D1217" i="1"/>
  <c r="D1073" i="1"/>
  <c r="D929" i="1"/>
  <c r="D785" i="1"/>
  <c r="D2677" i="1"/>
  <c r="D2533" i="1"/>
  <c r="D2389" i="1"/>
  <c r="D2245" i="1"/>
  <c r="D2101" i="1"/>
  <c r="D1957" i="1"/>
  <c r="D1813" i="1"/>
  <c r="D1669" i="1"/>
  <c r="D1525" i="1"/>
  <c r="D1381" i="1"/>
  <c r="D1237" i="1"/>
  <c r="D1093" i="1"/>
  <c r="D949" i="1"/>
  <c r="D805" i="1"/>
  <c r="D1346" i="1"/>
  <c r="D806" i="1"/>
  <c r="D1632" i="1"/>
  <c r="D708" i="1"/>
  <c r="D2555" i="1"/>
  <c r="D2411" i="1"/>
  <c r="D2267" i="1"/>
  <c r="D2123" i="1"/>
  <c r="D1979" i="1"/>
  <c r="D1835" i="1"/>
  <c r="D1691" i="1"/>
  <c r="D1547" i="1"/>
  <c r="D1403" i="1"/>
  <c r="D1259" i="1"/>
  <c r="D1115" i="1"/>
  <c r="D971" i="1"/>
  <c r="D827" i="1"/>
  <c r="D683" i="1"/>
  <c r="D2232" i="1"/>
  <c r="D1656" i="1"/>
  <c r="D900" i="1"/>
  <c r="D1274" i="1"/>
  <c r="D1070" i="1"/>
  <c r="D818" i="1"/>
  <c r="D2556" i="1"/>
  <c r="D2340" i="1"/>
  <c r="D2136" i="1"/>
  <c r="D1908" i="1"/>
  <c r="D1692" i="1"/>
  <c r="D1488" i="1"/>
  <c r="D1272" i="1"/>
  <c r="D1068" i="1"/>
  <c r="D852" i="1"/>
  <c r="D2638" i="1"/>
  <c r="D2494" i="1"/>
  <c r="D2338" i="1"/>
  <c r="D2194" i="1"/>
  <c r="D2050" i="1"/>
  <c r="D1894" i="1"/>
  <c r="D1750" i="1"/>
  <c r="D1594" i="1"/>
  <c r="D1450" i="1"/>
  <c r="D1306" i="1"/>
  <c r="D1162" i="1"/>
  <c r="D1006" i="1"/>
  <c r="D862" i="1"/>
  <c r="D706" i="1"/>
  <c r="D2565" i="1"/>
  <c r="D2421" i="1"/>
  <c r="D2277" i="1"/>
  <c r="D2133" i="1"/>
  <c r="D1989" i="1"/>
  <c r="D1845" i="1"/>
  <c r="D1701" i="1"/>
  <c r="D1557" i="1"/>
  <c r="D1413" i="1"/>
  <c r="D1269" i="1"/>
  <c r="D1125" i="1"/>
  <c r="D981" i="1"/>
  <c r="D837" i="1"/>
  <c r="Q681" i="1"/>
  <c r="S1902" i="1" l="1"/>
  <c r="U1902" i="1" s="1"/>
  <c r="W1387" i="1"/>
  <c r="J2505" i="1"/>
  <c r="F745" i="1"/>
  <c r="H745" i="1" s="1"/>
  <c r="W2367" i="1"/>
  <c r="W2318" i="1"/>
  <c r="J2112" i="1"/>
  <c r="E1159" i="1"/>
  <c r="R1679" i="1"/>
  <c r="F1534" i="1"/>
  <c r="G1534" i="1" s="1"/>
  <c r="W1954" i="1"/>
  <c r="W2306" i="1"/>
  <c r="J1631" i="1"/>
  <c r="F1753" i="1"/>
  <c r="H1753" i="1" s="1"/>
  <c r="R2547" i="1"/>
  <c r="T2547" i="1" s="1"/>
  <c r="J969" i="1"/>
  <c r="J2089" i="1"/>
  <c r="F2440" i="1"/>
  <c r="H2440" i="1" s="1"/>
  <c r="F2060" i="1"/>
  <c r="H2060" i="1" s="1"/>
  <c r="E1599" i="1"/>
  <c r="H1599" i="1" s="1"/>
  <c r="J831" i="1"/>
  <c r="J1291" i="1"/>
  <c r="R1261" i="1"/>
  <c r="F1482" i="1"/>
  <c r="G1482" i="1" s="1"/>
  <c r="S1729" i="1"/>
  <c r="T1729" i="1" s="1"/>
  <c r="W1399" i="1"/>
  <c r="F1852" i="1"/>
  <c r="G1852" i="1" s="1"/>
  <c r="R1072" i="1"/>
  <c r="E1146" i="1"/>
  <c r="G1146" i="1" s="1"/>
  <c r="F2617" i="1"/>
  <c r="H2617" i="1" s="1"/>
  <c r="W1248" i="1"/>
  <c r="E1058" i="1"/>
  <c r="R2636" i="1"/>
  <c r="R1678" i="1"/>
  <c r="U1678" i="1" s="1"/>
  <c r="E727" i="1"/>
  <c r="G727" i="1" s="1"/>
  <c r="R1109" i="1"/>
  <c r="T1109" i="1" s="1"/>
  <c r="R1330" i="1"/>
  <c r="T1330" i="1" s="1"/>
  <c r="R2427" i="1"/>
  <c r="T2427" i="1" s="1"/>
  <c r="S2209" i="1"/>
  <c r="U2209" i="1" s="1"/>
  <c r="J725" i="1"/>
  <c r="J1282" i="1"/>
  <c r="E1111" i="1"/>
  <c r="R2523" i="1"/>
  <c r="J1514" i="1"/>
  <c r="R1387" i="1"/>
  <c r="T1387" i="1" s="1"/>
  <c r="F1159" i="1"/>
  <c r="H1159" i="1" s="1"/>
  <c r="E2278" i="1"/>
  <c r="G2278" i="1" s="1"/>
  <c r="E2419" i="1"/>
  <c r="E2192" i="1"/>
  <c r="J2473" i="1"/>
  <c r="S1261" i="1"/>
  <c r="U1261" i="1" s="1"/>
  <c r="F1244" i="1"/>
  <c r="H1244" i="1" s="1"/>
  <c r="S1636" i="1"/>
  <c r="U1636" i="1" s="1"/>
  <c r="E921" i="1"/>
  <c r="F1364" i="1"/>
  <c r="H1364" i="1" s="1"/>
  <c r="R1571" i="1"/>
  <c r="U1571" i="1" s="1"/>
  <c r="S2438" i="1"/>
  <c r="U2438" i="1" s="1"/>
  <c r="R1783" i="1"/>
  <c r="E1391" i="1"/>
  <c r="F921" i="1"/>
  <c r="W2564" i="1"/>
  <c r="J1214" i="1"/>
  <c r="F2260" i="1"/>
  <c r="H2260" i="1" s="1"/>
  <c r="W2587" i="1"/>
  <c r="J867" i="1"/>
  <c r="F2434" i="1"/>
  <c r="G2434" i="1" s="1"/>
  <c r="E1671" i="1"/>
  <c r="R760" i="1"/>
  <c r="J1231" i="1"/>
  <c r="E2260" i="1"/>
  <c r="W2236" i="1"/>
  <c r="E2103" i="1"/>
  <c r="G2103" i="1" s="1"/>
  <c r="F1671" i="1"/>
  <c r="G1671" i="1" s="1"/>
  <c r="S2625" i="1"/>
  <c r="U2625" i="1" s="1"/>
  <c r="R918" i="1"/>
  <c r="T918" i="1" s="1"/>
  <c r="J773" i="1"/>
  <c r="S764" i="1"/>
  <c r="U764" i="1" s="1"/>
  <c r="E1084" i="1"/>
  <c r="G1084" i="1" s="1"/>
  <c r="S1707" i="1"/>
  <c r="T1707" i="1" s="1"/>
  <c r="W732" i="1"/>
  <c r="J2431" i="1"/>
  <c r="F1338" i="1"/>
  <c r="H1338" i="1" s="1"/>
  <c r="J2357" i="1"/>
  <c r="S1690" i="1"/>
  <c r="T1690" i="1" s="1"/>
  <c r="E2357" i="1"/>
  <c r="G2357" i="1" s="1"/>
  <c r="R2565" i="1"/>
  <c r="R2529" i="1"/>
  <c r="E1636" i="1"/>
  <c r="H1636" i="1" s="1"/>
  <c r="S1943" i="1"/>
  <c r="U1943" i="1" s="1"/>
  <c r="J1379" i="1"/>
  <c r="J2256" i="1"/>
  <c r="S2666" i="1"/>
  <c r="T2666" i="1" s="1"/>
  <c r="W847" i="1"/>
  <c r="E2431" i="1"/>
  <c r="G2431" i="1" s="1"/>
  <c r="J756" i="1"/>
  <c r="F1501" i="1"/>
  <c r="G1501" i="1" s="1"/>
  <c r="R1139" i="1"/>
  <c r="T1139" i="1" s="1"/>
  <c r="F1965" i="1"/>
  <c r="G1965" i="1" s="1"/>
  <c r="W867" i="1"/>
  <c r="J2263" i="1"/>
  <c r="R1168" i="1"/>
  <c r="F756" i="1"/>
  <c r="H756" i="1" s="1"/>
  <c r="W1208" i="1"/>
  <c r="W1953" i="1"/>
  <c r="J1636" i="1"/>
  <c r="S2565" i="1"/>
  <c r="U2565" i="1" s="1"/>
  <c r="S2529" i="1"/>
  <c r="U2529" i="1" s="1"/>
  <c r="F715" i="1"/>
  <c r="H715" i="1" s="1"/>
  <c r="E1589" i="1"/>
  <c r="E2256" i="1"/>
  <c r="G2256" i="1" s="1"/>
  <c r="W2478" i="1"/>
  <c r="S2047" i="1"/>
  <c r="U2047" i="1" s="1"/>
  <c r="J2675" i="1"/>
  <c r="J715" i="1"/>
  <c r="F1589" i="1"/>
  <c r="R2047" i="1"/>
  <c r="R1278" i="1"/>
  <c r="T1278" i="1" s="1"/>
  <c r="F2084" i="1"/>
  <c r="H2084" i="1" s="1"/>
  <c r="F1436" i="1"/>
  <c r="G1436" i="1" s="1"/>
  <c r="R1624" i="1"/>
  <c r="U1624" i="1" s="1"/>
  <c r="J2543" i="1"/>
  <c r="J916" i="1"/>
  <c r="W2261" i="1"/>
  <c r="E2543" i="1"/>
  <c r="G2543" i="1" s="1"/>
  <c r="F916" i="1"/>
  <c r="G916" i="1" s="1"/>
  <c r="R1006" i="1"/>
  <c r="J1236" i="1"/>
  <c r="W1618" i="1"/>
  <c r="S1471" i="1"/>
  <c r="U1471" i="1" s="1"/>
  <c r="E1775" i="1"/>
  <c r="H1775" i="1" s="1"/>
  <c r="E832" i="1"/>
  <c r="E1340" i="1"/>
  <c r="G1340" i="1" s="1"/>
  <c r="J1146" i="1"/>
  <c r="S1092" i="1"/>
  <c r="U1092" i="1" s="1"/>
  <c r="R1300" i="1"/>
  <c r="T1300" i="1" s="1"/>
  <c r="E2614" i="1"/>
  <c r="S840" i="1"/>
  <c r="U840" i="1" s="1"/>
  <c r="R1937" i="1"/>
  <c r="S2197" i="1"/>
  <c r="U2197" i="1" s="1"/>
  <c r="R2653" i="1"/>
  <c r="T2653" i="1" s="1"/>
  <c r="E2272" i="1"/>
  <c r="G2272" i="1" s="1"/>
  <c r="R1302" i="1"/>
  <c r="F867" i="1"/>
  <c r="H867" i="1" s="1"/>
  <c r="J2434" i="1"/>
  <c r="E1291" i="1"/>
  <c r="G1291" i="1" s="1"/>
  <c r="W1300" i="1"/>
  <c r="F1058" i="1"/>
  <c r="W1330" i="1"/>
  <c r="J761" i="1"/>
  <c r="E2356" i="1"/>
  <c r="W1636" i="1"/>
  <c r="S1937" i="1"/>
  <c r="T1937" i="1" s="1"/>
  <c r="R2197" i="1"/>
  <c r="S2293" i="1"/>
  <c r="R2587" i="1"/>
  <c r="T2587" i="1" s="1"/>
  <c r="E2619" i="1"/>
  <c r="G2619" i="1" s="1"/>
  <c r="J1771" i="1"/>
  <c r="E2617" i="1"/>
  <c r="E2109" i="1"/>
  <c r="G2109" i="1" s="1"/>
  <c r="S2523" i="1"/>
  <c r="E1244" i="1"/>
  <c r="F2377" i="1"/>
  <c r="H2377" i="1" s="1"/>
  <c r="W2032" i="1"/>
  <c r="S2636" i="1"/>
  <c r="U2636" i="1" s="1"/>
  <c r="R775" i="1"/>
  <c r="T775" i="1" s="1"/>
  <c r="J2619" i="1"/>
  <c r="F1771" i="1"/>
  <c r="G1771" i="1" s="1"/>
  <c r="J2109" i="1"/>
  <c r="J2255" i="1"/>
  <c r="R2066" i="1"/>
  <c r="E2377" i="1"/>
  <c r="R2032" i="1"/>
  <c r="T2032" i="1" s="1"/>
  <c r="R1573" i="1"/>
  <c r="R2649" i="1"/>
  <c r="T2649" i="1" s="1"/>
  <c r="F1065" i="1"/>
  <c r="H1065" i="1" s="1"/>
  <c r="J1242" i="1"/>
  <c r="E2255" i="1"/>
  <c r="G2255" i="1" s="1"/>
  <c r="S2066" i="1"/>
  <c r="U2066" i="1" s="1"/>
  <c r="R1948" i="1"/>
  <c r="W2005" i="1"/>
  <c r="R1000" i="1"/>
  <c r="S1573" i="1"/>
  <c r="T1573" i="1" s="1"/>
  <c r="S2094" i="1"/>
  <c r="T2094" i="1" s="1"/>
  <c r="J1065" i="1"/>
  <c r="F767" i="1"/>
  <c r="H767" i="1" s="1"/>
  <c r="E1242" i="1"/>
  <c r="G1242" i="1" s="1"/>
  <c r="S1948" i="1"/>
  <c r="U1948" i="1" s="1"/>
  <c r="R2005" i="1"/>
  <c r="T2005" i="1" s="1"/>
  <c r="F1789" i="1"/>
  <c r="S1000" i="1"/>
  <c r="U1000" i="1" s="1"/>
  <c r="W2094" i="1"/>
  <c r="F777" i="1"/>
  <c r="G777" i="1" s="1"/>
  <c r="E767" i="1"/>
  <c r="F2510" i="1"/>
  <c r="H2510" i="1" s="1"/>
  <c r="W1059" i="1"/>
  <c r="E2521" i="1"/>
  <c r="F2216" i="1"/>
  <c r="H2216" i="1" s="1"/>
  <c r="E1789" i="1"/>
  <c r="R2205" i="1"/>
  <c r="R809" i="1"/>
  <c r="T809" i="1" s="1"/>
  <c r="F1535" i="1"/>
  <c r="G1535" i="1" s="1"/>
  <c r="J777" i="1"/>
  <c r="E2510" i="1"/>
  <c r="J925" i="1"/>
  <c r="S1059" i="1"/>
  <c r="U1059" i="1" s="1"/>
  <c r="J2216" i="1"/>
  <c r="S1762" i="1"/>
  <c r="U1762" i="1" s="1"/>
  <c r="S1919" i="1"/>
  <c r="U1919" i="1" s="1"/>
  <c r="S2205" i="1"/>
  <c r="U2205" i="1" s="1"/>
  <c r="W809" i="1"/>
  <c r="J1443" i="1"/>
  <c r="E925" i="1"/>
  <c r="G925" i="1" s="1"/>
  <c r="E2190" i="1"/>
  <c r="G2190" i="1" s="1"/>
  <c r="S1880" i="1"/>
  <c r="U1880" i="1" s="1"/>
  <c r="W1762" i="1"/>
  <c r="W1919" i="1"/>
  <c r="E1612" i="1"/>
  <c r="H1612" i="1" s="1"/>
  <c r="F1391" i="1"/>
  <c r="H1391" i="1" s="1"/>
  <c r="W2351" i="1"/>
  <c r="J1487" i="1"/>
  <c r="J1775" i="1"/>
  <c r="F832" i="1"/>
  <c r="H832" i="1" s="1"/>
  <c r="J1340" i="1"/>
  <c r="F1487" i="1"/>
  <c r="G1487" i="1" s="1"/>
  <c r="S856" i="1"/>
  <c r="J2190" i="1"/>
  <c r="W1880" i="1"/>
  <c r="R2358" i="1"/>
  <c r="S2351" i="1"/>
  <c r="U2351" i="1" s="1"/>
  <c r="R856" i="1"/>
  <c r="E1101" i="1"/>
  <c r="R840" i="1"/>
  <c r="W2159" i="1"/>
  <c r="W2653" i="1"/>
  <c r="F2509" i="1"/>
  <c r="G2509" i="1" s="1"/>
  <c r="S1302" i="1"/>
  <c r="U1302" i="1" s="1"/>
  <c r="J1599" i="1"/>
  <c r="W2666" i="1"/>
  <c r="S1679" i="1"/>
  <c r="T1679" i="1" s="1"/>
  <c r="J1570" i="1"/>
  <c r="E2645" i="1"/>
  <c r="G2645" i="1" s="1"/>
  <c r="W1045" i="1"/>
  <c r="R2210" i="1"/>
  <c r="F942" i="1"/>
  <c r="H942" i="1" s="1"/>
  <c r="J1936" i="1"/>
  <c r="J942" i="1"/>
  <c r="S1450" i="1"/>
  <c r="U1450" i="1" s="1"/>
  <c r="R2238" i="1"/>
  <c r="T2238" i="1" s="1"/>
  <c r="W1908" i="1"/>
  <c r="E2126" i="1"/>
  <c r="G2126" i="1" s="1"/>
  <c r="E1396" i="1"/>
  <c r="G1396" i="1" s="1"/>
  <c r="J1512" i="1"/>
  <c r="W1450" i="1"/>
  <c r="R1230" i="1"/>
  <c r="T1230" i="1" s="1"/>
  <c r="E1970" i="1"/>
  <c r="W1739" i="1"/>
  <c r="W2051" i="1"/>
  <c r="W2512" i="1"/>
  <c r="R902" i="1"/>
  <c r="E1609" i="1"/>
  <c r="F1970" i="1"/>
  <c r="S1739" i="1"/>
  <c r="T1739" i="1" s="1"/>
  <c r="S2521" i="1"/>
  <c r="U2521" i="1" s="1"/>
  <c r="S2061" i="1"/>
  <c r="U2061" i="1" s="1"/>
  <c r="S2639" i="1"/>
  <c r="U2639" i="1" s="1"/>
  <c r="W2652" i="1"/>
  <c r="S902" i="1"/>
  <c r="U902" i="1" s="1"/>
  <c r="F1609" i="1"/>
  <c r="G1609" i="1" s="1"/>
  <c r="J1870" i="1"/>
  <c r="W2521" i="1"/>
  <c r="W2639" i="1"/>
  <c r="R2365" i="1"/>
  <c r="R1468" i="1"/>
  <c r="U1468" i="1" s="1"/>
  <c r="E1247" i="1"/>
  <c r="R2667" i="1"/>
  <c r="W796" i="1"/>
  <c r="F920" i="1"/>
  <c r="H920" i="1" s="1"/>
  <c r="J1160" i="1"/>
  <c r="E1279" i="1"/>
  <c r="G1279" i="1" s="1"/>
  <c r="S903" i="1"/>
  <c r="U903" i="1" s="1"/>
  <c r="W2376" i="1"/>
  <c r="S796" i="1"/>
  <c r="U796" i="1" s="1"/>
  <c r="E920" i="1"/>
  <c r="F1458" i="1"/>
  <c r="G1458" i="1" s="1"/>
  <c r="J1390" i="1"/>
  <c r="E1160" i="1"/>
  <c r="G1160" i="1" s="1"/>
  <c r="J1279" i="1"/>
  <c r="R1489" i="1"/>
  <c r="R903" i="1"/>
  <c r="S2376" i="1"/>
  <c r="T2376" i="1" s="1"/>
  <c r="F1992" i="1"/>
  <c r="H1992" i="1" s="1"/>
  <c r="J1090" i="1"/>
  <c r="E1338" i="1"/>
  <c r="S1489" i="1"/>
  <c r="T1489" i="1" s="1"/>
  <c r="R1633" i="1"/>
  <c r="S2306" i="1"/>
  <c r="U2306" i="1" s="1"/>
  <c r="S2078" i="1"/>
  <c r="U2078" i="1" s="1"/>
  <c r="W2078" i="1"/>
  <c r="J2345" i="1"/>
  <c r="E1327" i="1"/>
  <c r="J2492" i="1"/>
  <c r="E761" i="1"/>
  <c r="G761" i="1" s="1"/>
  <c r="R1205" i="1"/>
  <c r="E1119" i="1"/>
  <c r="G1119" i="1" s="1"/>
  <c r="J1884" i="1"/>
  <c r="J904" i="1"/>
  <c r="W1715" i="1"/>
  <c r="E2503" i="1"/>
  <c r="S2052" i="1"/>
  <c r="T2052" i="1" s="1"/>
  <c r="F1570" i="1"/>
  <c r="G1570" i="1" s="1"/>
  <c r="S1006" i="1"/>
  <c r="U1006" i="1" s="1"/>
  <c r="J2182" i="1"/>
  <c r="R2512" i="1"/>
  <c r="T2512" i="1" s="1"/>
  <c r="J2126" i="1"/>
  <c r="J2598" i="1"/>
  <c r="F2598" i="1"/>
  <c r="G2598" i="1" s="1"/>
  <c r="W1594" i="1"/>
  <c r="F746" i="1"/>
  <c r="H746" i="1" s="1"/>
  <c r="J1535" i="1"/>
  <c r="F2314" i="1"/>
  <c r="H2314" i="1" s="1"/>
  <c r="S1594" i="1"/>
  <c r="T1594" i="1" s="1"/>
  <c r="E2314" i="1"/>
  <c r="J2265" i="1"/>
  <c r="J1984" i="1"/>
  <c r="E1443" i="1"/>
  <c r="H1443" i="1" s="1"/>
  <c r="J2509" i="1"/>
  <c r="W1637" i="1"/>
  <c r="J1392" i="1"/>
  <c r="F2503" i="1"/>
  <c r="H2503" i="1" s="1"/>
  <c r="F2265" i="1"/>
  <c r="G2265" i="1" s="1"/>
  <c r="E2170" i="1"/>
  <c r="F1984" i="1"/>
  <c r="G1984" i="1" s="1"/>
  <c r="S1637" i="1"/>
  <c r="U1637" i="1" s="1"/>
  <c r="E1392" i="1"/>
  <c r="G1392" i="1" s="1"/>
  <c r="F2170" i="1"/>
  <c r="F2168" i="1"/>
  <c r="H2168" i="1" s="1"/>
  <c r="S2126" i="1"/>
  <c r="U2126" i="1" s="1"/>
  <c r="F2233" i="1"/>
  <c r="G2233" i="1" s="1"/>
  <c r="E804" i="1"/>
  <c r="G804" i="1" s="1"/>
  <c r="J2272" i="1"/>
  <c r="R1613" i="1"/>
  <c r="J2168" i="1"/>
  <c r="S1980" i="1"/>
  <c r="J2233" i="1"/>
  <c r="J804" i="1"/>
  <c r="E1833" i="1"/>
  <c r="F911" i="1"/>
  <c r="H911" i="1" s="1"/>
  <c r="S1613" i="1"/>
  <c r="T1613" i="1" s="1"/>
  <c r="R1980" i="1"/>
  <c r="F825" i="1"/>
  <c r="G825" i="1" s="1"/>
  <c r="E911" i="1"/>
  <c r="J2253" i="1"/>
  <c r="J2544" i="1"/>
  <c r="W1343" i="1"/>
  <c r="J825" i="1"/>
  <c r="E1294" i="1"/>
  <c r="G1294" i="1" s="1"/>
  <c r="F2414" i="1"/>
  <c r="H2414" i="1" s="1"/>
  <c r="J714" i="1"/>
  <c r="J1033" i="1"/>
  <c r="F1785" i="1"/>
  <c r="G1785" i="1" s="1"/>
  <c r="J2495" i="1"/>
  <c r="F2309" i="1"/>
  <c r="H2309" i="1" s="1"/>
  <c r="E688" i="1"/>
  <c r="F1072" i="1"/>
  <c r="S1375" i="1"/>
  <c r="U1375" i="1" s="1"/>
  <c r="J2069" i="1"/>
  <c r="W1891" i="1"/>
  <c r="R686" i="1"/>
  <c r="T686" i="1" s="1"/>
  <c r="S2009" i="1"/>
  <c r="U2009" i="1" s="1"/>
  <c r="W890" i="1"/>
  <c r="W800" i="1"/>
  <c r="E2414" i="1"/>
  <c r="J962" i="1"/>
  <c r="E714" i="1"/>
  <c r="G714" i="1" s="1"/>
  <c r="F1033" i="1"/>
  <c r="H1033" i="1" s="1"/>
  <c r="F2495" i="1"/>
  <c r="H2495" i="1" s="1"/>
  <c r="F688" i="1"/>
  <c r="R1375" i="1"/>
  <c r="E2069" i="1"/>
  <c r="G2069" i="1" s="1"/>
  <c r="R1891" i="1"/>
  <c r="U1891" i="1" s="1"/>
  <c r="J2489" i="1"/>
  <c r="R890" i="1"/>
  <c r="T890" i="1" s="1"/>
  <c r="S1601" i="1"/>
  <c r="U1601" i="1" s="1"/>
  <c r="S1188" i="1"/>
  <c r="T1188" i="1" s="1"/>
  <c r="R1318" i="1"/>
  <c r="T1318" i="1" s="1"/>
  <c r="F962" i="1"/>
  <c r="H962" i="1" s="1"/>
  <c r="E2060" i="1"/>
  <c r="E1482" i="1"/>
  <c r="E2132" i="1"/>
  <c r="E1555" i="1"/>
  <c r="R2044" i="1"/>
  <c r="W1601" i="1"/>
  <c r="J1448" i="1"/>
  <c r="W1050" i="1"/>
  <c r="R732" i="1"/>
  <c r="T732" i="1" s="1"/>
  <c r="F773" i="1"/>
  <c r="H773" i="1" s="1"/>
  <c r="F2505" i="1"/>
  <c r="G2505" i="1" s="1"/>
  <c r="E2440" i="1"/>
  <c r="E745" i="1"/>
  <c r="W2547" i="1"/>
  <c r="W921" i="1"/>
  <c r="E969" i="1"/>
  <c r="G969" i="1" s="1"/>
  <c r="E2089" i="1"/>
  <c r="G2089" i="1" s="1"/>
  <c r="F2132" i="1"/>
  <c r="H2132" i="1" s="1"/>
  <c r="S2044" i="1"/>
  <c r="U2044" i="1" s="1"/>
  <c r="R764" i="1"/>
  <c r="J1084" i="1"/>
  <c r="F1448" i="1"/>
  <c r="G1448" i="1" s="1"/>
  <c r="S1050" i="1"/>
  <c r="U1050" i="1" s="1"/>
  <c r="R1707" i="1"/>
  <c r="S1535" i="1"/>
  <c r="T1535" i="1" s="1"/>
  <c r="J802" i="1"/>
  <c r="F1352" i="1"/>
  <c r="H1352" i="1" s="1"/>
  <c r="F2470" i="1"/>
  <c r="F2239" i="1"/>
  <c r="H2239" i="1" s="1"/>
  <c r="E1682" i="1"/>
  <c r="H1682" i="1" s="1"/>
  <c r="S1893" i="1"/>
  <c r="T1893" i="1" s="1"/>
  <c r="J1294" i="1"/>
  <c r="J2571" i="1"/>
  <c r="F1238" i="1"/>
  <c r="H1238" i="1" s="1"/>
  <c r="F1925" i="1"/>
  <c r="G1925" i="1" s="1"/>
  <c r="R751" i="1"/>
  <c r="S1702" i="1"/>
  <c r="T1702" i="1" s="1"/>
  <c r="R1396" i="1"/>
  <c r="E2544" i="1"/>
  <c r="G2544" i="1" s="1"/>
  <c r="W882" i="1"/>
  <c r="S2672" i="1"/>
  <c r="F1056" i="1"/>
  <c r="G1056" i="1" s="1"/>
  <c r="J1682" i="1"/>
  <c r="R1702" i="1"/>
  <c r="R882" i="1"/>
  <c r="T882" i="1" s="1"/>
  <c r="F802" i="1"/>
  <c r="G802" i="1" s="1"/>
  <c r="E1352" i="1"/>
  <c r="E2470" i="1"/>
  <c r="J2239" i="1"/>
  <c r="W1893" i="1"/>
  <c r="F2571" i="1"/>
  <c r="G2571" i="1" s="1"/>
  <c r="E1238" i="1"/>
  <c r="J1925" i="1"/>
  <c r="S751" i="1"/>
  <c r="U751" i="1" s="1"/>
  <c r="S1396" i="1"/>
  <c r="U1396" i="1" s="1"/>
  <c r="J1422" i="1"/>
  <c r="R1714" i="1"/>
  <c r="R2396" i="1"/>
  <c r="T2396" i="1" s="1"/>
  <c r="E1700" i="1"/>
  <c r="H1700" i="1" s="1"/>
  <c r="W2225" i="1"/>
  <c r="F2582" i="1"/>
  <c r="G2582" i="1" s="1"/>
  <c r="S2281" i="1"/>
  <c r="U2281" i="1" s="1"/>
  <c r="F1422" i="1"/>
  <c r="G1422" i="1" s="1"/>
  <c r="R1036" i="1"/>
  <c r="S1714" i="1"/>
  <c r="T1714" i="1" s="1"/>
  <c r="W2396" i="1"/>
  <c r="J1138" i="1"/>
  <c r="J1700" i="1"/>
  <c r="J1324" i="1"/>
  <c r="S2225" i="1"/>
  <c r="T2225" i="1" s="1"/>
  <c r="E1811" i="1"/>
  <c r="H1811" i="1" s="1"/>
  <c r="E952" i="1"/>
  <c r="R1306" i="1"/>
  <c r="T1306" i="1" s="1"/>
  <c r="W1907" i="1"/>
  <c r="R2281" i="1"/>
  <c r="F1668" i="1"/>
  <c r="G1668" i="1" s="1"/>
  <c r="S2401" i="1"/>
  <c r="U2401" i="1" s="1"/>
  <c r="W2194" i="1"/>
  <c r="E2326" i="1"/>
  <c r="R2672" i="1"/>
  <c r="E1324" i="1"/>
  <c r="G1324" i="1" s="1"/>
  <c r="J1785" i="1"/>
  <c r="J2309" i="1"/>
  <c r="F2331" i="1"/>
  <c r="H2331" i="1" s="1"/>
  <c r="W1306" i="1"/>
  <c r="R1907" i="1"/>
  <c r="U1907" i="1" s="1"/>
  <c r="J1668" i="1"/>
  <c r="F1363" i="1"/>
  <c r="H1363" i="1" s="1"/>
  <c r="S2663" i="1"/>
  <c r="U2663" i="1" s="1"/>
  <c r="R2401" i="1"/>
  <c r="S2359" i="1"/>
  <c r="T2359" i="1" s="1"/>
  <c r="E1072" i="1"/>
  <c r="W686" i="1"/>
  <c r="R2009" i="1"/>
  <c r="R2663" i="1"/>
  <c r="J2103" i="1"/>
  <c r="J2278" i="1"/>
  <c r="J1753" i="1"/>
  <c r="F2419" i="1"/>
  <c r="H2419" i="1" s="1"/>
  <c r="R1248" i="1"/>
  <c r="T1248" i="1" s="1"/>
  <c r="F1466" i="1"/>
  <c r="G1466" i="1" s="1"/>
  <c r="R2438" i="1"/>
  <c r="F1657" i="1"/>
  <c r="G1657" i="1" s="1"/>
  <c r="S2655" i="1"/>
  <c r="U2655" i="1" s="1"/>
  <c r="S760" i="1"/>
  <c r="U760" i="1" s="1"/>
  <c r="W2224" i="1"/>
  <c r="W2158" i="1"/>
  <c r="J1612" i="1"/>
  <c r="W775" i="1"/>
  <c r="W1902" i="1"/>
  <c r="W1678" i="1"/>
  <c r="R2209" i="1"/>
  <c r="S2367" i="1"/>
  <c r="T2367" i="1" s="1"/>
  <c r="E1347" i="1"/>
  <c r="G1347" i="1" s="1"/>
  <c r="F819" i="1"/>
  <c r="H819" i="1" s="1"/>
  <c r="J1852" i="1"/>
  <c r="S1715" i="1"/>
  <c r="U1715" i="1" s="1"/>
  <c r="J1466" i="1"/>
  <c r="E1657" i="1"/>
  <c r="R2655" i="1"/>
  <c r="R2224" i="1"/>
  <c r="T2224" i="1" s="1"/>
  <c r="R2158" i="1"/>
  <c r="F2326" i="1"/>
  <c r="J1534" i="1"/>
  <c r="F2192" i="1"/>
  <c r="F1631" i="1"/>
  <c r="G1631" i="1" s="1"/>
  <c r="E1282" i="1"/>
  <c r="G1282" i="1" s="1"/>
  <c r="W1092" i="1"/>
  <c r="F1111" i="1"/>
  <c r="H1111" i="1" s="1"/>
  <c r="F1514" i="1"/>
  <c r="G1514" i="1" s="1"/>
  <c r="J1811" i="1"/>
  <c r="S1783" i="1"/>
  <c r="T1783" i="1" s="1"/>
  <c r="R2159" i="1"/>
  <c r="T2159" i="1" s="1"/>
  <c r="S1954" i="1"/>
  <c r="U1954" i="1" s="1"/>
  <c r="W918" i="1"/>
  <c r="S823" i="1"/>
  <c r="T823" i="1" s="1"/>
  <c r="E725" i="1"/>
  <c r="G725" i="1" s="1"/>
  <c r="S1399" i="1"/>
  <c r="U1399" i="1" s="1"/>
  <c r="W1571" i="1"/>
  <c r="F1101" i="1"/>
  <c r="J1051" i="1"/>
  <c r="S2564" i="1"/>
  <c r="T2564" i="1" s="1"/>
  <c r="W2625" i="1"/>
  <c r="E1214" i="1"/>
  <c r="G1214" i="1" s="1"/>
  <c r="F813" i="1"/>
  <c r="G813" i="1" s="1"/>
  <c r="J987" i="1"/>
  <c r="J2578" i="1"/>
  <c r="J2092" i="1"/>
  <c r="J1890" i="1"/>
  <c r="E1246" i="1"/>
  <c r="E2473" i="1"/>
  <c r="G2473" i="1" s="1"/>
  <c r="F2077" i="1"/>
  <c r="H2077" i="1" s="1"/>
  <c r="E1364" i="1"/>
  <c r="W1109" i="1"/>
  <c r="F2298" i="1"/>
  <c r="H2298" i="1" s="1"/>
  <c r="F2253" i="1"/>
  <c r="H2253" i="1" s="1"/>
  <c r="J1645" i="1"/>
  <c r="W2126" i="1"/>
  <c r="F2356" i="1"/>
  <c r="J1363" i="1"/>
  <c r="F1833" i="1"/>
  <c r="G1833" i="1" s="1"/>
  <c r="J2645" i="1"/>
  <c r="S1036" i="1"/>
  <c r="U1036" i="1" s="1"/>
  <c r="S2358" i="1"/>
  <c r="W2649" i="1"/>
  <c r="W1535" i="1"/>
  <c r="E1637" i="1"/>
  <c r="H1637" i="1" s="1"/>
  <c r="F1144" i="1"/>
  <c r="H1144" i="1" s="1"/>
  <c r="W1185" i="1"/>
  <c r="F2578" i="1"/>
  <c r="H2578" i="1" s="1"/>
  <c r="E2092" i="1"/>
  <c r="G2092" i="1" s="1"/>
  <c r="E1890" i="1"/>
  <c r="H1890" i="1" s="1"/>
  <c r="F1193" i="1"/>
  <c r="S1546" i="1"/>
  <c r="U1546" i="1" s="1"/>
  <c r="W1512" i="1"/>
  <c r="W2614" i="1"/>
  <c r="F1250" i="1"/>
  <c r="H1250" i="1" s="1"/>
  <c r="R1185" i="1"/>
  <c r="T1185" i="1" s="1"/>
  <c r="J727" i="1"/>
  <c r="E1193" i="1"/>
  <c r="W1546" i="1"/>
  <c r="R1512" i="1"/>
  <c r="U1512" i="1" s="1"/>
  <c r="R2614" i="1"/>
  <c r="T2614" i="1" s="1"/>
  <c r="F1426" i="1"/>
  <c r="H1426" i="1" s="1"/>
  <c r="R1727" i="1"/>
  <c r="E1250" i="1"/>
  <c r="J1347" i="1"/>
  <c r="W2242" i="1"/>
  <c r="R939" i="1"/>
  <c r="T939" i="1" s="1"/>
  <c r="W2427" i="1"/>
  <c r="F1231" i="1"/>
  <c r="G1231" i="1" s="1"/>
  <c r="E2164" i="1"/>
  <c r="G2164" i="1" s="1"/>
  <c r="R1208" i="1"/>
  <c r="T1208" i="1" s="1"/>
  <c r="E2112" i="1"/>
  <c r="G2112" i="1" s="1"/>
  <c r="F2521" i="1"/>
  <c r="F2614" i="1"/>
  <c r="F2489" i="1"/>
  <c r="G2489" i="1" s="1"/>
  <c r="F952" i="1"/>
  <c r="H952" i="1" s="1"/>
  <c r="S1727" i="1"/>
  <c r="E1262" i="1"/>
  <c r="J2582" i="1"/>
  <c r="R2242" i="1"/>
  <c r="T2242" i="1" s="1"/>
  <c r="W939" i="1"/>
  <c r="S2318" i="1"/>
  <c r="U2318" i="1" s="1"/>
  <c r="F2182" i="1"/>
  <c r="G2182" i="1" s="1"/>
  <c r="R1343" i="1"/>
  <c r="T1343" i="1" s="1"/>
  <c r="W2238" i="1"/>
  <c r="R2293" i="1"/>
  <c r="R2236" i="1"/>
  <c r="T2236" i="1" s="1"/>
  <c r="E2675" i="1"/>
  <c r="G2675" i="1" s="1"/>
  <c r="W2447" i="1"/>
  <c r="E1321" i="1"/>
  <c r="G1321" i="1" s="1"/>
  <c r="F836" i="1"/>
  <c r="G836" i="1" s="1"/>
  <c r="J869" i="1"/>
  <c r="E1046" i="1"/>
  <c r="G1046" i="1" s="1"/>
  <c r="J2361" i="1"/>
  <c r="F1312" i="1"/>
  <c r="H1312" i="1" s="1"/>
  <c r="F2100" i="1"/>
  <c r="G2100" i="1" s="1"/>
  <c r="F1802" i="1"/>
  <c r="G1802" i="1" s="1"/>
  <c r="E2121" i="1"/>
  <c r="G2121" i="1" s="1"/>
  <c r="F1512" i="1"/>
  <c r="H1512" i="1" s="1"/>
  <c r="F2492" i="1"/>
  <c r="H2492" i="1" s="1"/>
  <c r="S1560" i="1"/>
  <c r="T1560" i="1" s="1"/>
  <c r="W1624" i="1"/>
  <c r="E1034" i="1"/>
  <c r="G1034" i="1" s="1"/>
  <c r="S1588" i="1"/>
  <c r="T1588" i="1" s="1"/>
  <c r="E850" i="1"/>
  <c r="R2142" i="1"/>
  <c r="S1205" i="1"/>
  <c r="U1205" i="1" s="1"/>
  <c r="E1379" i="1"/>
  <c r="G1379" i="1" s="1"/>
  <c r="F2057" i="1"/>
  <c r="H2057" i="1" s="1"/>
  <c r="F1864" i="1"/>
  <c r="G1864" i="1" s="1"/>
  <c r="R1125" i="1"/>
  <c r="W2353" i="1"/>
  <c r="W1278" i="1"/>
  <c r="W2016" i="1"/>
  <c r="R1908" i="1"/>
  <c r="U1908" i="1" s="1"/>
  <c r="W1685" i="1"/>
  <c r="J1637" i="1"/>
  <c r="W1340" i="1"/>
  <c r="J1536" i="1"/>
  <c r="R2681" i="1"/>
  <c r="T2681" i="1" s="1"/>
  <c r="J1965" i="1"/>
  <c r="J1978" i="1"/>
  <c r="J1321" i="1"/>
  <c r="J836" i="1"/>
  <c r="F2361" i="1"/>
  <c r="G2361" i="1" s="1"/>
  <c r="E1312" i="1"/>
  <c r="J2121" i="1"/>
  <c r="F1555" i="1"/>
  <c r="R1588" i="1"/>
  <c r="F850" i="1"/>
  <c r="H850" i="1" s="1"/>
  <c r="E2528" i="1"/>
  <c r="E2057" i="1"/>
  <c r="R1045" i="1"/>
  <c r="T1045" i="1" s="1"/>
  <c r="R2652" i="1"/>
  <c r="T2652" i="1" s="1"/>
  <c r="S2016" i="1"/>
  <c r="U2016" i="1" s="1"/>
  <c r="S2365" i="1"/>
  <c r="T2365" i="1" s="1"/>
  <c r="W2282" i="1"/>
  <c r="F1536" i="1"/>
  <c r="H1536" i="1" s="1"/>
  <c r="E1458" i="1"/>
  <c r="E1390" i="1"/>
  <c r="G1390" i="1" s="1"/>
  <c r="F1936" i="1"/>
  <c r="H1936" i="1" s="1"/>
  <c r="F1090" i="1"/>
  <c r="H1090" i="1" s="1"/>
  <c r="E2084" i="1"/>
  <c r="F1350" i="1"/>
  <c r="H1350" i="1" s="1"/>
  <c r="E1436" i="1"/>
  <c r="R2478" i="1"/>
  <c r="T2478" i="1" s="1"/>
  <c r="J746" i="1"/>
  <c r="E2331" i="1"/>
  <c r="R1953" i="1"/>
  <c r="T1953" i="1" s="1"/>
  <c r="F1262" i="1"/>
  <c r="H1262" i="1" s="1"/>
  <c r="F2263" i="1"/>
  <c r="G2263" i="1" s="1"/>
  <c r="W2052" i="1"/>
  <c r="R2061" i="1"/>
  <c r="R2051" i="1"/>
  <c r="T2051" i="1" s="1"/>
  <c r="J1396" i="1"/>
  <c r="W1139" i="1"/>
  <c r="W1230" i="1"/>
  <c r="S1072" i="1"/>
  <c r="S1272" i="1"/>
  <c r="U1272" i="1" s="1"/>
  <c r="S2210" i="1"/>
  <c r="U2210" i="1" s="1"/>
  <c r="F1608" i="1"/>
  <c r="S1633" i="1"/>
  <c r="T1633" i="1" s="1"/>
  <c r="F1408" i="1"/>
  <c r="H1408" i="1" s="1"/>
  <c r="W1272" i="1"/>
  <c r="J1992" i="1"/>
  <c r="F2073" i="1"/>
  <c r="H2073" i="1" s="1"/>
  <c r="J1824" i="1"/>
  <c r="E1092" i="1"/>
  <c r="G1092" i="1" s="1"/>
  <c r="F1877" i="1"/>
  <c r="G1877" i="1" s="1"/>
  <c r="J1384" i="1"/>
  <c r="F1236" i="1"/>
  <c r="G1236" i="1" s="1"/>
  <c r="E1501" i="1"/>
  <c r="S2261" i="1"/>
  <c r="T2261" i="1" s="1"/>
  <c r="R1718" i="1"/>
  <c r="U1718" i="1" s="1"/>
  <c r="R1690" i="1"/>
  <c r="J1545" i="1"/>
  <c r="J2264" i="1"/>
  <c r="F2210" i="1"/>
  <c r="G2210" i="1" s="1"/>
  <c r="S1995" i="1"/>
  <c r="U1995" i="1" s="1"/>
  <c r="R1694" i="1"/>
  <c r="U1694" i="1" s="1"/>
  <c r="F1081" i="1"/>
  <c r="H1081" i="1" s="1"/>
  <c r="E1579" i="1"/>
  <c r="W1764" i="1"/>
  <c r="W1943" i="1"/>
  <c r="F905" i="1"/>
  <c r="G905" i="1" s="1"/>
  <c r="J1119" i="1"/>
  <c r="J2211" i="1"/>
  <c r="W2669" i="1"/>
  <c r="F1502" i="1"/>
  <c r="H1502" i="1" s="1"/>
  <c r="W2454" i="1"/>
  <c r="R2271" i="1"/>
  <c r="W1471" i="1"/>
  <c r="E1884" i="1"/>
  <c r="H1884" i="1" s="1"/>
  <c r="R2099" i="1"/>
  <c r="E904" i="1"/>
  <c r="G904" i="1" s="1"/>
  <c r="S1168" i="1"/>
  <c r="U1168" i="1" s="1"/>
  <c r="J1027" i="1"/>
  <c r="F1063" i="1"/>
  <c r="H1063" i="1" s="1"/>
  <c r="J2073" i="1"/>
  <c r="F1824" i="1"/>
  <c r="G1824" i="1" s="1"/>
  <c r="J1092" i="1"/>
  <c r="J1877" i="1"/>
  <c r="E1384" i="1"/>
  <c r="G1384" i="1" s="1"/>
  <c r="J682" i="1"/>
  <c r="E2298" i="1"/>
  <c r="W1718" i="1"/>
  <c r="F1545" i="1"/>
  <c r="G1545" i="1" s="1"/>
  <c r="F2264" i="1"/>
  <c r="H2264" i="1" s="1"/>
  <c r="E2187" i="1"/>
  <c r="G2187" i="1" s="1"/>
  <c r="W1311" i="1"/>
  <c r="R1440" i="1"/>
  <c r="U1440" i="1" s="1"/>
  <c r="J2210" i="1"/>
  <c r="W1995" i="1"/>
  <c r="W1811" i="1"/>
  <c r="W1694" i="1"/>
  <c r="E1081" i="1"/>
  <c r="F1579" i="1"/>
  <c r="G1579" i="1" s="1"/>
  <c r="S1764" i="1"/>
  <c r="T1764" i="1" s="1"/>
  <c r="J1369" i="1"/>
  <c r="J905" i="1"/>
  <c r="E2211" i="1"/>
  <c r="G2211" i="1" s="1"/>
  <c r="R2669" i="1"/>
  <c r="T2669" i="1" s="1"/>
  <c r="E816" i="1"/>
  <c r="G816" i="1" s="1"/>
  <c r="J1502" i="1"/>
  <c r="J1683" i="1"/>
  <c r="W2113" i="1"/>
  <c r="S2454" i="1"/>
  <c r="U2454" i="1" s="1"/>
  <c r="S2271" i="1"/>
  <c r="S929" i="1"/>
  <c r="U929" i="1" s="1"/>
  <c r="W823" i="1"/>
  <c r="S2099" i="1"/>
  <c r="U2099" i="1" s="1"/>
  <c r="E1419" i="1"/>
  <c r="G1419" i="1" s="1"/>
  <c r="E869" i="1"/>
  <c r="G869" i="1" s="1"/>
  <c r="J1063" i="1"/>
  <c r="J1046" i="1"/>
  <c r="E682" i="1"/>
  <c r="G682" i="1" s="1"/>
  <c r="J2100" i="1"/>
  <c r="J1802" i="1"/>
  <c r="R2468" i="1"/>
  <c r="R1311" i="1"/>
  <c r="T1311" i="1" s="1"/>
  <c r="R1560" i="1"/>
  <c r="W1440" i="1"/>
  <c r="S1811" i="1"/>
  <c r="T1811" i="1" s="1"/>
  <c r="F1369" i="1"/>
  <c r="H1369" i="1" s="1"/>
  <c r="J2511" i="1"/>
  <c r="J1864" i="1"/>
  <c r="J816" i="1"/>
  <c r="F1683" i="1"/>
  <c r="G1683" i="1" s="1"/>
  <c r="S1125" i="1"/>
  <c r="R2353" i="1"/>
  <c r="T2353" i="1" s="1"/>
  <c r="R929" i="1"/>
  <c r="R1685" i="1"/>
  <c r="U1685" i="1" s="1"/>
  <c r="J1826" i="1"/>
  <c r="W2681" i="1"/>
  <c r="E1027" i="1"/>
  <c r="G1027" i="1" s="1"/>
  <c r="J1034" i="1"/>
  <c r="S2142" i="1"/>
  <c r="U2142" i="1" s="1"/>
  <c r="E2511" i="1"/>
  <c r="G2511" i="1" s="1"/>
  <c r="W2359" i="1"/>
  <c r="R1340" i="1"/>
  <c r="T1340" i="1" s="1"/>
  <c r="F1267" i="1"/>
  <c r="H1267" i="1" s="1"/>
  <c r="W1188" i="1"/>
  <c r="J2532" i="1"/>
  <c r="E2612" i="1"/>
  <c r="F2387" i="1"/>
  <c r="H2387" i="1" s="1"/>
  <c r="R2049" i="1"/>
  <c r="E2243" i="1"/>
  <c r="R2664" i="1"/>
  <c r="T2664" i="1" s="1"/>
  <c r="W2452" i="1"/>
  <c r="S2113" i="1"/>
  <c r="U2113" i="1" s="1"/>
  <c r="R2490" i="1"/>
  <c r="T2490" i="1" s="1"/>
  <c r="E1916" i="1"/>
  <c r="J2043" i="1"/>
  <c r="R1886" i="1"/>
  <c r="U1886" i="1" s="1"/>
  <c r="F2128" i="1"/>
  <c r="H2128" i="1" s="1"/>
  <c r="R1259" i="1"/>
  <c r="W2328" i="1"/>
  <c r="J976" i="1"/>
  <c r="F1564" i="1"/>
  <c r="G1564" i="1" s="1"/>
  <c r="S1313" i="1"/>
  <c r="U1313" i="1" s="1"/>
  <c r="R2297" i="1"/>
  <c r="T2297" i="1" s="1"/>
  <c r="R2543" i="1"/>
  <c r="E2347" i="1"/>
  <c r="G2347" i="1" s="1"/>
  <c r="F2644" i="1"/>
  <c r="H2644" i="1" s="1"/>
  <c r="F2586" i="1"/>
  <c r="H2586" i="1" s="1"/>
  <c r="R2574" i="1"/>
  <c r="J2163" i="1"/>
  <c r="R1474" i="1"/>
  <c r="R2356" i="1"/>
  <c r="T2356" i="1" s="1"/>
  <c r="S2245" i="1"/>
  <c r="U2245" i="1" s="1"/>
  <c r="E943" i="1"/>
  <c r="W1357" i="1"/>
  <c r="F1138" i="1"/>
  <c r="H1138" i="1" s="1"/>
  <c r="J1523" i="1"/>
  <c r="R1301" i="1"/>
  <c r="S800" i="1"/>
  <c r="U800" i="1" s="1"/>
  <c r="W1414" i="1"/>
  <c r="J2347" i="1"/>
  <c r="E2128" i="1"/>
  <c r="E2043" i="1"/>
  <c r="G2043" i="1" s="1"/>
  <c r="S921" i="1"/>
  <c r="T921" i="1" s="1"/>
  <c r="W2297" i="1"/>
  <c r="R1414" i="1"/>
  <c r="T1414" i="1" s="1"/>
  <c r="W1468" i="1"/>
  <c r="S2543" i="1"/>
  <c r="U2543" i="1" s="1"/>
  <c r="W1729" i="1"/>
  <c r="W1925" i="1"/>
  <c r="R1775" i="1"/>
  <c r="S1474" i="1"/>
  <c r="T1474" i="1" s="1"/>
  <c r="F2532" i="1"/>
  <c r="G2532" i="1" s="1"/>
  <c r="F943" i="1"/>
  <c r="H943" i="1" s="1"/>
  <c r="W2356" i="1"/>
  <c r="S2194" i="1"/>
  <c r="T2194" i="1" s="1"/>
  <c r="R2328" i="1"/>
  <c r="T2328" i="1" s="1"/>
  <c r="W1318" i="1"/>
  <c r="W2289" i="1"/>
  <c r="S1925" i="1"/>
  <c r="U1925" i="1" s="1"/>
  <c r="S1775" i="1"/>
  <c r="E999" i="1"/>
  <c r="G999" i="1" s="1"/>
  <c r="E2077" i="1"/>
  <c r="R1875" i="1"/>
  <c r="U1875" i="1" s="1"/>
  <c r="F2612" i="1"/>
  <c r="H2612" i="1" s="1"/>
  <c r="F1247" i="1"/>
  <c r="H1247" i="1" s="1"/>
  <c r="W1886" i="1"/>
  <c r="S2288" i="1"/>
  <c r="T2288" i="1" s="1"/>
  <c r="J1897" i="1"/>
  <c r="F1132" i="1"/>
  <c r="H1132" i="1" s="1"/>
  <c r="E1870" i="1"/>
  <c r="H1870" i="1" s="1"/>
  <c r="W2201" i="1"/>
  <c r="F2316" i="1"/>
  <c r="H2316" i="1" s="1"/>
  <c r="W2245" i="1"/>
  <c r="S2667" i="1"/>
  <c r="U2667" i="1" s="1"/>
  <c r="F1239" i="1"/>
  <c r="H1239" i="1" s="1"/>
  <c r="E1680" i="1"/>
  <c r="F1897" i="1"/>
  <c r="H1897" i="1" s="1"/>
  <c r="E1132" i="1"/>
  <c r="S1791" i="1"/>
  <c r="T1791" i="1" s="1"/>
  <c r="W2190" i="1"/>
  <c r="R696" i="1"/>
  <c r="T696" i="1" s="1"/>
  <c r="W2657" i="1"/>
  <c r="R2201" i="1"/>
  <c r="T2201" i="1" s="1"/>
  <c r="E2316" i="1"/>
  <c r="R1884" i="1"/>
  <c r="E2202" i="1"/>
  <c r="R1928" i="1"/>
  <c r="W2464" i="1"/>
  <c r="F1977" i="1"/>
  <c r="H1977" i="1" s="1"/>
  <c r="S2265" i="1"/>
  <c r="U2265" i="1" s="1"/>
  <c r="F1343" i="1"/>
  <c r="H1343" i="1" s="1"/>
  <c r="R2190" i="1"/>
  <c r="T2190" i="1" s="1"/>
  <c r="W696" i="1"/>
  <c r="S2657" i="1"/>
  <c r="U2657" i="1" s="1"/>
  <c r="F1945" i="1"/>
  <c r="H1945" i="1" s="1"/>
  <c r="S1884" i="1"/>
  <c r="T1884" i="1" s="1"/>
  <c r="F2202" i="1"/>
  <c r="H2202" i="1" s="1"/>
  <c r="S1928" i="1"/>
  <c r="T1928" i="1" s="1"/>
  <c r="R2464" i="1"/>
  <c r="T2464" i="1" s="1"/>
  <c r="F2131" i="1"/>
  <c r="H2131" i="1" s="1"/>
  <c r="W2265" i="1"/>
  <c r="R1570" i="1"/>
  <c r="W1405" i="1"/>
  <c r="E1945" i="1"/>
  <c r="S794" i="1"/>
  <c r="T794" i="1" s="1"/>
  <c r="R765" i="1"/>
  <c r="R2524" i="1"/>
  <c r="E947" i="1"/>
  <c r="G947" i="1" s="1"/>
  <c r="J1866" i="1"/>
  <c r="J1239" i="1"/>
  <c r="R1405" i="1"/>
  <c r="T1405" i="1" s="1"/>
  <c r="W794" i="1"/>
  <c r="S765" i="1"/>
  <c r="U765" i="1" s="1"/>
  <c r="S2524" i="1"/>
  <c r="U2524" i="1" s="1"/>
  <c r="J947" i="1"/>
  <c r="R2255" i="1"/>
  <c r="T2255" i="1" s="1"/>
  <c r="F2454" i="1"/>
  <c r="S2289" i="1"/>
  <c r="U2289" i="1" s="1"/>
  <c r="F1051" i="1"/>
  <c r="G1051" i="1" s="1"/>
  <c r="S2574" i="1"/>
  <c r="S1259" i="1"/>
  <c r="F1978" i="1"/>
  <c r="G1978" i="1" s="1"/>
  <c r="E2454" i="1"/>
  <c r="E1564" i="1"/>
  <c r="S2137" i="1"/>
  <c r="U2137" i="1" s="1"/>
  <c r="E2586" i="1"/>
  <c r="F848" i="1"/>
  <c r="H848" i="1" s="1"/>
  <c r="W2091" i="1"/>
  <c r="R1098" i="1"/>
  <c r="T1098" i="1" s="1"/>
  <c r="S2420" i="1"/>
  <c r="T2420" i="1" s="1"/>
  <c r="F2656" i="1"/>
  <c r="H2656" i="1" s="1"/>
  <c r="F1404" i="1"/>
  <c r="H1404" i="1" s="1"/>
  <c r="E1807" i="1"/>
  <c r="H1807" i="1" s="1"/>
  <c r="F1769" i="1"/>
  <c r="G1769" i="1" s="1"/>
  <c r="S2468" i="1"/>
  <c r="U2468" i="1" s="1"/>
  <c r="F868" i="1"/>
  <c r="G868" i="1" s="1"/>
  <c r="F976" i="1"/>
  <c r="H976" i="1" s="1"/>
  <c r="J1490" i="1"/>
  <c r="W1295" i="1"/>
  <c r="W1828" i="1"/>
  <c r="W2664" i="1"/>
  <c r="W2071" i="1"/>
  <c r="W1378" i="1"/>
  <c r="J1389" i="1"/>
  <c r="S1301" i="1"/>
  <c r="U1301" i="1" s="1"/>
  <c r="W2490" i="1"/>
  <c r="E1404" i="1"/>
  <c r="J1807" i="1"/>
  <c r="J1445" i="1"/>
  <c r="E1769" i="1"/>
  <c r="S1728" i="1"/>
  <c r="S1367" i="1"/>
  <c r="U1367" i="1" s="1"/>
  <c r="J868" i="1"/>
  <c r="J1069" i="1"/>
  <c r="E1490" i="1"/>
  <c r="H1490" i="1" s="1"/>
  <c r="R2037" i="1"/>
  <c r="T2037" i="1" s="1"/>
  <c r="S1828" i="1"/>
  <c r="T1828" i="1" s="1"/>
  <c r="S2071" i="1"/>
  <c r="U2071" i="1" s="1"/>
  <c r="S1378" i="1"/>
  <c r="T1378" i="1" s="1"/>
  <c r="E1389" i="1"/>
  <c r="G1389" i="1" s="1"/>
  <c r="E2099" i="1"/>
  <c r="J1926" i="1"/>
  <c r="J2047" i="1"/>
  <c r="J1278" i="1"/>
  <c r="E2252" i="1"/>
  <c r="G2252" i="1" s="1"/>
  <c r="E2649" i="1"/>
  <c r="E1445" i="1"/>
  <c r="H1445" i="1" s="1"/>
  <c r="J1882" i="1"/>
  <c r="S1834" i="1"/>
  <c r="U1834" i="1" s="1"/>
  <c r="J1677" i="1"/>
  <c r="F2026" i="1"/>
  <c r="G2026" i="1" s="1"/>
  <c r="F764" i="1"/>
  <c r="G764" i="1" s="1"/>
  <c r="W2037" i="1"/>
  <c r="F2099" i="1"/>
  <c r="H2099" i="1" s="1"/>
  <c r="E1926" i="1"/>
  <c r="H1926" i="1" s="1"/>
  <c r="E2047" i="1"/>
  <c r="G2047" i="1" s="1"/>
  <c r="F847" i="1"/>
  <c r="G847" i="1" s="1"/>
  <c r="F1879" i="1"/>
  <c r="G1879" i="1" s="1"/>
  <c r="E1712" i="1"/>
  <c r="J1497" i="1"/>
  <c r="F2649" i="1"/>
  <c r="H2649" i="1" s="1"/>
  <c r="S1280" i="1"/>
  <c r="T1280" i="1" s="1"/>
  <c r="W1834" i="1"/>
  <c r="W2455" i="1"/>
  <c r="J2026" i="1"/>
  <c r="J764" i="1"/>
  <c r="E1550" i="1"/>
  <c r="H1550" i="1" s="1"/>
  <c r="S2567" i="1"/>
  <c r="U2567" i="1" s="1"/>
  <c r="F1959" i="1"/>
  <c r="G1959" i="1" s="1"/>
  <c r="E1638" i="1"/>
  <c r="H1638" i="1" s="1"/>
  <c r="E1301" i="1"/>
  <c r="G1301" i="1" s="1"/>
  <c r="J1720" i="1"/>
  <c r="J847" i="1"/>
  <c r="F1712" i="1"/>
  <c r="G1712" i="1" s="1"/>
  <c r="E2165" i="1"/>
  <c r="G2165" i="1" s="1"/>
  <c r="E1497" i="1"/>
  <c r="H1497" i="1" s="1"/>
  <c r="W2559" i="1"/>
  <c r="W957" i="1"/>
  <c r="W1258" i="1"/>
  <c r="R1110" i="1"/>
  <c r="T1110" i="1" s="1"/>
  <c r="R2455" i="1"/>
  <c r="T2455" i="1" s="1"/>
  <c r="J1959" i="1"/>
  <c r="F2409" i="1"/>
  <c r="H2409" i="1" s="1"/>
  <c r="E1720" i="1"/>
  <c r="H1720" i="1" s="1"/>
  <c r="S2569" i="1"/>
  <c r="U2569" i="1" s="1"/>
  <c r="W1284" i="1"/>
  <c r="S2599" i="1"/>
  <c r="U2599" i="1" s="1"/>
  <c r="R1039" i="1"/>
  <c r="T1039" i="1" s="1"/>
  <c r="J1061" i="1"/>
  <c r="S787" i="1"/>
  <c r="U787" i="1" s="1"/>
  <c r="R1735" i="1"/>
  <c r="U1735" i="1" s="1"/>
  <c r="F2626" i="1"/>
  <c r="S1819" i="1"/>
  <c r="T1819" i="1" s="1"/>
  <c r="J1213" i="1"/>
  <c r="E2409" i="1"/>
  <c r="R2660" i="1"/>
  <c r="J2665" i="1"/>
  <c r="W2569" i="1"/>
  <c r="R1284" i="1"/>
  <c r="T1284" i="1" s="1"/>
  <c r="W1799" i="1"/>
  <c r="S1165" i="1"/>
  <c r="U1165" i="1" s="1"/>
  <c r="E1061" i="1"/>
  <c r="G1061" i="1" s="1"/>
  <c r="F838" i="1"/>
  <c r="H838" i="1" s="1"/>
  <c r="E2626" i="1"/>
  <c r="R1551" i="1"/>
  <c r="S2660" i="1"/>
  <c r="R1402" i="1"/>
  <c r="T1402" i="1" s="1"/>
  <c r="S1049" i="1"/>
  <c r="T1049" i="1" s="1"/>
  <c r="J1286" i="1"/>
  <c r="S1515" i="1"/>
  <c r="T1515" i="1" s="1"/>
  <c r="F972" i="1"/>
  <c r="G972" i="1" s="1"/>
  <c r="E1091" i="1"/>
  <c r="G1091" i="1" s="1"/>
  <c r="F2665" i="1"/>
  <c r="H2665" i="1" s="1"/>
  <c r="R1692" i="1"/>
  <c r="U1692" i="1" s="1"/>
  <c r="R1165" i="1"/>
  <c r="F2191" i="1"/>
  <c r="H2191" i="1" s="1"/>
  <c r="R835" i="1"/>
  <c r="T835" i="1" s="1"/>
  <c r="E1113" i="1"/>
  <c r="G1113" i="1" s="1"/>
  <c r="J1464" i="1"/>
  <c r="S1551" i="1"/>
  <c r="T1551" i="1" s="1"/>
  <c r="R1487" i="1"/>
  <c r="F2397" i="1"/>
  <c r="H2397" i="1" s="1"/>
  <c r="F1967" i="1"/>
  <c r="H1967" i="1" s="1"/>
  <c r="J978" i="1"/>
  <c r="W1402" i="1"/>
  <c r="S1363" i="1"/>
  <c r="U1363" i="1" s="1"/>
  <c r="W1015" i="1"/>
  <c r="W1049" i="1"/>
  <c r="R1103" i="1"/>
  <c r="T1103" i="1" s="1"/>
  <c r="E1608" i="1"/>
  <c r="F1013" i="1"/>
  <c r="H1013" i="1" s="1"/>
  <c r="F2243" i="1"/>
  <c r="H2243" i="1" s="1"/>
  <c r="W835" i="1"/>
  <c r="W1400" i="1"/>
  <c r="F2528" i="1"/>
  <c r="H2528" i="1" s="1"/>
  <c r="E2358" i="1"/>
  <c r="W1363" i="1"/>
  <c r="W1098" i="1"/>
  <c r="F793" i="1"/>
  <c r="F2553" i="1"/>
  <c r="H2553" i="1" s="1"/>
  <c r="E793" i="1"/>
  <c r="J2553" i="1"/>
  <c r="S2292" i="1"/>
  <c r="U2292" i="1" s="1"/>
  <c r="E758" i="1"/>
  <c r="J1446" i="1"/>
  <c r="E1446" i="1"/>
  <c r="H1446" i="1" s="1"/>
  <c r="E2201" i="1"/>
  <c r="F2201" i="1"/>
  <c r="J1779" i="1"/>
  <c r="R2219" i="1"/>
  <c r="T2219" i="1" s="1"/>
  <c r="R1794" i="1"/>
  <c r="U1794" i="1" s="1"/>
  <c r="S2452" i="1"/>
  <c r="T2452" i="1" s="1"/>
  <c r="R2200" i="1"/>
  <c r="T2200" i="1" s="1"/>
  <c r="R1905" i="1"/>
  <c r="S2585" i="1"/>
  <c r="U2585" i="1" s="1"/>
  <c r="R985" i="1"/>
  <c r="T985" i="1" s="1"/>
  <c r="S1815" i="1"/>
  <c r="U1815" i="1" s="1"/>
  <c r="W2219" i="1"/>
  <c r="W1794" i="1"/>
  <c r="S1905" i="1"/>
  <c r="T1905" i="1" s="1"/>
  <c r="W2487" i="1"/>
  <c r="S2251" i="1"/>
  <c r="U2251" i="1" s="1"/>
  <c r="W2065" i="1"/>
  <c r="S790" i="1"/>
  <c r="T790" i="1" s="1"/>
  <c r="S2487" i="1"/>
  <c r="T2487" i="1" s="1"/>
  <c r="S2426" i="1"/>
  <c r="T2426" i="1" s="1"/>
  <c r="R2065" i="1"/>
  <c r="T2065" i="1" s="1"/>
  <c r="W2673" i="1"/>
  <c r="W2426" i="1"/>
  <c r="R1370" i="1"/>
  <c r="R1277" i="1"/>
  <c r="S2673" i="1"/>
  <c r="U2673" i="1" s="1"/>
  <c r="S2594" i="1"/>
  <c r="U2594" i="1" s="1"/>
  <c r="W1195" i="1"/>
  <c r="W1053" i="1"/>
  <c r="S1370" i="1"/>
  <c r="U1370" i="1" s="1"/>
  <c r="R1856" i="1"/>
  <c r="W1683" i="1"/>
  <c r="W2594" i="1"/>
  <c r="R2540" i="1"/>
  <c r="R1646" i="1"/>
  <c r="U1646" i="1" s="1"/>
  <c r="R1145" i="1"/>
  <c r="T1145" i="1" s="1"/>
  <c r="R1683" i="1"/>
  <c r="U1683" i="1" s="1"/>
  <c r="S2540" i="1"/>
  <c r="W1646" i="1"/>
  <c r="W2200" i="1"/>
  <c r="S999" i="1"/>
  <c r="U999" i="1" s="1"/>
  <c r="S2346" i="1"/>
  <c r="U2346" i="1" s="1"/>
  <c r="S2254" i="1"/>
  <c r="U2254" i="1" s="1"/>
  <c r="W1145" i="1"/>
  <c r="R2489" i="1"/>
  <c r="W1626" i="1"/>
  <c r="R2254" i="1"/>
  <c r="W2264" i="1"/>
  <c r="F2568" i="1"/>
  <c r="J1483" i="1"/>
  <c r="E2365" i="1"/>
  <c r="E1357" i="1"/>
  <c r="G1357" i="1" s="1"/>
  <c r="E1418" i="1"/>
  <c r="G1418" i="1" s="1"/>
  <c r="E2655" i="1"/>
  <c r="F931" i="1"/>
  <c r="H931" i="1" s="1"/>
  <c r="J972" i="1"/>
  <c r="J1301" i="1"/>
  <c r="F1327" i="1"/>
  <c r="H1327" i="1" s="1"/>
  <c r="F1246" i="1"/>
  <c r="H1246" i="1" s="1"/>
  <c r="J819" i="1"/>
  <c r="E800" i="1"/>
  <c r="G800" i="1" s="1"/>
  <c r="J2165" i="1"/>
  <c r="F1356" i="1"/>
  <c r="H1356" i="1" s="1"/>
  <c r="E2644" i="1"/>
  <c r="J1091" i="1"/>
  <c r="F2345" i="1"/>
  <c r="H2345" i="1" s="1"/>
  <c r="W1875" i="1"/>
  <c r="S1570" i="1"/>
  <c r="T1570" i="1" s="1"/>
  <c r="W1280" i="1"/>
  <c r="R2137" i="1"/>
  <c r="R1367" i="1"/>
  <c r="R1313" i="1"/>
  <c r="F1278" i="1"/>
  <c r="H1278" i="1" s="1"/>
  <c r="E1758" i="1"/>
  <c r="H1758" i="1" s="1"/>
  <c r="W1692" i="1"/>
  <c r="S957" i="1"/>
  <c r="U957" i="1" s="1"/>
  <c r="W1815" i="1"/>
  <c r="R2599" i="1"/>
  <c r="W1039" i="1"/>
  <c r="S1626" i="1"/>
  <c r="T1626" i="1" s="1"/>
  <c r="E838" i="1"/>
  <c r="E1069" i="1"/>
  <c r="G1069" i="1" s="1"/>
  <c r="E2191" i="1"/>
  <c r="R787" i="1"/>
  <c r="S1295" i="1"/>
  <c r="U1295" i="1" s="1"/>
  <c r="R1400" i="1"/>
  <c r="T1400" i="1" s="1"/>
  <c r="W1735" i="1"/>
  <c r="W1103" i="1"/>
  <c r="J1113" i="1"/>
  <c r="F770" i="1"/>
  <c r="H770" i="1" s="1"/>
  <c r="J1550" i="1"/>
  <c r="R795" i="1"/>
  <c r="T795" i="1" s="1"/>
  <c r="R1819" i="1"/>
  <c r="E2397" i="1"/>
  <c r="F1916" i="1"/>
  <c r="G1916" i="1" s="1"/>
  <c r="S2091" i="1"/>
  <c r="U2091" i="1" s="1"/>
  <c r="S2264" i="1"/>
  <c r="U2264" i="1" s="1"/>
  <c r="S1856" i="1"/>
  <c r="T1856" i="1" s="1"/>
  <c r="F1126" i="1"/>
  <c r="H1126" i="1" s="1"/>
  <c r="J1357" i="1"/>
  <c r="E1267" i="1"/>
  <c r="F1866" i="1"/>
  <c r="H1866" i="1" s="1"/>
  <c r="W2420" i="1"/>
  <c r="E931" i="1"/>
  <c r="J800" i="1"/>
  <c r="E1356" i="1"/>
  <c r="J1758" i="1"/>
  <c r="W1790" i="1"/>
  <c r="J770" i="1"/>
  <c r="W795" i="1"/>
  <c r="F1955" i="1"/>
  <c r="H1955" i="1" s="1"/>
  <c r="J1843" i="1"/>
  <c r="E1126" i="1"/>
  <c r="J2164" i="1"/>
  <c r="S1195" i="1"/>
  <c r="T1195" i="1" s="1"/>
  <c r="J1426" i="1"/>
  <c r="W790" i="1"/>
  <c r="S1004" i="1"/>
  <c r="U1004" i="1" s="1"/>
  <c r="W2251" i="1"/>
  <c r="S2489" i="1"/>
  <c r="S1731" i="1"/>
  <c r="T1731" i="1" s="1"/>
  <c r="F1645" i="1"/>
  <c r="H1645" i="1" s="1"/>
  <c r="F2270" i="1"/>
  <c r="H2270" i="1" s="1"/>
  <c r="F987" i="1"/>
  <c r="G987" i="1" s="1"/>
  <c r="S1843" i="1"/>
  <c r="T1843" i="1" s="1"/>
  <c r="R2548" i="1"/>
  <c r="S2321" i="1"/>
  <c r="U2321" i="1" s="1"/>
  <c r="S1277" i="1"/>
  <c r="U1277" i="1" s="1"/>
  <c r="W2152" i="1"/>
  <c r="W1055" i="1"/>
  <c r="F2021" i="1"/>
  <c r="H2021" i="1" s="1"/>
  <c r="E2163" i="1"/>
  <c r="G2163" i="1" s="1"/>
  <c r="E2656" i="1"/>
  <c r="J2252" i="1"/>
  <c r="J1013" i="1"/>
  <c r="J1623" i="1"/>
  <c r="E1350" i="1"/>
  <c r="R1728" i="1"/>
  <c r="J2187" i="1"/>
  <c r="R1731" i="1"/>
  <c r="E1677" i="1"/>
  <c r="H1677" i="1" s="1"/>
  <c r="E2270" i="1"/>
  <c r="F1760" i="1"/>
  <c r="F1464" i="1"/>
  <c r="G1464" i="1" s="1"/>
  <c r="W2567" i="1"/>
  <c r="S1487" i="1"/>
  <c r="T1487" i="1" s="1"/>
  <c r="W1843" i="1"/>
  <c r="S2548" i="1"/>
  <c r="F1213" i="1"/>
  <c r="H1213" i="1" s="1"/>
  <c r="R2321" i="1"/>
  <c r="E1286" i="1"/>
  <c r="G1286" i="1" s="1"/>
  <c r="F978" i="1"/>
  <c r="H978" i="1" s="1"/>
  <c r="E2283" i="1"/>
  <c r="R1585" i="1"/>
  <c r="S2152" i="1"/>
  <c r="T2152" i="1" s="1"/>
  <c r="R1515" i="1"/>
  <c r="S1055" i="1"/>
  <c r="U1055" i="1" s="1"/>
  <c r="W2491" i="1"/>
  <c r="E2021" i="1"/>
  <c r="F1596" i="1"/>
  <c r="H1596" i="1" s="1"/>
  <c r="E1760" i="1"/>
  <c r="R2125" i="1"/>
  <c r="E994" i="1"/>
  <c r="J1178" i="1"/>
  <c r="J889" i="1"/>
  <c r="J2329" i="1"/>
  <c r="E2453" i="1"/>
  <c r="G2453" i="1" s="1"/>
  <c r="F2250" i="1"/>
  <c r="G2250" i="1" s="1"/>
  <c r="E2207" i="1"/>
  <c r="G2207" i="1" s="1"/>
  <c r="F1868" i="1"/>
  <c r="G1868" i="1" s="1"/>
  <c r="F1623" i="1"/>
  <c r="G1623" i="1" s="1"/>
  <c r="J1465" i="1"/>
  <c r="F1672" i="1"/>
  <c r="G1672" i="1" s="1"/>
  <c r="S2559" i="1"/>
  <c r="U2559" i="1" s="1"/>
  <c r="R1010" i="1"/>
  <c r="J1596" i="1"/>
  <c r="J848" i="1"/>
  <c r="E1882" i="1"/>
  <c r="H1882" i="1" s="1"/>
  <c r="E1205" i="1"/>
  <c r="G1205" i="1" s="1"/>
  <c r="S2568" i="1"/>
  <c r="U2568" i="1" s="1"/>
  <c r="S2493" i="1"/>
  <c r="U2493" i="1" s="1"/>
  <c r="R1312" i="1"/>
  <c r="S2677" i="1"/>
  <c r="T2677" i="1" s="1"/>
  <c r="R2486" i="1"/>
  <c r="T2486" i="1" s="1"/>
  <c r="J2387" i="1"/>
  <c r="J2552" i="1"/>
  <c r="S2125" i="1"/>
  <c r="U2125" i="1" s="1"/>
  <c r="J2633" i="1"/>
  <c r="F1471" i="1"/>
  <c r="H1471" i="1" s="1"/>
  <c r="W2076" i="1"/>
  <c r="F994" i="1"/>
  <c r="H994" i="1" s="1"/>
  <c r="F2584" i="1"/>
  <c r="G2584" i="1" s="1"/>
  <c r="F2283" i="1"/>
  <c r="H2283" i="1" s="1"/>
  <c r="S1585" i="1"/>
  <c r="T1585" i="1" s="1"/>
  <c r="S1996" i="1"/>
  <c r="U1996" i="1" s="1"/>
  <c r="R2346" i="1"/>
  <c r="S1181" i="1"/>
  <c r="W798" i="1"/>
  <c r="W2304" i="1"/>
  <c r="R895" i="1"/>
  <c r="T895" i="1" s="1"/>
  <c r="W1062" i="1"/>
  <c r="R2282" i="1"/>
  <c r="T2282" i="1" s="1"/>
  <c r="R1324" i="1"/>
  <c r="F758" i="1"/>
  <c r="J1049" i="1"/>
  <c r="F1826" i="1"/>
  <c r="G1826" i="1" s="1"/>
  <c r="F1779" i="1"/>
  <c r="H1779" i="1" s="1"/>
  <c r="E1408" i="1"/>
  <c r="W1695" i="1"/>
  <c r="S2117" i="1"/>
  <c r="U2117" i="1" s="1"/>
  <c r="R2491" i="1"/>
  <c r="T2491" i="1" s="1"/>
  <c r="J1056" i="1"/>
  <c r="E1178" i="1"/>
  <c r="G1178" i="1" s="1"/>
  <c r="E889" i="1"/>
  <c r="G889" i="1" s="1"/>
  <c r="F2329" i="1"/>
  <c r="G2329" i="1" s="1"/>
  <c r="J2453" i="1"/>
  <c r="J2250" i="1"/>
  <c r="J2207" i="1"/>
  <c r="J1868" i="1"/>
  <c r="F2676" i="1"/>
  <c r="J2134" i="1"/>
  <c r="E2460" i="1"/>
  <c r="G2460" i="1" s="1"/>
  <c r="F1465" i="1"/>
  <c r="H1465" i="1" s="1"/>
  <c r="J1672" i="1"/>
  <c r="J834" i="1"/>
  <c r="S1951" i="1"/>
  <c r="U1951" i="1" s="1"/>
  <c r="S1010" i="1"/>
  <c r="R1454" i="1"/>
  <c r="J1205" i="1"/>
  <c r="E762" i="1"/>
  <c r="R2568" i="1"/>
  <c r="R2493" i="1"/>
  <c r="S1312" i="1"/>
  <c r="U1312" i="1" s="1"/>
  <c r="W2677" i="1"/>
  <c r="W2486" i="1"/>
  <c r="E2552" i="1"/>
  <c r="G2552" i="1" s="1"/>
  <c r="J2680" i="1"/>
  <c r="J1438" i="1"/>
  <c r="E2399" i="1"/>
  <c r="G2399" i="1" s="1"/>
  <c r="R1256" i="1"/>
  <c r="S2000" i="1"/>
  <c r="U2000" i="1" s="1"/>
  <c r="R1961" i="1"/>
  <c r="F2633" i="1"/>
  <c r="G2633" i="1" s="1"/>
  <c r="J1471" i="1"/>
  <c r="R2076" i="1"/>
  <c r="T2076" i="1" s="1"/>
  <c r="J2584" i="1"/>
  <c r="E1791" i="1"/>
  <c r="H1791" i="1" s="1"/>
  <c r="W842" i="1"/>
  <c r="W1996" i="1"/>
  <c r="W2243" i="1"/>
  <c r="R1351" i="1"/>
  <c r="T1351" i="1" s="1"/>
  <c r="R1181" i="1"/>
  <c r="R798" i="1"/>
  <c r="T798" i="1" s="1"/>
  <c r="R2304" i="1"/>
  <c r="T2304" i="1" s="1"/>
  <c r="W895" i="1"/>
  <c r="S1062" i="1"/>
  <c r="T1062" i="1" s="1"/>
  <c r="E1730" i="1"/>
  <c r="S1324" i="1"/>
  <c r="U1324" i="1" s="1"/>
  <c r="S1695" i="1"/>
  <c r="T1695" i="1" s="1"/>
  <c r="R2117" i="1"/>
  <c r="R2447" i="1"/>
  <c r="T2447" i="1" s="1"/>
  <c r="E2676" i="1"/>
  <c r="F2134" i="1"/>
  <c r="H2134" i="1" s="1"/>
  <c r="J2460" i="1"/>
  <c r="F834" i="1"/>
  <c r="G834" i="1" s="1"/>
  <c r="W1951" i="1"/>
  <c r="S2114" i="1"/>
  <c r="U2114" i="1" s="1"/>
  <c r="R1661" i="1"/>
  <c r="S1074" i="1"/>
  <c r="F2213" i="1"/>
  <c r="H2213" i="1" s="1"/>
  <c r="F1804" i="1"/>
  <c r="S1454" i="1"/>
  <c r="T1454" i="1" s="1"/>
  <c r="J937" i="1"/>
  <c r="F762" i="1"/>
  <c r="R1805" i="1"/>
  <c r="U1805" i="1" s="1"/>
  <c r="F2680" i="1"/>
  <c r="H2680" i="1" s="1"/>
  <c r="R1709" i="1"/>
  <c r="F1438" i="1"/>
  <c r="H1438" i="1" s="1"/>
  <c r="J2399" i="1"/>
  <c r="J1839" i="1"/>
  <c r="R1083" i="1"/>
  <c r="T1083" i="1" s="1"/>
  <c r="S1256" i="1"/>
  <c r="U1256" i="1" s="1"/>
  <c r="R2000" i="1"/>
  <c r="E1225" i="1"/>
  <c r="G1225" i="1" s="1"/>
  <c r="S1961" i="1"/>
  <c r="U1961" i="1" s="1"/>
  <c r="J1257" i="1"/>
  <c r="J1791" i="1"/>
  <c r="S842" i="1"/>
  <c r="T842" i="1" s="1"/>
  <c r="R2243" i="1"/>
  <c r="T2243" i="1" s="1"/>
  <c r="W1351" i="1"/>
  <c r="F1730" i="1"/>
  <c r="G1730" i="1" s="1"/>
  <c r="F2541" i="1"/>
  <c r="H2541" i="1" s="1"/>
  <c r="E781" i="1"/>
  <c r="G781" i="1" s="1"/>
  <c r="S2077" i="1"/>
  <c r="U2077" i="1" s="1"/>
  <c r="E794" i="1"/>
  <c r="G794" i="1" s="1"/>
  <c r="F1049" i="1"/>
  <c r="G1049" i="1" s="1"/>
  <c r="F1641" i="1"/>
  <c r="G1641" i="1" s="1"/>
  <c r="E2568" i="1"/>
  <c r="F1483" i="1"/>
  <c r="G1483" i="1" s="1"/>
  <c r="J1879" i="1"/>
  <c r="R2114" i="1"/>
  <c r="S1661" i="1"/>
  <c r="T1661" i="1" s="1"/>
  <c r="R1074" i="1"/>
  <c r="E2213" i="1"/>
  <c r="E1804" i="1"/>
  <c r="F937" i="1"/>
  <c r="H937" i="1" s="1"/>
  <c r="W1805" i="1"/>
  <c r="S1258" i="1"/>
  <c r="T1258" i="1" s="1"/>
  <c r="S1799" i="1"/>
  <c r="T1799" i="1" s="1"/>
  <c r="W1110" i="1"/>
  <c r="S1790" i="1"/>
  <c r="T1790" i="1" s="1"/>
  <c r="S1709" i="1"/>
  <c r="T1709" i="1" s="1"/>
  <c r="F1839" i="1"/>
  <c r="G1839" i="1" s="1"/>
  <c r="W1083" i="1"/>
  <c r="J1225" i="1"/>
  <c r="S2049" i="1"/>
  <c r="U2049" i="1" s="1"/>
  <c r="J1955" i="1"/>
  <c r="F2365" i="1"/>
  <c r="H2365" i="1" s="1"/>
  <c r="F1843" i="1"/>
  <c r="H1843" i="1" s="1"/>
  <c r="F2358" i="1"/>
  <c r="H2358" i="1" s="1"/>
  <c r="F1257" i="1"/>
  <c r="G1257" i="1" s="1"/>
  <c r="E1967" i="1"/>
  <c r="J1638" i="1"/>
  <c r="S1015" i="1"/>
  <c r="U1015" i="1" s="1"/>
  <c r="E2541" i="1"/>
  <c r="J781" i="1"/>
  <c r="J1418" i="1"/>
  <c r="F2655" i="1"/>
  <c r="H2655" i="1" s="1"/>
  <c r="R2077" i="1"/>
  <c r="J794" i="1"/>
  <c r="J1339" i="1"/>
  <c r="J2616" i="1"/>
  <c r="J1733" i="1"/>
  <c r="E831" i="1"/>
  <c r="G831" i="1" s="1"/>
  <c r="J2022" i="1"/>
  <c r="F928" i="1"/>
  <c r="G928" i="1" s="1"/>
  <c r="F1015" i="1"/>
  <c r="G1015" i="1" s="1"/>
  <c r="J1689" i="1"/>
  <c r="R1793" i="1"/>
  <c r="U1793" i="1" s="1"/>
  <c r="F917" i="1"/>
  <c r="H917" i="1" s="1"/>
  <c r="J1032" i="1"/>
  <c r="J684" i="1"/>
  <c r="F2534" i="1"/>
  <c r="H2534" i="1" s="1"/>
  <c r="E2534" i="1"/>
  <c r="W1770" i="1"/>
  <c r="R1770" i="1"/>
  <c r="U1770" i="1" s="1"/>
  <c r="W2153" i="1"/>
  <c r="S2153" i="1"/>
  <c r="R2153" i="1"/>
  <c r="J1251" i="1"/>
  <c r="E1251" i="1"/>
  <c r="G1251" i="1" s="1"/>
  <c r="J1240" i="1"/>
  <c r="E1240" i="1"/>
  <c r="E738" i="1"/>
  <c r="G738" i="1" s="1"/>
  <c r="J738" i="1"/>
  <c r="E1235" i="1"/>
  <c r="G1235" i="1" s="1"/>
  <c r="J1235" i="1"/>
  <c r="J2185" i="1"/>
  <c r="F2185" i="1"/>
  <c r="H2185" i="1" s="1"/>
  <c r="E1946" i="1"/>
  <c r="J1946" i="1"/>
  <c r="F1946" i="1"/>
  <c r="H1946" i="1" s="1"/>
  <c r="E1055" i="1"/>
  <c r="F1055" i="1"/>
  <c r="H1055" i="1" s="1"/>
  <c r="J1544" i="1"/>
  <c r="F1544" i="1"/>
  <c r="G1544" i="1" s="1"/>
  <c r="J915" i="1"/>
  <c r="E915" i="1"/>
  <c r="G915" i="1" s="1"/>
  <c r="E1738" i="1"/>
  <c r="H1738" i="1" s="1"/>
  <c r="J1738" i="1"/>
  <c r="J1171" i="1"/>
  <c r="E1171" i="1"/>
  <c r="G1171" i="1" s="1"/>
  <c r="F774" i="1"/>
  <c r="G774" i="1" s="1"/>
  <c r="J774" i="1"/>
  <c r="E1690" i="1"/>
  <c r="F1690" i="1"/>
  <c r="G1690" i="1" s="1"/>
  <c r="F1455" i="1"/>
  <c r="G1455" i="1" s="1"/>
  <c r="E1455" i="1"/>
  <c r="J1867" i="1"/>
  <c r="F1867" i="1"/>
  <c r="G1867" i="1" s="1"/>
  <c r="E1867" i="1"/>
  <c r="J815" i="1"/>
  <c r="E815" i="1"/>
  <c r="J1100" i="1"/>
  <c r="E1100" i="1"/>
  <c r="G1100" i="1" s="1"/>
  <c r="J1177" i="1"/>
  <c r="F1177" i="1"/>
  <c r="H1177" i="1" s="1"/>
  <c r="E946" i="1"/>
  <c r="J946" i="1"/>
  <c r="F946" i="1"/>
  <c r="E2124" i="1"/>
  <c r="F2124" i="1"/>
  <c r="H2124" i="1" s="1"/>
  <c r="J1349" i="1"/>
  <c r="E1349" i="1"/>
  <c r="F1349" i="1"/>
  <c r="H1349" i="1" s="1"/>
  <c r="R1931" i="1"/>
  <c r="U1931" i="1" s="1"/>
  <c r="W1931" i="1"/>
  <c r="R2317" i="1"/>
  <c r="T2317" i="1" s="1"/>
  <c r="W2317" i="1"/>
  <c r="R791" i="1"/>
  <c r="S791" i="1"/>
  <c r="U791" i="1" s="1"/>
  <c r="S1325" i="1"/>
  <c r="U1325" i="1" s="1"/>
  <c r="R1325" i="1"/>
  <c r="W1957" i="1"/>
  <c r="S1957" i="1"/>
  <c r="U1957" i="1" s="1"/>
  <c r="W1080" i="1"/>
  <c r="S1080" i="1"/>
  <c r="U1080" i="1" s="1"/>
  <c r="W1645" i="1"/>
  <c r="S1645" i="1"/>
  <c r="F1821" i="1"/>
  <c r="G1821" i="1" s="1"/>
  <c r="J1821" i="1"/>
  <c r="F930" i="1"/>
  <c r="H930" i="1" s="1"/>
  <c r="E930" i="1"/>
  <c r="R2124" i="1"/>
  <c r="S2124" i="1"/>
  <c r="W2124" i="1"/>
  <c r="S2043" i="1"/>
  <c r="U2043" i="1" s="1"/>
  <c r="R2043" i="1"/>
  <c r="W2043" i="1"/>
  <c r="E1103" i="1"/>
  <c r="F1103" i="1"/>
  <c r="H1103" i="1" s="1"/>
  <c r="S876" i="1"/>
  <c r="U876" i="1" s="1"/>
  <c r="W876" i="1"/>
  <c r="R876" i="1"/>
  <c r="R802" i="1"/>
  <c r="S802" i="1"/>
  <c r="R1132" i="1"/>
  <c r="S1132" i="1"/>
  <c r="U1132" i="1" s="1"/>
  <c r="F957" i="1"/>
  <c r="H957" i="1" s="1"/>
  <c r="E957" i="1"/>
  <c r="J957" i="1"/>
  <c r="E2078" i="1"/>
  <c r="J2078" i="1"/>
  <c r="F2078" i="1"/>
  <c r="H2078" i="1" s="1"/>
  <c r="R2450" i="1"/>
  <c r="S2450" i="1"/>
  <c r="U2450" i="1" s="1"/>
  <c r="W2450" i="1"/>
  <c r="F1823" i="1"/>
  <c r="E1823" i="1"/>
  <c r="S1207" i="1"/>
  <c r="T1207" i="1" s="1"/>
  <c r="W1207" i="1"/>
  <c r="W1499" i="1"/>
  <c r="S1499" i="1"/>
  <c r="T1499" i="1" s="1"/>
  <c r="E1929" i="1"/>
  <c r="E2616" i="1"/>
  <c r="G2616" i="1" s="1"/>
  <c r="E1733" i="1"/>
  <c r="H1733" i="1" s="1"/>
  <c r="J928" i="1"/>
  <c r="S1701" i="1"/>
  <c r="T1701" i="1" s="1"/>
  <c r="E1468" i="1"/>
  <c r="H1468" i="1" s="1"/>
  <c r="F2304" i="1"/>
  <c r="W1793" i="1"/>
  <c r="F803" i="1"/>
  <c r="G803" i="1" s="1"/>
  <c r="E917" i="1"/>
  <c r="W1071" i="1"/>
  <c r="W2138" i="1"/>
  <c r="F1032" i="1"/>
  <c r="H1032" i="1" s="1"/>
  <c r="J2131" i="1"/>
  <c r="J694" i="1"/>
  <c r="F694" i="1"/>
  <c r="H694" i="1" s="1"/>
  <c r="E1641" i="1"/>
  <c r="J999" i="1"/>
  <c r="W1791" i="1"/>
  <c r="R1701" i="1"/>
  <c r="E694" i="1"/>
  <c r="J1468" i="1"/>
  <c r="E2304" i="1"/>
  <c r="J803" i="1"/>
  <c r="W1004" i="1"/>
  <c r="E1339" i="1"/>
  <c r="G1339" i="1" s="1"/>
  <c r="R1071" i="1"/>
  <c r="T1071" i="1" s="1"/>
  <c r="R2138" i="1"/>
  <c r="T2138" i="1" s="1"/>
  <c r="W2255" i="1"/>
  <c r="R1499" i="1"/>
  <c r="F1680" i="1"/>
  <c r="G1680" i="1" s="1"/>
  <c r="E1977" i="1"/>
  <c r="E982" i="1"/>
  <c r="F982" i="1"/>
  <c r="H982" i="1" s="1"/>
  <c r="E1658" i="1"/>
  <c r="F1658" i="1"/>
  <c r="G1658" i="1" s="1"/>
  <c r="S1835" i="1"/>
  <c r="W1835" i="1"/>
  <c r="R1835" i="1"/>
  <c r="S2572" i="1"/>
  <c r="U2572" i="1" s="1"/>
  <c r="R2572" i="1"/>
  <c r="E2311" i="1"/>
  <c r="F2311" i="1"/>
  <c r="H2311" i="1" s="1"/>
  <c r="J2311" i="1"/>
  <c r="E1938" i="1"/>
  <c r="J1938" i="1"/>
  <c r="E1337" i="1"/>
  <c r="F1337" i="1"/>
  <c r="H1337" i="1" s="1"/>
  <c r="E1452" i="1"/>
  <c r="H1452" i="1" s="1"/>
  <c r="J1452" i="1"/>
  <c r="E2476" i="1"/>
  <c r="J2476" i="1"/>
  <c r="F2476" i="1"/>
  <c r="F1157" i="1"/>
  <c r="H1157" i="1" s="1"/>
  <c r="E1157" i="1"/>
  <c r="E1188" i="1"/>
  <c r="F1188" i="1"/>
  <c r="H1188" i="1" s="1"/>
  <c r="F1951" i="1"/>
  <c r="H1951" i="1" s="1"/>
  <c r="J1951" i="1"/>
  <c r="E2111" i="1"/>
  <c r="G2111" i="1" s="1"/>
  <c r="J2111" i="1"/>
  <c r="F1401" i="1"/>
  <c r="H1401" i="1" s="1"/>
  <c r="J1401" i="1"/>
  <c r="F1552" i="1"/>
  <c r="G1552" i="1" s="1"/>
  <c r="E1552" i="1"/>
  <c r="J1552" i="1"/>
  <c r="F1850" i="1"/>
  <c r="G1850" i="1" s="1"/>
  <c r="E1850" i="1"/>
  <c r="J2063" i="1"/>
  <c r="F2063" i="1"/>
  <c r="H2063" i="1" s="1"/>
  <c r="E2063" i="1"/>
  <c r="E1353" i="1"/>
  <c r="J1353" i="1"/>
  <c r="E2536" i="1"/>
  <c r="J2536" i="1"/>
  <c r="J840" i="1"/>
  <c r="F840" i="1"/>
  <c r="H840" i="1" s="1"/>
  <c r="J2000" i="1"/>
  <c r="F2000" i="1"/>
  <c r="E693" i="1"/>
  <c r="F693" i="1"/>
  <c r="H693" i="1" s="1"/>
  <c r="J693" i="1"/>
  <c r="W1206" i="1"/>
  <c r="R1206" i="1"/>
  <c r="R1506" i="1"/>
  <c r="S1506" i="1"/>
  <c r="T1506" i="1" s="1"/>
  <c r="W1506" i="1"/>
  <c r="E1964" i="1"/>
  <c r="F1964" i="1"/>
  <c r="J1964" i="1"/>
  <c r="W1263" i="1"/>
  <c r="S1263" i="1"/>
  <c r="U1263" i="1" s="1"/>
  <c r="R1958" i="1"/>
  <c r="W1958" i="1"/>
  <c r="S859" i="1"/>
  <c r="U859" i="1" s="1"/>
  <c r="R859" i="1"/>
  <c r="S1744" i="1"/>
  <c r="T1744" i="1" s="1"/>
  <c r="W1744" i="1"/>
  <c r="S936" i="1"/>
  <c r="U936" i="1" s="1"/>
  <c r="R936" i="1"/>
  <c r="W936" i="1"/>
  <c r="E2531" i="1"/>
  <c r="F2531" i="1"/>
  <c r="H2531" i="1" s="1"/>
  <c r="W1409" i="1"/>
  <c r="S1409" i="1"/>
  <c r="U1409" i="1" s="1"/>
  <c r="W2357" i="1"/>
  <c r="S2357" i="1"/>
  <c r="U2357" i="1" s="1"/>
  <c r="R2357" i="1"/>
  <c r="W1682" i="1"/>
  <c r="R1682" i="1"/>
  <c r="U1682" i="1" s="1"/>
  <c r="E2443" i="1"/>
  <c r="J2443" i="1"/>
  <c r="E1667" i="1"/>
  <c r="F1667" i="1"/>
  <c r="G1667" i="1" s="1"/>
  <c r="J1667" i="1"/>
  <c r="R2070" i="1"/>
  <c r="W2070" i="1"/>
  <c r="F1280" i="1"/>
  <c r="H1280" i="1" s="1"/>
  <c r="J1280" i="1"/>
  <c r="R2631" i="1"/>
  <c r="S2631" i="1"/>
  <c r="U2631" i="1" s="1"/>
  <c r="W2139" i="1"/>
  <c r="R2139" i="1"/>
  <c r="F1929" i="1"/>
  <c r="G1929" i="1" s="1"/>
  <c r="J2028" i="1"/>
  <c r="J1343" i="1"/>
  <c r="E1527" i="1"/>
  <c r="H1527" i="1" s="1"/>
  <c r="W1749" i="1"/>
  <c r="W985" i="1"/>
  <c r="E1493" i="1"/>
  <c r="J1337" i="1"/>
  <c r="S1958" i="1"/>
  <c r="U1958" i="1" s="1"/>
  <c r="E2501" i="1"/>
  <c r="G2501" i="1" s="1"/>
  <c r="W2585" i="1"/>
  <c r="R1744" i="1"/>
  <c r="R2670" i="1"/>
  <c r="T2670" i="1" s="1"/>
  <c r="W2670" i="1"/>
  <c r="S2482" i="1"/>
  <c r="U2482" i="1" s="1"/>
  <c r="W2482" i="1"/>
  <c r="E955" i="1"/>
  <c r="F955" i="1"/>
  <c r="H955" i="1" s="1"/>
  <c r="F1872" i="1"/>
  <c r="G1872" i="1" s="1"/>
  <c r="J1872" i="1"/>
  <c r="E1744" i="1"/>
  <c r="F1744" i="1"/>
  <c r="G1744" i="1" s="1"/>
  <c r="J1744" i="1"/>
  <c r="E2383" i="1"/>
  <c r="F2383" i="1"/>
  <c r="H2383" i="1" s="1"/>
  <c r="J2383" i="1"/>
  <c r="F1919" i="1"/>
  <c r="G1919" i="1" s="1"/>
  <c r="J1919" i="1"/>
  <c r="J1209" i="1"/>
  <c r="E1209" i="1"/>
  <c r="F1209" i="1"/>
  <c r="H1209" i="1" s="1"/>
  <c r="J2236" i="1"/>
  <c r="F2236" i="1"/>
  <c r="G2236" i="1" s="1"/>
  <c r="E1260" i="1"/>
  <c r="F1260" i="1"/>
  <c r="H1260" i="1" s="1"/>
  <c r="R1068" i="1"/>
  <c r="W1068" i="1"/>
  <c r="S1068" i="1"/>
  <c r="U1068" i="1" s="1"/>
  <c r="E2583" i="1"/>
  <c r="F2583" i="1"/>
  <c r="H2583" i="1" s="1"/>
  <c r="R2045" i="1"/>
  <c r="S2045" i="1"/>
  <c r="U2045" i="1" s="1"/>
  <c r="W2045" i="1"/>
  <c r="R2419" i="1"/>
  <c r="S2419" i="1"/>
  <c r="U2419" i="1" s="1"/>
  <c r="R1629" i="1"/>
  <c r="S1629" i="1"/>
  <c r="T1629" i="1" s="1"/>
  <c r="W1629" i="1"/>
  <c r="W692" i="1"/>
  <c r="R692" i="1"/>
  <c r="S692" i="1"/>
  <c r="R834" i="1"/>
  <c r="S834" i="1"/>
  <c r="U834" i="1" s="1"/>
  <c r="S1575" i="1"/>
  <c r="W1575" i="1"/>
  <c r="R1575" i="1"/>
  <c r="W2576" i="1"/>
  <c r="S2576" i="1"/>
  <c r="T2576" i="1" s="1"/>
  <c r="W2218" i="1"/>
  <c r="S2218" i="1"/>
  <c r="U2218" i="1" s="1"/>
  <c r="R2218" i="1"/>
  <c r="F1781" i="1"/>
  <c r="G1781" i="1" s="1"/>
  <c r="J1781" i="1"/>
  <c r="E1781" i="1"/>
  <c r="S1483" i="1"/>
  <c r="T1483" i="1" s="1"/>
  <c r="W1483" i="1"/>
  <c r="W2466" i="1"/>
  <c r="R2466" i="1"/>
  <c r="F1022" i="1"/>
  <c r="H1022" i="1" s="1"/>
  <c r="E1022" i="1"/>
  <c r="S1686" i="1"/>
  <c r="T1686" i="1" s="1"/>
  <c r="R1686" i="1"/>
  <c r="E2028" i="1"/>
  <c r="G2028" i="1" s="1"/>
  <c r="J1527" i="1"/>
  <c r="J1335" i="1"/>
  <c r="J2366" i="1"/>
  <c r="W2572" i="1"/>
  <c r="S1749" i="1"/>
  <c r="U1749" i="1" s="1"/>
  <c r="J2172" i="1"/>
  <c r="F1493" i="1"/>
  <c r="G1493" i="1" s="1"/>
  <c r="F1913" i="1"/>
  <c r="G1913" i="1" s="1"/>
  <c r="W763" i="1"/>
  <c r="J2501" i="1"/>
  <c r="J812" i="1"/>
  <c r="E732" i="1"/>
  <c r="F732" i="1"/>
  <c r="H732" i="1" s="1"/>
  <c r="W1395" i="1"/>
  <c r="R1395" i="1"/>
  <c r="S1395" i="1"/>
  <c r="S2054" i="1"/>
  <c r="U2054" i="1" s="1"/>
  <c r="R2054" i="1"/>
  <c r="J1646" i="1"/>
  <c r="F1646" i="1"/>
  <c r="G1646" i="1" s="1"/>
  <c r="E2221" i="1"/>
  <c r="F2221" i="1"/>
  <c r="H2221" i="1" s="1"/>
  <c r="F2014" i="1"/>
  <c r="H2014" i="1" s="1"/>
  <c r="E2014" i="1"/>
  <c r="J2635" i="1"/>
  <c r="F2635" i="1"/>
  <c r="H2635" i="1" s="1"/>
  <c r="E1199" i="1"/>
  <c r="G1199" i="1" s="1"/>
  <c r="J1199" i="1"/>
  <c r="J2096" i="1"/>
  <c r="E2096" i="1"/>
  <c r="G2096" i="1" s="1"/>
  <c r="E1184" i="1"/>
  <c r="F1184" i="1"/>
  <c r="J1834" i="1"/>
  <c r="E1834" i="1"/>
  <c r="E2155" i="1"/>
  <c r="J2155" i="1"/>
  <c r="F959" i="1"/>
  <c r="H959" i="1" s="1"/>
  <c r="J959" i="1"/>
  <c r="E959" i="1"/>
  <c r="F1460" i="1"/>
  <c r="G1460" i="1" s="1"/>
  <c r="J1460" i="1"/>
  <c r="E1460" i="1"/>
  <c r="J879" i="1"/>
  <c r="E879" i="1"/>
  <c r="F879" i="1"/>
  <c r="H879" i="1" s="1"/>
  <c r="J1933" i="1"/>
  <c r="E1933" i="1"/>
  <c r="F1933" i="1"/>
  <c r="G1933" i="1" s="1"/>
  <c r="E1726" i="1"/>
  <c r="F1726" i="1"/>
  <c r="G1726" i="1" s="1"/>
  <c r="J1726" i="1"/>
  <c r="J2059" i="1"/>
  <c r="E2059" i="1"/>
  <c r="J896" i="1"/>
  <c r="E896" i="1"/>
  <c r="J1640" i="1"/>
  <c r="F1640" i="1"/>
  <c r="G1640" i="1" s="1"/>
  <c r="F1801" i="1"/>
  <c r="G1801" i="1" s="1"/>
  <c r="J1801" i="1"/>
  <c r="E1801" i="1"/>
  <c r="J1582" i="1"/>
  <c r="F1582" i="1"/>
  <c r="G1582" i="1" s="1"/>
  <c r="F1264" i="1"/>
  <c r="J1264" i="1"/>
  <c r="F2597" i="1"/>
  <c r="H2597" i="1" s="1"/>
  <c r="E2597" i="1"/>
  <c r="J1606" i="1"/>
  <c r="F1606" i="1"/>
  <c r="E1606" i="1"/>
  <c r="F1513" i="1"/>
  <c r="E1513" i="1"/>
  <c r="J1513" i="1"/>
  <c r="S1199" i="1"/>
  <c r="T1199" i="1" s="1"/>
  <c r="W1199" i="1"/>
  <c r="S2502" i="1"/>
  <c r="U2502" i="1" s="1"/>
  <c r="R2502" i="1"/>
  <c r="W2502" i="1"/>
  <c r="W1041" i="1"/>
  <c r="R1041" i="1"/>
  <c r="T1041" i="1" s="1"/>
  <c r="W1429" i="1"/>
  <c r="S1429" i="1"/>
  <c r="U1429" i="1" s="1"/>
  <c r="S1113" i="1"/>
  <c r="U1113" i="1" s="1"/>
  <c r="W1113" i="1"/>
  <c r="R1113" i="1"/>
  <c r="E1481" i="1"/>
  <c r="F1481" i="1"/>
  <c r="G1481" i="1" s="1"/>
  <c r="W2230" i="1"/>
  <c r="S2230" i="1"/>
  <c r="T2230" i="1" s="1"/>
  <c r="S2274" i="1"/>
  <c r="W2274" i="1"/>
  <c r="E1326" i="1"/>
  <c r="F1326" i="1"/>
  <c r="R1349" i="1"/>
  <c r="S1349" i="1"/>
  <c r="U1349" i="1" s="1"/>
  <c r="W1349" i="1"/>
  <c r="J2653" i="1"/>
  <c r="F2653" i="1"/>
  <c r="G2653" i="1" s="1"/>
  <c r="R1590" i="1"/>
  <c r="S1590" i="1"/>
  <c r="T1590" i="1" s="1"/>
  <c r="W1590" i="1"/>
  <c r="E1679" i="1"/>
  <c r="F1679" i="1"/>
  <c r="G1679" i="1" s="1"/>
  <c r="J1679" i="1"/>
  <c r="S816" i="1"/>
  <c r="U816" i="1" s="1"/>
  <c r="R816" i="1"/>
  <c r="W816" i="1"/>
  <c r="F2198" i="1"/>
  <c r="H2198" i="1" s="1"/>
  <c r="E2198" i="1"/>
  <c r="R2425" i="1"/>
  <c r="S2425" i="1"/>
  <c r="U2425" i="1" s="1"/>
  <c r="J2217" i="1"/>
  <c r="E1335" i="1"/>
  <c r="G1335" i="1" s="1"/>
  <c r="E1264" i="1"/>
  <c r="F2366" i="1"/>
  <c r="G2366" i="1" s="1"/>
  <c r="F2172" i="1"/>
  <c r="G2172" i="1" s="1"/>
  <c r="S1053" i="1"/>
  <c r="U1053" i="1" s="1"/>
  <c r="J1913" i="1"/>
  <c r="F1240" i="1"/>
  <c r="H1240" i="1" s="1"/>
  <c r="S763" i="1"/>
  <c r="U763" i="1" s="1"/>
  <c r="W2631" i="1"/>
  <c r="J1823" i="1"/>
  <c r="J716" i="1"/>
  <c r="S2471" i="1"/>
  <c r="U2471" i="1" s="1"/>
  <c r="R999" i="1"/>
  <c r="W2288" i="1"/>
  <c r="S2070" i="1"/>
  <c r="U2070" i="1" s="1"/>
  <c r="S2466" i="1"/>
  <c r="F812" i="1"/>
  <c r="G812" i="1" s="1"/>
  <c r="E2217" i="1"/>
  <c r="G2217" i="1" s="1"/>
  <c r="J2238" i="1"/>
  <c r="F2059" i="1"/>
  <c r="H2059" i="1" s="1"/>
  <c r="E2000" i="1"/>
  <c r="J1103" i="1"/>
  <c r="R1957" i="1"/>
  <c r="J2014" i="1"/>
  <c r="E716" i="1"/>
  <c r="G716" i="1" s="1"/>
  <c r="F2155" i="1"/>
  <c r="W2471" i="1"/>
  <c r="J982" i="1"/>
  <c r="F896" i="1"/>
  <c r="H896" i="1" s="1"/>
  <c r="S1634" i="1"/>
  <c r="T1634" i="1" s="1"/>
  <c r="J955" i="1"/>
  <c r="S2518" i="1"/>
  <c r="T2518" i="1" s="1"/>
  <c r="E2351" i="1"/>
  <c r="F2238" i="1"/>
  <c r="G2238" i="1" s="1"/>
  <c r="J2597" i="1"/>
  <c r="J1188" i="1"/>
  <c r="J1098" i="1"/>
  <c r="R2620" i="1"/>
  <c r="T2620" i="1" s="1"/>
  <c r="E2482" i="1"/>
  <c r="F2443" i="1"/>
  <c r="H2443" i="1" s="1"/>
  <c r="J2531" i="1"/>
  <c r="F2536" i="1"/>
  <c r="H2536" i="1" s="1"/>
  <c r="R1634" i="1"/>
  <c r="W690" i="1"/>
  <c r="W2518" i="1"/>
  <c r="J2235" i="1"/>
  <c r="J1157" i="1"/>
  <c r="E1098" i="1"/>
  <c r="G1098" i="1" s="1"/>
  <c r="W2620" i="1"/>
  <c r="F2482" i="1"/>
  <c r="H2482" i="1" s="1"/>
  <c r="F1938" i="1"/>
  <c r="G1938" i="1" s="1"/>
  <c r="S2139" i="1"/>
  <c r="U2139" i="1" s="1"/>
  <c r="W2425" i="1"/>
  <c r="E1582" i="1"/>
  <c r="S690" i="1"/>
  <c r="T690" i="1" s="1"/>
  <c r="F2235" i="1"/>
  <c r="H2235" i="1" s="1"/>
  <c r="J1245" i="1"/>
  <c r="E1245" i="1"/>
  <c r="F1245" i="1"/>
  <c r="J1710" i="1"/>
  <c r="F1710" i="1"/>
  <c r="G1710" i="1" s="1"/>
  <c r="E1710" i="1"/>
  <c r="W2556" i="1"/>
  <c r="S2556" i="1"/>
  <c r="T2556" i="1" s="1"/>
  <c r="J2018" i="1"/>
  <c r="E2018" i="1"/>
  <c r="G2018" i="1" s="1"/>
  <c r="J2427" i="1"/>
  <c r="E2427" i="1"/>
  <c r="G2427" i="1" s="1"/>
  <c r="J1543" i="1"/>
  <c r="E1543" i="1"/>
  <c r="F1543" i="1"/>
  <c r="F1851" i="1"/>
  <c r="H1851" i="1" s="1"/>
  <c r="J1851" i="1"/>
  <c r="E1625" i="1"/>
  <c r="F1625" i="1"/>
  <c r="G1625" i="1" s="1"/>
  <c r="J2308" i="1"/>
  <c r="F2308" i="1"/>
  <c r="H2308" i="1" s="1"/>
  <c r="F2351" i="1"/>
  <c r="H2351" i="1" s="1"/>
  <c r="J2041" i="1"/>
  <c r="E2639" i="1"/>
  <c r="F2022" i="1"/>
  <c r="H2022" i="1" s="1"/>
  <c r="F2041" i="1"/>
  <c r="G2041" i="1" s="1"/>
  <c r="F2639" i="1"/>
  <c r="H2639" i="1" s="1"/>
  <c r="F1353" i="1"/>
  <c r="H1353" i="1" s="1"/>
  <c r="F1834" i="1"/>
  <c r="G1834" i="1" s="1"/>
  <c r="E2308" i="1"/>
  <c r="E1544" i="1"/>
  <c r="R1645" i="1"/>
  <c r="J1260" i="1"/>
  <c r="J1015" i="1"/>
  <c r="S1206" i="1"/>
  <c r="F1689" i="1"/>
  <c r="G1689" i="1" s="1"/>
  <c r="J2583" i="1"/>
  <c r="J2534" i="1"/>
  <c r="W1132" i="1"/>
  <c r="F815" i="1"/>
  <c r="R2274" i="1"/>
  <c r="E684" i="1"/>
  <c r="G684" i="1" s="1"/>
  <c r="W791" i="1"/>
  <c r="R1357" i="1"/>
  <c r="T1357" i="1" s="1"/>
  <c r="R2292" i="1"/>
  <c r="J813" i="1"/>
  <c r="E1523" i="1"/>
  <c r="H1523" i="1" s="1"/>
  <c r="J1419" i="1"/>
  <c r="E1144" i="1"/>
  <c r="S847" i="1"/>
  <c r="T847" i="1" s="1"/>
  <c r="S1618" i="1"/>
  <c r="U1618" i="1" s="1"/>
  <c r="R867" i="1"/>
  <c r="T867" i="1" s="1"/>
  <c r="E1845" i="1"/>
  <c r="J1845" i="1"/>
  <c r="F1845" i="1"/>
  <c r="F2140" i="1"/>
  <c r="J2140" i="1"/>
  <c r="E2140" i="1"/>
  <c r="J2669" i="1"/>
  <c r="E2669" i="1"/>
  <c r="F2669" i="1"/>
  <c r="H1340" i="1"/>
  <c r="E2249" i="1"/>
  <c r="J2249" i="1"/>
  <c r="F2249" i="1"/>
  <c r="F1800" i="1"/>
  <c r="E1800" i="1"/>
  <c r="J1800" i="1"/>
  <c r="J1002" i="1"/>
  <c r="F1002" i="1"/>
  <c r="E1002" i="1"/>
  <c r="F2487" i="1"/>
  <c r="E2487" i="1"/>
  <c r="J2487" i="1"/>
  <c r="F1815" i="1"/>
  <c r="E1815" i="1"/>
  <c r="J1815" i="1"/>
  <c r="E1990" i="1"/>
  <c r="F1990" i="1"/>
  <c r="J1990" i="1"/>
  <c r="F2395" i="1"/>
  <c r="J2395" i="1"/>
  <c r="E2395" i="1"/>
  <c r="S1493" i="1"/>
  <c r="W1493" i="1"/>
  <c r="R1493" i="1"/>
  <c r="W2336" i="1"/>
  <c r="R2336" i="1"/>
  <c r="S2336" i="1"/>
  <c r="W702" i="1"/>
  <c r="R702" i="1"/>
  <c r="S702" i="1"/>
  <c r="R2546" i="1"/>
  <c r="W2546" i="1"/>
  <c r="S2546" i="1"/>
  <c r="S713" i="1"/>
  <c r="W713" i="1"/>
  <c r="R713" i="1"/>
  <c r="R1804" i="1"/>
  <c r="W1804" i="1"/>
  <c r="S1804" i="1"/>
  <c r="W1507" i="1"/>
  <c r="S1507" i="1"/>
  <c r="R1507" i="1"/>
  <c r="W1021" i="1"/>
  <c r="S1021" i="1"/>
  <c r="R1021" i="1"/>
  <c r="G1599" i="1"/>
  <c r="R1404" i="1"/>
  <c r="S1404" i="1"/>
  <c r="W1404" i="1"/>
  <c r="E1876" i="1"/>
  <c r="J1876" i="1"/>
  <c r="F1876" i="1"/>
  <c r="J1425" i="1"/>
  <c r="E1425" i="1"/>
  <c r="F1425" i="1"/>
  <c r="J1574" i="1"/>
  <c r="F1574" i="1"/>
  <c r="E1574" i="1"/>
  <c r="F1106" i="1"/>
  <c r="E1106" i="1"/>
  <c r="J1106" i="1"/>
  <c r="E2391" i="1"/>
  <c r="J2391" i="1"/>
  <c r="F2391" i="1"/>
  <c r="J1561" i="1"/>
  <c r="F1561" i="1"/>
  <c r="E1561" i="1"/>
  <c r="J1893" i="1"/>
  <c r="E1893" i="1"/>
  <c r="F1893" i="1"/>
  <c r="E1853" i="1"/>
  <c r="J1853" i="1"/>
  <c r="F1853" i="1"/>
  <c r="E1947" i="1"/>
  <c r="J1947" i="1"/>
  <c r="F1947" i="1"/>
  <c r="J2033" i="1"/>
  <c r="F2033" i="1"/>
  <c r="E2033" i="1"/>
  <c r="F1223" i="1"/>
  <c r="J1223" i="1"/>
  <c r="E1223" i="1"/>
  <c r="F711" i="1"/>
  <c r="E711" i="1"/>
  <c r="J711" i="1"/>
  <c r="J980" i="1"/>
  <c r="F980" i="1"/>
  <c r="H980" i="1" s="1"/>
  <c r="E980" i="1"/>
  <c r="W1106" i="1"/>
  <c r="R1106" i="1"/>
  <c r="S1106" i="1"/>
  <c r="W1412" i="1"/>
  <c r="R1412" i="1"/>
  <c r="S1412" i="1"/>
  <c r="R2557" i="1"/>
  <c r="S2557" i="1"/>
  <c r="W2557" i="1"/>
  <c r="R1253" i="1"/>
  <c r="S1253" i="1"/>
  <c r="W1253" i="1"/>
  <c r="R2286" i="1"/>
  <c r="W2286" i="1"/>
  <c r="S2286" i="1"/>
  <c r="W1708" i="1"/>
  <c r="R1708" i="1"/>
  <c r="S1708" i="1"/>
  <c r="R1614" i="1"/>
  <c r="W1614" i="1"/>
  <c r="S1614" i="1"/>
  <c r="R1047" i="1"/>
  <c r="S1047" i="1"/>
  <c r="W1047" i="1"/>
  <c r="S1394" i="1"/>
  <c r="R1394" i="1"/>
  <c r="W1394" i="1"/>
  <c r="W1920" i="1"/>
  <c r="S1920" i="1"/>
  <c r="R1920" i="1"/>
  <c r="W2552" i="1"/>
  <c r="R2552" i="1"/>
  <c r="S2552" i="1"/>
  <c r="R1901" i="1"/>
  <c r="S1901" i="1"/>
  <c r="W1901" i="1"/>
  <c r="W2640" i="1"/>
  <c r="R2640" i="1"/>
  <c r="S2640" i="1"/>
  <c r="W2029" i="1"/>
  <c r="R2029" i="1"/>
  <c r="S2029" i="1"/>
  <c r="S726" i="1"/>
  <c r="R726" i="1"/>
  <c r="W726" i="1"/>
  <c r="R875" i="1"/>
  <c r="S875" i="1"/>
  <c r="W875" i="1"/>
  <c r="S2294" i="1"/>
  <c r="U2294" i="1" s="1"/>
  <c r="W2294" i="1"/>
  <c r="R2294" i="1"/>
  <c r="R1121" i="1"/>
  <c r="S1121" i="1"/>
  <c r="W1121" i="1"/>
  <c r="W2082" i="1"/>
  <c r="R2082" i="1"/>
  <c r="S2082" i="1"/>
  <c r="R2530" i="1"/>
  <c r="W2530" i="1"/>
  <c r="S2530" i="1"/>
  <c r="W1896" i="1"/>
  <c r="S1896" i="1"/>
  <c r="R1896" i="1"/>
  <c r="R719" i="1"/>
  <c r="W719" i="1"/>
  <c r="S719" i="1"/>
  <c r="R742" i="1"/>
  <c r="S742" i="1"/>
  <c r="W742" i="1"/>
  <c r="R2073" i="1"/>
  <c r="S2073" i="1"/>
  <c r="W2073" i="1"/>
  <c r="W2624" i="1"/>
  <c r="R2624" i="1"/>
  <c r="S2624" i="1"/>
  <c r="W2038" i="1"/>
  <c r="R2038" i="1"/>
  <c r="S2038" i="1"/>
  <c r="W1528" i="1"/>
  <c r="S1528" i="1"/>
  <c r="R1528" i="1"/>
  <c r="R1445" i="1"/>
  <c r="S1445" i="1"/>
  <c r="W1445" i="1"/>
  <c r="W865" i="1"/>
  <c r="R865" i="1"/>
  <c r="S865" i="1"/>
  <c r="R2344" i="1"/>
  <c r="S2344" i="1"/>
  <c r="W2344" i="1"/>
  <c r="S2402" i="1"/>
  <c r="W2402" i="1"/>
  <c r="R2402" i="1"/>
  <c r="S1229" i="1"/>
  <c r="W1229" i="1"/>
  <c r="R1229" i="1"/>
  <c r="S946" i="1"/>
  <c r="W946" i="1"/>
  <c r="R946" i="1"/>
  <c r="W1076" i="1"/>
  <c r="S1076" i="1"/>
  <c r="R1076" i="1"/>
  <c r="S744" i="1"/>
  <c r="U744" i="1" s="1"/>
  <c r="W744" i="1"/>
  <c r="R744" i="1"/>
  <c r="W2436" i="1"/>
  <c r="R2436" i="1"/>
  <c r="S2436" i="1"/>
  <c r="R1475" i="1"/>
  <c r="W1475" i="1"/>
  <c r="S1475" i="1"/>
  <c r="R1962" i="1"/>
  <c r="W1962" i="1"/>
  <c r="S1962" i="1"/>
  <c r="W2508" i="1"/>
  <c r="S2508" i="1"/>
  <c r="R2508" i="1"/>
  <c r="W1864" i="1"/>
  <c r="S1864" i="1"/>
  <c r="R1864" i="1"/>
  <c r="R1820" i="1"/>
  <c r="S1820" i="1"/>
  <c r="W1820" i="1"/>
  <c r="W1157" i="1"/>
  <c r="S1157" i="1"/>
  <c r="R1157" i="1"/>
  <c r="R1465" i="1"/>
  <c r="W1465" i="1"/>
  <c r="S1465" i="1"/>
  <c r="W2372" i="1"/>
  <c r="R2372" i="1"/>
  <c r="S2372" i="1"/>
  <c r="R2517" i="1"/>
  <c r="S2517" i="1"/>
  <c r="W2517" i="1"/>
  <c r="S730" i="1"/>
  <c r="W730" i="1"/>
  <c r="R730" i="1"/>
  <c r="S1096" i="1"/>
  <c r="W1096" i="1"/>
  <c r="R1096" i="1"/>
  <c r="W821" i="1"/>
  <c r="R821" i="1"/>
  <c r="S821" i="1"/>
  <c r="R838" i="1"/>
  <c r="S838" i="1"/>
  <c r="W838" i="1"/>
  <c r="S2180" i="1"/>
  <c r="R2180" i="1"/>
  <c r="W2180" i="1"/>
  <c r="R1389" i="1"/>
  <c r="W1389" i="1"/>
  <c r="S1389" i="1"/>
  <c r="S1800" i="1"/>
  <c r="W1800" i="1"/>
  <c r="R1800" i="1"/>
  <c r="R1275" i="1"/>
  <c r="W1275" i="1"/>
  <c r="S1275" i="1"/>
  <c r="S1857" i="1"/>
  <c r="W1857" i="1"/>
  <c r="R1857" i="1"/>
  <c r="W1321" i="1"/>
  <c r="S1321" i="1"/>
  <c r="R1321" i="1"/>
  <c r="R910" i="1"/>
  <c r="W910" i="1"/>
  <c r="S910" i="1"/>
  <c r="S1079" i="1"/>
  <c r="R1079" i="1"/>
  <c r="W1079" i="1"/>
  <c r="R805" i="1"/>
  <c r="S805" i="1"/>
  <c r="W805" i="1"/>
  <c r="W2398" i="1"/>
  <c r="S2398" i="1"/>
  <c r="R2398" i="1"/>
  <c r="W2399" i="1"/>
  <c r="S2399" i="1"/>
  <c r="R2399" i="1"/>
  <c r="W1122" i="1"/>
  <c r="R1122" i="1"/>
  <c r="S1122" i="1"/>
  <c r="W2053" i="1"/>
  <c r="R2053" i="1"/>
  <c r="S2053" i="1"/>
  <c r="W1658" i="1"/>
  <c r="R1658" i="1"/>
  <c r="S1658" i="1"/>
  <c r="W1639" i="1"/>
  <c r="R1639" i="1"/>
  <c r="S1639" i="1"/>
  <c r="R797" i="1"/>
  <c r="S797" i="1"/>
  <c r="W797" i="1"/>
  <c r="G1811" i="1"/>
  <c r="H2399" i="1"/>
  <c r="H1225" i="1"/>
  <c r="W1101" i="1"/>
  <c r="S1101" i="1"/>
  <c r="R1101" i="1"/>
  <c r="U1387" i="1"/>
  <c r="E2133" i="1"/>
  <c r="F2133" i="1"/>
  <c r="J2133" i="1"/>
  <c r="E1894" i="1"/>
  <c r="F1894" i="1"/>
  <c r="J1894" i="1"/>
  <c r="F2136" i="1"/>
  <c r="J2136" i="1"/>
  <c r="E2136" i="1"/>
  <c r="J1115" i="1"/>
  <c r="E1115" i="1"/>
  <c r="F1115" i="1"/>
  <c r="F1632" i="1"/>
  <c r="E1632" i="1"/>
  <c r="J1632" i="1"/>
  <c r="F2101" i="1"/>
  <c r="E2101" i="1"/>
  <c r="J2101" i="1"/>
  <c r="J1793" i="1"/>
  <c r="E1793" i="1"/>
  <c r="F1793" i="1"/>
  <c r="J2467" i="1"/>
  <c r="E2467" i="1"/>
  <c r="F2467" i="1"/>
  <c r="F2215" i="1"/>
  <c r="E2215" i="1"/>
  <c r="J2215" i="1"/>
  <c r="E1359" i="1"/>
  <c r="F1359" i="1"/>
  <c r="J1359" i="1"/>
  <c r="F1808" i="1"/>
  <c r="E1808" i="1"/>
  <c r="J1808" i="1"/>
  <c r="E2259" i="1"/>
  <c r="J2259" i="1"/>
  <c r="F2259" i="1"/>
  <c r="H2259" i="1" s="1"/>
  <c r="F1520" i="1"/>
  <c r="J1520" i="1"/>
  <c r="E1520" i="1"/>
  <c r="J2102" i="1"/>
  <c r="E2102" i="1"/>
  <c r="F2102" i="1"/>
  <c r="G1775" i="1"/>
  <c r="J1569" i="1"/>
  <c r="E1569" i="1"/>
  <c r="F1569" i="1"/>
  <c r="E1318" i="1"/>
  <c r="F1318" i="1"/>
  <c r="J1318" i="1"/>
  <c r="E1284" i="1"/>
  <c r="F1284" i="1"/>
  <c r="J1284" i="1"/>
  <c r="E2280" i="1"/>
  <c r="F2280" i="1"/>
  <c r="J2280" i="1"/>
  <c r="J2279" i="1"/>
  <c r="E2279" i="1"/>
  <c r="F2279" i="1"/>
  <c r="E1537" i="1"/>
  <c r="F1537" i="1"/>
  <c r="J1537" i="1"/>
  <c r="E1229" i="1"/>
  <c r="F1229" i="1"/>
  <c r="H1229" i="1" s="1"/>
  <c r="J1229" i="1"/>
  <c r="F1336" i="1"/>
  <c r="J1336" i="1"/>
  <c r="E1336" i="1"/>
  <c r="J2319" i="1"/>
  <c r="E2319" i="1"/>
  <c r="F2319" i="1"/>
  <c r="F1040" i="1"/>
  <c r="E1040" i="1"/>
  <c r="J1040" i="1"/>
  <c r="F1624" i="1"/>
  <c r="J1624" i="1"/>
  <c r="E1624" i="1"/>
  <c r="F2094" i="1"/>
  <c r="E2094" i="1"/>
  <c r="J2094" i="1"/>
  <c r="E1003" i="1"/>
  <c r="F1003" i="1"/>
  <c r="J1003" i="1"/>
  <c r="J859" i="1"/>
  <c r="E859" i="1"/>
  <c r="F859" i="1"/>
  <c r="J1149" i="1"/>
  <c r="E1149" i="1"/>
  <c r="F1149" i="1"/>
  <c r="F886" i="1"/>
  <c r="J886" i="1"/>
  <c r="E886" i="1"/>
  <c r="E2662" i="1"/>
  <c r="F2662" i="1"/>
  <c r="J2662" i="1"/>
  <c r="E1310" i="1"/>
  <c r="J1310" i="1"/>
  <c r="F1310" i="1"/>
  <c r="J1859" i="1"/>
  <c r="F1859" i="1"/>
  <c r="E1859" i="1"/>
  <c r="E1117" i="1"/>
  <c r="F1117" i="1"/>
  <c r="J1117" i="1"/>
  <c r="F809" i="1"/>
  <c r="J809" i="1"/>
  <c r="E809" i="1"/>
  <c r="F2537" i="1"/>
  <c r="J2537" i="1"/>
  <c r="E2537" i="1"/>
  <c r="F1383" i="1"/>
  <c r="H1383" i="1" s="1"/>
  <c r="J1383" i="1"/>
  <c r="E1383" i="1"/>
  <c r="J2296" i="1"/>
  <c r="E2296" i="1"/>
  <c r="F2296" i="1"/>
  <c r="J2274" i="1"/>
  <c r="E2274" i="1"/>
  <c r="F2274" i="1"/>
  <c r="E1088" i="1"/>
  <c r="J1088" i="1"/>
  <c r="F1088" i="1"/>
  <c r="E2156" i="1"/>
  <c r="F2156" i="1"/>
  <c r="J2156" i="1"/>
  <c r="F2176" i="1"/>
  <c r="E2176" i="1"/>
  <c r="J2176" i="1"/>
  <c r="E1737" i="1"/>
  <c r="F1737" i="1"/>
  <c r="J1737" i="1"/>
  <c r="F1486" i="1"/>
  <c r="J1486" i="1"/>
  <c r="E1486" i="1"/>
  <c r="E1548" i="1"/>
  <c r="J1548" i="1"/>
  <c r="F1548" i="1"/>
  <c r="E719" i="1"/>
  <c r="J719" i="1"/>
  <c r="F719" i="1"/>
  <c r="F2447" i="1"/>
  <c r="E2447" i="1"/>
  <c r="J2447" i="1"/>
  <c r="J1705" i="1"/>
  <c r="F1705" i="1"/>
  <c r="E1705" i="1"/>
  <c r="F1397" i="1"/>
  <c r="E1397" i="1"/>
  <c r="J1397" i="1"/>
  <c r="F1675" i="1"/>
  <c r="E1675" i="1"/>
  <c r="J1675" i="1"/>
  <c r="F835" i="1"/>
  <c r="J835" i="1"/>
  <c r="E835" i="1"/>
  <c r="F1827" i="1"/>
  <c r="E1827" i="1"/>
  <c r="J1827" i="1"/>
  <c r="E2070" i="1"/>
  <c r="F2070" i="1"/>
  <c r="H2070" i="1" s="1"/>
  <c r="J2070" i="1"/>
  <c r="J2462" i="1"/>
  <c r="E2462" i="1"/>
  <c r="F2462" i="1"/>
  <c r="E1814" i="1"/>
  <c r="F1814" i="1"/>
  <c r="J1814" i="1"/>
  <c r="F968" i="1"/>
  <c r="H968" i="1" s="1"/>
  <c r="J968" i="1"/>
  <c r="E968" i="1"/>
  <c r="J2037" i="1"/>
  <c r="F2037" i="1"/>
  <c r="E2037" i="1"/>
  <c r="J1798" i="1"/>
  <c r="E1798" i="1"/>
  <c r="F1798" i="1"/>
  <c r="E1980" i="1"/>
  <c r="J1980" i="1"/>
  <c r="F1980" i="1"/>
  <c r="H1980" i="1" s="1"/>
  <c r="J1019" i="1"/>
  <c r="E1019" i="1"/>
  <c r="F1019" i="1"/>
  <c r="J876" i="1"/>
  <c r="E876" i="1"/>
  <c r="F876" i="1"/>
  <c r="E2005" i="1"/>
  <c r="F2005" i="1"/>
  <c r="J2005" i="1"/>
  <c r="E1697" i="1"/>
  <c r="F1697" i="1"/>
  <c r="J1697" i="1"/>
  <c r="J2275" i="1"/>
  <c r="E2275" i="1"/>
  <c r="F2275" i="1"/>
  <c r="F2007" i="1"/>
  <c r="H2007" i="1" s="1"/>
  <c r="E2007" i="1"/>
  <c r="J2007" i="1"/>
  <c r="E1086" i="1"/>
  <c r="F1086" i="1"/>
  <c r="J1086" i="1"/>
  <c r="F1399" i="1"/>
  <c r="E1399" i="1"/>
  <c r="J1399" i="1"/>
  <c r="J1735" i="1"/>
  <c r="E1735" i="1"/>
  <c r="F1735" i="1"/>
  <c r="J751" i="1"/>
  <c r="E751" i="1"/>
  <c r="F751" i="1"/>
  <c r="J1899" i="1"/>
  <c r="F1899" i="1"/>
  <c r="E1899" i="1"/>
  <c r="F2337" i="1"/>
  <c r="E2337" i="1"/>
  <c r="J2337" i="1"/>
  <c r="E2110" i="1"/>
  <c r="F2110" i="1"/>
  <c r="J2110" i="1"/>
  <c r="J2436" i="1"/>
  <c r="F2436" i="1"/>
  <c r="E2436" i="1"/>
  <c r="F1319" i="1"/>
  <c r="J1319" i="1"/>
  <c r="E1319" i="1"/>
  <c r="J950" i="1"/>
  <c r="E950" i="1"/>
  <c r="F950" i="1"/>
  <c r="H950" i="1" s="1"/>
  <c r="J2305" i="1"/>
  <c r="F2305" i="1"/>
  <c r="E2305" i="1"/>
  <c r="E1997" i="1"/>
  <c r="J1997" i="1"/>
  <c r="F1997" i="1"/>
  <c r="F940" i="1"/>
  <c r="E940" i="1"/>
  <c r="J940" i="1"/>
  <c r="J736" i="1"/>
  <c r="E736" i="1"/>
  <c r="F736" i="1"/>
  <c r="E1828" i="1"/>
  <c r="J1828" i="1"/>
  <c r="F1828" i="1"/>
  <c r="J1263" i="1"/>
  <c r="E1263" i="1"/>
  <c r="F1263" i="1"/>
  <c r="J1888" i="1"/>
  <c r="E1888" i="1"/>
  <c r="F1888" i="1"/>
  <c r="E2648" i="1"/>
  <c r="F2648" i="1"/>
  <c r="H2648" i="1" s="1"/>
  <c r="J2648" i="1"/>
  <c r="H1199" i="1"/>
  <c r="F765" i="1"/>
  <c r="E765" i="1"/>
  <c r="J765" i="1"/>
  <c r="F2493" i="1"/>
  <c r="H2493" i="1" s="1"/>
  <c r="E2493" i="1"/>
  <c r="J2493" i="1"/>
  <c r="E2266" i="1"/>
  <c r="F2266" i="1"/>
  <c r="J2266" i="1"/>
  <c r="E2664" i="1"/>
  <c r="J2664" i="1"/>
  <c r="F2664" i="1"/>
  <c r="F1475" i="1"/>
  <c r="J1475" i="1"/>
  <c r="E1475" i="1"/>
  <c r="E733" i="1"/>
  <c r="J733" i="1"/>
  <c r="F733" i="1"/>
  <c r="F2461" i="1"/>
  <c r="E2461" i="1"/>
  <c r="J2461" i="1"/>
  <c r="F2153" i="1"/>
  <c r="J2153" i="1"/>
  <c r="E2153" i="1"/>
  <c r="E1314" i="1"/>
  <c r="F1314" i="1"/>
  <c r="J1314" i="1"/>
  <c r="J1290" i="1"/>
  <c r="E1290" i="1"/>
  <c r="F1290" i="1"/>
  <c r="J2167" i="1"/>
  <c r="F2167" i="1"/>
  <c r="E2167" i="1"/>
  <c r="E1647" i="1"/>
  <c r="F1647" i="1"/>
  <c r="J1647" i="1"/>
  <c r="E726" i="1"/>
  <c r="J726" i="1"/>
  <c r="F726" i="1"/>
  <c r="H726" i="1" s="1"/>
  <c r="E2342" i="1"/>
  <c r="J2342" i="1"/>
  <c r="F2342" i="1"/>
  <c r="H2460" i="1"/>
  <c r="H1092" i="1"/>
  <c r="E789" i="1"/>
  <c r="F789" i="1"/>
  <c r="J789" i="1"/>
  <c r="E2517" i="1"/>
  <c r="J2517" i="1"/>
  <c r="F2517" i="1"/>
  <c r="E2290" i="1"/>
  <c r="F2290" i="1"/>
  <c r="J2290" i="1"/>
  <c r="F698" i="1"/>
  <c r="J698" i="1"/>
  <c r="E698" i="1"/>
  <c r="E1499" i="1"/>
  <c r="F1499" i="1"/>
  <c r="J1499" i="1"/>
  <c r="F757" i="1"/>
  <c r="J757" i="1"/>
  <c r="E757" i="1"/>
  <c r="F2485" i="1"/>
  <c r="J2485" i="1"/>
  <c r="E2485" i="1"/>
  <c r="E2177" i="1"/>
  <c r="F2177" i="1"/>
  <c r="J2177" i="1"/>
  <c r="J1370" i="1"/>
  <c r="F1370" i="1"/>
  <c r="H1370" i="1" s="1"/>
  <c r="E1370" i="1"/>
  <c r="J1358" i="1"/>
  <c r="F1358" i="1"/>
  <c r="E1358" i="1"/>
  <c r="J2222" i="1"/>
  <c r="E2222" i="1"/>
  <c r="F2222" i="1"/>
  <c r="E1698" i="1"/>
  <c r="F1698" i="1"/>
  <c r="G1698" i="1" s="1"/>
  <c r="J1698" i="1"/>
  <c r="F932" i="1"/>
  <c r="J932" i="1"/>
  <c r="E932" i="1"/>
  <c r="J2468" i="1"/>
  <c r="E2468" i="1"/>
  <c r="F2468" i="1"/>
  <c r="F2385" i="1"/>
  <c r="E2385" i="1"/>
  <c r="J2385" i="1"/>
  <c r="E2158" i="1"/>
  <c r="J2158" i="1"/>
  <c r="F2158" i="1"/>
  <c r="E2508" i="1"/>
  <c r="F2508" i="1"/>
  <c r="J2508" i="1"/>
  <c r="E1367" i="1"/>
  <c r="F1367" i="1"/>
  <c r="J1367" i="1"/>
  <c r="E1142" i="1"/>
  <c r="J1142" i="1"/>
  <c r="F1142" i="1"/>
  <c r="E2353" i="1"/>
  <c r="F2353" i="1"/>
  <c r="J2353" i="1"/>
  <c r="F2045" i="1"/>
  <c r="E2045" i="1"/>
  <c r="J2045" i="1"/>
  <c r="E1052" i="1"/>
  <c r="F1052" i="1"/>
  <c r="J1052" i="1"/>
  <c r="J907" i="1"/>
  <c r="F907" i="1"/>
  <c r="E907" i="1"/>
  <c r="E1934" i="1"/>
  <c r="F1934" i="1"/>
  <c r="J1934" i="1"/>
  <c r="E1394" i="1"/>
  <c r="J1394" i="1"/>
  <c r="F1394" i="1"/>
  <c r="F2130" i="1"/>
  <c r="E2130" i="1"/>
  <c r="J2130" i="1"/>
  <c r="E2152" i="1"/>
  <c r="F2152" i="1"/>
  <c r="J2152" i="1"/>
  <c r="H1533" i="1"/>
  <c r="G1533" i="1"/>
  <c r="S1757" i="1"/>
  <c r="T1757" i="1" s="1"/>
  <c r="R1757" i="1"/>
  <c r="W1757" i="1"/>
  <c r="S1608" i="1"/>
  <c r="W1608" i="1"/>
  <c r="R1608" i="1"/>
  <c r="W2025" i="1"/>
  <c r="R2025" i="1"/>
  <c r="S2025" i="1"/>
  <c r="R2609" i="1"/>
  <c r="S2609" i="1"/>
  <c r="W2609" i="1"/>
  <c r="W2222" i="1"/>
  <c r="R2222" i="1"/>
  <c r="S2222" i="1"/>
  <c r="R2500" i="1"/>
  <c r="S2500" i="1"/>
  <c r="W2500" i="1"/>
  <c r="S2232" i="1"/>
  <c r="R2232" i="1"/>
  <c r="W2232" i="1"/>
  <c r="R2658" i="1"/>
  <c r="W2658" i="1"/>
  <c r="S2658" i="1"/>
  <c r="R2352" i="1"/>
  <c r="W2352" i="1"/>
  <c r="S2352" i="1"/>
  <c r="W2105" i="1"/>
  <c r="S2105" i="1"/>
  <c r="R2105" i="1"/>
  <c r="R1031" i="1"/>
  <c r="W1031" i="1"/>
  <c r="S1031" i="1"/>
  <c r="U1031" i="1" s="1"/>
  <c r="W1563" i="1"/>
  <c r="R1563" i="1"/>
  <c r="S1563" i="1"/>
  <c r="W695" i="1"/>
  <c r="R695" i="1"/>
  <c r="S695" i="1"/>
  <c r="W1503" i="1"/>
  <c r="R1503" i="1"/>
  <c r="S1503" i="1"/>
  <c r="R950" i="1"/>
  <c r="W950" i="1"/>
  <c r="S950" i="1"/>
  <c r="S1323" i="1"/>
  <c r="W1323" i="1"/>
  <c r="R1323" i="1"/>
  <c r="S914" i="1"/>
  <c r="W914" i="1"/>
  <c r="R914" i="1"/>
  <c r="R2593" i="1"/>
  <c r="S2593" i="1"/>
  <c r="W2593" i="1"/>
  <c r="W2418" i="1"/>
  <c r="R2418" i="1"/>
  <c r="S2418" i="1"/>
  <c r="R827" i="1"/>
  <c r="S827" i="1"/>
  <c r="W827" i="1"/>
  <c r="S1269" i="1"/>
  <c r="R1269" i="1"/>
  <c r="W1269" i="1"/>
  <c r="W2437" i="1"/>
  <c r="R2437" i="1"/>
  <c r="S2437" i="1"/>
  <c r="R2101" i="1"/>
  <c r="S2101" i="1"/>
  <c r="W2101" i="1"/>
  <c r="S1663" i="1"/>
  <c r="W1663" i="1"/>
  <c r="R1663" i="1"/>
  <c r="W2544" i="1"/>
  <c r="R2544" i="1"/>
  <c r="S2544" i="1"/>
  <c r="W1377" i="1"/>
  <c r="R1377" i="1"/>
  <c r="S1377" i="1"/>
  <c r="W1909" i="1"/>
  <c r="R1909" i="1"/>
  <c r="S1909" i="1"/>
  <c r="W1152" i="1"/>
  <c r="S1152" i="1"/>
  <c r="R1152" i="1"/>
  <c r="S743" i="1"/>
  <c r="W743" i="1"/>
  <c r="R743" i="1"/>
  <c r="W1029" i="1"/>
  <c r="R1029" i="1"/>
  <c r="S1029" i="1"/>
  <c r="R2019" i="1"/>
  <c r="W2019" i="1"/>
  <c r="S2019" i="1"/>
  <c r="R1153" i="1"/>
  <c r="S1153" i="1"/>
  <c r="W1153" i="1"/>
  <c r="R1974" i="1"/>
  <c r="W1974" i="1"/>
  <c r="S1974" i="1"/>
  <c r="R2541" i="1"/>
  <c r="S2541" i="1"/>
  <c r="W2541" i="1"/>
  <c r="W2389" i="1"/>
  <c r="S2389" i="1"/>
  <c r="R2389" i="1"/>
  <c r="W2510" i="1"/>
  <c r="R2510" i="1"/>
  <c r="S2510" i="1"/>
  <c r="W2206" i="1"/>
  <c r="R2206" i="1"/>
  <c r="S2206" i="1"/>
  <c r="W1821" i="1"/>
  <c r="S1821" i="1"/>
  <c r="R1821" i="1"/>
  <c r="S1137" i="1"/>
  <c r="R1137" i="1"/>
  <c r="W1137" i="1"/>
  <c r="R2347" i="1"/>
  <c r="S2347" i="1"/>
  <c r="U2347" i="1" s="1"/>
  <c r="W2347" i="1"/>
  <c r="W1073" i="1"/>
  <c r="R1073" i="1"/>
  <c r="S1073" i="1"/>
  <c r="S1676" i="1"/>
  <c r="R1676" i="1"/>
  <c r="W1676" i="1"/>
  <c r="R980" i="1"/>
  <c r="W980" i="1"/>
  <c r="S980" i="1"/>
  <c r="R768" i="1"/>
  <c r="W768" i="1"/>
  <c r="S768" i="1"/>
  <c r="S900" i="1"/>
  <c r="W900" i="1"/>
  <c r="R900" i="1"/>
  <c r="R1198" i="1"/>
  <c r="S1198" i="1"/>
  <c r="W1198" i="1"/>
  <c r="S2228" i="1"/>
  <c r="W2228" i="1"/>
  <c r="R2228" i="1"/>
  <c r="S1091" i="1"/>
  <c r="W1091" i="1"/>
  <c r="R1091" i="1"/>
  <c r="W1564" i="1"/>
  <c r="R1564" i="1"/>
  <c r="S1564" i="1"/>
  <c r="W1662" i="1"/>
  <c r="R1662" i="1"/>
  <c r="S1662" i="1"/>
  <c r="W2528" i="1"/>
  <c r="R2528" i="1"/>
  <c r="S2528" i="1"/>
  <c r="W2173" i="1"/>
  <c r="S2173" i="1"/>
  <c r="R2173" i="1"/>
  <c r="S1841" i="1"/>
  <c r="W1841" i="1"/>
  <c r="R1841" i="1"/>
  <c r="W2616" i="1"/>
  <c r="R2616" i="1"/>
  <c r="S2616" i="1"/>
  <c r="W1455" i="1"/>
  <c r="R1455" i="1"/>
  <c r="S1455" i="1"/>
  <c r="W2004" i="1"/>
  <c r="R2004" i="1"/>
  <c r="S2004" i="1"/>
  <c r="W1314" i="1"/>
  <c r="R1314" i="1"/>
  <c r="S1314" i="1"/>
  <c r="W898" i="1"/>
  <c r="R898" i="1"/>
  <c r="S898" i="1"/>
  <c r="W1156" i="1"/>
  <c r="R1156" i="1"/>
  <c r="S1156" i="1"/>
  <c r="W752" i="1"/>
  <c r="R752" i="1"/>
  <c r="S752" i="1"/>
  <c r="W2196" i="1"/>
  <c r="S2196" i="1"/>
  <c r="R2196" i="1"/>
  <c r="S2059" i="1"/>
  <c r="R2059" i="1"/>
  <c r="W2059" i="1"/>
  <c r="S2270" i="1"/>
  <c r="U2270" i="1" s="1"/>
  <c r="R2270" i="1"/>
  <c r="W2270" i="1"/>
  <c r="S2120" i="1"/>
  <c r="R2120" i="1"/>
  <c r="W2120" i="1"/>
  <c r="S2615" i="1"/>
  <c r="W2615" i="1"/>
  <c r="R2615" i="1"/>
  <c r="S2287" i="1"/>
  <c r="W2287" i="1"/>
  <c r="R2287" i="1"/>
  <c r="R2022" i="1"/>
  <c r="S2022" i="1"/>
  <c r="W2022" i="1"/>
  <c r="W808" i="1"/>
  <c r="S808" i="1"/>
  <c r="R808" i="1"/>
  <c r="W1517" i="1"/>
  <c r="R1517" i="1"/>
  <c r="S1517" i="1"/>
  <c r="W2135" i="1"/>
  <c r="R2135" i="1"/>
  <c r="S2135" i="1"/>
  <c r="W1431" i="1"/>
  <c r="S1431" i="1"/>
  <c r="R1431" i="1"/>
  <c r="W869" i="1"/>
  <c r="R869" i="1"/>
  <c r="S869" i="1"/>
  <c r="W1257" i="1"/>
  <c r="S1257" i="1"/>
  <c r="R1257" i="1"/>
  <c r="S854" i="1"/>
  <c r="R854" i="1"/>
  <c r="W854" i="1"/>
  <c r="S1508" i="1"/>
  <c r="W1508" i="1"/>
  <c r="R1508" i="1"/>
  <c r="W952" i="1"/>
  <c r="R952" i="1"/>
  <c r="S952" i="1"/>
  <c r="R2221" i="1"/>
  <c r="S2221" i="1"/>
  <c r="W2221" i="1"/>
  <c r="W1226" i="1"/>
  <c r="S1226" i="1"/>
  <c r="R1226" i="1"/>
  <c r="W1502" i="1"/>
  <c r="R1502" i="1"/>
  <c r="S1502" i="1"/>
  <c r="W2536" i="1"/>
  <c r="R2536" i="1"/>
  <c r="S2536" i="1"/>
  <c r="S2391" i="1"/>
  <c r="R2391" i="1"/>
  <c r="W2391" i="1"/>
  <c r="R1425" i="1"/>
  <c r="S1425" i="1"/>
  <c r="W1425" i="1"/>
  <c r="W1751" i="1"/>
  <c r="S1751" i="1"/>
  <c r="R1751" i="1"/>
  <c r="R1154" i="1"/>
  <c r="W1154" i="1"/>
  <c r="S1154" i="1"/>
  <c r="R1688" i="1"/>
  <c r="W1688" i="1"/>
  <c r="S1688" i="1"/>
  <c r="R1241" i="1"/>
  <c r="W1241" i="1"/>
  <c r="S1241" i="1"/>
  <c r="W938" i="1"/>
  <c r="S938" i="1"/>
  <c r="R938" i="1"/>
  <c r="W1120" i="1"/>
  <c r="R1120" i="1"/>
  <c r="S1120" i="1"/>
  <c r="W1806" i="1"/>
  <c r="R1806" i="1"/>
  <c r="S1806" i="1"/>
  <c r="R2233" i="1"/>
  <c r="S2233" i="1"/>
  <c r="W2233" i="1"/>
  <c r="R1983" i="1"/>
  <c r="W1983" i="1"/>
  <c r="S1983" i="1"/>
  <c r="W2214" i="1"/>
  <c r="R2214" i="1"/>
  <c r="S2214" i="1"/>
  <c r="S2272" i="1"/>
  <c r="W2272" i="1"/>
  <c r="R2272" i="1"/>
  <c r="W844" i="1"/>
  <c r="R844" i="1"/>
  <c r="S844" i="1"/>
  <c r="R2598" i="1"/>
  <c r="W2598" i="1"/>
  <c r="S2598" i="1"/>
  <c r="R1826" i="1"/>
  <c r="W1826" i="1"/>
  <c r="S1826" i="1"/>
  <c r="S2012" i="1"/>
  <c r="W2012" i="1"/>
  <c r="R2012" i="1"/>
  <c r="R1442" i="1"/>
  <c r="S1442" i="1"/>
  <c r="W1442" i="1"/>
  <c r="W1976" i="1"/>
  <c r="R1976" i="1"/>
  <c r="S1976" i="1"/>
  <c r="R1561" i="1"/>
  <c r="S1561" i="1"/>
  <c r="W1561" i="1"/>
  <c r="S1315" i="1"/>
  <c r="R1315" i="1"/>
  <c r="W1315" i="1"/>
  <c r="S1365" i="1"/>
  <c r="W1365" i="1"/>
  <c r="R1365" i="1"/>
  <c r="R2110" i="1"/>
  <c r="W2110" i="1"/>
  <c r="S2110" i="1"/>
  <c r="W1705" i="1"/>
  <c r="S1705" i="1"/>
  <c r="R1705" i="1"/>
  <c r="R799" i="1"/>
  <c r="S799" i="1"/>
  <c r="W799" i="1"/>
  <c r="S2619" i="1"/>
  <c r="W2619" i="1"/>
  <c r="R2619" i="1"/>
  <c r="S1451" i="1"/>
  <c r="T1451" i="1" s="1"/>
  <c r="W1451" i="1"/>
  <c r="R1451" i="1"/>
  <c r="R1428" i="1"/>
  <c r="S1428" i="1"/>
  <c r="W1428" i="1"/>
  <c r="W1043" i="1"/>
  <c r="S1043" i="1"/>
  <c r="R1043" i="1"/>
  <c r="R2166" i="1"/>
  <c r="S2166" i="1"/>
  <c r="W2166" i="1"/>
  <c r="R1538" i="1"/>
  <c r="W1538" i="1"/>
  <c r="S1538" i="1"/>
  <c r="S1801" i="1"/>
  <c r="W1801" i="1"/>
  <c r="R1801" i="1"/>
  <c r="W1158" i="1"/>
  <c r="S1158" i="1"/>
  <c r="R1158" i="1"/>
  <c r="R1812" i="1"/>
  <c r="S1812" i="1"/>
  <c r="W1812" i="1"/>
  <c r="S962" i="1"/>
  <c r="W962" i="1"/>
  <c r="R962" i="1"/>
  <c r="R944" i="1"/>
  <c r="W944" i="1"/>
  <c r="S944" i="1"/>
  <c r="R1903" i="1"/>
  <c r="W1903" i="1"/>
  <c r="S1903" i="1"/>
  <c r="S1007" i="1"/>
  <c r="W1007" i="1"/>
  <c r="R1007" i="1"/>
  <c r="S2382" i="1"/>
  <c r="W2382" i="1"/>
  <c r="R2382" i="1"/>
  <c r="R2172" i="1"/>
  <c r="W2172" i="1"/>
  <c r="S2172" i="1"/>
  <c r="W1921" i="1"/>
  <c r="R1921" i="1"/>
  <c r="S1921" i="1"/>
  <c r="R2167" i="1"/>
  <c r="W2167" i="1"/>
  <c r="S2167" i="1"/>
  <c r="W2260" i="1"/>
  <c r="R2260" i="1"/>
  <c r="S2260" i="1"/>
  <c r="W817" i="1"/>
  <c r="R817" i="1"/>
  <c r="S817" i="1"/>
  <c r="S2579" i="1"/>
  <c r="R2579" i="1"/>
  <c r="W2579" i="1"/>
  <c r="R1797" i="1"/>
  <c r="S1797" i="1"/>
  <c r="W1797" i="1"/>
  <c r="W1968" i="1"/>
  <c r="S1968" i="1"/>
  <c r="R1968" i="1"/>
  <c r="W1435" i="1"/>
  <c r="S1435" i="1"/>
  <c r="R1435" i="1"/>
  <c r="W1965" i="1"/>
  <c r="S1965" i="1"/>
  <c r="R1965" i="1"/>
  <c r="R1522" i="1"/>
  <c r="S1522" i="1"/>
  <c r="W1522" i="1"/>
  <c r="R1294" i="1"/>
  <c r="S1294" i="1"/>
  <c r="W1294" i="1"/>
  <c r="S1350" i="1"/>
  <c r="R1350" i="1"/>
  <c r="W1350" i="1"/>
  <c r="T1875" i="1"/>
  <c r="T1931" i="1"/>
  <c r="U795" i="1"/>
  <c r="U939" i="1"/>
  <c r="T1770" i="1"/>
  <c r="T1794" i="1"/>
  <c r="H1379" i="1"/>
  <c r="R1922" i="1"/>
  <c r="W1922" i="1"/>
  <c r="S1922" i="1"/>
  <c r="U2512" i="1"/>
  <c r="U1139" i="1"/>
  <c r="U2236" i="1"/>
  <c r="U2328" i="1"/>
  <c r="G1700" i="1"/>
  <c r="U2681" i="1"/>
  <c r="E1692" i="1"/>
  <c r="F1692" i="1"/>
  <c r="J1692" i="1"/>
  <c r="J1528" i="1"/>
  <c r="E1528" i="1"/>
  <c r="F1528" i="1"/>
  <c r="H831" i="1"/>
  <c r="E2588" i="1"/>
  <c r="F2588" i="1"/>
  <c r="J2588" i="1"/>
  <c r="E1571" i="1"/>
  <c r="F1571" i="1"/>
  <c r="J1571" i="1"/>
  <c r="J1519" i="1"/>
  <c r="F1519" i="1"/>
  <c r="E1519" i="1"/>
  <c r="E1124" i="1"/>
  <c r="F1124" i="1"/>
  <c r="J1124" i="1"/>
  <c r="J2459" i="1"/>
  <c r="E2459" i="1"/>
  <c r="F2459" i="1"/>
  <c r="E2004" i="1"/>
  <c r="F2004" i="1"/>
  <c r="J2004" i="1"/>
  <c r="F1971" i="1"/>
  <c r="E1971" i="1"/>
  <c r="J1971" i="1"/>
  <c r="F1966" i="1"/>
  <c r="E1966" i="1"/>
  <c r="J1966" i="1"/>
  <c r="F2097" i="1"/>
  <c r="H2097" i="1" s="1"/>
  <c r="E2097" i="1"/>
  <c r="J2097" i="1"/>
  <c r="F2284" i="1"/>
  <c r="E2284" i="1"/>
  <c r="J2284" i="1"/>
  <c r="R1536" i="1"/>
  <c r="S1536" i="1"/>
  <c r="W1536" i="1"/>
  <c r="R911" i="1"/>
  <c r="S911" i="1"/>
  <c r="W911" i="1"/>
  <c r="S2220" i="1"/>
  <c r="R2220" i="1"/>
  <c r="W2220" i="1"/>
  <c r="W948" i="1"/>
  <c r="R948" i="1"/>
  <c r="S948" i="1"/>
  <c r="R1785" i="1"/>
  <c r="S1785" i="1"/>
  <c r="W1785" i="1"/>
  <c r="W1992" i="1"/>
  <c r="S1992" i="1"/>
  <c r="R1992" i="1"/>
  <c r="R2601" i="1"/>
  <c r="S2601" i="1"/>
  <c r="W2601" i="1"/>
  <c r="E1989" i="1"/>
  <c r="J1989" i="1"/>
  <c r="F1989" i="1"/>
  <c r="J988" i="1"/>
  <c r="E988" i="1"/>
  <c r="F988" i="1"/>
  <c r="E2393" i="1"/>
  <c r="F2393" i="1"/>
  <c r="J2393" i="1"/>
  <c r="E1706" i="1"/>
  <c r="J1706" i="1"/>
  <c r="F1706" i="1"/>
  <c r="J1654" i="1"/>
  <c r="F1654" i="1"/>
  <c r="E1654" i="1"/>
  <c r="J1175" i="1"/>
  <c r="F1175" i="1"/>
  <c r="H1175" i="1" s="1"/>
  <c r="E1175" i="1"/>
  <c r="E2572" i="1"/>
  <c r="J2572" i="1"/>
  <c r="F2572" i="1"/>
  <c r="F2349" i="1"/>
  <c r="J2349" i="1"/>
  <c r="E2349" i="1"/>
  <c r="F871" i="1"/>
  <c r="J871" i="1"/>
  <c r="E871" i="1"/>
  <c r="J2002" i="1"/>
  <c r="E2002" i="1"/>
  <c r="F2002" i="1"/>
  <c r="J2209" i="1"/>
  <c r="F2209" i="1"/>
  <c r="H2209" i="1" s="1"/>
  <c r="E2209" i="1"/>
  <c r="E1616" i="1"/>
  <c r="F1616" i="1"/>
  <c r="J1616" i="1"/>
  <c r="E2151" i="1"/>
  <c r="F2151" i="1"/>
  <c r="J2151" i="1"/>
  <c r="G1682" i="1"/>
  <c r="R2570" i="1"/>
  <c r="W2570" i="1"/>
  <c r="S2570" i="1"/>
  <c r="R2331" i="1"/>
  <c r="S2331" i="1"/>
  <c r="W2331" i="1"/>
  <c r="W1733" i="1"/>
  <c r="S1733" i="1"/>
  <c r="R1733" i="1"/>
  <c r="R2633" i="1"/>
  <c r="W2633" i="1"/>
  <c r="S2633" i="1"/>
  <c r="W2443" i="1"/>
  <c r="R2443" i="1"/>
  <c r="S2443" i="1"/>
  <c r="U2443" i="1" s="1"/>
  <c r="R1339" i="1"/>
  <c r="W1339" i="1"/>
  <c r="S1339" i="1"/>
  <c r="R1060" i="1"/>
  <c r="S1060" i="1"/>
  <c r="W1060" i="1"/>
  <c r="W837" i="1"/>
  <c r="S837" i="1"/>
  <c r="R837" i="1"/>
  <c r="S2424" i="1"/>
  <c r="W2424" i="1"/>
  <c r="R2424" i="1"/>
  <c r="W1717" i="1"/>
  <c r="S1717" i="1"/>
  <c r="R1717" i="1"/>
  <c r="R2217" i="1"/>
  <c r="W2217" i="1"/>
  <c r="S2217" i="1"/>
  <c r="S1476" i="1"/>
  <c r="R1476" i="1"/>
  <c r="W1476" i="1"/>
  <c r="R1373" i="1"/>
  <c r="S1373" i="1"/>
  <c r="W1373" i="1"/>
  <c r="W1171" i="1"/>
  <c r="S1171" i="1"/>
  <c r="U1171" i="1" s="1"/>
  <c r="R1171" i="1"/>
  <c r="W773" i="1"/>
  <c r="R773" i="1"/>
  <c r="S773" i="1"/>
  <c r="W2496" i="1"/>
  <c r="R2496" i="1"/>
  <c r="S2496" i="1"/>
  <c r="R2654" i="1"/>
  <c r="W2654" i="1"/>
  <c r="S2654" i="1"/>
  <c r="S2414" i="1"/>
  <c r="W2414" i="1"/>
  <c r="R2414" i="1"/>
  <c r="R1610" i="1"/>
  <c r="S1610" i="1"/>
  <c r="W1610" i="1"/>
  <c r="W1355" i="1"/>
  <c r="S1355" i="1"/>
  <c r="R1355" i="1"/>
  <c r="R1135" i="1"/>
  <c r="W1135" i="1"/>
  <c r="S1135" i="1"/>
  <c r="R1016" i="1"/>
  <c r="S1016" i="1"/>
  <c r="W1016" i="1"/>
  <c r="W2290" i="1"/>
  <c r="R2290" i="1"/>
  <c r="S2290" i="1"/>
  <c r="R2291" i="1"/>
  <c r="W2291" i="1"/>
  <c r="S2291" i="1"/>
  <c r="S2175" i="1"/>
  <c r="R2175" i="1"/>
  <c r="W2175" i="1"/>
  <c r="S2295" i="1"/>
  <c r="R2295" i="1"/>
  <c r="W2295" i="1"/>
  <c r="W923" i="1"/>
  <c r="S923" i="1"/>
  <c r="R923" i="1"/>
  <c r="W2141" i="1"/>
  <c r="R2141" i="1"/>
  <c r="S2141" i="1"/>
  <c r="R883" i="1"/>
  <c r="S883" i="1"/>
  <c r="W883" i="1"/>
  <c r="R1286" i="1"/>
  <c r="S1286" i="1"/>
  <c r="W1286" i="1"/>
  <c r="S1784" i="1"/>
  <c r="W1784" i="1"/>
  <c r="R1784" i="1"/>
  <c r="W2429" i="1"/>
  <c r="R2429" i="1"/>
  <c r="S2429" i="1"/>
  <c r="W841" i="1"/>
  <c r="S841" i="1"/>
  <c r="R841" i="1"/>
  <c r="R1042" i="1"/>
  <c r="W1042" i="1"/>
  <c r="S1042" i="1"/>
  <c r="S2208" i="1"/>
  <c r="R2208" i="1"/>
  <c r="W2208" i="1"/>
  <c r="W1648" i="1"/>
  <c r="R1648" i="1"/>
  <c r="S1648" i="1"/>
  <c r="W1579" i="1"/>
  <c r="R1579" i="1"/>
  <c r="S1579" i="1"/>
  <c r="R990" i="1"/>
  <c r="S990" i="1"/>
  <c r="W990" i="1"/>
  <c r="W1781" i="1"/>
  <c r="R1781" i="1"/>
  <c r="S1781" i="1"/>
  <c r="W1877" i="1"/>
  <c r="R1877" i="1"/>
  <c r="S1877" i="1"/>
  <c r="W2632" i="1"/>
  <c r="R2632" i="1"/>
  <c r="S2632" i="1"/>
  <c r="W1627" i="1"/>
  <c r="R1627" i="1"/>
  <c r="S1627" i="1"/>
  <c r="W1344" i="1"/>
  <c r="R1344" i="1"/>
  <c r="S1344" i="1"/>
  <c r="R1441" i="1"/>
  <c r="S1441" i="1"/>
  <c r="W1441" i="1"/>
  <c r="W1249" i="1"/>
  <c r="S1249" i="1"/>
  <c r="R1249" i="1"/>
  <c r="W2644" i="1"/>
  <c r="S2644" i="1"/>
  <c r="R2644" i="1"/>
  <c r="S2430" i="1"/>
  <c r="W2430" i="1"/>
  <c r="R2430" i="1"/>
  <c r="W1174" i="1"/>
  <c r="R1174" i="1"/>
  <c r="S1174" i="1"/>
  <c r="S2072" i="1"/>
  <c r="R2072" i="1"/>
  <c r="W2072" i="1"/>
  <c r="W1693" i="1"/>
  <c r="R1693" i="1"/>
  <c r="S1693" i="1"/>
  <c r="R1664" i="1"/>
  <c r="S1664" i="1"/>
  <c r="W1664" i="1"/>
  <c r="R825" i="1"/>
  <c r="S825" i="1"/>
  <c r="W825" i="1"/>
  <c r="S2299" i="1"/>
  <c r="R2299" i="1"/>
  <c r="W2299" i="1"/>
  <c r="R1446" i="1"/>
  <c r="S1446" i="1"/>
  <c r="W1446" i="1"/>
  <c r="R1745" i="1"/>
  <c r="S1745" i="1"/>
  <c r="W1745" i="1"/>
  <c r="W2308" i="1"/>
  <c r="S2308" i="1"/>
  <c r="R2308" i="1"/>
  <c r="W1904" i="1"/>
  <c r="S1904" i="1"/>
  <c r="R1904" i="1"/>
  <c r="W1933" i="1"/>
  <c r="R1933" i="1"/>
  <c r="S1933" i="1"/>
  <c r="S2151" i="1"/>
  <c r="R2151" i="1"/>
  <c r="W2151" i="1"/>
  <c r="W2341" i="1"/>
  <c r="R2341" i="1"/>
  <c r="S2341" i="1"/>
  <c r="R2325" i="1"/>
  <c r="W2325" i="1"/>
  <c r="S2325" i="1"/>
  <c r="S2477" i="1"/>
  <c r="W2477" i="1"/>
  <c r="R2477" i="1"/>
  <c r="S2675" i="1"/>
  <c r="R2675" i="1"/>
  <c r="W2675" i="1"/>
  <c r="W1061" i="1"/>
  <c r="R1061" i="1"/>
  <c r="S1061" i="1"/>
  <c r="W789" i="1"/>
  <c r="S789" i="1"/>
  <c r="R789" i="1"/>
  <c r="W804" i="1"/>
  <c r="R804" i="1"/>
  <c r="S804" i="1"/>
  <c r="U1208" i="1"/>
  <c r="H2121" i="1"/>
  <c r="T1886" i="1"/>
  <c r="U2353" i="1"/>
  <c r="U2587" i="1"/>
  <c r="H904" i="1"/>
  <c r="H2272" i="1"/>
  <c r="J2277" i="1"/>
  <c r="F2277" i="1"/>
  <c r="E2277" i="1"/>
  <c r="F2050" i="1"/>
  <c r="E2050" i="1"/>
  <c r="J2050" i="1"/>
  <c r="J2340" i="1"/>
  <c r="E2340" i="1"/>
  <c r="F2340" i="1"/>
  <c r="E1259" i="1"/>
  <c r="J1259" i="1"/>
  <c r="F1259" i="1"/>
  <c r="F806" i="1"/>
  <c r="J806" i="1"/>
  <c r="E806" i="1"/>
  <c r="F2245" i="1"/>
  <c r="J2245" i="1"/>
  <c r="E2245" i="1"/>
  <c r="E1937" i="1"/>
  <c r="J1937" i="1"/>
  <c r="F1937" i="1"/>
  <c r="E796" i="1"/>
  <c r="J796" i="1"/>
  <c r="F796" i="1"/>
  <c r="F2558" i="1"/>
  <c r="E2558" i="1"/>
  <c r="J2558" i="1"/>
  <c r="E1696" i="1"/>
  <c r="F1696" i="1"/>
  <c r="J1696" i="1"/>
  <c r="J1087" i="1"/>
  <c r="E1087" i="1"/>
  <c r="F1087" i="1"/>
  <c r="E1432" i="1"/>
  <c r="J1432" i="1"/>
  <c r="F1432" i="1"/>
  <c r="F2335" i="1"/>
  <c r="E2335" i="1"/>
  <c r="J2335" i="1"/>
  <c r="H1178" i="1"/>
  <c r="H725" i="1"/>
  <c r="H2453" i="1"/>
  <c r="J1713" i="1"/>
  <c r="E1713" i="1"/>
  <c r="F1713" i="1"/>
  <c r="G1713" i="1" s="1"/>
  <c r="E1462" i="1"/>
  <c r="F1462" i="1"/>
  <c r="J1462" i="1"/>
  <c r="F1500" i="1"/>
  <c r="E1500" i="1"/>
  <c r="J1500" i="1"/>
  <c r="E695" i="1"/>
  <c r="J695" i="1"/>
  <c r="F695" i="1"/>
  <c r="H695" i="1" s="1"/>
  <c r="F2423" i="1"/>
  <c r="E2423" i="1"/>
  <c r="J2423" i="1"/>
  <c r="F1681" i="1"/>
  <c r="E1681" i="1"/>
  <c r="J1681" i="1"/>
  <c r="J1373" i="1"/>
  <c r="F1373" i="1"/>
  <c r="E1373" i="1"/>
  <c r="E1627" i="1"/>
  <c r="J1627" i="1"/>
  <c r="F1627" i="1"/>
  <c r="J2632" i="1"/>
  <c r="E2632" i="1"/>
  <c r="F2632" i="1"/>
  <c r="E1183" i="1"/>
  <c r="F1183" i="1"/>
  <c r="H1183" i="1" s="1"/>
  <c r="J1183" i="1"/>
  <c r="F2019" i="1"/>
  <c r="E2019" i="1"/>
  <c r="J2019" i="1"/>
  <c r="E2407" i="1"/>
  <c r="J2407" i="1"/>
  <c r="F2407" i="1"/>
  <c r="E1495" i="1"/>
  <c r="F1495" i="1"/>
  <c r="J1495" i="1"/>
  <c r="E2080" i="1"/>
  <c r="F2080" i="1"/>
  <c r="J2080" i="1"/>
  <c r="H1390" i="1"/>
  <c r="J1293" i="1"/>
  <c r="F1293" i="1"/>
  <c r="E1293" i="1"/>
  <c r="J1030" i="1"/>
  <c r="E1030" i="1"/>
  <c r="F1030" i="1"/>
  <c r="H1030" i="1" s="1"/>
  <c r="F888" i="1"/>
  <c r="J888" i="1"/>
  <c r="E888" i="1"/>
  <c r="F1044" i="1"/>
  <c r="E1044" i="1"/>
  <c r="J1044" i="1"/>
  <c r="J2003" i="1"/>
  <c r="F2003" i="1"/>
  <c r="E2003" i="1"/>
  <c r="F1261" i="1"/>
  <c r="J1261" i="1"/>
  <c r="E1261" i="1"/>
  <c r="F953" i="1"/>
  <c r="H953" i="1" s="1"/>
  <c r="J953" i="1"/>
  <c r="E953" i="1"/>
  <c r="E2681" i="1"/>
  <c r="F2681" i="1"/>
  <c r="J2681" i="1"/>
  <c r="F1718" i="1"/>
  <c r="E1718" i="1"/>
  <c r="J1718" i="1"/>
  <c r="E1024" i="1"/>
  <c r="F1024" i="1"/>
  <c r="J1024" i="1"/>
  <c r="J2618" i="1"/>
  <c r="E2618" i="1"/>
  <c r="F2618" i="1"/>
  <c r="J1480" i="1"/>
  <c r="E1480" i="1"/>
  <c r="F1480" i="1"/>
  <c r="F2359" i="1"/>
  <c r="E2359" i="1"/>
  <c r="J2359" i="1"/>
  <c r="F2420" i="1"/>
  <c r="J2420" i="1"/>
  <c r="E2420" i="1"/>
  <c r="E1881" i="1"/>
  <c r="F1881" i="1"/>
  <c r="J1881" i="1"/>
  <c r="F1642" i="1"/>
  <c r="E1642" i="1"/>
  <c r="J1642" i="1"/>
  <c r="F1740" i="1"/>
  <c r="E1740" i="1"/>
  <c r="J1740" i="1"/>
  <c r="F863" i="1"/>
  <c r="E863" i="1"/>
  <c r="J863" i="1"/>
  <c r="F2591" i="1"/>
  <c r="J2591" i="1"/>
  <c r="E2591" i="1"/>
  <c r="E1849" i="1"/>
  <c r="F1849" i="1"/>
  <c r="J1849" i="1"/>
  <c r="E1541" i="1"/>
  <c r="J1541" i="1"/>
  <c r="F1541" i="1"/>
  <c r="E1963" i="1"/>
  <c r="J1963" i="1"/>
  <c r="F1963" i="1"/>
  <c r="E1614" i="1"/>
  <c r="J1614" i="1"/>
  <c r="F1614" i="1"/>
  <c r="E2488" i="1"/>
  <c r="J2488" i="1"/>
  <c r="F2488" i="1"/>
  <c r="E2540" i="1"/>
  <c r="J2540" i="1"/>
  <c r="F2540" i="1"/>
  <c r="F2570" i="1"/>
  <c r="H2570" i="1" s="1"/>
  <c r="E2570" i="1"/>
  <c r="J2570" i="1"/>
  <c r="F2416" i="1"/>
  <c r="E2416" i="1"/>
  <c r="J2416" i="1"/>
  <c r="J759" i="1"/>
  <c r="E759" i="1"/>
  <c r="F759" i="1"/>
  <c r="J2181" i="1"/>
  <c r="E2181" i="1"/>
  <c r="F2181" i="1"/>
  <c r="E1942" i="1"/>
  <c r="J1942" i="1"/>
  <c r="F1942" i="1"/>
  <c r="F2196" i="1"/>
  <c r="E2196" i="1"/>
  <c r="J2196" i="1"/>
  <c r="J1163" i="1"/>
  <c r="F1163" i="1"/>
  <c r="E1163" i="1"/>
  <c r="F2208" i="1"/>
  <c r="J2208" i="1"/>
  <c r="E2208" i="1"/>
  <c r="J2149" i="1"/>
  <c r="E2149" i="1"/>
  <c r="F2149" i="1"/>
  <c r="J1841" i="1"/>
  <c r="E1841" i="1"/>
  <c r="F1841" i="1"/>
  <c r="J2563" i="1"/>
  <c r="E2563" i="1"/>
  <c r="F2563" i="1"/>
  <c r="E2346" i="1"/>
  <c r="F2346" i="1"/>
  <c r="J2346" i="1"/>
  <c r="F1478" i="1"/>
  <c r="E1478" i="1"/>
  <c r="J1478" i="1"/>
  <c r="F810" i="1"/>
  <c r="J810" i="1"/>
  <c r="E810" i="1"/>
  <c r="E2500" i="1"/>
  <c r="J2500" i="1"/>
  <c r="F2500" i="1"/>
  <c r="E1838" i="1"/>
  <c r="F1838" i="1"/>
  <c r="J1838" i="1"/>
  <c r="E690" i="1"/>
  <c r="F690" i="1"/>
  <c r="J690" i="1"/>
  <c r="F753" i="1"/>
  <c r="H753" i="1" s="1"/>
  <c r="E753" i="1"/>
  <c r="J753" i="1"/>
  <c r="E2481" i="1"/>
  <c r="J2481" i="1"/>
  <c r="F2481" i="1"/>
  <c r="F2254" i="1"/>
  <c r="E2254" i="1"/>
  <c r="J2254" i="1"/>
  <c r="F2652" i="1"/>
  <c r="E2652" i="1"/>
  <c r="J2652" i="1"/>
  <c r="J1463" i="1"/>
  <c r="E1463" i="1"/>
  <c r="F1463" i="1"/>
  <c r="J721" i="1"/>
  <c r="E721" i="1"/>
  <c r="F721" i="1"/>
  <c r="F2449" i="1"/>
  <c r="E2449" i="1"/>
  <c r="J2449" i="1"/>
  <c r="F2141" i="1"/>
  <c r="J2141" i="1"/>
  <c r="E2141" i="1"/>
  <c r="F1287" i="1"/>
  <c r="J1287" i="1"/>
  <c r="E1287" i="1"/>
  <c r="F1254" i="1"/>
  <c r="E1254" i="1"/>
  <c r="J1254" i="1"/>
  <c r="E2142" i="1"/>
  <c r="F2142" i="1"/>
  <c r="J2142" i="1"/>
  <c r="E1622" i="1"/>
  <c r="J1622" i="1"/>
  <c r="F1622" i="1"/>
  <c r="F2631" i="1"/>
  <c r="E2631" i="1"/>
  <c r="J2631" i="1"/>
  <c r="E2212" i="1"/>
  <c r="J2212" i="1"/>
  <c r="F2212" i="1"/>
  <c r="J909" i="1"/>
  <c r="E909" i="1"/>
  <c r="F909" i="1"/>
  <c r="E2637" i="1"/>
  <c r="F2637" i="1"/>
  <c r="J2637" i="1"/>
  <c r="F2410" i="1"/>
  <c r="J2410" i="1"/>
  <c r="E2410" i="1"/>
  <c r="F938" i="1"/>
  <c r="E938" i="1"/>
  <c r="J938" i="1"/>
  <c r="F1619" i="1"/>
  <c r="E1619" i="1"/>
  <c r="J1619" i="1"/>
  <c r="F877" i="1"/>
  <c r="E877" i="1"/>
  <c r="J877" i="1"/>
  <c r="J2605" i="1"/>
  <c r="E2605" i="1"/>
  <c r="F2605" i="1"/>
  <c r="E2297" i="1"/>
  <c r="F2297" i="1"/>
  <c r="J2297" i="1"/>
  <c r="E692" i="1"/>
  <c r="F692" i="1"/>
  <c r="J692" i="1"/>
  <c r="E1695" i="1"/>
  <c r="J1695" i="1"/>
  <c r="F1695" i="1"/>
  <c r="E2480" i="1"/>
  <c r="F2480" i="1"/>
  <c r="J2480" i="1"/>
  <c r="E2330" i="1"/>
  <c r="F2330" i="1"/>
  <c r="J2330" i="1"/>
  <c r="F1818" i="1"/>
  <c r="E1818" i="1"/>
  <c r="J1818" i="1"/>
  <c r="F2474" i="1"/>
  <c r="J2474" i="1"/>
  <c r="E2474" i="1"/>
  <c r="F933" i="1"/>
  <c r="J933" i="1"/>
  <c r="E933" i="1"/>
  <c r="E2661" i="1"/>
  <c r="J2661" i="1"/>
  <c r="F2661" i="1"/>
  <c r="E2446" i="1"/>
  <c r="F2446" i="1"/>
  <c r="J2446" i="1"/>
  <c r="F986" i="1"/>
  <c r="H986" i="1" s="1"/>
  <c r="J986" i="1"/>
  <c r="E986" i="1"/>
  <c r="J1643" i="1"/>
  <c r="E1643" i="1"/>
  <c r="F1643" i="1"/>
  <c r="G1643" i="1" s="1"/>
  <c r="J901" i="1"/>
  <c r="E901" i="1"/>
  <c r="F901" i="1"/>
  <c r="F2629" i="1"/>
  <c r="J2629" i="1"/>
  <c r="E2629" i="1"/>
  <c r="E2321" i="1"/>
  <c r="F2321" i="1"/>
  <c r="J2321" i="1"/>
  <c r="F763" i="1"/>
  <c r="E763" i="1"/>
  <c r="J763" i="1"/>
  <c r="F1746" i="1"/>
  <c r="E1746" i="1"/>
  <c r="J1746" i="1"/>
  <c r="E2535" i="1"/>
  <c r="F2535" i="1"/>
  <c r="J2535" i="1"/>
  <c r="F884" i="1"/>
  <c r="E884" i="1"/>
  <c r="J884" i="1"/>
  <c r="E1948" i="1"/>
  <c r="F1948" i="1"/>
  <c r="J1948" i="1"/>
  <c r="J786" i="1"/>
  <c r="E786" i="1"/>
  <c r="F786" i="1"/>
  <c r="F801" i="1"/>
  <c r="J801" i="1"/>
  <c r="E801" i="1"/>
  <c r="E2529" i="1"/>
  <c r="F2529" i="1"/>
  <c r="J2529" i="1"/>
  <c r="F2302" i="1"/>
  <c r="J2302" i="1"/>
  <c r="E2302" i="1"/>
  <c r="E734" i="1"/>
  <c r="F734" i="1"/>
  <c r="J734" i="1"/>
  <c r="E1511" i="1"/>
  <c r="F1511" i="1"/>
  <c r="J1511" i="1"/>
  <c r="J769" i="1"/>
  <c r="F769" i="1"/>
  <c r="E769" i="1"/>
  <c r="E2497" i="1"/>
  <c r="F2497" i="1"/>
  <c r="J2497" i="1"/>
  <c r="F2189" i="1"/>
  <c r="J2189" i="1"/>
  <c r="E2189" i="1"/>
  <c r="E1395" i="1"/>
  <c r="F1395" i="1"/>
  <c r="J1395" i="1"/>
  <c r="F1386" i="1"/>
  <c r="J1386" i="1"/>
  <c r="E1386" i="1"/>
  <c r="E2247" i="1"/>
  <c r="F2247" i="1"/>
  <c r="J2247" i="1"/>
  <c r="E1724" i="1"/>
  <c r="J1724" i="1"/>
  <c r="F1724" i="1"/>
  <c r="F1038" i="1"/>
  <c r="J1038" i="1"/>
  <c r="E1038" i="1"/>
  <c r="E2526" i="1"/>
  <c r="F2526" i="1"/>
  <c r="J2526" i="1"/>
  <c r="G1870" i="1"/>
  <c r="W1371" i="1"/>
  <c r="R1371" i="1"/>
  <c r="S1371" i="1"/>
  <c r="W2421" i="1"/>
  <c r="R2421" i="1"/>
  <c r="S2421" i="1"/>
  <c r="W2509" i="1"/>
  <c r="S2509" i="1"/>
  <c r="R2509" i="1"/>
  <c r="R2456" i="1"/>
  <c r="S2456" i="1"/>
  <c r="W2456" i="1"/>
  <c r="W1444" i="1"/>
  <c r="S1444" i="1"/>
  <c r="R1444" i="1"/>
  <c r="R1950" i="1"/>
  <c r="W1950" i="1"/>
  <c r="S1950" i="1"/>
  <c r="W1810" i="1"/>
  <c r="R1810" i="1"/>
  <c r="S1810" i="1"/>
  <c r="R2562" i="1"/>
  <c r="W2562" i="1"/>
  <c r="S2562" i="1"/>
  <c r="W2235" i="1"/>
  <c r="R2235" i="1"/>
  <c r="S2235" i="1"/>
  <c r="U2235" i="1" s="1"/>
  <c r="R1913" i="1"/>
  <c r="S1913" i="1"/>
  <c r="W1913" i="1"/>
  <c r="R2650" i="1"/>
  <c r="W2650" i="1"/>
  <c r="S2650" i="1"/>
  <c r="W1480" i="1"/>
  <c r="S1480" i="1"/>
  <c r="R1480" i="1"/>
  <c r="W2035" i="1"/>
  <c r="R2035" i="1"/>
  <c r="S2035" i="1"/>
  <c r="R1388" i="1"/>
  <c r="W1388" i="1"/>
  <c r="S1388" i="1"/>
  <c r="R748" i="1"/>
  <c r="S748" i="1"/>
  <c r="W748" i="1"/>
  <c r="R1179" i="1"/>
  <c r="W1179" i="1"/>
  <c r="S1179" i="1"/>
  <c r="R783" i="1"/>
  <c r="S783" i="1"/>
  <c r="W783" i="1"/>
  <c r="W2130" i="1"/>
  <c r="R2130" i="1"/>
  <c r="S2130" i="1"/>
  <c r="S2571" i="1"/>
  <c r="W2571" i="1"/>
  <c r="R2571" i="1"/>
  <c r="S2432" i="1"/>
  <c r="R2432" i="1"/>
  <c r="W2432" i="1"/>
  <c r="R2534" i="1"/>
  <c r="W2534" i="1"/>
  <c r="S2534" i="1"/>
  <c r="S2215" i="1"/>
  <c r="U2215" i="1" s="1"/>
  <c r="W2215" i="1"/>
  <c r="R2215" i="1"/>
  <c r="R1853" i="1"/>
  <c r="S1853" i="1"/>
  <c r="W1853" i="1"/>
  <c r="W1273" i="1"/>
  <c r="S1273" i="1"/>
  <c r="R1273" i="1"/>
  <c r="R2371" i="1"/>
  <c r="S2371" i="1"/>
  <c r="U2371" i="1" s="1"/>
  <c r="W2371" i="1"/>
  <c r="R1155" i="1"/>
  <c r="W1155" i="1"/>
  <c r="S1155" i="1"/>
  <c r="W1774" i="1"/>
  <c r="S1774" i="1"/>
  <c r="R1774" i="1"/>
  <c r="S1008" i="1"/>
  <c r="R1008" i="1"/>
  <c r="W1008" i="1"/>
  <c r="W849" i="1"/>
  <c r="S849" i="1"/>
  <c r="R849" i="1"/>
  <c r="S922" i="1"/>
  <c r="R922" i="1"/>
  <c r="W922" i="1"/>
  <c r="W1384" i="1"/>
  <c r="R1384" i="1"/>
  <c r="S1384" i="1"/>
  <c r="R2561" i="1"/>
  <c r="W2561" i="1"/>
  <c r="S2561" i="1"/>
  <c r="S1099" i="1"/>
  <c r="W1099" i="1"/>
  <c r="R1099" i="1"/>
  <c r="W2036" i="1"/>
  <c r="R2036" i="1"/>
  <c r="S2036" i="1"/>
  <c r="W2144" i="1"/>
  <c r="S2144" i="1"/>
  <c r="R2144" i="1"/>
  <c r="R2184" i="1"/>
  <c r="W2184" i="1"/>
  <c r="S2184" i="1"/>
  <c r="R2042" i="1"/>
  <c r="W2042" i="1"/>
  <c r="S2042" i="1"/>
  <c r="W1635" i="1"/>
  <c r="R1635" i="1"/>
  <c r="S1635" i="1"/>
  <c r="R2645" i="1"/>
  <c r="S2645" i="1"/>
  <c r="W2645" i="1"/>
  <c r="S2191" i="1"/>
  <c r="W2191" i="1"/>
  <c r="R2191" i="1"/>
  <c r="W786" i="1"/>
  <c r="R786" i="1"/>
  <c r="S786" i="1"/>
  <c r="W1530" i="1"/>
  <c r="S1530" i="1"/>
  <c r="T1530" i="1" s="1"/>
  <c r="R1530" i="1"/>
  <c r="W710" i="1"/>
  <c r="R710" i="1"/>
  <c r="S710" i="1"/>
  <c r="S1250" i="1"/>
  <c r="W1250" i="1"/>
  <c r="R1250" i="1"/>
  <c r="W728" i="1"/>
  <c r="S728" i="1"/>
  <c r="R728" i="1"/>
  <c r="R907" i="1"/>
  <c r="S907" i="1"/>
  <c r="W907" i="1"/>
  <c r="W2444" i="1"/>
  <c r="R2444" i="1"/>
  <c r="S2444" i="1"/>
  <c r="R2252" i="1"/>
  <c r="S2252" i="1"/>
  <c r="W2252" i="1"/>
  <c r="R2638" i="1"/>
  <c r="W2638" i="1"/>
  <c r="S2638" i="1"/>
  <c r="S1065" i="1"/>
  <c r="R1065" i="1"/>
  <c r="W1065" i="1"/>
  <c r="W2403" i="1"/>
  <c r="R2403" i="1"/>
  <c r="S2403" i="1"/>
  <c r="S2064" i="1"/>
  <c r="W2064" i="1"/>
  <c r="R2064" i="1"/>
  <c r="W1599" i="1"/>
  <c r="R1599" i="1"/>
  <c r="S1599" i="1"/>
  <c r="W2520" i="1"/>
  <c r="R2520" i="1"/>
  <c r="S2520" i="1"/>
  <c r="R1345" i="1"/>
  <c r="W1345" i="1"/>
  <c r="S1345" i="1"/>
  <c r="R1890" i="1"/>
  <c r="W1890" i="1"/>
  <c r="S1890" i="1"/>
  <c r="W1118" i="1"/>
  <c r="R1118" i="1"/>
  <c r="S1118" i="1"/>
  <c r="W706" i="1"/>
  <c r="S706" i="1"/>
  <c r="R706" i="1"/>
  <c r="W1003" i="1"/>
  <c r="R1003" i="1"/>
  <c r="S1003" i="1"/>
  <c r="S709" i="1"/>
  <c r="R709" i="1"/>
  <c r="W709" i="1"/>
  <c r="R2195" i="1"/>
  <c r="S2195" i="1"/>
  <c r="W2195" i="1"/>
  <c r="W1052" i="1"/>
  <c r="R1052" i="1"/>
  <c r="S1052" i="1"/>
  <c r="W1490" i="1"/>
  <c r="R1490" i="1"/>
  <c r="S1490" i="1"/>
  <c r="R1632" i="1"/>
  <c r="W1632" i="1"/>
  <c r="S1632" i="1"/>
  <c r="S2519" i="1"/>
  <c r="R2519" i="1"/>
  <c r="W2519" i="1"/>
  <c r="W2164" i="1"/>
  <c r="R2164" i="1"/>
  <c r="S2164" i="1"/>
  <c r="R1827" i="1"/>
  <c r="W1827" i="1"/>
  <c r="S1827" i="1"/>
  <c r="R2607" i="1"/>
  <c r="S2607" i="1"/>
  <c r="W2607" i="1"/>
  <c r="S1439" i="1"/>
  <c r="W1439" i="1"/>
  <c r="R1439" i="1"/>
  <c r="R1999" i="1"/>
  <c r="W1999" i="1"/>
  <c r="S1999" i="1"/>
  <c r="R1305" i="1"/>
  <c r="S1305" i="1"/>
  <c r="W1305" i="1"/>
  <c r="W885" i="1"/>
  <c r="R885" i="1"/>
  <c r="S885" i="1"/>
  <c r="S1129" i="1"/>
  <c r="W1129" i="1"/>
  <c r="R1129" i="1"/>
  <c r="W749" i="1"/>
  <c r="S749" i="1"/>
  <c r="R749" i="1"/>
  <c r="R1666" i="1"/>
  <c r="W1666" i="1"/>
  <c r="S1666" i="1"/>
  <c r="W2407" i="1"/>
  <c r="R2407" i="1"/>
  <c r="S2407" i="1"/>
  <c r="W716" i="1"/>
  <c r="R716" i="1"/>
  <c r="S716" i="1"/>
  <c r="R2324" i="1"/>
  <c r="W2324" i="1"/>
  <c r="S2324" i="1"/>
  <c r="W1025" i="1"/>
  <c r="R1025" i="1"/>
  <c r="S1025" i="1"/>
  <c r="W2388" i="1"/>
  <c r="R2388" i="1"/>
  <c r="S2388" i="1"/>
  <c r="S2204" i="1"/>
  <c r="W2204" i="1"/>
  <c r="R2204" i="1"/>
  <c r="R1187" i="1"/>
  <c r="W1187" i="1"/>
  <c r="S1187" i="1"/>
  <c r="W1644" i="1"/>
  <c r="R1644" i="1"/>
  <c r="S1644" i="1"/>
  <c r="W927" i="1"/>
  <c r="R927" i="1"/>
  <c r="S927" i="1"/>
  <c r="S1574" i="1"/>
  <c r="R1574" i="1"/>
  <c r="W1574" i="1"/>
  <c r="R1069" i="1"/>
  <c r="W1069" i="1"/>
  <c r="S1069" i="1"/>
  <c r="W740" i="1"/>
  <c r="R740" i="1"/>
  <c r="S740" i="1"/>
  <c r="W986" i="1"/>
  <c r="S986" i="1"/>
  <c r="U986" i="1" s="1"/>
  <c r="R986" i="1"/>
  <c r="W2269" i="1"/>
  <c r="R2269" i="1"/>
  <c r="S2269" i="1"/>
  <c r="W1758" i="1"/>
  <c r="R1758" i="1"/>
  <c r="S1758" i="1"/>
  <c r="R1423" i="1"/>
  <c r="W1423" i="1"/>
  <c r="S1423" i="1"/>
  <c r="W1866" i="1"/>
  <c r="R1866" i="1"/>
  <c r="S1866" i="1"/>
  <c r="R1887" i="1"/>
  <c r="W1887" i="1"/>
  <c r="S1887" i="1"/>
  <c r="W2623" i="1"/>
  <c r="S2623" i="1"/>
  <c r="R2623" i="1"/>
  <c r="S2495" i="1"/>
  <c r="R2495" i="1"/>
  <c r="W2495" i="1"/>
  <c r="S1621" i="1"/>
  <c r="R1621" i="1"/>
  <c r="W1621" i="1"/>
  <c r="W1842" i="1"/>
  <c r="S1842" i="1"/>
  <c r="R1842" i="1"/>
  <c r="R1333" i="1"/>
  <c r="S1333" i="1"/>
  <c r="W1333" i="1"/>
  <c r="W1786" i="1"/>
  <c r="R1786" i="1"/>
  <c r="S1786" i="1"/>
  <c r="R1437" i="1"/>
  <c r="S1437" i="1"/>
  <c r="T1437" i="1" s="1"/>
  <c r="W1437" i="1"/>
  <c r="S1148" i="1"/>
  <c r="R1148" i="1"/>
  <c r="W1148" i="1"/>
  <c r="R1245" i="1"/>
  <c r="S1245" i="1"/>
  <c r="W1245" i="1"/>
  <c r="R1214" i="1"/>
  <c r="W1214" i="1"/>
  <c r="S1214" i="1"/>
  <c r="R2630" i="1"/>
  <c r="W2630" i="1"/>
  <c r="S2630" i="1"/>
  <c r="W2348" i="1"/>
  <c r="S2348" i="1"/>
  <c r="R2348" i="1"/>
  <c r="W2411" i="1"/>
  <c r="R2411" i="1"/>
  <c r="S2411" i="1"/>
  <c r="W2483" i="1"/>
  <c r="R2483" i="1"/>
  <c r="S2483" i="1"/>
  <c r="S1133" i="1"/>
  <c r="R1133" i="1"/>
  <c r="W1133" i="1"/>
  <c r="R688" i="1"/>
  <c r="S688" i="1"/>
  <c r="W688" i="1"/>
  <c r="S2067" i="1"/>
  <c r="R2067" i="1"/>
  <c r="W2067" i="1"/>
  <c r="S1086" i="1"/>
  <c r="W1086" i="1"/>
  <c r="R1086" i="1"/>
  <c r="R1669" i="1"/>
  <c r="S1669" i="1"/>
  <c r="W1669" i="1"/>
  <c r="W806" i="1"/>
  <c r="S806" i="1"/>
  <c r="R806" i="1"/>
  <c r="R1660" i="1"/>
  <c r="S1660" i="1"/>
  <c r="W1660" i="1"/>
  <c r="R810" i="1"/>
  <c r="S810" i="1"/>
  <c r="W810" i="1"/>
  <c r="W801" i="1"/>
  <c r="R801" i="1"/>
  <c r="S801" i="1"/>
  <c r="S1541" i="1"/>
  <c r="R1541" i="1"/>
  <c r="W1541" i="1"/>
  <c r="S1397" i="1"/>
  <c r="R1397" i="1"/>
  <c r="W1397" i="1"/>
  <c r="W1846" i="1"/>
  <c r="S1846" i="1"/>
  <c r="R1846" i="1"/>
  <c r="R1643" i="1"/>
  <c r="W1643" i="1"/>
  <c r="S1643" i="1"/>
  <c r="W1338" i="1"/>
  <c r="R1338" i="1"/>
  <c r="S1338" i="1"/>
  <c r="S1655" i="1"/>
  <c r="R1655" i="1"/>
  <c r="W1655" i="1"/>
  <c r="W1818" i="1"/>
  <c r="S1818" i="1"/>
  <c r="R1818" i="1"/>
  <c r="W2608" i="1"/>
  <c r="R2608" i="1"/>
  <c r="S2608" i="1"/>
  <c r="W2481" i="1"/>
  <c r="R2481" i="1"/>
  <c r="S2481" i="1"/>
  <c r="R1572" i="1"/>
  <c r="S1572" i="1"/>
  <c r="W1572" i="1"/>
  <c r="W1832" i="1"/>
  <c r="R1832" i="1"/>
  <c r="S1832" i="1"/>
  <c r="R1317" i="1"/>
  <c r="W1317" i="1"/>
  <c r="S1317" i="1"/>
  <c r="S1773" i="1"/>
  <c r="W1773" i="1"/>
  <c r="R1773" i="1"/>
  <c r="W1419" i="1"/>
  <c r="R1419" i="1"/>
  <c r="S1419" i="1"/>
  <c r="S1089" i="1"/>
  <c r="W1089" i="1"/>
  <c r="R1089" i="1"/>
  <c r="W1219" i="1"/>
  <c r="R1219" i="1"/>
  <c r="S1219" i="1"/>
  <c r="H2190" i="1"/>
  <c r="H2187" i="1"/>
  <c r="G1468" i="1"/>
  <c r="T1692" i="1"/>
  <c r="U2297" i="1"/>
  <c r="U2614" i="1"/>
  <c r="U686" i="1"/>
  <c r="U2201" i="1"/>
  <c r="T1735" i="1"/>
  <c r="W1432" i="1"/>
  <c r="R1432" i="1"/>
  <c r="S1432" i="1"/>
  <c r="U2669" i="1"/>
  <c r="U2200" i="1"/>
  <c r="H816" i="1"/>
  <c r="U1343" i="1"/>
  <c r="U1402" i="1"/>
  <c r="H2675" i="1"/>
  <c r="U1185" i="1"/>
  <c r="H794" i="1"/>
  <c r="H1027" i="1"/>
  <c r="J1505" i="1"/>
  <c r="F1505" i="1"/>
  <c r="E1505" i="1"/>
  <c r="E1676" i="1"/>
  <c r="F1676" i="1"/>
  <c r="J1676" i="1"/>
  <c r="H2028" i="1"/>
  <c r="E984" i="1"/>
  <c r="F984" i="1"/>
  <c r="J984" i="1"/>
  <c r="F1688" i="1"/>
  <c r="E1688" i="1"/>
  <c r="J1688" i="1"/>
  <c r="F2178" i="1"/>
  <c r="J2178" i="1"/>
  <c r="E2178" i="1"/>
  <c r="F854" i="1"/>
  <c r="J854" i="1"/>
  <c r="E854" i="1"/>
  <c r="F1515" i="1"/>
  <c r="J1515" i="1"/>
  <c r="E1515" i="1"/>
  <c r="F1198" i="1"/>
  <c r="E1198" i="1"/>
  <c r="J1198" i="1"/>
  <c r="E2056" i="1"/>
  <c r="F2056" i="1"/>
  <c r="J2056" i="1"/>
  <c r="J1749" i="1"/>
  <c r="F1749" i="1"/>
  <c r="G1749" i="1" s="1"/>
  <c r="E1749" i="1"/>
  <c r="E1699" i="1"/>
  <c r="F1699" i="1"/>
  <c r="J1699" i="1"/>
  <c r="F1940" i="1"/>
  <c r="E1940" i="1"/>
  <c r="J1940" i="1"/>
  <c r="E1810" i="1"/>
  <c r="F1810" i="1"/>
  <c r="J1810" i="1"/>
  <c r="J2299" i="1"/>
  <c r="E2299" i="1"/>
  <c r="F2299" i="1"/>
  <c r="E2205" i="1"/>
  <c r="F2205" i="1"/>
  <c r="J2205" i="1"/>
  <c r="E2611" i="1"/>
  <c r="F2611" i="1"/>
  <c r="J2611" i="1"/>
  <c r="F880" i="1"/>
  <c r="J880" i="1"/>
  <c r="E880" i="1"/>
  <c r="E1950" i="1"/>
  <c r="F1950" i="1"/>
  <c r="J1950" i="1"/>
  <c r="F2268" i="1"/>
  <c r="H2268" i="1" s="1"/>
  <c r="J2268" i="1"/>
  <c r="E2268" i="1"/>
  <c r="F2659" i="1"/>
  <c r="E2659" i="1"/>
  <c r="J2659" i="1"/>
  <c r="F1036" i="1"/>
  <c r="H1036" i="1" s="1"/>
  <c r="J1036" i="1"/>
  <c r="E1036" i="1"/>
  <c r="F2076" i="1"/>
  <c r="E2076" i="1"/>
  <c r="J2076" i="1"/>
  <c r="E2065" i="1"/>
  <c r="F2065" i="1"/>
  <c r="J2065" i="1"/>
  <c r="F1256" i="1"/>
  <c r="E1256" i="1"/>
  <c r="J1256" i="1"/>
  <c r="J2071" i="1"/>
  <c r="F2071" i="1"/>
  <c r="E2071" i="1"/>
  <c r="W2096" i="1"/>
  <c r="R2096" i="1"/>
  <c r="S2096" i="1"/>
  <c r="R940" i="1"/>
  <c r="S940" i="1"/>
  <c r="W940" i="1"/>
  <c r="W2461" i="1"/>
  <c r="S2461" i="1"/>
  <c r="R2461" i="1"/>
  <c r="W1802" i="1"/>
  <c r="R1802" i="1"/>
  <c r="S1802" i="1"/>
  <c r="R1732" i="1"/>
  <c r="S1732" i="1"/>
  <c r="T1732" i="1" s="1"/>
  <c r="W1732" i="1"/>
  <c r="R1034" i="1"/>
  <c r="S1034" i="1"/>
  <c r="W1034" i="1"/>
  <c r="R2566" i="1"/>
  <c r="W2566" i="1"/>
  <c r="S2566" i="1"/>
  <c r="W2469" i="1"/>
  <c r="S2469" i="1"/>
  <c r="R2469" i="1"/>
  <c r="W2648" i="1"/>
  <c r="R2648" i="1"/>
  <c r="S2648" i="1"/>
  <c r="W1019" i="1"/>
  <c r="R1019" i="1"/>
  <c r="S1019" i="1"/>
  <c r="R1481" i="1"/>
  <c r="W1481" i="1"/>
  <c r="S1481" i="1"/>
  <c r="W1316" i="1"/>
  <c r="R1316" i="1"/>
  <c r="S1316" i="1"/>
  <c r="R2257" i="1"/>
  <c r="S2257" i="1"/>
  <c r="W2257" i="1"/>
  <c r="W1604" i="1"/>
  <c r="S1604" i="1"/>
  <c r="R1604" i="1"/>
  <c r="W1674" i="1"/>
  <c r="S1674" i="1"/>
  <c r="R1674" i="1"/>
  <c r="R2538" i="1"/>
  <c r="W2538" i="1"/>
  <c r="S2538" i="1"/>
  <c r="W1859" i="1"/>
  <c r="R1859" i="1"/>
  <c r="S1859" i="1"/>
  <c r="S1458" i="1"/>
  <c r="R1458" i="1"/>
  <c r="W1458" i="1"/>
  <c r="S1320" i="1"/>
  <c r="U1320" i="1" s="1"/>
  <c r="W1320" i="1"/>
  <c r="R1320" i="1"/>
  <c r="R1906" i="1"/>
  <c r="S1906" i="1"/>
  <c r="W1906" i="1"/>
  <c r="S2379" i="1"/>
  <c r="W2379" i="1"/>
  <c r="R2379" i="1"/>
  <c r="S1239" i="1"/>
  <c r="R1239" i="1"/>
  <c r="W1239" i="1"/>
  <c r="W1583" i="1"/>
  <c r="R1583" i="1"/>
  <c r="S1583" i="1"/>
  <c r="W1117" i="1"/>
  <c r="S1117" i="1"/>
  <c r="R1117" i="1"/>
  <c r="W997" i="1"/>
  <c r="R997" i="1"/>
  <c r="S997" i="1"/>
  <c r="S1562" i="1"/>
  <c r="W1562" i="1"/>
  <c r="R1562" i="1"/>
  <c r="W2305" i="1"/>
  <c r="R2305" i="1"/>
  <c r="S2305" i="1"/>
  <c r="R1544" i="1"/>
  <c r="W1544" i="1"/>
  <c r="S1544" i="1"/>
  <c r="W2397" i="1"/>
  <c r="R2397" i="1"/>
  <c r="S2397" i="1"/>
  <c r="R1763" i="1"/>
  <c r="W1763" i="1"/>
  <c r="S1763" i="1"/>
  <c r="R1700" i="1"/>
  <c r="S1700" i="1"/>
  <c r="W1700" i="1"/>
  <c r="W1194" i="1"/>
  <c r="R1194" i="1"/>
  <c r="S1194" i="1"/>
  <c r="R2244" i="1"/>
  <c r="S2244" i="1"/>
  <c r="W2244" i="1"/>
  <c r="S2239" i="1"/>
  <c r="W2239" i="1"/>
  <c r="R2239" i="1"/>
  <c r="S2603" i="1"/>
  <c r="R2603" i="1"/>
  <c r="W2603" i="1"/>
  <c r="W1981" i="1"/>
  <c r="R1981" i="1"/>
  <c r="S1981" i="1"/>
  <c r="S1368" i="1"/>
  <c r="R1368" i="1"/>
  <c r="W1368" i="1"/>
  <c r="W1555" i="1"/>
  <c r="S1555" i="1"/>
  <c r="T1555" i="1" s="1"/>
  <c r="R1555" i="1"/>
  <c r="W1523" i="1"/>
  <c r="R1523" i="1"/>
  <c r="S1523" i="1"/>
  <c r="S2182" i="1"/>
  <c r="R2182" i="1"/>
  <c r="W2182" i="1"/>
  <c r="R1816" i="1"/>
  <c r="S1816" i="1"/>
  <c r="W1816" i="1"/>
  <c r="R2577" i="1"/>
  <c r="S2577" i="1"/>
  <c r="W2577" i="1"/>
  <c r="R2525" i="1"/>
  <c r="S2525" i="1"/>
  <c r="W2525" i="1"/>
  <c r="W711" i="1"/>
  <c r="S711" i="1"/>
  <c r="R711" i="1"/>
  <c r="S1876" i="1"/>
  <c r="R1876" i="1"/>
  <c r="W1876" i="1"/>
  <c r="W2668" i="1"/>
  <c r="S2668" i="1"/>
  <c r="R2668" i="1"/>
  <c r="W2157" i="1"/>
  <c r="R2157" i="1"/>
  <c r="S2157" i="1"/>
  <c r="W1765" i="1"/>
  <c r="R1765" i="1"/>
  <c r="S1765" i="1"/>
  <c r="W955" i="1"/>
  <c r="R955" i="1"/>
  <c r="S955" i="1"/>
  <c r="H2211" i="1"/>
  <c r="H2645" i="1"/>
  <c r="U1045" i="1"/>
  <c r="U1095" i="1"/>
  <c r="T1095" i="1"/>
  <c r="U2447" i="1"/>
  <c r="E1908" i="1"/>
  <c r="J1908" i="1"/>
  <c r="F1908" i="1"/>
  <c r="E944" i="1"/>
  <c r="J944" i="1"/>
  <c r="F944" i="1"/>
  <c r="H944" i="1" s="1"/>
  <c r="E1628" i="1"/>
  <c r="F1628" i="1"/>
  <c r="J1628" i="1"/>
  <c r="G1527" i="1"/>
  <c r="E1174" i="1"/>
  <c r="F1174" i="1"/>
  <c r="J1174" i="1"/>
  <c r="J2135" i="1"/>
  <c r="F2135" i="1"/>
  <c r="E2135" i="1"/>
  <c r="E990" i="1"/>
  <c r="F990" i="1"/>
  <c r="J990" i="1"/>
  <c r="F1780" i="1"/>
  <c r="J1780" i="1"/>
  <c r="E1780" i="1"/>
  <c r="F2518" i="1"/>
  <c r="J2518" i="1"/>
  <c r="E2518" i="1"/>
  <c r="J973" i="1"/>
  <c r="E973" i="1"/>
  <c r="F973" i="1"/>
  <c r="E1928" i="1"/>
  <c r="F1928" i="1"/>
  <c r="J1928" i="1"/>
  <c r="E1754" i="1"/>
  <c r="J1754" i="1"/>
  <c r="F1754" i="1"/>
  <c r="F1593" i="1"/>
  <c r="G1593" i="1" s="1"/>
  <c r="E1593" i="1"/>
  <c r="J1593" i="1"/>
  <c r="E2376" i="1"/>
  <c r="F2376" i="1"/>
  <c r="J2376" i="1"/>
  <c r="J1253" i="1"/>
  <c r="E1253" i="1"/>
  <c r="F1253" i="1"/>
  <c r="E1112" i="1"/>
  <c r="F1112" i="1"/>
  <c r="J1112" i="1"/>
  <c r="E1064" i="1"/>
  <c r="F1064" i="1"/>
  <c r="J1064" i="1"/>
  <c r="E1764" i="1"/>
  <c r="F1764" i="1"/>
  <c r="J1764" i="1"/>
  <c r="J1861" i="1"/>
  <c r="E1861" i="1"/>
  <c r="F1861" i="1"/>
  <c r="E1639" i="1"/>
  <c r="J1639" i="1"/>
  <c r="F1639" i="1"/>
  <c r="E1099" i="1"/>
  <c r="J1099" i="1"/>
  <c r="F1099" i="1"/>
  <c r="H1099" i="1" s="1"/>
  <c r="E2193" i="1"/>
  <c r="F2193" i="1"/>
  <c r="J2193" i="1"/>
  <c r="F2220" i="1"/>
  <c r="J2220" i="1"/>
  <c r="E2220" i="1"/>
  <c r="E2161" i="1"/>
  <c r="J2161" i="1"/>
  <c r="F2161" i="1"/>
  <c r="E2372" i="1"/>
  <c r="F2372" i="1"/>
  <c r="J2372" i="1"/>
  <c r="F844" i="1"/>
  <c r="E844" i="1"/>
  <c r="J844" i="1"/>
  <c r="E2048" i="1"/>
  <c r="J2048" i="1"/>
  <c r="F2048" i="1"/>
  <c r="F1331" i="1"/>
  <c r="J1331" i="1"/>
  <c r="E1331" i="1"/>
  <c r="E2317" i="1"/>
  <c r="J2317" i="1"/>
  <c r="F2317" i="1"/>
  <c r="E967" i="1"/>
  <c r="F967" i="1"/>
  <c r="J967" i="1"/>
  <c r="E1292" i="1"/>
  <c r="J1292" i="1"/>
  <c r="F1292" i="1"/>
  <c r="J1360" i="1"/>
  <c r="E1360" i="1"/>
  <c r="F1360" i="1"/>
  <c r="E2556" i="1"/>
  <c r="J2556" i="1"/>
  <c r="F2556" i="1"/>
  <c r="H2556" i="1" s="1"/>
  <c r="F1479" i="1"/>
  <c r="E1479" i="1"/>
  <c r="J1479" i="1"/>
  <c r="F2559" i="1"/>
  <c r="J2559" i="1"/>
  <c r="E2559" i="1"/>
  <c r="E1186" i="1"/>
  <c r="F1186" i="1"/>
  <c r="J1186" i="1"/>
  <c r="E1016" i="1"/>
  <c r="F1016" i="1"/>
  <c r="J1016" i="1"/>
  <c r="F2678" i="1"/>
  <c r="J2678" i="1"/>
  <c r="E2678" i="1"/>
  <c r="E1685" i="1"/>
  <c r="F1685" i="1"/>
  <c r="J1685" i="1"/>
  <c r="E1662" i="1"/>
  <c r="J1662" i="1"/>
  <c r="F1662" i="1"/>
  <c r="F2293" i="1"/>
  <c r="E2293" i="1"/>
  <c r="J2293" i="1"/>
  <c r="F1227" i="1"/>
  <c r="J1227" i="1"/>
  <c r="E1227" i="1"/>
  <c r="E897" i="1"/>
  <c r="F897" i="1"/>
  <c r="J897" i="1"/>
  <c r="E2625" i="1"/>
  <c r="F2625" i="1"/>
  <c r="J2625" i="1"/>
  <c r="E914" i="1"/>
  <c r="J914" i="1"/>
  <c r="F914" i="1"/>
  <c r="E1607" i="1"/>
  <c r="F1607" i="1"/>
  <c r="J1607" i="1"/>
  <c r="E865" i="1"/>
  <c r="J865" i="1"/>
  <c r="F865" i="1"/>
  <c r="E2593" i="1"/>
  <c r="F2593" i="1"/>
  <c r="J2593" i="1"/>
  <c r="F2285" i="1"/>
  <c r="J2285" i="1"/>
  <c r="E2285" i="1"/>
  <c r="J1587" i="1"/>
  <c r="E1587" i="1"/>
  <c r="F1587" i="1"/>
  <c r="F2455" i="1"/>
  <c r="J2455" i="1"/>
  <c r="E2455" i="1"/>
  <c r="J2067" i="1"/>
  <c r="E2067" i="1"/>
  <c r="F2067" i="1"/>
  <c r="E1742" i="1"/>
  <c r="J1742" i="1"/>
  <c r="F1742" i="1"/>
  <c r="F2343" i="1"/>
  <c r="E2343" i="1"/>
  <c r="J2343" i="1"/>
  <c r="E1053" i="1"/>
  <c r="J1053" i="1"/>
  <c r="F1053" i="1"/>
  <c r="F778" i="1"/>
  <c r="E778" i="1"/>
  <c r="J778" i="1"/>
  <c r="E2566" i="1"/>
  <c r="F2566" i="1"/>
  <c r="J2566" i="1"/>
  <c r="J1166" i="1"/>
  <c r="E1166" i="1"/>
  <c r="F1166" i="1"/>
  <c r="E1763" i="1"/>
  <c r="F1763" i="1"/>
  <c r="J1763" i="1"/>
  <c r="J1021" i="1"/>
  <c r="F1021" i="1"/>
  <c r="E1021" i="1"/>
  <c r="F713" i="1"/>
  <c r="E713" i="1"/>
  <c r="J713" i="1"/>
  <c r="F2441" i="1"/>
  <c r="E2441" i="1"/>
  <c r="J2441" i="1"/>
  <c r="F1110" i="1"/>
  <c r="J1110" i="1"/>
  <c r="E1110" i="1"/>
  <c r="F2034" i="1"/>
  <c r="E2034" i="1"/>
  <c r="J2034" i="1"/>
  <c r="E2042" i="1"/>
  <c r="F2042" i="1"/>
  <c r="J2042" i="1"/>
  <c r="E811" i="1"/>
  <c r="F811" i="1"/>
  <c r="J811" i="1"/>
  <c r="E2647" i="1"/>
  <c r="F2647" i="1"/>
  <c r="J2647" i="1"/>
  <c r="J2672" i="1"/>
  <c r="E2672" i="1"/>
  <c r="F2672" i="1"/>
  <c r="H2672" i="1" s="1"/>
  <c r="E1077" i="1"/>
  <c r="F1077" i="1"/>
  <c r="J1077" i="1"/>
  <c r="E814" i="1"/>
  <c r="F814" i="1"/>
  <c r="J814" i="1"/>
  <c r="E2590" i="1"/>
  <c r="F2590" i="1"/>
  <c r="J2590" i="1"/>
  <c r="J1202" i="1"/>
  <c r="E1202" i="1"/>
  <c r="F1202" i="1"/>
  <c r="E1787" i="1"/>
  <c r="F1787" i="1"/>
  <c r="J1787" i="1"/>
  <c r="J1045" i="1"/>
  <c r="E1045" i="1"/>
  <c r="F1045" i="1"/>
  <c r="J737" i="1"/>
  <c r="E737" i="1"/>
  <c r="F737" i="1"/>
  <c r="E2465" i="1"/>
  <c r="F2465" i="1"/>
  <c r="J2465" i="1"/>
  <c r="E1180" i="1"/>
  <c r="F1180" i="1"/>
  <c r="J1180" i="1"/>
  <c r="J2115" i="1"/>
  <c r="E2115" i="1"/>
  <c r="F2115" i="1"/>
  <c r="H2115" i="1" s="1"/>
  <c r="J2118" i="1"/>
  <c r="F2118" i="1"/>
  <c r="E2118" i="1"/>
  <c r="F883" i="1"/>
  <c r="J883" i="1"/>
  <c r="E883" i="1"/>
  <c r="J1172" i="1"/>
  <c r="F1172" i="1"/>
  <c r="E1172" i="1"/>
  <c r="E1000" i="1"/>
  <c r="F1000" i="1"/>
  <c r="H1000" i="1" s="1"/>
  <c r="J1000" i="1"/>
  <c r="J945" i="1"/>
  <c r="F945" i="1"/>
  <c r="E945" i="1"/>
  <c r="F2673" i="1"/>
  <c r="E2673" i="1"/>
  <c r="J2673" i="1"/>
  <c r="E2458" i="1"/>
  <c r="F2458" i="1"/>
  <c r="J2458" i="1"/>
  <c r="E1010" i="1"/>
  <c r="J1010" i="1"/>
  <c r="F1010" i="1"/>
  <c r="J1655" i="1"/>
  <c r="F1655" i="1"/>
  <c r="E1655" i="1"/>
  <c r="E913" i="1"/>
  <c r="F913" i="1"/>
  <c r="J913" i="1"/>
  <c r="E2641" i="1"/>
  <c r="F2641" i="1"/>
  <c r="J2641" i="1"/>
  <c r="F2333" i="1"/>
  <c r="E2333" i="1"/>
  <c r="J2333" i="1"/>
  <c r="E799" i="1"/>
  <c r="J799" i="1"/>
  <c r="F799" i="1"/>
  <c r="J1772" i="1"/>
  <c r="E1772" i="1"/>
  <c r="F1772" i="1"/>
  <c r="J2560" i="1"/>
  <c r="E2560" i="1"/>
  <c r="F2560" i="1"/>
  <c r="E1095" i="1"/>
  <c r="F1095" i="1"/>
  <c r="J1095" i="1"/>
  <c r="E2020" i="1"/>
  <c r="F2020" i="1"/>
  <c r="J2020" i="1"/>
  <c r="E992" i="1"/>
  <c r="F992" i="1"/>
  <c r="J992" i="1"/>
  <c r="H1291" i="1"/>
  <c r="R1788" i="1"/>
  <c r="S1788" i="1"/>
  <c r="W1788" i="1"/>
  <c r="W1630" i="1"/>
  <c r="S1630" i="1"/>
  <c r="R1630" i="1"/>
  <c r="R2369" i="1"/>
  <c r="W2369" i="1"/>
  <c r="S2369" i="1"/>
  <c r="R2606" i="1"/>
  <c r="W2606" i="1"/>
  <c r="S2606" i="1"/>
  <c r="R2462" i="1"/>
  <c r="S2462" i="1"/>
  <c r="W2462" i="1"/>
  <c r="W976" i="1"/>
  <c r="R976" i="1"/>
  <c r="S976" i="1"/>
  <c r="W1334" i="1"/>
  <c r="R1334" i="1"/>
  <c r="S1334" i="1"/>
  <c r="S2448" i="1"/>
  <c r="R2448" i="1"/>
  <c r="W2448" i="1"/>
  <c r="R2106" i="1"/>
  <c r="S2106" i="1"/>
  <c r="W2106" i="1"/>
  <c r="R1677" i="1"/>
  <c r="W1677" i="1"/>
  <c r="S1677" i="1"/>
  <c r="R2554" i="1"/>
  <c r="W2554" i="1"/>
  <c r="S2554" i="1"/>
  <c r="W1390" i="1"/>
  <c r="R1390" i="1"/>
  <c r="S1390" i="1"/>
  <c r="W1917" i="1"/>
  <c r="S1917" i="1"/>
  <c r="T1917" i="1" s="1"/>
  <c r="R1917" i="1"/>
  <c r="R1176" i="1"/>
  <c r="W1176" i="1"/>
  <c r="S1176" i="1"/>
  <c r="R813" i="1"/>
  <c r="W813" i="1"/>
  <c r="S813" i="1"/>
  <c r="S1066" i="1"/>
  <c r="W1066" i="1"/>
  <c r="R1066" i="1"/>
  <c r="W2604" i="1"/>
  <c r="S2604" i="1"/>
  <c r="R2604" i="1"/>
  <c r="W1192" i="1"/>
  <c r="R1192" i="1"/>
  <c r="S1192" i="1"/>
  <c r="R2241" i="1"/>
  <c r="S2241" i="1"/>
  <c r="W2241" i="1"/>
  <c r="R2163" i="1"/>
  <c r="W2163" i="1"/>
  <c r="S2163" i="1"/>
  <c r="R2330" i="1"/>
  <c r="W2330" i="1"/>
  <c r="S2330" i="1"/>
  <c r="S2056" i="1"/>
  <c r="W2056" i="1"/>
  <c r="R2056" i="1"/>
  <c r="R1659" i="1"/>
  <c r="S1659" i="1"/>
  <c r="W1659" i="1"/>
  <c r="W741" i="1"/>
  <c r="R741" i="1"/>
  <c r="S741" i="1"/>
  <c r="R2223" i="1"/>
  <c r="S2223" i="1"/>
  <c r="W2223" i="1"/>
  <c r="W818" i="1"/>
  <c r="S818" i="1"/>
  <c r="R818" i="1"/>
  <c r="S1557" i="1"/>
  <c r="R1557" i="1"/>
  <c r="W1557" i="1"/>
  <c r="W757" i="1"/>
  <c r="S757" i="1"/>
  <c r="R757" i="1"/>
  <c r="R1289" i="1"/>
  <c r="S1289" i="1"/>
  <c r="W1289" i="1"/>
  <c r="S777" i="1"/>
  <c r="R777" i="1"/>
  <c r="W777" i="1"/>
  <c r="R1720" i="1"/>
  <c r="W1720" i="1"/>
  <c r="S1720" i="1"/>
  <c r="R731" i="1"/>
  <c r="S731" i="1"/>
  <c r="W731" i="1"/>
  <c r="S2400" i="1"/>
  <c r="R2400" i="1"/>
  <c r="W2400" i="1"/>
  <c r="S1566" i="1"/>
  <c r="R1566" i="1"/>
  <c r="W1566" i="1"/>
  <c r="R1647" i="1"/>
  <c r="W1647" i="1"/>
  <c r="S1647" i="1"/>
  <c r="R1963" i="1"/>
  <c r="W1963" i="1"/>
  <c r="S1963" i="1"/>
  <c r="W1782" i="1"/>
  <c r="R1782" i="1"/>
  <c r="S1782" i="1"/>
  <c r="S1392" i="1"/>
  <c r="R1392" i="1"/>
  <c r="W1392" i="1"/>
  <c r="S2434" i="1"/>
  <c r="W2434" i="1"/>
  <c r="R2434" i="1"/>
  <c r="W1932" i="1"/>
  <c r="S1932" i="1"/>
  <c r="R1932" i="1"/>
  <c r="W1941" i="1"/>
  <c r="R1941" i="1"/>
  <c r="S1941" i="1"/>
  <c r="W1379" i="1"/>
  <c r="S1379" i="1"/>
  <c r="R1379" i="1"/>
  <c r="R2018" i="1"/>
  <c r="W2018" i="1"/>
  <c r="S2018" i="1"/>
  <c r="W973" i="1"/>
  <c r="S973" i="1"/>
  <c r="R973" i="1"/>
  <c r="R1159" i="1"/>
  <c r="S1159" i="1"/>
  <c r="W1159" i="1"/>
  <c r="R2494" i="1"/>
  <c r="W2494" i="1"/>
  <c r="S2494" i="1"/>
  <c r="R1914" i="1"/>
  <c r="W1914" i="1"/>
  <c r="S1914" i="1"/>
  <c r="R2513" i="1"/>
  <c r="S2513" i="1"/>
  <c r="W2513" i="1"/>
  <c r="R2375" i="1"/>
  <c r="S2375" i="1"/>
  <c r="U2375" i="1" s="1"/>
  <c r="W2375" i="1"/>
  <c r="R2503" i="1"/>
  <c r="S2503" i="1"/>
  <c r="W2503" i="1"/>
  <c r="W2203" i="1"/>
  <c r="R2203" i="1"/>
  <c r="S2203" i="1"/>
  <c r="S1792" i="1"/>
  <c r="W1792" i="1"/>
  <c r="R1792" i="1"/>
  <c r="R1063" i="1"/>
  <c r="S1063" i="1"/>
  <c r="W1063" i="1"/>
  <c r="R2339" i="1"/>
  <c r="S2339" i="1"/>
  <c r="W2339" i="1"/>
  <c r="S1064" i="1"/>
  <c r="R1064" i="1"/>
  <c r="W1064" i="1"/>
  <c r="R1653" i="1"/>
  <c r="W1653" i="1"/>
  <c r="S1653" i="1"/>
  <c r="R975" i="1"/>
  <c r="W975" i="1"/>
  <c r="S975" i="1"/>
  <c r="W759" i="1"/>
  <c r="R759" i="1"/>
  <c r="S759" i="1"/>
  <c r="S896" i="1"/>
  <c r="W896" i="1"/>
  <c r="R896" i="1"/>
  <c r="R991" i="1"/>
  <c r="S991" i="1"/>
  <c r="W991" i="1"/>
  <c r="W2422" i="1"/>
  <c r="R2422" i="1"/>
  <c r="S2422" i="1"/>
  <c r="W2185" i="1"/>
  <c r="S2185" i="1"/>
  <c r="R2185" i="1"/>
  <c r="R2629" i="1"/>
  <c r="W2629" i="1"/>
  <c r="S2629" i="1"/>
  <c r="W965" i="1"/>
  <c r="R965" i="1"/>
  <c r="S965" i="1"/>
  <c r="R2392" i="1"/>
  <c r="W2392" i="1"/>
  <c r="S2392" i="1"/>
  <c r="W2039" i="1"/>
  <c r="R2039" i="1"/>
  <c r="S2039" i="1"/>
  <c r="W1527" i="1"/>
  <c r="S1527" i="1"/>
  <c r="R1527" i="1"/>
  <c r="R2480" i="1"/>
  <c r="W2480" i="1"/>
  <c r="S2480" i="1"/>
  <c r="W1328" i="1"/>
  <c r="S1328" i="1"/>
  <c r="R1328" i="1"/>
  <c r="W1870" i="1"/>
  <c r="S1870" i="1"/>
  <c r="R1870" i="1"/>
  <c r="S1105" i="1"/>
  <c r="R1105" i="1"/>
  <c r="W1105" i="1"/>
  <c r="W701" i="1"/>
  <c r="R701" i="1"/>
  <c r="S701" i="1"/>
  <c r="S995" i="1"/>
  <c r="R995" i="1"/>
  <c r="W995" i="1"/>
  <c r="R1463" i="1"/>
  <c r="W1463" i="1"/>
  <c r="S1463" i="1"/>
  <c r="R1978" i="1"/>
  <c r="W1978" i="1"/>
  <c r="S1978" i="1"/>
  <c r="S1990" i="1"/>
  <c r="U1990" i="1" s="1"/>
  <c r="W1990" i="1"/>
  <c r="R1990" i="1"/>
  <c r="W2249" i="1"/>
  <c r="R2249" i="1"/>
  <c r="S2249" i="1"/>
  <c r="W2098" i="1"/>
  <c r="R2098" i="1"/>
  <c r="S2098" i="1"/>
  <c r="R2610" i="1"/>
  <c r="W2610" i="1"/>
  <c r="S2610" i="1"/>
  <c r="S2276" i="1"/>
  <c r="W2276" i="1"/>
  <c r="R2276" i="1"/>
  <c r="W2013" i="1"/>
  <c r="S2013" i="1"/>
  <c r="R2013" i="1"/>
  <c r="S699" i="1"/>
  <c r="W699" i="1"/>
  <c r="R699" i="1"/>
  <c r="W1514" i="1"/>
  <c r="R1514" i="1"/>
  <c r="S1514" i="1"/>
  <c r="W2118" i="1"/>
  <c r="S2118" i="1"/>
  <c r="R2118" i="1"/>
  <c r="R1422" i="1"/>
  <c r="W1422" i="1"/>
  <c r="S1422" i="1"/>
  <c r="W861" i="1"/>
  <c r="S861" i="1"/>
  <c r="R861" i="1"/>
  <c r="W1240" i="1"/>
  <c r="R1240" i="1"/>
  <c r="S1240" i="1"/>
  <c r="U1240" i="1" s="1"/>
  <c r="R843" i="1"/>
  <c r="S843" i="1"/>
  <c r="W843" i="1"/>
  <c r="W1327" i="1"/>
  <c r="R1327" i="1"/>
  <c r="S1327" i="1"/>
  <c r="S762" i="1"/>
  <c r="W762" i="1"/>
  <c r="R762" i="1"/>
  <c r="S2198" i="1"/>
  <c r="R2198" i="1"/>
  <c r="W2198" i="1"/>
  <c r="W971" i="1"/>
  <c r="S971" i="1"/>
  <c r="R971" i="1"/>
  <c r="R1494" i="1"/>
  <c r="W1494" i="1"/>
  <c r="S1494" i="1"/>
  <c r="R2527" i="1"/>
  <c r="W2527" i="1"/>
  <c r="S2527" i="1"/>
  <c r="R2364" i="1"/>
  <c r="W2364" i="1"/>
  <c r="S2364" i="1"/>
  <c r="W1415" i="1"/>
  <c r="R1415" i="1"/>
  <c r="S1415" i="1"/>
  <c r="W1743" i="1"/>
  <c r="S1743" i="1"/>
  <c r="R1743" i="1"/>
  <c r="W1149" i="1"/>
  <c r="R1149" i="1"/>
  <c r="S1149" i="1"/>
  <c r="R1680" i="1"/>
  <c r="W1680" i="1"/>
  <c r="S1680" i="1"/>
  <c r="R1224" i="1"/>
  <c r="S1224" i="1"/>
  <c r="W1224" i="1"/>
  <c r="S886" i="1"/>
  <c r="U886" i="1" s="1"/>
  <c r="R886" i="1"/>
  <c r="W886" i="1"/>
  <c r="S1107" i="1"/>
  <c r="W1107" i="1"/>
  <c r="R1107" i="1"/>
  <c r="S1628" i="1"/>
  <c r="R1628" i="1"/>
  <c r="W1628" i="1"/>
  <c r="W2202" i="1"/>
  <c r="S2202" i="1"/>
  <c r="R2202" i="1"/>
  <c r="W1952" i="1"/>
  <c r="R1952" i="1"/>
  <c r="S1952" i="1"/>
  <c r="S2207" i="1"/>
  <c r="W2207" i="1"/>
  <c r="R2207" i="1"/>
  <c r="S2267" i="1"/>
  <c r="R2267" i="1"/>
  <c r="W2267" i="1"/>
  <c r="R831" i="1"/>
  <c r="S831" i="1"/>
  <c r="W831" i="1"/>
  <c r="W2588" i="1"/>
  <c r="S2588" i="1"/>
  <c r="R2588" i="1"/>
  <c r="R1813" i="1"/>
  <c r="W1813" i="1"/>
  <c r="S1813" i="1"/>
  <c r="R2002" i="1"/>
  <c r="S2002" i="1"/>
  <c r="W2002" i="1"/>
  <c r="S1438" i="1"/>
  <c r="W1438" i="1"/>
  <c r="R1438" i="1"/>
  <c r="R1970" i="1"/>
  <c r="S1970" i="1"/>
  <c r="W1970" i="1"/>
  <c r="R1537" i="1"/>
  <c r="S1537" i="1"/>
  <c r="W1537" i="1"/>
  <c r="R1307" i="1"/>
  <c r="S1307" i="1"/>
  <c r="W1307" i="1"/>
  <c r="S1361" i="1"/>
  <c r="R1361" i="1"/>
  <c r="W1361" i="1"/>
  <c r="W1046" i="1"/>
  <c r="S1046" i="1"/>
  <c r="R1046" i="1"/>
  <c r="W776" i="1"/>
  <c r="R776" i="1"/>
  <c r="S776" i="1"/>
  <c r="R2661" i="1"/>
  <c r="S2661" i="1"/>
  <c r="W2661" i="1"/>
  <c r="S683" i="1"/>
  <c r="W683" i="1"/>
  <c r="R683" i="1"/>
  <c r="W2058" i="1"/>
  <c r="R2058" i="1"/>
  <c r="S2058" i="1"/>
  <c r="W705" i="1"/>
  <c r="R705" i="1"/>
  <c r="S705" i="1"/>
  <c r="W1403" i="1"/>
  <c r="S1403" i="1"/>
  <c r="R1403" i="1"/>
  <c r="S2488" i="1"/>
  <c r="W2488" i="1"/>
  <c r="R2488" i="1"/>
  <c r="S2309" i="1"/>
  <c r="W2309" i="1"/>
  <c r="R2309" i="1"/>
  <c r="S1383" i="1"/>
  <c r="W1383" i="1"/>
  <c r="R1383" i="1"/>
  <c r="S1725" i="1"/>
  <c r="R1725" i="1"/>
  <c r="W1725" i="1"/>
  <c r="S1119" i="1"/>
  <c r="R1119" i="1"/>
  <c r="W1119" i="1"/>
  <c r="S1657" i="1"/>
  <c r="R1657" i="1"/>
  <c r="W1657" i="1"/>
  <c r="W1200" i="1"/>
  <c r="S1200" i="1"/>
  <c r="U1200" i="1" s="1"/>
  <c r="R1200" i="1"/>
  <c r="R866" i="1"/>
  <c r="S866" i="1"/>
  <c r="W866" i="1"/>
  <c r="R1094" i="1"/>
  <c r="S1094" i="1"/>
  <c r="W1094" i="1"/>
  <c r="U2547" i="1"/>
  <c r="T1718" i="1"/>
  <c r="H1205" i="1"/>
  <c r="U1041" i="1"/>
  <c r="U1110" i="1"/>
  <c r="H2552" i="1"/>
  <c r="U835" i="1"/>
  <c r="U2159" i="1"/>
  <c r="S793" i="1"/>
  <c r="W793" i="1"/>
  <c r="R793" i="1"/>
  <c r="U1278" i="1"/>
  <c r="U798" i="1"/>
  <c r="T1908" i="1"/>
  <c r="G1443" i="1"/>
  <c r="U1318" i="1"/>
  <c r="E837" i="1"/>
  <c r="F837" i="1"/>
  <c r="J837" i="1"/>
  <c r="E2565" i="1"/>
  <c r="J2565" i="1"/>
  <c r="F2565" i="1"/>
  <c r="H2565" i="1" s="1"/>
  <c r="E2338" i="1"/>
  <c r="F2338" i="1"/>
  <c r="J2338" i="1"/>
  <c r="J818" i="1"/>
  <c r="F818" i="1"/>
  <c r="E818" i="1"/>
  <c r="E1547" i="1"/>
  <c r="F1547" i="1"/>
  <c r="J1547" i="1"/>
  <c r="J805" i="1"/>
  <c r="F805" i="1"/>
  <c r="E805" i="1"/>
  <c r="F2533" i="1"/>
  <c r="J2533" i="1"/>
  <c r="E2533" i="1"/>
  <c r="E2225" i="1"/>
  <c r="F2225" i="1"/>
  <c r="J2225" i="1"/>
  <c r="F1467" i="1"/>
  <c r="J1467" i="1"/>
  <c r="E1467" i="1"/>
  <c r="F1472" i="1"/>
  <c r="E1472" i="1"/>
  <c r="J1472" i="1"/>
  <c r="F2324" i="1"/>
  <c r="J2324" i="1"/>
  <c r="E2324" i="1"/>
  <c r="F1830" i="1"/>
  <c r="J1830" i="1"/>
  <c r="E1830" i="1"/>
  <c r="E1348" i="1"/>
  <c r="F1348" i="1"/>
  <c r="J1348" i="1"/>
  <c r="E1375" i="1"/>
  <c r="J1375" i="1"/>
  <c r="F1375" i="1"/>
  <c r="J2001" i="1"/>
  <c r="F2001" i="1"/>
  <c r="E2001" i="1"/>
  <c r="E1762" i="1"/>
  <c r="J1762" i="1"/>
  <c r="F1762" i="1"/>
  <c r="F1932" i="1"/>
  <c r="E1932" i="1"/>
  <c r="J1932" i="1"/>
  <c r="J983" i="1"/>
  <c r="F983" i="1"/>
  <c r="H983" i="1" s="1"/>
  <c r="E983" i="1"/>
  <c r="E744" i="1"/>
  <c r="J744" i="1"/>
  <c r="F744" i="1"/>
  <c r="E1969" i="1"/>
  <c r="F1969" i="1"/>
  <c r="J1969" i="1"/>
  <c r="E1661" i="1"/>
  <c r="F1661" i="1"/>
  <c r="G1661" i="1" s="1"/>
  <c r="J1661" i="1"/>
  <c r="E2203" i="1"/>
  <c r="J2203" i="1"/>
  <c r="F2203" i="1"/>
  <c r="J1902" i="1"/>
  <c r="E1902" i="1"/>
  <c r="F1902" i="1"/>
  <c r="F979" i="1"/>
  <c r="J979" i="1"/>
  <c r="E979" i="1"/>
  <c r="E1232" i="1"/>
  <c r="F1232" i="1"/>
  <c r="J1232" i="1"/>
  <c r="J1516" i="1"/>
  <c r="F1516" i="1"/>
  <c r="E1516" i="1"/>
  <c r="E2623" i="1"/>
  <c r="F2623" i="1"/>
  <c r="J2623" i="1"/>
  <c r="F1707" i="1"/>
  <c r="J1707" i="1"/>
  <c r="E1707" i="1"/>
  <c r="J1581" i="1"/>
  <c r="E1581" i="1"/>
  <c r="F1581" i="1"/>
  <c r="J1330" i="1"/>
  <c r="E1330" i="1"/>
  <c r="F1330" i="1"/>
  <c r="E1320" i="1"/>
  <c r="J1320" i="1"/>
  <c r="F1320" i="1"/>
  <c r="E2328" i="1"/>
  <c r="J2328" i="1"/>
  <c r="F2328" i="1"/>
  <c r="E2291" i="1"/>
  <c r="J2291" i="1"/>
  <c r="F2291" i="1"/>
  <c r="J1549" i="1"/>
  <c r="F1549" i="1"/>
  <c r="E1549" i="1"/>
  <c r="E1241" i="1"/>
  <c r="F1241" i="1"/>
  <c r="J1241" i="1"/>
  <c r="E1362" i="1"/>
  <c r="F1362" i="1"/>
  <c r="J1362" i="1"/>
  <c r="J2344" i="1"/>
  <c r="E2344" i="1"/>
  <c r="F2344" i="1"/>
  <c r="E1076" i="1"/>
  <c r="F1076" i="1"/>
  <c r="J1076" i="1"/>
  <c r="J1650" i="1"/>
  <c r="E1650" i="1"/>
  <c r="F1650" i="1"/>
  <c r="E2119" i="1"/>
  <c r="F2119" i="1"/>
  <c r="J2119" i="1"/>
  <c r="F1207" i="1"/>
  <c r="H1207" i="1" s="1"/>
  <c r="J1207" i="1"/>
  <c r="E1207" i="1"/>
  <c r="F964" i="1"/>
  <c r="J964" i="1"/>
  <c r="E964" i="1"/>
  <c r="H2207" i="1"/>
  <c r="H2619" i="1"/>
  <c r="J2169" i="1"/>
  <c r="E2169" i="1"/>
  <c r="F2169" i="1"/>
  <c r="F1930" i="1"/>
  <c r="J1930" i="1"/>
  <c r="E1930" i="1"/>
  <c r="J2184" i="1"/>
  <c r="E2184" i="1"/>
  <c r="F2184" i="1"/>
  <c r="J1151" i="1"/>
  <c r="E1151" i="1"/>
  <c r="F1151" i="1"/>
  <c r="F2064" i="1"/>
  <c r="E2064" i="1"/>
  <c r="J2064" i="1"/>
  <c r="E2137" i="1"/>
  <c r="F2137" i="1"/>
  <c r="H2137" i="1" s="1"/>
  <c r="J2137" i="1"/>
  <c r="E1829" i="1"/>
  <c r="F1829" i="1"/>
  <c r="J1829" i="1"/>
  <c r="F2539" i="1"/>
  <c r="E2539" i="1"/>
  <c r="J2539" i="1"/>
  <c r="F2320" i="1"/>
  <c r="E2320" i="1"/>
  <c r="J2320" i="1"/>
  <c r="E1447" i="1"/>
  <c r="F1447" i="1"/>
  <c r="J1447" i="1"/>
  <c r="J775" i="1"/>
  <c r="E775" i="1"/>
  <c r="F775" i="1"/>
  <c r="J2442" i="1"/>
  <c r="E2442" i="1"/>
  <c r="F2442" i="1"/>
  <c r="J1759" i="1"/>
  <c r="E1759" i="1"/>
  <c r="F1759" i="1"/>
  <c r="F1922" i="1"/>
  <c r="E1922" i="1"/>
  <c r="J1922" i="1"/>
  <c r="E741" i="1"/>
  <c r="J741" i="1"/>
  <c r="F741" i="1"/>
  <c r="F2469" i="1"/>
  <c r="J2469" i="1"/>
  <c r="E2469" i="1"/>
  <c r="J2242" i="1"/>
  <c r="E2242" i="1"/>
  <c r="F2242" i="1"/>
  <c r="F2628" i="1"/>
  <c r="E2628" i="1"/>
  <c r="J2628" i="1"/>
  <c r="F1451" i="1"/>
  <c r="E1451" i="1"/>
  <c r="J1451" i="1"/>
  <c r="E709" i="1"/>
  <c r="F709" i="1"/>
  <c r="J709" i="1"/>
  <c r="E2437" i="1"/>
  <c r="J2437" i="1"/>
  <c r="F2437" i="1"/>
  <c r="E2129" i="1"/>
  <c r="J2129" i="1"/>
  <c r="F2129" i="1"/>
  <c r="J1255" i="1"/>
  <c r="F1255" i="1"/>
  <c r="E1255" i="1"/>
  <c r="F1218" i="1"/>
  <c r="J1218" i="1"/>
  <c r="E1218" i="1"/>
  <c r="F2116" i="1"/>
  <c r="J2116" i="1"/>
  <c r="E2116" i="1"/>
  <c r="F1592" i="1"/>
  <c r="E1592" i="1"/>
  <c r="J1592" i="1"/>
  <c r="E2574" i="1"/>
  <c r="J2574" i="1"/>
  <c r="F2574" i="1"/>
  <c r="E2596" i="1"/>
  <c r="F2596" i="1"/>
  <c r="J2596" i="1"/>
  <c r="H800" i="1"/>
  <c r="E1041" i="1"/>
  <c r="F1041" i="1"/>
  <c r="J1041" i="1"/>
  <c r="J766" i="1"/>
  <c r="F766" i="1"/>
  <c r="E766" i="1"/>
  <c r="E2554" i="1"/>
  <c r="F2554" i="1"/>
  <c r="J2554" i="1"/>
  <c r="E1154" i="1"/>
  <c r="J1154" i="1"/>
  <c r="F1154" i="1"/>
  <c r="E1751" i="1"/>
  <c r="J1751" i="1"/>
  <c r="F1751" i="1"/>
  <c r="E1009" i="1"/>
  <c r="F1009" i="1"/>
  <c r="H1009" i="1" s="1"/>
  <c r="J1009" i="1"/>
  <c r="E701" i="1"/>
  <c r="F701" i="1"/>
  <c r="J701" i="1"/>
  <c r="J2429" i="1"/>
  <c r="E2429" i="1"/>
  <c r="F2429" i="1"/>
  <c r="E1074" i="1"/>
  <c r="F1074" i="1"/>
  <c r="J1074" i="1"/>
  <c r="E2008" i="1"/>
  <c r="F2008" i="1"/>
  <c r="J2008" i="1"/>
  <c r="E2012" i="1"/>
  <c r="F2012" i="1"/>
  <c r="J2012" i="1"/>
  <c r="F776" i="1"/>
  <c r="J776" i="1"/>
  <c r="E776" i="1"/>
  <c r="J2575" i="1"/>
  <c r="F2575" i="1"/>
  <c r="E2575" i="1"/>
  <c r="E2475" i="1"/>
  <c r="J2475" i="1"/>
  <c r="F2475" i="1"/>
  <c r="H1046" i="1"/>
  <c r="J1197" i="1"/>
  <c r="F1197" i="1"/>
  <c r="E1197" i="1"/>
  <c r="F934" i="1"/>
  <c r="E934" i="1"/>
  <c r="J934" i="1"/>
  <c r="J720" i="1"/>
  <c r="E720" i="1"/>
  <c r="F720" i="1"/>
  <c r="H720" i="1" s="1"/>
  <c r="J1150" i="1"/>
  <c r="E1150" i="1"/>
  <c r="F1150" i="1"/>
  <c r="F1907" i="1"/>
  <c r="E1907" i="1"/>
  <c r="J1907" i="1"/>
  <c r="F1165" i="1"/>
  <c r="H1165" i="1" s="1"/>
  <c r="E1165" i="1"/>
  <c r="J1165" i="1"/>
  <c r="F857" i="1"/>
  <c r="J857" i="1"/>
  <c r="E857" i="1"/>
  <c r="J2585" i="1"/>
  <c r="F2585" i="1"/>
  <c r="E2585" i="1"/>
  <c r="J1496" i="1"/>
  <c r="F1496" i="1"/>
  <c r="E1496" i="1"/>
  <c r="E2428" i="1"/>
  <c r="F2428" i="1"/>
  <c r="J2428" i="1"/>
  <c r="J2406" i="1"/>
  <c r="E2406" i="1"/>
  <c r="F2406" i="1"/>
  <c r="J1230" i="1"/>
  <c r="E1230" i="1"/>
  <c r="F1230" i="1"/>
  <c r="F892" i="1"/>
  <c r="J892" i="1"/>
  <c r="E892" i="1"/>
  <c r="E795" i="1"/>
  <c r="J795" i="1"/>
  <c r="F795" i="1"/>
  <c r="F1221" i="1"/>
  <c r="E1221" i="1"/>
  <c r="J1221" i="1"/>
  <c r="J958" i="1"/>
  <c r="E958" i="1"/>
  <c r="F958" i="1"/>
  <c r="F768" i="1"/>
  <c r="J768" i="1"/>
  <c r="E768" i="1"/>
  <c r="E2038" i="1"/>
  <c r="J2038" i="1"/>
  <c r="F2038" i="1"/>
  <c r="F1931" i="1"/>
  <c r="E1931" i="1"/>
  <c r="J1931" i="1"/>
  <c r="E1189" i="1"/>
  <c r="F1189" i="1"/>
  <c r="J1189" i="1"/>
  <c r="E881" i="1"/>
  <c r="J881" i="1"/>
  <c r="F881" i="1"/>
  <c r="J2609" i="1"/>
  <c r="F2609" i="1"/>
  <c r="E2609" i="1"/>
  <c r="J1554" i="1"/>
  <c r="F1554" i="1"/>
  <c r="E1554" i="1"/>
  <c r="E2479" i="1"/>
  <c r="J2479" i="1"/>
  <c r="F2479" i="1"/>
  <c r="E2456" i="1"/>
  <c r="F2456" i="1"/>
  <c r="J2456" i="1"/>
  <c r="E1299" i="1"/>
  <c r="F1299" i="1"/>
  <c r="J1299" i="1"/>
  <c r="J1376" i="1"/>
  <c r="F1376" i="1"/>
  <c r="E1376" i="1"/>
  <c r="E1311" i="1"/>
  <c r="J1311" i="1"/>
  <c r="F1311" i="1"/>
  <c r="E1089" i="1"/>
  <c r="J1089" i="1"/>
  <c r="F1089" i="1"/>
  <c r="E826" i="1"/>
  <c r="J826" i="1"/>
  <c r="F826" i="1"/>
  <c r="J2602" i="1"/>
  <c r="E2602" i="1"/>
  <c r="F2602" i="1"/>
  <c r="E1226" i="1"/>
  <c r="J1226" i="1"/>
  <c r="F1226" i="1"/>
  <c r="F1799" i="1"/>
  <c r="G1799" i="1" s="1"/>
  <c r="E1799" i="1"/>
  <c r="J1799" i="1"/>
  <c r="J1057" i="1"/>
  <c r="E1057" i="1"/>
  <c r="F1057" i="1"/>
  <c r="F749" i="1"/>
  <c r="E749" i="1"/>
  <c r="J749" i="1"/>
  <c r="F2477" i="1"/>
  <c r="J2477" i="1"/>
  <c r="E2477" i="1"/>
  <c r="F1215" i="1"/>
  <c r="E1215" i="1"/>
  <c r="J1215" i="1"/>
  <c r="E2166" i="1"/>
  <c r="J2166" i="1"/>
  <c r="F2166" i="1"/>
  <c r="F2143" i="1"/>
  <c r="J2143" i="1"/>
  <c r="E2143" i="1"/>
  <c r="E918" i="1"/>
  <c r="F918" i="1"/>
  <c r="J918" i="1"/>
  <c r="F1276" i="1"/>
  <c r="E1276" i="1"/>
  <c r="J1276" i="1"/>
  <c r="J1303" i="1"/>
  <c r="F1303" i="1"/>
  <c r="E1303" i="1"/>
  <c r="W1213" i="1"/>
  <c r="R1213" i="1"/>
  <c r="S1213" i="1"/>
  <c r="R1748" i="1"/>
  <c r="S1748" i="1"/>
  <c r="W1748" i="1"/>
  <c r="W1620" i="1"/>
  <c r="R1620" i="1"/>
  <c r="S1620" i="1"/>
  <c r="W1126" i="1"/>
  <c r="S1126" i="1"/>
  <c r="R1126" i="1"/>
  <c r="S2179" i="1"/>
  <c r="W2179" i="1"/>
  <c r="R2179" i="1"/>
  <c r="R1018" i="1"/>
  <c r="S1018" i="1"/>
  <c r="W1018" i="1"/>
  <c r="R2470" i="1"/>
  <c r="W2470" i="1"/>
  <c r="S2470" i="1"/>
  <c r="R2641" i="1"/>
  <c r="W2641" i="1"/>
  <c r="S2641" i="1"/>
  <c r="W2278" i="1"/>
  <c r="S2278" i="1"/>
  <c r="R2278" i="1"/>
  <c r="R1882" i="1"/>
  <c r="W1882" i="1"/>
  <c r="S1882" i="1"/>
  <c r="W1291" i="1"/>
  <c r="R1291" i="1"/>
  <c r="S1291" i="1"/>
  <c r="W2394" i="1"/>
  <c r="R2394" i="1"/>
  <c r="S2394" i="1"/>
  <c r="R1161" i="1"/>
  <c r="W1161" i="1"/>
  <c r="S1161" i="1"/>
  <c r="W1779" i="1"/>
  <c r="S1779" i="1"/>
  <c r="R1779" i="1"/>
  <c r="W1023" i="1"/>
  <c r="R1023" i="1"/>
  <c r="S1023" i="1"/>
  <c r="W853" i="1"/>
  <c r="R853" i="1"/>
  <c r="S853" i="1"/>
  <c r="W933" i="1"/>
  <c r="S933" i="1"/>
  <c r="R933" i="1"/>
  <c r="W1376" i="1"/>
  <c r="R1376" i="1"/>
  <c r="S1376" i="1"/>
  <c r="R2465" i="1"/>
  <c r="W2465" i="1"/>
  <c r="S2465" i="1"/>
  <c r="S1696" i="1"/>
  <c r="R1696" i="1"/>
  <c r="W1696" i="1"/>
  <c r="W1747" i="1"/>
  <c r="R1747" i="1"/>
  <c r="S1747" i="1"/>
  <c r="R2014" i="1"/>
  <c r="S2014" i="1"/>
  <c r="W2014" i="1"/>
  <c r="R1823" i="1"/>
  <c r="W1823" i="1"/>
  <c r="S1823" i="1"/>
  <c r="S1416" i="1"/>
  <c r="R1416" i="1"/>
  <c r="W1416" i="1"/>
  <c r="W2442" i="1"/>
  <c r="R2442" i="1"/>
  <c r="S2442" i="1"/>
  <c r="R2021" i="1"/>
  <c r="W2021" i="1"/>
  <c r="S2021" i="1"/>
  <c r="S1972" i="1"/>
  <c r="R1972" i="1"/>
  <c r="W1972" i="1"/>
  <c r="S1457" i="1"/>
  <c r="W1457" i="1"/>
  <c r="R1457" i="1"/>
  <c r="R2034" i="1"/>
  <c r="W2034" i="1"/>
  <c r="S2034" i="1"/>
  <c r="W1013" i="1"/>
  <c r="S1013" i="1"/>
  <c r="R1013" i="1"/>
  <c r="W1209" i="1"/>
  <c r="S1209" i="1"/>
  <c r="R1209" i="1"/>
  <c r="R1141" i="1"/>
  <c r="W1141" i="1"/>
  <c r="S1141" i="1"/>
  <c r="W2532" i="1"/>
  <c r="S2532" i="1"/>
  <c r="R2532" i="1"/>
  <c r="W2001" i="1"/>
  <c r="S2001" i="1"/>
  <c r="R2001" i="1"/>
  <c r="W1111" i="1"/>
  <c r="R1111" i="1"/>
  <c r="S1111" i="1"/>
  <c r="W894" i="1"/>
  <c r="S894" i="1"/>
  <c r="R894" i="1"/>
  <c r="R1591" i="1"/>
  <c r="W1591" i="1"/>
  <c r="S1591" i="1"/>
  <c r="R1576" i="1"/>
  <c r="S1576" i="1"/>
  <c r="W1576" i="1"/>
  <c r="S1191" i="1"/>
  <c r="W1191" i="1"/>
  <c r="R1191" i="1"/>
  <c r="R2227" i="1"/>
  <c r="W2227" i="1"/>
  <c r="S2227" i="1"/>
  <c r="S1670" i="1"/>
  <c r="W1670" i="1"/>
  <c r="R1670" i="1"/>
  <c r="W1829" i="1"/>
  <c r="R1829" i="1"/>
  <c r="S1829" i="1"/>
  <c r="S1225" i="1"/>
  <c r="R1225" i="1"/>
  <c r="W1225" i="1"/>
  <c r="R1874" i="1"/>
  <c r="S1874" i="1"/>
  <c r="W1874" i="1"/>
  <c r="S758" i="1"/>
  <c r="W758" i="1"/>
  <c r="R758" i="1"/>
  <c r="R982" i="1"/>
  <c r="S982" i="1"/>
  <c r="W982" i="1"/>
  <c r="S2463" i="1"/>
  <c r="W2463" i="1"/>
  <c r="R2463" i="1"/>
  <c r="S738" i="1"/>
  <c r="W738" i="1"/>
  <c r="R738" i="1"/>
  <c r="W1989" i="1"/>
  <c r="R1989" i="1"/>
  <c r="S1989" i="1"/>
  <c r="W2116" i="1"/>
  <c r="R2116" i="1"/>
  <c r="S2116" i="1"/>
  <c r="W2174" i="1"/>
  <c r="S2174" i="1"/>
  <c r="R2174" i="1"/>
  <c r="R2033" i="1"/>
  <c r="W2033" i="1"/>
  <c r="S2033" i="1"/>
  <c r="W1623" i="1"/>
  <c r="R1623" i="1"/>
  <c r="S1623" i="1"/>
  <c r="R2621" i="1"/>
  <c r="S2621" i="1"/>
  <c r="W2621" i="1"/>
  <c r="R2177" i="1"/>
  <c r="S2177" i="1"/>
  <c r="W2177" i="1"/>
  <c r="S761" i="1"/>
  <c r="R761" i="1"/>
  <c r="W761" i="1"/>
  <c r="S1526" i="1"/>
  <c r="W1526" i="1"/>
  <c r="R1526" i="1"/>
  <c r="R685" i="1"/>
  <c r="S685" i="1"/>
  <c r="W685" i="1"/>
  <c r="R1246" i="1"/>
  <c r="S1246" i="1"/>
  <c r="W1246" i="1"/>
  <c r="W725" i="1"/>
  <c r="R725" i="1"/>
  <c r="S725" i="1"/>
  <c r="S2189" i="1"/>
  <c r="R2189" i="1"/>
  <c r="W2189" i="1"/>
  <c r="R1881" i="1"/>
  <c r="W1881" i="1"/>
  <c r="S1881" i="1"/>
  <c r="R2417" i="1"/>
  <c r="W2417" i="1"/>
  <c r="S2417" i="1"/>
  <c r="W2361" i="1"/>
  <c r="S2361" i="1"/>
  <c r="R2361" i="1"/>
  <c r="S2472" i="1"/>
  <c r="R2472" i="1"/>
  <c r="W2472" i="1"/>
  <c r="R2160" i="1"/>
  <c r="W2160" i="1"/>
  <c r="S2160" i="1"/>
  <c r="R1787" i="1"/>
  <c r="W1787" i="1"/>
  <c r="S1787" i="1"/>
  <c r="R1051" i="1"/>
  <c r="S1051" i="1"/>
  <c r="W1051" i="1"/>
  <c r="R2335" i="1"/>
  <c r="S2335" i="1"/>
  <c r="W2335" i="1"/>
  <c r="R1056" i="1"/>
  <c r="W1056" i="1"/>
  <c r="S1056" i="1"/>
  <c r="R1649" i="1"/>
  <c r="W1649" i="1"/>
  <c r="S1649" i="1"/>
  <c r="W959" i="1"/>
  <c r="R959" i="1"/>
  <c r="S959" i="1"/>
  <c r="S736" i="1"/>
  <c r="R736" i="1"/>
  <c r="W736" i="1"/>
  <c r="W893" i="1"/>
  <c r="S893" i="1"/>
  <c r="R893" i="1"/>
  <c r="W734" i="1"/>
  <c r="R734" i="1"/>
  <c r="S734" i="1"/>
  <c r="R2149" i="1"/>
  <c r="S2149" i="1"/>
  <c r="W2149" i="1"/>
  <c r="R988" i="1"/>
  <c r="W988" i="1"/>
  <c r="S988" i="1"/>
  <c r="S1360" i="1"/>
  <c r="W1360" i="1"/>
  <c r="R1360" i="1"/>
  <c r="R1495" i="1"/>
  <c r="W1495" i="1"/>
  <c r="S1495" i="1"/>
  <c r="R2514" i="1"/>
  <c r="W2514" i="1"/>
  <c r="S2514" i="1"/>
  <c r="W2148" i="1"/>
  <c r="R2148" i="1"/>
  <c r="S2148" i="1"/>
  <c r="U2148" i="1" s="1"/>
  <c r="S1814" i="1"/>
  <c r="W1814" i="1"/>
  <c r="R1814" i="1"/>
  <c r="R2602" i="1"/>
  <c r="W2602" i="1"/>
  <c r="S2602" i="1"/>
  <c r="R1433" i="1"/>
  <c r="S1433" i="1"/>
  <c r="W1433" i="1"/>
  <c r="S1994" i="1"/>
  <c r="R1994" i="1"/>
  <c r="W1994" i="1"/>
  <c r="W1299" i="1"/>
  <c r="R1299" i="1"/>
  <c r="S1299" i="1"/>
  <c r="W873" i="1"/>
  <c r="S873" i="1"/>
  <c r="R873" i="1"/>
  <c r="W1124" i="1"/>
  <c r="S1124" i="1"/>
  <c r="R1124" i="1"/>
  <c r="R746" i="1"/>
  <c r="S746" i="1"/>
  <c r="W746" i="1"/>
  <c r="W1612" i="1"/>
  <c r="R1612" i="1"/>
  <c r="S1612" i="1"/>
  <c r="R2387" i="1"/>
  <c r="S2387" i="1"/>
  <c r="W2387" i="1"/>
  <c r="S2611" i="1"/>
  <c r="W2611" i="1"/>
  <c r="R2611" i="1"/>
  <c r="W2311" i="1"/>
  <c r="S2311" i="1"/>
  <c r="U2311" i="1" s="1"/>
  <c r="R2311" i="1"/>
  <c r="S981" i="1"/>
  <c r="R981" i="1"/>
  <c r="W981" i="1"/>
  <c r="W2380" i="1"/>
  <c r="S2380" i="1"/>
  <c r="R2380" i="1"/>
  <c r="R2193" i="1"/>
  <c r="S2193" i="1"/>
  <c r="W2193" i="1"/>
  <c r="S1147" i="1"/>
  <c r="U1147" i="1" s="1"/>
  <c r="R1147" i="1"/>
  <c r="W1147" i="1"/>
  <c r="W1641" i="1"/>
  <c r="R1641" i="1"/>
  <c r="S1641" i="1"/>
  <c r="S906" i="1"/>
  <c r="U906" i="1" s="1"/>
  <c r="W906" i="1"/>
  <c r="R906" i="1"/>
  <c r="R1549" i="1"/>
  <c r="W1549" i="1"/>
  <c r="S1549" i="1"/>
  <c r="W1057" i="1"/>
  <c r="R1057" i="1"/>
  <c r="S1057" i="1"/>
  <c r="W720" i="1"/>
  <c r="S720" i="1"/>
  <c r="R720" i="1"/>
  <c r="W977" i="1"/>
  <c r="S977" i="1"/>
  <c r="R977" i="1"/>
  <c r="R2007" i="1"/>
  <c r="W2007" i="1"/>
  <c r="S2007" i="1"/>
  <c r="W1719" i="1"/>
  <c r="R1719" i="1"/>
  <c r="S1719" i="1"/>
  <c r="R1408" i="1"/>
  <c r="W1408" i="1"/>
  <c r="S1408" i="1"/>
  <c r="W1730" i="1"/>
  <c r="R1730" i="1"/>
  <c r="S1730" i="1"/>
  <c r="W1830" i="1"/>
  <c r="R1830" i="1"/>
  <c r="S1830" i="1"/>
  <c r="R2618" i="1"/>
  <c r="W2618" i="1"/>
  <c r="S2618" i="1"/>
  <c r="R2484" i="1"/>
  <c r="S2484" i="1"/>
  <c r="W2484" i="1"/>
  <c r="W1605" i="1"/>
  <c r="R1605" i="1"/>
  <c r="S1605" i="1"/>
  <c r="R1837" i="1"/>
  <c r="S1837" i="1"/>
  <c r="W1837" i="1"/>
  <c r="W1322" i="1"/>
  <c r="S1322" i="1"/>
  <c r="R1322" i="1"/>
  <c r="R1778" i="1"/>
  <c r="W1778" i="1"/>
  <c r="S1778" i="1"/>
  <c r="R1434" i="1"/>
  <c r="S1434" i="1"/>
  <c r="W1434" i="1"/>
  <c r="S1114" i="1"/>
  <c r="W1114" i="1"/>
  <c r="R1114" i="1"/>
  <c r="W1236" i="1"/>
  <c r="S1236" i="1"/>
  <c r="R1236" i="1"/>
  <c r="W1889" i="1"/>
  <c r="S1889" i="1"/>
  <c r="R1889" i="1"/>
  <c r="W1026" i="1"/>
  <c r="R1026" i="1"/>
  <c r="S1026" i="1"/>
  <c r="R958" i="1"/>
  <c r="W958" i="1"/>
  <c r="S958" i="1"/>
  <c r="S2363" i="1"/>
  <c r="W2363" i="1"/>
  <c r="R2363" i="1"/>
  <c r="R2553" i="1"/>
  <c r="S2553" i="1"/>
  <c r="W2553" i="1"/>
  <c r="W2285" i="1"/>
  <c r="S2285" i="1"/>
  <c r="R2285" i="1"/>
  <c r="W812" i="1"/>
  <c r="S812" i="1"/>
  <c r="R812" i="1"/>
  <c r="S2368" i="1"/>
  <c r="R2368" i="1"/>
  <c r="W2368" i="1"/>
  <c r="W2162" i="1"/>
  <c r="R2162" i="1"/>
  <c r="S2162" i="1"/>
  <c r="S1097" i="1"/>
  <c r="W1097" i="1"/>
  <c r="R1097" i="1"/>
  <c r="W1597" i="1"/>
  <c r="S1597" i="1"/>
  <c r="R1597" i="1"/>
  <c r="S872" i="1"/>
  <c r="R872" i="1"/>
  <c r="W872" i="1"/>
  <c r="W1518" i="1"/>
  <c r="R1518" i="1"/>
  <c r="S1518" i="1"/>
  <c r="S1022" i="1"/>
  <c r="R1022" i="1"/>
  <c r="W1022" i="1"/>
  <c r="S1382" i="1"/>
  <c r="W1382" i="1"/>
  <c r="R1382" i="1"/>
  <c r="R932" i="1"/>
  <c r="W932" i="1"/>
  <c r="S932" i="1"/>
  <c r="U2486" i="1"/>
  <c r="U2242" i="1"/>
  <c r="U2219" i="1"/>
  <c r="G1612" i="1"/>
  <c r="R1543" i="1"/>
  <c r="W1543" i="1"/>
  <c r="S1543" i="1"/>
  <c r="H2543" i="1"/>
  <c r="G1791" i="1"/>
  <c r="U882" i="1"/>
  <c r="U1071" i="1"/>
  <c r="U2138" i="1"/>
  <c r="U2396" i="1"/>
  <c r="H1418" i="1"/>
  <c r="U2065" i="1"/>
  <c r="F2555" i="1"/>
  <c r="E2555" i="1"/>
  <c r="J2555" i="1"/>
  <c r="E2234" i="1"/>
  <c r="J2234" i="1"/>
  <c r="F2234" i="1"/>
  <c r="J829" i="1"/>
  <c r="F829" i="1"/>
  <c r="E829" i="1"/>
  <c r="F1109" i="1"/>
  <c r="E1109" i="1"/>
  <c r="J1109" i="1"/>
  <c r="E1709" i="1"/>
  <c r="F1709" i="1"/>
  <c r="J1709" i="1"/>
  <c r="E1187" i="1"/>
  <c r="J1187" i="1"/>
  <c r="F1187" i="1"/>
  <c r="E2197" i="1"/>
  <c r="F2197" i="1"/>
  <c r="J2197" i="1"/>
  <c r="E1757" i="1"/>
  <c r="F1757" i="1"/>
  <c r="J1757" i="1"/>
  <c r="R2537" i="1"/>
  <c r="S2537" i="1"/>
  <c r="W2537" i="1"/>
  <c r="S687" i="1"/>
  <c r="W687" i="1"/>
  <c r="R687" i="1"/>
  <c r="W2492" i="1"/>
  <c r="S2492" i="1"/>
  <c r="R2492" i="1"/>
  <c r="R1184" i="1"/>
  <c r="W1184" i="1"/>
  <c r="S1184" i="1"/>
  <c r="R1329" i="1"/>
  <c r="S1329" i="1"/>
  <c r="U1329" i="1" s="1"/>
  <c r="W1329" i="1"/>
  <c r="R956" i="1"/>
  <c r="W956" i="1"/>
  <c r="S956" i="1"/>
  <c r="R931" i="1"/>
  <c r="S931" i="1"/>
  <c r="W931" i="1"/>
  <c r="S1142" i="1"/>
  <c r="W1142" i="1"/>
  <c r="R1142" i="1"/>
  <c r="U985" i="1"/>
  <c r="H2511" i="1"/>
  <c r="J1649" i="1"/>
  <c r="E1649" i="1"/>
  <c r="F1649" i="1"/>
  <c r="F1393" i="1"/>
  <c r="E1393" i="1"/>
  <c r="J1393" i="1"/>
  <c r="F730" i="1"/>
  <c r="E730" i="1"/>
  <c r="J730" i="1"/>
  <c r="E1974" i="1"/>
  <c r="F1974" i="1"/>
  <c r="J1974" i="1"/>
  <c r="J2010" i="1"/>
  <c r="E2010" i="1"/>
  <c r="F2010" i="1"/>
  <c r="J1716" i="1"/>
  <c r="E1716" i="1"/>
  <c r="F1716" i="1"/>
  <c r="G1716" i="1" s="1"/>
  <c r="F1050" i="1"/>
  <c r="H1050" i="1" s="1"/>
  <c r="E1050" i="1"/>
  <c r="J1050" i="1"/>
  <c r="J981" i="1"/>
  <c r="E981" i="1"/>
  <c r="F981" i="1"/>
  <c r="J2494" i="1"/>
  <c r="F2494" i="1"/>
  <c r="E2494" i="1"/>
  <c r="F1070" i="1"/>
  <c r="J1070" i="1"/>
  <c r="E1070" i="1"/>
  <c r="E1691" i="1"/>
  <c r="F1691" i="1"/>
  <c r="J1691" i="1"/>
  <c r="F949" i="1"/>
  <c r="E949" i="1"/>
  <c r="J949" i="1"/>
  <c r="F1878" i="1"/>
  <c r="E1878" i="1"/>
  <c r="J1878" i="1"/>
  <c r="E1832" i="1"/>
  <c r="F1832" i="1"/>
  <c r="J1832" i="1"/>
  <c r="E2204" i="1"/>
  <c r="F2204" i="1"/>
  <c r="J2204" i="1"/>
  <c r="J1635" i="1"/>
  <c r="F1635" i="1"/>
  <c r="E1635" i="1"/>
  <c r="H2163" i="1"/>
  <c r="H2092" i="1"/>
  <c r="G1890" i="1"/>
  <c r="E2145" i="1"/>
  <c r="F2145" i="1"/>
  <c r="H2145" i="1" s="1"/>
  <c r="J2145" i="1"/>
  <c r="J1906" i="1"/>
  <c r="E1906" i="1"/>
  <c r="F1906" i="1"/>
  <c r="E2148" i="1"/>
  <c r="F2148" i="1"/>
  <c r="J2148" i="1"/>
  <c r="F1127" i="1"/>
  <c r="E1127" i="1"/>
  <c r="J1127" i="1"/>
  <c r="J1776" i="1"/>
  <c r="E1776" i="1"/>
  <c r="F1776" i="1"/>
  <c r="J2113" i="1"/>
  <c r="E2113" i="1"/>
  <c r="F2113" i="1"/>
  <c r="H2113" i="1" s="1"/>
  <c r="E1805" i="1"/>
  <c r="F1805" i="1"/>
  <c r="J1805" i="1"/>
  <c r="F2491" i="1"/>
  <c r="E2491" i="1"/>
  <c r="J2491" i="1"/>
  <c r="E2240" i="1"/>
  <c r="J2240" i="1"/>
  <c r="F2240" i="1"/>
  <c r="F1388" i="1"/>
  <c r="H1388" i="1" s="1"/>
  <c r="J1388" i="1"/>
  <c r="E1388" i="1"/>
  <c r="F704" i="1"/>
  <c r="J704" i="1"/>
  <c r="E704" i="1"/>
  <c r="E2312" i="1"/>
  <c r="J2312" i="1"/>
  <c r="F2312" i="1"/>
  <c r="J1610" i="1"/>
  <c r="E1610" i="1"/>
  <c r="F1610" i="1"/>
  <c r="E1784" i="1"/>
  <c r="J1784" i="1"/>
  <c r="F1784" i="1"/>
  <c r="H869" i="1"/>
  <c r="F1725" i="1"/>
  <c r="E1725" i="1"/>
  <c r="J1725" i="1"/>
  <c r="J1474" i="1"/>
  <c r="E1474" i="1"/>
  <c r="F1474" i="1"/>
  <c r="J1524" i="1"/>
  <c r="E1524" i="1"/>
  <c r="F1524" i="1"/>
  <c r="J707" i="1"/>
  <c r="F707" i="1"/>
  <c r="E707" i="1"/>
  <c r="E2435" i="1"/>
  <c r="F2435" i="1"/>
  <c r="H2435" i="1" s="1"/>
  <c r="J2435" i="1"/>
  <c r="J1693" i="1"/>
  <c r="F1693" i="1"/>
  <c r="E1693" i="1"/>
  <c r="E1385" i="1"/>
  <c r="J1385" i="1"/>
  <c r="F1385" i="1"/>
  <c r="J1651" i="1"/>
  <c r="E1651" i="1"/>
  <c r="F1651" i="1"/>
  <c r="F2658" i="1"/>
  <c r="E2658" i="1"/>
  <c r="J2658" i="1"/>
  <c r="E1530" i="1"/>
  <c r="F1530" i="1"/>
  <c r="J1530" i="1"/>
  <c r="F2044" i="1"/>
  <c r="E2044" i="1"/>
  <c r="J2044" i="1"/>
  <c r="E2432" i="1"/>
  <c r="F2432" i="1"/>
  <c r="J2432" i="1"/>
  <c r="J1660" i="1"/>
  <c r="F1660" i="1"/>
  <c r="E1660" i="1"/>
  <c r="J2654" i="1"/>
  <c r="E2654" i="1"/>
  <c r="F2654" i="1"/>
  <c r="J2313" i="1"/>
  <c r="E2313" i="1"/>
  <c r="F2313" i="1"/>
  <c r="J2086" i="1"/>
  <c r="F2086" i="1"/>
  <c r="E2086" i="1"/>
  <c r="F2400" i="1"/>
  <c r="E2400" i="1"/>
  <c r="J2400" i="1"/>
  <c r="J1295" i="1"/>
  <c r="E1295" i="1"/>
  <c r="F1295" i="1"/>
  <c r="J902" i="1"/>
  <c r="E902" i="1"/>
  <c r="F902" i="1"/>
  <c r="E2281" i="1"/>
  <c r="J2281" i="1"/>
  <c r="F2281" i="1"/>
  <c r="F1973" i="1"/>
  <c r="E1973" i="1"/>
  <c r="J1973" i="1"/>
  <c r="J882" i="1"/>
  <c r="E882" i="1"/>
  <c r="F882" i="1"/>
  <c r="E2660" i="1"/>
  <c r="F2660" i="1"/>
  <c r="H2660" i="1" s="1"/>
  <c r="J2660" i="1"/>
  <c r="E1778" i="1"/>
  <c r="F1778" i="1"/>
  <c r="J1778" i="1"/>
  <c r="J1191" i="1"/>
  <c r="E1191" i="1"/>
  <c r="F1191" i="1"/>
  <c r="E1736" i="1"/>
  <c r="F1736" i="1"/>
  <c r="J1736" i="1"/>
  <c r="F2523" i="1"/>
  <c r="J2523" i="1"/>
  <c r="E2523" i="1"/>
  <c r="F885" i="1"/>
  <c r="J885" i="1"/>
  <c r="E885" i="1"/>
  <c r="E2613" i="1"/>
  <c r="F2613" i="1"/>
  <c r="J2613" i="1"/>
  <c r="J2386" i="1"/>
  <c r="F2386" i="1"/>
  <c r="E2386" i="1"/>
  <c r="J890" i="1"/>
  <c r="E890" i="1"/>
  <c r="F890" i="1"/>
  <c r="F1595" i="1"/>
  <c r="J1595" i="1"/>
  <c r="E1595" i="1"/>
  <c r="F853" i="1"/>
  <c r="E853" i="1"/>
  <c r="J853" i="1"/>
  <c r="J2581" i="1"/>
  <c r="F2581" i="1"/>
  <c r="E2581" i="1"/>
  <c r="E2273" i="1"/>
  <c r="J2273" i="1"/>
  <c r="F2273" i="1"/>
  <c r="F1563" i="1"/>
  <c r="E1563" i="1"/>
  <c r="J1563" i="1"/>
  <c r="E1615" i="1"/>
  <c r="F1615" i="1"/>
  <c r="J1615" i="1"/>
  <c r="E2430" i="1"/>
  <c r="J2430" i="1"/>
  <c r="F2430" i="1"/>
  <c r="E1960" i="1"/>
  <c r="J1960" i="1"/>
  <c r="F1960" i="1"/>
  <c r="J1684" i="1"/>
  <c r="E1684" i="1"/>
  <c r="F1684" i="1"/>
  <c r="E2228" i="1"/>
  <c r="J2228" i="1"/>
  <c r="F2228" i="1"/>
  <c r="F1185" i="1"/>
  <c r="E1185" i="1"/>
  <c r="J1185" i="1"/>
  <c r="E922" i="1"/>
  <c r="F922" i="1"/>
  <c r="J922" i="1"/>
  <c r="F696" i="1"/>
  <c r="J696" i="1"/>
  <c r="E696" i="1"/>
  <c r="J790" i="1"/>
  <c r="E790" i="1"/>
  <c r="F790" i="1"/>
  <c r="E1895" i="1"/>
  <c r="F1895" i="1"/>
  <c r="J1895" i="1"/>
  <c r="F1153" i="1"/>
  <c r="H1153" i="1" s="1"/>
  <c r="E1153" i="1"/>
  <c r="J1153" i="1"/>
  <c r="E845" i="1"/>
  <c r="J845" i="1"/>
  <c r="F845" i="1"/>
  <c r="E2573" i="1"/>
  <c r="F2573" i="1"/>
  <c r="J2573" i="1"/>
  <c r="F1470" i="1"/>
  <c r="G1470" i="1" s="1"/>
  <c r="E1470" i="1"/>
  <c r="J1470" i="1"/>
  <c r="J2403" i="1"/>
  <c r="F2403" i="1"/>
  <c r="E2403" i="1"/>
  <c r="J2380" i="1"/>
  <c r="E2380" i="1"/>
  <c r="F2380" i="1"/>
  <c r="E1194" i="1"/>
  <c r="F1194" i="1"/>
  <c r="J1194" i="1"/>
  <c r="E2546" i="1"/>
  <c r="J2546" i="1"/>
  <c r="F2546" i="1"/>
  <c r="E2606" i="1"/>
  <c r="J2606" i="1"/>
  <c r="F2606" i="1"/>
  <c r="H2606" i="1" s="1"/>
  <c r="E1341" i="1"/>
  <c r="F1341" i="1"/>
  <c r="J1341" i="1"/>
  <c r="J1078" i="1"/>
  <c r="E1078" i="1"/>
  <c r="F1078" i="1"/>
  <c r="F960" i="1"/>
  <c r="H960" i="1" s="1"/>
  <c r="E960" i="1"/>
  <c r="J960" i="1"/>
  <c r="F1308" i="1"/>
  <c r="E1308" i="1"/>
  <c r="J1308" i="1"/>
  <c r="F2051" i="1"/>
  <c r="J2051" i="1"/>
  <c r="E2051" i="1"/>
  <c r="E1309" i="1"/>
  <c r="F1309" i="1"/>
  <c r="J1309" i="1"/>
  <c r="J1001" i="1"/>
  <c r="E1001" i="1"/>
  <c r="F1001" i="1"/>
  <c r="J787" i="1"/>
  <c r="E787" i="1"/>
  <c r="F787" i="1"/>
  <c r="E1820" i="1"/>
  <c r="J1820" i="1"/>
  <c r="F1820" i="1"/>
  <c r="E820" i="1"/>
  <c r="J820" i="1"/>
  <c r="F820" i="1"/>
  <c r="F2594" i="1"/>
  <c r="J2594" i="1"/>
  <c r="E2594" i="1"/>
  <c r="J1598" i="1"/>
  <c r="F1598" i="1"/>
  <c r="E1598" i="1"/>
  <c r="J1400" i="1"/>
  <c r="E1400" i="1"/>
  <c r="F1400" i="1"/>
  <c r="E1108" i="1"/>
  <c r="F1108" i="1"/>
  <c r="J1108" i="1"/>
  <c r="F1365" i="1"/>
  <c r="H1365" i="1" s="1"/>
  <c r="J1365" i="1"/>
  <c r="E1365" i="1"/>
  <c r="E1102" i="1"/>
  <c r="J1102" i="1"/>
  <c r="F1102" i="1"/>
  <c r="E996" i="1"/>
  <c r="F996" i="1"/>
  <c r="J996" i="1"/>
  <c r="J1416" i="1"/>
  <c r="E1416" i="1"/>
  <c r="F1416" i="1"/>
  <c r="F2075" i="1"/>
  <c r="J2075" i="1"/>
  <c r="E2075" i="1"/>
  <c r="E1333" i="1"/>
  <c r="J1333" i="1"/>
  <c r="F1333" i="1"/>
  <c r="J1025" i="1"/>
  <c r="E1025" i="1"/>
  <c r="F1025" i="1"/>
  <c r="E846" i="1"/>
  <c r="F846" i="1"/>
  <c r="H846" i="1" s="1"/>
  <c r="J846" i="1"/>
  <c r="F1875" i="1"/>
  <c r="E1875" i="1"/>
  <c r="J1875" i="1"/>
  <c r="E1062" i="1"/>
  <c r="F1062" i="1"/>
  <c r="J1062" i="1"/>
  <c r="F2670" i="1"/>
  <c r="J2670" i="1"/>
  <c r="E2670" i="1"/>
  <c r="F1648" i="1"/>
  <c r="J1648" i="1"/>
  <c r="E1648" i="1"/>
  <c r="E1711" i="1"/>
  <c r="J1711" i="1"/>
  <c r="F1711" i="1"/>
  <c r="E1494" i="1"/>
  <c r="J1494" i="1"/>
  <c r="F1494" i="1"/>
  <c r="F1233" i="1"/>
  <c r="E1233" i="1"/>
  <c r="J1233" i="1"/>
  <c r="F970" i="1"/>
  <c r="H970" i="1" s="1"/>
  <c r="J970" i="1"/>
  <c r="E970" i="1"/>
  <c r="F792" i="1"/>
  <c r="E792" i="1"/>
  <c r="J792" i="1"/>
  <c r="E2422" i="1"/>
  <c r="F2422" i="1"/>
  <c r="J2422" i="1"/>
  <c r="F1943" i="1"/>
  <c r="E1943" i="1"/>
  <c r="J1943" i="1"/>
  <c r="F1201" i="1"/>
  <c r="H1201" i="1" s="1"/>
  <c r="E1201" i="1"/>
  <c r="J1201" i="1"/>
  <c r="F893" i="1"/>
  <c r="E893" i="1"/>
  <c r="J893" i="1"/>
  <c r="J2621" i="1"/>
  <c r="E2621" i="1"/>
  <c r="F2621" i="1"/>
  <c r="F1586" i="1"/>
  <c r="J1586" i="1"/>
  <c r="E1586" i="1"/>
  <c r="E2504" i="1"/>
  <c r="F2504" i="1"/>
  <c r="J2504" i="1"/>
  <c r="F2486" i="1"/>
  <c r="J2486" i="1"/>
  <c r="E2486" i="1"/>
  <c r="F1328" i="1"/>
  <c r="E1328" i="1"/>
  <c r="J1328" i="1"/>
  <c r="E1551" i="1"/>
  <c r="F1551" i="1"/>
  <c r="J1551" i="1"/>
  <c r="F1492" i="1"/>
  <c r="J1492" i="1"/>
  <c r="E1492" i="1"/>
  <c r="R819" i="1"/>
  <c r="S819" i="1"/>
  <c r="W819" i="1"/>
  <c r="R2535" i="1"/>
  <c r="S2535" i="1"/>
  <c r="W2535" i="1"/>
  <c r="R1242" i="1"/>
  <c r="S1242" i="1"/>
  <c r="W1242" i="1"/>
  <c r="S2188" i="1"/>
  <c r="R2188" i="1"/>
  <c r="W2188" i="1"/>
  <c r="W1381" i="1"/>
  <c r="R1381" i="1"/>
  <c r="S1381" i="1"/>
  <c r="S2262" i="1"/>
  <c r="W2262" i="1"/>
  <c r="R2262" i="1"/>
  <c r="W2187" i="1"/>
  <c r="S2187" i="1"/>
  <c r="R2187" i="1"/>
  <c r="R2350" i="1"/>
  <c r="W2350" i="1"/>
  <c r="S2350" i="1"/>
  <c r="S2074" i="1"/>
  <c r="W2074" i="1"/>
  <c r="R2074" i="1"/>
  <c r="R1665" i="1"/>
  <c r="S1665" i="1"/>
  <c r="W1665" i="1"/>
  <c r="S755" i="1"/>
  <c r="W755" i="1"/>
  <c r="R755" i="1"/>
  <c r="W2226" i="1"/>
  <c r="R2226" i="1"/>
  <c r="S2226" i="1"/>
  <c r="R826" i="1"/>
  <c r="W826" i="1"/>
  <c r="S826" i="1"/>
  <c r="W1568" i="1"/>
  <c r="R1568" i="1"/>
  <c r="S1568" i="1"/>
  <c r="W781" i="1"/>
  <c r="R781" i="1"/>
  <c r="S781" i="1"/>
  <c r="W1308" i="1"/>
  <c r="S1308" i="1"/>
  <c r="R1308" i="1"/>
  <c r="R780" i="1"/>
  <c r="W780" i="1"/>
  <c r="S780" i="1"/>
  <c r="W1372" i="1"/>
  <c r="S1372" i="1"/>
  <c r="R1372" i="1"/>
  <c r="R2115" i="1"/>
  <c r="S2115" i="1"/>
  <c r="W2115" i="1"/>
  <c r="W1173" i="1"/>
  <c r="R1173" i="1"/>
  <c r="S1173" i="1"/>
  <c r="W954" i="1"/>
  <c r="R954" i="1"/>
  <c r="S954" i="1"/>
  <c r="S1631" i="1"/>
  <c r="R1631" i="1"/>
  <c r="W1631" i="1"/>
  <c r="S1668" i="1"/>
  <c r="W1668" i="1"/>
  <c r="R1668" i="1"/>
  <c r="R1211" i="1"/>
  <c r="W1211" i="1"/>
  <c r="S1211" i="1"/>
  <c r="W2234" i="1"/>
  <c r="R2234" i="1"/>
  <c r="S2234" i="1"/>
  <c r="S1755" i="1"/>
  <c r="W1755" i="1"/>
  <c r="R1755" i="1"/>
  <c r="W1858" i="1"/>
  <c r="R1858" i="1"/>
  <c r="S1858" i="1"/>
  <c r="S1251" i="1"/>
  <c r="W1251" i="1"/>
  <c r="R1251" i="1"/>
  <c r="S1888" i="1"/>
  <c r="R1888" i="1"/>
  <c r="W1888" i="1"/>
  <c r="S778" i="1"/>
  <c r="W778" i="1"/>
  <c r="R778" i="1"/>
  <c r="S1002" i="1"/>
  <c r="W1002" i="1"/>
  <c r="R1002" i="1"/>
  <c r="R1712" i="1"/>
  <c r="S1712" i="1"/>
  <c r="W1712" i="1"/>
  <c r="S1276" i="1"/>
  <c r="W1276" i="1"/>
  <c r="R1276" i="1"/>
  <c r="W1033" i="1"/>
  <c r="R1033" i="1"/>
  <c r="S1033" i="1"/>
  <c r="W2415" i="1"/>
  <c r="R2415" i="1"/>
  <c r="S2415" i="1"/>
  <c r="W2485" i="1"/>
  <c r="R2485" i="1"/>
  <c r="S2485" i="1"/>
  <c r="R2665" i="1"/>
  <c r="W2665" i="1"/>
  <c r="S2665" i="1"/>
  <c r="W1297" i="1"/>
  <c r="R1297" i="1"/>
  <c r="S1297" i="1"/>
  <c r="W852" i="1"/>
  <c r="R852" i="1"/>
  <c r="S852" i="1"/>
  <c r="S2112" i="1"/>
  <c r="R2112" i="1"/>
  <c r="W2112" i="1"/>
  <c r="R1217" i="1"/>
  <c r="W1217" i="1"/>
  <c r="S1217" i="1"/>
  <c r="R1724" i="1"/>
  <c r="S1724" i="1"/>
  <c r="W1724" i="1"/>
  <c r="W1035" i="1"/>
  <c r="S1035" i="1"/>
  <c r="R1035" i="1"/>
  <c r="R1703" i="1"/>
  <c r="S1703" i="1"/>
  <c r="W1703" i="1"/>
  <c r="R891" i="1"/>
  <c r="W891" i="1"/>
  <c r="S891" i="1"/>
  <c r="R862" i="1"/>
  <c r="S862" i="1"/>
  <c r="W862" i="1"/>
  <c r="S2595" i="1"/>
  <c r="W2595" i="1"/>
  <c r="R2595" i="1"/>
  <c r="W2390" i="1"/>
  <c r="S2390" i="1"/>
  <c r="R2390" i="1"/>
  <c r="S1529" i="1"/>
  <c r="W1529" i="1"/>
  <c r="R1529" i="1"/>
  <c r="W1607" i="1"/>
  <c r="S1607" i="1"/>
  <c r="R1607" i="1"/>
  <c r="R1946" i="1"/>
  <c r="S1946" i="1"/>
  <c r="W1946" i="1"/>
  <c r="W1776" i="1"/>
  <c r="S1776" i="1"/>
  <c r="R1776" i="1"/>
  <c r="W1359" i="1"/>
  <c r="R1359" i="1"/>
  <c r="S1359" i="1"/>
  <c r="R2423" i="1"/>
  <c r="W2423" i="1"/>
  <c r="S2423" i="1"/>
  <c r="R1923" i="1"/>
  <c r="W1923" i="1"/>
  <c r="S1923" i="1"/>
  <c r="S1934" i="1"/>
  <c r="W1934" i="1"/>
  <c r="R1934" i="1"/>
  <c r="S1369" i="1"/>
  <c r="R1369" i="1"/>
  <c r="W1369" i="1"/>
  <c r="R2003" i="1"/>
  <c r="W2003" i="1"/>
  <c r="S2003" i="1"/>
  <c r="R967" i="1"/>
  <c r="S967" i="1"/>
  <c r="W967" i="1"/>
  <c r="R1150" i="1"/>
  <c r="S1150" i="1"/>
  <c r="W1150" i="1"/>
  <c r="R2354" i="1"/>
  <c r="S2354" i="1"/>
  <c r="W2354" i="1"/>
  <c r="R700" i="1"/>
  <c r="S700" i="1"/>
  <c r="W700" i="1"/>
  <c r="R1955" i="1"/>
  <c r="W1955" i="1"/>
  <c r="S1955" i="1"/>
  <c r="W2083" i="1"/>
  <c r="S2083" i="1"/>
  <c r="R2083" i="1"/>
  <c r="R2165" i="1"/>
  <c r="W2165" i="1"/>
  <c r="S2165" i="1"/>
  <c r="W2017" i="1"/>
  <c r="R2017" i="1"/>
  <c r="S2017" i="1"/>
  <c r="W1616" i="1"/>
  <c r="S1616" i="1"/>
  <c r="R1616" i="1"/>
  <c r="R2597" i="1"/>
  <c r="S2597" i="1"/>
  <c r="W2597" i="1"/>
  <c r="R2170" i="1"/>
  <c r="W2170" i="1"/>
  <c r="S2170" i="1"/>
  <c r="S747" i="1"/>
  <c r="W747" i="1"/>
  <c r="R747" i="1"/>
  <c r="R1519" i="1"/>
  <c r="W1519" i="1"/>
  <c r="S1519" i="1"/>
  <c r="R2150" i="1"/>
  <c r="W2150" i="1"/>
  <c r="S2150" i="1"/>
  <c r="R1233" i="1"/>
  <c r="S1233" i="1"/>
  <c r="W1233" i="1"/>
  <c r="R722" i="1"/>
  <c r="S722" i="1"/>
  <c r="W722" i="1"/>
  <c r="W756" i="1"/>
  <c r="S756" i="1"/>
  <c r="R756" i="1"/>
  <c r="S2381" i="1"/>
  <c r="W2381" i="1"/>
  <c r="R2381" i="1"/>
  <c r="R2154" i="1"/>
  <c r="S2154" i="1"/>
  <c r="W2154" i="1"/>
  <c r="R2613" i="1"/>
  <c r="S2613" i="1"/>
  <c r="W2613" i="1"/>
  <c r="R942" i="1"/>
  <c r="W942" i="1"/>
  <c r="S942" i="1"/>
  <c r="S2385" i="1"/>
  <c r="U2385" i="1" s="1"/>
  <c r="R2385" i="1"/>
  <c r="W2385" i="1"/>
  <c r="R2023" i="1"/>
  <c r="W2023" i="1"/>
  <c r="S2023" i="1"/>
  <c r="S1461" i="1"/>
  <c r="R1461" i="1"/>
  <c r="W1461" i="1"/>
  <c r="R2474" i="1"/>
  <c r="S2474" i="1"/>
  <c r="W2474" i="1"/>
  <c r="W1296" i="1"/>
  <c r="S1296" i="1"/>
  <c r="R1296" i="1"/>
  <c r="S1865" i="1"/>
  <c r="W1865" i="1"/>
  <c r="R1865" i="1"/>
  <c r="R1093" i="1"/>
  <c r="W1093" i="1"/>
  <c r="S1093" i="1"/>
  <c r="W691" i="1"/>
  <c r="S691" i="1"/>
  <c r="R691" i="1"/>
  <c r="S987" i="1"/>
  <c r="W987" i="1"/>
  <c r="R987" i="1"/>
  <c r="S1466" i="1"/>
  <c r="R1466" i="1"/>
  <c r="W1466" i="1"/>
  <c r="W1885" i="1"/>
  <c r="R1885" i="1"/>
  <c r="S1885" i="1"/>
  <c r="R1959" i="1"/>
  <c r="W1959" i="1"/>
  <c r="S1959" i="1"/>
  <c r="R2181" i="1"/>
  <c r="W2181" i="1"/>
  <c r="S2181" i="1"/>
  <c r="R2062" i="1"/>
  <c r="W2062" i="1"/>
  <c r="S2062" i="1"/>
  <c r="W2600" i="1"/>
  <c r="R2600" i="1"/>
  <c r="S2600" i="1"/>
  <c r="S2273" i="1"/>
  <c r="W2273" i="1"/>
  <c r="R2273" i="1"/>
  <c r="W1997" i="1"/>
  <c r="S1997" i="1"/>
  <c r="R1997" i="1"/>
  <c r="W684" i="1"/>
  <c r="S684" i="1"/>
  <c r="R684" i="1"/>
  <c r="W1505" i="1"/>
  <c r="R1505" i="1"/>
  <c r="S1505" i="1"/>
  <c r="W2104" i="1"/>
  <c r="R2104" i="1"/>
  <c r="S2104" i="1"/>
  <c r="R1413" i="1"/>
  <c r="W1413" i="1"/>
  <c r="S1413" i="1"/>
  <c r="R846" i="1"/>
  <c r="S846" i="1"/>
  <c r="W846" i="1"/>
  <c r="W1237" i="1"/>
  <c r="R1237" i="1"/>
  <c r="S1237" i="1"/>
  <c r="R839" i="1"/>
  <c r="S839" i="1"/>
  <c r="W839" i="1"/>
  <c r="W1160" i="1"/>
  <c r="S1160" i="1"/>
  <c r="R1160" i="1"/>
  <c r="R729" i="1"/>
  <c r="W729" i="1"/>
  <c r="S729" i="1"/>
  <c r="R2121" i="1"/>
  <c r="W2121" i="1"/>
  <c r="S2121" i="1"/>
  <c r="R947" i="1"/>
  <c r="S947" i="1"/>
  <c r="W947" i="1"/>
  <c r="R1470" i="1"/>
  <c r="W1470" i="1"/>
  <c r="S1470" i="1"/>
  <c r="R2522" i="1"/>
  <c r="W2522" i="1"/>
  <c r="S2522" i="1"/>
  <c r="W2313" i="1"/>
  <c r="R2313" i="1"/>
  <c r="S2313" i="1"/>
  <c r="R1398" i="1"/>
  <c r="S1398" i="1"/>
  <c r="W1398" i="1"/>
  <c r="S1737" i="1"/>
  <c r="W1737" i="1"/>
  <c r="R1737" i="1"/>
  <c r="R1131" i="1"/>
  <c r="S1131" i="1"/>
  <c r="W1131" i="1"/>
  <c r="W1675" i="1"/>
  <c r="S1675" i="1"/>
  <c r="R1675" i="1"/>
  <c r="R1218" i="1"/>
  <c r="S1218" i="1"/>
  <c r="W1218" i="1"/>
  <c r="W874" i="1"/>
  <c r="R874" i="1"/>
  <c r="S874" i="1"/>
  <c r="W1104" i="1"/>
  <c r="R1104" i="1"/>
  <c r="S1104" i="1"/>
  <c r="W1598" i="1"/>
  <c r="S1598" i="1"/>
  <c r="R1598" i="1"/>
  <c r="W1175" i="1"/>
  <c r="R1175" i="1"/>
  <c r="S1175" i="1"/>
  <c r="S1654" i="1"/>
  <c r="W1654" i="1"/>
  <c r="R1654" i="1"/>
  <c r="S1796" i="1"/>
  <c r="T1796" i="1" s="1"/>
  <c r="W1796" i="1"/>
  <c r="R1796" i="1"/>
  <c r="S2055" i="1"/>
  <c r="W2055" i="1"/>
  <c r="R2055" i="1"/>
  <c r="R1947" i="1"/>
  <c r="W1947" i="1"/>
  <c r="S1947" i="1"/>
  <c r="R2586" i="1"/>
  <c r="W2586" i="1"/>
  <c r="S2586" i="1"/>
  <c r="W2248" i="1"/>
  <c r="R2248" i="1"/>
  <c r="S2248" i="1"/>
  <c r="R1975" i="1"/>
  <c r="W1975" i="1"/>
  <c r="S1975" i="1"/>
  <c r="R2674" i="1"/>
  <c r="W2674" i="1"/>
  <c r="S2674" i="1"/>
  <c r="W1491" i="1"/>
  <c r="R1491" i="1"/>
  <c r="S1491" i="1"/>
  <c r="R2085" i="1"/>
  <c r="W2085" i="1"/>
  <c r="S2085" i="1"/>
  <c r="W1407" i="1"/>
  <c r="R1407" i="1"/>
  <c r="S1407" i="1"/>
  <c r="S803" i="1"/>
  <c r="W803" i="1"/>
  <c r="R803" i="1"/>
  <c r="R1216" i="1"/>
  <c r="W1216" i="1"/>
  <c r="S1216" i="1"/>
  <c r="W824" i="1"/>
  <c r="R824" i="1"/>
  <c r="S824" i="1"/>
  <c r="U1405" i="1"/>
  <c r="U1414" i="1"/>
  <c r="H1034" i="1"/>
  <c r="U1103" i="1"/>
  <c r="H1347" i="1"/>
  <c r="H1119" i="1"/>
  <c r="R807" i="1"/>
  <c r="S807" i="1"/>
  <c r="W807" i="1"/>
  <c r="U775" i="1"/>
  <c r="T1678" i="1"/>
  <c r="U2670" i="1"/>
  <c r="H2111" i="1"/>
  <c r="H915" i="1"/>
  <c r="H781" i="1"/>
  <c r="U2255" i="1"/>
  <c r="H684" i="1"/>
  <c r="E1813" i="1"/>
  <c r="J1813" i="1"/>
  <c r="F1813" i="1"/>
  <c r="H889" i="1"/>
  <c r="F822" i="1"/>
  <c r="J822" i="1"/>
  <c r="E822" i="1"/>
  <c r="E1560" i="1"/>
  <c r="F1560" i="1"/>
  <c r="J1560" i="1"/>
  <c r="J2017" i="1"/>
  <c r="E2017" i="1"/>
  <c r="F2017" i="1"/>
  <c r="J2173" i="1"/>
  <c r="E2173" i="1"/>
  <c r="F2173" i="1"/>
  <c r="H1171" i="1"/>
  <c r="J686" i="1"/>
  <c r="E686" i="1"/>
  <c r="F686" i="1"/>
  <c r="F2079" i="1"/>
  <c r="H2079" i="1" s="1"/>
  <c r="E2079" i="1"/>
  <c r="J2079" i="1"/>
  <c r="W2584" i="1"/>
  <c r="R2584" i="1"/>
  <c r="S2584" i="1"/>
  <c r="R915" i="1"/>
  <c r="S915" i="1"/>
  <c r="U915" i="1" s="1"/>
  <c r="W915" i="1"/>
  <c r="W1656" i="1"/>
  <c r="R1656" i="1"/>
  <c r="S1656" i="1"/>
  <c r="R1123" i="1"/>
  <c r="W1123" i="1"/>
  <c r="S1123" i="1"/>
  <c r="W943" i="1"/>
  <c r="S943" i="1"/>
  <c r="R943" i="1"/>
  <c r="W2109" i="1"/>
  <c r="R2109" i="1"/>
  <c r="S2109" i="1"/>
  <c r="R1134" i="1"/>
  <c r="S1134" i="1"/>
  <c r="W1134" i="1"/>
  <c r="F1957" i="1"/>
  <c r="H1957" i="1" s="1"/>
  <c r="E1957" i="1"/>
  <c r="J1957" i="1"/>
  <c r="H1321" i="1"/>
  <c r="J1704" i="1"/>
  <c r="F1704" i="1"/>
  <c r="E1704" i="1"/>
  <c r="J974" i="1"/>
  <c r="F974" i="1"/>
  <c r="E974" i="1"/>
  <c r="E1332" i="1"/>
  <c r="F1332" i="1"/>
  <c r="J1332" i="1"/>
  <c r="F1012" i="1"/>
  <c r="H1012" i="1" s="1"/>
  <c r="J1012" i="1"/>
  <c r="E1012" i="1"/>
  <c r="J1857" i="1"/>
  <c r="E1857" i="1"/>
  <c r="F1857" i="1"/>
  <c r="J1972" i="1"/>
  <c r="E1972" i="1"/>
  <c r="F1972" i="1"/>
  <c r="H1146" i="1"/>
  <c r="E1786" i="1"/>
  <c r="F1786" i="1"/>
  <c r="J1786" i="1"/>
  <c r="F2223" i="1"/>
  <c r="H2223" i="1" s="1"/>
  <c r="J2223" i="1"/>
  <c r="E2223" i="1"/>
  <c r="G1733" i="1"/>
  <c r="H2347" i="1"/>
  <c r="J2289" i="1"/>
  <c r="F2289" i="1"/>
  <c r="E2289" i="1"/>
  <c r="J2062" i="1"/>
  <c r="E2062" i="1"/>
  <c r="F2062" i="1"/>
  <c r="E2364" i="1"/>
  <c r="J2364" i="1"/>
  <c r="F2364" i="1"/>
  <c r="E1271" i="1"/>
  <c r="J1271" i="1"/>
  <c r="F1271" i="1"/>
  <c r="E842" i="1"/>
  <c r="J842" i="1"/>
  <c r="F842" i="1"/>
  <c r="H842" i="1" s="1"/>
  <c r="J2257" i="1"/>
  <c r="E2257" i="1"/>
  <c r="F2257" i="1"/>
  <c r="F1949" i="1"/>
  <c r="J1949" i="1"/>
  <c r="E1949" i="1"/>
  <c r="F823" i="1"/>
  <c r="J823" i="1"/>
  <c r="E823" i="1"/>
  <c r="E2608" i="1"/>
  <c r="F2608" i="1"/>
  <c r="J2608" i="1"/>
  <c r="E1722" i="1"/>
  <c r="J1722" i="1"/>
  <c r="F1722" i="1"/>
  <c r="E1122" i="1"/>
  <c r="F1122" i="1"/>
  <c r="J1122" i="1"/>
  <c r="F1518" i="1"/>
  <c r="E1518" i="1"/>
  <c r="J1518" i="1"/>
  <c r="E2392" i="1"/>
  <c r="J2392" i="1"/>
  <c r="F2392" i="1"/>
  <c r="J1869" i="1"/>
  <c r="F1869" i="1"/>
  <c r="E1869" i="1"/>
  <c r="E1630" i="1"/>
  <c r="F1630" i="1"/>
  <c r="J1630" i="1"/>
  <c r="F1728" i="1"/>
  <c r="E1728" i="1"/>
  <c r="J1728" i="1"/>
  <c r="F851" i="1"/>
  <c r="E851" i="1"/>
  <c r="J851" i="1"/>
  <c r="J2579" i="1"/>
  <c r="F2579" i="1"/>
  <c r="H2579" i="1" s="1"/>
  <c r="E2579" i="1"/>
  <c r="J1837" i="1"/>
  <c r="F1837" i="1"/>
  <c r="E1837" i="1"/>
  <c r="F1529" i="1"/>
  <c r="J1529" i="1"/>
  <c r="E1529" i="1"/>
  <c r="E1939" i="1"/>
  <c r="F1939" i="1"/>
  <c r="J1939" i="1"/>
  <c r="F1588" i="1"/>
  <c r="J1588" i="1"/>
  <c r="E1588" i="1"/>
  <c r="J1542" i="1"/>
  <c r="F1542" i="1"/>
  <c r="E1542" i="1"/>
  <c r="F2514" i="1"/>
  <c r="H2514" i="1" s="1"/>
  <c r="J2514" i="1"/>
  <c r="E2514" i="1"/>
  <c r="F2226" i="1"/>
  <c r="E2226" i="1"/>
  <c r="J2226" i="1"/>
  <c r="J1179" i="1"/>
  <c r="F1179" i="1"/>
  <c r="E1179" i="1"/>
  <c r="E2499" i="1"/>
  <c r="F2499" i="1"/>
  <c r="J2499" i="1"/>
  <c r="J729" i="1"/>
  <c r="E729" i="1"/>
  <c r="F729" i="1"/>
  <c r="E2457" i="1"/>
  <c r="F2457" i="1"/>
  <c r="H2457" i="1" s="1"/>
  <c r="J2457" i="1"/>
  <c r="J2230" i="1"/>
  <c r="E2230" i="1"/>
  <c r="F2230" i="1"/>
  <c r="E2604" i="1"/>
  <c r="F2604" i="1"/>
  <c r="J2604" i="1"/>
  <c r="J1439" i="1"/>
  <c r="E1439" i="1"/>
  <c r="F1439" i="1"/>
  <c r="J697" i="1"/>
  <c r="E697" i="1"/>
  <c r="F697" i="1"/>
  <c r="E2425" i="1"/>
  <c r="F2425" i="1"/>
  <c r="J2425" i="1"/>
  <c r="E2117" i="1"/>
  <c r="J2117" i="1"/>
  <c r="F2117" i="1"/>
  <c r="F1228" i="1"/>
  <c r="J1228" i="1"/>
  <c r="E1228" i="1"/>
  <c r="E1148" i="1"/>
  <c r="F1148" i="1"/>
  <c r="J1148" i="1"/>
  <c r="F2091" i="1"/>
  <c r="J2091" i="1"/>
  <c r="E2091" i="1"/>
  <c r="F1566" i="1"/>
  <c r="J1566" i="1"/>
  <c r="E1566" i="1"/>
  <c r="J2516" i="1"/>
  <c r="E2516" i="1"/>
  <c r="F2516" i="1"/>
  <c r="J2524" i="1"/>
  <c r="F2524" i="1"/>
  <c r="E2524" i="1"/>
  <c r="F1029" i="1"/>
  <c r="J1029" i="1"/>
  <c r="E1029" i="1"/>
  <c r="F754" i="1"/>
  <c r="J754" i="1"/>
  <c r="E754" i="1"/>
  <c r="J2542" i="1"/>
  <c r="E2542" i="1"/>
  <c r="F2542" i="1"/>
  <c r="F1130" i="1"/>
  <c r="J1130" i="1"/>
  <c r="E1130" i="1"/>
  <c r="J1739" i="1"/>
  <c r="F1739" i="1"/>
  <c r="E1739" i="1"/>
  <c r="E997" i="1"/>
  <c r="F997" i="1"/>
  <c r="J997" i="1"/>
  <c r="F689" i="1"/>
  <c r="E689" i="1"/>
  <c r="J689" i="1"/>
  <c r="E2417" i="1"/>
  <c r="F2417" i="1"/>
  <c r="J2417" i="1"/>
  <c r="J1039" i="1"/>
  <c r="F1039" i="1"/>
  <c r="E1039" i="1"/>
  <c r="F1983" i="1"/>
  <c r="J1983" i="1"/>
  <c r="E1983" i="1"/>
  <c r="E1986" i="1"/>
  <c r="F1986" i="1"/>
  <c r="H1986" i="1" s="1"/>
  <c r="J1986" i="1"/>
  <c r="E747" i="1"/>
  <c r="F747" i="1"/>
  <c r="H747" i="1" s="1"/>
  <c r="J747" i="1"/>
  <c r="E2522" i="1"/>
  <c r="J2522" i="1"/>
  <c r="F2522" i="1"/>
  <c r="F2287" i="1"/>
  <c r="J2287" i="1"/>
  <c r="E2287" i="1"/>
  <c r="H2096" i="1"/>
  <c r="J1329" i="1"/>
  <c r="F1329" i="1"/>
  <c r="E1329" i="1"/>
  <c r="F1066" i="1"/>
  <c r="H1066" i="1" s="1"/>
  <c r="J1066" i="1"/>
  <c r="E1066" i="1"/>
  <c r="E948" i="1"/>
  <c r="J948" i="1"/>
  <c r="F948" i="1"/>
  <c r="F1248" i="1"/>
  <c r="J1248" i="1"/>
  <c r="E1248" i="1"/>
  <c r="J2039" i="1"/>
  <c r="E2039" i="1"/>
  <c r="F2039" i="1"/>
  <c r="F1297" i="1"/>
  <c r="E1297" i="1"/>
  <c r="J1297" i="1"/>
  <c r="E989" i="1"/>
  <c r="F989" i="1"/>
  <c r="J989" i="1"/>
  <c r="F760" i="1"/>
  <c r="E760" i="1"/>
  <c r="J760" i="1"/>
  <c r="J1794" i="1"/>
  <c r="F1794" i="1"/>
  <c r="E1794" i="1"/>
  <c r="F750" i="1"/>
  <c r="J750" i="1"/>
  <c r="E750" i="1"/>
  <c r="E2512" i="1"/>
  <c r="J2512" i="1"/>
  <c r="F2512" i="1"/>
  <c r="J1567" i="1"/>
  <c r="F1567" i="1"/>
  <c r="E1567" i="1"/>
  <c r="F1204" i="1"/>
  <c r="E1204" i="1"/>
  <c r="J1204" i="1"/>
  <c r="E691" i="1"/>
  <c r="F691" i="1"/>
  <c r="J691" i="1"/>
  <c r="F1485" i="1"/>
  <c r="J1485" i="1"/>
  <c r="E1485" i="1"/>
  <c r="F1234" i="1"/>
  <c r="E1234" i="1"/>
  <c r="J1234" i="1"/>
  <c r="J1164" i="1"/>
  <c r="E1164" i="1"/>
  <c r="F1164" i="1"/>
  <c r="J1944" i="1"/>
  <c r="E1944" i="1"/>
  <c r="F1944" i="1"/>
  <c r="J2195" i="1"/>
  <c r="F2195" i="1"/>
  <c r="E2195" i="1"/>
  <c r="F1453" i="1"/>
  <c r="E1453" i="1"/>
  <c r="J1453" i="1"/>
  <c r="F1145" i="1"/>
  <c r="J1145" i="1"/>
  <c r="E1145" i="1"/>
  <c r="F1134" i="1"/>
  <c r="E1134" i="1"/>
  <c r="J1134" i="1"/>
  <c r="F2138" i="1"/>
  <c r="J2138" i="1"/>
  <c r="E2138" i="1"/>
  <c r="E771" i="1"/>
  <c r="F771" i="1"/>
  <c r="J771" i="1"/>
  <c r="J1300" i="1"/>
  <c r="E1300" i="1"/>
  <c r="F1300" i="1"/>
  <c r="E1911" i="1"/>
  <c r="F1911" i="1"/>
  <c r="J1911" i="1"/>
  <c r="F1575" i="1"/>
  <c r="E1575" i="1"/>
  <c r="J1575" i="1"/>
  <c r="E1734" i="1"/>
  <c r="F1734" i="1"/>
  <c r="J1734" i="1"/>
  <c r="J1509" i="1"/>
  <c r="F1509" i="1"/>
  <c r="E1509" i="1"/>
  <c r="F1258" i="1"/>
  <c r="H1258" i="1" s="1"/>
  <c r="E1258" i="1"/>
  <c r="J1258" i="1"/>
  <c r="E1212" i="1"/>
  <c r="F1212" i="1"/>
  <c r="J1212" i="1"/>
  <c r="J2040" i="1"/>
  <c r="E2040" i="1"/>
  <c r="F2040" i="1"/>
  <c r="E2219" i="1"/>
  <c r="F2219" i="1"/>
  <c r="J2219" i="1"/>
  <c r="J1477" i="1"/>
  <c r="F1477" i="1"/>
  <c r="E1477" i="1"/>
  <c r="E1169" i="1"/>
  <c r="J1169" i="1"/>
  <c r="F1169" i="1"/>
  <c r="E1192" i="1"/>
  <c r="J1192" i="1"/>
  <c r="F1192" i="1"/>
  <c r="J2188" i="1"/>
  <c r="F2188" i="1"/>
  <c r="E2188" i="1"/>
  <c r="J870" i="1"/>
  <c r="F870" i="1"/>
  <c r="E870" i="1"/>
  <c r="F1398" i="1"/>
  <c r="E1398" i="1"/>
  <c r="J1398" i="1"/>
  <c r="F1962" i="1"/>
  <c r="J1962" i="1"/>
  <c r="E1962" i="1"/>
  <c r="F1923" i="1"/>
  <c r="E1923" i="1"/>
  <c r="J1923" i="1"/>
  <c r="E1998" i="1"/>
  <c r="F1998" i="1"/>
  <c r="J1998" i="1"/>
  <c r="E1377" i="1"/>
  <c r="F1377" i="1"/>
  <c r="J1377" i="1"/>
  <c r="J1114" i="1"/>
  <c r="E1114" i="1"/>
  <c r="F1114" i="1"/>
  <c r="E1020" i="1"/>
  <c r="F1020" i="1"/>
  <c r="J1020" i="1"/>
  <c r="E1476" i="1"/>
  <c r="F1476" i="1"/>
  <c r="J1476" i="1"/>
  <c r="F2087" i="1"/>
  <c r="E2087" i="1"/>
  <c r="J2087" i="1"/>
  <c r="E1345" i="1"/>
  <c r="F1345" i="1"/>
  <c r="J1345" i="1"/>
  <c r="F1037" i="1"/>
  <c r="E1037" i="1"/>
  <c r="J1037" i="1"/>
  <c r="E872" i="1"/>
  <c r="J872" i="1"/>
  <c r="F872" i="1"/>
  <c r="E1900" i="1"/>
  <c r="F1900" i="1"/>
  <c r="J1900" i="1"/>
  <c r="J1203" i="1"/>
  <c r="F1203" i="1"/>
  <c r="E1203" i="1"/>
  <c r="J748" i="1"/>
  <c r="E748" i="1"/>
  <c r="F748" i="1"/>
  <c r="F1674" i="1"/>
  <c r="J1674" i="1"/>
  <c r="E1674" i="1"/>
  <c r="F1863" i="1"/>
  <c r="J1863" i="1"/>
  <c r="E1863" i="1"/>
  <c r="J1732" i="1"/>
  <c r="F1732" i="1"/>
  <c r="E1732" i="1"/>
  <c r="H2109" i="1"/>
  <c r="H1392" i="1"/>
  <c r="H1251" i="1"/>
  <c r="H2164" i="1"/>
  <c r="H2018" i="1"/>
  <c r="W1084" i="1"/>
  <c r="S1084" i="1"/>
  <c r="R1084" i="1"/>
  <c r="W1479" i="1"/>
  <c r="R1479" i="1"/>
  <c r="S1479" i="1"/>
  <c r="W1516" i="1"/>
  <c r="R1516" i="1"/>
  <c r="S1516" i="1"/>
  <c r="W1993" i="1"/>
  <c r="R1993" i="1"/>
  <c r="S1993" i="1"/>
  <c r="W2475" i="1"/>
  <c r="R2475" i="1"/>
  <c r="S2475" i="1"/>
  <c r="W1754" i="1"/>
  <c r="S1754" i="1"/>
  <c r="R1754" i="1"/>
  <c r="R1871" i="1"/>
  <c r="S1871" i="1"/>
  <c r="W1871" i="1"/>
  <c r="R2027" i="1"/>
  <c r="W2027" i="1"/>
  <c r="S2027" i="1"/>
  <c r="R1855" i="1"/>
  <c r="S1855" i="1"/>
  <c r="W1855" i="1"/>
  <c r="W1443" i="1"/>
  <c r="R1443" i="1"/>
  <c r="S1443" i="1"/>
  <c r="R2446" i="1"/>
  <c r="S2446" i="1"/>
  <c r="W2446" i="1"/>
  <c r="S2028" i="1"/>
  <c r="R2028" i="1"/>
  <c r="W2028" i="1"/>
  <c r="W1982" i="1"/>
  <c r="S1982" i="1"/>
  <c r="R1982" i="1"/>
  <c r="S1485" i="1"/>
  <c r="R1485" i="1"/>
  <c r="W1485" i="1"/>
  <c r="W2089" i="1"/>
  <c r="R2089" i="1"/>
  <c r="S2089" i="1"/>
  <c r="S1090" i="1"/>
  <c r="U1090" i="1" s="1"/>
  <c r="W1090" i="1"/>
  <c r="R1090" i="1"/>
  <c r="W1223" i="1"/>
  <c r="R1223" i="1"/>
  <c r="S1223" i="1"/>
  <c r="W1873" i="1"/>
  <c r="S1873" i="1"/>
  <c r="R1873" i="1"/>
  <c r="R1215" i="1"/>
  <c r="S1215" i="1"/>
  <c r="W1215" i="1"/>
  <c r="R2459" i="1"/>
  <c r="W2459" i="1"/>
  <c r="S2459" i="1"/>
  <c r="U2459" i="1" s="1"/>
  <c r="S2498" i="1"/>
  <c r="W2498" i="1"/>
  <c r="R2498" i="1"/>
  <c r="R815" i="1"/>
  <c r="S815" i="1"/>
  <c r="W815" i="1"/>
  <c r="W1362" i="1"/>
  <c r="R1362" i="1"/>
  <c r="S1362" i="1"/>
  <c r="S880" i="1"/>
  <c r="W880" i="1"/>
  <c r="R880" i="1"/>
  <c r="S2123" i="1"/>
  <c r="W2123" i="1"/>
  <c r="R2123" i="1"/>
  <c r="R1366" i="1"/>
  <c r="S1366" i="1"/>
  <c r="W1366" i="1"/>
  <c r="R1736" i="1"/>
  <c r="S1736" i="1"/>
  <c r="W1736" i="1"/>
  <c r="S1077" i="1"/>
  <c r="R1077" i="1"/>
  <c r="W1077" i="1"/>
  <c r="R1740" i="1"/>
  <c r="S1740" i="1"/>
  <c r="W1740" i="1"/>
  <c r="R920" i="1"/>
  <c r="S920" i="1"/>
  <c r="W920" i="1"/>
  <c r="S878" i="1"/>
  <c r="R878" i="1"/>
  <c r="W878" i="1"/>
  <c r="R1140" i="1"/>
  <c r="W1140" i="1"/>
  <c r="S1140" i="1"/>
  <c r="S2075" i="1"/>
  <c r="U2075" i="1" s="1"/>
  <c r="W2075" i="1"/>
  <c r="R2075" i="1"/>
  <c r="W2307" i="1"/>
  <c r="R2307" i="1"/>
  <c r="S2307" i="1"/>
  <c r="S2168" i="1"/>
  <c r="W2168" i="1"/>
  <c r="R2168" i="1"/>
  <c r="S2280" i="1"/>
  <c r="R2280" i="1"/>
  <c r="W2280" i="1"/>
  <c r="W2349" i="1"/>
  <c r="R2349" i="1"/>
  <c r="S2349" i="1"/>
  <c r="W979" i="1"/>
  <c r="S979" i="1"/>
  <c r="R979" i="1"/>
  <c r="S2627" i="1"/>
  <c r="R2627" i="1"/>
  <c r="W2627" i="1"/>
  <c r="R1924" i="1"/>
  <c r="W1924" i="1"/>
  <c r="S1924" i="1"/>
  <c r="S792" i="1"/>
  <c r="R792" i="1"/>
  <c r="W792" i="1"/>
  <c r="R1554" i="1"/>
  <c r="W1554" i="1"/>
  <c r="S1554" i="1"/>
  <c r="R2063" i="1"/>
  <c r="S2063" i="1"/>
  <c r="W2063" i="1"/>
  <c r="R1592" i="1"/>
  <c r="W1592" i="1"/>
  <c r="S1592" i="1"/>
  <c r="S1393" i="1"/>
  <c r="R1393" i="1"/>
  <c r="W1393" i="1"/>
  <c r="R721" i="1"/>
  <c r="W721" i="1"/>
  <c r="S721" i="1"/>
  <c r="W2246" i="1"/>
  <c r="S2246" i="1"/>
  <c r="R2246" i="1"/>
  <c r="W1973" i="1"/>
  <c r="R1973" i="1"/>
  <c r="S1973" i="1"/>
  <c r="S1081" i="1"/>
  <c r="W1081" i="1"/>
  <c r="R1081" i="1"/>
  <c r="W851" i="1"/>
  <c r="R851" i="1"/>
  <c r="S851" i="1"/>
  <c r="R1580" i="1"/>
  <c r="S1580" i="1"/>
  <c r="W1580" i="1"/>
  <c r="W1550" i="1"/>
  <c r="S1550" i="1"/>
  <c r="R1550" i="1"/>
  <c r="W1169" i="1"/>
  <c r="R1169" i="1"/>
  <c r="S1169" i="1"/>
  <c r="R2212" i="1"/>
  <c r="W2212" i="1"/>
  <c r="S2212" i="1"/>
  <c r="W1650" i="1"/>
  <c r="R1650" i="1"/>
  <c r="S1650" i="1"/>
  <c r="W1825" i="1"/>
  <c r="R1825" i="1"/>
  <c r="S1825" i="1"/>
  <c r="W1196" i="1"/>
  <c r="S1196" i="1"/>
  <c r="R1196" i="1"/>
  <c r="R1844" i="1"/>
  <c r="S1844" i="1"/>
  <c r="W1844" i="1"/>
  <c r="S745" i="1"/>
  <c r="W745" i="1"/>
  <c r="R745" i="1"/>
  <c r="R978" i="1"/>
  <c r="W978" i="1"/>
  <c r="S978" i="1"/>
  <c r="W2030" i="1"/>
  <c r="R2030" i="1"/>
  <c r="S2030" i="1"/>
  <c r="W2342" i="1"/>
  <c r="S2342" i="1"/>
  <c r="R2342" i="1"/>
  <c r="W1496" i="1"/>
  <c r="R1496" i="1"/>
  <c r="S1496" i="1"/>
  <c r="R1586" i="1"/>
  <c r="W1586" i="1"/>
  <c r="S1586" i="1"/>
  <c r="W1892" i="1"/>
  <c r="S1892" i="1"/>
  <c r="R1892" i="1"/>
  <c r="R1767" i="1"/>
  <c r="S1767" i="1"/>
  <c r="W1767" i="1"/>
  <c r="S1342" i="1"/>
  <c r="W1342" i="1"/>
  <c r="R1342" i="1"/>
  <c r="R2416" i="1"/>
  <c r="W2416" i="1"/>
  <c r="S2416" i="1"/>
  <c r="R1911" i="1"/>
  <c r="W1911" i="1"/>
  <c r="S1911" i="1"/>
  <c r="R1929" i="1"/>
  <c r="W1929" i="1"/>
  <c r="S1929" i="1"/>
  <c r="R1337" i="1"/>
  <c r="S1337" i="1"/>
  <c r="W1337" i="1"/>
  <c r="R1987" i="1"/>
  <c r="W1987" i="1"/>
  <c r="S1987" i="1"/>
  <c r="R963" i="1"/>
  <c r="W963" i="1"/>
  <c r="S963" i="1"/>
  <c r="R1146" i="1"/>
  <c r="W1146" i="1"/>
  <c r="S1146" i="1"/>
  <c r="W2476" i="1"/>
  <c r="R2476" i="1"/>
  <c r="S2476" i="1"/>
  <c r="R1860" i="1"/>
  <c r="S1860" i="1"/>
  <c r="W1860" i="1"/>
  <c r="W2395" i="1"/>
  <c r="R2395" i="1"/>
  <c r="S2395" i="1"/>
  <c r="U2395" i="1" s="1"/>
  <c r="S2355" i="1"/>
  <c r="R2355" i="1"/>
  <c r="W2355" i="1"/>
  <c r="W2467" i="1"/>
  <c r="R2467" i="1"/>
  <c r="S2467" i="1"/>
  <c r="U2467" i="1" s="1"/>
  <c r="W2143" i="1"/>
  <c r="S2143" i="1"/>
  <c r="R2143" i="1"/>
  <c r="S1780" i="1"/>
  <c r="W1780" i="1"/>
  <c r="R1780" i="1"/>
  <c r="W972" i="1"/>
  <c r="R972" i="1"/>
  <c r="S972" i="1"/>
  <c r="R2316" i="1"/>
  <c r="S2316" i="1"/>
  <c r="W2316" i="1"/>
  <c r="W1044" i="1"/>
  <c r="R1044" i="1"/>
  <c r="S1044" i="1"/>
  <c r="S1642" i="1"/>
  <c r="W1642" i="1"/>
  <c r="R1642" i="1"/>
  <c r="R951" i="1"/>
  <c r="S951" i="1"/>
  <c r="W951" i="1"/>
  <c r="W727" i="1"/>
  <c r="S727" i="1"/>
  <c r="R727" i="1"/>
  <c r="W881" i="1"/>
  <c r="S881" i="1"/>
  <c r="R881" i="1"/>
  <c r="S1167" i="1"/>
  <c r="R1167" i="1"/>
  <c r="W1167" i="1"/>
  <c r="W1977" i="1"/>
  <c r="R1977" i="1"/>
  <c r="S1977" i="1"/>
  <c r="W917" i="1"/>
  <c r="S917" i="1"/>
  <c r="U917" i="1" s="1"/>
  <c r="R917" i="1"/>
  <c r="R1279" i="1"/>
  <c r="S1279" i="1"/>
  <c r="W1279" i="1"/>
  <c r="W1484" i="1"/>
  <c r="S1484" i="1"/>
  <c r="R1484" i="1"/>
  <c r="R2506" i="1"/>
  <c r="S2506" i="1"/>
  <c r="W2506" i="1"/>
  <c r="S2140" i="1"/>
  <c r="R2140" i="1"/>
  <c r="W2140" i="1"/>
  <c r="W1808" i="1"/>
  <c r="S1808" i="1"/>
  <c r="R1808" i="1"/>
  <c r="W2592" i="1"/>
  <c r="R2592" i="1"/>
  <c r="S2592" i="1"/>
  <c r="W1427" i="1"/>
  <c r="R1427" i="1"/>
  <c r="S1427" i="1"/>
  <c r="W1988" i="1"/>
  <c r="R1988" i="1"/>
  <c r="S1988" i="1"/>
  <c r="S1292" i="1"/>
  <c r="W1292" i="1"/>
  <c r="R1292" i="1"/>
  <c r="W868" i="1"/>
  <c r="R868" i="1"/>
  <c r="S868" i="1"/>
  <c r="R1116" i="1"/>
  <c r="W1116" i="1"/>
  <c r="S1116" i="1"/>
  <c r="R739" i="1"/>
  <c r="S739" i="1"/>
  <c r="W739" i="1"/>
  <c r="W1556" i="1"/>
  <c r="S1556" i="1"/>
  <c r="T1556" i="1" s="1"/>
  <c r="R1556" i="1"/>
  <c r="W2374" i="1"/>
  <c r="S2374" i="1"/>
  <c r="R2374" i="1"/>
  <c r="R2581" i="1"/>
  <c r="W2581" i="1"/>
  <c r="S2581" i="1"/>
  <c r="R2298" i="1"/>
  <c r="S2298" i="1"/>
  <c r="W2298" i="1"/>
  <c r="W941" i="1"/>
  <c r="S941" i="1"/>
  <c r="R941" i="1"/>
  <c r="W2377" i="1"/>
  <c r="S2377" i="1"/>
  <c r="R2377" i="1"/>
  <c r="W2171" i="1"/>
  <c r="S2171" i="1"/>
  <c r="R2171" i="1"/>
  <c r="S1127" i="1"/>
  <c r="W1127" i="1"/>
  <c r="R1127" i="1"/>
  <c r="W1617" i="1"/>
  <c r="R1617" i="1"/>
  <c r="S1617" i="1"/>
  <c r="R879" i="1"/>
  <c r="S879" i="1"/>
  <c r="W879" i="1"/>
  <c r="R1533" i="1"/>
  <c r="W1533" i="1"/>
  <c r="S1533" i="1"/>
  <c r="W1028" i="1"/>
  <c r="S1028" i="1"/>
  <c r="R1028" i="1"/>
  <c r="R698" i="1"/>
  <c r="S698" i="1"/>
  <c r="W698" i="1"/>
  <c r="S960" i="1"/>
  <c r="U960" i="1" s="1"/>
  <c r="R960" i="1"/>
  <c r="W960" i="1"/>
  <c r="R1353" i="1"/>
  <c r="S1353" i="1"/>
  <c r="U1353" i="1" s="1"/>
  <c r="W1353" i="1"/>
  <c r="S1274" i="1"/>
  <c r="W1274" i="1"/>
  <c r="R1274" i="1"/>
  <c r="W1038" i="1"/>
  <c r="S1038" i="1"/>
  <c r="R1038" i="1"/>
  <c r="S2643" i="1"/>
  <c r="R2643" i="1"/>
  <c r="W2643" i="1"/>
  <c r="W1078" i="1"/>
  <c r="S1078" i="1"/>
  <c r="R1078" i="1"/>
  <c r="W1462" i="1"/>
  <c r="S1462" i="1"/>
  <c r="R1462" i="1"/>
  <c r="W2497" i="1"/>
  <c r="R2497" i="1"/>
  <c r="S2497" i="1"/>
  <c r="R2129" i="1"/>
  <c r="W2129" i="1"/>
  <c r="S2129" i="1"/>
  <c r="W1742" i="1"/>
  <c r="R1742" i="1"/>
  <c r="S1742" i="1"/>
  <c r="R2578" i="1"/>
  <c r="W2578" i="1"/>
  <c r="S2578" i="1"/>
  <c r="W1421" i="1"/>
  <c r="R1421" i="1"/>
  <c r="S1421" i="1"/>
  <c r="W1945" i="1"/>
  <c r="S1945" i="1"/>
  <c r="R1945" i="1"/>
  <c r="W1264" i="1"/>
  <c r="S1264" i="1"/>
  <c r="R1264" i="1"/>
  <c r="S850" i="1"/>
  <c r="R850" i="1"/>
  <c r="W850" i="1"/>
  <c r="S1087" i="1"/>
  <c r="W1087" i="1"/>
  <c r="R1087" i="1"/>
  <c r="R707" i="1"/>
  <c r="S707" i="1"/>
  <c r="W707" i="1"/>
  <c r="U1109" i="1"/>
  <c r="U2190" i="1"/>
  <c r="H1242" i="1"/>
  <c r="H969" i="1"/>
  <c r="H2112" i="1"/>
  <c r="G1758" i="1"/>
  <c r="T1571" i="1"/>
  <c r="H2069" i="1"/>
  <c r="T1512" i="1"/>
  <c r="U1039" i="1"/>
  <c r="H761" i="1"/>
  <c r="G1636" i="1"/>
  <c r="T1793" i="1"/>
  <c r="U2224" i="1"/>
  <c r="R919" i="1"/>
  <c r="W919" i="1"/>
  <c r="S919" i="1"/>
  <c r="R2216" i="1"/>
  <c r="S2216" i="1"/>
  <c r="W2216" i="1"/>
  <c r="U2076" i="1"/>
  <c r="G1638" i="1"/>
  <c r="U2652" i="1"/>
  <c r="U2649" i="1"/>
  <c r="U2304" i="1"/>
  <c r="U2464" i="1"/>
  <c r="U1340" i="1"/>
  <c r="U2490" i="1"/>
  <c r="G1738" i="1"/>
  <c r="E2408" i="1"/>
  <c r="J2408" i="1"/>
  <c r="F2408" i="1"/>
  <c r="J941" i="1"/>
  <c r="E941" i="1"/>
  <c r="F941" i="1"/>
  <c r="F861" i="1"/>
  <c r="E861" i="1"/>
  <c r="J861" i="1"/>
  <c r="J1880" i="1"/>
  <c r="E1880" i="1"/>
  <c r="F1880" i="1"/>
  <c r="J2159" i="1"/>
  <c r="F2159" i="1"/>
  <c r="E2159" i="1"/>
  <c r="F1831" i="1"/>
  <c r="E1831" i="1"/>
  <c r="J1831" i="1"/>
  <c r="E2090" i="1"/>
  <c r="J2090" i="1"/>
  <c r="F2090" i="1"/>
  <c r="E1456" i="1"/>
  <c r="J1456" i="1"/>
  <c r="F1456" i="1"/>
  <c r="J1865" i="1"/>
  <c r="E1865" i="1"/>
  <c r="F1865" i="1"/>
  <c r="E2452" i="1"/>
  <c r="F2452" i="1"/>
  <c r="J2452" i="1"/>
  <c r="R1364" i="1"/>
  <c r="S1364" i="1"/>
  <c r="W1364" i="1"/>
  <c r="S949" i="1"/>
  <c r="U949" i="1" s="1"/>
  <c r="W949" i="1"/>
  <c r="R949" i="1"/>
  <c r="S1847" i="1"/>
  <c r="W1847" i="1"/>
  <c r="R1847" i="1"/>
  <c r="S2020" i="1"/>
  <c r="R2020" i="1"/>
  <c r="W2020" i="1"/>
  <c r="E971" i="1"/>
  <c r="J971" i="1"/>
  <c r="F971" i="1"/>
  <c r="G1720" i="1"/>
  <c r="J2439" i="1"/>
  <c r="E2439" i="1"/>
  <c r="F2439" i="1"/>
  <c r="H2439" i="1" s="1"/>
  <c r="F2370" i="1"/>
  <c r="J2370" i="1"/>
  <c r="E2370" i="1"/>
  <c r="J991" i="1"/>
  <c r="E991" i="1"/>
  <c r="F991" i="1"/>
  <c r="E1403" i="1"/>
  <c r="F1403" i="1"/>
  <c r="J1403" i="1"/>
  <c r="F839" i="1"/>
  <c r="J839" i="1"/>
  <c r="E839" i="1"/>
  <c r="F1315" i="1"/>
  <c r="J1315" i="1"/>
  <c r="E1315" i="1"/>
  <c r="F2251" i="1"/>
  <c r="J2251" i="1"/>
  <c r="E2251" i="1"/>
  <c r="E903" i="1"/>
  <c r="F903" i="1"/>
  <c r="J903" i="1"/>
  <c r="J1269" i="1"/>
  <c r="F1269" i="1"/>
  <c r="E1269" i="1"/>
  <c r="F900" i="1"/>
  <c r="J900" i="1"/>
  <c r="E900" i="1"/>
  <c r="E1237" i="1"/>
  <c r="J1237" i="1"/>
  <c r="F1237" i="1"/>
  <c r="E929" i="1"/>
  <c r="F929" i="1"/>
  <c r="J929" i="1"/>
  <c r="J2657" i="1"/>
  <c r="F2657" i="1"/>
  <c r="E2657" i="1"/>
  <c r="J1663" i="1"/>
  <c r="F1663" i="1"/>
  <c r="E1663" i="1"/>
  <c r="E2636" i="1"/>
  <c r="F2636" i="1"/>
  <c r="J2636" i="1"/>
  <c r="E2562" i="1"/>
  <c r="J2562" i="1"/>
  <c r="F2562" i="1"/>
  <c r="E2046" i="1"/>
  <c r="F2046" i="1"/>
  <c r="J2046" i="1"/>
  <c r="J705" i="1"/>
  <c r="E705" i="1"/>
  <c r="F705" i="1"/>
  <c r="J2433" i="1"/>
  <c r="E2433" i="1"/>
  <c r="F2433" i="1"/>
  <c r="E2206" i="1"/>
  <c r="F2206" i="1"/>
  <c r="J2206" i="1"/>
  <c r="F2580" i="1"/>
  <c r="E2580" i="1"/>
  <c r="J2580" i="1"/>
  <c r="E1415" i="1"/>
  <c r="J1415" i="1"/>
  <c r="F1415" i="1"/>
  <c r="J1382" i="1"/>
  <c r="F1382" i="1"/>
  <c r="E1382" i="1"/>
  <c r="E2401" i="1"/>
  <c r="J2401" i="1"/>
  <c r="F2401" i="1"/>
  <c r="J2093" i="1"/>
  <c r="F2093" i="1"/>
  <c r="E2093" i="1"/>
  <c r="J1170" i="1"/>
  <c r="E1170" i="1"/>
  <c r="F1170" i="1"/>
  <c r="E1047" i="1"/>
  <c r="F1047" i="1"/>
  <c r="J1047" i="1"/>
  <c r="J2036" i="1"/>
  <c r="E2036" i="1"/>
  <c r="F2036" i="1"/>
  <c r="F1506" i="1"/>
  <c r="E1506" i="1"/>
  <c r="J1506" i="1"/>
  <c r="E2390" i="1"/>
  <c r="F2390" i="1"/>
  <c r="J2390" i="1"/>
  <c r="E2394" i="1"/>
  <c r="F2394" i="1"/>
  <c r="H2394" i="1" s="1"/>
  <c r="J2394" i="1"/>
  <c r="E2013" i="1"/>
  <c r="F2013" i="1"/>
  <c r="J2013" i="1"/>
  <c r="E1774" i="1"/>
  <c r="J1774" i="1"/>
  <c r="F1774" i="1"/>
  <c r="J1956" i="1"/>
  <c r="E1956" i="1"/>
  <c r="F1956" i="1"/>
  <c r="F995" i="1"/>
  <c r="E995" i="1"/>
  <c r="J995" i="1"/>
  <c r="J780" i="1"/>
  <c r="E780" i="1"/>
  <c r="F780" i="1"/>
  <c r="E1981" i="1"/>
  <c r="J1981" i="1"/>
  <c r="F1981" i="1"/>
  <c r="J1673" i="1"/>
  <c r="E1673" i="1"/>
  <c r="F1673" i="1"/>
  <c r="F2227" i="1"/>
  <c r="E2227" i="1"/>
  <c r="J2227" i="1"/>
  <c r="F1927" i="1"/>
  <c r="J1927" i="1"/>
  <c r="E1927" i="1"/>
  <c r="E1014" i="1"/>
  <c r="F1014" i="1"/>
  <c r="J1014" i="1"/>
  <c r="F1302" i="1"/>
  <c r="E1302" i="1"/>
  <c r="J1302" i="1"/>
  <c r="F1580" i="1"/>
  <c r="J1580" i="1"/>
  <c r="E1580" i="1"/>
  <c r="F927" i="1"/>
  <c r="E927" i="1"/>
  <c r="J927" i="1"/>
  <c r="F1766" i="1"/>
  <c r="J1766" i="1"/>
  <c r="E1766" i="1"/>
  <c r="H1324" i="1"/>
  <c r="J873" i="1"/>
  <c r="F873" i="1"/>
  <c r="E873" i="1"/>
  <c r="F2601" i="1"/>
  <c r="E2601" i="1"/>
  <c r="J2601" i="1"/>
  <c r="F2374" i="1"/>
  <c r="E2374" i="1"/>
  <c r="J2374" i="1"/>
  <c r="J866" i="1"/>
  <c r="E866" i="1"/>
  <c r="F866" i="1"/>
  <c r="J1583" i="1"/>
  <c r="E1583" i="1"/>
  <c r="F1583" i="1"/>
  <c r="F841" i="1"/>
  <c r="E841" i="1"/>
  <c r="J841" i="1"/>
  <c r="E2569" i="1"/>
  <c r="J2569" i="1"/>
  <c r="F2569" i="1"/>
  <c r="J2261" i="1"/>
  <c r="E2261" i="1"/>
  <c r="F2261" i="1"/>
  <c r="F1539" i="1"/>
  <c r="E1539" i="1"/>
  <c r="J1539" i="1"/>
  <c r="E1590" i="1"/>
  <c r="F1590" i="1"/>
  <c r="G1590" i="1" s="1"/>
  <c r="J1590" i="1"/>
  <c r="J2404" i="1"/>
  <c r="E2404" i="1"/>
  <c r="F2404" i="1"/>
  <c r="E1910" i="1"/>
  <c r="J1910" i="1"/>
  <c r="F1910" i="1"/>
  <c r="F1604" i="1"/>
  <c r="E1604" i="1"/>
  <c r="J1604" i="1"/>
  <c r="E2030" i="1"/>
  <c r="F2030" i="1"/>
  <c r="J2030" i="1"/>
  <c r="J1173" i="1"/>
  <c r="F1173" i="1"/>
  <c r="E1173" i="1"/>
  <c r="J910" i="1"/>
  <c r="E910" i="1"/>
  <c r="F910" i="1"/>
  <c r="E681" i="1"/>
  <c r="J681" i="1"/>
  <c r="J1334" i="1"/>
  <c r="F1334" i="1"/>
  <c r="E1334" i="1"/>
  <c r="J1883" i="1"/>
  <c r="F1883" i="1"/>
  <c r="E1883" i="1"/>
  <c r="E1141" i="1"/>
  <c r="F1141" i="1"/>
  <c r="J1141" i="1"/>
  <c r="F833" i="1"/>
  <c r="J833" i="1"/>
  <c r="E833" i="1"/>
  <c r="F2561" i="1"/>
  <c r="H2561" i="1" s="1"/>
  <c r="J2561" i="1"/>
  <c r="E2561" i="1"/>
  <c r="J1442" i="1"/>
  <c r="E1442" i="1"/>
  <c r="F1442" i="1"/>
  <c r="J2378" i="1"/>
  <c r="F2378" i="1"/>
  <c r="E2378" i="1"/>
  <c r="E2355" i="1"/>
  <c r="F2355" i="1"/>
  <c r="J2355" i="1"/>
  <c r="E1158" i="1"/>
  <c r="F1158" i="1"/>
  <c r="J1158" i="1"/>
  <c r="E2415" i="1"/>
  <c r="F2415" i="1"/>
  <c r="H2415" i="1" s="1"/>
  <c r="J2415" i="1"/>
  <c r="F2490" i="1"/>
  <c r="E2490" i="1"/>
  <c r="J2490" i="1"/>
  <c r="G1807" i="1"/>
  <c r="E1473" i="1"/>
  <c r="F1473" i="1"/>
  <c r="J1473" i="1"/>
  <c r="E1222" i="1"/>
  <c r="J1222" i="1"/>
  <c r="F1222" i="1"/>
  <c r="E1152" i="1"/>
  <c r="J1152" i="1"/>
  <c r="F1152" i="1"/>
  <c r="F1896" i="1"/>
  <c r="E1896" i="1"/>
  <c r="J1896" i="1"/>
  <c r="E2183" i="1"/>
  <c r="F2183" i="1"/>
  <c r="J2183" i="1"/>
  <c r="F1441" i="1"/>
  <c r="J1441" i="1"/>
  <c r="E1441" i="1"/>
  <c r="J1133" i="1"/>
  <c r="E1133" i="1"/>
  <c r="F1133" i="1"/>
  <c r="J1107" i="1"/>
  <c r="E1107" i="1"/>
  <c r="F1107" i="1"/>
  <c r="H1107" i="1" s="1"/>
  <c r="E2108" i="1"/>
  <c r="F2108" i="1"/>
  <c r="J2108" i="1"/>
  <c r="E735" i="1"/>
  <c r="F735" i="1"/>
  <c r="H735" i="1" s="1"/>
  <c r="J735" i="1"/>
  <c r="E1266" i="1"/>
  <c r="J1266" i="1"/>
  <c r="F1266" i="1"/>
  <c r="F1886" i="1"/>
  <c r="E1886" i="1"/>
  <c r="J1886" i="1"/>
  <c r="J1406" i="1"/>
  <c r="E1406" i="1"/>
  <c r="F1406" i="1"/>
  <c r="H1406" i="1" s="1"/>
  <c r="J1578" i="1"/>
  <c r="E1578" i="1"/>
  <c r="F1578" i="1"/>
  <c r="G1578" i="1" s="1"/>
  <c r="H1100" i="1"/>
  <c r="F1629" i="1"/>
  <c r="J1629" i="1"/>
  <c r="E1629" i="1"/>
  <c r="E1378" i="1"/>
  <c r="F1378" i="1"/>
  <c r="J1378" i="1"/>
  <c r="E1380" i="1"/>
  <c r="J1380" i="1"/>
  <c r="F1380" i="1"/>
  <c r="J2520" i="1"/>
  <c r="E2520" i="1"/>
  <c r="F2520" i="1"/>
  <c r="J2339" i="1"/>
  <c r="F2339" i="1"/>
  <c r="E2339" i="1"/>
  <c r="E1597" i="1"/>
  <c r="F1597" i="1"/>
  <c r="J1597" i="1"/>
  <c r="J1289" i="1"/>
  <c r="E1289" i="1"/>
  <c r="F1289" i="1"/>
  <c r="E1459" i="1"/>
  <c r="J1459" i="1"/>
  <c r="F1459" i="1"/>
  <c r="F2451" i="1"/>
  <c r="J2451" i="1"/>
  <c r="E2451" i="1"/>
  <c r="J1252" i="1"/>
  <c r="F1252" i="1"/>
  <c r="E1252" i="1"/>
  <c r="J1782" i="1"/>
  <c r="E1782" i="1"/>
  <c r="F1782" i="1"/>
  <c r="E2224" i="1"/>
  <c r="F2224" i="1"/>
  <c r="J2224" i="1"/>
  <c r="E1996" i="1"/>
  <c r="F1996" i="1"/>
  <c r="H1996" i="1" s="1"/>
  <c r="J1996" i="1"/>
  <c r="F1372" i="1"/>
  <c r="J1372" i="1"/>
  <c r="E1372" i="1"/>
  <c r="F1653" i="1"/>
  <c r="G1653" i="1" s="1"/>
  <c r="E1653" i="1"/>
  <c r="J1653" i="1"/>
  <c r="E1402" i="1"/>
  <c r="F1402" i="1"/>
  <c r="J1402" i="1"/>
  <c r="J1428" i="1"/>
  <c r="F1428" i="1"/>
  <c r="E1428" i="1"/>
  <c r="J2640" i="1"/>
  <c r="E2640" i="1"/>
  <c r="F2640" i="1"/>
  <c r="F2363" i="1"/>
  <c r="E2363" i="1"/>
  <c r="J2363" i="1"/>
  <c r="F1621" i="1"/>
  <c r="E1621" i="1"/>
  <c r="J1621" i="1"/>
  <c r="J1313" i="1"/>
  <c r="F1313" i="1"/>
  <c r="E1313" i="1"/>
  <c r="E1507" i="1"/>
  <c r="F1507" i="1"/>
  <c r="J1507" i="1"/>
  <c r="F2502" i="1"/>
  <c r="J2502" i="1"/>
  <c r="E2502" i="1"/>
  <c r="J1664" i="1"/>
  <c r="F1664" i="1"/>
  <c r="E1664" i="1"/>
  <c r="J1862" i="1"/>
  <c r="F1862" i="1"/>
  <c r="E1862" i="1"/>
  <c r="F2276" i="1"/>
  <c r="J2276" i="1"/>
  <c r="E2276" i="1"/>
  <c r="F2367" i="1"/>
  <c r="H2367" i="1" s="1"/>
  <c r="J2367" i="1"/>
  <c r="E2367" i="1"/>
  <c r="F1526" i="1"/>
  <c r="E1526" i="1"/>
  <c r="J1526" i="1"/>
  <c r="J1521" i="1"/>
  <c r="F1521" i="1"/>
  <c r="E1521" i="1"/>
  <c r="E1270" i="1"/>
  <c r="F1270" i="1"/>
  <c r="J1270" i="1"/>
  <c r="E1224" i="1"/>
  <c r="F1224" i="1"/>
  <c r="J1224" i="1"/>
  <c r="J2088" i="1"/>
  <c r="E2088" i="1"/>
  <c r="F2088" i="1"/>
  <c r="E2231" i="1"/>
  <c r="F2231" i="1"/>
  <c r="J2231" i="1"/>
  <c r="F1489" i="1"/>
  <c r="J1489" i="1"/>
  <c r="E1489" i="1"/>
  <c r="E1181" i="1"/>
  <c r="F1181" i="1"/>
  <c r="J1181" i="1"/>
  <c r="E1219" i="1"/>
  <c r="F1219" i="1"/>
  <c r="J1219" i="1"/>
  <c r="E2214" i="1"/>
  <c r="F2214" i="1"/>
  <c r="J2214" i="1"/>
  <c r="F906" i="1"/>
  <c r="E906" i="1"/>
  <c r="J906" i="1"/>
  <c r="J1424" i="1"/>
  <c r="E1424" i="1"/>
  <c r="F1424" i="1"/>
  <c r="F1988" i="1"/>
  <c r="J1988" i="1"/>
  <c r="E1988" i="1"/>
  <c r="F2106" i="1"/>
  <c r="J2106" i="1"/>
  <c r="E2106" i="1"/>
  <c r="J2127" i="1"/>
  <c r="F2127" i="1"/>
  <c r="E2127" i="1"/>
  <c r="H1279" i="1"/>
  <c r="R1335" i="1"/>
  <c r="S1335" i="1"/>
  <c r="W1335" i="1"/>
  <c r="R2231" i="1"/>
  <c r="S2231" i="1"/>
  <c r="W2231" i="1"/>
  <c r="R916" i="1"/>
  <c r="S916" i="1"/>
  <c r="W916" i="1"/>
  <c r="R2247" i="1"/>
  <c r="S2247" i="1"/>
  <c r="W2247" i="1"/>
  <c r="R2145" i="1"/>
  <c r="S2145" i="1"/>
  <c r="W2145" i="1"/>
  <c r="W1232" i="1"/>
  <c r="R1232" i="1"/>
  <c r="S1232" i="1"/>
  <c r="W996" i="1"/>
  <c r="S996" i="1"/>
  <c r="R996" i="1"/>
  <c r="W1652" i="1"/>
  <c r="R1652" i="1"/>
  <c r="S1652" i="1"/>
  <c r="R1681" i="1"/>
  <c r="S1681" i="1"/>
  <c r="W1681" i="1"/>
  <c r="S1231" i="1"/>
  <c r="W1231" i="1"/>
  <c r="R1231" i="1"/>
  <c r="W2258" i="1"/>
  <c r="R2258" i="1"/>
  <c r="S2258" i="1"/>
  <c r="S1761" i="1"/>
  <c r="R1761" i="1"/>
  <c r="W1761" i="1"/>
  <c r="R1862" i="1"/>
  <c r="W1862" i="1"/>
  <c r="S1862" i="1"/>
  <c r="S1265" i="1"/>
  <c r="R1265" i="1"/>
  <c r="W1265" i="1"/>
  <c r="R1895" i="1"/>
  <c r="W1895" i="1"/>
  <c r="S1895" i="1"/>
  <c r="S782" i="1"/>
  <c r="R782" i="1"/>
  <c r="W782" i="1"/>
  <c r="R1020" i="1"/>
  <c r="W1020" i="1"/>
  <c r="S1020" i="1"/>
  <c r="W2507" i="1"/>
  <c r="S2507" i="1"/>
  <c r="R2507" i="1"/>
  <c r="W2329" i="1"/>
  <c r="S2329" i="1"/>
  <c r="R2329" i="1"/>
  <c r="R2229" i="1"/>
  <c r="W2229" i="1"/>
  <c r="S2229" i="1"/>
  <c r="W2319" i="1"/>
  <c r="R2319" i="1"/>
  <c r="S2319" i="1"/>
  <c r="R2378" i="1"/>
  <c r="S2378" i="1"/>
  <c r="W2378" i="1"/>
  <c r="R1027" i="1"/>
  <c r="S1027" i="1"/>
  <c r="W1027" i="1"/>
  <c r="R2646" i="1"/>
  <c r="W2646" i="1"/>
  <c r="S2646" i="1"/>
  <c r="R1966" i="1"/>
  <c r="S1966" i="1"/>
  <c r="W1966" i="1"/>
  <c r="W820" i="1"/>
  <c r="R820" i="1"/>
  <c r="S820" i="1"/>
  <c r="W1589" i="1"/>
  <c r="R1589" i="1"/>
  <c r="S1589" i="1"/>
  <c r="R2100" i="1"/>
  <c r="S2100" i="1"/>
  <c r="W2100" i="1"/>
  <c r="R1602" i="1"/>
  <c r="W1602" i="1"/>
  <c r="S1602" i="1"/>
  <c r="S693" i="1"/>
  <c r="W693" i="1"/>
  <c r="R693" i="1"/>
  <c r="R750" i="1"/>
  <c r="S750" i="1"/>
  <c r="W750" i="1"/>
  <c r="R1285" i="1"/>
  <c r="W1285" i="1"/>
  <c r="S1285" i="1"/>
  <c r="R1596" i="1"/>
  <c r="S1596" i="1"/>
  <c r="W1596" i="1"/>
  <c r="W1960" i="1"/>
  <c r="S1960" i="1"/>
  <c r="R1960" i="1"/>
  <c r="R1565" i="1"/>
  <c r="W1565" i="1"/>
  <c r="S1565" i="1"/>
  <c r="W2031" i="1"/>
  <c r="R2031" i="1"/>
  <c r="S2031" i="1"/>
  <c r="S2040" i="1"/>
  <c r="U2040" i="1" s="1"/>
  <c r="W2040" i="1"/>
  <c r="R2040" i="1"/>
  <c r="W2656" i="1"/>
  <c r="S2656" i="1"/>
  <c r="R2656" i="1"/>
  <c r="S2531" i="1"/>
  <c r="R2531" i="1"/>
  <c r="W2531" i="1"/>
  <c r="W1721" i="1"/>
  <c r="R1721" i="1"/>
  <c r="S1721" i="1"/>
  <c r="W1912" i="1"/>
  <c r="R1912" i="1"/>
  <c r="S1912" i="1"/>
  <c r="W1385" i="1"/>
  <c r="S1385" i="1"/>
  <c r="R1385" i="1"/>
  <c r="R1883" i="1"/>
  <c r="W1883" i="1"/>
  <c r="S1883" i="1"/>
  <c r="R1460" i="1"/>
  <c r="S1460" i="1"/>
  <c r="W1460" i="1"/>
  <c r="W1193" i="1"/>
  <c r="R1193" i="1"/>
  <c r="S1193" i="1"/>
  <c r="S1270" i="1"/>
  <c r="R1270" i="1"/>
  <c r="W1270" i="1"/>
  <c r="R2589" i="1"/>
  <c r="S2589" i="1"/>
  <c r="W2589" i="1"/>
  <c r="W928" i="1"/>
  <c r="S928" i="1"/>
  <c r="R928" i="1"/>
  <c r="S2405" i="1"/>
  <c r="R2405" i="1"/>
  <c r="W2405" i="1"/>
  <c r="R2479" i="1"/>
  <c r="S2479" i="1"/>
  <c r="W2479" i="1"/>
  <c r="R2558" i="1"/>
  <c r="W2558" i="1"/>
  <c r="S2558" i="1"/>
  <c r="W1288" i="1"/>
  <c r="R1288" i="1"/>
  <c r="S1288" i="1"/>
  <c r="R811" i="1"/>
  <c r="S811" i="1"/>
  <c r="W811" i="1"/>
  <c r="W2093" i="1"/>
  <c r="R2093" i="1"/>
  <c r="S2093" i="1"/>
  <c r="S1177" i="1"/>
  <c r="R1177" i="1"/>
  <c r="W1177" i="1"/>
  <c r="S1713" i="1"/>
  <c r="W1713" i="1"/>
  <c r="R1713" i="1"/>
  <c r="R1030" i="1"/>
  <c r="W1030" i="1"/>
  <c r="S1030" i="1"/>
  <c r="S1687" i="1"/>
  <c r="R1687" i="1"/>
  <c r="W1687" i="1"/>
  <c r="R870" i="1"/>
  <c r="S870" i="1"/>
  <c r="W870" i="1"/>
  <c r="S858" i="1"/>
  <c r="R858" i="1"/>
  <c r="W858" i="1"/>
  <c r="R1746" i="1"/>
  <c r="W1746" i="1"/>
  <c r="S1746" i="1"/>
  <c r="W1940" i="1"/>
  <c r="S1940" i="1"/>
  <c r="R1940" i="1"/>
  <c r="W1048" i="1"/>
  <c r="R1048" i="1"/>
  <c r="S1048" i="1"/>
  <c r="W733" i="1"/>
  <c r="R733" i="1"/>
  <c r="S733" i="1"/>
  <c r="R1569" i="1"/>
  <c r="W1569" i="1"/>
  <c r="S1569" i="1"/>
  <c r="W1542" i="1"/>
  <c r="R1542" i="1"/>
  <c r="S1542" i="1"/>
  <c r="W1100" i="1"/>
  <c r="R1100" i="1"/>
  <c r="S1100" i="1"/>
  <c r="W2192" i="1"/>
  <c r="S2192" i="1"/>
  <c r="R2192" i="1"/>
  <c r="R1638" i="1"/>
  <c r="S1638" i="1"/>
  <c r="W1638" i="1"/>
  <c r="R1817" i="1"/>
  <c r="S1817" i="1"/>
  <c r="W1817" i="1"/>
  <c r="W1189" i="1"/>
  <c r="R1189" i="1"/>
  <c r="S1189" i="1"/>
  <c r="R1840" i="1"/>
  <c r="S1840" i="1"/>
  <c r="W1840" i="1"/>
  <c r="W717" i="1"/>
  <c r="S717" i="1"/>
  <c r="R717" i="1"/>
  <c r="W969" i="1"/>
  <c r="R969" i="1"/>
  <c r="S969" i="1"/>
  <c r="R2253" i="1"/>
  <c r="S2253" i="1"/>
  <c r="W2253" i="1"/>
  <c r="R2662" i="1"/>
  <c r="W2662" i="1"/>
  <c r="S2662" i="1"/>
  <c r="R1926" i="1"/>
  <c r="S1926" i="1"/>
  <c r="W1926" i="1"/>
  <c r="R2050" i="1"/>
  <c r="W2050" i="1"/>
  <c r="S2050" i="1"/>
  <c r="R2127" i="1"/>
  <c r="S2127" i="1"/>
  <c r="W2127" i="1"/>
  <c r="R1991" i="1"/>
  <c r="W1991" i="1"/>
  <c r="S1991" i="1"/>
  <c r="W1547" i="1"/>
  <c r="S1547" i="1"/>
  <c r="R1547" i="1"/>
  <c r="R2573" i="1"/>
  <c r="S2573" i="1"/>
  <c r="W2573" i="1"/>
  <c r="W2156" i="1"/>
  <c r="R2156" i="1"/>
  <c r="S2156" i="1"/>
  <c r="W723" i="1"/>
  <c r="S723" i="1"/>
  <c r="R723" i="1"/>
  <c r="S1513" i="1"/>
  <c r="W1513" i="1"/>
  <c r="R1513" i="1"/>
  <c r="W2146" i="1"/>
  <c r="S2146" i="1"/>
  <c r="R2146" i="1"/>
  <c r="S1228" i="1"/>
  <c r="R1228" i="1"/>
  <c r="W1228" i="1"/>
  <c r="R718" i="1"/>
  <c r="S718" i="1"/>
  <c r="W718" i="1"/>
  <c r="R770" i="1"/>
  <c r="S770" i="1"/>
  <c r="W770" i="1"/>
  <c r="R2345" i="1"/>
  <c r="W2345" i="1"/>
  <c r="S2345" i="1"/>
  <c r="S1795" i="1"/>
  <c r="R1795" i="1"/>
  <c r="W1795" i="1"/>
  <c r="W2596" i="1"/>
  <c r="S2596" i="1"/>
  <c r="R2596" i="1"/>
  <c r="W926" i="1"/>
  <c r="R926" i="1"/>
  <c r="S926" i="1"/>
  <c r="W2370" i="1"/>
  <c r="S2370" i="1"/>
  <c r="R2370" i="1"/>
  <c r="R1998" i="1"/>
  <c r="W1998" i="1"/>
  <c r="S1998" i="1"/>
  <c r="W1456" i="1"/>
  <c r="S1456" i="1"/>
  <c r="R1456" i="1"/>
  <c r="R2460" i="1"/>
  <c r="W2460" i="1"/>
  <c r="S2460" i="1"/>
  <c r="W1267" i="1"/>
  <c r="S1267" i="1"/>
  <c r="R1267" i="1"/>
  <c r="S1851" i="1"/>
  <c r="W1851" i="1"/>
  <c r="R1851" i="1"/>
  <c r="W1082" i="1"/>
  <c r="R1082" i="1"/>
  <c r="S1082" i="1"/>
  <c r="S682" i="1"/>
  <c r="W682" i="1"/>
  <c r="R682" i="1"/>
  <c r="W983" i="1"/>
  <c r="R983" i="1"/>
  <c r="S983" i="1"/>
  <c r="S2024" i="1"/>
  <c r="R2024" i="1"/>
  <c r="W2024" i="1"/>
  <c r="W1710" i="1"/>
  <c r="S1710" i="1"/>
  <c r="T1710" i="1" s="1"/>
  <c r="R1710" i="1"/>
  <c r="W1850" i="1"/>
  <c r="R1850" i="1"/>
  <c r="S1850" i="1"/>
  <c r="S2068" i="1"/>
  <c r="R2068" i="1"/>
  <c r="W2068" i="1"/>
  <c r="R1967" i="1"/>
  <c r="W1967" i="1"/>
  <c r="S1967" i="1"/>
  <c r="R2591" i="1"/>
  <c r="S2591" i="1"/>
  <c r="W2591" i="1"/>
  <c r="W2259" i="1"/>
  <c r="S2259" i="1"/>
  <c r="U2259" i="1" s="1"/>
  <c r="R2259" i="1"/>
  <c r="W1985" i="1"/>
  <c r="R1985" i="1"/>
  <c r="S1985" i="1"/>
  <c r="R2679" i="1"/>
  <c r="S2679" i="1"/>
  <c r="W2679" i="1"/>
  <c r="R1498" i="1"/>
  <c r="W1498" i="1"/>
  <c r="S1498" i="1"/>
  <c r="T1498" i="1" s="1"/>
  <c r="S2095" i="1"/>
  <c r="R2095" i="1"/>
  <c r="W2095" i="1"/>
  <c r="R1410" i="1"/>
  <c r="S1410" i="1"/>
  <c r="W1410" i="1"/>
  <c r="S828" i="1"/>
  <c r="W828" i="1"/>
  <c r="R828" i="1"/>
  <c r="W1220" i="1"/>
  <c r="R1220" i="1"/>
  <c r="S1220" i="1"/>
  <c r="W829" i="1"/>
  <c r="R829" i="1"/>
  <c r="S829" i="1"/>
  <c r="W994" i="1"/>
  <c r="S994" i="1"/>
  <c r="U994" i="1" s="1"/>
  <c r="R994" i="1"/>
  <c r="W1032" i="1"/>
  <c r="R1032" i="1"/>
  <c r="S1032" i="1"/>
  <c r="W2277" i="1"/>
  <c r="R2277" i="1"/>
  <c r="S2277" i="1"/>
  <c r="R1531" i="1"/>
  <c r="W1531" i="1"/>
  <c r="S1531" i="1"/>
  <c r="S2539" i="1"/>
  <c r="W2539" i="1"/>
  <c r="R2539" i="1"/>
  <c r="S697" i="1"/>
  <c r="W697" i="1"/>
  <c r="R697" i="1"/>
  <c r="R2334" i="1"/>
  <c r="W2334" i="1"/>
  <c r="S2334" i="1"/>
  <c r="R1915" i="1"/>
  <c r="W1915" i="1"/>
  <c r="S1915" i="1"/>
  <c r="W1391" i="1"/>
  <c r="S1391" i="1"/>
  <c r="R1391" i="1"/>
  <c r="W2445" i="1"/>
  <c r="R2445" i="1"/>
  <c r="S2445" i="1"/>
  <c r="S1227" i="1"/>
  <c r="R1227" i="1"/>
  <c r="W1227" i="1"/>
  <c r="S1809" i="1"/>
  <c r="W1809" i="1"/>
  <c r="R1809" i="1"/>
  <c r="S1058" i="1"/>
  <c r="R1058" i="1"/>
  <c r="W1058" i="1"/>
  <c r="S888" i="1"/>
  <c r="R888" i="1"/>
  <c r="W888" i="1"/>
  <c r="R970" i="1"/>
  <c r="S970" i="1"/>
  <c r="W970" i="1"/>
  <c r="U1300" i="1"/>
  <c r="U1330" i="1"/>
  <c r="H1235" i="1"/>
  <c r="H738" i="1"/>
  <c r="G1490" i="1"/>
  <c r="H1113" i="1"/>
  <c r="U1306" i="1"/>
  <c r="U2037" i="1"/>
  <c r="U890" i="1"/>
  <c r="R1210" i="1"/>
  <c r="S1210" i="1"/>
  <c r="W1210" i="1"/>
  <c r="H1286" i="1"/>
  <c r="U2653" i="1"/>
  <c r="U1357" i="1"/>
  <c r="U1145" i="1"/>
  <c r="E827" i="1"/>
  <c r="F827" i="1"/>
  <c r="J827" i="1"/>
  <c r="J1991" i="1"/>
  <c r="F1991" i="1"/>
  <c r="E1991" i="1"/>
  <c r="F2379" i="1"/>
  <c r="J2379" i="1"/>
  <c r="E2379" i="1"/>
  <c r="J1048" i="1"/>
  <c r="E1048" i="1"/>
  <c r="F1048" i="1"/>
  <c r="H1048" i="1" s="1"/>
  <c r="E2095" i="1"/>
  <c r="J2095" i="1"/>
  <c r="F2095" i="1"/>
  <c r="E936" i="1"/>
  <c r="J936" i="1"/>
  <c r="F936" i="1"/>
  <c r="H2256" i="1"/>
  <c r="J1532" i="1"/>
  <c r="F1532" i="1"/>
  <c r="E1532" i="1"/>
  <c r="F2229" i="1"/>
  <c r="E2229" i="1"/>
  <c r="J2229" i="1"/>
  <c r="F1079" i="1"/>
  <c r="E1079" i="1"/>
  <c r="J1079" i="1"/>
  <c r="H1282" i="1"/>
  <c r="W2211" i="1"/>
  <c r="S2211" i="1"/>
  <c r="U2211" i="1" s="1"/>
  <c r="R2211" i="1"/>
  <c r="W2406" i="1"/>
  <c r="S2406" i="1"/>
  <c r="R2406" i="1"/>
  <c r="W1467" i="1"/>
  <c r="S1467" i="1"/>
  <c r="T1467" i="1" s="1"/>
  <c r="R1467" i="1"/>
  <c r="W2111" i="1"/>
  <c r="R2111" i="1"/>
  <c r="S2111" i="1"/>
  <c r="T1468" i="1"/>
  <c r="T1683" i="1"/>
  <c r="F708" i="1"/>
  <c r="J708" i="1"/>
  <c r="E708" i="1"/>
  <c r="F2448" i="1"/>
  <c r="J2448" i="1"/>
  <c r="E2448" i="1"/>
  <c r="T1624" i="1"/>
  <c r="F2421" i="1"/>
  <c r="H2421" i="1" s="1"/>
  <c r="E2421" i="1"/>
  <c r="J2421" i="1"/>
  <c r="E2081" i="1"/>
  <c r="F2081" i="1"/>
  <c r="J2081" i="1"/>
  <c r="E2336" i="1"/>
  <c r="J2336" i="1"/>
  <c r="F2336" i="1"/>
  <c r="J1556" i="1"/>
  <c r="E1556" i="1"/>
  <c r="F1556" i="1"/>
  <c r="F828" i="1"/>
  <c r="J828" i="1"/>
  <c r="E828" i="1"/>
  <c r="E2677" i="1"/>
  <c r="F2677" i="1"/>
  <c r="J2677" i="1"/>
  <c r="E1125" i="1"/>
  <c r="F1125" i="1"/>
  <c r="H1125" i="1" s="1"/>
  <c r="J1125" i="1"/>
  <c r="J2513" i="1"/>
  <c r="E2513" i="1"/>
  <c r="F2513" i="1"/>
  <c r="E1006" i="1"/>
  <c r="F1006" i="1"/>
  <c r="J1006" i="1"/>
  <c r="J1979" i="1"/>
  <c r="E1979" i="1"/>
  <c r="F1979" i="1"/>
  <c r="E1995" i="1"/>
  <c r="F1995" i="1"/>
  <c r="H1995" i="1" s="1"/>
  <c r="J1995" i="1"/>
  <c r="E1068" i="1"/>
  <c r="J1068" i="1"/>
  <c r="F1068" i="1"/>
  <c r="E963" i="1"/>
  <c r="F963" i="1"/>
  <c r="J963" i="1"/>
  <c r="E2418" i="1"/>
  <c r="F2418" i="1"/>
  <c r="J2418" i="1"/>
  <c r="F2157" i="1"/>
  <c r="E2157" i="1"/>
  <c r="J2157" i="1"/>
  <c r="F1918" i="1"/>
  <c r="E1918" i="1"/>
  <c r="J1918" i="1"/>
  <c r="E2160" i="1"/>
  <c r="F2160" i="1"/>
  <c r="J2160" i="1"/>
  <c r="E1139" i="1"/>
  <c r="F1139" i="1"/>
  <c r="J1139" i="1"/>
  <c r="F1920" i="1"/>
  <c r="E1920" i="1"/>
  <c r="J1920" i="1"/>
  <c r="F2125" i="1"/>
  <c r="J2125" i="1"/>
  <c r="E2125" i="1"/>
  <c r="F1817" i="1"/>
  <c r="J1817" i="1"/>
  <c r="E1817" i="1"/>
  <c r="F2515" i="1"/>
  <c r="E2515" i="1"/>
  <c r="J2515" i="1"/>
  <c r="F2295" i="1"/>
  <c r="J2295" i="1"/>
  <c r="E2295" i="1"/>
  <c r="E1420" i="1"/>
  <c r="J1420" i="1"/>
  <c r="F1420" i="1"/>
  <c r="F740" i="1"/>
  <c r="E740" i="1"/>
  <c r="J740" i="1"/>
  <c r="F2384" i="1"/>
  <c r="J2384" i="1"/>
  <c r="E2384" i="1"/>
  <c r="F1686" i="1"/>
  <c r="E1686" i="1"/>
  <c r="J1686" i="1"/>
  <c r="E2600" i="1"/>
  <c r="J2600" i="1"/>
  <c r="F2600" i="1"/>
  <c r="F1017" i="1"/>
  <c r="J1017" i="1"/>
  <c r="E1017" i="1"/>
  <c r="J742" i="1"/>
  <c r="F742" i="1"/>
  <c r="E742" i="1"/>
  <c r="F2530" i="1"/>
  <c r="J2530" i="1"/>
  <c r="E2530" i="1"/>
  <c r="F1118" i="1"/>
  <c r="E1118" i="1"/>
  <c r="J1118" i="1"/>
  <c r="E1727" i="1"/>
  <c r="J1727" i="1"/>
  <c r="F1727" i="1"/>
  <c r="J985" i="1"/>
  <c r="E985" i="1"/>
  <c r="F985" i="1"/>
  <c r="J1190" i="1"/>
  <c r="F1190" i="1"/>
  <c r="E1190" i="1"/>
  <c r="E2405" i="1"/>
  <c r="F2405" i="1"/>
  <c r="J2405" i="1"/>
  <c r="J1004" i="1"/>
  <c r="F1004" i="1"/>
  <c r="E1004" i="1"/>
  <c r="E1958" i="1"/>
  <c r="J1958" i="1"/>
  <c r="F1958" i="1"/>
  <c r="E1935" i="1"/>
  <c r="J1935" i="1"/>
  <c r="F1935" i="1"/>
  <c r="E712" i="1"/>
  <c r="F712" i="1"/>
  <c r="J712" i="1"/>
  <c r="J2450" i="1"/>
  <c r="E2450" i="1"/>
  <c r="F2450" i="1"/>
  <c r="F2162" i="1"/>
  <c r="E2162" i="1"/>
  <c r="J2162" i="1"/>
  <c r="E1317" i="1"/>
  <c r="J1317" i="1"/>
  <c r="F1317" i="1"/>
  <c r="E1054" i="1"/>
  <c r="F1054" i="1"/>
  <c r="H1054" i="1" s="1"/>
  <c r="J1054" i="1"/>
  <c r="E924" i="1"/>
  <c r="F924" i="1"/>
  <c r="J924" i="1"/>
  <c r="E1176" i="1"/>
  <c r="F1176" i="1"/>
  <c r="J1176" i="1"/>
  <c r="F2027" i="1"/>
  <c r="J2027" i="1"/>
  <c r="E2027" i="1"/>
  <c r="E1285" i="1"/>
  <c r="F1285" i="1"/>
  <c r="J1285" i="1"/>
  <c r="J977" i="1"/>
  <c r="E977" i="1"/>
  <c r="F977" i="1"/>
  <c r="E728" i="1"/>
  <c r="F728" i="1"/>
  <c r="J728" i="1"/>
  <c r="F1768" i="1"/>
  <c r="E1768" i="1"/>
  <c r="J1768" i="1"/>
  <c r="E2595" i="1"/>
  <c r="F2595" i="1"/>
  <c r="J2595" i="1"/>
  <c r="F2668" i="1"/>
  <c r="J2668" i="1"/>
  <c r="E2668" i="1"/>
  <c r="J1540" i="1"/>
  <c r="E1540" i="1"/>
  <c r="F1540" i="1"/>
  <c r="F788" i="1"/>
  <c r="J788" i="1"/>
  <c r="E788" i="1"/>
  <c r="E2679" i="1"/>
  <c r="J2679" i="1"/>
  <c r="F2679" i="1"/>
  <c r="H2278" i="1"/>
  <c r="J1617" i="1"/>
  <c r="E1617" i="1"/>
  <c r="F1617" i="1"/>
  <c r="J1366" i="1"/>
  <c r="E1366" i="1"/>
  <c r="F1366" i="1"/>
  <c r="E1368" i="1"/>
  <c r="F1368" i="1"/>
  <c r="J1368" i="1"/>
  <c r="F2472" i="1"/>
  <c r="E2472" i="1"/>
  <c r="J2472" i="1"/>
  <c r="J2327" i="1"/>
  <c r="E2327" i="1"/>
  <c r="F2327" i="1"/>
  <c r="E1585" i="1"/>
  <c r="F1585" i="1"/>
  <c r="J1585" i="1"/>
  <c r="E1277" i="1"/>
  <c r="F1277" i="1"/>
  <c r="J1277" i="1"/>
  <c r="E1435" i="1"/>
  <c r="J1435" i="1"/>
  <c r="F1435" i="1"/>
  <c r="F2426" i="1"/>
  <c r="J2426" i="1"/>
  <c r="E2426" i="1"/>
  <c r="F1182" i="1"/>
  <c r="J1182" i="1"/>
  <c r="E1182" i="1"/>
  <c r="J1756" i="1"/>
  <c r="E1756" i="1"/>
  <c r="F1756" i="1"/>
  <c r="J2199" i="1"/>
  <c r="E2199" i="1"/>
  <c r="F2199" i="1"/>
  <c r="F1792" i="1"/>
  <c r="J1792" i="1"/>
  <c r="E1792" i="1"/>
  <c r="J1268" i="1"/>
  <c r="E1268" i="1"/>
  <c r="F1268" i="1"/>
  <c r="H1268" i="1" s="1"/>
  <c r="H2473" i="1"/>
  <c r="J1773" i="1"/>
  <c r="E1773" i="1"/>
  <c r="F1773" i="1"/>
  <c r="J1522" i="1"/>
  <c r="F1522" i="1"/>
  <c r="E1522" i="1"/>
  <c r="F1584" i="1"/>
  <c r="J1584" i="1"/>
  <c r="E1584" i="1"/>
  <c r="E755" i="1"/>
  <c r="F755" i="1"/>
  <c r="J755" i="1"/>
  <c r="E2483" i="1"/>
  <c r="F2483" i="1"/>
  <c r="J2483" i="1"/>
  <c r="J1741" i="1"/>
  <c r="E1741" i="1"/>
  <c r="F1741" i="1"/>
  <c r="E1433" i="1"/>
  <c r="F1433" i="1"/>
  <c r="J1433" i="1"/>
  <c r="E1747" i="1"/>
  <c r="F1747" i="1"/>
  <c r="J1747" i="1"/>
  <c r="J1323" i="1"/>
  <c r="F1323" i="1"/>
  <c r="E1323" i="1"/>
  <c r="F2610" i="1"/>
  <c r="E2610" i="1"/>
  <c r="J2610" i="1"/>
  <c r="F2200" i="1"/>
  <c r="J2200" i="1"/>
  <c r="E2200" i="1"/>
  <c r="F2564" i="1"/>
  <c r="J2564" i="1"/>
  <c r="E2564" i="1"/>
  <c r="F2186" i="1"/>
  <c r="E2186" i="1"/>
  <c r="J2186" i="1"/>
  <c r="F687" i="1"/>
  <c r="J687" i="1"/>
  <c r="E687" i="1"/>
  <c r="F1797" i="1"/>
  <c r="G1797" i="1" s="1"/>
  <c r="J1797" i="1"/>
  <c r="E1797" i="1"/>
  <c r="F1546" i="1"/>
  <c r="J1546" i="1"/>
  <c r="E1546" i="1"/>
  <c r="E1620" i="1"/>
  <c r="F1620" i="1"/>
  <c r="J1620" i="1"/>
  <c r="E779" i="1"/>
  <c r="F779" i="1"/>
  <c r="J779" i="1"/>
  <c r="E2507" i="1"/>
  <c r="J2507" i="1"/>
  <c r="F2507" i="1"/>
  <c r="J1765" i="1"/>
  <c r="E1765" i="1"/>
  <c r="F1765" i="1"/>
  <c r="F1457" i="1"/>
  <c r="E1457" i="1"/>
  <c r="J1457" i="1"/>
  <c r="F1795" i="1"/>
  <c r="J1795" i="1"/>
  <c r="E1795" i="1"/>
  <c r="F1412" i="1"/>
  <c r="J1412" i="1"/>
  <c r="E1412" i="1"/>
  <c r="F2307" i="1"/>
  <c r="J2307" i="1"/>
  <c r="E2307" i="1"/>
  <c r="J2282" i="1"/>
  <c r="F2282" i="1"/>
  <c r="E2282" i="1"/>
  <c r="J783" i="1"/>
  <c r="E783" i="1"/>
  <c r="F783" i="1"/>
  <c r="E2624" i="1"/>
  <c r="F2624" i="1"/>
  <c r="H2624" i="1" s="1"/>
  <c r="J2624" i="1"/>
  <c r="E894" i="1"/>
  <c r="F894" i="1"/>
  <c r="J894" i="1"/>
  <c r="F1665" i="1"/>
  <c r="J1665" i="1"/>
  <c r="E1665" i="1"/>
  <c r="E1414" i="1"/>
  <c r="F1414" i="1"/>
  <c r="J1414" i="1"/>
  <c r="E1440" i="1"/>
  <c r="J1440" i="1"/>
  <c r="F1440" i="1"/>
  <c r="J710" i="1"/>
  <c r="E710" i="1"/>
  <c r="F710" i="1"/>
  <c r="E2375" i="1"/>
  <c r="J2375" i="1"/>
  <c r="F2375" i="1"/>
  <c r="F1633" i="1"/>
  <c r="E1633" i="1"/>
  <c r="J1633" i="1"/>
  <c r="J1325" i="1"/>
  <c r="E1325" i="1"/>
  <c r="F1325" i="1"/>
  <c r="H1325" i="1" s="1"/>
  <c r="J1531" i="1"/>
  <c r="F1531" i="1"/>
  <c r="E1531" i="1"/>
  <c r="E2527" i="1"/>
  <c r="J2527" i="1"/>
  <c r="F2527" i="1"/>
  <c r="F1952" i="1"/>
  <c r="E1952" i="1"/>
  <c r="J1952" i="1"/>
  <c r="F1887" i="1"/>
  <c r="J1887" i="1"/>
  <c r="E1887" i="1"/>
  <c r="J2306" i="1"/>
  <c r="F2306" i="1"/>
  <c r="E2306" i="1"/>
  <c r="J2498" i="1"/>
  <c r="E2498" i="1"/>
  <c r="F2498" i="1"/>
  <c r="E1611" i="1"/>
  <c r="J1611" i="1"/>
  <c r="F1611" i="1"/>
  <c r="H1091" i="1"/>
  <c r="R1401" i="1"/>
  <c r="S1401" i="1"/>
  <c r="W1401" i="1"/>
  <c r="R1615" i="1"/>
  <c r="W1615" i="1"/>
  <c r="S1615" i="1"/>
  <c r="W708" i="1"/>
  <c r="R708" i="1"/>
  <c r="S708" i="1"/>
  <c r="R2092" i="1"/>
  <c r="S2092" i="1"/>
  <c r="W2092" i="1"/>
  <c r="W1244" i="1"/>
  <c r="S1244" i="1"/>
  <c r="U1244" i="1" s="1"/>
  <c r="R1244" i="1"/>
  <c r="R2582" i="1"/>
  <c r="W2582" i="1"/>
  <c r="S2582" i="1"/>
  <c r="W2505" i="1"/>
  <c r="R2505" i="1"/>
  <c r="S2505" i="1"/>
  <c r="R860" i="1"/>
  <c r="W860" i="1"/>
  <c r="S860" i="1"/>
  <c r="R1380" i="1"/>
  <c r="W1380" i="1"/>
  <c r="S1380" i="1"/>
  <c r="R892" i="1"/>
  <c r="W892" i="1"/>
  <c r="S892" i="1"/>
  <c r="R2133" i="1"/>
  <c r="S2133" i="1"/>
  <c r="W2133" i="1"/>
  <c r="R1447" i="1"/>
  <c r="W1447" i="1"/>
  <c r="S1447" i="1"/>
  <c r="S1741" i="1"/>
  <c r="R1741" i="1"/>
  <c r="W1741" i="1"/>
  <c r="W1088" i="1"/>
  <c r="R1088" i="1"/>
  <c r="S1088" i="1"/>
  <c r="R1760" i="1"/>
  <c r="S1760" i="1"/>
  <c r="W1760" i="1"/>
  <c r="R934" i="1"/>
  <c r="S934" i="1"/>
  <c r="W934" i="1"/>
  <c r="R887" i="1"/>
  <c r="S887" i="1"/>
  <c r="W887" i="1"/>
  <c r="S2256" i="1"/>
  <c r="R2256" i="1"/>
  <c r="W2256" i="1"/>
  <c r="S2060" i="1"/>
  <c r="R2060" i="1"/>
  <c r="W2060" i="1"/>
  <c r="R1711" i="1"/>
  <c r="S1711" i="1"/>
  <c r="W1711" i="1"/>
  <c r="S2079" i="1"/>
  <c r="R2079" i="1"/>
  <c r="W2079" i="1"/>
  <c r="S2155" i="1"/>
  <c r="R2155" i="1"/>
  <c r="W2155" i="1"/>
  <c r="R2671" i="1"/>
  <c r="S2671" i="1"/>
  <c r="W2671" i="1"/>
  <c r="R2550" i="1"/>
  <c r="W2550" i="1"/>
  <c r="S2550" i="1"/>
  <c r="W1734" i="1"/>
  <c r="R1734" i="1"/>
  <c r="S1734" i="1"/>
  <c r="W1936" i="1"/>
  <c r="S1936" i="1"/>
  <c r="R1936" i="1"/>
  <c r="R1420" i="1"/>
  <c r="S1420" i="1"/>
  <c r="W1420" i="1"/>
  <c r="R1916" i="1"/>
  <c r="W1916" i="1"/>
  <c r="S1916" i="1"/>
  <c r="R1488" i="1"/>
  <c r="W1488" i="1"/>
  <c r="S1488" i="1"/>
  <c r="W1212" i="1"/>
  <c r="S1212" i="1"/>
  <c r="R1212" i="1"/>
  <c r="W1281" i="1"/>
  <c r="R1281" i="1"/>
  <c r="S1281" i="1"/>
  <c r="R772" i="1"/>
  <c r="W772" i="1"/>
  <c r="S772" i="1"/>
  <c r="W2333" i="1"/>
  <c r="R2333" i="1"/>
  <c r="S2333" i="1"/>
  <c r="R1290" i="1"/>
  <c r="S1290" i="1"/>
  <c r="W1290" i="1"/>
  <c r="S2451" i="1"/>
  <c r="R2451" i="1"/>
  <c r="W2451" i="1"/>
  <c r="R1497" i="1"/>
  <c r="W1497" i="1"/>
  <c r="S1497" i="1"/>
  <c r="W1619" i="1"/>
  <c r="S1619" i="1"/>
  <c r="R1619" i="1"/>
  <c r="W2560" i="1"/>
  <c r="S2560" i="1"/>
  <c r="R2560" i="1"/>
  <c r="S2431" i="1"/>
  <c r="W2431" i="1"/>
  <c r="R2431" i="1"/>
  <c r="R1472" i="1"/>
  <c r="W1472" i="1"/>
  <c r="S1472" i="1"/>
  <c r="R1771" i="1"/>
  <c r="W1771" i="1"/>
  <c r="S1771" i="1"/>
  <c r="S1202" i="1"/>
  <c r="R1202" i="1"/>
  <c r="W1202" i="1"/>
  <c r="R1716" i="1"/>
  <c r="S1716" i="1"/>
  <c r="W1716" i="1"/>
  <c r="R1304" i="1"/>
  <c r="S1304" i="1"/>
  <c r="W1304" i="1"/>
  <c r="R998" i="1"/>
  <c r="W998" i="1"/>
  <c r="S998" i="1"/>
  <c r="R1138" i="1"/>
  <c r="S1138" i="1"/>
  <c r="W1138" i="1"/>
  <c r="R1524" i="1"/>
  <c r="W1524" i="1"/>
  <c r="S1524" i="1"/>
  <c r="W2284" i="1"/>
  <c r="S2284" i="1"/>
  <c r="R2284" i="1"/>
  <c r="W2102" i="1"/>
  <c r="R2102" i="1"/>
  <c r="S2102" i="1"/>
  <c r="R2263" i="1"/>
  <c r="S2263" i="1"/>
  <c r="W2263" i="1"/>
  <c r="R2343" i="1"/>
  <c r="S2343" i="1"/>
  <c r="W2343" i="1"/>
  <c r="S966" i="1"/>
  <c r="W966" i="1"/>
  <c r="R966" i="1"/>
  <c r="R2622" i="1"/>
  <c r="W2622" i="1"/>
  <c r="S2622" i="1"/>
  <c r="S1900" i="1"/>
  <c r="R1900" i="1"/>
  <c r="W1900" i="1"/>
  <c r="W779" i="1"/>
  <c r="R779" i="1"/>
  <c r="S779" i="1"/>
  <c r="S1520" i="1"/>
  <c r="W1520" i="1"/>
  <c r="R1520" i="1"/>
  <c r="S2048" i="1"/>
  <c r="R2048" i="1"/>
  <c r="W2048" i="1"/>
  <c r="W1587" i="1"/>
  <c r="R1587" i="1"/>
  <c r="S1587" i="1"/>
  <c r="S1356" i="1"/>
  <c r="W1356" i="1"/>
  <c r="R1356" i="1"/>
  <c r="W689" i="1"/>
  <c r="R689" i="1"/>
  <c r="S689" i="1"/>
  <c r="W2080" i="1"/>
  <c r="S2080" i="1"/>
  <c r="R2080" i="1"/>
  <c r="W737" i="1"/>
  <c r="R737" i="1"/>
  <c r="S737" i="1"/>
  <c r="R2393" i="1"/>
  <c r="S2393" i="1"/>
  <c r="W2393" i="1"/>
  <c r="W2473" i="1"/>
  <c r="R2473" i="1"/>
  <c r="S2473" i="1"/>
  <c r="R2542" i="1"/>
  <c r="W2542" i="1"/>
  <c r="S2542" i="1"/>
  <c r="W1268" i="1"/>
  <c r="S1268" i="1"/>
  <c r="R1268" i="1"/>
  <c r="R784" i="1"/>
  <c r="W784" i="1"/>
  <c r="S784" i="1"/>
  <c r="W2087" i="1"/>
  <c r="S2087" i="1"/>
  <c r="R2087" i="1"/>
  <c r="W1166" i="1"/>
  <c r="S1166" i="1"/>
  <c r="R1166" i="1"/>
  <c r="W1704" i="1"/>
  <c r="R1704" i="1"/>
  <c r="S1704" i="1"/>
  <c r="S912" i="1"/>
  <c r="W912" i="1"/>
  <c r="R912" i="1"/>
  <c r="R1684" i="1"/>
  <c r="S1684" i="1"/>
  <c r="W1684" i="1"/>
  <c r="W857" i="1"/>
  <c r="R857" i="1"/>
  <c r="S857" i="1"/>
  <c r="W833" i="1"/>
  <c r="R833" i="1"/>
  <c r="S833" i="1"/>
  <c r="R2590" i="1"/>
  <c r="W2590" i="1"/>
  <c r="S2590" i="1"/>
  <c r="R2332" i="1"/>
  <c r="W2332" i="1"/>
  <c r="S2332" i="1"/>
  <c r="S1477" i="1"/>
  <c r="W1477" i="1"/>
  <c r="R1477" i="1"/>
  <c r="W1552" i="1"/>
  <c r="R1552" i="1"/>
  <c r="S1552" i="1"/>
  <c r="W1863" i="1"/>
  <c r="S1863" i="1"/>
  <c r="T1863" i="1" s="1"/>
  <c r="R1863" i="1"/>
  <c r="S1759" i="1"/>
  <c r="R1759" i="1"/>
  <c r="W1759" i="1"/>
  <c r="S1332" i="1"/>
  <c r="U1332" i="1" s="1"/>
  <c r="W1332" i="1"/>
  <c r="R1332" i="1"/>
  <c r="R2408" i="1"/>
  <c r="W2408" i="1"/>
  <c r="S2408" i="1"/>
  <c r="R1879" i="1"/>
  <c r="W1879" i="1"/>
  <c r="S1879" i="1"/>
  <c r="R1918" i="1"/>
  <c r="S1918" i="1"/>
  <c r="W1918" i="1"/>
  <c r="W1331" i="1"/>
  <c r="S1331" i="1"/>
  <c r="R1331" i="1"/>
  <c r="R1964" i="1"/>
  <c r="W1964" i="1"/>
  <c r="S1964" i="1"/>
  <c r="S930" i="1"/>
  <c r="R930" i="1"/>
  <c r="W930" i="1"/>
  <c r="W1112" i="1"/>
  <c r="R1112" i="1"/>
  <c r="S1112" i="1"/>
  <c r="R2412" i="1"/>
  <c r="S2412" i="1"/>
  <c r="W2412" i="1"/>
  <c r="R1822" i="1"/>
  <c r="S1822" i="1"/>
  <c r="W1822" i="1"/>
  <c r="R2384" i="1"/>
  <c r="S2384" i="1"/>
  <c r="W2384" i="1"/>
  <c r="R2327" i="1"/>
  <c r="S2327" i="1"/>
  <c r="U2327" i="1" s="1"/>
  <c r="W2327" i="1"/>
  <c r="S2440" i="1"/>
  <c r="R2440" i="1"/>
  <c r="W2440" i="1"/>
  <c r="W2136" i="1"/>
  <c r="R2136" i="1"/>
  <c r="S2136" i="1"/>
  <c r="W1772" i="1"/>
  <c r="R1772" i="1"/>
  <c r="S1772" i="1"/>
  <c r="S935" i="1"/>
  <c r="W935" i="1"/>
  <c r="R935" i="1"/>
  <c r="S2300" i="1"/>
  <c r="U2300" i="1" s="1"/>
  <c r="R2300" i="1"/>
  <c r="W2300" i="1"/>
  <c r="R1012" i="1"/>
  <c r="W1012" i="1"/>
  <c r="S1012" i="1"/>
  <c r="S1606" i="1"/>
  <c r="R1606" i="1"/>
  <c r="W1606" i="1"/>
  <c r="W884" i="1"/>
  <c r="R884" i="1"/>
  <c r="S884" i="1"/>
  <c r="W714" i="1"/>
  <c r="R714" i="1"/>
  <c r="S714" i="1"/>
  <c r="S855" i="1"/>
  <c r="R855" i="1"/>
  <c r="W855" i="1"/>
  <c r="W905" i="1"/>
  <c r="R905" i="1"/>
  <c r="S905" i="1"/>
  <c r="W1600" i="1"/>
  <c r="S1600" i="1"/>
  <c r="R1600" i="1"/>
  <c r="W845" i="1"/>
  <c r="R845" i="1"/>
  <c r="S845" i="1"/>
  <c r="R1197" i="1"/>
  <c r="W1197" i="1"/>
  <c r="S1197" i="1"/>
  <c r="R1473" i="1"/>
  <c r="S1473" i="1"/>
  <c r="W1473" i="1"/>
  <c r="W2501" i="1"/>
  <c r="R2501" i="1"/>
  <c r="S2501" i="1"/>
  <c r="S2134" i="1"/>
  <c r="R2134" i="1"/>
  <c r="W2134" i="1"/>
  <c r="W1750" i="1"/>
  <c r="S1750" i="1"/>
  <c r="R1750" i="1"/>
  <c r="R2583" i="1"/>
  <c r="S2583" i="1"/>
  <c r="W2583" i="1"/>
  <c r="S1424" i="1"/>
  <c r="W1424" i="1"/>
  <c r="R1424" i="1"/>
  <c r="R1971" i="1"/>
  <c r="W1971" i="1"/>
  <c r="S1971" i="1"/>
  <c r="W1271" i="1"/>
  <c r="S1271" i="1"/>
  <c r="R1271" i="1"/>
  <c r="W864" i="1"/>
  <c r="R864" i="1"/>
  <c r="S864" i="1"/>
  <c r="W1102" i="1"/>
  <c r="R1102" i="1"/>
  <c r="S1102" i="1"/>
  <c r="R724" i="1"/>
  <c r="W724" i="1"/>
  <c r="S724" i="1"/>
  <c r="R1878" i="1"/>
  <c r="S1878" i="1"/>
  <c r="W1878" i="1"/>
  <c r="R1861" i="1"/>
  <c r="S1861" i="1"/>
  <c r="W1861" i="1"/>
  <c r="S1689" i="1"/>
  <c r="R1689" i="1"/>
  <c r="W1689" i="1"/>
  <c r="R2326" i="1"/>
  <c r="W2326" i="1"/>
  <c r="S2326" i="1"/>
  <c r="R2302" i="1"/>
  <c r="W2302" i="1"/>
  <c r="S2302" i="1"/>
  <c r="W2409" i="1"/>
  <c r="S2409" i="1"/>
  <c r="R2409" i="1"/>
  <c r="R2097" i="1"/>
  <c r="S2097" i="1"/>
  <c r="W2097" i="1"/>
  <c r="W1699" i="1"/>
  <c r="S1699" i="1"/>
  <c r="R1699" i="1"/>
  <c r="W889" i="1"/>
  <c r="R889" i="1"/>
  <c r="S889" i="1"/>
  <c r="U889" i="1" s="1"/>
  <c r="R2268" i="1"/>
  <c r="S2268" i="1"/>
  <c r="W2268" i="1"/>
  <c r="W909" i="1"/>
  <c r="S909" i="1"/>
  <c r="R909" i="1"/>
  <c r="R1584" i="1"/>
  <c r="S1584" i="1"/>
  <c r="W1584" i="1"/>
  <c r="R863" i="1"/>
  <c r="S863" i="1"/>
  <c r="W863" i="1"/>
  <c r="W1348" i="1"/>
  <c r="S1348" i="1"/>
  <c r="R1348" i="1"/>
  <c r="W822" i="1"/>
  <c r="S822" i="1"/>
  <c r="R822" i="1"/>
  <c r="U2620" i="1"/>
  <c r="U696" i="1"/>
  <c r="H1294" i="1"/>
  <c r="T1891" i="1"/>
  <c r="U1953" i="1"/>
  <c r="U2455" i="1"/>
  <c r="T2158" i="1"/>
  <c r="U2158" i="1"/>
  <c r="W945" i="1"/>
  <c r="R945" i="1"/>
  <c r="S945" i="1"/>
  <c r="U809" i="1"/>
  <c r="U2356" i="1"/>
  <c r="H1339" i="1"/>
  <c r="G1523" i="1"/>
  <c r="H1357" i="1"/>
  <c r="U1098" i="1"/>
  <c r="U867" i="1"/>
  <c r="E1594" i="1"/>
  <c r="F1594" i="1"/>
  <c r="J1594" i="1"/>
  <c r="F2262" i="1"/>
  <c r="J2262" i="1"/>
  <c r="E2262" i="1"/>
  <c r="H999" i="1"/>
  <c r="E1281" i="1"/>
  <c r="F1281" i="1"/>
  <c r="J1281" i="1"/>
  <c r="E2666" i="1"/>
  <c r="J2666" i="1"/>
  <c r="F2666" i="1"/>
  <c r="E2589" i="1"/>
  <c r="F2589" i="1"/>
  <c r="H2589" i="1" s="1"/>
  <c r="J2589" i="1"/>
  <c r="J1767" i="1"/>
  <c r="E1767" i="1"/>
  <c r="F1767" i="1"/>
  <c r="G1767" i="1" s="1"/>
  <c r="E1449" i="1"/>
  <c r="F1449" i="1"/>
  <c r="J1449" i="1"/>
  <c r="F731" i="1"/>
  <c r="J731" i="1"/>
  <c r="E731" i="1"/>
  <c r="E1120" i="1"/>
  <c r="F1120" i="1"/>
  <c r="H1120" i="1" s="1"/>
  <c r="J1120" i="1"/>
  <c r="E2496" i="1"/>
  <c r="J2496" i="1"/>
  <c r="F2496" i="1"/>
  <c r="J1924" i="1"/>
  <c r="E1924" i="1"/>
  <c r="F1924" i="1"/>
  <c r="F951" i="1"/>
  <c r="J951" i="1"/>
  <c r="E951" i="1"/>
  <c r="S1521" i="1"/>
  <c r="R1521" i="1"/>
  <c r="W1521" i="1"/>
  <c r="S1163" i="1"/>
  <c r="R1163" i="1"/>
  <c r="W1163" i="1"/>
  <c r="W2303" i="1"/>
  <c r="R2303" i="1"/>
  <c r="S2303" i="1"/>
  <c r="R1938" i="1"/>
  <c r="W1938" i="1"/>
  <c r="S1938" i="1"/>
  <c r="G1882" i="1"/>
  <c r="E1431" i="1"/>
  <c r="F1431" i="1"/>
  <c r="G1431" i="1" s="1"/>
  <c r="J1431" i="1"/>
  <c r="J2548" i="1"/>
  <c r="E2548" i="1"/>
  <c r="F2548" i="1"/>
  <c r="F1407" i="1"/>
  <c r="E1407" i="1"/>
  <c r="J1407" i="1"/>
  <c r="H1061" i="1"/>
  <c r="E1346" i="1"/>
  <c r="F1346" i="1"/>
  <c r="J1346" i="1"/>
  <c r="F2438" i="1"/>
  <c r="E2438" i="1"/>
  <c r="J2438" i="1"/>
  <c r="F1968" i="1"/>
  <c r="J1968" i="1"/>
  <c r="E1968" i="1"/>
  <c r="E2369" i="1"/>
  <c r="J2369" i="1"/>
  <c r="F2369" i="1"/>
  <c r="J2638" i="1"/>
  <c r="E2638" i="1"/>
  <c r="F2638" i="1"/>
  <c r="E1316" i="1"/>
  <c r="F1316" i="1"/>
  <c r="J1316" i="1"/>
  <c r="F852" i="1"/>
  <c r="J852" i="1"/>
  <c r="E852" i="1"/>
  <c r="F1413" i="1"/>
  <c r="J1413" i="1"/>
  <c r="E1413" i="1"/>
  <c r="E1381" i="1"/>
  <c r="J1381" i="1"/>
  <c r="F1381" i="1"/>
  <c r="E919" i="1"/>
  <c r="J919" i="1"/>
  <c r="F919" i="1"/>
  <c r="E1306" i="1"/>
  <c r="F1306" i="1"/>
  <c r="J1306" i="1"/>
  <c r="J2232" i="1"/>
  <c r="F2232" i="1"/>
  <c r="E2232" i="1"/>
  <c r="F1217" i="1"/>
  <c r="E1217" i="1"/>
  <c r="J1217" i="1"/>
  <c r="E1568" i="1"/>
  <c r="F1568" i="1"/>
  <c r="J1568" i="1"/>
  <c r="E993" i="1"/>
  <c r="J993" i="1"/>
  <c r="F993" i="1"/>
  <c r="F1903" i="1"/>
  <c r="E1903" i="1"/>
  <c r="J1903" i="1"/>
  <c r="F1748" i="1"/>
  <c r="E1748" i="1"/>
  <c r="J1748" i="1"/>
  <c r="F2549" i="1"/>
  <c r="H2549" i="1" s="1"/>
  <c r="E2549" i="1"/>
  <c r="J2549" i="1"/>
  <c r="J1848" i="1"/>
  <c r="F1848" i="1"/>
  <c r="G1848" i="1" s="1"/>
  <c r="E1848" i="1"/>
  <c r="J1121" i="1"/>
  <c r="E1121" i="1"/>
  <c r="F1121" i="1"/>
  <c r="J2082" i="1"/>
  <c r="E2082" i="1"/>
  <c r="F2082" i="1"/>
  <c r="F699" i="1"/>
  <c r="H699" i="1" s="1"/>
  <c r="E699" i="1"/>
  <c r="J699" i="1"/>
  <c r="E1856" i="1"/>
  <c r="J1856" i="1"/>
  <c r="F1856" i="1"/>
  <c r="J1206" i="1"/>
  <c r="E1206" i="1"/>
  <c r="F1206" i="1"/>
  <c r="J1208" i="1"/>
  <c r="F1208" i="1"/>
  <c r="E1208" i="1"/>
  <c r="E1761" i="1"/>
  <c r="F1761" i="1"/>
  <c r="G1761" i="1" s="1"/>
  <c r="J1761" i="1"/>
  <c r="E1510" i="1"/>
  <c r="J1510" i="1"/>
  <c r="F1510" i="1"/>
  <c r="J1572" i="1"/>
  <c r="E1572" i="1"/>
  <c r="F1572" i="1"/>
  <c r="E743" i="1"/>
  <c r="J743" i="1"/>
  <c r="F743" i="1"/>
  <c r="J2471" i="1"/>
  <c r="E2471" i="1"/>
  <c r="F2471" i="1"/>
  <c r="E1729" i="1"/>
  <c r="J1729" i="1"/>
  <c r="F1729" i="1"/>
  <c r="J1421" i="1"/>
  <c r="E1421" i="1"/>
  <c r="F1421" i="1"/>
  <c r="F1723" i="1"/>
  <c r="E1723" i="1"/>
  <c r="J1723" i="1"/>
  <c r="F1288" i="1"/>
  <c r="E1288" i="1"/>
  <c r="J1288" i="1"/>
  <c r="J2348" i="1"/>
  <c r="F2348" i="1"/>
  <c r="E2348" i="1"/>
  <c r="E2150" i="1"/>
  <c r="J2150" i="1"/>
  <c r="F2150" i="1"/>
  <c r="E2538" i="1"/>
  <c r="F2538" i="1"/>
  <c r="J2538" i="1"/>
  <c r="J2055" i="1"/>
  <c r="F2055" i="1"/>
  <c r="E2055" i="1"/>
  <c r="J2599" i="1"/>
  <c r="E2599" i="1"/>
  <c r="F2599" i="1"/>
  <c r="H2165" i="1"/>
  <c r="H1335" i="1"/>
  <c r="E1917" i="1"/>
  <c r="F1917" i="1"/>
  <c r="G1917" i="1" s="1"/>
  <c r="J1917" i="1"/>
  <c r="E1678" i="1"/>
  <c r="J1678" i="1"/>
  <c r="F1678" i="1"/>
  <c r="J1812" i="1"/>
  <c r="F1812" i="1"/>
  <c r="E1812" i="1"/>
  <c r="E899" i="1"/>
  <c r="F899" i="1"/>
  <c r="J899" i="1"/>
  <c r="F2627" i="1"/>
  <c r="J2627" i="1"/>
  <c r="E2627" i="1"/>
  <c r="J1885" i="1"/>
  <c r="E1885" i="1"/>
  <c r="F1885" i="1"/>
  <c r="E1577" i="1"/>
  <c r="J1577" i="1"/>
  <c r="F1577" i="1"/>
  <c r="E2035" i="1"/>
  <c r="F2035" i="1"/>
  <c r="J2035" i="1"/>
  <c r="J1719" i="1"/>
  <c r="E1719" i="1"/>
  <c r="F1719" i="1"/>
  <c r="J739" i="1"/>
  <c r="E739" i="1"/>
  <c r="F739" i="1"/>
  <c r="E2671" i="1"/>
  <c r="F2671" i="1"/>
  <c r="J2671" i="1"/>
  <c r="J824" i="1"/>
  <c r="E824" i="1"/>
  <c r="F824" i="1"/>
  <c r="E895" i="1"/>
  <c r="F895" i="1"/>
  <c r="J895" i="1"/>
  <c r="E1071" i="1"/>
  <c r="J1071" i="1"/>
  <c r="F1071" i="1"/>
  <c r="G1445" i="1"/>
  <c r="H727" i="1"/>
  <c r="E1941" i="1"/>
  <c r="F1941" i="1"/>
  <c r="J1941" i="1"/>
  <c r="E1702" i="1"/>
  <c r="J1702" i="1"/>
  <c r="F1702" i="1"/>
  <c r="E1836" i="1"/>
  <c r="J1836" i="1"/>
  <c r="F1836" i="1"/>
  <c r="G1836" i="1" s="1"/>
  <c r="F923" i="1"/>
  <c r="E923" i="1"/>
  <c r="J923" i="1"/>
  <c r="J2651" i="1"/>
  <c r="E2651" i="1"/>
  <c r="F2651" i="1"/>
  <c r="E1909" i="1"/>
  <c r="F1909" i="1"/>
  <c r="J1909" i="1"/>
  <c r="E1601" i="1"/>
  <c r="F1601" i="1"/>
  <c r="J1601" i="1"/>
  <c r="J2083" i="1"/>
  <c r="F2083" i="1"/>
  <c r="E2083" i="1"/>
  <c r="E1770" i="1"/>
  <c r="F1770" i="1"/>
  <c r="G1770" i="1" s="1"/>
  <c r="J1770" i="1"/>
  <c r="E808" i="1"/>
  <c r="J808" i="1"/>
  <c r="F808" i="1"/>
  <c r="F784" i="1"/>
  <c r="E784" i="1"/>
  <c r="J784" i="1"/>
  <c r="F1035" i="1"/>
  <c r="H1035" i="1" s="1"/>
  <c r="E1035" i="1"/>
  <c r="J1035" i="1"/>
  <c r="J798" i="1"/>
  <c r="E798" i="1"/>
  <c r="F798" i="1"/>
  <c r="E1275" i="1"/>
  <c r="J1275" i="1"/>
  <c r="F1275" i="1"/>
  <c r="E1809" i="1"/>
  <c r="F1809" i="1"/>
  <c r="J1809" i="1"/>
  <c r="F1558" i="1"/>
  <c r="E1558" i="1"/>
  <c r="J1558" i="1"/>
  <c r="F1644" i="1"/>
  <c r="J1644" i="1"/>
  <c r="E1644" i="1"/>
  <c r="J791" i="1"/>
  <c r="F791" i="1"/>
  <c r="E791" i="1"/>
  <c r="E2519" i="1"/>
  <c r="J2519" i="1"/>
  <c r="F2519" i="1"/>
  <c r="F1777" i="1"/>
  <c r="J1777" i="1"/>
  <c r="E1777" i="1"/>
  <c r="J1469" i="1"/>
  <c r="F1469" i="1"/>
  <c r="E1469" i="1"/>
  <c r="E1819" i="1"/>
  <c r="F1819" i="1"/>
  <c r="J1819" i="1"/>
  <c r="F1444" i="1"/>
  <c r="E1444" i="1"/>
  <c r="J1444" i="1"/>
  <c r="E891" i="1"/>
  <c r="F891" i="1"/>
  <c r="J891" i="1"/>
  <c r="E2332" i="1"/>
  <c r="F2332" i="1"/>
  <c r="J2332" i="1"/>
  <c r="E954" i="1"/>
  <c r="F954" i="1"/>
  <c r="J954" i="1"/>
  <c r="F724" i="1"/>
  <c r="E724" i="1"/>
  <c r="J724" i="1"/>
  <c r="F2104" i="1"/>
  <c r="E2104" i="1"/>
  <c r="J2104" i="1"/>
  <c r="H682" i="1"/>
  <c r="H925" i="1"/>
  <c r="S814" i="1"/>
  <c r="W814" i="1"/>
  <c r="R814" i="1"/>
  <c r="S2435" i="1"/>
  <c r="R2435" i="1"/>
  <c r="W2435" i="1"/>
  <c r="S2515" i="1"/>
  <c r="W2515" i="1"/>
  <c r="R2515" i="1"/>
  <c r="R2637" i="1"/>
  <c r="S2637" i="1"/>
  <c r="W2637" i="1"/>
  <c r="R2340" i="1"/>
  <c r="W2340" i="1"/>
  <c r="S2340" i="1"/>
  <c r="S2240" i="1"/>
  <c r="W2240" i="1"/>
  <c r="R2240" i="1"/>
  <c r="S2338" i="1"/>
  <c r="R2338" i="1"/>
  <c r="W2338" i="1"/>
  <c r="W2433" i="1"/>
  <c r="R2433" i="1"/>
  <c r="S2433" i="1"/>
  <c r="S1037" i="1"/>
  <c r="R1037" i="1"/>
  <c r="W1037" i="1"/>
  <c r="S2651" i="1"/>
  <c r="W2651" i="1"/>
  <c r="R2651" i="1"/>
  <c r="W1984" i="1"/>
  <c r="R1984" i="1"/>
  <c r="S1984" i="1"/>
  <c r="S993" i="1"/>
  <c r="W993" i="1"/>
  <c r="R993" i="1"/>
  <c r="R1622" i="1"/>
  <c r="S1622" i="1"/>
  <c r="W1622" i="1"/>
  <c r="R2108" i="1"/>
  <c r="W2108" i="1"/>
  <c r="S2108" i="1"/>
  <c r="W1611" i="1"/>
  <c r="R1611" i="1"/>
  <c r="S1611" i="1"/>
  <c r="W703" i="1"/>
  <c r="R703" i="1"/>
  <c r="S703" i="1"/>
  <c r="R774" i="1"/>
  <c r="S774" i="1"/>
  <c r="W774" i="1"/>
  <c r="S2499" i="1"/>
  <c r="U2499" i="1" s="1"/>
  <c r="W2499" i="1"/>
  <c r="R2499" i="1"/>
  <c r="S1464" i="1"/>
  <c r="R1464" i="1"/>
  <c r="W1464" i="1"/>
  <c r="W2628" i="1"/>
  <c r="S2628" i="1"/>
  <c r="R2628" i="1"/>
  <c r="S1525" i="1"/>
  <c r="W1525" i="1"/>
  <c r="R1525" i="1"/>
  <c r="R1673" i="1"/>
  <c r="W1673" i="1"/>
  <c r="S1673" i="1"/>
  <c r="R2575" i="1"/>
  <c r="S2575" i="1"/>
  <c r="W2575" i="1"/>
  <c r="S2453" i="1"/>
  <c r="U2453" i="1" s="1"/>
  <c r="W2453" i="1"/>
  <c r="R2453" i="1"/>
  <c r="S1504" i="1"/>
  <c r="W1504" i="1"/>
  <c r="R1504" i="1"/>
  <c r="W1798" i="1"/>
  <c r="R1798" i="1"/>
  <c r="S1798" i="1"/>
  <c r="W1247" i="1"/>
  <c r="R1247" i="1"/>
  <c r="S1247" i="1"/>
  <c r="W1723" i="1"/>
  <c r="S1723" i="1"/>
  <c r="R1723" i="1"/>
  <c r="S1347" i="1"/>
  <c r="R1347" i="1"/>
  <c r="W1347" i="1"/>
  <c r="R1011" i="1"/>
  <c r="S1011" i="1"/>
  <c r="W1011" i="1"/>
  <c r="R1186" i="1"/>
  <c r="S1186" i="1"/>
  <c r="W1186" i="1"/>
  <c r="W1005" i="1"/>
  <c r="R1005" i="1"/>
  <c r="S1005" i="1"/>
  <c r="R2161" i="1"/>
  <c r="W2161" i="1"/>
  <c r="S2161" i="1"/>
  <c r="S2504" i="1"/>
  <c r="R2504" i="1"/>
  <c r="W2504" i="1"/>
  <c r="W1085" i="1"/>
  <c r="S1085" i="1"/>
  <c r="R1085" i="1"/>
  <c r="R2441" i="1"/>
  <c r="W2441" i="1"/>
  <c r="S2441" i="1"/>
  <c r="R1151" i="1"/>
  <c r="W1151" i="1"/>
  <c r="S1151" i="1"/>
  <c r="W2413" i="1"/>
  <c r="R2413" i="1"/>
  <c r="S2413" i="1"/>
  <c r="S2237" i="1"/>
  <c r="W2237" i="1"/>
  <c r="R2237" i="1"/>
  <c r="W1255" i="1"/>
  <c r="R1255" i="1"/>
  <c r="S1255" i="1"/>
  <c r="S1691" i="1"/>
  <c r="R1691" i="1"/>
  <c r="W1691" i="1"/>
  <c r="S1009" i="1"/>
  <c r="W1009" i="1"/>
  <c r="R1009" i="1"/>
  <c r="R1593" i="1"/>
  <c r="S1593" i="1"/>
  <c r="W1593" i="1"/>
  <c r="R1130" i="1"/>
  <c r="S1130" i="1"/>
  <c r="W1130" i="1"/>
  <c r="R767" i="1"/>
  <c r="S767" i="1"/>
  <c r="W767" i="1"/>
  <c r="W1001" i="1"/>
  <c r="R1001" i="1"/>
  <c r="S1001" i="1"/>
  <c r="R992" i="1"/>
  <c r="W992" i="1"/>
  <c r="S992" i="1"/>
  <c r="S1898" i="1"/>
  <c r="R1898" i="1"/>
  <c r="W1898" i="1"/>
  <c r="W1548" i="1"/>
  <c r="S1548" i="1"/>
  <c r="R1548" i="1"/>
  <c r="R1986" i="1"/>
  <c r="W1986" i="1"/>
  <c r="S1986" i="1"/>
  <c r="R2011" i="1"/>
  <c r="W2011" i="1"/>
  <c r="S2011" i="1"/>
  <c r="S2647" i="1"/>
  <c r="W2647" i="1"/>
  <c r="R2647" i="1"/>
  <c r="R2526" i="1"/>
  <c r="W2526" i="1"/>
  <c r="S2526" i="1"/>
  <c r="R1671" i="1"/>
  <c r="S1671" i="1"/>
  <c r="W1671" i="1"/>
  <c r="R1899" i="1"/>
  <c r="W1899" i="1"/>
  <c r="S1899" i="1"/>
  <c r="R1358" i="1"/>
  <c r="S1358" i="1"/>
  <c r="W1358" i="1"/>
  <c r="S1869" i="1"/>
  <c r="R1869" i="1"/>
  <c r="W1869" i="1"/>
  <c r="R1452" i="1"/>
  <c r="W1452" i="1"/>
  <c r="S1452" i="1"/>
  <c r="W1172" i="1"/>
  <c r="S1172" i="1"/>
  <c r="R1172" i="1"/>
  <c r="S1262" i="1"/>
  <c r="W1262" i="1"/>
  <c r="R1262" i="1"/>
  <c r="R1346" i="1"/>
  <c r="W1346" i="1"/>
  <c r="S1346" i="1"/>
  <c r="S2275" i="1"/>
  <c r="W2275" i="1"/>
  <c r="R2275" i="1"/>
  <c r="W2084" i="1"/>
  <c r="R2084" i="1"/>
  <c r="S2084" i="1"/>
  <c r="W2250" i="1"/>
  <c r="R2250" i="1"/>
  <c r="S2250" i="1"/>
  <c r="S2323" i="1"/>
  <c r="U2323" i="1" s="1"/>
  <c r="W2323" i="1"/>
  <c r="R2323" i="1"/>
  <c r="W953" i="1"/>
  <c r="R953" i="1"/>
  <c r="S953" i="1"/>
  <c r="W2612" i="1"/>
  <c r="S2612" i="1"/>
  <c r="R2612" i="1"/>
  <c r="R1852" i="1"/>
  <c r="S1852" i="1"/>
  <c r="W1852" i="1"/>
  <c r="W753" i="1"/>
  <c r="S753" i="1"/>
  <c r="R753" i="1"/>
  <c r="S1478" i="1"/>
  <c r="W1478" i="1"/>
  <c r="R1478" i="1"/>
  <c r="W2041" i="1"/>
  <c r="R2041" i="1"/>
  <c r="S2041" i="1"/>
  <c r="R1578" i="1"/>
  <c r="S1578" i="1"/>
  <c r="W1578" i="1"/>
  <c r="W1352" i="1"/>
  <c r="S1352" i="1"/>
  <c r="R1352" i="1"/>
  <c r="S1374" i="1"/>
  <c r="R1374" i="1"/>
  <c r="W1374" i="1"/>
  <c r="R1417" i="1"/>
  <c r="S1417" i="1"/>
  <c r="W1417" i="1"/>
  <c r="R1838" i="1"/>
  <c r="W1838" i="1"/>
  <c r="S1838" i="1"/>
  <c r="R1014" i="1"/>
  <c r="W1014" i="1"/>
  <c r="S1014" i="1"/>
  <c r="W2676" i="1"/>
  <c r="S2676" i="1"/>
  <c r="R2676" i="1"/>
  <c r="R1545" i="1"/>
  <c r="S1545" i="1"/>
  <c r="W1545" i="1"/>
  <c r="S1482" i="1"/>
  <c r="W1482" i="1"/>
  <c r="R1482" i="1"/>
  <c r="R1067" i="1"/>
  <c r="S1067" i="1"/>
  <c r="W1067" i="1"/>
  <c r="R2186" i="1"/>
  <c r="W2186" i="1"/>
  <c r="S2186" i="1"/>
  <c r="S1558" i="1"/>
  <c r="W1558" i="1"/>
  <c r="R1558" i="1"/>
  <c r="W1807" i="1"/>
  <c r="S1807" i="1"/>
  <c r="R1807" i="1"/>
  <c r="S1183" i="1"/>
  <c r="R1183" i="1"/>
  <c r="W1183" i="1"/>
  <c r="R1824" i="1"/>
  <c r="S1824" i="1"/>
  <c r="W1824" i="1"/>
  <c r="W712" i="1"/>
  <c r="S712" i="1"/>
  <c r="R712" i="1"/>
  <c r="R961" i="1"/>
  <c r="W961" i="1"/>
  <c r="S961" i="1"/>
  <c r="W2176" i="1"/>
  <c r="R2176" i="1"/>
  <c r="S2176" i="1"/>
  <c r="R2605" i="1"/>
  <c r="S2605" i="1"/>
  <c r="W2605" i="1"/>
  <c r="R1894" i="1"/>
  <c r="S1894" i="1"/>
  <c r="W1894" i="1"/>
  <c r="W2008" i="1"/>
  <c r="S2008" i="1"/>
  <c r="R2008" i="1"/>
  <c r="S2119" i="1"/>
  <c r="R2119" i="1"/>
  <c r="W2119" i="1"/>
  <c r="R1949" i="1"/>
  <c r="S1949" i="1"/>
  <c r="W1949" i="1"/>
  <c r="S1540" i="1"/>
  <c r="R1540" i="1"/>
  <c r="W1540" i="1"/>
  <c r="R2549" i="1"/>
  <c r="S2549" i="1"/>
  <c r="W2549" i="1"/>
  <c r="W2128" i="1"/>
  <c r="R2128" i="1"/>
  <c r="S2128" i="1"/>
  <c r="W2026" i="1"/>
  <c r="S2026" i="1"/>
  <c r="U2026" i="1" s="1"/>
  <c r="R2026" i="1"/>
  <c r="S1510" i="1"/>
  <c r="R1510" i="1"/>
  <c r="W1510" i="1"/>
  <c r="S2131" i="1"/>
  <c r="W2131" i="1"/>
  <c r="R2131" i="1"/>
  <c r="S1203" i="1"/>
  <c r="R1203" i="1"/>
  <c r="W1203" i="1"/>
  <c r="S715" i="1"/>
  <c r="R715" i="1"/>
  <c r="W715" i="1"/>
  <c r="R735" i="1"/>
  <c r="S735" i="1"/>
  <c r="W735" i="1"/>
  <c r="W2322" i="1"/>
  <c r="S2322" i="1"/>
  <c r="R2322" i="1"/>
  <c r="W1640" i="1"/>
  <c r="R1640" i="1"/>
  <c r="S1640" i="1"/>
  <c r="W2580" i="1"/>
  <c r="S2580" i="1"/>
  <c r="R2580" i="1"/>
  <c r="W769" i="1"/>
  <c r="S769" i="1"/>
  <c r="R769" i="1"/>
  <c r="R2362" i="1"/>
  <c r="S2362" i="1"/>
  <c r="W2362" i="1"/>
  <c r="R1935" i="1"/>
  <c r="W1935" i="1"/>
  <c r="S1935" i="1"/>
  <c r="R1436" i="1"/>
  <c r="S1436" i="1"/>
  <c r="W1436" i="1"/>
  <c r="W2457" i="1"/>
  <c r="R2457" i="1"/>
  <c r="S2457" i="1"/>
  <c r="R1254" i="1"/>
  <c r="W1254" i="1"/>
  <c r="S1254" i="1"/>
  <c r="S1848" i="1"/>
  <c r="W1848" i="1"/>
  <c r="R1848" i="1"/>
  <c r="W1070" i="1"/>
  <c r="R1070" i="1"/>
  <c r="S1070" i="1"/>
  <c r="W897" i="1"/>
  <c r="R897" i="1"/>
  <c r="S897" i="1"/>
  <c r="R974" i="1"/>
  <c r="W974" i="1"/>
  <c r="S974" i="1"/>
  <c r="W1845" i="1"/>
  <c r="R1845" i="1"/>
  <c r="S1845" i="1"/>
  <c r="W1595" i="1"/>
  <c r="R1595" i="1"/>
  <c r="S1595" i="1"/>
  <c r="R2678" i="1"/>
  <c r="W2678" i="1"/>
  <c r="S2678" i="1"/>
  <c r="S2563" i="1"/>
  <c r="W2563" i="1"/>
  <c r="R2563" i="1"/>
  <c r="R1849" i="1"/>
  <c r="W1849" i="1"/>
  <c r="S1849" i="1"/>
  <c r="W1956" i="1"/>
  <c r="S1956" i="1"/>
  <c r="R1956" i="1"/>
  <c r="W2069" i="1"/>
  <c r="R2069" i="1"/>
  <c r="S2069" i="1"/>
  <c r="R1930" i="1"/>
  <c r="S1930" i="1"/>
  <c r="W1930" i="1"/>
  <c r="S1486" i="1"/>
  <c r="W1486" i="1"/>
  <c r="R1486" i="1"/>
  <c r="R2511" i="1"/>
  <c r="W2511" i="1"/>
  <c r="S2511" i="1"/>
  <c r="W2086" i="1"/>
  <c r="R2086" i="1"/>
  <c r="S2086" i="1"/>
  <c r="R2015" i="1"/>
  <c r="W2015" i="1"/>
  <c r="S2015" i="1"/>
  <c r="R1500" i="1"/>
  <c r="W1500" i="1"/>
  <c r="S1500" i="1"/>
  <c r="W2103" i="1"/>
  <c r="R2103" i="1"/>
  <c r="S2103" i="1"/>
  <c r="W1144" i="1"/>
  <c r="R1144" i="1"/>
  <c r="S1144" i="1"/>
  <c r="W704" i="1"/>
  <c r="R704" i="1"/>
  <c r="S704" i="1"/>
  <c r="H2255" i="1"/>
  <c r="H2089" i="1"/>
  <c r="H2357" i="1"/>
  <c r="U1311" i="1"/>
  <c r="H1069" i="1"/>
  <c r="T1694" i="1"/>
  <c r="G1550" i="1"/>
  <c r="U2032" i="1"/>
  <c r="H1214" i="1"/>
  <c r="W788" i="1"/>
  <c r="R788" i="1"/>
  <c r="S788" i="1"/>
  <c r="H1396" i="1"/>
  <c r="U918" i="1"/>
  <c r="T1685" i="1"/>
  <c r="U732" i="1"/>
  <c r="F1891" i="1"/>
  <c r="E1891" i="1"/>
  <c r="J1891" i="1"/>
  <c r="J2180" i="1"/>
  <c r="E2180" i="1"/>
  <c r="F2180" i="1"/>
  <c r="E1018" i="1"/>
  <c r="F1018" i="1"/>
  <c r="J1018" i="1"/>
  <c r="F864" i="1"/>
  <c r="J864" i="1"/>
  <c r="E864" i="1"/>
  <c r="E1249" i="1"/>
  <c r="F1249" i="1"/>
  <c r="J1249" i="1"/>
  <c r="J1454" i="1"/>
  <c r="E1454" i="1"/>
  <c r="F1454" i="1"/>
  <c r="E2362" i="1"/>
  <c r="F2362" i="1"/>
  <c r="J2362" i="1"/>
  <c r="E2557" i="1"/>
  <c r="J2557" i="1"/>
  <c r="F2557" i="1"/>
  <c r="F1562" i="1"/>
  <c r="J1562" i="1"/>
  <c r="E1562" i="1"/>
  <c r="F1128" i="1"/>
  <c r="J1128" i="1"/>
  <c r="E1128" i="1"/>
  <c r="E1417" i="1"/>
  <c r="J1417" i="1"/>
  <c r="F1417" i="1"/>
  <c r="F1783" i="1"/>
  <c r="E1783" i="1"/>
  <c r="J1783" i="1"/>
  <c r="E1498" i="1"/>
  <c r="J1498" i="1"/>
  <c r="F1498" i="1"/>
  <c r="E1717" i="1"/>
  <c r="F1717" i="1"/>
  <c r="J1717" i="1"/>
  <c r="J1409" i="1"/>
  <c r="E1409" i="1"/>
  <c r="F1409" i="1"/>
  <c r="F1216" i="1"/>
  <c r="J1216" i="1"/>
  <c r="E1216" i="1"/>
  <c r="J1842" i="1"/>
  <c r="E1842" i="1"/>
  <c r="F1842" i="1"/>
  <c r="J2049" i="1"/>
  <c r="E2049" i="1"/>
  <c r="F2049" i="1"/>
  <c r="H2049" i="1" s="1"/>
  <c r="J1031" i="1"/>
  <c r="F1031" i="1"/>
  <c r="E1031" i="1"/>
  <c r="F2032" i="1"/>
  <c r="E2032" i="1"/>
  <c r="J2032" i="1"/>
  <c r="E858" i="1"/>
  <c r="F858" i="1"/>
  <c r="J858" i="1"/>
  <c r="J2244" i="1"/>
  <c r="F2244" i="1"/>
  <c r="E2244" i="1"/>
  <c r="E2402" i="1"/>
  <c r="F2402" i="1"/>
  <c r="J2402" i="1"/>
  <c r="E2630" i="1"/>
  <c r="J2630" i="1"/>
  <c r="F2630" i="1"/>
  <c r="E1211" i="1"/>
  <c r="F1211" i="1"/>
  <c r="J1211" i="1"/>
  <c r="E1889" i="1"/>
  <c r="F1889" i="1"/>
  <c r="J1889" i="1"/>
  <c r="F1591" i="1"/>
  <c r="E1591" i="1"/>
  <c r="J1591" i="1"/>
  <c r="E2368" i="1"/>
  <c r="F2368" i="1"/>
  <c r="J2368" i="1"/>
  <c r="F1858" i="1"/>
  <c r="J1858" i="1"/>
  <c r="E1858" i="1"/>
  <c r="F1296" i="1"/>
  <c r="E1296" i="1"/>
  <c r="J1296" i="1"/>
  <c r="F2139" i="1"/>
  <c r="J2139" i="1"/>
  <c r="E2139" i="1"/>
  <c r="F1626" i="1"/>
  <c r="G1626" i="1" s="1"/>
  <c r="E1626" i="1"/>
  <c r="J1626" i="1"/>
  <c r="F1243" i="1"/>
  <c r="J1243" i="1"/>
  <c r="E1243" i="1"/>
  <c r="S2386" i="1"/>
  <c r="R2386" i="1"/>
  <c r="W2386" i="1"/>
  <c r="W1532" i="1"/>
  <c r="R1532" i="1"/>
  <c r="S1532" i="1"/>
  <c r="W1726" i="1"/>
  <c r="R1726" i="1"/>
  <c r="S1726" i="1"/>
  <c r="W1283" i="1"/>
  <c r="R1283" i="1"/>
  <c r="S1283" i="1"/>
  <c r="S1204" i="1"/>
  <c r="W1204" i="1"/>
  <c r="R1204" i="1"/>
  <c r="R2213" i="1"/>
  <c r="W2213" i="1"/>
  <c r="S2213" i="1"/>
  <c r="S2088" i="1"/>
  <c r="R2088" i="1"/>
  <c r="W2088" i="1"/>
  <c r="R1559" i="1"/>
  <c r="W1559" i="1"/>
  <c r="S1559" i="1"/>
  <c r="W937" i="1"/>
  <c r="R937" i="1"/>
  <c r="S937" i="1"/>
  <c r="R1235" i="1"/>
  <c r="W1235" i="1"/>
  <c r="S1235" i="1"/>
  <c r="W2178" i="1"/>
  <c r="R2178" i="1"/>
  <c r="S2178" i="1"/>
  <c r="R2626" i="1"/>
  <c r="W2626" i="1"/>
  <c r="S2626" i="1"/>
  <c r="S2010" i="1"/>
  <c r="R2010" i="1"/>
  <c r="W2010" i="1"/>
  <c r="R766" i="1"/>
  <c r="S766" i="1"/>
  <c r="W766" i="1"/>
  <c r="S1115" i="1"/>
  <c r="W1115" i="1"/>
  <c r="R1115" i="1"/>
  <c r="R968" i="1"/>
  <c r="W968" i="1"/>
  <c r="S968" i="1"/>
  <c r="R754" i="1"/>
  <c r="S754" i="1"/>
  <c r="W754" i="1"/>
  <c r="W1180" i="1"/>
  <c r="R1180" i="1"/>
  <c r="S1180" i="1"/>
  <c r="W1243" i="1"/>
  <c r="S1243" i="1"/>
  <c r="R1243" i="1"/>
  <c r="S1430" i="1"/>
  <c r="W1430" i="1"/>
  <c r="R1430" i="1"/>
  <c r="R1282" i="1"/>
  <c r="S1282" i="1"/>
  <c r="W1282" i="1"/>
  <c r="S2057" i="1"/>
  <c r="W2057" i="1"/>
  <c r="R2057" i="1"/>
  <c r="S908" i="1"/>
  <c r="U908" i="1" s="1"/>
  <c r="W908" i="1"/>
  <c r="R908" i="1"/>
  <c r="R1567" i="1"/>
  <c r="W1567" i="1"/>
  <c r="S1567" i="1"/>
  <c r="S2635" i="1"/>
  <c r="W2635" i="1"/>
  <c r="R2635" i="1"/>
  <c r="R1469" i="1"/>
  <c r="S1469" i="1"/>
  <c r="W1469" i="1"/>
  <c r="R1054" i="1"/>
  <c r="S1054" i="1"/>
  <c r="W1054" i="1"/>
  <c r="S1553" i="1"/>
  <c r="R1553" i="1"/>
  <c r="W1553" i="1"/>
  <c r="S1164" i="1"/>
  <c r="W1164" i="1"/>
  <c r="R1164" i="1"/>
  <c r="S694" i="1"/>
  <c r="R694" i="1"/>
  <c r="W694" i="1"/>
  <c r="R1581" i="1"/>
  <c r="W1581" i="1"/>
  <c r="S1581" i="1"/>
  <c r="W1868" i="1"/>
  <c r="S1868" i="1"/>
  <c r="R1868" i="1"/>
  <c r="W1534" i="1"/>
  <c r="R1534" i="1"/>
  <c r="S1534" i="1"/>
  <c r="R2122" i="1"/>
  <c r="W2122" i="1"/>
  <c r="S2122" i="1"/>
  <c r="S1178" i="1"/>
  <c r="W1178" i="1"/>
  <c r="R1178" i="1"/>
  <c r="W1017" i="1"/>
  <c r="S1017" i="1"/>
  <c r="R1017" i="1"/>
  <c r="R1667" i="1"/>
  <c r="S1667" i="1"/>
  <c r="W1667" i="1"/>
  <c r="R1418" i="1"/>
  <c r="S1418" i="1"/>
  <c r="W1418" i="1"/>
  <c r="S1509" i="1"/>
  <c r="W1509" i="1"/>
  <c r="R1509" i="1"/>
  <c r="R1803" i="1"/>
  <c r="S1803" i="1"/>
  <c r="W1803" i="1"/>
  <c r="W925" i="1"/>
  <c r="R925" i="1"/>
  <c r="S925" i="1"/>
  <c r="T1805" i="1"/>
  <c r="U1284" i="1"/>
  <c r="U1400" i="1"/>
  <c r="G1884" i="1"/>
  <c r="G1637" i="1"/>
  <c r="H1389" i="1"/>
  <c r="G1446" i="1"/>
  <c r="F1750" i="1"/>
  <c r="J1750" i="1"/>
  <c r="E1750" i="1"/>
  <c r="F2179" i="1"/>
  <c r="E2179" i="1"/>
  <c r="J2179" i="1"/>
  <c r="F1131" i="1"/>
  <c r="H1131" i="1" s="1"/>
  <c r="J1131" i="1"/>
  <c r="E1131" i="1"/>
  <c r="E1576" i="1"/>
  <c r="F1576" i="1"/>
  <c r="J1576" i="1"/>
  <c r="F1080" i="1"/>
  <c r="E1080" i="1"/>
  <c r="J1080" i="1"/>
  <c r="J1085" i="1"/>
  <c r="F1085" i="1"/>
  <c r="E1085" i="1"/>
  <c r="E2006" i="1"/>
  <c r="F2006" i="1"/>
  <c r="J2006" i="1"/>
  <c r="J1005" i="1"/>
  <c r="F1005" i="1"/>
  <c r="E1005" i="1"/>
  <c r="E1715" i="1"/>
  <c r="F1715" i="1"/>
  <c r="J1715" i="1"/>
  <c r="E975" i="1"/>
  <c r="J975" i="1"/>
  <c r="F975" i="1"/>
  <c r="H975" i="1" s="1"/>
  <c r="F2463" i="1"/>
  <c r="E2463" i="1"/>
  <c r="J2463" i="1"/>
  <c r="F1342" i="1"/>
  <c r="J1342" i="1"/>
  <c r="E1342" i="1"/>
  <c r="E2303" i="1"/>
  <c r="J2303" i="1"/>
  <c r="F2303" i="1"/>
  <c r="F1387" i="1"/>
  <c r="J1387" i="1"/>
  <c r="E1387" i="1"/>
  <c r="F2144" i="1"/>
  <c r="E2144" i="1"/>
  <c r="J2144" i="1"/>
  <c r="J875" i="1"/>
  <c r="E875" i="1"/>
  <c r="F875" i="1"/>
  <c r="J2603" i="1"/>
  <c r="E2603" i="1"/>
  <c r="F2603" i="1"/>
  <c r="J1553" i="1"/>
  <c r="F1553" i="1"/>
  <c r="E1553" i="1"/>
  <c r="E1987" i="1"/>
  <c r="F1987" i="1"/>
  <c r="J1987" i="1"/>
  <c r="J1096" i="1"/>
  <c r="E1096" i="1"/>
  <c r="F1096" i="1"/>
  <c r="E2620" i="1"/>
  <c r="J2620" i="1"/>
  <c r="F2620" i="1"/>
  <c r="J860" i="1"/>
  <c r="F860" i="1"/>
  <c r="E860" i="1"/>
  <c r="H1160" i="1"/>
  <c r="F1954" i="1"/>
  <c r="J1954" i="1"/>
  <c r="E1954" i="1"/>
  <c r="J2352" i="1"/>
  <c r="E2352" i="1"/>
  <c r="F2352" i="1"/>
  <c r="F2587" i="1"/>
  <c r="J2587" i="1"/>
  <c r="E2587" i="1"/>
  <c r="J1504" i="1"/>
  <c r="E1504" i="1"/>
  <c r="F1504" i="1"/>
  <c r="J1892" i="1"/>
  <c r="E1892" i="1"/>
  <c r="F1892" i="1"/>
  <c r="E2122" i="1"/>
  <c r="F2122" i="1"/>
  <c r="J2122" i="1"/>
  <c r="F998" i="1"/>
  <c r="J998" i="1"/>
  <c r="E998" i="1"/>
  <c r="F2009" i="1"/>
  <c r="E2009" i="1"/>
  <c r="J2009" i="1"/>
  <c r="J807" i="1"/>
  <c r="E807" i="1"/>
  <c r="F807" i="1"/>
  <c r="J1854" i="1"/>
  <c r="E1854" i="1"/>
  <c r="F1854" i="1"/>
  <c r="F1687" i="1"/>
  <c r="E1687" i="1"/>
  <c r="J1687" i="1"/>
  <c r="G1497" i="1"/>
  <c r="J2373" i="1"/>
  <c r="E2373" i="1"/>
  <c r="F2373" i="1"/>
  <c r="E2146" i="1"/>
  <c r="F2146" i="1"/>
  <c r="J2146" i="1"/>
  <c r="F2484" i="1"/>
  <c r="E2484" i="1"/>
  <c r="J2484" i="1"/>
  <c r="J1355" i="1"/>
  <c r="E1355" i="1"/>
  <c r="F1355" i="1"/>
  <c r="F1094" i="1"/>
  <c r="E1094" i="1"/>
  <c r="J1094" i="1"/>
  <c r="E2341" i="1"/>
  <c r="F2341" i="1"/>
  <c r="J2341" i="1"/>
  <c r="F1026" i="1"/>
  <c r="J1026" i="1"/>
  <c r="E1026" i="1"/>
  <c r="E1904" i="1"/>
  <c r="F1904" i="1"/>
  <c r="J1904" i="1"/>
  <c r="E2072" i="1"/>
  <c r="F2072" i="1"/>
  <c r="J2072" i="1"/>
  <c r="J2023" i="1"/>
  <c r="E2023" i="1"/>
  <c r="F2023" i="1"/>
  <c r="J2241" i="1"/>
  <c r="E2241" i="1"/>
  <c r="F2241" i="1"/>
  <c r="E2292" i="1"/>
  <c r="F2292" i="1"/>
  <c r="H2292" i="1" s="1"/>
  <c r="J2292" i="1"/>
  <c r="E722" i="1"/>
  <c r="F722" i="1"/>
  <c r="J722" i="1"/>
  <c r="J1901" i="1"/>
  <c r="E1901" i="1"/>
  <c r="F1901" i="1"/>
  <c r="E2478" i="1"/>
  <c r="F2478" i="1"/>
  <c r="J2478" i="1"/>
  <c r="F1136" i="1"/>
  <c r="J1136" i="1"/>
  <c r="E1136" i="1"/>
  <c r="W1182" i="1"/>
  <c r="S1182" i="1"/>
  <c r="R1182" i="1"/>
  <c r="J2194" i="1"/>
  <c r="F2194" i="1"/>
  <c r="E2194" i="1"/>
  <c r="E2389" i="1"/>
  <c r="F2389" i="1"/>
  <c r="J2389" i="1"/>
  <c r="J1143" i="1"/>
  <c r="F1143" i="1"/>
  <c r="E1143" i="1"/>
  <c r="E2318" i="1"/>
  <c r="F2318" i="1"/>
  <c r="J2318" i="1"/>
  <c r="F1618" i="1"/>
  <c r="E1618" i="1"/>
  <c r="J1618" i="1"/>
  <c r="F2567" i="1"/>
  <c r="J2567" i="1"/>
  <c r="E2567" i="1"/>
  <c r="J1825" i="1"/>
  <c r="E1825" i="1"/>
  <c r="F1825" i="1"/>
  <c r="J1517" i="1"/>
  <c r="E1517" i="1"/>
  <c r="F1517" i="1"/>
  <c r="F1915" i="1"/>
  <c r="E1915" i="1"/>
  <c r="J1915" i="1"/>
  <c r="F1912" i="1"/>
  <c r="J1912" i="1"/>
  <c r="E1912" i="1"/>
  <c r="E1437" i="1"/>
  <c r="J1437" i="1"/>
  <c r="F1437" i="1"/>
  <c r="G1437" i="1" s="1"/>
  <c r="J1104" i="1"/>
  <c r="E1104" i="1"/>
  <c r="F1104" i="1"/>
  <c r="E1752" i="1"/>
  <c r="F1752" i="1"/>
  <c r="G1752" i="1" s="1"/>
  <c r="J1752" i="1"/>
  <c r="F2147" i="1"/>
  <c r="E2147" i="1"/>
  <c r="J2147" i="1"/>
  <c r="E1405" i="1"/>
  <c r="J1405" i="1"/>
  <c r="F1405" i="1"/>
  <c r="J1097" i="1"/>
  <c r="E1097" i="1"/>
  <c r="F1097" i="1"/>
  <c r="J2031" i="1"/>
  <c r="F2031" i="1"/>
  <c r="E2031" i="1"/>
  <c r="E1652" i="1"/>
  <c r="F1652" i="1"/>
  <c r="J1652" i="1"/>
  <c r="J1060" i="1"/>
  <c r="E1060" i="1"/>
  <c r="F1060" i="1"/>
  <c r="E1806" i="1"/>
  <c r="J1806" i="1"/>
  <c r="F1806" i="1"/>
  <c r="E2551" i="1"/>
  <c r="F2551" i="1"/>
  <c r="J2551" i="1"/>
  <c r="E2025" i="1"/>
  <c r="F2025" i="1"/>
  <c r="J2025" i="1"/>
  <c r="E1007" i="1"/>
  <c r="F1007" i="1"/>
  <c r="J1007" i="1"/>
  <c r="F1993" i="1"/>
  <c r="H1993" i="1" s="1"/>
  <c r="J1993" i="1"/>
  <c r="E1993" i="1"/>
  <c r="J1982" i="1"/>
  <c r="F1982" i="1"/>
  <c r="E1982" i="1"/>
  <c r="E1371" i="1"/>
  <c r="F1371" i="1"/>
  <c r="J1371" i="1"/>
  <c r="J2258" i="1"/>
  <c r="F2258" i="1"/>
  <c r="E2258" i="1"/>
  <c r="E1840" i="1"/>
  <c r="J1840" i="1"/>
  <c r="F1840" i="1"/>
  <c r="H714" i="1"/>
  <c r="E2325" i="1"/>
  <c r="F2325" i="1"/>
  <c r="J2325" i="1"/>
  <c r="J2098" i="1"/>
  <c r="E2098" i="1"/>
  <c r="F2098" i="1"/>
  <c r="F2412" i="1"/>
  <c r="E2412" i="1"/>
  <c r="J2412" i="1"/>
  <c r="E1307" i="1"/>
  <c r="F1307" i="1"/>
  <c r="H1307" i="1" s="1"/>
  <c r="J1307" i="1"/>
  <c r="J926" i="1"/>
  <c r="F926" i="1"/>
  <c r="E926" i="1"/>
  <c r="J1985" i="1"/>
  <c r="F1985" i="1"/>
  <c r="E1985" i="1"/>
  <c r="F908" i="1"/>
  <c r="E908" i="1"/>
  <c r="J908" i="1"/>
  <c r="F700" i="1"/>
  <c r="J700" i="1"/>
  <c r="E700" i="1"/>
  <c r="E1803" i="1"/>
  <c r="J1803" i="1"/>
  <c r="F1803" i="1"/>
  <c r="G1803" i="1" s="1"/>
  <c r="E1816" i="1"/>
  <c r="F1816" i="1"/>
  <c r="J1816" i="1"/>
  <c r="F2576" i="1"/>
  <c r="J2576" i="1"/>
  <c r="E2576" i="1"/>
  <c r="F2398" i="1"/>
  <c r="J2398" i="1"/>
  <c r="E2398" i="1"/>
  <c r="F1670" i="1"/>
  <c r="J1670" i="1"/>
  <c r="E1670" i="1"/>
  <c r="S681" i="1"/>
  <c r="U681" i="1" s="1"/>
  <c r="W681" i="1"/>
  <c r="J706" i="1"/>
  <c r="E706" i="1"/>
  <c r="F706" i="1"/>
  <c r="F2642" i="1"/>
  <c r="H2642" i="1" s="1"/>
  <c r="J2642" i="1"/>
  <c r="E2642" i="1"/>
  <c r="F862" i="1"/>
  <c r="E862" i="1"/>
  <c r="J862" i="1"/>
  <c r="E1274" i="1"/>
  <c r="F1274" i="1"/>
  <c r="J1274" i="1"/>
  <c r="F1835" i="1"/>
  <c r="E1835" i="1"/>
  <c r="J1835" i="1"/>
  <c r="J1093" i="1"/>
  <c r="E1093" i="1"/>
  <c r="F1093" i="1"/>
  <c r="F785" i="1"/>
  <c r="J785" i="1"/>
  <c r="E785" i="1"/>
  <c r="E2246" i="1"/>
  <c r="J2246" i="1"/>
  <c r="F2246" i="1"/>
  <c r="E1023" i="1"/>
  <c r="F1023" i="1"/>
  <c r="J1023" i="1"/>
  <c r="J1708" i="1"/>
  <c r="E1708" i="1"/>
  <c r="F1708" i="1"/>
  <c r="E1790" i="1"/>
  <c r="F1790" i="1"/>
  <c r="J1790" i="1"/>
  <c r="H2616" i="1"/>
  <c r="J1423" i="1"/>
  <c r="F1423" i="1"/>
  <c r="E1423" i="1"/>
  <c r="F1162" i="1"/>
  <c r="E1162" i="1"/>
  <c r="J1162" i="1"/>
  <c r="E1656" i="1"/>
  <c r="F1656" i="1"/>
  <c r="J1656" i="1"/>
  <c r="F2123" i="1"/>
  <c r="E2123" i="1"/>
  <c r="J2123" i="1"/>
  <c r="F1073" i="1"/>
  <c r="E1073" i="1"/>
  <c r="J1073" i="1"/>
  <c r="F1976" i="1"/>
  <c r="J1976" i="1"/>
  <c r="E1976" i="1"/>
  <c r="E1430" i="1"/>
  <c r="F1430" i="1"/>
  <c r="G1430" i="1" s="1"/>
  <c r="J1430" i="1"/>
  <c r="F1755" i="1"/>
  <c r="J1755" i="1"/>
  <c r="E1755" i="1"/>
  <c r="F2310" i="1"/>
  <c r="E2310" i="1"/>
  <c r="J2310" i="1"/>
  <c r="H2431" i="1"/>
  <c r="E849" i="1"/>
  <c r="F849" i="1"/>
  <c r="J849" i="1"/>
  <c r="E2577" i="1"/>
  <c r="F2577" i="1"/>
  <c r="J2577" i="1"/>
  <c r="F2350" i="1"/>
  <c r="J2350" i="1"/>
  <c r="E2350" i="1"/>
  <c r="F830" i="1"/>
  <c r="J830" i="1"/>
  <c r="E830" i="1"/>
  <c r="J1559" i="1"/>
  <c r="E1559" i="1"/>
  <c r="F1559" i="1"/>
  <c r="J817" i="1"/>
  <c r="E817" i="1"/>
  <c r="F817" i="1"/>
  <c r="J2545" i="1"/>
  <c r="E2545" i="1"/>
  <c r="F2545" i="1"/>
  <c r="E2237" i="1"/>
  <c r="F2237" i="1"/>
  <c r="J2237" i="1"/>
  <c r="J1491" i="1"/>
  <c r="E1491" i="1"/>
  <c r="F1491" i="1"/>
  <c r="J1503" i="1"/>
  <c r="E1503" i="1"/>
  <c r="F1503" i="1"/>
  <c r="E2354" i="1"/>
  <c r="F2354" i="1"/>
  <c r="J2354" i="1"/>
  <c r="J1855" i="1"/>
  <c r="E1855" i="1"/>
  <c r="F1855" i="1"/>
  <c r="E1434" i="1"/>
  <c r="F1434" i="1"/>
  <c r="J1434" i="1"/>
  <c r="F1634" i="1"/>
  <c r="J1634" i="1"/>
  <c r="E1634" i="1"/>
  <c r="E1557" i="1"/>
  <c r="F1557" i="1"/>
  <c r="J1557" i="1"/>
  <c r="E1272" i="1"/>
  <c r="F1272" i="1"/>
  <c r="J1272" i="1"/>
  <c r="E2267" i="1"/>
  <c r="F2267" i="1"/>
  <c r="J2267" i="1"/>
  <c r="E1525" i="1"/>
  <c r="J1525" i="1"/>
  <c r="F1525" i="1"/>
  <c r="E1304" i="1"/>
  <c r="J1304" i="1"/>
  <c r="F1304" i="1"/>
  <c r="J2294" i="1"/>
  <c r="E2294" i="1"/>
  <c r="F2294" i="1"/>
  <c r="H2294" i="1" s="1"/>
  <c r="F1011" i="1"/>
  <c r="E1011" i="1"/>
  <c r="J1011" i="1"/>
  <c r="E2068" i="1"/>
  <c r="F2068" i="1"/>
  <c r="J2068" i="1"/>
  <c r="F2622" i="1"/>
  <c r="E2622" i="1"/>
  <c r="J2622" i="1"/>
  <c r="F752" i="1"/>
  <c r="H752" i="1" s="1"/>
  <c r="E752" i="1"/>
  <c r="J752" i="1"/>
  <c r="F718" i="1"/>
  <c r="J718" i="1"/>
  <c r="E718" i="1"/>
  <c r="J2506" i="1"/>
  <c r="E2506" i="1"/>
  <c r="F2506" i="1"/>
  <c r="E1082" i="1"/>
  <c r="F1082" i="1"/>
  <c r="J1082" i="1"/>
  <c r="J1703" i="1"/>
  <c r="F1703" i="1"/>
  <c r="E1703" i="1"/>
  <c r="E961" i="1"/>
  <c r="F961" i="1"/>
  <c r="H961" i="1" s="1"/>
  <c r="J961" i="1"/>
  <c r="E782" i="1"/>
  <c r="J782" i="1"/>
  <c r="F782" i="1"/>
  <c r="J2381" i="1"/>
  <c r="F2381" i="1"/>
  <c r="H2381" i="1" s="1"/>
  <c r="E2381" i="1"/>
  <c r="F939" i="1"/>
  <c r="J939" i="1"/>
  <c r="E939" i="1"/>
  <c r="E2667" i="1"/>
  <c r="J2667" i="1"/>
  <c r="F2667" i="1"/>
  <c r="F2120" i="1"/>
  <c r="E2120" i="1"/>
  <c r="J2120" i="1"/>
  <c r="E2334" i="1"/>
  <c r="J2334" i="1"/>
  <c r="F2334" i="1"/>
  <c r="E1844" i="1"/>
  <c r="J1844" i="1"/>
  <c r="F1844" i="1"/>
  <c r="E2301" i="1"/>
  <c r="F2301" i="1"/>
  <c r="J2301" i="1"/>
  <c r="E2074" i="1"/>
  <c r="F2074" i="1"/>
  <c r="J2074" i="1"/>
  <c r="F2388" i="1"/>
  <c r="E2388" i="1"/>
  <c r="J2388" i="1"/>
  <c r="E1283" i="1"/>
  <c r="F1283" i="1"/>
  <c r="J1283" i="1"/>
  <c r="J878" i="1"/>
  <c r="F878" i="1"/>
  <c r="E878" i="1"/>
  <c r="F2269" i="1"/>
  <c r="E2269" i="1"/>
  <c r="J2269" i="1"/>
  <c r="F1961" i="1"/>
  <c r="J1961" i="1"/>
  <c r="E1961" i="1"/>
  <c r="E855" i="1"/>
  <c r="F855" i="1"/>
  <c r="J855" i="1"/>
  <c r="E2634" i="1"/>
  <c r="F2634" i="1"/>
  <c r="J2634" i="1"/>
  <c r="E1156" i="1"/>
  <c r="J1156" i="1"/>
  <c r="F1156" i="1"/>
  <c r="E1602" i="1"/>
  <c r="J1602" i="1"/>
  <c r="F1602" i="1"/>
  <c r="J2464" i="1"/>
  <c r="E2464" i="1"/>
  <c r="F2464" i="1"/>
  <c r="E1161" i="1"/>
  <c r="F1161" i="1"/>
  <c r="J1161" i="1"/>
  <c r="F898" i="1"/>
  <c r="E898" i="1"/>
  <c r="J898" i="1"/>
  <c r="E2674" i="1"/>
  <c r="F2674" i="1"/>
  <c r="J2674" i="1"/>
  <c r="E1322" i="1"/>
  <c r="F1322" i="1"/>
  <c r="J1322" i="1"/>
  <c r="E1871" i="1"/>
  <c r="J1871" i="1"/>
  <c r="F1871" i="1"/>
  <c r="J1129" i="1"/>
  <c r="E1129" i="1"/>
  <c r="F1129" i="1"/>
  <c r="H1129" i="1" s="1"/>
  <c r="J821" i="1"/>
  <c r="F821" i="1"/>
  <c r="E821" i="1"/>
  <c r="E1410" i="1"/>
  <c r="F1410" i="1"/>
  <c r="H1410" i="1" s="1"/>
  <c r="J1410" i="1"/>
  <c r="F2322" i="1"/>
  <c r="E2322" i="1"/>
  <c r="J2322" i="1"/>
  <c r="F2300" i="1"/>
  <c r="H2300" i="1" s="1"/>
  <c r="J2300" i="1"/>
  <c r="E2300" i="1"/>
  <c r="E1123" i="1"/>
  <c r="J1123" i="1"/>
  <c r="F1123" i="1"/>
  <c r="J2286" i="1"/>
  <c r="E2286" i="1"/>
  <c r="F2286" i="1"/>
  <c r="E2360" i="1"/>
  <c r="J2360" i="1"/>
  <c r="F2360" i="1"/>
  <c r="E1461" i="1"/>
  <c r="J1461" i="1"/>
  <c r="F1461" i="1"/>
  <c r="E1210" i="1"/>
  <c r="F1210" i="1"/>
  <c r="J1210" i="1"/>
  <c r="F1140" i="1"/>
  <c r="J1140" i="1"/>
  <c r="E1140" i="1"/>
  <c r="J2171" i="1"/>
  <c r="E2171" i="1"/>
  <c r="F2171" i="1"/>
  <c r="F1429" i="1"/>
  <c r="E1429" i="1"/>
  <c r="J1429" i="1"/>
  <c r="E1075" i="1"/>
  <c r="F1075" i="1"/>
  <c r="J1075" i="1"/>
  <c r="F1195" i="1"/>
  <c r="J1195" i="1"/>
  <c r="E1195" i="1"/>
  <c r="E1701" i="1"/>
  <c r="F1701" i="1"/>
  <c r="J1701" i="1"/>
  <c r="J1450" i="1"/>
  <c r="F1450" i="1"/>
  <c r="E1450" i="1"/>
  <c r="J1488" i="1"/>
  <c r="F1488" i="1"/>
  <c r="E1488" i="1"/>
  <c r="E683" i="1"/>
  <c r="J683" i="1"/>
  <c r="F683" i="1"/>
  <c r="J2411" i="1"/>
  <c r="E2411" i="1"/>
  <c r="F2411" i="1"/>
  <c r="E1669" i="1"/>
  <c r="F1669" i="1"/>
  <c r="J1669" i="1"/>
  <c r="J1361" i="1"/>
  <c r="F1361" i="1"/>
  <c r="E1361" i="1"/>
  <c r="J1603" i="1"/>
  <c r="F1603" i="1"/>
  <c r="E1603" i="1"/>
  <c r="E2607" i="1"/>
  <c r="J2607" i="1"/>
  <c r="F2607" i="1"/>
  <c r="J772" i="1"/>
  <c r="F772" i="1"/>
  <c r="E772" i="1"/>
  <c r="F1994" i="1"/>
  <c r="J1994" i="1"/>
  <c r="E1994" i="1"/>
  <c r="E2382" i="1"/>
  <c r="F2382" i="1"/>
  <c r="J2382" i="1"/>
  <c r="E1028" i="1"/>
  <c r="J1028" i="1"/>
  <c r="F1028" i="1"/>
  <c r="F1898" i="1"/>
  <c r="E1898" i="1"/>
  <c r="J1898" i="1"/>
  <c r="F1137" i="1"/>
  <c r="E1137" i="1"/>
  <c r="J1137" i="1"/>
  <c r="F874" i="1"/>
  <c r="J874" i="1"/>
  <c r="E874" i="1"/>
  <c r="J2650" i="1"/>
  <c r="F2650" i="1"/>
  <c r="E2650" i="1"/>
  <c r="E1298" i="1"/>
  <c r="J1298" i="1"/>
  <c r="F1298" i="1"/>
  <c r="E1847" i="1"/>
  <c r="J1847" i="1"/>
  <c r="F1847" i="1"/>
  <c r="F1105" i="1"/>
  <c r="E1105" i="1"/>
  <c r="J1105" i="1"/>
  <c r="J797" i="1"/>
  <c r="E797" i="1"/>
  <c r="F797" i="1"/>
  <c r="F2525" i="1"/>
  <c r="H2525" i="1" s="1"/>
  <c r="J2525" i="1"/>
  <c r="E2525" i="1"/>
  <c r="F1351" i="1"/>
  <c r="E1351" i="1"/>
  <c r="J1351" i="1"/>
  <c r="E2271" i="1"/>
  <c r="F2271" i="1"/>
  <c r="J2271" i="1"/>
  <c r="E2248" i="1"/>
  <c r="F2248" i="1"/>
  <c r="J2248" i="1"/>
  <c r="F1059" i="1"/>
  <c r="J1059" i="1"/>
  <c r="E1059" i="1"/>
  <c r="J1914" i="1"/>
  <c r="F1914" i="1"/>
  <c r="E1914" i="1"/>
  <c r="E1975" i="1"/>
  <c r="F1975" i="1"/>
  <c r="J1975" i="1"/>
  <c r="F717" i="1"/>
  <c r="H717" i="1" s="1"/>
  <c r="E717" i="1"/>
  <c r="J717" i="1"/>
  <c r="J2445" i="1"/>
  <c r="E2445" i="1"/>
  <c r="F2445" i="1"/>
  <c r="J2218" i="1"/>
  <c r="F2218" i="1"/>
  <c r="E2218" i="1"/>
  <c r="J2592" i="1"/>
  <c r="E2592" i="1"/>
  <c r="F2592" i="1"/>
  <c r="E1427" i="1"/>
  <c r="F1427" i="1"/>
  <c r="J1427" i="1"/>
  <c r="J685" i="1"/>
  <c r="E685" i="1"/>
  <c r="F685" i="1"/>
  <c r="F2413" i="1"/>
  <c r="J2413" i="1"/>
  <c r="E2413" i="1"/>
  <c r="J2105" i="1"/>
  <c r="E2105" i="1"/>
  <c r="F2105" i="1"/>
  <c r="F1196" i="1"/>
  <c r="J1196" i="1"/>
  <c r="E1196" i="1"/>
  <c r="F1083" i="1"/>
  <c r="J1083" i="1"/>
  <c r="E1083" i="1"/>
  <c r="E2066" i="1"/>
  <c r="F2066" i="1"/>
  <c r="J2066" i="1"/>
  <c r="F1538" i="1"/>
  <c r="J1538" i="1"/>
  <c r="E1538" i="1"/>
  <c r="E2444" i="1"/>
  <c r="J2444" i="1"/>
  <c r="F2444" i="1"/>
  <c r="E2466" i="1"/>
  <c r="F2466" i="1"/>
  <c r="J2466" i="1"/>
  <c r="E1305" i="1"/>
  <c r="F1305" i="1"/>
  <c r="J1305" i="1"/>
  <c r="J1042" i="1"/>
  <c r="F1042" i="1"/>
  <c r="E1042" i="1"/>
  <c r="J912" i="1"/>
  <c r="E912" i="1"/>
  <c r="F912" i="1"/>
  <c r="F1116" i="1"/>
  <c r="E1116" i="1"/>
  <c r="J1116" i="1"/>
  <c r="F2015" i="1"/>
  <c r="J2015" i="1"/>
  <c r="E2015" i="1"/>
  <c r="F1273" i="1"/>
  <c r="J1273" i="1"/>
  <c r="E1273" i="1"/>
  <c r="F965" i="1"/>
  <c r="H965" i="1" s="1"/>
  <c r="E965" i="1"/>
  <c r="J965" i="1"/>
  <c r="J702" i="1"/>
  <c r="F702" i="1"/>
  <c r="E702" i="1"/>
  <c r="F1743" i="1"/>
  <c r="E1743" i="1"/>
  <c r="J1743" i="1"/>
  <c r="J2175" i="1"/>
  <c r="E2175" i="1"/>
  <c r="F2175" i="1"/>
  <c r="F2643" i="1"/>
  <c r="J2643" i="1"/>
  <c r="E2643" i="1"/>
  <c r="J1508" i="1"/>
  <c r="E1508" i="1"/>
  <c r="F1508" i="1"/>
  <c r="F2547" i="1"/>
  <c r="E2547" i="1"/>
  <c r="J2547" i="1"/>
  <c r="E2550" i="1"/>
  <c r="J2550" i="1"/>
  <c r="F2550" i="1"/>
  <c r="H2103" i="1"/>
  <c r="E1605" i="1"/>
  <c r="F1605" i="1"/>
  <c r="J1605" i="1"/>
  <c r="E1354" i="1"/>
  <c r="F1354" i="1"/>
  <c r="J1354" i="1"/>
  <c r="F1344" i="1"/>
  <c r="E1344" i="1"/>
  <c r="J1344" i="1"/>
  <c r="F2424" i="1"/>
  <c r="E2424" i="1"/>
  <c r="J2424" i="1"/>
  <c r="E2315" i="1"/>
  <c r="J2315" i="1"/>
  <c r="F2315" i="1"/>
  <c r="J1573" i="1"/>
  <c r="E1573" i="1"/>
  <c r="F1573" i="1"/>
  <c r="F1265" i="1"/>
  <c r="J1265" i="1"/>
  <c r="E1265" i="1"/>
  <c r="E1411" i="1"/>
  <c r="F1411" i="1"/>
  <c r="J1411" i="1"/>
  <c r="E2396" i="1"/>
  <c r="J2396" i="1"/>
  <c r="F2396" i="1"/>
  <c r="J1147" i="1"/>
  <c r="F1147" i="1"/>
  <c r="E1147" i="1"/>
  <c r="J1731" i="1"/>
  <c r="E1731" i="1"/>
  <c r="F1731" i="1"/>
  <c r="F2174" i="1"/>
  <c r="E2174" i="1"/>
  <c r="J2174" i="1"/>
  <c r="J1659" i="1"/>
  <c r="F1659" i="1"/>
  <c r="G1659" i="1" s="1"/>
  <c r="E1659" i="1"/>
  <c r="E1168" i="1"/>
  <c r="J1168" i="1"/>
  <c r="F1168" i="1"/>
  <c r="F1905" i="1"/>
  <c r="E1905" i="1"/>
  <c r="J1905" i="1"/>
  <c r="J1666" i="1"/>
  <c r="E1666" i="1"/>
  <c r="F1666" i="1"/>
  <c r="E1788" i="1"/>
  <c r="J1788" i="1"/>
  <c r="F1788" i="1"/>
  <c r="G1788" i="1" s="1"/>
  <c r="E887" i="1"/>
  <c r="F887" i="1"/>
  <c r="J887" i="1"/>
  <c r="E2615" i="1"/>
  <c r="F2615" i="1"/>
  <c r="H2615" i="1" s="1"/>
  <c r="J2615" i="1"/>
  <c r="F1873" i="1"/>
  <c r="E1873" i="1"/>
  <c r="J1873" i="1"/>
  <c r="J1565" i="1"/>
  <c r="F1565" i="1"/>
  <c r="E1565" i="1"/>
  <c r="E2011" i="1"/>
  <c r="F2011" i="1"/>
  <c r="J2011" i="1"/>
  <c r="E1694" i="1"/>
  <c r="F1694" i="1"/>
  <c r="J1694" i="1"/>
  <c r="F703" i="1"/>
  <c r="E703" i="1"/>
  <c r="J703" i="1"/>
  <c r="F2646" i="1"/>
  <c r="E2646" i="1"/>
  <c r="J2646" i="1"/>
  <c r="J723" i="1"/>
  <c r="E723" i="1"/>
  <c r="F723" i="1"/>
  <c r="F2288" i="1"/>
  <c r="E2288" i="1"/>
  <c r="J2288" i="1"/>
  <c r="J966" i="1"/>
  <c r="F966" i="1"/>
  <c r="E966" i="1"/>
  <c r="E2061" i="1"/>
  <c r="F2061" i="1"/>
  <c r="J2061" i="1"/>
  <c r="J1822" i="1"/>
  <c r="E1822" i="1"/>
  <c r="F1822" i="1"/>
  <c r="J2016" i="1"/>
  <c r="E2016" i="1"/>
  <c r="F2016" i="1"/>
  <c r="E1043" i="1"/>
  <c r="J1043" i="1"/>
  <c r="F1043" i="1"/>
  <c r="J1008" i="1"/>
  <c r="E1008" i="1"/>
  <c r="F1008" i="1"/>
  <c r="J2029" i="1"/>
  <c r="E2029" i="1"/>
  <c r="F2029" i="1"/>
  <c r="E1721" i="1"/>
  <c r="F1721" i="1"/>
  <c r="J1721" i="1"/>
  <c r="E2323" i="1"/>
  <c r="F2323" i="1"/>
  <c r="J2323" i="1"/>
  <c r="J2058" i="1"/>
  <c r="E2058" i="1"/>
  <c r="F2058" i="1"/>
  <c r="F1155" i="1"/>
  <c r="J1155" i="1"/>
  <c r="E1155" i="1"/>
  <c r="E1484" i="1"/>
  <c r="F1484" i="1"/>
  <c r="J1484" i="1"/>
  <c r="J1874" i="1"/>
  <c r="F1874" i="1"/>
  <c r="E1874" i="1"/>
  <c r="F956" i="1"/>
  <c r="J956" i="1"/>
  <c r="E956" i="1"/>
  <c r="J2024" i="1"/>
  <c r="F2024" i="1"/>
  <c r="E2024" i="1"/>
  <c r="H1384" i="1"/>
  <c r="H1098" i="1"/>
  <c r="F2085" i="1"/>
  <c r="J2085" i="1"/>
  <c r="E2085" i="1"/>
  <c r="J1846" i="1"/>
  <c r="E1846" i="1"/>
  <c r="F1846" i="1"/>
  <c r="E2052" i="1"/>
  <c r="F2052" i="1"/>
  <c r="J2052" i="1"/>
  <c r="F1067" i="1"/>
  <c r="E1067" i="1"/>
  <c r="J1067" i="1"/>
  <c r="J1200" i="1"/>
  <c r="F1200" i="1"/>
  <c r="E1200" i="1"/>
  <c r="E2053" i="1"/>
  <c r="J2053" i="1"/>
  <c r="F2053" i="1"/>
  <c r="F1745" i="1"/>
  <c r="J1745" i="1"/>
  <c r="E1745" i="1"/>
  <c r="J2371" i="1"/>
  <c r="E2371" i="1"/>
  <c r="F2371" i="1"/>
  <c r="F2114" i="1"/>
  <c r="J2114" i="1"/>
  <c r="E2114" i="1"/>
  <c r="F1220" i="1"/>
  <c r="H1220" i="1" s="1"/>
  <c r="E1220" i="1"/>
  <c r="J1220" i="1"/>
  <c r="J1600" i="1"/>
  <c r="F1600" i="1"/>
  <c r="E1600" i="1"/>
  <c r="E1999" i="1"/>
  <c r="J1999" i="1"/>
  <c r="F1999" i="1"/>
  <c r="F1167" i="1"/>
  <c r="J1167" i="1"/>
  <c r="E1167" i="1"/>
  <c r="F2154" i="1"/>
  <c r="J2154" i="1"/>
  <c r="E2154" i="1"/>
  <c r="F1953" i="1"/>
  <c r="J1953" i="1"/>
  <c r="E1953" i="1"/>
  <c r="E1714" i="1"/>
  <c r="F1714" i="1"/>
  <c r="J1714" i="1"/>
  <c r="J1860" i="1"/>
  <c r="E1860" i="1"/>
  <c r="F1860" i="1"/>
  <c r="J935" i="1"/>
  <c r="F935" i="1"/>
  <c r="E935" i="1"/>
  <c r="F2663" i="1"/>
  <c r="E2663" i="1"/>
  <c r="J2663" i="1"/>
  <c r="E1921" i="1"/>
  <c r="J1921" i="1"/>
  <c r="F1921" i="1"/>
  <c r="F1613" i="1"/>
  <c r="E1613" i="1"/>
  <c r="J1613" i="1"/>
  <c r="J2107" i="1"/>
  <c r="E2107" i="1"/>
  <c r="F2107" i="1"/>
  <c r="E1796" i="1"/>
  <c r="J1796" i="1"/>
  <c r="F1796" i="1"/>
  <c r="J843" i="1"/>
  <c r="F843" i="1"/>
  <c r="E843" i="1"/>
  <c r="F856" i="1"/>
  <c r="J856" i="1"/>
  <c r="E856" i="1"/>
  <c r="F1135" i="1"/>
  <c r="J1135" i="1"/>
  <c r="E1135" i="1"/>
  <c r="E2054" i="1"/>
  <c r="F2054" i="1"/>
  <c r="J2054" i="1"/>
  <c r="J1374" i="1"/>
  <c r="F1374" i="1"/>
  <c r="H1374" i="1" s="1"/>
  <c r="E1374" i="1"/>
  <c r="R1769" i="1"/>
  <c r="S1769" i="1"/>
  <c r="W1769" i="1"/>
  <c r="W1201" i="1"/>
  <c r="R1201" i="1"/>
  <c r="S1201" i="1"/>
  <c r="S1143" i="1"/>
  <c r="R1143" i="1"/>
  <c r="W1143" i="1"/>
  <c r="R2314" i="1"/>
  <c r="S2314" i="1"/>
  <c r="W2314" i="1"/>
  <c r="S2107" i="1"/>
  <c r="W2107" i="1"/>
  <c r="R2107" i="1"/>
  <c r="W1752" i="1"/>
  <c r="R1752" i="1"/>
  <c r="S1752" i="1"/>
  <c r="R2090" i="1"/>
  <c r="S2090" i="1"/>
  <c r="W2090" i="1"/>
  <c r="R2183" i="1"/>
  <c r="S2183" i="1"/>
  <c r="W2183" i="1"/>
  <c r="W2680" i="1"/>
  <c r="R2680" i="1"/>
  <c r="S2680" i="1"/>
  <c r="S2555" i="1"/>
  <c r="W2555" i="1"/>
  <c r="R2555" i="1"/>
  <c r="S1756" i="1"/>
  <c r="R1756" i="1"/>
  <c r="W1756" i="1"/>
  <c r="R1942" i="1"/>
  <c r="S1942" i="1"/>
  <c r="W1942" i="1"/>
  <c r="S1426" i="1"/>
  <c r="R1426" i="1"/>
  <c r="W1426" i="1"/>
  <c r="R1939" i="1"/>
  <c r="W1939" i="1"/>
  <c r="S1939" i="1"/>
  <c r="S1492" i="1"/>
  <c r="R1492" i="1"/>
  <c r="W1492" i="1"/>
  <c r="W1222" i="1"/>
  <c r="S1222" i="1"/>
  <c r="R1222" i="1"/>
  <c r="R1293" i="1"/>
  <c r="S1293" i="1"/>
  <c r="W1293" i="1"/>
  <c r="S2296" i="1"/>
  <c r="W2296" i="1"/>
  <c r="R2296" i="1"/>
  <c r="R2545" i="1"/>
  <c r="S2545" i="1"/>
  <c r="W2545" i="1"/>
  <c r="W1625" i="1"/>
  <c r="R1625" i="1"/>
  <c r="S1625" i="1"/>
  <c r="R2617" i="1"/>
  <c r="W2617" i="1"/>
  <c r="S2617" i="1"/>
  <c r="S1221" i="1"/>
  <c r="R1221" i="1"/>
  <c r="W1221" i="1"/>
  <c r="W2439" i="1"/>
  <c r="R2439" i="1"/>
  <c r="S2439" i="1"/>
  <c r="S2279" i="1"/>
  <c r="R2279" i="1"/>
  <c r="W2279" i="1"/>
  <c r="R1319" i="1"/>
  <c r="S1319" i="1"/>
  <c r="W1319" i="1"/>
  <c r="R1698" i="1"/>
  <c r="W1698" i="1"/>
  <c r="S1698" i="1"/>
  <c r="R1024" i="1"/>
  <c r="W1024" i="1"/>
  <c r="S1024" i="1"/>
  <c r="R1609" i="1"/>
  <c r="W1609" i="1"/>
  <c r="S1609" i="1"/>
  <c r="W1170" i="1"/>
  <c r="R1170" i="1"/>
  <c r="S1170" i="1"/>
  <c r="S832" i="1"/>
  <c r="W832" i="1"/>
  <c r="R832" i="1"/>
  <c r="R1040" i="1"/>
  <c r="S1040" i="1"/>
  <c r="W1040" i="1"/>
  <c r="S1309" i="1"/>
  <c r="W1309" i="1"/>
  <c r="R1309" i="1"/>
  <c r="S2458" i="1"/>
  <c r="R2458" i="1"/>
  <c r="W2458" i="1"/>
  <c r="W2169" i="1"/>
  <c r="S2169" i="1"/>
  <c r="R2169" i="1"/>
  <c r="R2360" i="1"/>
  <c r="S2360" i="1"/>
  <c r="W2360" i="1"/>
  <c r="S2199" i="1"/>
  <c r="W2199" i="1"/>
  <c r="R2199" i="1"/>
  <c r="R2634" i="1"/>
  <c r="W2634" i="1"/>
  <c r="S2634" i="1"/>
  <c r="R2310" i="1"/>
  <c r="W2310" i="1"/>
  <c r="S2310" i="1"/>
  <c r="R2046" i="1"/>
  <c r="S2046" i="1"/>
  <c r="W2046" i="1"/>
  <c r="R984" i="1"/>
  <c r="S984" i="1"/>
  <c r="W984" i="1"/>
  <c r="W1539" i="1"/>
  <c r="R1539" i="1"/>
  <c r="S1539" i="1"/>
  <c r="R2147" i="1"/>
  <c r="S2147" i="1"/>
  <c r="W2147" i="1"/>
  <c r="R1453" i="1"/>
  <c r="W1453" i="1"/>
  <c r="S1453" i="1"/>
  <c r="R904" i="1"/>
  <c r="W904" i="1"/>
  <c r="S904" i="1"/>
  <c r="S1298" i="1"/>
  <c r="U1298" i="1" s="1"/>
  <c r="W1298" i="1"/>
  <c r="R1298" i="1"/>
  <c r="R871" i="1"/>
  <c r="S871" i="1"/>
  <c r="W871" i="1"/>
  <c r="R2006" i="1"/>
  <c r="W2006" i="1"/>
  <c r="S2006" i="1"/>
  <c r="R1238" i="1"/>
  <c r="S1238" i="1"/>
  <c r="W1238" i="1"/>
  <c r="W2373" i="1"/>
  <c r="R2373" i="1"/>
  <c r="S2373" i="1"/>
  <c r="S1406" i="1"/>
  <c r="W1406" i="1"/>
  <c r="R1406" i="1"/>
  <c r="R1577" i="1"/>
  <c r="S1577" i="1"/>
  <c r="W1577" i="1"/>
  <c r="R2551" i="1"/>
  <c r="S2551" i="1"/>
  <c r="W2551" i="1"/>
  <c r="W2404" i="1"/>
  <c r="S2404" i="1"/>
  <c r="R2404" i="1"/>
  <c r="R1448" i="1"/>
  <c r="W1448" i="1"/>
  <c r="S1448" i="1"/>
  <c r="W1768" i="1"/>
  <c r="R1768" i="1"/>
  <c r="S1768" i="1"/>
  <c r="R1190" i="1"/>
  <c r="S1190" i="1"/>
  <c r="U1190" i="1" s="1"/>
  <c r="W1190" i="1"/>
  <c r="W1706" i="1"/>
  <c r="R1706" i="1"/>
  <c r="S1706" i="1"/>
  <c r="W1287" i="1"/>
  <c r="R1287" i="1"/>
  <c r="S1287" i="1"/>
  <c r="W989" i="1"/>
  <c r="S989" i="1"/>
  <c r="R989" i="1"/>
  <c r="R1128" i="1"/>
  <c r="W1128" i="1"/>
  <c r="S1128" i="1"/>
  <c r="W785" i="1"/>
  <c r="R785" i="1"/>
  <c r="S785" i="1"/>
  <c r="W1854" i="1"/>
  <c r="R1854" i="1"/>
  <c r="S1854" i="1"/>
  <c r="W1511" i="1"/>
  <c r="R1511" i="1"/>
  <c r="S1511" i="1"/>
  <c r="W1969" i="1"/>
  <c r="S1969" i="1"/>
  <c r="R1969" i="1"/>
  <c r="R1979" i="1"/>
  <c r="W1979" i="1"/>
  <c r="S1979" i="1"/>
  <c r="R2642" i="1"/>
  <c r="W2642" i="1"/>
  <c r="S2642" i="1"/>
  <c r="W2516" i="1"/>
  <c r="S2516" i="1"/>
  <c r="R2516" i="1"/>
  <c r="R1651" i="1"/>
  <c r="W1651" i="1"/>
  <c r="S1651" i="1"/>
  <c r="R1867" i="1"/>
  <c r="S1867" i="1"/>
  <c r="W1867" i="1"/>
  <c r="R1354" i="1"/>
  <c r="S1354" i="1"/>
  <c r="W1354" i="1"/>
  <c r="R1833" i="1"/>
  <c r="W1833" i="1"/>
  <c r="S1833" i="1"/>
  <c r="R1449" i="1"/>
  <c r="S1449" i="1"/>
  <c r="T1449" i="1" s="1"/>
  <c r="W1449" i="1"/>
  <c r="W1162" i="1"/>
  <c r="S1162" i="1"/>
  <c r="R1162" i="1"/>
  <c r="W1252" i="1"/>
  <c r="R1252" i="1"/>
  <c r="S1252" i="1"/>
  <c r="R1836" i="1"/>
  <c r="S1836" i="1"/>
  <c r="W1836" i="1"/>
  <c r="S2659" i="1"/>
  <c r="W2659" i="1"/>
  <c r="R2659" i="1"/>
  <c r="R2383" i="1"/>
  <c r="S2383" i="1"/>
  <c r="W2383" i="1"/>
  <c r="W2449" i="1"/>
  <c r="R2449" i="1"/>
  <c r="S2449" i="1"/>
  <c r="R2533" i="1"/>
  <c r="W2533" i="1"/>
  <c r="S2533" i="1"/>
  <c r="W1260" i="1"/>
  <c r="R1260" i="1"/>
  <c r="S1260" i="1"/>
  <c r="W771" i="1"/>
  <c r="S771" i="1"/>
  <c r="R771" i="1"/>
  <c r="R2081" i="1"/>
  <c r="S2081" i="1"/>
  <c r="W2081" i="1"/>
  <c r="W1136" i="1"/>
  <c r="R1136" i="1"/>
  <c r="S1136" i="1"/>
  <c r="W1697" i="1"/>
  <c r="R1697" i="1"/>
  <c r="S1697" i="1"/>
  <c r="W899" i="1"/>
  <c r="S899" i="1"/>
  <c r="R899" i="1"/>
  <c r="R1672" i="1"/>
  <c r="S1672" i="1"/>
  <c r="W1672" i="1"/>
  <c r="S848" i="1"/>
  <c r="R848" i="1"/>
  <c r="W848" i="1"/>
  <c r="R830" i="1"/>
  <c r="S830" i="1"/>
  <c r="W830" i="1"/>
  <c r="W2366" i="1"/>
  <c r="R2366" i="1"/>
  <c r="S2366" i="1"/>
  <c r="R2320" i="1"/>
  <c r="W2320" i="1"/>
  <c r="S2320" i="1"/>
  <c r="W1459" i="1"/>
  <c r="S1459" i="1"/>
  <c r="R1459" i="1"/>
  <c r="S1501" i="1"/>
  <c r="W1501" i="1"/>
  <c r="R1501" i="1"/>
  <c r="R1831" i="1"/>
  <c r="W1831" i="1"/>
  <c r="S1831" i="1"/>
  <c r="W1753" i="1"/>
  <c r="R1753" i="1"/>
  <c r="S1753" i="1"/>
  <c r="R1303" i="1"/>
  <c r="S1303" i="1"/>
  <c r="W1303" i="1"/>
  <c r="S2312" i="1"/>
  <c r="W2312" i="1"/>
  <c r="R2312" i="1"/>
  <c r="R1872" i="1"/>
  <c r="S1872" i="1"/>
  <c r="W1872" i="1"/>
  <c r="R1910" i="1"/>
  <c r="W1910" i="1"/>
  <c r="S1910" i="1"/>
  <c r="S1326" i="1"/>
  <c r="R1326" i="1"/>
  <c r="W1326" i="1"/>
  <c r="W1944" i="1"/>
  <c r="R1944" i="1"/>
  <c r="S1944" i="1"/>
  <c r="W924" i="1"/>
  <c r="S924" i="1"/>
  <c r="R924" i="1"/>
  <c r="W1108" i="1"/>
  <c r="R1108" i="1"/>
  <c r="S1108" i="1"/>
  <c r="S2410" i="1"/>
  <c r="R2410" i="1"/>
  <c r="W2410" i="1"/>
  <c r="R1766" i="1"/>
  <c r="S1766" i="1"/>
  <c r="W1766" i="1"/>
  <c r="W2337" i="1"/>
  <c r="S2337" i="1"/>
  <c r="R2337" i="1"/>
  <c r="R2315" i="1"/>
  <c r="S2315" i="1"/>
  <c r="W2315" i="1"/>
  <c r="W2428" i="1"/>
  <c r="S2428" i="1"/>
  <c r="R2428" i="1"/>
  <c r="R2132" i="1"/>
  <c r="W2132" i="1"/>
  <c r="S2132" i="1"/>
  <c r="W1722" i="1"/>
  <c r="S1722" i="1"/>
  <c r="R1722" i="1"/>
  <c r="W913" i="1"/>
  <c r="S913" i="1"/>
  <c r="R913" i="1"/>
  <c r="R2283" i="1"/>
  <c r="S2283" i="1"/>
  <c r="W2283" i="1"/>
  <c r="W964" i="1"/>
  <c r="R964" i="1"/>
  <c r="S964" i="1"/>
  <c r="W1603" i="1"/>
  <c r="S1603" i="1"/>
  <c r="R1603" i="1"/>
  <c r="W877" i="1"/>
  <c r="R877" i="1"/>
  <c r="S877" i="1"/>
  <c r="S1386" i="1"/>
  <c r="W1386" i="1"/>
  <c r="R1386" i="1"/>
  <c r="W836" i="1"/>
  <c r="R836" i="1"/>
  <c r="S836" i="1"/>
  <c r="W1411" i="1"/>
  <c r="R1411" i="1"/>
  <c r="S1411" i="1"/>
  <c r="S1336" i="1"/>
  <c r="W1336" i="1"/>
  <c r="R1336" i="1"/>
  <c r="W1582" i="1"/>
  <c r="R1582" i="1"/>
  <c r="S1582" i="1"/>
  <c r="W2266" i="1"/>
  <c r="R2266" i="1"/>
  <c r="S2266" i="1"/>
  <c r="R1341" i="1"/>
  <c r="S1341" i="1"/>
  <c r="W1341" i="1"/>
  <c r="R1234" i="1"/>
  <c r="W1234" i="1"/>
  <c r="S1234" i="1"/>
  <c r="W1777" i="1"/>
  <c r="R1777" i="1"/>
  <c r="S1777" i="1"/>
  <c r="R1738" i="1"/>
  <c r="S1738" i="1"/>
  <c r="W1738" i="1"/>
  <c r="R1266" i="1"/>
  <c r="W1266" i="1"/>
  <c r="S1266" i="1"/>
  <c r="S2301" i="1"/>
  <c r="U2301" i="1" s="1"/>
  <c r="W2301" i="1"/>
  <c r="R2301" i="1"/>
  <c r="R1839" i="1"/>
  <c r="W1839" i="1"/>
  <c r="S1839" i="1"/>
  <c r="W1897" i="1"/>
  <c r="R1897" i="1"/>
  <c r="S1897" i="1"/>
  <c r="S1310" i="1"/>
  <c r="R1310" i="1"/>
  <c r="W1310" i="1"/>
  <c r="R1927" i="1"/>
  <c r="W1927" i="1"/>
  <c r="S1927" i="1"/>
  <c r="W901" i="1"/>
  <c r="R901" i="1"/>
  <c r="S901" i="1"/>
  <c r="W1075" i="1"/>
  <c r="S1075" i="1"/>
  <c r="R1075" i="1"/>
  <c r="U1248" i="1"/>
  <c r="U2478" i="1"/>
  <c r="T1440" i="1"/>
  <c r="H716" i="1"/>
  <c r="U1083" i="1"/>
  <c r="T1907" i="1"/>
  <c r="U1199" i="1"/>
  <c r="U2005" i="1"/>
  <c r="U2664" i="1"/>
  <c r="U2427" i="1"/>
  <c r="S1789" i="1"/>
  <c r="R1789" i="1"/>
  <c r="W1789" i="1"/>
  <c r="U2243" i="1"/>
  <c r="U1351" i="1"/>
  <c r="U895" i="1"/>
  <c r="U1230" i="1"/>
  <c r="U2282" i="1"/>
  <c r="H2126" i="1"/>
  <c r="G1926" i="1"/>
  <c r="H2047" i="1"/>
  <c r="U2491" i="1"/>
  <c r="F681" i="1"/>
  <c r="R681" i="1"/>
  <c r="T1943" i="1" l="1"/>
  <c r="T1618" i="1"/>
  <c r="T1902" i="1"/>
  <c r="H2434" i="1"/>
  <c r="G746" i="1"/>
  <c r="T1954" i="1"/>
  <c r="G2614" i="1"/>
  <c r="G1426" i="1"/>
  <c r="G2387" i="1"/>
  <c r="H1919" i="1"/>
  <c r="H2614" i="1"/>
  <c r="H2265" i="1"/>
  <c r="G756" i="1"/>
  <c r="G745" i="1"/>
  <c r="G767" i="1"/>
  <c r="G2492" i="1"/>
  <c r="H1984" i="1"/>
  <c r="T1399" i="1"/>
  <c r="T1749" i="1"/>
  <c r="U1626" i="1"/>
  <c r="T1409" i="1"/>
  <c r="U2365" i="1"/>
  <c r="G2264" i="1"/>
  <c r="G2060" i="1"/>
  <c r="G1144" i="1"/>
  <c r="H1534" i="1"/>
  <c r="G1753" i="1"/>
  <c r="G2326" i="1"/>
  <c r="H2326" i="1"/>
  <c r="T1636" i="1"/>
  <c r="U1937" i="1"/>
  <c r="H1877" i="1"/>
  <c r="U2359" i="1"/>
  <c r="H1257" i="1"/>
  <c r="T2009" i="1"/>
  <c r="G2414" i="1"/>
  <c r="T2482" i="1"/>
  <c r="H1789" i="1"/>
  <c r="U2376" i="1"/>
  <c r="G2440" i="1"/>
  <c r="G1945" i="1"/>
  <c r="H777" i="1"/>
  <c r="G2419" i="1"/>
  <c r="U2225" i="1"/>
  <c r="G715" i="1"/>
  <c r="T2071" i="1"/>
  <c r="H2653" i="1"/>
  <c r="G1502" i="1"/>
  <c r="G1350" i="1"/>
  <c r="H1231" i="1"/>
  <c r="T1059" i="1"/>
  <c r="H802" i="1"/>
  <c r="T2639" i="1"/>
  <c r="U1378" i="1"/>
  <c r="T2126" i="1"/>
  <c r="U1280" i="1"/>
  <c r="H1448" i="1"/>
  <c r="G2168" i="1"/>
  <c r="H1785" i="1"/>
  <c r="H1852" i="1"/>
  <c r="G1032" i="1"/>
  <c r="T2209" i="1"/>
  <c r="H1589" i="1"/>
  <c r="T1072" i="1"/>
  <c r="G1267" i="1"/>
  <c r="T2636" i="1"/>
  <c r="T1261" i="1"/>
  <c r="T2293" i="1"/>
  <c r="U1729" i="1"/>
  <c r="T2438" i="1"/>
  <c r="G819" i="1"/>
  <c r="U2052" i="1"/>
  <c r="T1637" i="1"/>
  <c r="U1594" i="1"/>
  <c r="T1815" i="1"/>
  <c r="G2521" i="1"/>
  <c r="G1244" i="1"/>
  <c r="T1471" i="1"/>
  <c r="G1789" i="1"/>
  <c r="U1893" i="1"/>
  <c r="T2078" i="1"/>
  <c r="H1570" i="1"/>
  <c r="U1739" i="1"/>
  <c r="G1159" i="1"/>
  <c r="G1058" i="1"/>
  <c r="T1004" i="1"/>
  <c r="U2293" i="1"/>
  <c r="G1338" i="1"/>
  <c r="T1313" i="1"/>
  <c r="G1353" i="1"/>
  <c r="G832" i="1"/>
  <c r="T2521" i="1"/>
  <c r="T2205" i="1"/>
  <c r="T760" i="1"/>
  <c r="T1206" i="1"/>
  <c r="H1466" i="1"/>
  <c r="U794" i="1"/>
  <c r="G1589" i="1"/>
  <c r="T2197" i="1"/>
  <c r="H847" i="1"/>
  <c r="T2655" i="1"/>
  <c r="U1707" i="1"/>
  <c r="G2617" i="1"/>
  <c r="U1811" i="1"/>
  <c r="T2016" i="1"/>
  <c r="G1364" i="1"/>
  <c r="T787" i="1"/>
  <c r="H1625" i="1"/>
  <c r="H1609" i="1"/>
  <c r="T2066" i="1"/>
  <c r="T903" i="1"/>
  <c r="U1570" i="1"/>
  <c r="G911" i="1"/>
  <c r="G2377" i="1"/>
  <c r="T2529" i="1"/>
  <c r="U1629" i="1"/>
  <c r="U1690" i="1"/>
  <c r="G921" i="1"/>
  <c r="G2260" i="1"/>
  <c r="U2094" i="1"/>
  <c r="H1730" i="1"/>
  <c r="T2548" i="1"/>
  <c r="H1769" i="1"/>
  <c r="H1482" i="1"/>
  <c r="T2523" i="1"/>
  <c r="G943" i="1"/>
  <c r="G1897" i="1"/>
  <c r="H813" i="1"/>
  <c r="H1965" i="1"/>
  <c r="T2061" i="1"/>
  <c r="G920" i="1"/>
  <c r="H2233" i="1"/>
  <c r="T1092" i="1"/>
  <c r="T2625" i="1"/>
  <c r="T2454" i="1"/>
  <c r="T763" i="1"/>
  <c r="G1438" i="1"/>
  <c r="G2253" i="1"/>
  <c r="G2510" i="1"/>
  <c r="T1948" i="1"/>
  <c r="G1391" i="1"/>
  <c r="G1337" i="1"/>
  <c r="G2397" i="1"/>
  <c r="T2358" i="1"/>
  <c r="T764" i="1"/>
  <c r="H825" i="1"/>
  <c r="G1992" i="1"/>
  <c r="G962" i="1"/>
  <c r="H1712" i="1"/>
  <c r="G1970" i="1"/>
  <c r="G2309" i="1"/>
  <c r="H1501" i="1"/>
  <c r="G2331" i="1"/>
  <c r="T751" i="1"/>
  <c r="H1056" i="1"/>
  <c r="G1596" i="1"/>
  <c r="T1834" i="1"/>
  <c r="U2666" i="1"/>
  <c r="U1195" i="1"/>
  <c r="G2649" i="1"/>
  <c r="H1771" i="1"/>
  <c r="H1535" i="1"/>
  <c r="H836" i="1"/>
  <c r="U1828" i="1"/>
  <c r="G2084" i="1"/>
  <c r="H1864" i="1"/>
  <c r="T2657" i="1"/>
  <c r="G2578" i="1"/>
  <c r="H1978" i="1"/>
  <c r="H1868" i="1"/>
  <c r="U847" i="1"/>
  <c r="U1783" i="1"/>
  <c r="H2509" i="1"/>
  <c r="H1821" i="1"/>
  <c r="H1671" i="1"/>
  <c r="U1843" i="1"/>
  <c r="H921" i="1"/>
  <c r="T902" i="1"/>
  <c r="U1799" i="1"/>
  <c r="G1213" i="1"/>
  <c r="H1058" i="1"/>
  <c r="H2041" i="1"/>
  <c r="H2532" i="1"/>
  <c r="T2569" i="1"/>
  <c r="T800" i="1"/>
  <c r="H1545" i="1"/>
  <c r="T2114" i="1"/>
  <c r="G2192" i="1"/>
  <c r="U2548" i="1"/>
  <c r="U2523" i="1"/>
  <c r="T2254" i="1"/>
  <c r="T1880" i="1"/>
  <c r="G1327" i="1"/>
  <c r="T2047" i="1"/>
  <c r="H905" i="1"/>
  <c r="H1436" i="1"/>
  <c r="U1573" i="1"/>
  <c r="G1239" i="1"/>
  <c r="H2182" i="1"/>
  <c r="T2318" i="1"/>
  <c r="H2584" i="1"/>
  <c r="G2503" i="1"/>
  <c r="H972" i="1"/>
  <c r="H2210" i="1"/>
  <c r="H2598" i="1"/>
  <c r="G2073" i="1"/>
  <c r="T2351" i="1"/>
  <c r="U1679" i="1"/>
  <c r="H1970" i="1"/>
  <c r="U1560" i="1"/>
  <c r="H2026" i="1"/>
  <c r="T1125" i="1"/>
  <c r="T1396" i="1"/>
  <c r="T1006" i="1"/>
  <c r="T1272" i="1"/>
  <c r="H2521" i="1"/>
  <c r="H916" i="1"/>
  <c r="G2216" i="1"/>
  <c r="T1546" i="1"/>
  <c r="G867" i="1"/>
  <c r="T1919" i="1"/>
  <c r="G1312" i="1"/>
  <c r="H1925" i="1"/>
  <c r="H1631" i="1"/>
  <c r="G1536" i="1"/>
  <c r="T796" i="1"/>
  <c r="U823" i="1"/>
  <c r="G773" i="1"/>
  <c r="H2505" i="1"/>
  <c r="G1065" i="1"/>
  <c r="T2565" i="1"/>
  <c r="G2077" i="1"/>
  <c r="G1246" i="1"/>
  <c r="T2672" i="1"/>
  <c r="T2044" i="1"/>
  <c r="G2170" i="1"/>
  <c r="U1489" i="1"/>
  <c r="T856" i="1"/>
  <c r="T1000" i="1"/>
  <c r="T840" i="1"/>
  <c r="H1824" i="1"/>
  <c r="H1938" i="1"/>
  <c r="T1259" i="1"/>
  <c r="T2468" i="1"/>
  <c r="G2298" i="1"/>
  <c r="G1262" i="1"/>
  <c r="H1657" i="1"/>
  <c r="T1036" i="1"/>
  <c r="G1238" i="1"/>
  <c r="G2470" i="1"/>
  <c r="T1980" i="1"/>
  <c r="T2667" i="1"/>
  <c r="T1302" i="1"/>
  <c r="U1188" i="1"/>
  <c r="T1762" i="1"/>
  <c r="T1050" i="1"/>
  <c r="U1613" i="1"/>
  <c r="U1764" i="1"/>
  <c r="H2170" i="1"/>
  <c r="U2564" i="1"/>
  <c r="T1450" i="1"/>
  <c r="H1833" i="1"/>
  <c r="T2401" i="1"/>
  <c r="G2531" i="1"/>
  <c r="G1103" i="1"/>
  <c r="U1049" i="1"/>
  <c r="T2113" i="1"/>
  <c r="H1487" i="1"/>
  <c r="G1951" i="1"/>
  <c r="T2660" i="1"/>
  <c r="G1081" i="1"/>
  <c r="G2356" i="1"/>
  <c r="G1101" i="1"/>
  <c r="T2419" i="1"/>
  <c r="G2057" i="1"/>
  <c r="G1866" i="1"/>
  <c r="U1474" i="1"/>
  <c r="T2099" i="1"/>
  <c r="G2314" i="1"/>
  <c r="U856" i="1"/>
  <c r="G2239" i="1"/>
  <c r="G2316" i="1"/>
  <c r="G2409" i="1"/>
  <c r="G2454" i="1"/>
  <c r="T2663" i="1"/>
  <c r="T2585" i="1"/>
  <c r="T1263" i="1"/>
  <c r="U1634" i="1"/>
  <c r="U1714" i="1"/>
  <c r="T1168" i="1"/>
  <c r="U2672" i="1"/>
  <c r="T876" i="1"/>
  <c r="G1404" i="1"/>
  <c r="H1564" i="1"/>
  <c r="T1053" i="1"/>
  <c r="H1802" i="1"/>
  <c r="T2574" i="1"/>
  <c r="T2271" i="1"/>
  <c r="U1727" i="1"/>
  <c r="T2281" i="1"/>
  <c r="G688" i="1"/>
  <c r="H1668" i="1"/>
  <c r="H1514" i="1"/>
  <c r="U842" i="1"/>
  <c r="T929" i="1"/>
  <c r="G942" i="1"/>
  <c r="T2292" i="1"/>
  <c r="G2495" i="1"/>
  <c r="H2470" i="1"/>
  <c r="H1689" i="1"/>
  <c r="U2426" i="1"/>
  <c r="H1458" i="1"/>
  <c r="U1633" i="1"/>
  <c r="G2635" i="1"/>
  <c r="G1936" i="1"/>
  <c r="G1363" i="1"/>
  <c r="U1259" i="1"/>
  <c r="G1013" i="1"/>
  <c r="H2633" i="1"/>
  <c r="T1715" i="1"/>
  <c r="U1125" i="1"/>
  <c r="U790" i="1"/>
  <c r="U2261" i="1"/>
  <c r="T2306" i="1"/>
  <c r="U1980" i="1"/>
  <c r="U2358" i="1"/>
  <c r="G1512" i="1"/>
  <c r="T1312" i="1"/>
  <c r="T2540" i="1"/>
  <c r="T765" i="1"/>
  <c r="G1193" i="1"/>
  <c r="T1601" i="1"/>
  <c r="G1063" i="1"/>
  <c r="H1608" i="1"/>
  <c r="G2528" i="1"/>
  <c r="G2132" i="1"/>
  <c r="T2000" i="1"/>
  <c r="G1072" i="1"/>
  <c r="H1623" i="1"/>
  <c r="U1515" i="1"/>
  <c r="U1702" i="1"/>
  <c r="H1072" i="1"/>
  <c r="H2571" i="1"/>
  <c r="G1090" i="1"/>
  <c r="H1236" i="1"/>
  <c r="H1483" i="1"/>
  <c r="H2366" i="1"/>
  <c r="T1375" i="1"/>
  <c r="G1250" i="1"/>
  <c r="G931" i="1"/>
  <c r="U2487" i="1"/>
  <c r="T957" i="1"/>
  <c r="G994" i="1"/>
  <c r="G2612" i="1"/>
  <c r="H2356" i="1"/>
  <c r="U2271" i="1"/>
  <c r="G952" i="1"/>
  <c r="H1101" i="1"/>
  <c r="T1205" i="1"/>
  <c r="U1535" i="1"/>
  <c r="G1608" i="1"/>
  <c r="H2263" i="1"/>
  <c r="T1727" i="1"/>
  <c r="H2100" i="1"/>
  <c r="G1111" i="1"/>
  <c r="G1033" i="1"/>
  <c r="G2644" i="1"/>
  <c r="G1349" i="1"/>
  <c r="G762" i="1"/>
  <c r="G2656" i="1"/>
  <c r="U2574" i="1"/>
  <c r="H1879" i="1"/>
  <c r="G937" i="1"/>
  <c r="U2420" i="1"/>
  <c r="H1760" i="1"/>
  <c r="U1728" i="1"/>
  <c r="H1555" i="1"/>
  <c r="H2582" i="1"/>
  <c r="T1429" i="1"/>
  <c r="H688" i="1"/>
  <c r="U2660" i="1"/>
  <c r="G1352" i="1"/>
  <c r="H774" i="1"/>
  <c r="T1961" i="1"/>
  <c r="G1645" i="1"/>
  <c r="H803" i="1"/>
  <c r="T2125" i="1"/>
  <c r="H1422" i="1"/>
  <c r="G1177" i="1"/>
  <c r="H2489" i="1"/>
  <c r="G2134" i="1"/>
  <c r="U1487" i="1"/>
  <c r="U1791" i="1"/>
  <c r="U1072" i="1"/>
  <c r="H2454" i="1"/>
  <c r="T2117" i="1"/>
  <c r="T2137" i="1"/>
  <c r="G2201" i="1"/>
  <c r="H2192" i="1"/>
  <c r="U1928" i="1"/>
  <c r="H1193" i="1"/>
  <c r="U2367" i="1"/>
  <c r="U2288" i="1"/>
  <c r="U1551" i="1"/>
  <c r="U1775" i="1"/>
  <c r="T1301" i="1"/>
  <c r="T1995" i="1"/>
  <c r="H1933" i="1"/>
  <c r="T2045" i="1"/>
  <c r="G2311" i="1"/>
  <c r="U1499" i="1"/>
  <c r="G2304" i="1"/>
  <c r="G1408" i="1"/>
  <c r="T1181" i="1"/>
  <c r="T2489" i="1"/>
  <c r="G2626" i="1"/>
  <c r="G2128" i="1"/>
  <c r="H1579" i="1"/>
  <c r="U1588" i="1"/>
  <c r="T1010" i="1"/>
  <c r="G850" i="1"/>
  <c r="H1015" i="1"/>
  <c r="H1683" i="1"/>
  <c r="U1884" i="1"/>
  <c r="T2245" i="1"/>
  <c r="G1555" i="1"/>
  <c r="U1856" i="1"/>
  <c r="G1369" i="1"/>
  <c r="H2626" i="1"/>
  <c r="G1967" i="1"/>
  <c r="G2155" i="1"/>
  <c r="G1326" i="1"/>
  <c r="G2014" i="1"/>
  <c r="G1964" i="1"/>
  <c r="G1157" i="1"/>
  <c r="G957" i="1"/>
  <c r="T2043" i="1"/>
  <c r="G2655" i="1"/>
  <c r="G2243" i="1"/>
  <c r="T999" i="1"/>
  <c r="T2631" i="1"/>
  <c r="G1132" i="1"/>
  <c r="G1247" i="1"/>
  <c r="T2251" i="1"/>
  <c r="T2321" i="1"/>
  <c r="T1957" i="1"/>
  <c r="H1641" i="1"/>
  <c r="T2524" i="1"/>
  <c r="T834" i="1"/>
  <c r="H1823" i="1"/>
  <c r="T2289" i="1"/>
  <c r="T2543" i="1"/>
  <c r="G840" i="1"/>
  <c r="G2191" i="1"/>
  <c r="T1367" i="1"/>
  <c r="G2235" i="1"/>
  <c r="U1790" i="1"/>
  <c r="H1464" i="1"/>
  <c r="T1925" i="1"/>
  <c r="T2142" i="1"/>
  <c r="H2361" i="1"/>
  <c r="U1181" i="1"/>
  <c r="T2567" i="1"/>
  <c r="G2202" i="1"/>
  <c r="U2489" i="1"/>
  <c r="H2304" i="1"/>
  <c r="T2049" i="1"/>
  <c r="G2553" i="1"/>
  <c r="G1343" i="1"/>
  <c r="T2264" i="1"/>
  <c r="T2599" i="1"/>
  <c r="T2265" i="1"/>
  <c r="T2210" i="1"/>
  <c r="G1138" i="1"/>
  <c r="T816" i="1"/>
  <c r="H1959" i="1"/>
  <c r="G1955" i="1"/>
  <c r="T1775" i="1"/>
  <c r="T2559" i="1"/>
  <c r="T2346" i="1"/>
  <c r="G793" i="1"/>
  <c r="H1051" i="1"/>
  <c r="H762" i="1"/>
  <c r="G2586" i="1"/>
  <c r="U2452" i="1"/>
  <c r="G2536" i="1"/>
  <c r="G758" i="1"/>
  <c r="U1731" i="1"/>
  <c r="G1356" i="1"/>
  <c r="G2568" i="1"/>
  <c r="H1680" i="1"/>
  <c r="T1055" i="1"/>
  <c r="H793" i="1"/>
  <c r="G1823" i="1"/>
  <c r="G2131" i="1"/>
  <c r="U2194" i="1"/>
  <c r="U2152" i="1"/>
  <c r="G1977" i="1"/>
  <c r="H1049" i="1"/>
  <c r="G1401" i="1"/>
  <c r="H1781" i="1"/>
  <c r="G1946" i="1"/>
  <c r="H1672" i="1"/>
  <c r="G2308" i="1"/>
  <c r="G2351" i="1"/>
  <c r="T2502" i="1"/>
  <c r="H1606" i="1"/>
  <c r="G1184" i="1"/>
  <c r="G1022" i="1"/>
  <c r="T2357" i="1"/>
  <c r="T802" i="1"/>
  <c r="G2283" i="1"/>
  <c r="G2099" i="1"/>
  <c r="H1834" i="1"/>
  <c r="T1074" i="1"/>
  <c r="U1010" i="1"/>
  <c r="G815" i="1"/>
  <c r="G2059" i="1"/>
  <c r="G2198" i="1"/>
  <c r="G2597" i="1"/>
  <c r="T2054" i="1"/>
  <c r="G2534" i="1"/>
  <c r="T1324" i="1"/>
  <c r="T2568" i="1"/>
  <c r="U1819" i="1"/>
  <c r="G838" i="1"/>
  <c r="U921" i="1"/>
  <c r="G1278" i="1"/>
  <c r="U1454" i="1"/>
  <c r="T1363" i="1"/>
  <c r="T1295" i="1"/>
  <c r="H928" i="1"/>
  <c r="G1760" i="1"/>
  <c r="U690" i="1"/>
  <c r="G2676" i="1"/>
  <c r="G848" i="1"/>
  <c r="G1779" i="1"/>
  <c r="T1728" i="1"/>
  <c r="G2639" i="1"/>
  <c r="G2021" i="1"/>
  <c r="T1165" i="1"/>
  <c r="G976" i="1"/>
  <c r="G2665" i="1"/>
  <c r="U1590" i="1"/>
  <c r="H1460" i="1"/>
  <c r="T1370" i="1"/>
  <c r="H2568" i="1"/>
  <c r="H764" i="1"/>
  <c r="T1015" i="1"/>
  <c r="G2482" i="1"/>
  <c r="H868" i="1"/>
  <c r="T1113" i="1"/>
  <c r="G2078" i="1"/>
  <c r="U1074" i="1"/>
  <c r="H2201" i="1"/>
  <c r="G978" i="1"/>
  <c r="T2466" i="1"/>
  <c r="H2329" i="1"/>
  <c r="H758" i="1"/>
  <c r="H1679" i="1"/>
  <c r="G2583" i="1"/>
  <c r="T1132" i="1"/>
  <c r="G2124" i="1"/>
  <c r="H1804" i="1"/>
  <c r="G2270" i="1"/>
  <c r="T2425" i="1"/>
  <c r="U2230" i="1"/>
  <c r="T2450" i="1"/>
  <c r="G955" i="1"/>
  <c r="U2540" i="1"/>
  <c r="T1256" i="1"/>
  <c r="U802" i="1"/>
  <c r="H1184" i="1"/>
  <c r="G1606" i="1"/>
  <c r="T2673" i="1"/>
  <c r="G1264" i="1"/>
  <c r="G1240" i="1"/>
  <c r="G1280" i="1"/>
  <c r="G2213" i="1"/>
  <c r="U1905" i="1"/>
  <c r="H1913" i="1"/>
  <c r="H1916" i="1"/>
  <c r="H1646" i="1"/>
  <c r="H1839" i="1"/>
  <c r="T2274" i="1"/>
  <c r="G879" i="1"/>
  <c r="T692" i="1"/>
  <c r="H1493" i="1"/>
  <c r="T2124" i="1"/>
  <c r="T1325" i="1"/>
  <c r="U1585" i="1"/>
  <c r="G2365" i="1"/>
  <c r="U1686" i="1"/>
  <c r="G2185" i="1"/>
  <c r="G930" i="1"/>
  <c r="G1804" i="1"/>
  <c r="H1826" i="1"/>
  <c r="T2218" i="1"/>
  <c r="T859" i="1"/>
  <c r="U1506" i="1"/>
  <c r="U2677" i="1"/>
  <c r="H1867" i="1"/>
  <c r="H1640" i="1"/>
  <c r="H2238" i="1"/>
  <c r="U2518" i="1"/>
  <c r="H815" i="1"/>
  <c r="G2541" i="1"/>
  <c r="G896" i="1"/>
  <c r="U1645" i="1"/>
  <c r="U2556" i="1"/>
  <c r="G1209" i="1"/>
  <c r="H1481" i="1"/>
  <c r="H1513" i="1"/>
  <c r="G694" i="1"/>
  <c r="G1126" i="1"/>
  <c r="K834" i="1"/>
  <c r="H1872" i="1"/>
  <c r="G2000" i="1"/>
  <c r="G1465" i="1"/>
  <c r="U1695" i="1"/>
  <c r="T1068" i="1"/>
  <c r="T2153" i="1"/>
  <c r="T1951" i="1"/>
  <c r="U1835" i="1"/>
  <c r="T1277" i="1"/>
  <c r="T791" i="1"/>
  <c r="T1958" i="1"/>
  <c r="U2124" i="1"/>
  <c r="U1709" i="1"/>
  <c r="T2493" i="1"/>
  <c r="U692" i="1"/>
  <c r="U1744" i="1"/>
  <c r="U2274" i="1"/>
  <c r="T2471" i="1"/>
  <c r="T2594" i="1"/>
  <c r="U1701" i="1"/>
  <c r="U1661" i="1"/>
  <c r="T2077" i="1"/>
  <c r="T2091" i="1"/>
  <c r="T1996" i="1"/>
  <c r="H1710" i="1"/>
  <c r="G2680" i="1"/>
  <c r="G2345" i="1"/>
  <c r="X1805" i="1"/>
  <c r="U1258" i="1"/>
  <c r="T1395" i="1"/>
  <c r="H1667" i="1"/>
  <c r="G2063" i="1"/>
  <c r="H1658" i="1"/>
  <c r="G946" i="1"/>
  <c r="H1455" i="1"/>
  <c r="H1544" i="1"/>
  <c r="G1260" i="1"/>
  <c r="G2358" i="1"/>
  <c r="H1264" i="1"/>
  <c r="H1543" i="1"/>
  <c r="G1245" i="1"/>
  <c r="T1349" i="1"/>
  <c r="H1726" i="1"/>
  <c r="G732" i="1"/>
  <c r="T2139" i="1"/>
  <c r="G2443" i="1"/>
  <c r="G693" i="1"/>
  <c r="G1188" i="1"/>
  <c r="H1690" i="1"/>
  <c r="G1055" i="1"/>
  <c r="H1929" i="1"/>
  <c r="G770" i="1"/>
  <c r="I1801" i="1"/>
  <c r="U1575" i="1"/>
  <c r="H1582" i="1"/>
  <c r="G917" i="1"/>
  <c r="G1513" i="1"/>
  <c r="U1062" i="1"/>
  <c r="G1851" i="1"/>
  <c r="T1645" i="1"/>
  <c r="G982" i="1"/>
  <c r="H1850" i="1"/>
  <c r="T1835" i="1"/>
  <c r="H2250" i="1"/>
  <c r="H1552" i="1"/>
  <c r="G2476" i="1"/>
  <c r="T2572" i="1"/>
  <c r="G2383" i="1"/>
  <c r="H812" i="1"/>
  <c r="H987" i="1"/>
  <c r="H834" i="1"/>
  <c r="G1843" i="1"/>
  <c r="H2676" i="1"/>
  <c r="G2022" i="1"/>
  <c r="G1471" i="1"/>
  <c r="T1575" i="1"/>
  <c r="H2236" i="1"/>
  <c r="K1645" i="1"/>
  <c r="K920" i="1"/>
  <c r="I727" i="1"/>
  <c r="H1245" i="1"/>
  <c r="U2576" i="1"/>
  <c r="U1206" i="1"/>
  <c r="H1744" i="1"/>
  <c r="H2172" i="1"/>
  <c r="I1936" i="1"/>
  <c r="X1777" i="1"/>
  <c r="X989" i="1"/>
  <c r="H2000" i="1"/>
  <c r="K1446" i="1"/>
  <c r="I2646" i="1"/>
  <c r="G1543" i="1"/>
  <c r="V2158" i="1"/>
  <c r="X901" i="1"/>
  <c r="X1582" i="1"/>
  <c r="X2516" i="1"/>
  <c r="X1511" i="1"/>
  <c r="T1080" i="1"/>
  <c r="U2466" i="1"/>
  <c r="X1727" i="1"/>
  <c r="H1964" i="1"/>
  <c r="U1207" i="1"/>
  <c r="U2153" i="1"/>
  <c r="U1483" i="1"/>
  <c r="H946" i="1"/>
  <c r="X2502" i="1"/>
  <c r="X2356" i="1"/>
  <c r="I1811" i="1"/>
  <c r="H2155" i="1"/>
  <c r="H1801" i="1"/>
  <c r="T936" i="1"/>
  <c r="I1731" i="1"/>
  <c r="K1265" i="1"/>
  <c r="I1508" i="1"/>
  <c r="G959" i="1"/>
  <c r="T2070" i="1"/>
  <c r="G2221" i="1"/>
  <c r="U1395" i="1"/>
  <c r="H2476" i="1"/>
  <c r="K1788" i="1"/>
  <c r="I1344" i="1"/>
  <c r="H1326" i="1"/>
  <c r="I2511" i="1"/>
  <c r="V1396" i="1"/>
  <c r="V985" i="1"/>
  <c r="U1326" i="1"/>
  <c r="T1326" i="1"/>
  <c r="I1898" i="1"/>
  <c r="G772" i="1"/>
  <c r="H772" i="1"/>
  <c r="H1669" i="1"/>
  <c r="G1669" i="1"/>
  <c r="G1450" i="1"/>
  <c r="H1450" i="1"/>
  <c r="G821" i="1"/>
  <c r="H821" i="1"/>
  <c r="K1525" i="1"/>
  <c r="K1342" i="1"/>
  <c r="K758" i="1"/>
  <c r="T925" i="1"/>
  <c r="U925" i="1"/>
  <c r="X1667" i="1"/>
  <c r="T1534" i="1"/>
  <c r="U1534" i="1"/>
  <c r="V1164" i="1"/>
  <c r="V2635" i="1"/>
  <c r="X1282" i="1"/>
  <c r="X2010" i="1"/>
  <c r="U937" i="1"/>
  <c r="T937" i="1"/>
  <c r="V1204" i="1"/>
  <c r="X2386" i="1"/>
  <c r="I1409" i="1"/>
  <c r="K1051" i="1"/>
  <c r="T970" i="1"/>
  <c r="U970" i="1"/>
  <c r="X1498" i="1"/>
  <c r="V1082" i="1"/>
  <c r="U723" i="1"/>
  <c r="T723" i="1"/>
  <c r="V733" i="1"/>
  <c r="X2229" i="1"/>
  <c r="I946" i="1"/>
  <c r="I2428" i="1"/>
  <c r="H934" i="1"/>
  <c r="G934" i="1"/>
  <c r="K1731" i="1"/>
  <c r="H1265" i="1"/>
  <c r="G1265" i="1"/>
  <c r="H1344" i="1"/>
  <c r="G1344" i="1"/>
  <c r="K1508" i="1"/>
  <c r="K702" i="1"/>
  <c r="G1116" i="1"/>
  <c r="H1116" i="1"/>
  <c r="I1246" i="1"/>
  <c r="H1538" i="1"/>
  <c r="G1538" i="1"/>
  <c r="K2105" i="1"/>
  <c r="K2592" i="1"/>
  <c r="K1975" i="1"/>
  <c r="K2271" i="1"/>
  <c r="K1105" i="1"/>
  <c r="I874" i="1"/>
  <c r="G1898" i="1"/>
  <c r="H1898" i="1"/>
  <c r="K772" i="1"/>
  <c r="I1669" i="1"/>
  <c r="K1450" i="1"/>
  <c r="K1195" i="1"/>
  <c r="K1140" i="1"/>
  <c r="I1123" i="1"/>
  <c r="K821" i="1"/>
  <c r="I2674" i="1"/>
  <c r="K999" i="1"/>
  <c r="I2068" i="1"/>
  <c r="I1525" i="1"/>
  <c r="I1855" i="1"/>
  <c r="G2237" i="1"/>
  <c r="H2237" i="1"/>
  <c r="K830" i="1"/>
  <c r="K1132" i="1"/>
  <c r="K1430" i="1"/>
  <c r="K1656" i="1"/>
  <c r="K1825" i="1"/>
  <c r="K2478" i="1"/>
  <c r="H2241" i="1"/>
  <c r="G2241" i="1"/>
  <c r="K1026" i="1"/>
  <c r="I2484" i="1"/>
  <c r="K1687" i="1"/>
  <c r="I998" i="1"/>
  <c r="K2587" i="1"/>
  <c r="K1987" i="1"/>
  <c r="H1342" i="1"/>
  <c r="G1342" i="1"/>
  <c r="G1005" i="1"/>
  <c r="H1005" i="1"/>
  <c r="K978" i="1"/>
  <c r="I2582" i="1"/>
  <c r="G2032" i="1"/>
  <c r="H2032" i="1"/>
  <c r="V1731" i="1"/>
  <c r="I2419" i="1"/>
  <c r="I1568" i="1"/>
  <c r="K1596" i="1"/>
  <c r="G1649" i="1"/>
  <c r="H1649" i="1"/>
  <c r="I2270" i="1"/>
  <c r="K1538" i="1"/>
  <c r="G2674" i="1"/>
  <c r="H2674" i="1"/>
  <c r="K1602" i="1"/>
  <c r="G2068" i="1"/>
  <c r="H2068" i="1"/>
  <c r="I2587" i="1"/>
  <c r="I1455" i="1"/>
  <c r="I2032" i="1"/>
  <c r="I1413" i="1"/>
  <c r="K2638" i="1"/>
  <c r="V1227" i="1"/>
  <c r="V2277" i="1"/>
  <c r="T1456" i="1"/>
  <c r="U1456" i="1"/>
  <c r="U718" i="1"/>
  <c r="T718" i="1"/>
  <c r="X1991" i="1"/>
  <c r="T1840" i="1"/>
  <c r="U1840" i="1"/>
  <c r="U2192" i="1"/>
  <c r="T2192" i="1"/>
  <c r="V858" i="1"/>
  <c r="V1288" i="1"/>
  <c r="U928" i="1"/>
  <c r="T928" i="1"/>
  <c r="V1721" i="1"/>
  <c r="V2031" i="1"/>
  <c r="X2646" i="1"/>
  <c r="V1761" i="1"/>
  <c r="U2247" i="1"/>
  <c r="T2247" i="1"/>
  <c r="I920" i="1"/>
  <c r="X764" i="1"/>
  <c r="V2548" i="1"/>
  <c r="X1468" i="1"/>
  <c r="X1311" i="1"/>
  <c r="X1749" i="1"/>
  <c r="I956" i="1"/>
  <c r="G2058" i="1"/>
  <c r="H2058" i="1"/>
  <c r="H1008" i="1"/>
  <c r="G1008" i="1"/>
  <c r="K2061" i="1"/>
  <c r="I1779" i="1"/>
  <c r="X2672" i="1"/>
  <c r="X2071" i="1"/>
  <c r="V2066" i="1"/>
  <c r="I1436" i="1"/>
  <c r="V1208" i="1"/>
  <c r="K1374" i="1"/>
  <c r="K843" i="1"/>
  <c r="I1921" i="1"/>
  <c r="I1714" i="1"/>
  <c r="K1167" i="1"/>
  <c r="K2114" i="1"/>
  <c r="G1200" i="1"/>
  <c r="H1200" i="1"/>
  <c r="K2085" i="1"/>
  <c r="I1672" i="1"/>
  <c r="K956" i="1"/>
  <c r="I2058" i="1"/>
  <c r="I1008" i="1"/>
  <c r="G2061" i="1"/>
  <c r="H2061" i="1"/>
  <c r="I966" i="1"/>
  <c r="K703" i="1"/>
  <c r="K1873" i="1"/>
  <c r="H1666" i="1"/>
  <c r="G1666" i="1"/>
  <c r="G1168" i="1"/>
  <c r="H1168" i="1"/>
  <c r="I1147" i="1"/>
  <c r="H1573" i="1"/>
  <c r="G1573" i="1"/>
  <c r="K1354" i="1"/>
  <c r="I2643" i="1"/>
  <c r="K965" i="1"/>
  <c r="H912" i="1"/>
  <c r="G912" i="1"/>
  <c r="H1028" i="1"/>
  <c r="G1028" i="1"/>
  <c r="G2607" i="1"/>
  <c r="H2607" i="1"/>
  <c r="G2411" i="1"/>
  <c r="H2411" i="1"/>
  <c r="K1701" i="1"/>
  <c r="H1195" i="1"/>
  <c r="G1195" i="1"/>
  <c r="G1140" i="1"/>
  <c r="H1140" i="1"/>
  <c r="K2667" i="1"/>
  <c r="K718" i="1"/>
  <c r="I2021" i="1"/>
  <c r="K1011" i="1"/>
  <c r="K2267" i="1"/>
  <c r="K1855" i="1"/>
  <c r="I2237" i="1"/>
  <c r="H830" i="1"/>
  <c r="G830" i="1"/>
  <c r="G1656" i="1"/>
  <c r="H1656" i="1"/>
  <c r="K1790" i="1"/>
  <c r="I785" i="1"/>
  <c r="K862" i="1"/>
  <c r="X681" i="1"/>
  <c r="X1074" i="1"/>
  <c r="X823" i="1"/>
  <c r="X1258" i="1"/>
  <c r="X2230" i="1"/>
  <c r="X2194" i="1"/>
  <c r="X929" i="1"/>
  <c r="X2289" i="1"/>
  <c r="X1815" i="1"/>
  <c r="X1263" i="1"/>
  <c r="X1471" i="1"/>
  <c r="X1546" i="1"/>
  <c r="X2486" i="1"/>
  <c r="X1709" i="1"/>
  <c r="X2321" i="1"/>
  <c r="X2078" i="1"/>
  <c r="X690" i="1"/>
  <c r="X1295" i="1"/>
  <c r="X2450" i="1"/>
  <c r="X2625" i="1"/>
  <c r="X2317" i="1"/>
  <c r="X2238" i="1"/>
  <c r="X2524" i="1"/>
  <c r="X1325" i="1"/>
  <c r="X1414" i="1"/>
  <c r="X1884" i="1"/>
  <c r="X1363" i="1"/>
  <c r="X2091" i="1"/>
  <c r="X1791" i="1"/>
  <c r="X1207" i="1"/>
  <c r="X2032" i="1"/>
  <c r="X2054" i="1"/>
  <c r="X1943" i="1"/>
  <c r="X1891" i="1"/>
  <c r="X1206" i="1"/>
  <c r="X2142" i="1"/>
  <c r="X2061" i="1"/>
  <c r="X1324" i="1"/>
  <c r="X1683" i="1"/>
  <c r="X856" i="1"/>
  <c r="X2447" i="1"/>
  <c r="X1367" i="1"/>
  <c r="X1551" i="1"/>
  <c r="X2271" i="1"/>
  <c r="X1489" i="1"/>
  <c r="X1834" i="1"/>
  <c r="X2158" i="1"/>
  <c r="X1678" i="1"/>
  <c r="X2478" i="1"/>
  <c r="X903" i="1"/>
  <c r="X1302" i="1"/>
  <c r="X2620" i="1"/>
  <c r="X1953" i="1"/>
  <c r="X1199" i="1"/>
  <c r="X1905" i="1"/>
  <c r="X1886" i="1"/>
  <c r="X1685" i="1"/>
  <c r="X2493" i="1"/>
  <c r="X2567" i="1"/>
  <c r="X1015" i="1"/>
  <c r="X2367" i="1"/>
  <c r="X2420" i="1"/>
  <c r="X1208" i="1"/>
  <c r="X2543" i="1"/>
  <c r="X2512" i="1"/>
  <c r="X2667" i="1"/>
  <c r="X2114" i="1"/>
  <c r="X876" i="1"/>
  <c r="X2357" i="1"/>
  <c r="X2464" i="1"/>
  <c r="X2471" i="1"/>
  <c r="X1340" i="1"/>
  <c r="X2274" i="1"/>
  <c r="X2051" i="1"/>
  <c r="X800" i="1"/>
  <c r="X1055" i="1"/>
  <c r="X1045" i="1"/>
  <c r="X1762" i="1"/>
  <c r="X2574" i="1"/>
  <c r="X2572" i="1"/>
  <c r="X1575" i="1"/>
  <c r="X2438" i="1"/>
  <c r="X1794" i="1"/>
  <c r="X2153" i="1"/>
  <c r="X2190" i="1"/>
  <c r="X1790" i="1"/>
  <c r="X1402" i="1"/>
  <c r="X1856" i="1"/>
  <c r="X1041" i="1"/>
  <c r="X1783" i="1"/>
  <c r="X2245" i="1"/>
  <c r="X921" i="1"/>
  <c r="X1702" i="1"/>
  <c r="X1715" i="1"/>
  <c r="X2265" i="1"/>
  <c r="X2521" i="1"/>
  <c r="X1312" i="1"/>
  <c r="X2200" i="1"/>
  <c r="X1049" i="1"/>
  <c r="X2124" i="1"/>
  <c r="X1958" i="1"/>
  <c r="X1506" i="1"/>
  <c r="X1349" i="1"/>
  <c r="X1637" i="1"/>
  <c r="X2518" i="1"/>
  <c r="X1560" i="1"/>
  <c r="X1499" i="1"/>
  <c r="X1039" i="1"/>
  <c r="X1995" i="1"/>
  <c r="X1690" i="1"/>
  <c r="X2281" i="1"/>
  <c r="X1937" i="1"/>
  <c r="X1843" i="1"/>
  <c r="X2197" i="1"/>
  <c r="X2346" i="1"/>
  <c r="X816" i="1"/>
  <c r="X1396" i="1"/>
  <c r="X2137" i="1"/>
  <c r="X1692" i="1"/>
  <c r="X2201" i="1"/>
  <c r="X1139" i="1"/>
  <c r="X1195" i="1"/>
  <c r="X835" i="1"/>
  <c r="X1601" i="1"/>
  <c r="X842" i="1"/>
  <c r="X2138" i="1"/>
  <c r="X2218" i="1"/>
  <c r="X1343" i="1"/>
  <c r="X2254" i="1"/>
  <c r="X2351" i="1"/>
  <c r="X1908" i="1"/>
  <c r="X2426" i="1"/>
  <c r="X1399" i="1"/>
  <c r="X1181" i="1"/>
  <c r="X796" i="1"/>
  <c r="X692" i="1"/>
  <c r="X834" i="1"/>
  <c r="X2664" i="1"/>
  <c r="X1744" i="1"/>
  <c r="X2569" i="1"/>
  <c r="X2565" i="1"/>
  <c r="X798" i="1"/>
  <c r="X2365" i="1"/>
  <c r="X1454" i="1"/>
  <c r="X2264" i="1"/>
  <c r="X1261" i="1"/>
  <c r="X1278" i="1"/>
  <c r="X1395" i="1"/>
  <c r="X2255" i="1"/>
  <c r="X775" i="1"/>
  <c r="X1277" i="1"/>
  <c r="X1634" i="1"/>
  <c r="X1168" i="1"/>
  <c r="X1330" i="1"/>
  <c r="X2016" i="1"/>
  <c r="X1125" i="1"/>
  <c r="X1145" i="1"/>
  <c r="X1092" i="1"/>
  <c r="X1256" i="1"/>
  <c r="X1585" i="1"/>
  <c r="X2681" i="1"/>
  <c r="X1010" i="1"/>
  <c r="X2159" i="1"/>
  <c r="X2353" i="1"/>
  <c r="X2152" i="1"/>
  <c r="X2466" i="1"/>
  <c r="X1535" i="1"/>
  <c r="X1110" i="1"/>
  <c r="X2288" i="1"/>
  <c r="X2677" i="1"/>
  <c r="X1613" i="1"/>
  <c r="X1370" i="1"/>
  <c r="X939" i="1"/>
  <c r="X1059" i="1"/>
  <c r="X1512" i="1"/>
  <c r="X2666" i="1"/>
  <c r="X1000" i="1"/>
  <c r="X2649" i="1"/>
  <c r="X1633" i="1"/>
  <c r="X1113" i="1"/>
  <c r="X1880" i="1"/>
  <c r="X847" i="1"/>
  <c r="X1571" i="1"/>
  <c r="X2052" i="1"/>
  <c r="X2652" i="1"/>
  <c r="X2292" i="1"/>
  <c r="X2454" i="1"/>
  <c r="X2359" i="1"/>
  <c r="X2556" i="1"/>
  <c r="X2037" i="1"/>
  <c r="X2205" i="1"/>
  <c r="X1351" i="1"/>
  <c r="X895" i="1"/>
  <c r="X2487" i="1"/>
  <c r="X732" i="1"/>
  <c r="X2548" i="1"/>
  <c r="X2113" i="1"/>
  <c r="X1185" i="1"/>
  <c r="X1594" i="1"/>
  <c r="X1735" i="1"/>
  <c r="X1682" i="1"/>
  <c r="X2066" i="1"/>
  <c r="X1083" i="1"/>
  <c r="X1739" i="1"/>
  <c r="X1931" i="1"/>
  <c r="X2047" i="1"/>
  <c r="X765" i="1"/>
  <c r="X2224" i="1"/>
  <c r="X2639" i="1"/>
  <c r="X2547" i="1"/>
  <c r="X1957" i="1"/>
  <c r="X751" i="1"/>
  <c r="X1036" i="1"/>
  <c r="X2000" i="1"/>
  <c r="X2376" i="1"/>
  <c r="X1450" i="1"/>
  <c r="X1487" i="1"/>
  <c r="X2396" i="1"/>
  <c r="X2099" i="1"/>
  <c r="X1729" i="1"/>
  <c r="X840" i="1"/>
  <c r="X2094" i="1"/>
  <c r="X2049" i="1"/>
  <c r="X1318" i="1"/>
  <c r="X1400" i="1"/>
  <c r="X1409" i="1"/>
  <c r="X686" i="1"/>
  <c r="X1483" i="1"/>
  <c r="X2585" i="1"/>
  <c r="X2564" i="1"/>
  <c r="X1188" i="1"/>
  <c r="X1646" i="1"/>
  <c r="X1770" i="1"/>
  <c r="X1050" i="1"/>
  <c r="X2261" i="1"/>
  <c r="X2297" i="1"/>
  <c r="X2043" i="1"/>
  <c r="X1679" i="1"/>
  <c r="X1378" i="1"/>
  <c r="X1072" i="1"/>
  <c r="X2663" i="1"/>
  <c r="X1893" i="1"/>
  <c r="X1819" i="1"/>
  <c r="X2401" i="1"/>
  <c r="X1902" i="1"/>
  <c r="X1068" i="1"/>
  <c r="X1071" i="1"/>
  <c r="X1284" i="1"/>
  <c r="X1718" i="1"/>
  <c r="X859" i="1"/>
  <c r="X2576" i="1"/>
  <c r="X2070" i="1"/>
  <c r="X985" i="1"/>
  <c r="X1474" i="1"/>
  <c r="X2077" i="1"/>
  <c r="X1109" i="1"/>
  <c r="X1357" i="1"/>
  <c r="X2044" i="1"/>
  <c r="X2251" i="1"/>
  <c r="X2489" i="1"/>
  <c r="X2419" i="1"/>
  <c r="X795" i="1"/>
  <c r="X1405" i="1"/>
  <c r="X2236" i="1"/>
  <c r="X2328" i="1"/>
  <c r="X1629" i="1"/>
  <c r="X1980" i="1"/>
  <c r="X1618" i="1"/>
  <c r="X802" i="1"/>
  <c r="X2210" i="1"/>
  <c r="X918" i="1"/>
  <c r="X2282" i="1"/>
  <c r="X1728" i="1"/>
  <c r="X957" i="1"/>
  <c r="X760" i="1"/>
  <c r="X1230" i="1"/>
  <c r="X2491" i="1"/>
  <c r="X902" i="1"/>
  <c r="X1951" i="1"/>
  <c r="X999" i="1"/>
  <c r="X1300" i="1"/>
  <c r="X1053" i="1"/>
  <c r="X2529" i="1"/>
  <c r="X2614" i="1"/>
  <c r="X2139" i="1"/>
  <c r="X1062" i="1"/>
  <c r="X1961" i="1"/>
  <c r="X890" i="1"/>
  <c r="X1301" i="1"/>
  <c r="X1775" i="1"/>
  <c r="X882" i="1"/>
  <c r="X1661" i="1"/>
  <c r="X2293" i="1"/>
  <c r="X2670" i="1"/>
  <c r="X791" i="1"/>
  <c r="X2523" i="1"/>
  <c r="X1636" i="1"/>
  <c r="X1248" i="1"/>
  <c r="X1875" i="1"/>
  <c r="X1799" i="1"/>
  <c r="X2304" i="1"/>
  <c r="X867" i="1"/>
  <c r="X2631" i="1"/>
  <c r="X1573" i="1"/>
  <c r="X2673" i="1"/>
  <c r="X2425" i="1"/>
  <c r="X1811" i="1"/>
  <c r="X1701" i="1"/>
  <c r="X1948" i="1"/>
  <c r="X2318" i="1"/>
  <c r="X1686" i="1"/>
  <c r="X2209" i="1"/>
  <c r="X1259" i="1"/>
  <c r="X1919" i="1"/>
  <c r="X1103" i="1"/>
  <c r="X1645" i="1"/>
  <c r="X2243" i="1"/>
  <c r="X2653" i="1"/>
  <c r="X1132" i="1"/>
  <c r="X1004" i="1"/>
  <c r="X1313" i="1"/>
  <c r="X1272" i="1"/>
  <c r="X2242" i="1"/>
  <c r="X2219" i="1"/>
  <c r="X1996" i="1"/>
  <c r="X2455" i="1"/>
  <c r="X1764" i="1"/>
  <c r="X1280" i="1"/>
  <c r="X1590" i="1"/>
  <c r="X2490" i="1"/>
  <c r="X1429" i="1"/>
  <c r="X1624" i="1"/>
  <c r="X2669" i="1"/>
  <c r="X2126" i="1"/>
  <c r="X2076" i="1"/>
  <c r="X1793" i="1"/>
  <c r="X2065" i="1"/>
  <c r="X1707" i="1"/>
  <c r="X1098" i="1"/>
  <c r="X2045" i="1"/>
  <c r="X1080" i="1"/>
  <c r="X2117" i="1"/>
  <c r="X1387" i="1"/>
  <c r="X2482" i="1"/>
  <c r="X790" i="1"/>
  <c r="X2594" i="1"/>
  <c r="X1626" i="1"/>
  <c r="X1515" i="1"/>
  <c r="X1694" i="1"/>
  <c r="H1803" i="1"/>
  <c r="I1803" i="1"/>
  <c r="K926" i="1"/>
  <c r="I2325" i="1"/>
  <c r="K1090" i="1"/>
  <c r="K1982" i="1"/>
  <c r="I2551" i="1"/>
  <c r="K2031" i="1"/>
  <c r="H1752" i="1"/>
  <c r="I1752" i="1"/>
  <c r="K2351" i="1"/>
  <c r="G2389" i="1"/>
  <c r="H2389" i="1"/>
  <c r="H2478" i="1"/>
  <c r="G2478" i="1"/>
  <c r="I2241" i="1"/>
  <c r="H1026" i="1"/>
  <c r="G1026" i="1"/>
  <c r="H2484" i="1"/>
  <c r="G2484" i="1"/>
  <c r="K1131" i="1"/>
  <c r="I2233" i="1"/>
  <c r="K2368" i="1"/>
  <c r="I738" i="1"/>
  <c r="V2478" i="1"/>
  <c r="X1144" i="1"/>
  <c r="X2086" i="1"/>
  <c r="X2069" i="1"/>
  <c r="V2678" i="1"/>
  <c r="X897" i="1"/>
  <c r="X2457" i="1"/>
  <c r="X769" i="1"/>
  <c r="V735" i="1"/>
  <c r="T1510" i="1"/>
  <c r="U1510" i="1"/>
  <c r="U1540" i="1"/>
  <c r="T1540" i="1"/>
  <c r="V1894" i="1"/>
  <c r="X712" i="1"/>
  <c r="T1558" i="1"/>
  <c r="U1558" i="1"/>
  <c r="V1545" i="1"/>
  <c r="V1417" i="1"/>
  <c r="X2041" i="1"/>
  <c r="X2612" i="1"/>
  <c r="X2084" i="1"/>
  <c r="X1172" i="1"/>
  <c r="V1899" i="1"/>
  <c r="V2011" i="1"/>
  <c r="V992" i="1"/>
  <c r="V1593" i="1"/>
  <c r="U2237" i="1"/>
  <c r="T2237" i="1"/>
  <c r="X1085" i="1"/>
  <c r="V1186" i="1"/>
  <c r="X1247" i="1"/>
  <c r="V2575" i="1"/>
  <c r="T1464" i="1"/>
  <c r="U1464" i="1"/>
  <c r="X1611" i="1"/>
  <c r="X1984" i="1"/>
  <c r="U2338" i="1"/>
  <c r="T2338" i="1"/>
  <c r="U2515" i="1"/>
  <c r="T2515" i="1"/>
  <c r="K1217" i="1"/>
  <c r="I2238" i="1"/>
  <c r="K1144" i="1"/>
  <c r="K2600" i="1"/>
  <c r="K1420" i="1"/>
  <c r="K2125" i="1"/>
  <c r="I1918" i="1"/>
  <c r="V2649" i="1"/>
  <c r="H2036" i="1"/>
  <c r="G2036" i="1"/>
  <c r="H2401" i="1"/>
  <c r="G2401" i="1"/>
  <c r="K2206" i="1"/>
  <c r="K746" i="1"/>
  <c r="X1459" i="1"/>
  <c r="V1040" i="1"/>
  <c r="G1565" i="1"/>
  <c r="H1565" i="1"/>
  <c r="X1440" i="1"/>
  <c r="I852" i="1"/>
  <c r="K1683" i="1"/>
  <c r="X2334" i="1"/>
  <c r="V1220" i="1"/>
  <c r="U2591" i="1"/>
  <c r="T2591" i="1"/>
  <c r="T2596" i="1"/>
  <c r="U2596" i="1"/>
  <c r="X2662" i="1"/>
  <c r="X1713" i="1"/>
  <c r="U1460" i="1"/>
  <c r="T1460" i="1"/>
  <c r="X1285" i="1"/>
  <c r="U2100" i="1"/>
  <c r="T2100" i="1"/>
  <c r="V782" i="1"/>
  <c r="V1652" i="1"/>
  <c r="K2164" i="1"/>
  <c r="I795" i="1"/>
  <c r="I1389" i="1"/>
  <c r="V2359" i="1"/>
  <c r="X809" i="1"/>
  <c r="X1731" i="1"/>
  <c r="G2646" i="1"/>
  <c r="H2646" i="1"/>
  <c r="K1565" i="1"/>
  <c r="H1788" i="1"/>
  <c r="I1788" i="1"/>
  <c r="I879" i="1"/>
  <c r="V1590" i="1"/>
  <c r="X2306" i="1"/>
  <c r="I1843" i="1"/>
  <c r="V2564" i="1"/>
  <c r="I1689" i="1"/>
  <c r="X763" i="1"/>
  <c r="X2657" i="1"/>
  <c r="V1927" i="1"/>
  <c r="V1234" i="1"/>
  <c r="U1336" i="1"/>
  <c r="T1336" i="1"/>
  <c r="X877" i="1"/>
  <c r="X913" i="1"/>
  <c r="V2315" i="1"/>
  <c r="X1108" i="1"/>
  <c r="V1910" i="1"/>
  <c r="X1753" i="1"/>
  <c r="V2320" i="1"/>
  <c r="V1672" i="1"/>
  <c r="V2081" i="1"/>
  <c r="X2449" i="1"/>
  <c r="X1252" i="1"/>
  <c r="V1354" i="1"/>
  <c r="V2642" i="1"/>
  <c r="X1854" i="1"/>
  <c r="X1287" i="1"/>
  <c r="V1448" i="1"/>
  <c r="U1406" i="1"/>
  <c r="T1406" i="1"/>
  <c r="V871" i="1"/>
  <c r="V2147" i="1"/>
  <c r="V2310" i="1"/>
  <c r="X2169" i="1"/>
  <c r="U832" i="1"/>
  <c r="T832" i="1"/>
  <c r="V1698" i="1"/>
  <c r="T1221" i="1"/>
  <c r="U1221" i="1"/>
  <c r="U2296" i="1"/>
  <c r="T2296" i="1"/>
  <c r="V1939" i="1"/>
  <c r="U2555" i="1"/>
  <c r="T2555" i="1"/>
  <c r="X1752" i="1"/>
  <c r="X1201" i="1"/>
  <c r="K2054" i="1"/>
  <c r="H1796" i="1"/>
  <c r="G1796" i="1"/>
  <c r="K2663" i="1"/>
  <c r="I1953" i="1"/>
  <c r="G1167" i="1"/>
  <c r="H1167" i="1"/>
  <c r="H2114" i="1"/>
  <c r="G2114" i="1"/>
  <c r="K1200" i="1"/>
  <c r="G2085" i="1"/>
  <c r="H2085" i="1"/>
  <c r="H956" i="1"/>
  <c r="G956" i="1"/>
  <c r="K2058" i="1"/>
  <c r="K1008" i="1"/>
  <c r="I2061" i="1"/>
  <c r="G966" i="1"/>
  <c r="H966" i="1"/>
  <c r="I703" i="1"/>
  <c r="I1873" i="1"/>
  <c r="I1666" i="1"/>
  <c r="G2066" i="1"/>
  <c r="H2066" i="1"/>
  <c r="K2413" i="1"/>
  <c r="H2218" i="1"/>
  <c r="G2218" i="1"/>
  <c r="I1975" i="1"/>
  <c r="I2271" i="1"/>
  <c r="G1105" i="1"/>
  <c r="H1105" i="1"/>
  <c r="G874" i="1"/>
  <c r="H874" i="1"/>
  <c r="I1879" i="1"/>
  <c r="K1156" i="1"/>
  <c r="I2269" i="1"/>
  <c r="H2074" i="1"/>
  <c r="G2074" i="1"/>
  <c r="I2667" i="1"/>
  <c r="G961" i="1"/>
  <c r="I961" i="1"/>
  <c r="H718" i="1"/>
  <c r="G718" i="1"/>
  <c r="K889" i="1"/>
  <c r="I1011" i="1"/>
  <c r="H2267" i="1"/>
  <c r="G2267" i="1"/>
  <c r="K2354" i="1"/>
  <c r="H2545" i="1"/>
  <c r="G2545" i="1"/>
  <c r="I2350" i="1"/>
  <c r="K1912" i="1"/>
  <c r="K2567" i="1"/>
  <c r="K1641" i="1"/>
  <c r="I2389" i="1"/>
  <c r="I2478" i="1"/>
  <c r="K2241" i="1"/>
  <c r="G2023" i="1"/>
  <c r="H2023" i="1"/>
  <c r="K2341" i="1"/>
  <c r="K2146" i="1"/>
  <c r="K1085" i="1"/>
  <c r="X2005" i="1"/>
  <c r="V1560" i="1"/>
  <c r="K2201" i="1"/>
  <c r="X1714" i="1"/>
  <c r="X2125" i="1"/>
  <c r="K1280" i="1"/>
  <c r="I1337" i="1"/>
  <c r="X1570" i="1"/>
  <c r="U2103" i="1"/>
  <c r="T2103" i="1"/>
  <c r="T2511" i="1"/>
  <c r="U2511" i="1"/>
  <c r="V1956" i="1"/>
  <c r="U1595" i="1"/>
  <c r="T1595" i="1"/>
  <c r="U1070" i="1"/>
  <c r="T1070" i="1"/>
  <c r="X1436" i="1"/>
  <c r="V2580" i="1"/>
  <c r="X715" i="1"/>
  <c r="T2026" i="1"/>
  <c r="V2026" i="1"/>
  <c r="X1949" i="1"/>
  <c r="X2605" i="1"/>
  <c r="X1824" i="1"/>
  <c r="T2186" i="1"/>
  <c r="U2186" i="1"/>
  <c r="V2676" i="1"/>
  <c r="X1374" i="1"/>
  <c r="V1478" i="1"/>
  <c r="T953" i="1"/>
  <c r="U953" i="1"/>
  <c r="V2275" i="1"/>
  <c r="U1452" i="1"/>
  <c r="T1452" i="1"/>
  <c r="X1671" i="1"/>
  <c r="U1986" i="1"/>
  <c r="T1986" i="1"/>
  <c r="T1001" i="1"/>
  <c r="U1001" i="1"/>
  <c r="V1009" i="1"/>
  <c r="U2413" i="1"/>
  <c r="T2413" i="1"/>
  <c r="X2504" i="1"/>
  <c r="X1011" i="1"/>
  <c r="T1798" i="1"/>
  <c r="U1798" i="1"/>
  <c r="T1673" i="1"/>
  <c r="U1673" i="1"/>
  <c r="T2499" i="1"/>
  <c r="V2499" i="1"/>
  <c r="T2108" i="1"/>
  <c r="U2108" i="1"/>
  <c r="V2651" i="1"/>
  <c r="V2240" i="1"/>
  <c r="X2435" i="1"/>
  <c r="V867" i="1"/>
  <c r="V1414" i="1"/>
  <c r="I1580" i="1"/>
  <c r="K2227" i="1"/>
  <c r="K995" i="1"/>
  <c r="V2666" i="1"/>
  <c r="X787" i="1"/>
  <c r="U1386" i="1"/>
  <c r="T1386" i="1"/>
  <c r="V2533" i="1"/>
  <c r="I2592" i="1"/>
  <c r="G1423" i="1"/>
  <c r="H1423" i="1"/>
  <c r="V1259" i="1"/>
  <c r="X1341" i="1"/>
  <c r="X1872" i="1"/>
  <c r="V899" i="1"/>
  <c r="V1162" i="1"/>
  <c r="T785" i="1"/>
  <c r="U785" i="1"/>
  <c r="U2373" i="1"/>
  <c r="T2373" i="1"/>
  <c r="X2458" i="1"/>
  <c r="T2617" i="1"/>
  <c r="U2617" i="1"/>
  <c r="X1426" i="1"/>
  <c r="V2107" i="1"/>
  <c r="K1796" i="1"/>
  <c r="K1953" i="1"/>
  <c r="H1999" i="1"/>
  <c r="G1999" i="1"/>
  <c r="G2371" i="1"/>
  <c r="H2371" i="1"/>
  <c r="K1351" i="1"/>
  <c r="K1129" i="1"/>
  <c r="H898" i="1"/>
  <c r="G898" i="1"/>
  <c r="I1589" i="1"/>
  <c r="I1156" i="1"/>
  <c r="G2269" i="1"/>
  <c r="H2269" i="1"/>
  <c r="I2074" i="1"/>
  <c r="G1844" i="1"/>
  <c r="H1844" i="1"/>
  <c r="I939" i="1"/>
  <c r="I1703" i="1"/>
  <c r="G1011" i="1"/>
  <c r="H1011" i="1"/>
  <c r="I2267" i="1"/>
  <c r="H2354" i="1"/>
  <c r="G2354" i="1"/>
  <c r="I2545" i="1"/>
  <c r="K2350" i="1"/>
  <c r="I1976" i="1"/>
  <c r="K1162" i="1"/>
  <c r="I1790" i="1"/>
  <c r="G785" i="1"/>
  <c r="H785" i="1"/>
  <c r="G862" i="1"/>
  <c r="H862" i="1"/>
  <c r="I1063" i="1"/>
  <c r="K700" i="1"/>
  <c r="K1840" i="1"/>
  <c r="K1993" i="1"/>
  <c r="K1806" i="1"/>
  <c r="I1097" i="1"/>
  <c r="I1104" i="1"/>
  <c r="G1912" i="1"/>
  <c r="H1912" i="1"/>
  <c r="H2567" i="1"/>
  <c r="G2567" i="1"/>
  <c r="I2194" i="1"/>
  <c r="G1901" i="1"/>
  <c r="H1901" i="1"/>
  <c r="I2023" i="1"/>
  <c r="G2341" i="1"/>
  <c r="H2341" i="1"/>
  <c r="H2146" i="1"/>
  <c r="G2146" i="1"/>
  <c r="X1205" i="1"/>
  <c r="T1803" i="1"/>
  <c r="U1803" i="1"/>
  <c r="U1017" i="1"/>
  <c r="T1017" i="1"/>
  <c r="U1868" i="1"/>
  <c r="T1868" i="1"/>
  <c r="V1553" i="1"/>
  <c r="X1567" i="1"/>
  <c r="X1430" i="1"/>
  <c r="X968" i="1"/>
  <c r="X2626" i="1"/>
  <c r="X1559" i="1"/>
  <c r="V1283" i="1"/>
  <c r="K2557" i="1"/>
  <c r="K1018" i="1"/>
  <c r="K1891" i="1"/>
  <c r="V2447" i="1"/>
  <c r="I1339" i="1"/>
  <c r="X2427" i="1"/>
  <c r="X2009" i="1"/>
  <c r="K1925" i="1"/>
  <c r="K2521" i="1"/>
  <c r="V1701" i="1"/>
  <c r="V2103" i="1"/>
  <c r="X2511" i="1"/>
  <c r="U1956" i="1"/>
  <c r="T1956" i="1"/>
  <c r="V1595" i="1"/>
  <c r="V1070" i="1"/>
  <c r="T1436" i="1"/>
  <c r="U1436" i="1"/>
  <c r="T2580" i="1"/>
  <c r="U2580" i="1"/>
  <c r="V715" i="1"/>
  <c r="T1949" i="1"/>
  <c r="U1949" i="1"/>
  <c r="U2605" i="1"/>
  <c r="T2605" i="1"/>
  <c r="U1824" i="1"/>
  <c r="T1824" i="1"/>
  <c r="X2186" i="1"/>
  <c r="U2676" i="1"/>
  <c r="T2676" i="1"/>
  <c r="V1374" i="1"/>
  <c r="X1478" i="1"/>
  <c r="V953" i="1"/>
  <c r="X2275" i="1"/>
  <c r="X1452" i="1"/>
  <c r="I1236" i="1"/>
  <c r="H724" i="1"/>
  <c r="G724" i="1"/>
  <c r="G1444" i="1"/>
  <c r="H1444" i="1"/>
  <c r="I2519" i="1"/>
  <c r="I1809" i="1"/>
  <c r="K1275" i="1"/>
  <c r="K808" i="1"/>
  <c r="H1909" i="1"/>
  <c r="G1909" i="1"/>
  <c r="K1702" i="1"/>
  <c r="I2538" i="1"/>
  <c r="G1723" i="1"/>
  <c r="H1723" i="1"/>
  <c r="I743" i="1"/>
  <c r="K1903" i="1"/>
  <c r="I836" i="1"/>
  <c r="X2225" i="1"/>
  <c r="H1792" i="1"/>
  <c r="G1792" i="1"/>
  <c r="H2426" i="1"/>
  <c r="G2426" i="1"/>
  <c r="K2327" i="1"/>
  <c r="K1617" i="1"/>
  <c r="G2679" i="1"/>
  <c r="H2679" i="1"/>
  <c r="K2595" i="1"/>
  <c r="K1285" i="1"/>
  <c r="K1054" i="1"/>
  <c r="I2450" i="1"/>
  <c r="H1004" i="1"/>
  <c r="G1004" i="1"/>
  <c r="K1727" i="1"/>
  <c r="K1017" i="1"/>
  <c r="I1188" i="1"/>
  <c r="K2278" i="1"/>
  <c r="I1158" i="1"/>
  <c r="K1334" i="1"/>
  <c r="K2030" i="1"/>
  <c r="K1590" i="1"/>
  <c r="K841" i="1"/>
  <c r="K2601" i="1"/>
  <c r="G2228" i="1"/>
  <c r="H2228" i="1"/>
  <c r="K1615" i="1"/>
  <c r="K853" i="1"/>
  <c r="K2604" i="1"/>
  <c r="K2613" i="1"/>
  <c r="I714" i="1"/>
  <c r="X2428" i="1"/>
  <c r="V1303" i="1"/>
  <c r="U848" i="1"/>
  <c r="T848" i="1"/>
  <c r="V1836" i="1"/>
  <c r="V1577" i="1"/>
  <c r="V1453" i="1"/>
  <c r="V2046" i="1"/>
  <c r="X2439" i="1"/>
  <c r="V2545" i="1"/>
  <c r="T1492" i="1"/>
  <c r="U1492" i="1"/>
  <c r="V2090" i="1"/>
  <c r="T1143" i="1"/>
  <c r="U1143" i="1"/>
  <c r="K797" i="1"/>
  <c r="I1140" i="1"/>
  <c r="I2388" i="1"/>
  <c r="H1755" i="1"/>
  <c r="G1755" i="1"/>
  <c r="H2009" i="1"/>
  <c r="G2009" i="1"/>
  <c r="K1067" i="1"/>
  <c r="K1671" i="1"/>
  <c r="V1310" i="1"/>
  <c r="T924" i="1"/>
  <c r="U924" i="1"/>
  <c r="U1162" i="1"/>
  <c r="T1162" i="1"/>
  <c r="V1539" i="1"/>
  <c r="K1667" i="1"/>
  <c r="G2323" i="1"/>
  <c r="H2323" i="1"/>
  <c r="K1694" i="1"/>
  <c r="K1605" i="1"/>
  <c r="I1273" i="1"/>
  <c r="K2466" i="1"/>
  <c r="H2445" i="1"/>
  <c r="G2445" i="1"/>
  <c r="I1351" i="1"/>
  <c r="K1847" i="1"/>
  <c r="I1137" i="1"/>
  <c r="I2028" i="1"/>
  <c r="K2382" i="1"/>
  <c r="H683" i="1"/>
  <c r="G683" i="1"/>
  <c r="I1075" i="1"/>
  <c r="I1210" i="1"/>
  <c r="H2360" i="1"/>
  <c r="G2360" i="1"/>
  <c r="K2322" i="1"/>
  <c r="G1871" i="1"/>
  <c r="H1871" i="1"/>
  <c r="K1161" i="1"/>
  <c r="K2634" i="1"/>
  <c r="I878" i="1"/>
  <c r="K2301" i="1"/>
  <c r="K1844" i="1"/>
  <c r="K939" i="1"/>
  <c r="G1703" i="1"/>
  <c r="H1703" i="1"/>
  <c r="I1733" i="1"/>
  <c r="K1976" i="1"/>
  <c r="I1162" i="1"/>
  <c r="G1708" i="1"/>
  <c r="H1708" i="1"/>
  <c r="H1093" i="1"/>
  <c r="G1093" i="1"/>
  <c r="H700" i="1"/>
  <c r="G700" i="1"/>
  <c r="G1307" i="1"/>
  <c r="I1307" i="1"/>
  <c r="I1840" i="1"/>
  <c r="I1806" i="1"/>
  <c r="K1097" i="1"/>
  <c r="K1104" i="1"/>
  <c r="K1915" i="1"/>
  <c r="K1618" i="1"/>
  <c r="G2194" i="1"/>
  <c r="H2194" i="1"/>
  <c r="I1854" i="1"/>
  <c r="H2122" i="1"/>
  <c r="G2122" i="1"/>
  <c r="K2352" i="1"/>
  <c r="H860" i="1"/>
  <c r="G860" i="1"/>
  <c r="H1553" i="1"/>
  <c r="G1553" i="1"/>
  <c r="I1387" i="1"/>
  <c r="H2463" i="1"/>
  <c r="G2463" i="1"/>
  <c r="K1178" i="1"/>
  <c r="I2179" i="1"/>
  <c r="X2587" i="1"/>
  <c r="G1842" i="1"/>
  <c r="H1842" i="1"/>
  <c r="G1498" i="1"/>
  <c r="H1498" i="1"/>
  <c r="I2557" i="1"/>
  <c r="H1018" i="1"/>
  <c r="G1018" i="1"/>
  <c r="I1891" i="1"/>
  <c r="X2452" i="1"/>
  <c r="X1925" i="1"/>
  <c r="V2455" i="1"/>
  <c r="X2468" i="1"/>
  <c r="X2103" i="1"/>
  <c r="V2511" i="1"/>
  <c r="X1956" i="1"/>
  <c r="X1595" i="1"/>
  <c r="I2671" i="1"/>
  <c r="I1577" i="1"/>
  <c r="K1812" i="1"/>
  <c r="G2150" i="1"/>
  <c r="H2150" i="1"/>
  <c r="H1421" i="1"/>
  <c r="G1421" i="1"/>
  <c r="H1572" i="1"/>
  <c r="G1572" i="1"/>
  <c r="H1206" i="1"/>
  <c r="G1206" i="1"/>
  <c r="G1121" i="1"/>
  <c r="H1121" i="1"/>
  <c r="K1968" i="1"/>
  <c r="I1363" i="1"/>
  <c r="V1839" i="1"/>
  <c r="V1833" i="1"/>
  <c r="I2105" i="1"/>
  <c r="I2248" i="1"/>
  <c r="I1195" i="1"/>
  <c r="K1123" i="1"/>
  <c r="K2237" i="1"/>
  <c r="I1005" i="1"/>
  <c r="K803" i="1"/>
  <c r="X2559" i="1"/>
  <c r="V771" i="1"/>
  <c r="I1168" i="1"/>
  <c r="K1043" i="1"/>
  <c r="K2615" i="1"/>
  <c r="H1659" i="1"/>
  <c r="I1659" i="1"/>
  <c r="I1042" i="1"/>
  <c r="I1603" i="1"/>
  <c r="K2397" i="1"/>
  <c r="X936" i="1"/>
  <c r="X1603" i="1"/>
  <c r="X924" i="1"/>
  <c r="V1831" i="1"/>
  <c r="X771" i="1"/>
  <c r="X785" i="1"/>
  <c r="I1999" i="1"/>
  <c r="K2371" i="1"/>
  <c r="H1067" i="1"/>
  <c r="G1067" i="1"/>
  <c r="I1445" i="1"/>
  <c r="I2288" i="1"/>
  <c r="G1694" i="1"/>
  <c r="H1694" i="1"/>
  <c r="I1905" i="1"/>
  <c r="K2396" i="1"/>
  <c r="K2315" i="1"/>
  <c r="G1605" i="1"/>
  <c r="H1605" i="1"/>
  <c r="K2550" i="1"/>
  <c r="I2175" i="1"/>
  <c r="K1273" i="1"/>
  <c r="G1042" i="1"/>
  <c r="H1042" i="1"/>
  <c r="G2466" i="1"/>
  <c r="H2466" i="1"/>
  <c r="K1083" i="1"/>
  <c r="I685" i="1"/>
  <c r="I2445" i="1"/>
  <c r="I2063" i="1"/>
  <c r="K1914" i="1"/>
  <c r="G1351" i="1"/>
  <c r="H1351" i="1"/>
  <c r="I1847" i="1"/>
  <c r="G1137" i="1"/>
  <c r="H1137" i="1"/>
  <c r="K2022" i="1"/>
  <c r="K1978" i="1"/>
  <c r="G2382" i="1"/>
  <c r="H2382" i="1"/>
  <c r="H1603" i="1"/>
  <c r="G1603" i="1"/>
  <c r="K683" i="1"/>
  <c r="K2298" i="1"/>
  <c r="K1753" i="1"/>
  <c r="K2112" i="1"/>
  <c r="K1493" i="1"/>
  <c r="K1866" i="1"/>
  <c r="K1926" i="1"/>
  <c r="K2434" i="1"/>
  <c r="K943" i="1"/>
  <c r="K1419" i="1"/>
  <c r="K1534" i="1"/>
  <c r="K1445" i="1"/>
  <c r="K1126" i="1"/>
  <c r="K2361" i="1"/>
  <c r="K1236" i="1"/>
  <c r="K2069" i="1"/>
  <c r="K838" i="1"/>
  <c r="K1267" i="1"/>
  <c r="K727" i="1"/>
  <c r="K2028" i="1"/>
  <c r="K1091" i="1"/>
  <c r="K1384" i="1"/>
  <c r="K1352" i="1"/>
  <c r="K2329" i="1"/>
  <c r="K1193" i="1"/>
  <c r="K1523" i="1"/>
  <c r="K925" i="1"/>
  <c r="K2409" i="1"/>
  <c r="K1992" i="1"/>
  <c r="K1680" i="1"/>
  <c r="K1294" i="1"/>
  <c r="K1589" i="1"/>
  <c r="K1657" i="1"/>
  <c r="K1391" i="1"/>
  <c r="K921" i="1"/>
  <c r="K1098" i="1"/>
  <c r="K917" i="1"/>
  <c r="K2256" i="1"/>
  <c r="K1545" i="1"/>
  <c r="K1502" i="1"/>
  <c r="K1726" i="1"/>
  <c r="K1312" i="1"/>
  <c r="K2492" i="1"/>
  <c r="K738" i="1"/>
  <c r="K1771" i="1"/>
  <c r="K1882" i="1"/>
  <c r="K1240" i="1"/>
  <c r="K1113" i="1"/>
  <c r="K1913" i="1"/>
  <c r="K1390" i="1"/>
  <c r="K1781" i="1"/>
  <c r="K2134" i="1"/>
  <c r="K2419" i="1"/>
  <c r="K762" i="1"/>
  <c r="K1938" i="1"/>
  <c r="K802" i="1"/>
  <c r="K1058" i="1"/>
  <c r="K716" i="1"/>
  <c r="K1824" i="1"/>
  <c r="K2583" i="1"/>
  <c r="K1984" i="1"/>
  <c r="K2092" i="1"/>
  <c r="K2619" i="1"/>
  <c r="K2511" i="1"/>
  <c r="K1490" i="1"/>
  <c r="K1959" i="1"/>
  <c r="K1396" i="1"/>
  <c r="K1279" i="1"/>
  <c r="K1429" i="1"/>
  <c r="G1461" i="1"/>
  <c r="H1461" i="1"/>
  <c r="K2360" i="1"/>
  <c r="I2322" i="1"/>
  <c r="K1871" i="1"/>
  <c r="H1161" i="1"/>
  <c r="G1161" i="1"/>
  <c r="G2634" i="1"/>
  <c r="H2634" i="1"/>
  <c r="H878" i="1"/>
  <c r="G878" i="1"/>
  <c r="G2301" i="1"/>
  <c r="H2301" i="1"/>
  <c r="I1844" i="1"/>
  <c r="H939" i="1"/>
  <c r="G939" i="1"/>
  <c r="K1703" i="1"/>
  <c r="K2217" i="1"/>
  <c r="G752" i="1"/>
  <c r="I752" i="1"/>
  <c r="G2294" i="1"/>
  <c r="I2294" i="1"/>
  <c r="G1272" i="1"/>
  <c r="H1272" i="1"/>
  <c r="I1634" i="1"/>
  <c r="G1503" i="1"/>
  <c r="H1503" i="1"/>
  <c r="H817" i="1"/>
  <c r="G817" i="1"/>
  <c r="K2577" i="1"/>
  <c r="I2616" i="1"/>
  <c r="G1976" i="1"/>
  <c r="H1976" i="1"/>
  <c r="G1162" i="1"/>
  <c r="H1162" i="1"/>
  <c r="I1708" i="1"/>
  <c r="I1093" i="1"/>
  <c r="G2642" i="1"/>
  <c r="I2642" i="1"/>
  <c r="I2576" i="1"/>
  <c r="K908" i="1"/>
  <c r="K2412" i="1"/>
  <c r="I2258" i="1"/>
  <c r="K1007" i="1"/>
  <c r="H1060" i="1"/>
  <c r="G1060" i="1"/>
  <c r="G1405" i="1"/>
  <c r="H1405" i="1"/>
  <c r="K1854" i="1"/>
  <c r="I2122" i="1"/>
  <c r="G1892" i="1"/>
  <c r="H1892" i="1"/>
  <c r="I1954" i="1"/>
  <c r="K860" i="1"/>
  <c r="K1553" i="1"/>
  <c r="K1387" i="1"/>
  <c r="G1080" i="1"/>
  <c r="H1080" i="1"/>
  <c r="G2179" i="1"/>
  <c r="H2179" i="1"/>
  <c r="X2358" i="1"/>
  <c r="K2402" i="1"/>
  <c r="G2049" i="1"/>
  <c r="I2049" i="1"/>
  <c r="I1842" i="1"/>
  <c r="K1498" i="1"/>
  <c r="K1783" i="1"/>
  <c r="K2362" i="1"/>
  <c r="I1018" i="1"/>
  <c r="G1891" i="1"/>
  <c r="H1891" i="1"/>
  <c r="K1389" i="1"/>
  <c r="X1306" i="1"/>
  <c r="H1071" i="1"/>
  <c r="G1071" i="1"/>
  <c r="G739" i="1"/>
  <c r="H739" i="1"/>
  <c r="G1885" i="1"/>
  <c r="H1885" i="1"/>
  <c r="G1678" i="1"/>
  <c r="H1678" i="1"/>
  <c r="X794" i="1"/>
  <c r="I2057" i="1"/>
  <c r="K1676" i="1"/>
  <c r="V681" i="1"/>
  <c r="V1409" i="1"/>
  <c r="V1450" i="1"/>
  <c r="V1957" i="1"/>
  <c r="V1205" i="1"/>
  <c r="V1045" i="1"/>
  <c r="V1395" i="1"/>
  <c r="V1727" i="1"/>
  <c r="V1195" i="1"/>
  <c r="V2565" i="1"/>
  <c r="V1071" i="1"/>
  <c r="V2065" i="1"/>
  <c r="V1661" i="1"/>
  <c r="V1405" i="1"/>
  <c r="V1110" i="1"/>
  <c r="V764" i="1"/>
  <c r="V2016" i="1"/>
  <c r="V1690" i="1"/>
  <c r="V2599" i="1"/>
  <c r="V692" i="1"/>
  <c r="V2271" i="1"/>
  <c r="V1330" i="1"/>
  <c r="V2245" i="1"/>
  <c r="V775" i="1"/>
  <c r="V2346" i="1"/>
  <c r="V696" i="1"/>
  <c r="V2636" i="1"/>
  <c r="V1996" i="1"/>
  <c r="V1062" i="1"/>
  <c r="V1206" i="1"/>
  <c r="V1928" i="1"/>
  <c r="V1714" i="1"/>
  <c r="V895" i="1"/>
  <c r="V1280" i="1"/>
  <c r="V2356" i="1"/>
  <c r="V2225" i="1"/>
  <c r="V1400" i="1"/>
  <c r="V2454" i="1"/>
  <c r="V2045" i="1"/>
  <c r="V1103" i="1"/>
  <c r="V2468" i="1"/>
  <c r="V1728" i="1"/>
  <c r="V1080" i="1"/>
  <c r="V1925" i="1"/>
  <c r="V1230" i="1"/>
  <c r="V2568" i="1"/>
  <c r="V2000" i="1"/>
  <c r="V2427" i="1"/>
  <c r="V1682" i="1"/>
  <c r="V1535" i="1"/>
  <c r="V2489" i="1"/>
  <c r="V1646" i="1"/>
  <c r="V2209" i="1"/>
  <c r="V2466" i="1"/>
  <c r="V2357" i="1"/>
  <c r="V2113" i="1"/>
  <c r="V1258" i="1"/>
  <c r="V2005" i="1"/>
  <c r="V2512" i="1"/>
  <c r="V1483" i="1"/>
  <c r="V2137" i="1"/>
  <c r="V1931" i="1"/>
  <c r="V1109" i="1"/>
  <c r="V1325" i="1"/>
  <c r="V2614" i="1"/>
  <c r="V1793" i="1"/>
  <c r="V2251" i="1"/>
  <c r="V2376" i="1"/>
  <c r="V2255" i="1"/>
  <c r="V840" i="1"/>
  <c r="V834" i="1"/>
  <c r="V2652" i="1"/>
  <c r="V2493" i="1"/>
  <c r="V2670" i="1"/>
  <c r="V1324" i="1"/>
  <c r="V1004" i="1"/>
  <c r="V1454" i="1"/>
  <c r="V856" i="1"/>
  <c r="V2328" i="1"/>
  <c r="V1624" i="1"/>
  <c r="V2139" i="1"/>
  <c r="V2153" i="1"/>
  <c r="V2070" i="1"/>
  <c r="V2099" i="1"/>
  <c r="V2574" i="1"/>
  <c r="V1015" i="1"/>
  <c r="V2047" i="1"/>
  <c r="V2159" i="1"/>
  <c r="V1277" i="1"/>
  <c r="V2681" i="1"/>
  <c r="V1068" i="1"/>
  <c r="V2238" i="1"/>
  <c r="V1961" i="1"/>
  <c r="V1318" i="1"/>
  <c r="V2304" i="1"/>
  <c r="V2091" i="1"/>
  <c r="V690" i="1"/>
  <c r="V2289" i="1"/>
  <c r="V787" i="1"/>
  <c r="V2292" i="1"/>
  <c r="V760" i="1"/>
  <c r="V2205" i="1"/>
  <c r="V2663" i="1"/>
  <c r="V2657" i="1"/>
  <c r="V2358" i="1"/>
  <c r="V1049" i="1"/>
  <c r="V1843" i="1"/>
  <c r="V2487" i="1"/>
  <c r="V1794" i="1"/>
  <c r="V798" i="1"/>
  <c r="V1815" i="1"/>
  <c r="V2201" i="1"/>
  <c r="V1601" i="1"/>
  <c r="V2200" i="1"/>
  <c r="V1634" i="1"/>
  <c r="V1880" i="1"/>
  <c r="V2281" i="1"/>
  <c r="V2224" i="1"/>
  <c r="V2274" i="1"/>
  <c r="V2094" i="1"/>
  <c r="V1207" i="1"/>
  <c r="V1629" i="1"/>
  <c r="V1886" i="1"/>
  <c r="V2677" i="1"/>
  <c r="V2218" i="1"/>
  <c r="V823" i="1"/>
  <c r="V2365" i="1"/>
  <c r="V1875" i="1"/>
  <c r="V2321" i="1"/>
  <c r="V882" i="1"/>
  <c r="V1744" i="1"/>
  <c r="V2419" i="1"/>
  <c r="V2297" i="1"/>
  <c r="V2126" i="1"/>
  <c r="V1573" i="1"/>
  <c r="V1637" i="1"/>
  <c r="V1834" i="1"/>
  <c r="V1295" i="1"/>
  <c r="V1679" i="1"/>
  <c r="V2556" i="1"/>
  <c r="V2529" i="1"/>
  <c r="V1036" i="1"/>
  <c r="V1263" i="1"/>
  <c r="V1739" i="1"/>
  <c r="V2572" i="1"/>
  <c r="V2576" i="1"/>
  <c r="V1185" i="1"/>
  <c r="V2194" i="1"/>
  <c r="V1546" i="1"/>
  <c r="V1072" i="1"/>
  <c r="V1735" i="1"/>
  <c r="V1402" i="1"/>
  <c r="V2138" i="1"/>
  <c r="V1884" i="1"/>
  <c r="V1340" i="1"/>
  <c r="V2076" i="1"/>
  <c r="V2293" i="1"/>
  <c r="V2351" i="1"/>
  <c r="V795" i="1"/>
  <c r="V1995" i="1"/>
  <c r="V2049" i="1"/>
  <c r="V1357" i="1"/>
  <c r="V1919" i="1"/>
  <c r="V1718" i="1"/>
  <c r="V1083" i="1"/>
  <c r="V2114" i="1"/>
  <c r="V939" i="1"/>
  <c r="V1050" i="1"/>
  <c r="V2396" i="1"/>
  <c r="V1594" i="1"/>
  <c r="V1551" i="1"/>
  <c r="V1349" i="1"/>
  <c r="V2254" i="1"/>
  <c r="V2464" i="1"/>
  <c r="V2117" i="1"/>
  <c r="V790" i="1"/>
  <c r="V2625" i="1"/>
  <c r="V1515" i="1"/>
  <c r="V1039" i="1"/>
  <c r="V2540" i="1"/>
  <c r="V2125" i="1"/>
  <c r="V1306" i="1"/>
  <c r="V816" i="1"/>
  <c r="V2664" i="1"/>
  <c r="V1951" i="1"/>
  <c r="V1764" i="1"/>
  <c r="V2282" i="1"/>
  <c r="V1695" i="1"/>
  <c r="V1313" i="1"/>
  <c r="V1256" i="1"/>
  <c r="V999" i="1"/>
  <c r="V763" i="1"/>
  <c r="V2655" i="1"/>
  <c r="V1954" i="1"/>
  <c r="V1471" i="1"/>
  <c r="V1284" i="1"/>
  <c r="V1188" i="1"/>
  <c r="V936" i="1"/>
  <c r="V2660" i="1"/>
  <c r="V2524" i="1"/>
  <c r="V1799" i="1"/>
  <c r="V1762" i="1"/>
  <c r="V1702" i="1"/>
  <c r="V1343" i="1"/>
  <c r="V1311" i="1"/>
  <c r="V1692" i="1"/>
  <c r="V1468" i="1"/>
  <c r="V1907" i="1"/>
  <c r="V2077" i="1"/>
  <c r="V1301" i="1"/>
  <c r="V1010" i="1"/>
  <c r="V2569" i="1"/>
  <c r="V2438" i="1"/>
  <c r="V1055" i="1"/>
  <c r="V1312" i="1"/>
  <c r="V1958" i="1"/>
  <c r="V2152" i="1"/>
  <c r="V1937" i="1"/>
  <c r="V1506" i="1"/>
  <c r="V1893" i="1"/>
  <c r="V1729" i="1"/>
  <c r="V2219" i="1"/>
  <c r="V2317" i="1"/>
  <c r="V1828" i="1"/>
  <c r="V2071" i="1"/>
  <c r="V1613" i="1"/>
  <c r="V1370" i="1"/>
  <c r="V1902" i="1"/>
  <c r="V2367" i="1"/>
  <c r="V2420" i="1"/>
  <c r="V1775" i="1"/>
  <c r="V1487" i="1"/>
  <c r="V2236" i="1"/>
  <c r="V1856" i="1"/>
  <c r="V1819" i="1"/>
  <c r="V686" i="1"/>
  <c r="V2567" i="1"/>
  <c r="V2288" i="1"/>
  <c r="V842" i="1"/>
  <c r="V1278" i="1"/>
  <c r="V2043" i="1"/>
  <c r="V2425" i="1"/>
  <c r="V2518" i="1"/>
  <c r="V2261" i="1"/>
  <c r="V2450" i="1"/>
  <c r="V1678" i="1"/>
  <c r="V1378" i="1"/>
  <c r="V765" i="1"/>
  <c r="V751" i="1"/>
  <c r="V859" i="1"/>
  <c r="V2521" i="1"/>
  <c r="V1387" i="1"/>
  <c r="V2486" i="1"/>
  <c r="V1474" i="1"/>
  <c r="V2230" i="1"/>
  <c r="V1908" i="1"/>
  <c r="V929" i="1"/>
  <c r="V835" i="1"/>
  <c r="V1588" i="1"/>
  <c r="V2401" i="1"/>
  <c r="V1790" i="1"/>
  <c r="V2124" i="1"/>
  <c r="V1948" i="1"/>
  <c r="V1248" i="1"/>
  <c r="V2559" i="1"/>
  <c r="V2585" i="1"/>
  <c r="V1092" i="1"/>
  <c r="V1709" i="1"/>
  <c r="V2078" i="1"/>
  <c r="V1499" i="1"/>
  <c r="V1707" i="1"/>
  <c r="V902" i="1"/>
  <c r="V957" i="1"/>
  <c r="V2452" i="1"/>
  <c r="V791" i="1"/>
  <c r="V1811" i="1"/>
  <c r="V802" i="1"/>
  <c r="V2547" i="1"/>
  <c r="V2190" i="1"/>
  <c r="V1399" i="1"/>
  <c r="V1098" i="1"/>
  <c r="V2490" i="1"/>
  <c r="V1053" i="1"/>
  <c r="V1132" i="1"/>
  <c r="V732" i="1"/>
  <c r="V847" i="1"/>
  <c r="V800" i="1"/>
  <c r="V2054" i="1"/>
  <c r="V2243" i="1"/>
  <c r="V1199" i="1"/>
  <c r="V2543" i="1"/>
  <c r="V2594" i="1"/>
  <c r="V1791" i="1"/>
  <c r="V2037" i="1"/>
  <c r="V1618" i="1"/>
  <c r="V1626" i="1"/>
  <c r="V2471" i="1"/>
  <c r="V1953" i="1"/>
  <c r="V1125" i="1"/>
  <c r="V1905" i="1"/>
  <c r="V1633" i="1"/>
  <c r="V1749" i="1"/>
  <c r="V1363" i="1"/>
  <c r="V1783" i="1"/>
  <c r="V1489" i="1"/>
  <c r="V2052" i="1"/>
  <c r="V2318" i="1"/>
  <c r="V1570" i="1"/>
  <c r="V1512" i="1"/>
  <c r="V1300" i="1"/>
  <c r="V1375" i="1"/>
  <c r="V890" i="1"/>
  <c r="V2197" i="1"/>
  <c r="V2353" i="1"/>
  <c r="V1770" i="1"/>
  <c r="V2306" i="1"/>
  <c r="V2669" i="1"/>
  <c r="V1041" i="1"/>
  <c r="V1145" i="1"/>
  <c r="V2242" i="1"/>
  <c r="V1694" i="1"/>
  <c r="V796" i="1"/>
  <c r="V2523" i="1"/>
  <c r="V2210" i="1"/>
  <c r="V2491" i="1"/>
  <c r="V1095" i="1"/>
  <c r="V1980" i="1"/>
  <c r="V2426" i="1"/>
  <c r="V1181" i="1"/>
  <c r="V1440" i="1"/>
  <c r="V2061" i="1"/>
  <c r="V1351" i="1"/>
  <c r="V794" i="1"/>
  <c r="V809" i="1"/>
  <c r="V2673" i="1"/>
  <c r="V1272" i="1"/>
  <c r="V1139" i="1"/>
  <c r="V876" i="1"/>
  <c r="V1367" i="1"/>
  <c r="V2620" i="1"/>
  <c r="V1429" i="1"/>
  <c r="V1006" i="1"/>
  <c r="V2502" i="1"/>
  <c r="V1571" i="1"/>
  <c r="V1686" i="1"/>
  <c r="V2032" i="1"/>
  <c r="V2265" i="1"/>
  <c r="V1805" i="1"/>
  <c r="V1636" i="1"/>
  <c r="V2653" i="1"/>
  <c r="V1575" i="1"/>
  <c r="V1000" i="1"/>
  <c r="V921" i="1"/>
  <c r="V1059" i="1"/>
  <c r="V2009" i="1"/>
  <c r="V1302" i="1"/>
  <c r="V2051" i="1"/>
  <c r="V1685" i="1"/>
  <c r="V2283" i="1"/>
  <c r="U2410" i="1"/>
  <c r="T2410" i="1"/>
  <c r="X1768" i="1"/>
  <c r="V2006" i="1"/>
  <c r="V2360" i="1"/>
  <c r="T1756" i="1"/>
  <c r="U1756" i="1"/>
  <c r="H702" i="1"/>
  <c r="G702" i="1"/>
  <c r="K1961" i="1"/>
  <c r="K1159" i="1"/>
  <c r="X2655" i="1"/>
  <c r="U1266" i="1"/>
  <c r="T1266" i="1"/>
  <c r="U2366" i="1"/>
  <c r="T2366" i="1"/>
  <c r="K2323" i="1"/>
  <c r="G1043" i="1"/>
  <c r="H1043" i="1"/>
  <c r="K1573" i="1"/>
  <c r="K912" i="1"/>
  <c r="K2218" i="1"/>
  <c r="K1137" i="1"/>
  <c r="V903" i="1"/>
  <c r="K1426" i="1"/>
  <c r="V1113" i="1"/>
  <c r="U2337" i="1"/>
  <c r="T2337" i="1"/>
  <c r="T2383" i="1"/>
  <c r="U2383" i="1"/>
  <c r="T2404" i="1"/>
  <c r="U2404" i="1"/>
  <c r="X2617" i="1"/>
  <c r="I1796" i="1"/>
  <c r="G1874" i="1"/>
  <c r="H1874" i="1"/>
  <c r="K2288" i="1"/>
  <c r="K1905" i="1"/>
  <c r="G2396" i="1"/>
  <c r="H2396" i="1"/>
  <c r="G2315" i="1"/>
  <c r="H2315" i="1"/>
  <c r="G2550" i="1"/>
  <c r="H2550" i="1"/>
  <c r="H2175" i="1"/>
  <c r="G2175" i="1"/>
  <c r="I1083" i="1"/>
  <c r="I1933" i="1"/>
  <c r="I1683" i="1"/>
  <c r="U1310" i="1"/>
  <c r="T1310" i="1"/>
  <c r="X1411" i="1"/>
  <c r="X1722" i="1"/>
  <c r="V1872" i="1"/>
  <c r="V2383" i="1"/>
  <c r="I1446" i="1"/>
  <c r="X1695" i="1"/>
  <c r="K1637" i="1"/>
  <c r="I1396" i="1"/>
  <c r="X1954" i="1"/>
  <c r="K2255" i="1"/>
  <c r="V1075" i="1"/>
  <c r="T1897" i="1"/>
  <c r="U1897" i="1"/>
  <c r="X1738" i="1"/>
  <c r="T2266" i="1"/>
  <c r="U2266" i="1"/>
  <c r="U836" i="1"/>
  <c r="T836" i="1"/>
  <c r="T964" i="1"/>
  <c r="U964" i="1"/>
  <c r="U2132" i="1"/>
  <c r="T2132" i="1"/>
  <c r="X1766" i="1"/>
  <c r="T1944" i="1"/>
  <c r="U1944" i="1"/>
  <c r="V2312" i="1"/>
  <c r="V1501" i="1"/>
  <c r="X830" i="1"/>
  <c r="T1697" i="1"/>
  <c r="U1697" i="1"/>
  <c r="T1260" i="1"/>
  <c r="U1260" i="1"/>
  <c r="V2659" i="1"/>
  <c r="X1449" i="1"/>
  <c r="T1651" i="1"/>
  <c r="U1651" i="1"/>
  <c r="V1969" i="1"/>
  <c r="U1128" i="1"/>
  <c r="T1128" i="1"/>
  <c r="X1190" i="1"/>
  <c r="X2551" i="1"/>
  <c r="X1238" i="1"/>
  <c r="T904" i="1"/>
  <c r="U904" i="1"/>
  <c r="X984" i="1"/>
  <c r="V2199" i="1"/>
  <c r="V1309" i="1"/>
  <c r="T1609" i="1"/>
  <c r="U1609" i="1"/>
  <c r="X2279" i="1"/>
  <c r="T1625" i="1"/>
  <c r="U1625" i="1"/>
  <c r="V1222" i="1"/>
  <c r="X1942" i="1"/>
  <c r="X2183" i="1"/>
  <c r="X2314" i="1"/>
  <c r="K2311" i="1"/>
  <c r="I1282" i="1"/>
  <c r="K1484" i="1"/>
  <c r="K1721" i="1"/>
  <c r="H2016" i="1"/>
  <c r="G2016" i="1"/>
  <c r="H2288" i="1"/>
  <c r="G2288" i="1"/>
  <c r="I1694" i="1"/>
  <c r="G2615" i="1"/>
  <c r="I2615" i="1"/>
  <c r="H1905" i="1"/>
  <c r="G1905" i="1"/>
  <c r="K1659" i="1"/>
  <c r="I2396" i="1"/>
  <c r="I2315" i="1"/>
  <c r="I1605" i="1"/>
  <c r="I2550" i="1"/>
  <c r="K2175" i="1"/>
  <c r="H1273" i="1"/>
  <c r="G1273" i="1"/>
  <c r="K1042" i="1"/>
  <c r="I2217" i="1"/>
  <c r="I2382" i="1"/>
  <c r="K1603" i="1"/>
  <c r="I683" i="1"/>
  <c r="I896" i="1"/>
  <c r="I1279" i="1"/>
  <c r="I2298" i="1"/>
  <c r="I813" i="1"/>
  <c r="I921" i="1"/>
  <c r="I1091" i="1"/>
  <c r="I2043" i="1"/>
  <c r="I2453" i="1"/>
  <c r="I2163" i="1"/>
  <c r="I682" i="1"/>
  <c r="I2366" i="1"/>
  <c r="I1113" i="1"/>
  <c r="I1384" i="1"/>
  <c r="I2326" i="1"/>
  <c r="I2597" i="1"/>
  <c r="I1959" i="1"/>
  <c r="I1897" i="1"/>
  <c r="I1098" i="1"/>
  <c r="I1640" i="1"/>
  <c r="I1418" i="1"/>
  <c r="I1458" i="1"/>
  <c r="I931" i="1"/>
  <c r="I2476" i="1"/>
  <c r="I1069" i="1"/>
  <c r="I2316" i="1"/>
  <c r="I812" i="1"/>
  <c r="I1357" i="1"/>
  <c r="I930" i="1"/>
  <c r="I2112" i="1"/>
  <c r="I2252" i="1"/>
  <c r="I925" i="1"/>
  <c r="I868" i="1"/>
  <c r="I1760" i="1"/>
  <c r="I767" i="1"/>
  <c r="I1596" i="1"/>
  <c r="I1938" i="1"/>
  <c r="I2377" i="1"/>
  <c r="I1460" i="1"/>
  <c r="I2103" i="1"/>
  <c r="I1160" i="1"/>
  <c r="I1501" i="1"/>
  <c r="I1534" i="1"/>
  <c r="I1513" i="1"/>
  <c r="I2361" i="1"/>
  <c r="I1193" i="1"/>
  <c r="I1925" i="1"/>
  <c r="I2531" i="1"/>
  <c r="I758" i="1"/>
  <c r="I1850" i="1"/>
  <c r="I764" i="1"/>
  <c r="I2111" i="1"/>
  <c r="I1834" i="1"/>
  <c r="I1280" i="1"/>
  <c r="I2365" i="1"/>
  <c r="I1625" i="1"/>
  <c r="I1493" i="1"/>
  <c r="I1490" i="1"/>
  <c r="I1823" i="1"/>
  <c r="I943" i="1"/>
  <c r="I2099" i="1"/>
  <c r="I1171" i="1"/>
  <c r="I1638" i="1"/>
  <c r="I2250" i="1"/>
  <c r="I1802" i="1"/>
  <c r="I1240" i="1"/>
  <c r="I2633" i="1"/>
  <c r="I2128" i="1"/>
  <c r="I1657" i="1"/>
  <c r="I2397" i="1"/>
  <c r="I1682" i="1"/>
  <c r="I1326" i="1"/>
  <c r="I1967" i="1"/>
  <c r="I1482" i="1"/>
  <c r="I1523" i="1"/>
  <c r="I2069" i="1"/>
  <c r="I1738" i="1"/>
  <c r="I1429" i="1"/>
  <c r="K1461" i="1"/>
  <c r="I2360" i="1"/>
  <c r="H2322" i="1"/>
  <c r="G2322" i="1"/>
  <c r="I1871" i="1"/>
  <c r="I1161" i="1"/>
  <c r="I2634" i="1"/>
  <c r="K878" i="1"/>
  <c r="I2301" i="1"/>
  <c r="K2294" i="1"/>
  <c r="I1272" i="1"/>
  <c r="K1634" i="1"/>
  <c r="I1503" i="1"/>
  <c r="I817" i="1"/>
  <c r="H2577" i="1"/>
  <c r="G2577" i="1"/>
  <c r="K2310" i="1"/>
  <c r="K1073" i="1"/>
  <c r="K1708" i="1"/>
  <c r="K1093" i="1"/>
  <c r="K2642" i="1"/>
  <c r="I1670" i="1"/>
  <c r="K2576" i="1"/>
  <c r="I908" i="1"/>
  <c r="I2412" i="1"/>
  <c r="H2258" i="1"/>
  <c r="G2258" i="1"/>
  <c r="H1007" i="1"/>
  <c r="G1007" i="1"/>
  <c r="I1060" i="1"/>
  <c r="K1405" i="1"/>
  <c r="K1437" i="1"/>
  <c r="T1182" i="1"/>
  <c r="U1182" i="1"/>
  <c r="K722" i="1"/>
  <c r="H2072" i="1"/>
  <c r="G2072" i="1"/>
  <c r="I1094" i="1"/>
  <c r="I2373" i="1"/>
  <c r="H807" i="1"/>
  <c r="G807" i="1"/>
  <c r="I1892" i="1"/>
  <c r="K1954" i="1"/>
  <c r="H2620" i="1"/>
  <c r="G2620" i="1"/>
  <c r="H2603" i="1"/>
  <c r="G2603" i="1"/>
  <c r="G1387" i="1"/>
  <c r="H1387" i="1"/>
  <c r="K975" i="1"/>
  <c r="V2639" i="1"/>
  <c r="G2402" i="1"/>
  <c r="H2402" i="1"/>
  <c r="K2049" i="1"/>
  <c r="K1842" i="1"/>
  <c r="I1498" i="1"/>
  <c r="I838" i="1"/>
  <c r="K2232" i="1"/>
  <c r="V2142" i="1"/>
  <c r="I1286" i="1"/>
  <c r="V1261" i="1"/>
  <c r="K2650" i="1"/>
  <c r="H1274" i="1"/>
  <c r="G1274" i="1"/>
  <c r="X1928" i="1"/>
  <c r="K1072" i="1"/>
  <c r="U1411" i="1"/>
  <c r="T1411" i="1"/>
  <c r="V924" i="1"/>
  <c r="X1867" i="1"/>
  <c r="U1706" i="1"/>
  <c r="T1706" i="1"/>
  <c r="X1319" i="1"/>
  <c r="I2663" i="1"/>
  <c r="I1914" i="1"/>
  <c r="H685" i="1"/>
  <c r="G685" i="1"/>
  <c r="G1914" i="1"/>
  <c r="H1914" i="1"/>
  <c r="V1266" i="1"/>
  <c r="V1341" i="1"/>
  <c r="X2337" i="1"/>
  <c r="X2366" i="1"/>
  <c r="X899" i="1"/>
  <c r="X1162" i="1"/>
  <c r="V1867" i="1"/>
  <c r="V1979" i="1"/>
  <c r="X1706" i="1"/>
  <c r="X2404" i="1"/>
  <c r="X2373" i="1"/>
  <c r="X1539" i="1"/>
  <c r="V2634" i="1"/>
  <c r="U2458" i="1"/>
  <c r="T2458" i="1"/>
  <c r="X1170" i="1"/>
  <c r="V1319" i="1"/>
  <c r="V2617" i="1"/>
  <c r="V1293" i="1"/>
  <c r="T1426" i="1"/>
  <c r="U1426" i="1"/>
  <c r="X2680" i="1"/>
  <c r="U2107" i="1"/>
  <c r="T2107" i="1"/>
  <c r="V1769" i="1"/>
  <c r="K2100" i="1"/>
  <c r="I1135" i="1"/>
  <c r="H2107" i="1"/>
  <c r="G2107" i="1"/>
  <c r="I935" i="1"/>
  <c r="K1056" i="1"/>
  <c r="K1884" i="1"/>
  <c r="I1984" i="1"/>
  <c r="X1789" i="1"/>
  <c r="X1588" i="1"/>
  <c r="K1015" i="1"/>
  <c r="I1058" i="1"/>
  <c r="G1135" i="1"/>
  <c r="H1135" i="1"/>
  <c r="K2107" i="1"/>
  <c r="K935" i="1"/>
  <c r="G1600" i="1"/>
  <c r="H1600" i="1"/>
  <c r="K1745" i="1"/>
  <c r="G2052" i="1"/>
  <c r="H2052" i="1"/>
  <c r="H1484" i="1"/>
  <c r="G1484" i="1"/>
  <c r="G1721" i="1"/>
  <c r="H1721" i="1"/>
  <c r="I2016" i="1"/>
  <c r="G723" i="1"/>
  <c r="H723" i="1"/>
  <c r="K2011" i="1"/>
  <c r="K887" i="1"/>
  <c r="I1994" i="1"/>
  <c r="I1361" i="1"/>
  <c r="I1488" i="1"/>
  <c r="H1429" i="1"/>
  <c r="G1429" i="1"/>
  <c r="I1461" i="1"/>
  <c r="H2286" i="1"/>
  <c r="G2286" i="1"/>
  <c r="K1410" i="1"/>
  <c r="K1322" i="1"/>
  <c r="K2334" i="1"/>
  <c r="H1082" i="1"/>
  <c r="G1082" i="1"/>
  <c r="K2622" i="1"/>
  <c r="G1304" i="1"/>
  <c r="H1304" i="1"/>
  <c r="K1557" i="1"/>
  <c r="H1634" i="1"/>
  <c r="G1634" i="1"/>
  <c r="K1503" i="1"/>
  <c r="K817" i="1"/>
  <c r="I2577" i="1"/>
  <c r="H2318" i="1"/>
  <c r="G2318" i="1"/>
  <c r="X1182" i="1"/>
  <c r="G722" i="1"/>
  <c r="H722" i="1"/>
  <c r="I2072" i="1"/>
  <c r="G1094" i="1"/>
  <c r="H1094" i="1"/>
  <c r="K2488" i="1"/>
  <c r="K2373" i="1"/>
  <c r="H1296" i="1"/>
  <c r="G1296" i="1"/>
  <c r="K1889" i="1"/>
  <c r="I2402" i="1"/>
  <c r="K858" i="1"/>
  <c r="V1168" i="1"/>
  <c r="K1730" i="1"/>
  <c r="X2636" i="1"/>
  <c r="V1500" i="1"/>
  <c r="U1486" i="1"/>
  <c r="T1486" i="1"/>
  <c r="V1849" i="1"/>
  <c r="X1845" i="1"/>
  <c r="T1848" i="1"/>
  <c r="U1848" i="1"/>
  <c r="V1935" i="1"/>
  <c r="X1640" i="1"/>
  <c r="U1203" i="1"/>
  <c r="T1203" i="1"/>
  <c r="X2128" i="1"/>
  <c r="T2119" i="1"/>
  <c r="U2119" i="1"/>
  <c r="X2176" i="1"/>
  <c r="U1183" i="1"/>
  <c r="T1183" i="1"/>
  <c r="V1067" i="1"/>
  <c r="V1014" i="1"/>
  <c r="X1352" i="1"/>
  <c r="X753" i="1"/>
  <c r="V1346" i="1"/>
  <c r="U1869" i="1"/>
  <c r="T1869" i="1"/>
  <c r="V2526" i="1"/>
  <c r="X1548" i="1"/>
  <c r="V767" i="1"/>
  <c r="T1691" i="1"/>
  <c r="U1691" i="1"/>
  <c r="V1151" i="1"/>
  <c r="V2161" i="1"/>
  <c r="T1347" i="1"/>
  <c r="U1347" i="1"/>
  <c r="T1504" i="1"/>
  <c r="U1504" i="1"/>
  <c r="T1525" i="1"/>
  <c r="U1525" i="1"/>
  <c r="V774" i="1"/>
  <c r="V1622" i="1"/>
  <c r="T1037" i="1"/>
  <c r="U1037" i="1"/>
  <c r="V2340" i="1"/>
  <c r="U814" i="1"/>
  <c r="T814" i="1"/>
  <c r="V1645" i="1"/>
  <c r="G2123" i="1"/>
  <c r="H2123" i="1"/>
  <c r="I2006" i="1"/>
  <c r="K987" i="1"/>
  <c r="V1722" i="1"/>
  <c r="X1831" i="1"/>
  <c r="X1979" i="1"/>
  <c r="V2373" i="1"/>
  <c r="V1170" i="1"/>
  <c r="X2107" i="1"/>
  <c r="I2054" i="1"/>
  <c r="G2663" i="1"/>
  <c r="H2663" i="1"/>
  <c r="G1953" i="1"/>
  <c r="H1953" i="1"/>
  <c r="K1999" i="1"/>
  <c r="I2371" i="1"/>
  <c r="I1067" i="1"/>
  <c r="K1340" i="1"/>
  <c r="V1683" i="1"/>
  <c r="V2587" i="1"/>
  <c r="V1789" i="1"/>
  <c r="V2044" i="1"/>
  <c r="I1882" i="1"/>
  <c r="X1075" i="1"/>
  <c r="X1897" i="1"/>
  <c r="V1738" i="1"/>
  <c r="X2266" i="1"/>
  <c r="X836" i="1"/>
  <c r="X964" i="1"/>
  <c r="V2132" i="1"/>
  <c r="V1766" i="1"/>
  <c r="X1944" i="1"/>
  <c r="U2312" i="1"/>
  <c r="T2312" i="1"/>
  <c r="T1501" i="1"/>
  <c r="U1501" i="1"/>
  <c r="V830" i="1"/>
  <c r="X1697" i="1"/>
  <c r="X1260" i="1"/>
  <c r="U2659" i="1"/>
  <c r="T2659" i="1"/>
  <c r="U1449" i="1"/>
  <c r="V1449" i="1"/>
  <c r="V1651" i="1"/>
  <c r="X1969" i="1"/>
  <c r="V1128" i="1"/>
  <c r="T1190" i="1"/>
  <c r="V1190" i="1"/>
  <c r="V2551" i="1"/>
  <c r="V1238" i="1"/>
  <c r="V904" i="1"/>
  <c r="V984" i="1"/>
  <c r="U2199" i="1"/>
  <c r="T2199" i="1"/>
  <c r="U1309" i="1"/>
  <c r="T1309" i="1"/>
  <c r="V1609" i="1"/>
  <c r="U2279" i="1"/>
  <c r="T2279" i="1"/>
  <c r="X1625" i="1"/>
  <c r="X1222" i="1"/>
  <c r="V1942" i="1"/>
  <c r="V2183" i="1"/>
  <c r="V2314" i="1"/>
  <c r="I856" i="1"/>
  <c r="K1613" i="1"/>
  <c r="G1860" i="1"/>
  <c r="H1860" i="1"/>
  <c r="K1600" i="1"/>
  <c r="G1745" i="1"/>
  <c r="H1745" i="1"/>
  <c r="I2052" i="1"/>
  <c r="I2495" i="1"/>
  <c r="I1484" i="1"/>
  <c r="I1721" i="1"/>
  <c r="K2016" i="1"/>
  <c r="K2444" i="1"/>
  <c r="K1196" i="1"/>
  <c r="G1427" i="1"/>
  <c r="H1427" i="1"/>
  <c r="G717" i="1"/>
  <c r="I717" i="1"/>
  <c r="H1059" i="1"/>
  <c r="G1059" i="1"/>
  <c r="I1298" i="1"/>
  <c r="K1994" i="1"/>
  <c r="H1361" i="1"/>
  <c r="G1361" i="1"/>
  <c r="G1488" i="1"/>
  <c r="H1488" i="1"/>
  <c r="G2171" i="1"/>
  <c r="H2171" i="1"/>
  <c r="I2464" i="1"/>
  <c r="H855" i="1"/>
  <c r="G855" i="1"/>
  <c r="H1283" i="1"/>
  <c r="G1283" i="1"/>
  <c r="I2334" i="1"/>
  <c r="K2381" i="1"/>
  <c r="I1082" i="1"/>
  <c r="I2622" i="1"/>
  <c r="K1304" i="1"/>
  <c r="G1557" i="1"/>
  <c r="H1557" i="1"/>
  <c r="K1434" i="1"/>
  <c r="G1491" i="1"/>
  <c r="H1491" i="1"/>
  <c r="H1559" i="1"/>
  <c r="G1559" i="1"/>
  <c r="K849" i="1"/>
  <c r="I1517" i="1"/>
  <c r="I2318" i="1"/>
  <c r="I722" i="1"/>
  <c r="K1904" i="1"/>
  <c r="H1355" i="1"/>
  <c r="G1355" i="1"/>
  <c r="V1585" i="1"/>
  <c r="X1907" i="1"/>
  <c r="I1243" i="1"/>
  <c r="I1858" i="1"/>
  <c r="G1889" i="1"/>
  <c r="H1889" i="1"/>
  <c r="V1835" i="1"/>
  <c r="I793" i="1"/>
  <c r="X1006" i="1"/>
  <c r="V1943" i="1"/>
  <c r="K1599" i="1"/>
  <c r="X1375" i="1"/>
  <c r="T704" i="1"/>
  <c r="U704" i="1"/>
  <c r="U2015" i="1"/>
  <c r="T2015" i="1"/>
  <c r="X1930" i="1"/>
  <c r="V2563" i="1"/>
  <c r="U974" i="1"/>
  <c r="T974" i="1"/>
  <c r="U1254" i="1"/>
  <c r="T1254" i="1"/>
  <c r="X2362" i="1"/>
  <c r="V2322" i="1"/>
  <c r="V2131" i="1"/>
  <c r="X2549" i="1"/>
  <c r="V2008" i="1"/>
  <c r="U961" i="1"/>
  <c r="T961" i="1"/>
  <c r="V1807" i="1"/>
  <c r="V1482" i="1"/>
  <c r="U1838" i="1"/>
  <c r="T1838" i="1"/>
  <c r="X1578" i="1"/>
  <c r="X1852" i="1"/>
  <c r="U2250" i="1"/>
  <c r="T2250" i="1"/>
  <c r="V1262" i="1"/>
  <c r="X1358" i="1"/>
  <c r="V2647" i="1"/>
  <c r="X1898" i="1"/>
  <c r="X1130" i="1"/>
  <c r="T1255" i="1"/>
  <c r="U1255" i="1"/>
  <c r="T2441" i="1"/>
  <c r="U2441" i="1"/>
  <c r="T1005" i="1"/>
  <c r="U1005" i="1"/>
  <c r="V1723" i="1"/>
  <c r="T2453" i="1"/>
  <c r="V2453" i="1"/>
  <c r="V2628" i="1"/>
  <c r="U703" i="1"/>
  <c r="T703" i="1"/>
  <c r="V993" i="1"/>
  <c r="T2433" i="1"/>
  <c r="U2433" i="1"/>
  <c r="I1748" i="1"/>
  <c r="I993" i="1"/>
  <c r="K931" i="1"/>
  <c r="V2672" i="1"/>
  <c r="T822" i="1"/>
  <c r="U822" i="1"/>
  <c r="U909" i="1"/>
  <c r="T909" i="1"/>
  <c r="U2097" i="1"/>
  <c r="T2097" i="1"/>
  <c r="V1689" i="1"/>
  <c r="V1102" i="1"/>
  <c r="X1424" i="1"/>
  <c r="V2501" i="1"/>
  <c r="T1600" i="1"/>
  <c r="U1600" i="1"/>
  <c r="V884" i="1"/>
  <c r="X935" i="1"/>
  <c r="V1112" i="1"/>
  <c r="T1918" i="1"/>
  <c r="U1918" i="1"/>
  <c r="V1759" i="1"/>
  <c r="X2332" i="1"/>
  <c r="U1684" i="1"/>
  <c r="T1684" i="1"/>
  <c r="T2087" i="1"/>
  <c r="U2087" i="1"/>
  <c r="V2473" i="1"/>
  <c r="V689" i="1"/>
  <c r="X1520" i="1"/>
  <c r="X966" i="1"/>
  <c r="U2284" i="1"/>
  <c r="T2284" i="1"/>
  <c r="U1304" i="1"/>
  <c r="T1304" i="1"/>
  <c r="X1472" i="1"/>
  <c r="X1497" i="1"/>
  <c r="X772" i="1"/>
  <c r="X1916" i="1"/>
  <c r="X2550" i="1"/>
  <c r="U1711" i="1"/>
  <c r="T1711" i="1"/>
  <c r="T934" i="1"/>
  <c r="U934" i="1"/>
  <c r="X1447" i="1"/>
  <c r="X860" i="1"/>
  <c r="T2092" i="1"/>
  <c r="U2092" i="1"/>
  <c r="G1403" i="1"/>
  <c r="H1403" i="1"/>
  <c r="I2370" i="1"/>
  <c r="V2020" i="1"/>
  <c r="I2159" i="1"/>
  <c r="I861" i="1"/>
  <c r="K836" i="1"/>
  <c r="X2660" i="1"/>
  <c r="X1136" i="1"/>
  <c r="V1024" i="1"/>
  <c r="I830" i="1"/>
  <c r="K2246" i="1"/>
  <c r="K875" i="1"/>
  <c r="X1835" i="1"/>
  <c r="X1310" i="1"/>
  <c r="V1603" i="1"/>
  <c r="V2337" i="1"/>
  <c r="X2383" i="1"/>
  <c r="T1979" i="1"/>
  <c r="U1979" i="1"/>
  <c r="V2404" i="1"/>
  <c r="T1298" i="1"/>
  <c r="V1298" i="1"/>
  <c r="T1539" i="1"/>
  <c r="U1539" i="1"/>
  <c r="T2634" i="1"/>
  <c r="U2634" i="1"/>
  <c r="U1170" i="1"/>
  <c r="T1170" i="1"/>
  <c r="X1293" i="1"/>
  <c r="T2680" i="1"/>
  <c r="U2680" i="1"/>
  <c r="X1769" i="1"/>
  <c r="H2054" i="1"/>
  <c r="G2054" i="1"/>
  <c r="G1847" i="1"/>
  <c r="H1847" i="1"/>
  <c r="K804" i="1"/>
  <c r="T1341" i="1"/>
  <c r="U1341" i="1"/>
  <c r="T1603" i="1"/>
  <c r="U1603" i="1"/>
  <c r="T1872" i="1"/>
  <c r="U1872" i="1"/>
  <c r="U771" i="1"/>
  <c r="T771" i="1"/>
  <c r="V785" i="1"/>
  <c r="X2634" i="1"/>
  <c r="V1426" i="1"/>
  <c r="X1095" i="1"/>
  <c r="T1789" i="1"/>
  <c r="U1789" i="1"/>
  <c r="X1828" i="1"/>
  <c r="V1165" i="1"/>
  <c r="T1839" i="1"/>
  <c r="U1839" i="1"/>
  <c r="U1582" i="1"/>
  <c r="T1582" i="1"/>
  <c r="V1386" i="1"/>
  <c r="X2410" i="1"/>
  <c r="X1303" i="1"/>
  <c r="V1459" i="1"/>
  <c r="T1136" i="1"/>
  <c r="U1136" i="1"/>
  <c r="U2533" i="1"/>
  <c r="T2533" i="1"/>
  <c r="V2516" i="1"/>
  <c r="X1577" i="1"/>
  <c r="X2360" i="1"/>
  <c r="I1155" i="1"/>
  <c r="H2029" i="1"/>
  <c r="G2029" i="1"/>
  <c r="G1822" i="1"/>
  <c r="H1822" i="1"/>
  <c r="G2174" i="1"/>
  <c r="H2174" i="1"/>
  <c r="I1411" i="1"/>
  <c r="G2424" i="1"/>
  <c r="H2424" i="1"/>
  <c r="G2547" i="1"/>
  <c r="H2547" i="1"/>
  <c r="G1743" i="1"/>
  <c r="H1743" i="1"/>
  <c r="G2015" i="1"/>
  <c r="H2015" i="1"/>
  <c r="I1305" i="1"/>
  <c r="I2444" i="1"/>
  <c r="H1196" i="1"/>
  <c r="G1196" i="1"/>
  <c r="I1427" i="1"/>
  <c r="K2248" i="1"/>
  <c r="G797" i="1"/>
  <c r="H797" i="1"/>
  <c r="I2650" i="1"/>
  <c r="K2286" i="1"/>
  <c r="G1410" i="1"/>
  <c r="I1410" i="1"/>
  <c r="I1322" i="1"/>
  <c r="K2464" i="1"/>
  <c r="I855" i="1"/>
  <c r="I1283" i="1"/>
  <c r="K2120" i="1"/>
  <c r="G782" i="1"/>
  <c r="H782" i="1"/>
  <c r="H2506" i="1"/>
  <c r="G2506" i="1"/>
  <c r="I1755" i="1"/>
  <c r="K2123" i="1"/>
  <c r="I1023" i="1"/>
  <c r="G1835" i="1"/>
  <c r="H1835" i="1"/>
  <c r="I706" i="1"/>
  <c r="I2398" i="1"/>
  <c r="H1816" i="1"/>
  <c r="G1816" i="1"/>
  <c r="G1985" i="1"/>
  <c r="H1985" i="1"/>
  <c r="I2098" i="1"/>
  <c r="H1371" i="1"/>
  <c r="G1371" i="1"/>
  <c r="G2025" i="1"/>
  <c r="H2025" i="1"/>
  <c r="H1652" i="1"/>
  <c r="G1652" i="1"/>
  <c r="I2147" i="1"/>
  <c r="K1517" i="1"/>
  <c r="I1143" i="1"/>
  <c r="I1136" i="1"/>
  <c r="K2292" i="1"/>
  <c r="G1904" i="1"/>
  <c r="H1904" i="1"/>
  <c r="I1355" i="1"/>
  <c r="K1576" i="1"/>
  <c r="V2264" i="1"/>
  <c r="K1214" i="1"/>
  <c r="I1072" i="1"/>
  <c r="U1418" i="1"/>
  <c r="T1418" i="1"/>
  <c r="X2122" i="1"/>
  <c r="V694" i="1"/>
  <c r="T1469" i="1"/>
  <c r="U1469" i="1"/>
  <c r="X2057" i="1"/>
  <c r="V1180" i="1"/>
  <c r="U766" i="1"/>
  <c r="T766" i="1"/>
  <c r="X1235" i="1"/>
  <c r="X2213" i="1"/>
  <c r="V1532" i="1"/>
  <c r="K1243" i="1"/>
  <c r="K1858" i="1"/>
  <c r="I1889" i="1"/>
  <c r="K1417" i="1"/>
  <c r="K1249" i="1"/>
  <c r="I1159" i="1"/>
  <c r="K2047" i="1"/>
  <c r="I693" i="1"/>
  <c r="U788" i="1"/>
  <c r="T788" i="1"/>
  <c r="X2540" i="1"/>
  <c r="X696" i="1"/>
  <c r="I2332" i="1"/>
  <c r="K1469" i="1"/>
  <c r="G1644" i="1"/>
  <c r="H1644" i="1"/>
  <c r="G1035" i="1"/>
  <c r="I1035" i="1"/>
  <c r="G2083" i="1"/>
  <c r="H2083" i="1"/>
  <c r="I923" i="1"/>
  <c r="K2599" i="1"/>
  <c r="K2348" i="1"/>
  <c r="I1729" i="1"/>
  <c r="I1510" i="1"/>
  <c r="H2677" i="1"/>
  <c r="G2677" i="1"/>
  <c r="K1839" i="1"/>
  <c r="K2392" i="1"/>
  <c r="H2608" i="1"/>
  <c r="G2608" i="1"/>
  <c r="K842" i="1"/>
  <c r="G2289" i="1"/>
  <c r="H2289" i="1"/>
  <c r="I1116" i="1"/>
  <c r="G1855" i="1"/>
  <c r="H1855" i="1"/>
  <c r="K1096" i="1"/>
  <c r="X2568" i="1"/>
  <c r="T1831" i="1"/>
  <c r="U1831" i="1"/>
  <c r="I1874" i="1"/>
  <c r="K1147" i="1"/>
  <c r="I1354" i="1"/>
  <c r="G2643" i="1"/>
  <c r="H2643" i="1"/>
  <c r="I2066" i="1"/>
  <c r="G2413" i="1"/>
  <c r="H2413" i="1"/>
  <c r="V918" i="1"/>
  <c r="V1891" i="1"/>
  <c r="X1266" i="1"/>
  <c r="V1411" i="1"/>
  <c r="T1722" i="1"/>
  <c r="U1722" i="1"/>
  <c r="V2366" i="1"/>
  <c r="U899" i="1"/>
  <c r="T899" i="1"/>
  <c r="U1867" i="1"/>
  <c r="T1867" i="1"/>
  <c r="V1706" i="1"/>
  <c r="X1298" i="1"/>
  <c r="V2458" i="1"/>
  <c r="T1319" i="1"/>
  <c r="U1319" i="1"/>
  <c r="T1293" i="1"/>
  <c r="U1293" i="1"/>
  <c r="V2680" i="1"/>
  <c r="T1769" i="1"/>
  <c r="U1769" i="1"/>
  <c r="V2667" i="1"/>
  <c r="I2399" i="1"/>
  <c r="T901" i="1"/>
  <c r="U901" i="1"/>
  <c r="T1777" i="1"/>
  <c r="U1777" i="1"/>
  <c r="X2283" i="1"/>
  <c r="V2428" i="1"/>
  <c r="X1326" i="1"/>
  <c r="X848" i="1"/>
  <c r="X1836" i="1"/>
  <c r="T1833" i="1"/>
  <c r="U1833" i="1"/>
  <c r="U1511" i="1"/>
  <c r="T1511" i="1"/>
  <c r="V989" i="1"/>
  <c r="T1768" i="1"/>
  <c r="U1768" i="1"/>
  <c r="T2006" i="1"/>
  <c r="U2006" i="1"/>
  <c r="U1453" i="1"/>
  <c r="T1453" i="1"/>
  <c r="X2046" i="1"/>
  <c r="X1040" i="1"/>
  <c r="U1024" i="1"/>
  <c r="T1024" i="1"/>
  <c r="U2439" i="1"/>
  <c r="T2439" i="1"/>
  <c r="X2545" i="1"/>
  <c r="X1492" i="1"/>
  <c r="X1756" i="1"/>
  <c r="X2090" i="1"/>
  <c r="X1143" i="1"/>
  <c r="K1682" i="1"/>
  <c r="K856" i="1"/>
  <c r="I1613" i="1"/>
  <c r="I1860" i="1"/>
  <c r="I2154" i="1"/>
  <c r="K1220" i="1"/>
  <c r="G2053" i="1"/>
  <c r="H2053" i="1"/>
  <c r="G1846" i="1"/>
  <c r="H1846" i="1"/>
  <c r="K767" i="1"/>
  <c r="I2024" i="1"/>
  <c r="K1460" i="1"/>
  <c r="V2482" i="1"/>
  <c r="K994" i="1"/>
  <c r="I2211" i="1"/>
  <c r="V901" i="1"/>
  <c r="X1839" i="1"/>
  <c r="V1777" i="1"/>
  <c r="V1582" i="1"/>
  <c r="X1386" i="1"/>
  <c r="U2283" i="1"/>
  <c r="T2283" i="1"/>
  <c r="T2428" i="1"/>
  <c r="U2428" i="1"/>
  <c r="V2410" i="1"/>
  <c r="V1326" i="1"/>
  <c r="T1303" i="1"/>
  <c r="U1303" i="1"/>
  <c r="T1459" i="1"/>
  <c r="U1459" i="1"/>
  <c r="V848" i="1"/>
  <c r="V1136" i="1"/>
  <c r="X2533" i="1"/>
  <c r="T1836" i="1"/>
  <c r="U1836" i="1"/>
  <c r="X1833" i="1"/>
  <c r="T2516" i="1"/>
  <c r="U2516" i="1"/>
  <c r="V1511" i="1"/>
  <c r="U989" i="1"/>
  <c r="T989" i="1"/>
  <c r="V1768" i="1"/>
  <c r="T1577" i="1"/>
  <c r="U1577" i="1"/>
  <c r="X2006" i="1"/>
  <c r="X1453" i="1"/>
  <c r="U2046" i="1"/>
  <c r="T2046" i="1"/>
  <c r="T2360" i="1"/>
  <c r="U2360" i="1"/>
  <c r="T1040" i="1"/>
  <c r="U1040" i="1"/>
  <c r="X1024" i="1"/>
  <c r="V2439" i="1"/>
  <c r="U2545" i="1"/>
  <c r="T2545" i="1"/>
  <c r="V1492" i="1"/>
  <c r="V1756" i="1"/>
  <c r="T2090" i="1"/>
  <c r="U2090" i="1"/>
  <c r="V1143" i="1"/>
  <c r="I942" i="1"/>
  <c r="G856" i="1"/>
  <c r="H856" i="1"/>
  <c r="H1613" i="1"/>
  <c r="G1613" i="1"/>
  <c r="K1860" i="1"/>
  <c r="K2154" i="1"/>
  <c r="G1220" i="1"/>
  <c r="I1220" i="1"/>
  <c r="K2053" i="1"/>
  <c r="I1846" i="1"/>
  <c r="I1312" i="1"/>
  <c r="I1824" i="1"/>
  <c r="I2256" i="1"/>
  <c r="K2646" i="1"/>
  <c r="I1565" i="1"/>
  <c r="G1731" i="1"/>
  <c r="H1731" i="1"/>
  <c r="I1265" i="1"/>
  <c r="K1344" i="1"/>
  <c r="G1508" i="1"/>
  <c r="H1508" i="1"/>
  <c r="I702" i="1"/>
  <c r="K1116" i="1"/>
  <c r="I1538" i="1"/>
  <c r="G2105" i="1"/>
  <c r="H2105" i="1"/>
  <c r="H2592" i="1"/>
  <c r="G2592" i="1"/>
  <c r="H2248" i="1"/>
  <c r="G2248" i="1"/>
  <c r="I797" i="1"/>
  <c r="G2650" i="1"/>
  <c r="H2650" i="1"/>
  <c r="K1898" i="1"/>
  <c r="I772" i="1"/>
  <c r="K1669" i="1"/>
  <c r="I1450" i="1"/>
  <c r="K1807" i="1"/>
  <c r="K2171" i="1"/>
  <c r="H1123" i="1"/>
  <c r="G1123" i="1"/>
  <c r="I821" i="1"/>
  <c r="K2674" i="1"/>
  <c r="H1602" i="1"/>
  <c r="G1602" i="1"/>
  <c r="I1961" i="1"/>
  <c r="K2388" i="1"/>
  <c r="I2120" i="1"/>
  <c r="K782" i="1"/>
  <c r="I2506" i="1"/>
  <c r="K1755" i="1"/>
  <c r="I2123" i="1"/>
  <c r="I1423" i="1"/>
  <c r="G2246" i="1"/>
  <c r="H2246" i="1"/>
  <c r="K1274" i="1"/>
  <c r="K706" i="1"/>
  <c r="I1816" i="1"/>
  <c r="K1985" i="1"/>
  <c r="K2098" i="1"/>
  <c r="I1371" i="1"/>
  <c r="I2025" i="1"/>
  <c r="I1652" i="1"/>
  <c r="G2147" i="1"/>
  <c r="H2147" i="1"/>
  <c r="I2427" i="1"/>
  <c r="K1092" i="1"/>
  <c r="I2009" i="1"/>
  <c r="K1504" i="1"/>
  <c r="I1096" i="1"/>
  <c r="I875" i="1"/>
  <c r="I1342" i="1"/>
  <c r="I1715" i="1"/>
  <c r="G2006" i="1"/>
  <c r="H2006" i="1"/>
  <c r="G1576" i="1"/>
  <c r="H1576" i="1"/>
  <c r="K1933" i="1"/>
  <c r="V1074" i="1"/>
  <c r="V1418" i="1"/>
  <c r="V2122" i="1"/>
  <c r="U694" i="1"/>
  <c r="T694" i="1"/>
  <c r="V1469" i="1"/>
  <c r="T2057" i="1"/>
  <c r="U2057" i="1"/>
  <c r="X1180" i="1"/>
  <c r="V766" i="1"/>
  <c r="V1235" i="1"/>
  <c r="V2213" i="1"/>
  <c r="X1532" i="1"/>
  <c r="H1409" i="1"/>
  <c r="G1409" i="1"/>
  <c r="I1417" i="1"/>
  <c r="G1249" i="1"/>
  <c r="H1249" i="1"/>
  <c r="I2329" i="1"/>
  <c r="I1680" i="1"/>
  <c r="I804" i="1"/>
  <c r="V2631" i="1"/>
  <c r="X1165" i="1"/>
  <c r="K2104" i="1"/>
  <c r="K891" i="1"/>
  <c r="I1777" i="1"/>
  <c r="K1558" i="1"/>
  <c r="K2083" i="1"/>
  <c r="G923" i="1"/>
  <c r="H923" i="1"/>
  <c r="I895" i="1"/>
  <c r="K1719" i="1"/>
  <c r="G2627" i="1"/>
  <c r="H2627" i="1"/>
  <c r="H1917" i="1"/>
  <c r="I1917" i="1"/>
  <c r="I1381" i="1"/>
  <c r="I2638" i="1"/>
  <c r="U2303" i="1"/>
  <c r="T2303" i="1"/>
  <c r="K1924" i="1"/>
  <c r="I928" i="1"/>
  <c r="I2262" i="1"/>
  <c r="K1068" i="1"/>
  <c r="G1979" i="1"/>
  <c r="H1979" i="1"/>
  <c r="X2599" i="1"/>
  <c r="H1911" i="1"/>
  <c r="G1911" i="1"/>
  <c r="I1134" i="1"/>
  <c r="I1944" i="1"/>
  <c r="V1715" i="1"/>
  <c r="I1870" i="1"/>
  <c r="X2637" i="1"/>
  <c r="K954" i="1"/>
  <c r="K1819" i="1"/>
  <c r="I791" i="1"/>
  <c r="I1275" i="1"/>
  <c r="I808" i="1"/>
  <c r="I1909" i="1"/>
  <c r="I1702" i="1"/>
  <c r="K699" i="1"/>
  <c r="G1748" i="1"/>
  <c r="H1748" i="1"/>
  <c r="K1306" i="1"/>
  <c r="H919" i="1"/>
  <c r="G919" i="1"/>
  <c r="H1968" i="1"/>
  <c r="G1968" i="1"/>
  <c r="H1431" i="1"/>
  <c r="I1431" i="1"/>
  <c r="V2303" i="1"/>
  <c r="G2496" i="1"/>
  <c r="H2496" i="1"/>
  <c r="I731" i="1"/>
  <c r="H2666" i="1"/>
  <c r="G2666" i="1"/>
  <c r="K2262" i="1"/>
  <c r="I2200" i="1"/>
  <c r="K1433" i="1"/>
  <c r="I1584" i="1"/>
  <c r="G2199" i="1"/>
  <c r="H2199" i="1"/>
  <c r="G1435" i="1"/>
  <c r="H1435" i="1"/>
  <c r="K2472" i="1"/>
  <c r="K2679" i="1"/>
  <c r="H2595" i="1"/>
  <c r="G2595" i="1"/>
  <c r="H1285" i="1"/>
  <c r="G1285" i="1"/>
  <c r="K2450" i="1"/>
  <c r="K1004" i="1"/>
  <c r="I1727" i="1"/>
  <c r="G1017" i="1"/>
  <c r="H1017" i="1"/>
  <c r="I2600" i="1"/>
  <c r="I1420" i="1"/>
  <c r="G2125" i="1"/>
  <c r="H2125" i="1"/>
  <c r="G1918" i="1"/>
  <c r="H1918" i="1"/>
  <c r="I1068" i="1"/>
  <c r="I1979" i="1"/>
  <c r="H2513" i="1"/>
  <c r="G2513" i="1"/>
  <c r="I2677" i="1"/>
  <c r="H2336" i="1"/>
  <c r="G2336" i="1"/>
  <c r="K2095" i="1"/>
  <c r="K1988" i="1"/>
  <c r="G1219" i="1"/>
  <c r="H1219" i="1"/>
  <c r="I2088" i="1"/>
  <c r="H1886" i="1"/>
  <c r="G1886" i="1"/>
  <c r="K1107" i="1"/>
  <c r="H1896" i="1"/>
  <c r="G1896" i="1"/>
  <c r="K2355" i="1"/>
  <c r="I833" i="1"/>
  <c r="K681" i="1"/>
  <c r="K1282" i="1"/>
  <c r="K1213" i="1"/>
  <c r="K2510" i="1"/>
  <c r="K2356" i="1"/>
  <c r="K1084" i="1"/>
  <c r="K1535" i="1"/>
  <c r="K2509" i="1"/>
  <c r="K1658" i="1"/>
  <c r="K1527" i="1"/>
  <c r="K1533" i="1"/>
  <c r="K2612" i="1"/>
  <c r="K1677" i="1"/>
  <c r="K1668" i="1"/>
  <c r="K2078" i="1"/>
  <c r="K774" i="1"/>
  <c r="K1955" i="1"/>
  <c r="K2414" i="1"/>
  <c r="K756" i="1"/>
  <c r="K850" i="1"/>
  <c r="K896" i="1"/>
  <c r="K1834" i="1"/>
  <c r="K2060" i="1"/>
  <c r="K2331" i="1"/>
  <c r="K1448" i="1"/>
  <c r="K911" i="1"/>
  <c r="K2252" i="1"/>
  <c r="K2639" i="1"/>
  <c r="K1013" i="1"/>
  <c r="K2365" i="1"/>
  <c r="K2089" i="1"/>
  <c r="K946" i="1"/>
  <c r="K1482" i="1"/>
  <c r="K1452" i="1"/>
  <c r="K2264" i="1"/>
  <c r="K2211" i="1"/>
  <c r="K1850" i="1"/>
  <c r="K1868" i="1"/>
  <c r="K1343" i="1"/>
  <c r="K1244" i="1"/>
  <c r="K2473" i="1"/>
  <c r="K732" i="1"/>
  <c r="K955" i="1"/>
  <c r="K2616" i="1"/>
  <c r="K969" i="1"/>
  <c r="K1235" i="1"/>
  <c r="K2377" i="1"/>
  <c r="K1550" i="1"/>
  <c r="K2316" i="1"/>
  <c r="K1779" i="1"/>
  <c r="K1929" i="1"/>
  <c r="K2103" i="1"/>
  <c r="K831" i="1"/>
  <c r="K1160" i="1"/>
  <c r="K2357" i="1"/>
  <c r="K1101" i="1"/>
  <c r="K1481" i="1"/>
  <c r="K1967" i="1"/>
  <c r="K1543" i="1"/>
  <c r="K1468" i="1"/>
  <c r="K2221" i="1"/>
  <c r="K2263" i="1"/>
  <c r="K2645" i="1"/>
  <c r="K1443" i="1"/>
  <c r="K904" i="1"/>
  <c r="K1689" i="1"/>
  <c r="K1379" i="1"/>
  <c r="K1257" i="1"/>
  <c r="K1877" i="1"/>
  <c r="K1238" i="1"/>
  <c r="K1789" i="1"/>
  <c r="K1353" i="1"/>
  <c r="K1606" i="1"/>
  <c r="K1964" i="1"/>
  <c r="K1867" i="1"/>
  <c r="K2165" i="1"/>
  <c r="K916" i="1"/>
  <c r="K694" i="1"/>
  <c r="K1464" i="1"/>
  <c r="K1245" i="1"/>
  <c r="K1710" i="1"/>
  <c r="K1712" i="1"/>
  <c r="K2073" i="1"/>
  <c r="K2495" i="1"/>
  <c r="K1246" i="1"/>
  <c r="K1326" i="1"/>
  <c r="K2304" i="1"/>
  <c r="K1335" i="1"/>
  <c r="K905" i="1"/>
  <c r="K1769" i="1"/>
  <c r="K2534" i="1"/>
  <c r="K2265" i="1"/>
  <c r="K2358" i="1"/>
  <c r="K2213" i="1"/>
  <c r="K1250" i="1"/>
  <c r="K2635" i="1"/>
  <c r="K1487" i="1"/>
  <c r="K1833" i="1"/>
  <c r="K1826" i="1"/>
  <c r="K2544" i="1"/>
  <c r="K2057" i="1"/>
  <c r="K1033" i="1"/>
  <c r="K1347" i="1"/>
  <c r="K1119" i="1"/>
  <c r="K2041" i="1"/>
  <c r="K976" i="1"/>
  <c r="K2531" i="1"/>
  <c r="K1184" i="1"/>
  <c r="K1758" i="1"/>
  <c r="K1069" i="1"/>
  <c r="K942" i="1"/>
  <c r="K2501" i="1"/>
  <c r="K825" i="1"/>
  <c r="K2308" i="1"/>
  <c r="K2626" i="1"/>
  <c r="K2233" i="1"/>
  <c r="K1544" i="1"/>
  <c r="K2198" i="1"/>
  <c r="K2272" i="1"/>
  <c r="K2399" i="1"/>
  <c r="K1801" i="1"/>
  <c r="K2099" i="1"/>
  <c r="K2207" i="1"/>
  <c r="K1046" i="1"/>
  <c r="K2345" i="1"/>
  <c r="K1612" i="1"/>
  <c r="K1791" i="1"/>
  <c r="K745" i="1"/>
  <c r="K2470" i="1"/>
  <c r="K1111" i="1"/>
  <c r="K1636" i="1"/>
  <c r="K2111" i="1"/>
  <c r="K1579" i="1"/>
  <c r="K847" i="1"/>
  <c r="K800" i="1"/>
  <c r="K761" i="1"/>
  <c r="K1081" i="1"/>
  <c r="K2541" i="1"/>
  <c r="K1100" i="1"/>
  <c r="K1350" i="1"/>
  <c r="K777" i="1"/>
  <c r="K2000" i="1"/>
  <c r="K1337" i="1"/>
  <c r="K1438" i="1"/>
  <c r="K1471" i="1"/>
  <c r="K813" i="1"/>
  <c r="K1738" i="1"/>
  <c r="K2597" i="1"/>
  <c r="K1278" i="1"/>
  <c r="K1455" i="1"/>
  <c r="K1171" i="1"/>
  <c r="K2552" i="1"/>
  <c r="K2582" i="1"/>
  <c r="K2476" i="1"/>
  <c r="K2121" i="1"/>
  <c r="K2387" i="1"/>
  <c r="K1700" i="1"/>
  <c r="K715" i="1"/>
  <c r="K2489" i="1"/>
  <c r="K2235" i="1"/>
  <c r="K2163" i="1"/>
  <c r="K2617" i="1"/>
  <c r="K1570" i="1"/>
  <c r="K1324" i="1"/>
  <c r="K2096" i="1"/>
  <c r="K1690" i="1"/>
  <c r="K2653" i="1"/>
  <c r="K840" i="1"/>
  <c r="K1497" i="1"/>
  <c r="K869" i="1"/>
  <c r="K2124" i="1"/>
  <c r="K1338" i="1"/>
  <c r="K1733" i="1"/>
  <c r="K2270" i="1"/>
  <c r="K725" i="1"/>
  <c r="K2578" i="1"/>
  <c r="K2656" i="1"/>
  <c r="K867" i="1"/>
  <c r="K1146" i="1"/>
  <c r="K1063" i="1"/>
  <c r="K2243" i="1"/>
  <c r="K2482" i="1"/>
  <c r="K2536" i="1"/>
  <c r="K2454" i="1"/>
  <c r="K1552" i="1"/>
  <c r="K1514" i="1"/>
  <c r="K1422" i="1"/>
  <c r="K2182" i="1"/>
  <c r="K1242" i="1"/>
  <c r="K2443" i="1"/>
  <c r="K2655" i="1"/>
  <c r="K1188" i="1"/>
  <c r="K1251" i="1"/>
  <c r="K1205" i="1"/>
  <c r="K764" i="1"/>
  <c r="K815" i="1"/>
  <c r="K1231" i="1"/>
  <c r="K1247" i="1"/>
  <c r="K2633" i="1"/>
  <c r="K1890" i="1"/>
  <c r="K1466" i="1"/>
  <c r="K2453" i="1"/>
  <c r="K1631" i="1"/>
  <c r="K2155" i="1"/>
  <c r="K1965" i="1"/>
  <c r="K1408" i="1"/>
  <c r="K1401" i="1"/>
  <c r="K1760" i="1"/>
  <c r="K2309" i="1"/>
  <c r="K2077" i="1"/>
  <c r="K2543" i="1"/>
  <c r="K848" i="1"/>
  <c r="K1843" i="1"/>
  <c r="K879" i="1"/>
  <c r="K2132" i="1"/>
  <c r="K959" i="1"/>
  <c r="K1392" i="1"/>
  <c r="K1852" i="1"/>
  <c r="K1609" i="1"/>
  <c r="K1356" i="1"/>
  <c r="K2216" i="1"/>
  <c r="K1286" i="1"/>
  <c r="K2128" i="1"/>
  <c r="K1821" i="1"/>
  <c r="K1357" i="1"/>
  <c r="K2021" i="1"/>
  <c r="K2191" i="1"/>
  <c r="K1823" i="1"/>
  <c r="K1672" i="1"/>
  <c r="K2026" i="1"/>
  <c r="K1936" i="1"/>
  <c r="K1264" i="1"/>
  <c r="K1301" i="1"/>
  <c r="K2347" i="1"/>
  <c r="K957" i="1"/>
  <c r="K1339" i="1"/>
  <c r="K2460" i="1"/>
  <c r="K1870" i="1"/>
  <c r="K794" i="1"/>
  <c r="K2172" i="1"/>
  <c r="K1321" i="1"/>
  <c r="K1744" i="1"/>
  <c r="K1512" i="1"/>
  <c r="K962" i="1"/>
  <c r="K1364" i="1"/>
  <c r="K2571" i="1"/>
  <c r="K1646" i="1"/>
  <c r="K1864" i="1"/>
  <c r="K1418" i="1"/>
  <c r="K947" i="1"/>
  <c r="K2553" i="1"/>
  <c r="K1199" i="1"/>
  <c r="K1536" i="1"/>
  <c r="K1720" i="1"/>
  <c r="K1177" i="1"/>
  <c r="K2185" i="1"/>
  <c r="K2014" i="1"/>
  <c r="K2680" i="1"/>
  <c r="K1582" i="1"/>
  <c r="K1027" i="1"/>
  <c r="K2665" i="1"/>
  <c r="K982" i="1"/>
  <c r="K2126" i="1"/>
  <c r="K1785" i="1"/>
  <c r="K2239" i="1"/>
  <c r="K1262" i="1"/>
  <c r="K1775" i="1"/>
  <c r="K2063" i="1"/>
  <c r="K812" i="1"/>
  <c r="K781" i="1"/>
  <c r="K684" i="1"/>
  <c r="K2210" i="1"/>
  <c r="K1640" i="1"/>
  <c r="K1138" i="1"/>
  <c r="K1919" i="1"/>
  <c r="K1065" i="1"/>
  <c r="K2192" i="1"/>
  <c r="K2427" i="1"/>
  <c r="K2598" i="1"/>
  <c r="K1951" i="1"/>
  <c r="K2676" i="1"/>
  <c r="K1501" i="1"/>
  <c r="K2283" i="1"/>
  <c r="K1291" i="1"/>
  <c r="K770" i="1"/>
  <c r="K2202" i="1"/>
  <c r="K1061" i="1"/>
  <c r="K1623" i="1"/>
  <c r="K1260" i="1"/>
  <c r="K1239" i="1"/>
  <c r="K1404" i="1"/>
  <c r="K2084" i="1"/>
  <c r="K1034" i="1"/>
  <c r="K1049" i="1"/>
  <c r="K819" i="1"/>
  <c r="K1483" i="1"/>
  <c r="K1209" i="1"/>
  <c r="K1157" i="1"/>
  <c r="K2018" i="1"/>
  <c r="K1465" i="1"/>
  <c r="K1679" i="1"/>
  <c r="K1555" i="1"/>
  <c r="K915" i="1"/>
  <c r="K1625" i="1"/>
  <c r="K773" i="1"/>
  <c r="K1946" i="1"/>
  <c r="K2532" i="1"/>
  <c r="K2505" i="1"/>
  <c r="K2190" i="1"/>
  <c r="K2586" i="1"/>
  <c r="K1977" i="1"/>
  <c r="K2383" i="1"/>
  <c r="K1103" i="1"/>
  <c r="K2314" i="1"/>
  <c r="K2187" i="1"/>
  <c r="K1970" i="1"/>
  <c r="K1945" i="1"/>
  <c r="K1327" i="1"/>
  <c r="K1436" i="1"/>
  <c r="K2584" i="1"/>
  <c r="K1055" i="1"/>
  <c r="K1022" i="1"/>
  <c r="K1369" i="1"/>
  <c r="K2675" i="1"/>
  <c r="K2236" i="1"/>
  <c r="K928" i="1"/>
  <c r="K2644" i="1"/>
  <c r="K1804" i="1"/>
  <c r="G2030" i="1"/>
  <c r="H2030" i="1"/>
  <c r="I841" i="1"/>
  <c r="I2601" i="1"/>
  <c r="K1580" i="1"/>
  <c r="I2227" i="1"/>
  <c r="I995" i="1"/>
  <c r="I2036" i="1"/>
  <c r="K2401" i="1"/>
  <c r="H2206" i="1"/>
  <c r="G2206" i="1"/>
  <c r="I1403" i="1"/>
  <c r="K2370" i="1"/>
  <c r="H971" i="1"/>
  <c r="G971" i="1"/>
  <c r="U2020" i="1"/>
  <c r="T2020" i="1"/>
  <c r="G2159" i="1"/>
  <c r="H2159" i="1"/>
  <c r="H861" i="1"/>
  <c r="G861" i="1"/>
  <c r="I1821" i="1"/>
  <c r="I1347" i="1"/>
  <c r="K2168" i="1"/>
  <c r="G2499" i="1"/>
  <c r="H2499" i="1"/>
  <c r="H1542" i="1"/>
  <c r="G1542" i="1"/>
  <c r="K2109" i="1"/>
  <c r="H1328" i="1"/>
  <c r="G1328" i="1"/>
  <c r="K2621" i="1"/>
  <c r="I2422" i="1"/>
  <c r="G2670" i="1"/>
  <c r="H2670" i="1"/>
  <c r="K1025" i="1"/>
  <c r="I996" i="1"/>
  <c r="G1050" i="1"/>
  <c r="I1050" i="1"/>
  <c r="K972" i="1"/>
  <c r="I1649" i="1"/>
  <c r="K1016" i="1"/>
  <c r="I2559" i="1"/>
  <c r="G2556" i="1"/>
  <c r="I2556" i="1"/>
  <c r="I807" i="1"/>
  <c r="K1892" i="1"/>
  <c r="H1954" i="1"/>
  <c r="G1954" i="1"/>
  <c r="K2620" i="1"/>
  <c r="I2603" i="1"/>
  <c r="H2303" i="1"/>
  <c r="G2303" i="1"/>
  <c r="G975" i="1"/>
  <c r="I975" i="1"/>
  <c r="V1803" i="1"/>
  <c r="X1017" i="1"/>
  <c r="X1868" i="1"/>
  <c r="T1553" i="1"/>
  <c r="U1553" i="1"/>
  <c r="V1567" i="1"/>
  <c r="T1430" i="1"/>
  <c r="U1430" i="1"/>
  <c r="V968" i="1"/>
  <c r="V2626" i="1"/>
  <c r="V1559" i="1"/>
  <c r="X1283" i="1"/>
  <c r="I2139" i="1"/>
  <c r="G2368" i="1"/>
  <c r="H2368" i="1"/>
  <c r="I1031" i="1"/>
  <c r="K1409" i="1"/>
  <c r="I1128" i="1"/>
  <c r="I1562" i="1"/>
  <c r="I1249" i="1"/>
  <c r="V704" i="1"/>
  <c r="X2015" i="1"/>
  <c r="T1930" i="1"/>
  <c r="U1930" i="1"/>
  <c r="X2563" i="1"/>
  <c r="X974" i="1"/>
  <c r="X1254" i="1"/>
  <c r="U2362" i="1"/>
  <c r="T2362" i="1"/>
  <c r="U2322" i="1"/>
  <c r="T2322" i="1"/>
  <c r="X2131" i="1"/>
  <c r="U2549" i="1"/>
  <c r="T2549" i="1"/>
  <c r="T2008" i="1"/>
  <c r="U2008" i="1"/>
  <c r="X961" i="1"/>
  <c r="T1807" i="1"/>
  <c r="U1807" i="1"/>
  <c r="X1482" i="1"/>
  <c r="X1838" i="1"/>
  <c r="T1578" i="1"/>
  <c r="U1578" i="1"/>
  <c r="T1852" i="1"/>
  <c r="U1852" i="1"/>
  <c r="V2250" i="1"/>
  <c r="X1262" i="1"/>
  <c r="T1358" i="1"/>
  <c r="U1358" i="1"/>
  <c r="X2647" i="1"/>
  <c r="V1898" i="1"/>
  <c r="U1130" i="1"/>
  <c r="T1130" i="1"/>
  <c r="V1255" i="1"/>
  <c r="X2441" i="1"/>
  <c r="V1005" i="1"/>
  <c r="T1723" i="1"/>
  <c r="U1723" i="1"/>
  <c r="X2453" i="1"/>
  <c r="U2628" i="1"/>
  <c r="T2628" i="1"/>
  <c r="V703" i="1"/>
  <c r="X993" i="1"/>
  <c r="V2433" i="1"/>
  <c r="U2637" i="1"/>
  <c r="T2637" i="1"/>
  <c r="H954" i="1"/>
  <c r="G954" i="1"/>
  <c r="G1819" i="1"/>
  <c r="H1819" i="1"/>
  <c r="H791" i="1"/>
  <c r="G791" i="1"/>
  <c r="H798" i="1"/>
  <c r="G798" i="1"/>
  <c r="K1770" i="1"/>
  <c r="G2651" i="1"/>
  <c r="H2651" i="1"/>
  <c r="K1941" i="1"/>
  <c r="G699" i="1"/>
  <c r="I699" i="1"/>
  <c r="H1306" i="1"/>
  <c r="G1306" i="1"/>
  <c r="K919" i="1"/>
  <c r="K1316" i="1"/>
  <c r="X2303" i="1"/>
  <c r="K2496" i="1"/>
  <c r="K731" i="1"/>
  <c r="K2666" i="1"/>
  <c r="H2262" i="1"/>
  <c r="G2262" i="1"/>
  <c r="H1887" i="1"/>
  <c r="G1887" i="1"/>
  <c r="K1325" i="1"/>
  <c r="I1440" i="1"/>
  <c r="K1412" i="1"/>
  <c r="K2507" i="1"/>
  <c r="K1797" i="1"/>
  <c r="K2200" i="1"/>
  <c r="G1433" i="1"/>
  <c r="H1433" i="1"/>
  <c r="K1584" i="1"/>
  <c r="I2199" i="1"/>
  <c r="K1435" i="1"/>
  <c r="I2472" i="1"/>
  <c r="I2679" i="1"/>
  <c r="I2595" i="1"/>
  <c r="I1285" i="1"/>
  <c r="G1054" i="1"/>
  <c r="I1054" i="1"/>
  <c r="K712" i="1"/>
  <c r="K2405" i="1"/>
  <c r="K1118" i="1"/>
  <c r="K1686" i="1"/>
  <c r="I2295" i="1"/>
  <c r="K1920" i="1"/>
  <c r="K2157" i="1"/>
  <c r="X2211" i="1"/>
  <c r="I2229" i="1"/>
  <c r="I2095" i="1"/>
  <c r="I1991" i="1"/>
  <c r="K1872" i="1"/>
  <c r="K868" i="1"/>
  <c r="X888" i="1"/>
  <c r="T2445" i="1"/>
  <c r="U2445" i="1"/>
  <c r="V697" i="1"/>
  <c r="T1032" i="1"/>
  <c r="U1032" i="1"/>
  <c r="V828" i="1"/>
  <c r="X2679" i="1"/>
  <c r="U1967" i="1"/>
  <c r="T1967" i="1"/>
  <c r="X2024" i="1"/>
  <c r="V1851" i="1"/>
  <c r="U1998" i="1"/>
  <c r="T1998" i="1"/>
  <c r="X1795" i="1"/>
  <c r="X1228" i="1"/>
  <c r="U2156" i="1"/>
  <c r="T2156" i="1"/>
  <c r="X2127" i="1"/>
  <c r="X2253" i="1"/>
  <c r="U1189" i="1"/>
  <c r="T1189" i="1"/>
  <c r="T1100" i="1"/>
  <c r="U1100" i="1"/>
  <c r="U1048" i="1"/>
  <c r="T1048" i="1"/>
  <c r="X870" i="1"/>
  <c r="X1177" i="1"/>
  <c r="T2558" i="1"/>
  <c r="U2558" i="1"/>
  <c r="X2589" i="1"/>
  <c r="T1883" i="1"/>
  <c r="U1883" i="1"/>
  <c r="X2531" i="1"/>
  <c r="T1565" i="1"/>
  <c r="U1565" i="1"/>
  <c r="X750" i="1"/>
  <c r="T1589" i="1"/>
  <c r="U1589" i="1"/>
  <c r="X1027" i="1"/>
  <c r="V2329" i="1"/>
  <c r="U1895" i="1"/>
  <c r="T1895" i="1"/>
  <c r="T2258" i="1"/>
  <c r="U2258" i="1"/>
  <c r="V996" i="1"/>
  <c r="X916" i="1"/>
  <c r="K1802" i="1"/>
  <c r="H1988" i="1"/>
  <c r="G1988" i="1"/>
  <c r="I1219" i="1"/>
  <c r="K2088" i="1"/>
  <c r="G2276" i="1"/>
  <c r="H2276" i="1"/>
  <c r="I1507" i="1"/>
  <c r="K2640" i="1"/>
  <c r="K688" i="1"/>
  <c r="G1266" i="1"/>
  <c r="H1266" i="1"/>
  <c r="G1133" i="1"/>
  <c r="H1133" i="1"/>
  <c r="H1152" i="1"/>
  <c r="G1152" i="1"/>
  <c r="G2355" i="1"/>
  <c r="H2355" i="1"/>
  <c r="K833" i="1"/>
  <c r="I681" i="1"/>
  <c r="I2026" i="1"/>
  <c r="I1582" i="1"/>
  <c r="I2121" i="1"/>
  <c r="I2187" i="1"/>
  <c r="I2675" i="1"/>
  <c r="I1401" i="1"/>
  <c r="I756" i="1"/>
  <c r="I1791" i="1"/>
  <c r="I1535" i="1"/>
  <c r="I2509" i="1"/>
  <c r="I2126" i="1"/>
  <c r="I1970" i="1"/>
  <c r="I2243" i="1"/>
  <c r="I2351" i="1"/>
  <c r="I2018" i="1"/>
  <c r="I2454" i="1"/>
  <c r="I2060" i="1"/>
  <c r="I850" i="1"/>
  <c r="I1422" i="1"/>
  <c r="I1239" i="1"/>
  <c r="I2553" i="1"/>
  <c r="I2639" i="1"/>
  <c r="I2586" i="1"/>
  <c r="I2170" i="1"/>
  <c r="I1267" i="1"/>
  <c r="I2255" i="1"/>
  <c r="I2356" i="1"/>
  <c r="I1132" i="1"/>
  <c r="I2583" i="1"/>
  <c r="I1730" i="1"/>
  <c r="I976" i="1"/>
  <c r="I1051" i="1"/>
  <c r="I2278" i="1"/>
  <c r="I1753" i="1"/>
  <c r="I1452" i="1"/>
  <c r="I1438" i="1"/>
  <c r="I1839" i="1"/>
  <c r="I1926" i="1"/>
  <c r="I715" i="1"/>
  <c r="I1992" i="1"/>
  <c r="I1868" i="1"/>
  <c r="I2165" i="1"/>
  <c r="I2089" i="1"/>
  <c r="I1214" i="1"/>
  <c r="I917" i="1"/>
  <c r="I2201" i="1"/>
  <c r="I1033" i="1"/>
  <c r="I1916" i="1"/>
  <c r="I1712" i="1"/>
  <c r="I815" i="1"/>
  <c r="I1100" i="1"/>
  <c r="I1758" i="1"/>
  <c r="I732" i="1"/>
  <c r="I994" i="1"/>
  <c r="I2185" i="1"/>
  <c r="I1013" i="1"/>
  <c r="I1235" i="1"/>
  <c r="I2308" i="1"/>
  <c r="I831" i="1"/>
  <c r="I889" i="1"/>
  <c r="I1502" i="1"/>
  <c r="I725" i="1"/>
  <c r="I1667" i="1"/>
  <c r="I848" i="1"/>
  <c r="I2482" i="1"/>
  <c r="I1700" i="1"/>
  <c r="I1178" i="1"/>
  <c r="I2534" i="1"/>
  <c r="I2311" i="1"/>
  <c r="I1065" i="1"/>
  <c r="I1720" i="1"/>
  <c r="I1199" i="1"/>
  <c r="I1606" i="1"/>
  <c r="I959" i="1"/>
  <c r="I1443" i="1"/>
  <c r="I904" i="1"/>
  <c r="I2155" i="1"/>
  <c r="I947" i="1"/>
  <c r="I1146" i="1"/>
  <c r="I1350" i="1"/>
  <c r="I1111" i="1"/>
  <c r="I2571" i="1"/>
  <c r="I2655" i="1"/>
  <c r="I2676" i="1"/>
  <c r="I2304" i="1"/>
  <c r="I2210" i="1"/>
  <c r="I2473" i="1"/>
  <c r="I1144" i="1"/>
  <c r="I2656" i="1"/>
  <c r="I2528" i="1"/>
  <c r="I2134" i="1"/>
  <c r="I1250" i="1"/>
  <c r="I2434" i="1"/>
  <c r="I978" i="1"/>
  <c r="I1826" i="1"/>
  <c r="I1426" i="1"/>
  <c r="I2505" i="1"/>
  <c r="I2192" i="1"/>
  <c r="I1804" i="1"/>
  <c r="I2014" i="1"/>
  <c r="I1213" i="1"/>
  <c r="I1945" i="1"/>
  <c r="I1726" i="1"/>
  <c r="I2510" i="1"/>
  <c r="I2387" i="1"/>
  <c r="I781" i="1"/>
  <c r="I1487" i="1"/>
  <c r="I2109" i="1"/>
  <c r="I2584" i="1"/>
  <c r="I2213" i="1"/>
  <c r="I1353" i="1"/>
  <c r="I2000" i="1"/>
  <c r="I2124" i="1"/>
  <c r="I1260" i="1"/>
  <c r="I746" i="1"/>
  <c r="I1247" i="1"/>
  <c r="I1570" i="1"/>
  <c r="I800" i="1"/>
  <c r="I1184" i="1"/>
  <c r="I2253" i="1"/>
  <c r="I2073" i="1"/>
  <c r="I916" i="1"/>
  <c r="I1866" i="1"/>
  <c r="I1340" i="1"/>
  <c r="I2202" i="1"/>
  <c r="I2536" i="1"/>
  <c r="I2272" i="1"/>
  <c r="I1645" i="1"/>
  <c r="I2578" i="1"/>
  <c r="I1327" i="1"/>
  <c r="I745" i="1"/>
  <c r="I1238" i="1"/>
  <c r="I1481" i="1"/>
  <c r="I2182" i="1"/>
  <c r="I1545" i="1"/>
  <c r="I2221" i="1"/>
  <c r="I1977" i="1"/>
  <c r="I684" i="1"/>
  <c r="I1483" i="1"/>
  <c r="I1245" i="1"/>
  <c r="I2383" i="1"/>
  <c r="I2041" i="1"/>
  <c r="I688" i="1"/>
  <c r="I1392" i="1"/>
  <c r="I1103" i="1"/>
  <c r="I2532" i="1"/>
  <c r="I2235" i="1"/>
  <c r="I1404" i="1"/>
  <c r="I1324" i="1"/>
  <c r="I2470" i="1"/>
  <c r="I2614" i="1"/>
  <c r="I2409" i="1"/>
  <c r="I1690" i="1"/>
  <c r="I2492" i="1"/>
  <c r="I1550" i="1"/>
  <c r="I867" i="1"/>
  <c r="I2078" i="1"/>
  <c r="I1913" i="1"/>
  <c r="I716" i="1"/>
  <c r="I1637" i="1"/>
  <c r="I1321" i="1"/>
  <c r="I2635" i="1"/>
  <c r="I1291" i="1"/>
  <c r="I819" i="1"/>
  <c r="I1244" i="1"/>
  <c r="I832" i="1"/>
  <c r="I1177" i="1"/>
  <c r="I2207" i="1"/>
  <c r="I2264" i="1"/>
  <c r="I2084" i="1"/>
  <c r="I2239" i="1"/>
  <c r="I1852" i="1"/>
  <c r="I2263" i="1"/>
  <c r="I1369" i="1"/>
  <c r="I1119" i="1"/>
  <c r="I1338" i="1"/>
  <c r="I1205" i="1"/>
  <c r="I2260" i="1"/>
  <c r="I915" i="1"/>
  <c r="I1242" i="1"/>
  <c r="I937" i="1"/>
  <c r="I1555" i="1"/>
  <c r="I1349" i="1"/>
  <c r="I1543" i="1"/>
  <c r="I1631" i="1"/>
  <c r="I1034" i="1"/>
  <c r="I1464" i="1"/>
  <c r="I840" i="1"/>
  <c r="I1851" i="1"/>
  <c r="I1609" i="1"/>
  <c r="I1623" i="1"/>
  <c r="I1055" i="1"/>
  <c r="I1512" i="1"/>
  <c r="I1061" i="1"/>
  <c r="I1646" i="1"/>
  <c r="I1668" i="1"/>
  <c r="I1015" i="1"/>
  <c r="I987" i="1"/>
  <c r="I1408" i="1"/>
  <c r="I1084" i="1"/>
  <c r="I2521" i="1"/>
  <c r="I2501" i="1"/>
  <c r="I803" i="1"/>
  <c r="I2617" i="1"/>
  <c r="I2096" i="1"/>
  <c r="I1744" i="1"/>
  <c r="I2440" i="1"/>
  <c r="I2503" i="1"/>
  <c r="I1032" i="1"/>
  <c r="I1126" i="1"/>
  <c r="I2347" i="1"/>
  <c r="I770" i="1"/>
  <c r="I2645" i="1"/>
  <c r="I1775" i="1"/>
  <c r="I2619" i="1"/>
  <c r="I2172" i="1"/>
  <c r="I1771" i="1"/>
  <c r="I2649" i="1"/>
  <c r="I2283" i="1"/>
  <c r="I1710" i="1"/>
  <c r="I816" i="1"/>
  <c r="I1209" i="1"/>
  <c r="I1864" i="1"/>
  <c r="I2541" i="1"/>
  <c r="I2164" i="1"/>
  <c r="I2443" i="1"/>
  <c r="I2168" i="1"/>
  <c r="I1789" i="1"/>
  <c r="I1335" i="1"/>
  <c r="I1294" i="1"/>
  <c r="I1081" i="1"/>
  <c r="I1872" i="1"/>
  <c r="I1352" i="1"/>
  <c r="I969" i="1"/>
  <c r="I2191" i="1"/>
  <c r="I1092" i="1"/>
  <c r="I911" i="1"/>
  <c r="I1807" i="1"/>
  <c r="I1679" i="1"/>
  <c r="I1471" i="1"/>
  <c r="I955" i="1"/>
  <c r="I1391" i="1"/>
  <c r="I1101" i="1"/>
  <c r="I999" i="1"/>
  <c r="I1599" i="1"/>
  <c r="I1225" i="1"/>
  <c r="I1231" i="1"/>
  <c r="I1468" i="1"/>
  <c r="I1527" i="1"/>
  <c r="I1390" i="1"/>
  <c r="I1677" i="1"/>
  <c r="I952" i="1"/>
  <c r="I1257" i="1"/>
  <c r="I1343" i="1"/>
  <c r="I905" i="1"/>
  <c r="I1884" i="1"/>
  <c r="I2345" i="1"/>
  <c r="I2489" i="1"/>
  <c r="I1867" i="1"/>
  <c r="I1965" i="1"/>
  <c r="I1671" i="1"/>
  <c r="I2047" i="1"/>
  <c r="I2309" i="1"/>
  <c r="I2543" i="1"/>
  <c r="I2092" i="1"/>
  <c r="I1514" i="1"/>
  <c r="I1955" i="1"/>
  <c r="I1833" i="1"/>
  <c r="I1919" i="1"/>
  <c r="I794" i="1"/>
  <c r="I1022" i="1"/>
  <c r="I773" i="1"/>
  <c r="I2460" i="1"/>
  <c r="I1056" i="1"/>
  <c r="I2644" i="1"/>
  <c r="I2665" i="1"/>
  <c r="I2552" i="1"/>
  <c r="I2358" i="1"/>
  <c r="I2314" i="1"/>
  <c r="I2236" i="1"/>
  <c r="I694" i="1"/>
  <c r="I2680" i="1"/>
  <c r="I1641" i="1"/>
  <c r="I847" i="1"/>
  <c r="I1946" i="1"/>
  <c r="I2132" i="1"/>
  <c r="I1301" i="1"/>
  <c r="I1465" i="1"/>
  <c r="I1612" i="1"/>
  <c r="I1049" i="1"/>
  <c r="I2100" i="1"/>
  <c r="I1929" i="1"/>
  <c r="I2431" i="1"/>
  <c r="I1978" i="1"/>
  <c r="I1027" i="1"/>
  <c r="I1877" i="1"/>
  <c r="I1579" i="1"/>
  <c r="I957" i="1"/>
  <c r="I2190" i="1"/>
  <c r="I1379" i="1"/>
  <c r="I774" i="1"/>
  <c r="I1278" i="1"/>
  <c r="I1536" i="1"/>
  <c r="I1264" i="1"/>
  <c r="I1769" i="1"/>
  <c r="I1533" i="1"/>
  <c r="I2598" i="1"/>
  <c r="I1951" i="1"/>
  <c r="I2265" i="1"/>
  <c r="I1890" i="1"/>
  <c r="I1251" i="1"/>
  <c r="I1090" i="1"/>
  <c r="I2131" i="1"/>
  <c r="I777" i="1"/>
  <c r="I2568" i="1"/>
  <c r="I2395" i="1"/>
  <c r="I2216" i="1"/>
  <c r="I2544" i="1"/>
  <c r="I1544" i="1"/>
  <c r="I2626" i="1"/>
  <c r="I1552" i="1"/>
  <c r="I1497" i="1"/>
  <c r="I1466" i="1"/>
  <c r="I2612" i="1"/>
  <c r="I962" i="1"/>
  <c r="I2077" i="1"/>
  <c r="I825" i="1"/>
  <c r="I869" i="1"/>
  <c r="I2331" i="1"/>
  <c r="I2198" i="1"/>
  <c r="I1364" i="1"/>
  <c r="I834" i="1"/>
  <c r="I2030" i="1"/>
  <c r="H1590" i="1"/>
  <c r="I1590" i="1"/>
  <c r="G841" i="1"/>
  <c r="H841" i="1"/>
  <c r="H2601" i="1"/>
  <c r="G2601" i="1"/>
  <c r="H1580" i="1"/>
  <c r="G1580" i="1"/>
  <c r="H2227" i="1"/>
  <c r="G2227" i="1"/>
  <c r="G995" i="1"/>
  <c r="H995" i="1"/>
  <c r="I1785" i="1"/>
  <c r="K839" i="1"/>
  <c r="I1964" i="1"/>
  <c r="K2503" i="1"/>
  <c r="I2059" i="1"/>
  <c r="I2499" i="1"/>
  <c r="K1542" i="1"/>
  <c r="K1837" i="1"/>
  <c r="I1630" i="1"/>
  <c r="G1957" i="1"/>
  <c r="I1957" i="1"/>
  <c r="K2614" i="1"/>
  <c r="I2486" i="1"/>
  <c r="K893" i="1"/>
  <c r="K792" i="1"/>
  <c r="G1494" i="1"/>
  <c r="H1494" i="1"/>
  <c r="K1062" i="1"/>
  <c r="H1333" i="1"/>
  <c r="G1333" i="1"/>
  <c r="G1102" i="1"/>
  <c r="H1102" i="1"/>
  <c r="K1194" i="1"/>
  <c r="K2573" i="1"/>
  <c r="G790" i="1"/>
  <c r="H790" i="1"/>
  <c r="I802" i="1"/>
  <c r="I1635" i="1"/>
  <c r="K949" i="1"/>
  <c r="H981" i="1"/>
  <c r="G981" i="1"/>
  <c r="I1516" i="1"/>
  <c r="H2203" i="1"/>
  <c r="G2203" i="1"/>
  <c r="G983" i="1"/>
  <c r="I983" i="1"/>
  <c r="G2455" i="1"/>
  <c r="H2455" i="1"/>
  <c r="I865" i="1"/>
  <c r="I897" i="1"/>
  <c r="H1016" i="1"/>
  <c r="G1016" i="1"/>
  <c r="K2559" i="1"/>
  <c r="X1432" i="1"/>
  <c r="I1003" i="1"/>
  <c r="K2319" i="1"/>
  <c r="K2398" i="1"/>
  <c r="K2279" i="1"/>
  <c r="K1569" i="1"/>
  <c r="K832" i="1"/>
  <c r="X1804" i="1"/>
  <c r="V2336" i="1"/>
  <c r="I1815" i="1"/>
  <c r="K2249" i="1"/>
  <c r="I2022" i="1"/>
  <c r="H2398" i="1"/>
  <c r="G2398" i="1"/>
  <c r="I926" i="1"/>
  <c r="K2325" i="1"/>
  <c r="I1982" i="1"/>
  <c r="K2551" i="1"/>
  <c r="I2031" i="1"/>
  <c r="K1752" i="1"/>
  <c r="H1825" i="1"/>
  <c r="G1825" i="1"/>
  <c r="G1143" i="1"/>
  <c r="H1143" i="1"/>
  <c r="K1136" i="1"/>
  <c r="I1904" i="1"/>
  <c r="K1355" i="1"/>
  <c r="K1750" i="1"/>
  <c r="V1509" i="1"/>
  <c r="V1178" i="1"/>
  <c r="T1581" i="1"/>
  <c r="U1581" i="1"/>
  <c r="X1054" i="1"/>
  <c r="T908" i="1"/>
  <c r="V908" i="1"/>
  <c r="V1243" i="1"/>
  <c r="V1115" i="1"/>
  <c r="U2178" i="1"/>
  <c r="T2178" i="1"/>
  <c r="X2088" i="1"/>
  <c r="T1726" i="1"/>
  <c r="U1726" i="1"/>
  <c r="K2139" i="1"/>
  <c r="I2368" i="1"/>
  <c r="H2630" i="1"/>
  <c r="G2630" i="1"/>
  <c r="H1031" i="1"/>
  <c r="G1031" i="1"/>
  <c r="K1717" i="1"/>
  <c r="K1128" i="1"/>
  <c r="K1562" i="1"/>
  <c r="I864" i="1"/>
  <c r="G2180" i="1"/>
  <c r="H2180" i="1"/>
  <c r="K824" i="1"/>
  <c r="I2035" i="1"/>
  <c r="I899" i="1"/>
  <c r="K2055" i="1"/>
  <c r="G1288" i="1"/>
  <c r="H1288" i="1"/>
  <c r="K2471" i="1"/>
  <c r="H1761" i="1"/>
  <c r="I1761" i="1"/>
  <c r="I1306" i="1"/>
  <c r="I919" i="1"/>
  <c r="G1316" i="1"/>
  <c r="H1316" i="1"/>
  <c r="H2369" i="1"/>
  <c r="G2369" i="1"/>
  <c r="X1163" i="1"/>
  <c r="U1348" i="1"/>
  <c r="T1348" i="1"/>
  <c r="T2268" i="1"/>
  <c r="U2268" i="1"/>
  <c r="U2409" i="1"/>
  <c r="T2409" i="1"/>
  <c r="T1861" i="1"/>
  <c r="U1861" i="1"/>
  <c r="V864" i="1"/>
  <c r="U2583" i="1"/>
  <c r="T2583" i="1"/>
  <c r="T1473" i="1"/>
  <c r="U1473" i="1"/>
  <c r="V905" i="1"/>
  <c r="V1606" i="1"/>
  <c r="V1772" i="1"/>
  <c r="T2384" i="1"/>
  <c r="U2384" i="1"/>
  <c r="V930" i="1"/>
  <c r="X1879" i="1"/>
  <c r="X2590" i="1"/>
  <c r="X912" i="1"/>
  <c r="X784" i="1"/>
  <c r="U2393" i="1"/>
  <c r="T2393" i="1"/>
  <c r="X1356" i="1"/>
  <c r="V779" i="1"/>
  <c r="T2343" i="1"/>
  <c r="U2343" i="1"/>
  <c r="X1524" i="1"/>
  <c r="T1716" i="1"/>
  <c r="U1716" i="1"/>
  <c r="X2431" i="1"/>
  <c r="V2451" i="1"/>
  <c r="V1281" i="1"/>
  <c r="U1420" i="1"/>
  <c r="T1420" i="1"/>
  <c r="U2671" i="1"/>
  <c r="T2671" i="1"/>
  <c r="V2060" i="1"/>
  <c r="U1760" i="1"/>
  <c r="T1760" i="1"/>
  <c r="T2133" i="1"/>
  <c r="U2133" i="1"/>
  <c r="V2505" i="1"/>
  <c r="V708" i="1"/>
  <c r="G1611" i="1"/>
  <c r="H1611" i="1"/>
  <c r="K1952" i="1"/>
  <c r="K1633" i="1"/>
  <c r="K1414" i="1"/>
  <c r="G2624" i="1"/>
  <c r="I2624" i="1"/>
  <c r="G1412" i="1"/>
  <c r="H1412" i="1"/>
  <c r="I2507" i="1"/>
  <c r="G2200" i="1"/>
  <c r="H2200" i="1"/>
  <c r="I1433" i="1"/>
  <c r="G1584" i="1"/>
  <c r="H1584" i="1"/>
  <c r="K2199" i="1"/>
  <c r="I1435" i="1"/>
  <c r="G2472" i="1"/>
  <c r="H2472" i="1"/>
  <c r="I788" i="1"/>
  <c r="K1768" i="1"/>
  <c r="I2027" i="1"/>
  <c r="G1317" i="1"/>
  <c r="H1317" i="1"/>
  <c r="G712" i="1"/>
  <c r="H712" i="1"/>
  <c r="H2405" i="1"/>
  <c r="G2405" i="1"/>
  <c r="I1118" i="1"/>
  <c r="I1686" i="1"/>
  <c r="K2295" i="1"/>
  <c r="I1920" i="1"/>
  <c r="I2157" i="1"/>
  <c r="K1006" i="1"/>
  <c r="K2513" i="1"/>
  <c r="T2111" i="1"/>
  <c r="U2111" i="1"/>
  <c r="H2229" i="1"/>
  <c r="G2229" i="1"/>
  <c r="G1991" i="1"/>
  <c r="H1991" i="1"/>
  <c r="X1210" i="1"/>
  <c r="V888" i="1"/>
  <c r="V2445" i="1"/>
  <c r="X754" i="1"/>
  <c r="X697" i="1"/>
  <c r="V1032" i="1"/>
  <c r="X828" i="1"/>
  <c r="U2679" i="1"/>
  <c r="T2679" i="1"/>
  <c r="X1967" i="1"/>
  <c r="V2024" i="1"/>
  <c r="X1851" i="1"/>
  <c r="X1998" i="1"/>
  <c r="V1795" i="1"/>
  <c r="V1228" i="1"/>
  <c r="V2156" i="1"/>
  <c r="T2127" i="1"/>
  <c r="U2127" i="1"/>
  <c r="U2253" i="1"/>
  <c r="T2253" i="1"/>
  <c r="V1189" i="1"/>
  <c r="V1100" i="1"/>
  <c r="V1048" i="1"/>
  <c r="T870" i="1"/>
  <c r="U870" i="1"/>
  <c r="V1177" i="1"/>
  <c r="X2558" i="1"/>
  <c r="U2589" i="1"/>
  <c r="T2589" i="1"/>
  <c r="X1883" i="1"/>
  <c r="V2531" i="1"/>
  <c r="X1565" i="1"/>
  <c r="T750" i="1"/>
  <c r="U750" i="1"/>
  <c r="V1589" i="1"/>
  <c r="U1027" i="1"/>
  <c r="T1027" i="1"/>
  <c r="U2329" i="1"/>
  <c r="T2329" i="1"/>
  <c r="X1895" i="1"/>
  <c r="V2258" i="1"/>
  <c r="T996" i="1"/>
  <c r="U996" i="1"/>
  <c r="U916" i="1"/>
  <c r="T916" i="1"/>
  <c r="G1996" i="1"/>
  <c r="I1996" i="1"/>
  <c r="H2451" i="1"/>
  <c r="G2451" i="1"/>
  <c r="K2339" i="1"/>
  <c r="G1629" i="1"/>
  <c r="H1629" i="1"/>
  <c r="K1266" i="1"/>
  <c r="I1133" i="1"/>
  <c r="K1152" i="1"/>
  <c r="I2355" i="1"/>
  <c r="H833" i="1"/>
  <c r="G833" i="1"/>
  <c r="H910" i="1"/>
  <c r="G910" i="1"/>
  <c r="K1608" i="1"/>
  <c r="I2562" i="1"/>
  <c r="I929" i="1"/>
  <c r="H839" i="1"/>
  <c r="G839" i="1"/>
  <c r="I971" i="1"/>
  <c r="I748" i="1"/>
  <c r="I1037" i="1"/>
  <c r="H1020" i="1"/>
  <c r="G1020" i="1"/>
  <c r="K1923" i="1"/>
  <c r="I2188" i="1"/>
  <c r="K2219" i="1"/>
  <c r="I1509" i="1"/>
  <c r="I1157" i="1"/>
  <c r="I1300" i="1"/>
  <c r="K1145" i="1"/>
  <c r="I1164" i="1"/>
  <c r="K2091" i="1"/>
  <c r="G2425" i="1"/>
  <c r="H2425" i="1"/>
  <c r="I2230" i="1"/>
  <c r="I1518" i="1"/>
  <c r="K823" i="1"/>
  <c r="K1271" i="1"/>
  <c r="K2253" i="1"/>
  <c r="I1598" i="1"/>
  <c r="H787" i="1"/>
  <c r="G787" i="1"/>
  <c r="K1308" i="1"/>
  <c r="H1194" i="1"/>
  <c r="G1194" i="1"/>
  <c r="H2573" i="1"/>
  <c r="G2573" i="1"/>
  <c r="I790" i="1"/>
  <c r="G1635" i="1"/>
  <c r="H1635" i="1"/>
  <c r="I949" i="1"/>
  <c r="I981" i="1"/>
  <c r="X1022" i="1"/>
  <c r="V1097" i="1"/>
  <c r="V2285" i="1"/>
  <c r="U1026" i="1"/>
  <c r="T1026" i="1"/>
  <c r="X1434" i="1"/>
  <c r="T1605" i="1"/>
  <c r="U1605" i="1"/>
  <c r="T1730" i="1"/>
  <c r="U1730" i="1"/>
  <c r="V977" i="1"/>
  <c r="T906" i="1"/>
  <c r="V906" i="1"/>
  <c r="V2380" i="1"/>
  <c r="X2387" i="1"/>
  <c r="V873" i="1"/>
  <c r="T2602" i="1"/>
  <c r="U2602" i="1"/>
  <c r="T1495" i="1"/>
  <c r="U1495" i="1"/>
  <c r="U734" i="1"/>
  <c r="T734" i="1"/>
  <c r="T1649" i="1"/>
  <c r="U1649" i="1"/>
  <c r="T1787" i="1"/>
  <c r="U1787" i="1"/>
  <c r="U2417" i="1"/>
  <c r="T2417" i="1"/>
  <c r="X1246" i="1"/>
  <c r="X2177" i="1"/>
  <c r="V2174" i="1"/>
  <c r="V2463" i="1"/>
  <c r="X1225" i="1"/>
  <c r="V1191" i="1"/>
  <c r="T1111" i="1"/>
  <c r="U1111" i="1"/>
  <c r="V1209" i="1"/>
  <c r="H1516" i="1"/>
  <c r="G1516" i="1"/>
  <c r="K2203" i="1"/>
  <c r="K1458" i="1"/>
  <c r="K2343" i="1"/>
  <c r="G1587" i="1"/>
  <c r="H1587" i="1"/>
  <c r="K1607" i="1"/>
  <c r="K1811" i="1"/>
  <c r="H1950" i="1"/>
  <c r="G1950" i="1"/>
  <c r="I1658" i="1"/>
  <c r="K1423" i="1"/>
  <c r="I2246" i="1"/>
  <c r="I1274" i="1"/>
  <c r="K1803" i="1"/>
  <c r="H926" i="1"/>
  <c r="G926" i="1"/>
  <c r="H2325" i="1"/>
  <c r="G2325" i="1"/>
  <c r="H1982" i="1"/>
  <c r="G1982" i="1"/>
  <c r="G2551" i="1"/>
  <c r="H2551" i="1"/>
  <c r="G2031" i="1"/>
  <c r="H2031" i="1"/>
  <c r="I1825" i="1"/>
  <c r="K1143" i="1"/>
  <c r="K2009" i="1"/>
  <c r="I1504" i="1"/>
  <c r="H1096" i="1"/>
  <c r="G1096" i="1"/>
  <c r="H875" i="1"/>
  <c r="G875" i="1"/>
  <c r="I2303" i="1"/>
  <c r="G1715" i="1"/>
  <c r="H1715" i="1"/>
  <c r="K2006" i="1"/>
  <c r="H1750" i="1"/>
  <c r="G1750" i="1"/>
  <c r="X1509" i="1"/>
  <c r="X1178" i="1"/>
  <c r="X1581" i="1"/>
  <c r="T1054" i="1"/>
  <c r="U1054" i="1"/>
  <c r="X908" i="1"/>
  <c r="U1243" i="1"/>
  <c r="T1243" i="1"/>
  <c r="X1115" i="1"/>
  <c r="V2178" i="1"/>
  <c r="V2088" i="1"/>
  <c r="V1726" i="1"/>
  <c r="H2139" i="1"/>
  <c r="G2139" i="1"/>
  <c r="K1591" i="1"/>
  <c r="K2671" i="1"/>
  <c r="H1577" i="1"/>
  <c r="G1577" i="1"/>
  <c r="I1812" i="1"/>
  <c r="K2538" i="1"/>
  <c r="K1723" i="1"/>
  <c r="G743" i="1"/>
  <c r="H743" i="1"/>
  <c r="I1208" i="1"/>
  <c r="H2082" i="1"/>
  <c r="G2082" i="1"/>
  <c r="K1568" i="1"/>
  <c r="H1381" i="1"/>
  <c r="G1381" i="1"/>
  <c r="I1316" i="1"/>
  <c r="K2369" i="1"/>
  <c r="G2548" i="1"/>
  <c r="H2548" i="1"/>
  <c r="K1767" i="1"/>
  <c r="K1281" i="1"/>
  <c r="H1594" i="1"/>
  <c r="G1594" i="1"/>
  <c r="X1348" i="1"/>
  <c r="V2268" i="1"/>
  <c r="X2409" i="1"/>
  <c r="V1861" i="1"/>
  <c r="X864" i="1"/>
  <c r="V2583" i="1"/>
  <c r="V1473" i="1"/>
  <c r="X905" i="1"/>
  <c r="T1606" i="1"/>
  <c r="U1606" i="1"/>
  <c r="X1772" i="1"/>
  <c r="V2384" i="1"/>
  <c r="T930" i="1"/>
  <c r="U930" i="1"/>
  <c r="V1879" i="1"/>
  <c r="X1863" i="1"/>
  <c r="V2590" i="1"/>
  <c r="U912" i="1"/>
  <c r="T912" i="1"/>
  <c r="V784" i="1"/>
  <c r="V2393" i="1"/>
  <c r="T1356" i="1"/>
  <c r="U1356" i="1"/>
  <c r="X779" i="1"/>
  <c r="V2343" i="1"/>
  <c r="V1524" i="1"/>
  <c r="V1716" i="1"/>
  <c r="T2431" i="1"/>
  <c r="U2431" i="1"/>
  <c r="T2451" i="1"/>
  <c r="U2451" i="1"/>
  <c r="X1281" i="1"/>
  <c r="V1420" i="1"/>
  <c r="V2671" i="1"/>
  <c r="U2060" i="1"/>
  <c r="T2060" i="1"/>
  <c r="V1760" i="1"/>
  <c r="V2133" i="1"/>
  <c r="X2505" i="1"/>
  <c r="X708" i="1"/>
  <c r="K1611" i="1"/>
  <c r="I1952" i="1"/>
  <c r="I1633" i="1"/>
  <c r="G1414" i="1"/>
  <c r="H1414" i="1"/>
  <c r="H783" i="1"/>
  <c r="G783" i="1"/>
  <c r="I1795" i="1"/>
  <c r="K779" i="1"/>
  <c r="I687" i="1"/>
  <c r="K2610" i="1"/>
  <c r="G1741" i="1"/>
  <c r="H1741" i="1"/>
  <c r="I1522" i="1"/>
  <c r="G1756" i="1"/>
  <c r="H1756" i="1"/>
  <c r="K1277" i="1"/>
  <c r="K1368" i="1"/>
  <c r="H1006" i="1"/>
  <c r="G1006" i="1"/>
  <c r="K1125" i="1"/>
  <c r="V2111" i="1"/>
  <c r="K1991" i="1"/>
  <c r="K793" i="1"/>
  <c r="K693" i="1"/>
  <c r="K1851" i="1"/>
  <c r="U1210" i="1"/>
  <c r="T1210" i="1"/>
  <c r="K2170" i="1"/>
  <c r="K2224" i="1"/>
  <c r="H1459" i="1"/>
  <c r="G1459" i="1"/>
  <c r="G2520" i="1"/>
  <c r="H2520" i="1"/>
  <c r="I1266" i="1"/>
  <c r="K1133" i="1"/>
  <c r="I1152" i="1"/>
  <c r="K2490" i="1"/>
  <c r="I2378" i="1"/>
  <c r="K1141" i="1"/>
  <c r="I910" i="1"/>
  <c r="K2636" i="1"/>
  <c r="G1237" i="1"/>
  <c r="H1237" i="1"/>
  <c r="I1419" i="1"/>
  <c r="I1138" i="1"/>
  <c r="K1349" i="1"/>
  <c r="I1781" i="1"/>
  <c r="K748" i="1"/>
  <c r="H1037" i="1"/>
  <c r="G1037" i="1"/>
  <c r="I1020" i="1"/>
  <c r="I1923" i="1"/>
  <c r="G2188" i="1"/>
  <c r="H2188" i="1"/>
  <c r="G2219" i="1"/>
  <c r="H2219" i="1"/>
  <c r="G1509" i="1"/>
  <c r="H1509" i="1"/>
  <c r="I1356" i="1"/>
  <c r="H2091" i="1"/>
  <c r="G2091" i="1"/>
  <c r="I2425" i="1"/>
  <c r="K2230" i="1"/>
  <c r="G1598" i="1"/>
  <c r="H1598" i="1"/>
  <c r="I787" i="1"/>
  <c r="I1308" i="1"/>
  <c r="I1046" i="1"/>
  <c r="K1564" i="1"/>
  <c r="I1262" i="1"/>
  <c r="G2420" i="1"/>
  <c r="H2420" i="1"/>
  <c r="I1024" i="1"/>
  <c r="H1261" i="1"/>
  <c r="G1261" i="1"/>
  <c r="K1030" i="1"/>
  <c r="K1696" i="1"/>
  <c r="I2245" i="1"/>
  <c r="K2050" i="1"/>
  <c r="K2004" i="1"/>
  <c r="I1571" i="1"/>
  <c r="T1509" i="1"/>
  <c r="U1509" i="1"/>
  <c r="U1178" i="1"/>
  <c r="T1178" i="1"/>
  <c r="V1581" i="1"/>
  <c r="V1054" i="1"/>
  <c r="X1243" i="1"/>
  <c r="T1115" i="1"/>
  <c r="U1115" i="1"/>
  <c r="X2178" i="1"/>
  <c r="T2088" i="1"/>
  <c r="U2088" i="1"/>
  <c r="X1726" i="1"/>
  <c r="K1296" i="1"/>
  <c r="I1591" i="1"/>
  <c r="I2630" i="1"/>
  <c r="I1717" i="1"/>
  <c r="H2557" i="1"/>
  <c r="G2557" i="1"/>
  <c r="H864" i="1"/>
  <c r="G864" i="1"/>
  <c r="K2180" i="1"/>
  <c r="V1144" i="1"/>
  <c r="V2086" i="1"/>
  <c r="V2069" i="1"/>
  <c r="X2678" i="1"/>
  <c r="V897" i="1"/>
  <c r="V2457" i="1"/>
  <c r="T769" i="1"/>
  <c r="U769" i="1"/>
  <c r="U735" i="1"/>
  <c r="T735" i="1"/>
  <c r="V1510" i="1"/>
  <c r="V1540" i="1"/>
  <c r="T1894" i="1"/>
  <c r="U1894" i="1"/>
  <c r="U712" i="1"/>
  <c r="T712" i="1"/>
  <c r="X1558" i="1"/>
  <c r="T1545" i="1"/>
  <c r="U1545" i="1"/>
  <c r="U1417" i="1"/>
  <c r="T1417" i="1"/>
  <c r="V2041" i="1"/>
  <c r="T2612" i="1"/>
  <c r="U2612" i="1"/>
  <c r="V2084" i="1"/>
  <c r="T1172" i="1"/>
  <c r="U1172" i="1"/>
  <c r="X1899" i="1"/>
  <c r="X2011" i="1"/>
  <c r="X992" i="1"/>
  <c r="T1593" i="1"/>
  <c r="U1593" i="1"/>
  <c r="X2237" i="1"/>
  <c r="U1085" i="1"/>
  <c r="T1085" i="1"/>
  <c r="U1186" i="1"/>
  <c r="T1186" i="1"/>
  <c r="V1247" i="1"/>
  <c r="U2575" i="1"/>
  <c r="T2575" i="1"/>
  <c r="V1464" i="1"/>
  <c r="V1611" i="1"/>
  <c r="V1984" i="1"/>
  <c r="V2338" i="1"/>
  <c r="X2515" i="1"/>
  <c r="G2332" i="1"/>
  <c r="H2332" i="1"/>
  <c r="G1469" i="1"/>
  <c r="H1469" i="1"/>
  <c r="K1644" i="1"/>
  <c r="K1035" i="1"/>
  <c r="I2083" i="1"/>
  <c r="K923" i="1"/>
  <c r="G2671" i="1"/>
  <c r="H2671" i="1"/>
  <c r="K1577" i="1"/>
  <c r="G1812" i="1"/>
  <c r="H1812" i="1"/>
  <c r="H2538" i="1"/>
  <c r="G2538" i="1"/>
  <c r="I1723" i="1"/>
  <c r="K743" i="1"/>
  <c r="G1208" i="1"/>
  <c r="H1208" i="1"/>
  <c r="I2082" i="1"/>
  <c r="K2549" i="1"/>
  <c r="U1163" i="1"/>
  <c r="T1163" i="1"/>
  <c r="K951" i="1"/>
  <c r="K2589" i="1"/>
  <c r="H1281" i="1"/>
  <c r="G1281" i="1"/>
  <c r="I1594" i="1"/>
  <c r="X863" i="1"/>
  <c r="T2302" i="1"/>
  <c r="U2302" i="1"/>
  <c r="X1878" i="1"/>
  <c r="V1271" i="1"/>
  <c r="V1750" i="1"/>
  <c r="T1197" i="1"/>
  <c r="U1197" i="1"/>
  <c r="X855" i="1"/>
  <c r="T1012" i="1"/>
  <c r="U1012" i="1"/>
  <c r="T2136" i="1"/>
  <c r="U2136" i="1"/>
  <c r="X1822" i="1"/>
  <c r="T1964" i="1"/>
  <c r="U1964" i="1"/>
  <c r="U2408" i="1"/>
  <c r="T2408" i="1"/>
  <c r="T1552" i="1"/>
  <c r="U1552" i="1"/>
  <c r="U833" i="1"/>
  <c r="T833" i="1"/>
  <c r="T1704" i="1"/>
  <c r="U1704" i="1"/>
  <c r="V1268" i="1"/>
  <c r="U737" i="1"/>
  <c r="T737" i="1"/>
  <c r="U1587" i="1"/>
  <c r="T1587" i="1"/>
  <c r="X1900" i="1"/>
  <c r="X2263" i="1"/>
  <c r="X1138" i="1"/>
  <c r="X1202" i="1"/>
  <c r="V2560" i="1"/>
  <c r="X1290" i="1"/>
  <c r="V1212" i="1"/>
  <c r="V1936" i="1"/>
  <c r="X2155" i="1"/>
  <c r="X2256" i="1"/>
  <c r="U1088" i="1"/>
  <c r="T1088" i="1"/>
  <c r="T892" i="1"/>
  <c r="U892" i="1"/>
  <c r="T2582" i="1"/>
  <c r="U2582" i="1"/>
  <c r="T1615" i="1"/>
  <c r="U1615" i="1"/>
  <c r="I1611" i="1"/>
  <c r="H1952" i="1"/>
  <c r="G1952" i="1"/>
  <c r="H1633" i="1"/>
  <c r="G1633" i="1"/>
  <c r="I1414" i="1"/>
  <c r="I783" i="1"/>
  <c r="K1795" i="1"/>
  <c r="H779" i="1"/>
  <c r="G779" i="1"/>
  <c r="K687" i="1"/>
  <c r="I2610" i="1"/>
  <c r="I1741" i="1"/>
  <c r="H1522" i="1"/>
  <c r="G1522" i="1"/>
  <c r="H788" i="1"/>
  <c r="G788" i="1"/>
  <c r="G1768" i="1"/>
  <c r="H1768" i="1"/>
  <c r="G2027" i="1"/>
  <c r="H2027" i="1"/>
  <c r="I1317" i="1"/>
  <c r="G1935" i="1"/>
  <c r="H1935" i="1"/>
  <c r="I1190" i="1"/>
  <c r="I2530" i="1"/>
  <c r="K1879" i="1"/>
  <c r="I2384" i="1"/>
  <c r="K2515" i="1"/>
  <c r="K1139" i="1"/>
  <c r="I708" i="1"/>
  <c r="X2111" i="1"/>
  <c r="K1079" i="1"/>
  <c r="H936" i="1"/>
  <c r="G936" i="1"/>
  <c r="K2326" i="1"/>
  <c r="V1210" i="1"/>
  <c r="K2059" i="1"/>
  <c r="H2224" i="1"/>
  <c r="G2224" i="1"/>
  <c r="K1459" i="1"/>
  <c r="I2520" i="1"/>
  <c r="K735" i="1"/>
  <c r="I1441" i="1"/>
  <c r="H1222" i="1"/>
  <c r="G1222" i="1"/>
  <c r="K2251" i="1"/>
  <c r="K930" i="1"/>
  <c r="K1513" i="1"/>
  <c r="H2417" i="1"/>
  <c r="G2417" i="1"/>
  <c r="K1130" i="1"/>
  <c r="K1179" i="1"/>
  <c r="G1588" i="1"/>
  <c r="H1588" i="1"/>
  <c r="K2579" i="1"/>
  <c r="K1869" i="1"/>
  <c r="I2414" i="1"/>
  <c r="H1560" i="1"/>
  <c r="G1560" i="1"/>
  <c r="G1365" i="1"/>
  <c r="I1365" i="1"/>
  <c r="K816" i="1"/>
  <c r="K2135" i="1"/>
  <c r="G1908" i="1"/>
  <c r="H1908" i="1"/>
  <c r="K2359" i="1"/>
  <c r="K1718" i="1"/>
  <c r="I2003" i="1"/>
  <c r="I1293" i="1"/>
  <c r="T1785" i="1"/>
  <c r="U1785" i="1"/>
  <c r="T1536" i="1"/>
  <c r="U1536" i="1"/>
  <c r="K2548" i="1"/>
  <c r="X1521" i="1"/>
  <c r="H951" i="1"/>
  <c r="G951" i="1"/>
  <c r="I1281" i="1"/>
  <c r="U863" i="1"/>
  <c r="T863" i="1"/>
  <c r="T889" i="1"/>
  <c r="V889" i="1"/>
  <c r="X2302" i="1"/>
  <c r="T1878" i="1"/>
  <c r="U1878" i="1"/>
  <c r="T1271" i="1"/>
  <c r="U1271" i="1"/>
  <c r="U1750" i="1"/>
  <c r="T1750" i="1"/>
  <c r="X1197" i="1"/>
  <c r="V855" i="1"/>
  <c r="X1012" i="1"/>
  <c r="V2136" i="1"/>
  <c r="U1822" i="1"/>
  <c r="T1822" i="1"/>
  <c r="X1964" i="1"/>
  <c r="X2408" i="1"/>
  <c r="V1552" i="1"/>
  <c r="V833" i="1"/>
  <c r="V1704" i="1"/>
  <c r="T1268" i="1"/>
  <c r="U1268" i="1"/>
  <c r="V737" i="1"/>
  <c r="V1587" i="1"/>
  <c r="V1900" i="1"/>
  <c r="U2263" i="1"/>
  <c r="T2263" i="1"/>
  <c r="T1138" i="1"/>
  <c r="U1138" i="1"/>
  <c r="V1202" i="1"/>
  <c r="T2560" i="1"/>
  <c r="U2560" i="1"/>
  <c r="U1290" i="1"/>
  <c r="T1290" i="1"/>
  <c r="U1212" i="1"/>
  <c r="T1212" i="1"/>
  <c r="T1936" i="1"/>
  <c r="U1936" i="1"/>
  <c r="V2155" i="1"/>
  <c r="V2256" i="1"/>
  <c r="V1088" i="1"/>
  <c r="X892" i="1"/>
  <c r="X2582" i="1"/>
  <c r="X1615" i="1"/>
  <c r="G2498" i="1"/>
  <c r="H2498" i="1"/>
  <c r="G2527" i="1"/>
  <c r="H2527" i="1"/>
  <c r="H2375" i="1"/>
  <c r="G2375" i="1"/>
  <c r="I1665" i="1"/>
  <c r="K783" i="1"/>
  <c r="G1795" i="1"/>
  <c r="H1795" i="1"/>
  <c r="I779" i="1"/>
  <c r="K1756" i="1"/>
  <c r="I1277" i="1"/>
  <c r="I1368" i="1"/>
  <c r="G1540" i="1"/>
  <c r="H1540" i="1"/>
  <c r="K728" i="1"/>
  <c r="K1176" i="1"/>
  <c r="K1935" i="1"/>
  <c r="G1190" i="1"/>
  <c r="H1190" i="1"/>
  <c r="K2530" i="1"/>
  <c r="K2384" i="1"/>
  <c r="I2515" i="1"/>
  <c r="H1139" i="1"/>
  <c r="G1139" i="1"/>
  <c r="G2418" i="1"/>
  <c r="H2418" i="1"/>
  <c r="I2081" i="1"/>
  <c r="I2448" i="1"/>
  <c r="K708" i="1"/>
  <c r="U1467" i="1"/>
  <c r="V1467" i="1"/>
  <c r="I1079" i="1"/>
  <c r="I2224" i="1"/>
  <c r="I1459" i="1"/>
  <c r="K2520" i="1"/>
  <c r="I2636" i="1"/>
  <c r="I1237" i="1"/>
  <c r="G2251" i="1"/>
  <c r="H2251" i="1"/>
  <c r="K1363" i="1"/>
  <c r="H1732" i="1"/>
  <c r="G1732" i="1"/>
  <c r="H1203" i="1"/>
  <c r="G1203" i="1"/>
  <c r="H1345" i="1"/>
  <c r="G1345" i="1"/>
  <c r="I1114" i="1"/>
  <c r="G747" i="1"/>
  <c r="I747" i="1"/>
  <c r="I2417" i="1"/>
  <c r="G1130" i="1"/>
  <c r="H1130" i="1"/>
  <c r="H1704" i="1"/>
  <c r="G1704" i="1"/>
  <c r="I1560" i="1"/>
  <c r="I2116" i="1"/>
  <c r="G2437" i="1"/>
  <c r="H2437" i="1"/>
  <c r="H2242" i="1"/>
  <c r="G2242" i="1"/>
  <c r="G775" i="1"/>
  <c r="H775" i="1"/>
  <c r="K1829" i="1"/>
  <c r="H2184" i="1"/>
  <c r="G2184" i="1"/>
  <c r="K1650" i="1"/>
  <c r="I1241" i="1"/>
  <c r="I1320" i="1"/>
  <c r="V1657" i="1"/>
  <c r="X2309" i="1"/>
  <c r="V2058" i="1"/>
  <c r="U1046" i="1"/>
  <c r="T1046" i="1"/>
  <c r="T1970" i="1"/>
  <c r="U1970" i="1"/>
  <c r="U2588" i="1"/>
  <c r="T2588" i="1"/>
  <c r="V1952" i="1"/>
  <c r="T886" i="1"/>
  <c r="V886" i="1"/>
  <c r="U1743" i="1"/>
  <c r="T1743" i="1"/>
  <c r="X1494" i="1"/>
  <c r="V1327" i="1"/>
  <c r="X1422" i="1"/>
  <c r="U2013" i="1"/>
  <c r="T2013" i="1"/>
  <c r="V2249" i="1"/>
  <c r="V995" i="1"/>
  <c r="U1328" i="1"/>
  <c r="T1328" i="1"/>
  <c r="X2392" i="1"/>
  <c r="V2422" i="1"/>
  <c r="X975" i="1"/>
  <c r="U1063" i="1"/>
  <c r="T1063" i="1"/>
  <c r="T1159" i="1"/>
  <c r="U1159" i="1"/>
  <c r="V1941" i="1"/>
  <c r="V1782" i="1"/>
  <c r="V2400" i="1"/>
  <c r="T1289" i="1"/>
  <c r="U1289" i="1"/>
  <c r="U2223" i="1"/>
  <c r="T2223" i="1"/>
  <c r="X2330" i="1"/>
  <c r="U2604" i="1"/>
  <c r="T2604" i="1"/>
  <c r="T2106" i="1"/>
  <c r="U2106" i="1"/>
  <c r="U2462" i="1"/>
  <c r="T2462" i="1"/>
  <c r="U1788" i="1"/>
  <c r="T1788" i="1"/>
  <c r="K811" i="1"/>
  <c r="K2441" i="1"/>
  <c r="G1166" i="1"/>
  <c r="H1166" i="1"/>
  <c r="G1934" i="1"/>
  <c r="H1934" i="1"/>
  <c r="G2353" i="1"/>
  <c r="H2353" i="1"/>
  <c r="K2158" i="1"/>
  <c r="K2438" i="1"/>
  <c r="K1346" i="1"/>
  <c r="V1521" i="1"/>
  <c r="G2589" i="1"/>
  <c r="I2589" i="1"/>
  <c r="V863" i="1"/>
  <c r="X889" i="1"/>
  <c r="V2302" i="1"/>
  <c r="V1878" i="1"/>
  <c r="X1271" i="1"/>
  <c r="X1750" i="1"/>
  <c r="V1197" i="1"/>
  <c r="U855" i="1"/>
  <c r="T855" i="1"/>
  <c r="V1012" i="1"/>
  <c r="X2136" i="1"/>
  <c r="V1822" i="1"/>
  <c r="V1964" i="1"/>
  <c r="V2408" i="1"/>
  <c r="X1552" i="1"/>
  <c r="X833" i="1"/>
  <c r="X1704" i="1"/>
  <c r="X1268" i="1"/>
  <c r="X737" i="1"/>
  <c r="X1587" i="1"/>
  <c r="T1900" i="1"/>
  <c r="U1900" i="1"/>
  <c r="V2263" i="1"/>
  <c r="V1138" i="1"/>
  <c r="U1202" i="1"/>
  <c r="T1202" i="1"/>
  <c r="X2560" i="1"/>
  <c r="V1290" i="1"/>
  <c r="X1212" i="1"/>
  <c r="X1936" i="1"/>
  <c r="T2155" i="1"/>
  <c r="U2155" i="1"/>
  <c r="T2256" i="1"/>
  <c r="U2256" i="1"/>
  <c r="X1088" i="1"/>
  <c r="V892" i="1"/>
  <c r="V2582" i="1"/>
  <c r="V1615" i="1"/>
  <c r="K2186" i="1"/>
  <c r="I1323" i="1"/>
  <c r="K2483" i="1"/>
  <c r="G1773" i="1"/>
  <c r="H1773" i="1"/>
  <c r="I1182" i="1"/>
  <c r="K1585" i="1"/>
  <c r="G1366" i="1"/>
  <c r="H1366" i="1"/>
  <c r="K2421" i="1"/>
  <c r="K2448" i="1"/>
  <c r="H708" i="1"/>
  <c r="G708" i="1"/>
  <c r="I936" i="1"/>
  <c r="K1048" i="1"/>
  <c r="K827" i="1"/>
  <c r="G2127" i="1"/>
  <c r="H2127" i="1"/>
  <c r="I906" i="1"/>
  <c r="K1489" i="1"/>
  <c r="G1270" i="1"/>
  <c r="H1270" i="1"/>
  <c r="I1526" i="1"/>
  <c r="H1664" i="1"/>
  <c r="G1664" i="1"/>
  <c r="I1621" i="1"/>
  <c r="H1402" i="1"/>
  <c r="G1402" i="1"/>
  <c r="G1782" i="1"/>
  <c r="H1782" i="1"/>
  <c r="H1289" i="1"/>
  <c r="G1289" i="1"/>
  <c r="G1380" i="1"/>
  <c r="H1380" i="1"/>
  <c r="K2415" i="1"/>
  <c r="G1442" i="1"/>
  <c r="H1442" i="1"/>
  <c r="I1883" i="1"/>
  <c r="G1173" i="1"/>
  <c r="H1173" i="1"/>
  <c r="I1663" i="1"/>
  <c r="I900" i="1"/>
  <c r="V850" i="1"/>
  <c r="X2578" i="1"/>
  <c r="T1462" i="1"/>
  <c r="U1462" i="1"/>
  <c r="X1274" i="1"/>
  <c r="U1028" i="1"/>
  <c r="T1028" i="1"/>
  <c r="X1127" i="1"/>
  <c r="T2298" i="1"/>
  <c r="U2298" i="1"/>
  <c r="U739" i="1"/>
  <c r="T739" i="1"/>
  <c r="V1988" i="1"/>
  <c r="V2140" i="1"/>
  <c r="U727" i="1"/>
  <c r="T727" i="1"/>
  <c r="T2316" i="1"/>
  <c r="U2316" i="1"/>
  <c r="T2467" i="1"/>
  <c r="V2467" i="1"/>
  <c r="V2476" i="1"/>
  <c r="T1337" i="1"/>
  <c r="U1337" i="1"/>
  <c r="X1342" i="1"/>
  <c r="V1496" i="1"/>
  <c r="X745" i="1"/>
  <c r="V1650" i="1"/>
  <c r="T1580" i="1"/>
  <c r="U1580" i="1"/>
  <c r="T2246" i="1"/>
  <c r="U2246" i="1"/>
  <c r="T2063" i="1"/>
  <c r="U2063" i="1"/>
  <c r="V2627" i="1"/>
  <c r="X2168" i="1"/>
  <c r="V878" i="1"/>
  <c r="U1736" i="1"/>
  <c r="T1736" i="1"/>
  <c r="V1362" i="1"/>
  <c r="T1215" i="1"/>
  <c r="U1215" i="1"/>
  <c r="V2089" i="1"/>
  <c r="T2446" i="1"/>
  <c r="U2446" i="1"/>
  <c r="T1871" i="1"/>
  <c r="U1871" i="1"/>
  <c r="V1516" i="1"/>
  <c r="K1732" i="1"/>
  <c r="K1203" i="1"/>
  <c r="I1345" i="1"/>
  <c r="K1114" i="1"/>
  <c r="K1962" i="1"/>
  <c r="K1192" i="1"/>
  <c r="I2040" i="1"/>
  <c r="H2512" i="1"/>
  <c r="G2512" i="1"/>
  <c r="K989" i="1"/>
  <c r="G948" i="1"/>
  <c r="H948" i="1"/>
  <c r="K2524" i="1"/>
  <c r="I1148" i="1"/>
  <c r="K697" i="1"/>
  <c r="G2457" i="1"/>
  <c r="I2457" i="1"/>
  <c r="K2173" i="1"/>
  <c r="U1216" i="1"/>
  <c r="T1216" i="1"/>
  <c r="T1491" i="1"/>
  <c r="U1491" i="1"/>
  <c r="T2586" i="1"/>
  <c r="U2586" i="1"/>
  <c r="V1654" i="1"/>
  <c r="T874" i="1"/>
  <c r="U874" i="1"/>
  <c r="V1737" i="1"/>
  <c r="T1470" i="1"/>
  <c r="U1470" i="1"/>
  <c r="V1160" i="1"/>
  <c r="U1413" i="1"/>
  <c r="T1413" i="1"/>
  <c r="V1997" i="1"/>
  <c r="T2181" i="1"/>
  <c r="U2181" i="1"/>
  <c r="V987" i="1"/>
  <c r="V1296" i="1"/>
  <c r="X2385" i="1"/>
  <c r="V2381" i="1"/>
  <c r="U2150" i="1"/>
  <c r="T2150" i="1"/>
  <c r="X2597" i="1"/>
  <c r="V2083" i="1"/>
  <c r="X1150" i="1"/>
  <c r="V1934" i="1"/>
  <c r="V1776" i="1"/>
  <c r="V2390" i="1"/>
  <c r="X1703" i="1"/>
  <c r="X2112" i="1"/>
  <c r="T2485" i="1"/>
  <c r="U2485" i="1"/>
  <c r="X1712" i="1"/>
  <c r="V1251" i="1"/>
  <c r="T1211" i="1"/>
  <c r="U1211" i="1"/>
  <c r="T1173" i="1"/>
  <c r="U1173" i="1"/>
  <c r="V1308" i="1"/>
  <c r="T2226" i="1"/>
  <c r="U2226" i="1"/>
  <c r="T2350" i="1"/>
  <c r="U2350" i="1"/>
  <c r="X2188" i="1"/>
  <c r="G2044" i="1"/>
  <c r="H2044" i="1"/>
  <c r="I1385" i="1"/>
  <c r="K1524" i="1"/>
  <c r="G1610" i="1"/>
  <c r="H1610" i="1"/>
  <c r="H2240" i="1"/>
  <c r="G2240" i="1"/>
  <c r="H1776" i="1"/>
  <c r="G1776" i="1"/>
  <c r="K2145" i="1"/>
  <c r="G1709" i="1"/>
  <c r="H1709" i="1"/>
  <c r="I918" i="1"/>
  <c r="H2477" i="1"/>
  <c r="G2477" i="1"/>
  <c r="I1226" i="1"/>
  <c r="K1376" i="1"/>
  <c r="K1554" i="1"/>
  <c r="G1931" i="1"/>
  <c r="H1931" i="1"/>
  <c r="G1221" i="1"/>
  <c r="H1221" i="1"/>
  <c r="K2116" i="1"/>
  <c r="K2437" i="1"/>
  <c r="I2242" i="1"/>
  <c r="K714" i="1"/>
  <c r="I775" i="1"/>
  <c r="G1829" i="1"/>
  <c r="H1829" i="1"/>
  <c r="I2184" i="1"/>
  <c r="K1375" i="1"/>
  <c r="I1472" i="1"/>
  <c r="H805" i="1"/>
  <c r="G805" i="1"/>
  <c r="K2565" i="1"/>
  <c r="K1032" i="1"/>
  <c r="V1765" i="1"/>
  <c r="U711" i="1"/>
  <c r="T711" i="1"/>
  <c r="V2182" i="1"/>
  <c r="V1981" i="1"/>
  <c r="V1194" i="1"/>
  <c r="X1544" i="1"/>
  <c r="T1117" i="1"/>
  <c r="U1117" i="1"/>
  <c r="U1906" i="1"/>
  <c r="T1906" i="1"/>
  <c r="X2538" i="1"/>
  <c r="V1316" i="1"/>
  <c r="U2469" i="1"/>
  <c r="T2469" i="1"/>
  <c r="V1802" i="1"/>
  <c r="I982" i="1"/>
  <c r="G2570" i="1"/>
  <c r="I2570" i="1"/>
  <c r="K1963" i="1"/>
  <c r="I863" i="1"/>
  <c r="U1671" i="1"/>
  <c r="T1671" i="1"/>
  <c r="X1986" i="1"/>
  <c r="V1001" i="1"/>
  <c r="X1009" i="1"/>
  <c r="V2413" i="1"/>
  <c r="V2504" i="1"/>
  <c r="U1011" i="1"/>
  <c r="T1011" i="1"/>
  <c r="V1798" i="1"/>
  <c r="X1673" i="1"/>
  <c r="X2499" i="1"/>
  <c r="X2108" i="1"/>
  <c r="X2651" i="1"/>
  <c r="X2240" i="1"/>
  <c r="V2435" i="1"/>
  <c r="I2104" i="1"/>
  <c r="H891" i="1"/>
  <c r="G891" i="1"/>
  <c r="K1777" i="1"/>
  <c r="I1558" i="1"/>
  <c r="K784" i="1"/>
  <c r="K1601" i="1"/>
  <c r="I1206" i="1"/>
  <c r="I1121" i="1"/>
  <c r="I1903" i="1"/>
  <c r="I1217" i="1"/>
  <c r="K1413" i="1"/>
  <c r="K852" i="1"/>
  <c r="I2438" i="1"/>
  <c r="H1346" i="1"/>
  <c r="G1346" i="1"/>
  <c r="U1521" i="1"/>
  <c r="T1521" i="1"/>
  <c r="K2498" i="1"/>
  <c r="I2527" i="1"/>
  <c r="I2375" i="1"/>
  <c r="H1665" i="1"/>
  <c r="G1665" i="1"/>
  <c r="H2282" i="1"/>
  <c r="G2282" i="1"/>
  <c r="I1457" i="1"/>
  <c r="G1620" i="1"/>
  <c r="H1620" i="1"/>
  <c r="I2186" i="1"/>
  <c r="G1323" i="1"/>
  <c r="H1323" i="1"/>
  <c r="G2483" i="1"/>
  <c r="H2483" i="1"/>
  <c r="I1773" i="1"/>
  <c r="G1268" i="1"/>
  <c r="I1268" i="1"/>
  <c r="K1182" i="1"/>
  <c r="H1585" i="1"/>
  <c r="G1585" i="1"/>
  <c r="I1366" i="1"/>
  <c r="K1540" i="1"/>
  <c r="I728" i="1"/>
  <c r="I1176" i="1"/>
  <c r="K2162" i="1"/>
  <c r="G1958" i="1"/>
  <c r="H1958" i="1"/>
  <c r="G985" i="1"/>
  <c r="H985" i="1"/>
  <c r="I742" i="1"/>
  <c r="K740" i="1"/>
  <c r="I1817" i="1"/>
  <c r="K2160" i="1"/>
  <c r="I828" i="1"/>
  <c r="G2421" i="1"/>
  <c r="I2421" i="1"/>
  <c r="H2448" i="1"/>
  <c r="G2448" i="1"/>
  <c r="X1467" i="1"/>
  <c r="I1532" i="1"/>
  <c r="V1809" i="1"/>
  <c r="U1915" i="1"/>
  <c r="T1915" i="1"/>
  <c r="T1531" i="1"/>
  <c r="U1531" i="1"/>
  <c r="T829" i="1"/>
  <c r="U829" i="1"/>
  <c r="X2095" i="1"/>
  <c r="T2259" i="1"/>
  <c r="V2259" i="1"/>
  <c r="T1850" i="1"/>
  <c r="U1850" i="1"/>
  <c r="V682" i="1"/>
  <c r="U2460" i="1"/>
  <c r="T2460" i="1"/>
  <c r="U926" i="1"/>
  <c r="T926" i="1"/>
  <c r="X770" i="1"/>
  <c r="V1513" i="1"/>
  <c r="V1547" i="1"/>
  <c r="X1926" i="1"/>
  <c r="V717" i="1"/>
  <c r="X1638" i="1"/>
  <c r="T1569" i="1"/>
  <c r="U1569" i="1"/>
  <c r="T1746" i="1"/>
  <c r="U1746" i="1"/>
  <c r="U1030" i="1"/>
  <c r="T1030" i="1"/>
  <c r="X811" i="1"/>
  <c r="X2405" i="1"/>
  <c r="U1193" i="1"/>
  <c r="T1193" i="1"/>
  <c r="T1912" i="1"/>
  <c r="U1912" i="1"/>
  <c r="T2040" i="1"/>
  <c r="V2040" i="1"/>
  <c r="X1596" i="1"/>
  <c r="T1602" i="1"/>
  <c r="U1602" i="1"/>
  <c r="X1966" i="1"/>
  <c r="T2319" i="1"/>
  <c r="U2319" i="1"/>
  <c r="T1020" i="1"/>
  <c r="U1020" i="1"/>
  <c r="U1862" i="1"/>
  <c r="T1862" i="1"/>
  <c r="X1681" i="1"/>
  <c r="X2145" i="1"/>
  <c r="X1335" i="1"/>
  <c r="K2127" i="1"/>
  <c r="H906" i="1"/>
  <c r="G906" i="1"/>
  <c r="G1489" i="1"/>
  <c r="H1489" i="1"/>
  <c r="I1270" i="1"/>
  <c r="G1526" i="1"/>
  <c r="H1526" i="1"/>
  <c r="K1664" i="1"/>
  <c r="H1621" i="1"/>
  <c r="G1621" i="1"/>
  <c r="I1402" i="1"/>
  <c r="K2108" i="1"/>
  <c r="K2183" i="1"/>
  <c r="K1473" i="1"/>
  <c r="T850" i="1"/>
  <c r="U850" i="1"/>
  <c r="V2578" i="1"/>
  <c r="X1462" i="1"/>
  <c r="T1274" i="1"/>
  <c r="U1274" i="1"/>
  <c r="X1028" i="1"/>
  <c r="T1127" i="1"/>
  <c r="U1127" i="1"/>
  <c r="V2298" i="1"/>
  <c r="V739" i="1"/>
  <c r="X1988" i="1"/>
  <c r="U2140" i="1"/>
  <c r="T2140" i="1"/>
  <c r="X917" i="1"/>
  <c r="X727" i="1"/>
  <c r="V2316" i="1"/>
  <c r="X2467" i="1"/>
  <c r="X2476" i="1"/>
  <c r="V1337" i="1"/>
  <c r="U1342" i="1"/>
  <c r="T1342" i="1"/>
  <c r="X1496" i="1"/>
  <c r="T745" i="1"/>
  <c r="U745" i="1"/>
  <c r="X1650" i="1"/>
  <c r="V1580" i="1"/>
  <c r="X2246" i="1"/>
  <c r="V2063" i="1"/>
  <c r="U2627" i="1"/>
  <c r="T2627" i="1"/>
  <c r="T2168" i="1"/>
  <c r="U2168" i="1"/>
  <c r="T878" i="1"/>
  <c r="U878" i="1"/>
  <c r="V1736" i="1"/>
  <c r="X1362" i="1"/>
  <c r="V1215" i="1"/>
  <c r="X2089" i="1"/>
  <c r="V2446" i="1"/>
  <c r="V1871" i="1"/>
  <c r="X1516" i="1"/>
  <c r="H989" i="1"/>
  <c r="G989" i="1"/>
  <c r="K948" i="1"/>
  <c r="K2223" i="1"/>
  <c r="H1332" i="1"/>
  <c r="G1332" i="1"/>
  <c r="K1916" i="1"/>
  <c r="I1636" i="1"/>
  <c r="X1216" i="1"/>
  <c r="V1491" i="1"/>
  <c r="X2586" i="1"/>
  <c r="X1654" i="1"/>
  <c r="V874" i="1"/>
  <c r="X1737" i="1"/>
  <c r="X1470" i="1"/>
  <c r="T1160" i="1"/>
  <c r="U1160" i="1"/>
  <c r="X1413" i="1"/>
  <c r="U1997" i="1"/>
  <c r="T1997" i="1"/>
  <c r="X2181" i="1"/>
  <c r="X987" i="1"/>
  <c r="U1296" i="1"/>
  <c r="T1296" i="1"/>
  <c r="T2385" i="1"/>
  <c r="V2385" i="1"/>
  <c r="X2381" i="1"/>
  <c r="X2150" i="1"/>
  <c r="U2597" i="1"/>
  <c r="T2597" i="1"/>
  <c r="T2083" i="1"/>
  <c r="U2083" i="1"/>
  <c r="U1150" i="1"/>
  <c r="T1150" i="1"/>
  <c r="X1934" i="1"/>
  <c r="U1776" i="1"/>
  <c r="T1776" i="1"/>
  <c r="U2390" i="1"/>
  <c r="T2390" i="1"/>
  <c r="T1703" i="1"/>
  <c r="U1703" i="1"/>
  <c r="V2112" i="1"/>
  <c r="V2485" i="1"/>
  <c r="U1712" i="1"/>
  <c r="T1712" i="1"/>
  <c r="X1251" i="1"/>
  <c r="X1211" i="1"/>
  <c r="V1173" i="1"/>
  <c r="U1308" i="1"/>
  <c r="T1308" i="1"/>
  <c r="V2226" i="1"/>
  <c r="X2350" i="1"/>
  <c r="V2188" i="1"/>
  <c r="G2654" i="1"/>
  <c r="H2654" i="1"/>
  <c r="K1530" i="1"/>
  <c r="I1693" i="1"/>
  <c r="G1474" i="1"/>
  <c r="H1474" i="1"/>
  <c r="I1564" i="1"/>
  <c r="I1610" i="1"/>
  <c r="K2240" i="1"/>
  <c r="I1776" i="1"/>
  <c r="I1709" i="1"/>
  <c r="I2143" i="1"/>
  <c r="K749" i="1"/>
  <c r="H2602" i="1"/>
  <c r="G2602" i="1"/>
  <c r="K1299" i="1"/>
  <c r="I2609" i="1"/>
  <c r="G2038" i="1"/>
  <c r="H2038" i="1"/>
  <c r="I972" i="1"/>
  <c r="I1375" i="1"/>
  <c r="H1472" i="1"/>
  <c r="G1472" i="1"/>
  <c r="K805" i="1"/>
  <c r="G2565" i="1"/>
  <c r="I2565" i="1"/>
  <c r="X1765" i="1"/>
  <c r="X711" i="1"/>
  <c r="U2182" i="1"/>
  <c r="T2182" i="1"/>
  <c r="X1981" i="1"/>
  <c r="X1194" i="1"/>
  <c r="V1544" i="1"/>
  <c r="X1117" i="1"/>
  <c r="V1906" i="1"/>
  <c r="V2538" i="1"/>
  <c r="X1316" i="1"/>
  <c r="X2469" i="1"/>
  <c r="X1802" i="1"/>
  <c r="K2260" i="1"/>
  <c r="K2528" i="1"/>
  <c r="X1070" i="1"/>
  <c r="V1436" i="1"/>
  <c r="X2580" i="1"/>
  <c r="U715" i="1"/>
  <c r="T715" i="1"/>
  <c r="X2026" i="1"/>
  <c r="V1949" i="1"/>
  <c r="V2605" i="1"/>
  <c r="V1824" i="1"/>
  <c r="V2186" i="1"/>
  <c r="X2676" i="1"/>
  <c r="U1374" i="1"/>
  <c r="T1374" i="1"/>
  <c r="T1478" i="1"/>
  <c r="U1478" i="1"/>
  <c r="X953" i="1"/>
  <c r="T2275" i="1"/>
  <c r="U2275" i="1"/>
  <c r="V1452" i="1"/>
  <c r="V1671" i="1"/>
  <c r="V1986" i="1"/>
  <c r="X1001" i="1"/>
  <c r="U1009" i="1"/>
  <c r="T1009" i="1"/>
  <c r="X2413" i="1"/>
  <c r="U2504" i="1"/>
  <c r="T2504" i="1"/>
  <c r="V1011" i="1"/>
  <c r="X1798" i="1"/>
  <c r="V1673" i="1"/>
  <c r="V2108" i="1"/>
  <c r="U2651" i="1"/>
  <c r="T2651" i="1"/>
  <c r="U2240" i="1"/>
  <c r="T2240" i="1"/>
  <c r="T2435" i="1"/>
  <c r="U2435" i="1"/>
  <c r="G2104" i="1"/>
  <c r="H2104" i="1"/>
  <c r="I891" i="1"/>
  <c r="G1777" i="1"/>
  <c r="H1777" i="1"/>
  <c r="G1558" i="1"/>
  <c r="H1558" i="1"/>
  <c r="I784" i="1"/>
  <c r="G1601" i="1"/>
  <c r="H1601" i="1"/>
  <c r="K1836" i="1"/>
  <c r="I1071" i="1"/>
  <c r="K739" i="1"/>
  <c r="K1885" i="1"/>
  <c r="I1678" i="1"/>
  <c r="I2150" i="1"/>
  <c r="K1421" i="1"/>
  <c r="K1572" i="1"/>
  <c r="K1206" i="1"/>
  <c r="K1121" i="1"/>
  <c r="G1903" i="1"/>
  <c r="H1903" i="1"/>
  <c r="G1217" i="1"/>
  <c r="H1217" i="1"/>
  <c r="G1413" i="1"/>
  <c r="H1413" i="1"/>
  <c r="H852" i="1"/>
  <c r="G852" i="1"/>
  <c r="H2438" i="1"/>
  <c r="G2438" i="1"/>
  <c r="I1346" i="1"/>
  <c r="K1407" i="1"/>
  <c r="X945" i="1"/>
  <c r="U1584" i="1"/>
  <c r="T1584" i="1"/>
  <c r="T1699" i="1"/>
  <c r="U1699" i="1"/>
  <c r="X2326" i="1"/>
  <c r="X724" i="1"/>
  <c r="X1971" i="1"/>
  <c r="V2134" i="1"/>
  <c r="V845" i="1"/>
  <c r="V714" i="1"/>
  <c r="T2300" i="1"/>
  <c r="V2300" i="1"/>
  <c r="V2440" i="1"/>
  <c r="T2412" i="1"/>
  <c r="U2412" i="1"/>
  <c r="T1331" i="1"/>
  <c r="U1331" i="1"/>
  <c r="X1332" i="1"/>
  <c r="X1477" i="1"/>
  <c r="V857" i="1"/>
  <c r="T1166" i="1"/>
  <c r="U1166" i="1"/>
  <c r="X2542" i="1"/>
  <c r="T2080" i="1"/>
  <c r="U2080" i="1"/>
  <c r="V2048" i="1"/>
  <c r="X2622" i="1"/>
  <c r="V2102" i="1"/>
  <c r="X998" i="1"/>
  <c r="X1771" i="1"/>
  <c r="U1619" i="1"/>
  <c r="T1619" i="1"/>
  <c r="V2333" i="1"/>
  <c r="X1488" i="1"/>
  <c r="V1734" i="1"/>
  <c r="V2079" i="1"/>
  <c r="U887" i="1"/>
  <c r="T887" i="1"/>
  <c r="V1741" i="1"/>
  <c r="X1380" i="1"/>
  <c r="U1401" i="1"/>
  <c r="T1401" i="1"/>
  <c r="I2306" i="1"/>
  <c r="I1531" i="1"/>
  <c r="H710" i="1"/>
  <c r="G710" i="1"/>
  <c r="K2282" i="1"/>
  <c r="G1457" i="1"/>
  <c r="H1457" i="1"/>
  <c r="I1620" i="1"/>
  <c r="H2186" i="1"/>
  <c r="G2186" i="1"/>
  <c r="K1323" i="1"/>
  <c r="I2483" i="1"/>
  <c r="K1773" i="1"/>
  <c r="K1268" i="1"/>
  <c r="H1182" i="1"/>
  <c r="G1182" i="1"/>
  <c r="I1585" i="1"/>
  <c r="K1366" i="1"/>
  <c r="H963" i="1"/>
  <c r="G963" i="1"/>
  <c r="K1995" i="1"/>
  <c r="K828" i="1"/>
  <c r="V2406" i="1"/>
  <c r="X1809" i="1"/>
  <c r="X1915" i="1"/>
  <c r="X1531" i="1"/>
  <c r="V829" i="1"/>
  <c r="V2095" i="1"/>
  <c r="V1850" i="1"/>
  <c r="X682" i="1"/>
  <c r="X2460" i="1"/>
  <c r="V926" i="1"/>
  <c r="U770" i="1"/>
  <c r="T770" i="1"/>
  <c r="X1513" i="1"/>
  <c r="T1547" i="1"/>
  <c r="U1547" i="1"/>
  <c r="T1926" i="1"/>
  <c r="U1926" i="1"/>
  <c r="U717" i="1"/>
  <c r="T717" i="1"/>
  <c r="U1638" i="1"/>
  <c r="T1638" i="1"/>
  <c r="X1569" i="1"/>
  <c r="X1746" i="1"/>
  <c r="X1030" i="1"/>
  <c r="T811" i="1"/>
  <c r="U811" i="1"/>
  <c r="V2405" i="1"/>
  <c r="V1193" i="1"/>
  <c r="V1912" i="1"/>
  <c r="X2040" i="1"/>
  <c r="U1596" i="1"/>
  <c r="T1596" i="1"/>
  <c r="X1602" i="1"/>
  <c r="T1966" i="1"/>
  <c r="U1966" i="1"/>
  <c r="V2319" i="1"/>
  <c r="X1020" i="1"/>
  <c r="X1862" i="1"/>
  <c r="T1681" i="1"/>
  <c r="U1681" i="1"/>
  <c r="T2145" i="1"/>
  <c r="U2145" i="1"/>
  <c r="U1335" i="1"/>
  <c r="T1335" i="1"/>
  <c r="I2106" i="1"/>
  <c r="K2214" i="1"/>
  <c r="K2231" i="1"/>
  <c r="I1521" i="1"/>
  <c r="G2367" i="1"/>
  <c r="I2367" i="1"/>
  <c r="I2502" i="1"/>
  <c r="K2363" i="1"/>
  <c r="K1653" i="1"/>
  <c r="K1506" i="1"/>
  <c r="I2093" i="1"/>
  <c r="K2580" i="1"/>
  <c r="T1364" i="1"/>
  <c r="U1364" i="1"/>
  <c r="K1456" i="1"/>
  <c r="K1831" i="1"/>
  <c r="I1880" i="1"/>
  <c r="I762" i="1"/>
  <c r="I2653" i="1"/>
  <c r="G1986" i="1"/>
  <c r="I1986" i="1"/>
  <c r="G689" i="1"/>
  <c r="H689" i="1"/>
  <c r="K2542" i="1"/>
  <c r="G1012" i="1"/>
  <c r="I1012" i="1"/>
  <c r="V943" i="1"/>
  <c r="T2584" i="1"/>
  <c r="U2584" i="1"/>
  <c r="H686" i="1"/>
  <c r="G686" i="1"/>
  <c r="I1813" i="1"/>
  <c r="I1448" i="1"/>
  <c r="T1142" i="1"/>
  <c r="U1142" i="1"/>
  <c r="V1184" i="1"/>
  <c r="G1757" i="1"/>
  <c r="H1757" i="1"/>
  <c r="I2475" i="1"/>
  <c r="I2008" i="1"/>
  <c r="G1009" i="1"/>
  <c r="I1009" i="1"/>
  <c r="K766" i="1"/>
  <c r="H1038" i="1"/>
  <c r="G1038" i="1"/>
  <c r="I1395" i="1"/>
  <c r="I1511" i="1"/>
  <c r="G801" i="1"/>
  <c r="H801" i="1"/>
  <c r="K884" i="1"/>
  <c r="K2321" i="1"/>
  <c r="G986" i="1"/>
  <c r="I986" i="1"/>
  <c r="I1915" i="1"/>
  <c r="I1618" i="1"/>
  <c r="G1854" i="1"/>
  <c r="H1854" i="1"/>
  <c r="K2122" i="1"/>
  <c r="I2352" i="1"/>
  <c r="I860" i="1"/>
  <c r="I1553" i="1"/>
  <c r="H2144" i="1"/>
  <c r="G2144" i="1"/>
  <c r="I2463" i="1"/>
  <c r="K1080" i="1"/>
  <c r="V925" i="1"/>
  <c r="U1667" i="1"/>
  <c r="T1667" i="1"/>
  <c r="V1534" i="1"/>
  <c r="X1164" i="1"/>
  <c r="X2635" i="1"/>
  <c r="U1282" i="1"/>
  <c r="T1282" i="1"/>
  <c r="U754" i="1"/>
  <c r="T754" i="1"/>
  <c r="V2010" i="1"/>
  <c r="V937" i="1"/>
  <c r="X1204" i="1"/>
  <c r="V2386" i="1"/>
  <c r="H1243" i="1"/>
  <c r="G1243" i="1"/>
  <c r="G1858" i="1"/>
  <c r="H1858" i="1"/>
  <c r="K1211" i="1"/>
  <c r="V788" i="1"/>
  <c r="K895" i="1"/>
  <c r="H1719" i="1"/>
  <c r="G1719" i="1"/>
  <c r="I2627" i="1"/>
  <c r="K1917" i="1"/>
  <c r="H2599" i="1"/>
  <c r="G2599" i="1"/>
  <c r="I2348" i="1"/>
  <c r="G1729" i="1"/>
  <c r="H1729" i="1"/>
  <c r="G1510" i="1"/>
  <c r="H1510" i="1"/>
  <c r="G1856" i="1"/>
  <c r="H1856" i="1"/>
  <c r="H1848" i="1"/>
  <c r="I1848" i="1"/>
  <c r="G1924" i="1"/>
  <c r="H1924" i="1"/>
  <c r="G1120" i="1"/>
  <c r="I1120" i="1"/>
  <c r="G1449" i="1"/>
  <c r="H1449" i="1"/>
  <c r="V1584" i="1"/>
  <c r="X1699" i="1"/>
  <c r="V2326" i="1"/>
  <c r="V724" i="1"/>
  <c r="V1971" i="1"/>
  <c r="U2134" i="1"/>
  <c r="T2134" i="1"/>
  <c r="X845" i="1"/>
  <c r="X714" i="1"/>
  <c r="T2440" i="1"/>
  <c r="U2440" i="1"/>
  <c r="V2412" i="1"/>
  <c r="X1331" i="1"/>
  <c r="T1477" i="1"/>
  <c r="U1477" i="1"/>
  <c r="X857" i="1"/>
  <c r="X1166" i="1"/>
  <c r="V2542" i="1"/>
  <c r="X2080" i="1"/>
  <c r="U2048" i="1"/>
  <c r="T2048" i="1"/>
  <c r="V2622" i="1"/>
  <c r="X2102" i="1"/>
  <c r="V998" i="1"/>
  <c r="V1771" i="1"/>
  <c r="X1619" i="1"/>
  <c r="X2333" i="1"/>
  <c r="V1488" i="1"/>
  <c r="X1734" i="1"/>
  <c r="T2079" i="1"/>
  <c r="U2079" i="1"/>
  <c r="V887" i="1"/>
  <c r="T1741" i="1"/>
  <c r="U1741" i="1"/>
  <c r="V1380" i="1"/>
  <c r="X1244" i="1"/>
  <c r="V1401" i="1"/>
  <c r="H2306" i="1"/>
  <c r="G2306" i="1"/>
  <c r="G1531" i="1"/>
  <c r="H1531" i="1"/>
  <c r="I710" i="1"/>
  <c r="K894" i="1"/>
  <c r="I2307" i="1"/>
  <c r="G1765" i="1"/>
  <c r="H1765" i="1"/>
  <c r="I1546" i="1"/>
  <c r="I2564" i="1"/>
  <c r="K1747" i="1"/>
  <c r="K755" i="1"/>
  <c r="I963" i="1"/>
  <c r="H828" i="1"/>
  <c r="G828" i="1"/>
  <c r="K2366" i="1"/>
  <c r="K2043" i="1"/>
  <c r="U1809" i="1"/>
  <c r="T1809" i="1"/>
  <c r="V1915" i="1"/>
  <c r="V1531" i="1"/>
  <c r="X829" i="1"/>
  <c r="U2095" i="1"/>
  <c r="T2095" i="1"/>
  <c r="X2259" i="1"/>
  <c r="X1850" i="1"/>
  <c r="U682" i="1"/>
  <c r="T682" i="1"/>
  <c r="V2460" i="1"/>
  <c r="X926" i="1"/>
  <c r="V770" i="1"/>
  <c r="T1513" i="1"/>
  <c r="U1513" i="1"/>
  <c r="X1547" i="1"/>
  <c r="V1926" i="1"/>
  <c r="X717" i="1"/>
  <c r="V1638" i="1"/>
  <c r="V1569" i="1"/>
  <c r="V1746" i="1"/>
  <c r="V1030" i="1"/>
  <c r="V811" i="1"/>
  <c r="U2405" i="1"/>
  <c r="T2405" i="1"/>
  <c r="X1193" i="1"/>
  <c r="X1912" i="1"/>
  <c r="V1596" i="1"/>
  <c r="V1602" i="1"/>
  <c r="V1966" i="1"/>
  <c r="X2319" i="1"/>
  <c r="V1020" i="1"/>
  <c r="V1862" i="1"/>
  <c r="V1681" i="1"/>
  <c r="V2145" i="1"/>
  <c r="V1335" i="1"/>
  <c r="K682" i="1"/>
  <c r="K2106" i="1"/>
  <c r="G2214" i="1"/>
  <c r="H2214" i="1"/>
  <c r="G2231" i="1"/>
  <c r="H2231" i="1"/>
  <c r="G1521" i="1"/>
  <c r="H1521" i="1"/>
  <c r="K2367" i="1"/>
  <c r="K2502" i="1"/>
  <c r="I2363" i="1"/>
  <c r="H1653" i="1"/>
  <c r="I1653" i="1"/>
  <c r="I1372" i="1"/>
  <c r="I1252" i="1"/>
  <c r="K1597" i="1"/>
  <c r="K1378" i="1"/>
  <c r="I2404" i="1"/>
  <c r="K2569" i="1"/>
  <c r="I2374" i="1"/>
  <c r="I927" i="1"/>
  <c r="K1927" i="1"/>
  <c r="I780" i="1"/>
  <c r="H2013" i="1"/>
  <c r="G2013" i="1"/>
  <c r="I1506" i="1"/>
  <c r="G2093" i="1"/>
  <c r="H2093" i="1"/>
  <c r="I2580" i="1"/>
  <c r="K2250" i="1"/>
  <c r="V1364" i="1"/>
  <c r="I1456" i="1"/>
  <c r="I1831" i="1"/>
  <c r="K1880" i="1"/>
  <c r="T1264" i="1"/>
  <c r="U1264" i="1"/>
  <c r="V1742" i="1"/>
  <c r="T1078" i="1"/>
  <c r="U1078" i="1"/>
  <c r="X1533" i="1"/>
  <c r="T2171" i="1"/>
  <c r="U2171" i="1"/>
  <c r="X2581" i="1"/>
  <c r="X1116" i="1"/>
  <c r="V1427" i="1"/>
  <c r="U2506" i="1"/>
  <c r="T2506" i="1"/>
  <c r="V1977" i="1"/>
  <c r="U951" i="1"/>
  <c r="T951" i="1"/>
  <c r="V972" i="1"/>
  <c r="V2355" i="1"/>
  <c r="X1146" i="1"/>
  <c r="X1929" i="1"/>
  <c r="T1767" i="1"/>
  <c r="U1767" i="1"/>
  <c r="U2342" i="1"/>
  <c r="T2342" i="1"/>
  <c r="T1844" i="1"/>
  <c r="U1844" i="1"/>
  <c r="X2212" i="1"/>
  <c r="V851" i="1"/>
  <c r="X721" i="1"/>
  <c r="X1554" i="1"/>
  <c r="U979" i="1"/>
  <c r="T979" i="1"/>
  <c r="V2307" i="1"/>
  <c r="U920" i="1"/>
  <c r="T920" i="1"/>
  <c r="T1366" i="1"/>
  <c r="U1366" i="1"/>
  <c r="U815" i="1"/>
  <c r="T815" i="1"/>
  <c r="U1873" i="1"/>
  <c r="T1873" i="1"/>
  <c r="V1485" i="1"/>
  <c r="V1443" i="1"/>
  <c r="T1754" i="1"/>
  <c r="U1754" i="1"/>
  <c r="V1479" i="1"/>
  <c r="K1897" i="1"/>
  <c r="I1972" i="1"/>
  <c r="T943" i="1"/>
  <c r="U943" i="1"/>
  <c r="V2584" i="1"/>
  <c r="K937" i="1"/>
  <c r="K2649" i="1"/>
  <c r="K967" i="1"/>
  <c r="G1724" i="1"/>
  <c r="H1724" i="1"/>
  <c r="I2189" i="1"/>
  <c r="K734" i="1"/>
  <c r="I1080" i="1"/>
  <c r="K2179" i="1"/>
  <c r="K2244" i="1"/>
  <c r="K2032" i="1"/>
  <c r="G1216" i="1"/>
  <c r="H1216" i="1"/>
  <c r="G1417" i="1"/>
  <c r="H1417" i="1"/>
  <c r="K1454" i="1"/>
  <c r="X1500" i="1"/>
  <c r="X1486" i="1"/>
  <c r="X1849" i="1"/>
  <c r="V1845" i="1"/>
  <c r="X1848" i="1"/>
  <c r="X1935" i="1"/>
  <c r="V1640" i="1"/>
  <c r="V1203" i="1"/>
  <c r="V2128" i="1"/>
  <c r="V2119" i="1"/>
  <c r="V2176" i="1"/>
  <c r="V1183" i="1"/>
  <c r="U1067" i="1"/>
  <c r="T1067" i="1"/>
  <c r="X1014" i="1"/>
  <c r="U1352" i="1"/>
  <c r="T1352" i="1"/>
  <c r="U753" i="1"/>
  <c r="T753" i="1"/>
  <c r="X2323" i="1"/>
  <c r="X1346" i="1"/>
  <c r="V1869" i="1"/>
  <c r="X2526" i="1"/>
  <c r="T1548" i="1"/>
  <c r="U1548" i="1"/>
  <c r="T767" i="1"/>
  <c r="U767" i="1"/>
  <c r="V1691" i="1"/>
  <c r="X1151" i="1"/>
  <c r="X2161" i="1"/>
  <c r="V1347" i="1"/>
  <c r="X1504" i="1"/>
  <c r="X1525" i="1"/>
  <c r="U774" i="1"/>
  <c r="T774" i="1"/>
  <c r="U1622" i="1"/>
  <c r="T1622" i="1"/>
  <c r="V1037" i="1"/>
  <c r="X2340" i="1"/>
  <c r="X814" i="1"/>
  <c r="I724" i="1"/>
  <c r="I1444" i="1"/>
  <c r="K2519" i="1"/>
  <c r="H1809" i="1"/>
  <c r="G1809" i="1"/>
  <c r="G1275" i="1"/>
  <c r="H1275" i="1"/>
  <c r="H808" i="1"/>
  <c r="G808" i="1"/>
  <c r="K1909" i="1"/>
  <c r="G1702" i="1"/>
  <c r="H1702" i="1"/>
  <c r="G895" i="1"/>
  <c r="H895" i="1"/>
  <c r="I1719" i="1"/>
  <c r="K2627" i="1"/>
  <c r="I2599" i="1"/>
  <c r="G2348" i="1"/>
  <c r="H2348" i="1"/>
  <c r="K1729" i="1"/>
  <c r="K1510" i="1"/>
  <c r="V1938" i="1"/>
  <c r="I1924" i="1"/>
  <c r="I1449" i="1"/>
  <c r="V822" i="1"/>
  <c r="V909" i="1"/>
  <c r="X2097" i="1"/>
  <c r="X1689" i="1"/>
  <c r="T1102" i="1"/>
  <c r="U1102" i="1"/>
  <c r="V1424" i="1"/>
  <c r="U2501" i="1"/>
  <c r="T2501" i="1"/>
  <c r="V1600" i="1"/>
  <c r="T884" i="1"/>
  <c r="U884" i="1"/>
  <c r="V935" i="1"/>
  <c r="X2327" i="1"/>
  <c r="U1112" i="1"/>
  <c r="T1112" i="1"/>
  <c r="X1918" i="1"/>
  <c r="X1759" i="1"/>
  <c r="T2332" i="1"/>
  <c r="U2332" i="1"/>
  <c r="X1684" i="1"/>
  <c r="V2087" i="1"/>
  <c r="U2473" i="1"/>
  <c r="T2473" i="1"/>
  <c r="T689" i="1"/>
  <c r="U689" i="1"/>
  <c r="V1520" i="1"/>
  <c r="V966" i="1"/>
  <c r="V2284" i="1"/>
  <c r="X1304" i="1"/>
  <c r="T1472" i="1"/>
  <c r="U1472" i="1"/>
  <c r="U1497" i="1"/>
  <c r="T1497" i="1"/>
  <c r="T772" i="1"/>
  <c r="U772" i="1"/>
  <c r="T1916" i="1"/>
  <c r="U1916" i="1"/>
  <c r="T2550" i="1"/>
  <c r="U2550" i="1"/>
  <c r="X1711" i="1"/>
  <c r="X934" i="1"/>
  <c r="U1447" i="1"/>
  <c r="T1447" i="1"/>
  <c r="U860" i="1"/>
  <c r="T860" i="1"/>
  <c r="X2092" i="1"/>
  <c r="K2306" i="1"/>
  <c r="K1531" i="1"/>
  <c r="K710" i="1"/>
  <c r="H894" i="1"/>
  <c r="G894" i="1"/>
  <c r="K2307" i="1"/>
  <c r="I1765" i="1"/>
  <c r="K1546" i="1"/>
  <c r="G2668" i="1"/>
  <c r="H2668" i="1"/>
  <c r="K977" i="1"/>
  <c r="I924" i="1"/>
  <c r="H2450" i="1"/>
  <c r="G2450" i="1"/>
  <c r="I1004" i="1"/>
  <c r="G1727" i="1"/>
  <c r="H1727" i="1"/>
  <c r="I1017" i="1"/>
  <c r="G2600" i="1"/>
  <c r="H2600" i="1"/>
  <c r="G1420" i="1"/>
  <c r="H1420" i="1"/>
  <c r="I2125" i="1"/>
  <c r="K1918" i="1"/>
  <c r="G1068" i="1"/>
  <c r="H1068" i="1"/>
  <c r="G1995" i="1"/>
  <c r="I1995" i="1"/>
  <c r="K2677" i="1"/>
  <c r="X970" i="1"/>
  <c r="X1227" i="1"/>
  <c r="T2334" i="1"/>
  <c r="U2334" i="1"/>
  <c r="U2277" i="1"/>
  <c r="T2277" i="1"/>
  <c r="U1220" i="1"/>
  <c r="T1220" i="1"/>
  <c r="X2591" i="1"/>
  <c r="U1710" i="1"/>
  <c r="V1710" i="1"/>
  <c r="T1082" i="1"/>
  <c r="U1082" i="1"/>
  <c r="V1456" i="1"/>
  <c r="V2596" i="1"/>
  <c r="X718" i="1"/>
  <c r="V723" i="1"/>
  <c r="U1991" i="1"/>
  <c r="T1991" i="1"/>
  <c r="T2662" i="1"/>
  <c r="U2662" i="1"/>
  <c r="X1840" i="1"/>
  <c r="V2192" i="1"/>
  <c r="T733" i="1"/>
  <c r="U733" i="1"/>
  <c r="X858" i="1"/>
  <c r="V1713" i="1"/>
  <c r="U1288" i="1"/>
  <c r="T1288" i="1"/>
  <c r="V928" i="1"/>
  <c r="X1460" i="1"/>
  <c r="T1721" i="1"/>
  <c r="U1721" i="1"/>
  <c r="T2031" i="1"/>
  <c r="U2031" i="1"/>
  <c r="T1285" i="1"/>
  <c r="U1285" i="1"/>
  <c r="X2100" i="1"/>
  <c r="T2646" i="1"/>
  <c r="U2646" i="1"/>
  <c r="T2229" i="1"/>
  <c r="U2229" i="1"/>
  <c r="X782" i="1"/>
  <c r="X1761" i="1"/>
  <c r="T1652" i="1"/>
  <c r="U1652" i="1"/>
  <c r="X2247" i="1"/>
  <c r="H2106" i="1"/>
  <c r="G2106" i="1"/>
  <c r="I2214" i="1"/>
  <c r="I2231" i="1"/>
  <c r="K1521" i="1"/>
  <c r="H2502" i="1"/>
  <c r="G2502" i="1"/>
  <c r="G2363" i="1"/>
  <c r="H2363" i="1"/>
  <c r="K2404" i="1"/>
  <c r="I2569" i="1"/>
  <c r="H2374" i="1"/>
  <c r="G2374" i="1"/>
  <c r="K2440" i="1"/>
  <c r="H927" i="1"/>
  <c r="G927" i="1"/>
  <c r="H1927" i="1"/>
  <c r="G1927" i="1"/>
  <c r="K780" i="1"/>
  <c r="I2013" i="1"/>
  <c r="H1506" i="1"/>
  <c r="G1506" i="1"/>
  <c r="K2093" i="1"/>
  <c r="H2580" i="1"/>
  <c r="G2580" i="1"/>
  <c r="K2431" i="1"/>
  <c r="X1264" i="1"/>
  <c r="X1742" i="1"/>
  <c r="X1078" i="1"/>
  <c r="T1353" i="1"/>
  <c r="V1353" i="1"/>
  <c r="V1533" i="1"/>
  <c r="X2171" i="1"/>
  <c r="V2581" i="1"/>
  <c r="V1116" i="1"/>
  <c r="X1427" i="1"/>
  <c r="V2506" i="1"/>
  <c r="X1977" i="1"/>
  <c r="V951" i="1"/>
  <c r="X972" i="1"/>
  <c r="T2355" i="1"/>
  <c r="U2355" i="1"/>
  <c r="V1146" i="1"/>
  <c r="V1929" i="1"/>
  <c r="V1767" i="1"/>
  <c r="X2342" i="1"/>
  <c r="V1844" i="1"/>
  <c r="V2212" i="1"/>
  <c r="X851" i="1"/>
  <c r="V721" i="1"/>
  <c r="V1554" i="1"/>
  <c r="X979" i="1"/>
  <c r="X2307" i="1"/>
  <c r="V920" i="1"/>
  <c r="V1366" i="1"/>
  <c r="V815" i="1"/>
  <c r="X1873" i="1"/>
  <c r="T1485" i="1"/>
  <c r="U1485" i="1"/>
  <c r="X1443" i="1"/>
  <c r="X1754" i="1"/>
  <c r="X1479" i="1"/>
  <c r="K1911" i="1"/>
  <c r="K1134" i="1"/>
  <c r="G1944" i="1"/>
  <c r="H1944" i="1"/>
  <c r="H691" i="1"/>
  <c r="G691" i="1"/>
  <c r="K750" i="1"/>
  <c r="I1297" i="1"/>
  <c r="K1066" i="1"/>
  <c r="H2392" i="1"/>
  <c r="G2392" i="1"/>
  <c r="K2608" i="1"/>
  <c r="I2289" i="1"/>
  <c r="K2238" i="1"/>
  <c r="I1608" i="1"/>
  <c r="I2357" i="1"/>
  <c r="K1638" i="1"/>
  <c r="X803" i="1"/>
  <c r="X2674" i="1"/>
  <c r="X1947" i="1"/>
  <c r="V1175" i="1"/>
  <c r="T1218" i="1"/>
  <c r="U1218" i="1"/>
  <c r="U1398" i="1"/>
  <c r="T1398" i="1"/>
  <c r="T947" i="1"/>
  <c r="U947" i="1"/>
  <c r="I2430" i="1"/>
  <c r="K2581" i="1"/>
  <c r="K2386" i="1"/>
  <c r="I1736" i="1"/>
  <c r="K882" i="1"/>
  <c r="K1295" i="1"/>
  <c r="K2131" i="1"/>
  <c r="I761" i="1"/>
  <c r="K1225" i="1"/>
  <c r="K952" i="1"/>
  <c r="X1972" i="1"/>
  <c r="U1823" i="1"/>
  <c r="T1823" i="1"/>
  <c r="U2465" i="1"/>
  <c r="T2465" i="1"/>
  <c r="U1023" i="1"/>
  <c r="T1023" i="1"/>
  <c r="T1291" i="1"/>
  <c r="U1291" i="1"/>
  <c r="U2470" i="1"/>
  <c r="T2470" i="1"/>
  <c r="T1620" i="1"/>
  <c r="U1620" i="1"/>
  <c r="K1095" i="1"/>
  <c r="K2333" i="1"/>
  <c r="H1010" i="1"/>
  <c r="G1010" i="1"/>
  <c r="I1172" i="1"/>
  <c r="K1180" i="1"/>
  <c r="K1787" i="1"/>
  <c r="K1077" i="1"/>
  <c r="G2372" i="1"/>
  <c r="H2372" i="1"/>
  <c r="I1764" i="1"/>
  <c r="G1064" i="1"/>
  <c r="H1064" i="1"/>
  <c r="H1593" i="1"/>
  <c r="I1593" i="1"/>
  <c r="I973" i="1"/>
  <c r="K2071" i="1"/>
  <c r="I2659" i="1"/>
  <c r="X1219" i="1"/>
  <c r="V1317" i="1"/>
  <c r="X2608" i="1"/>
  <c r="V1643" i="1"/>
  <c r="X801" i="1"/>
  <c r="V1669" i="1"/>
  <c r="U1133" i="1"/>
  <c r="T1133" i="1"/>
  <c r="V2630" i="1"/>
  <c r="U1437" i="1"/>
  <c r="V1437" i="1"/>
  <c r="T1621" i="1"/>
  <c r="U1621" i="1"/>
  <c r="X1866" i="1"/>
  <c r="X986" i="1"/>
  <c r="X927" i="1"/>
  <c r="X2388" i="1"/>
  <c r="X2407" i="1"/>
  <c r="X885" i="1"/>
  <c r="V2607" i="1"/>
  <c r="V1632" i="1"/>
  <c r="U709" i="1"/>
  <c r="T709" i="1"/>
  <c r="V1890" i="1"/>
  <c r="T2064" i="1"/>
  <c r="U2064" i="1"/>
  <c r="V2252" i="1"/>
  <c r="T1250" i="1"/>
  <c r="U1250" i="1"/>
  <c r="U2191" i="1"/>
  <c r="T2191" i="1"/>
  <c r="V2184" i="1"/>
  <c r="V2561" i="1"/>
  <c r="U1008" i="1"/>
  <c r="T1008" i="1"/>
  <c r="X1273" i="1"/>
  <c r="T2432" i="1"/>
  <c r="U2432" i="1"/>
  <c r="V1179" i="1"/>
  <c r="X1480" i="1"/>
  <c r="V2562" i="1"/>
  <c r="V2456" i="1"/>
  <c r="I2019" i="1"/>
  <c r="H1373" i="1"/>
  <c r="G1373" i="1"/>
  <c r="I1500" i="1"/>
  <c r="X1061" i="1"/>
  <c r="X2341" i="1"/>
  <c r="X2308" i="1"/>
  <c r="V825" i="1"/>
  <c r="X1174" i="1"/>
  <c r="V1441" i="1"/>
  <c r="X1877" i="1"/>
  <c r="X1648" i="1"/>
  <c r="X2429" i="1"/>
  <c r="X2141" i="1"/>
  <c r="V2291" i="1"/>
  <c r="X1355" i="1"/>
  <c r="X2496" i="1"/>
  <c r="T1476" i="1"/>
  <c r="U1476" i="1"/>
  <c r="X837" i="1"/>
  <c r="V2633" i="1"/>
  <c r="H1692" i="1"/>
  <c r="G1692" i="1"/>
  <c r="X1658" i="1"/>
  <c r="X2398" i="1"/>
  <c r="X1321" i="1"/>
  <c r="V1389" i="1"/>
  <c r="T1096" i="1"/>
  <c r="U1096" i="1"/>
  <c r="V1465" i="1"/>
  <c r="X2508" i="1"/>
  <c r="T2402" i="1"/>
  <c r="U2402" i="1"/>
  <c r="X1528" i="1"/>
  <c r="V742" i="1"/>
  <c r="X2082" i="1"/>
  <c r="T726" i="1"/>
  <c r="U726" i="1"/>
  <c r="X2552" i="1"/>
  <c r="V1614" i="1"/>
  <c r="V2557" i="1"/>
  <c r="G1095" i="1"/>
  <c r="H1095" i="1"/>
  <c r="I2333" i="1"/>
  <c r="K1010" i="1"/>
  <c r="H1172" i="1"/>
  <c r="G1172" i="1"/>
  <c r="G1180" i="1"/>
  <c r="H1180" i="1"/>
  <c r="G1787" i="1"/>
  <c r="H1787" i="1"/>
  <c r="H1077" i="1"/>
  <c r="G1077" i="1"/>
  <c r="I1292" i="1"/>
  <c r="I2372" i="1"/>
  <c r="K1256" i="1"/>
  <c r="G2659" i="1"/>
  <c r="H2659" i="1"/>
  <c r="V1089" i="1"/>
  <c r="U1832" i="1"/>
  <c r="T1832" i="1"/>
  <c r="V1818" i="1"/>
  <c r="V1846" i="1"/>
  <c r="X810" i="1"/>
  <c r="V1086" i="1"/>
  <c r="U2483" i="1"/>
  <c r="T2483" i="1"/>
  <c r="T1214" i="1"/>
  <c r="U1214" i="1"/>
  <c r="U1786" i="1"/>
  <c r="T1786" i="1"/>
  <c r="X2495" i="1"/>
  <c r="U1423" i="1"/>
  <c r="T1423" i="1"/>
  <c r="U740" i="1"/>
  <c r="T740" i="1"/>
  <c r="T1644" i="1"/>
  <c r="U1644" i="1"/>
  <c r="T1025" i="1"/>
  <c r="U1025" i="1"/>
  <c r="U1666" i="1"/>
  <c r="T1666" i="1"/>
  <c r="X1305" i="1"/>
  <c r="U1827" i="1"/>
  <c r="T1827" i="1"/>
  <c r="T1490" i="1"/>
  <c r="U1490" i="1"/>
  <c r="U1003" i="1"/>
  <c r="T1003" i="1"/>
  <c r="T1345" i="1"/>
  <c r="U1345" i="1"/>
  <c r="U2403" i="1"/>
  <c r="T2403" i="1"/>
  <c r="T2444" i="1"/>
  <c r="U2444" i="1"/>
  <c r="U710" i="1"/>
  <c r="T710" i="1"/>
  <c r="X2645" i="1"/>
  <c r="V2144" i="1"/>
  <c r="T1384" i="1"/>
  <c r="U1384" i="1"/>
  <c r="V1774" i="1"/>
  <c r="X1853" i="1"/>
  <c r="V2571" i="1"/>
  <c r="X748" i="1"/>
  <c r="T2650" i="1"/>
  <c r="U2650" i="1"/>
  <c r="T1810" i="1"/>
  <c r="U1810" i="1"/>
  <c r="V2509" i="1"/>
  <c r="H2019" i="1"/>
  <c r="G2019" i="1"/>
  <c r="K1373" i="1"/>
  <c r="G1500" i="1"/>
  <c r="H1500" i="1"/>
  <c r="K1087" i="1"/>
  <c r="I1937" i="1"/>
  <c r="K2340" i="1"/>
  <c r="X2675" i="1"/>
  <c r="X2151" i="1"/>
  <c r="X1745" i="1"/>
  <c r="X1664" i="1"/>
  <c r="V2430" i="1"/>
  <c r="T1344" i="1"/>
  <c r="U1344" i="1"/>
  <c r="T1781" i="1"/>
  <c r="U1781" i="1"/>
  <c r="X2208" i="1"/>
  <c r="V1784" i="1"/>
  <c r="V923" i="1"/>
  <c r="T2290" i="1"/>
  <c r="U2290" i="1"/>
  <c r="X1610" i="1"/>
  <c r="U773" i="1"/>
  <c r="T773" i="1"/>
  <c r="T2217" i="1"/>
  <c r="U2217" i="1"/>
  <c r="X1060" i="1"/>
  <c r="V1733" i="1"/>
  <c r="H1971" i="1"/>
  <c r="G1971" i="1"/>
  <c r="G1571" i="1"/>
  <c r="H1571" i="1"/>
  <c r="I1692" i="1"/>
  <c r="T2053" i="1"/>
  <c r="U2053" i="1"/>
  <c r="X805" i="1"/>
  <c r="V1857" i="1"/>
  <c r="X2180" i="1"/>
  <c r="V730" i="1"/>
  <c r="V1157" i="1"/>
  <c r="U1962" i="1"/>
  <c r="T1962" i="1"/>
  <c r="V1076" i="1"/>
  <c r="X2344" i="1"/>
  <c r="T2038" i="1"/>
  <c r="U2038" i="1"/>
  <c r="T719" i="1"/>
  <c r="U719" i="1"/>
  <c r="X1121" i="1"/>
  <c r="T2029" i="1"/>
  <c r="U2029" i="1"/>
  <c r="V1920" i="1"/>
  <c r="U1708" i="1"/>
  <c r="T1708" i="1"/>
  <c r="T1412" i="1"/>
  <c r="U1412" i="1"/>
  <c r="T1804" i="1"/>
  <c r="U1804" i="1"/>
  <c r="T2336" i="1"/>
  <c r="U2336" i="1"/>
  <c r="K1815" i="1"/>
  <c r="G2249" i="1"/>
  <c r="H2249" i="1"/>
  <c r="G1837" i="1"/>
  <c r="H1837" i="1"/>
  <c r="H1630" i="1"/>
  <c r="G1630" i="1"/>
  <c r="X1123" i="1"/>
  <c r="H1736" i="1"/>
  <c r="G1736" i="1"/>
  <c r="I882" i="1"/>
  <c r="I1295" i="1"/>
  <c r="X931" i="1"/>
  <c r="V2492" i="1"/>
  <c r="I1757" i="1"/>
  <c r="I1650" i="1"/>
  <c r="H1241" i="1"/>
  <c r="G1241" i="1"/>
  <c r="K1320" i="1"/>
  <c r="K2556" i="1"/>
  <c r="V1785" i="1"/>
  <c r="V1536" i="1"/>
  <c r="K2094" i="1"/>
  <c r="I1336" i="1"/>
  <c r="K2280" i="1"/>
  <c r="G1876" i="1"/>
  <c r="H1876" i="1"/>
  <c r="K2222" i="1"/>
  <c r="G2485" i="1"/>
  <c r="H2485" i="1"/>
  <c r="I2290" i="1"/>
  <c r="K1893" i="1"/>
  <c r="H1574" i="1"/>
  <c r="G1574" i="1"/>
  <c r="K1876" i="1"/>
  <c r="K690" i="1"/>
  <c r="K1478" i="1"/>
  <c r="G2149" i="1"/>
  <c r="H2149" i="1"/>
  <c r="G1942" i="1"/>
  <c r="H1942" i="1"/>
  <c r="I1963" i="1"/>
  <c r="G863" i="1"/>
  <c r="H863" i="1"/>
  <c r="I1934" i="1"/>
  <c r="I2353" i="1"/>
  <c r="I2158" i="1"/>
  <c r="G2468" i="1"/>
  <c r="H2468" i="1"/>
  <c r="I1358" i="1"/>
  <c r="I757" i="1"/>
  <c r="H2517" i="1"/>
  <c r="G2517" i="1"/>
  <c r="I2156" i="1"/>
  <c r="K1859" i="1"/>
  <c r="K1149" i="1"/>
  <c r="H2391" i="1"/>
  <c r="G2391" i="1"/>
  <c r="K1574" i="1"/>
  <c r="I884" i="1"/>
  <c r="G2321" i="1"/>
  <c r="H2321" i="1"/>
  <c r="K986" i="1"/>
  <c r="H690" i="1"/>
  <c r="G690" i="1"/>
  <c r="I1478" i="1"/>
  <c r="I2149" i="1"/>
  <c r="K1942" i="1"/>
  <c r="G751" i="1"/>
  <c r="H751" i="1"/>
  <c r="K2007" i="1"/>
  <c r="H876" i="1"/>
  <c r="G876" i="1"/>
  <c r="I2037" i="1"/>
  <c r="H2462" i="1"/>
  <c r="G2462" i="1"/>
  <c r="K1675" i="1"/>
  <c r="H719" i="1"/>
  <c r="G719" i="1"/>
  <c r="H1088" i="1"/>
  <c r="G1088" i="1"/>
  <c r="I2537" i="1"/>
  <c r="H1310" i="1"/>
  <c r="G1310" i="1"/>
  <c r="G2259" i="1"/>
  <c r="I2259" i="1"/>
  <c r="K2467" i="1"/>
  <c r="K1115" i="1"/>
  <c r="H711" i="1"/>
  <c r="G711" i="1"/>
  <c r="I2033" i="1"/>
  <c r="V793" i="1"/>
  <c r="T1657" i="1"/>
  <c r="U1657" i="1"/>
  <c r="U2309" i="1"/>
  <c r="T2309" i="1"/>
  <c r="X2058" i="1"/>
  <c r="X1046" i="1"/>
  <c r="V1970" i="1"/>
  <c r="X1952" i="1"/>
  <c r="X1743" i="1"/>
  <c r="V1494" i="1"/>
  <c r="X1327" i="1"/>
  <c r="V1422" i="1"/>
  <c r="X2013" i="1"/>
  <c r="X2249" i="1"/>
  <c r="U995" i="1"/>
  <c r="T995" i="1"/>
  <c r="X1328" i="1"/>
  <c r="V2392" i="1"/>
  <c r="X2422" i="1"/>
  <c r="V975" i="1"/>
  <c r="V1063" i="1"/>
  <c r="T2375" i="1"/>
  <c r="V2375" i="1"/>
  <c r="V1159" i="1"/>
  <c r="X1941" i="1"/>
  <c r="X1782" i="1"/>
  <c r="T2400" i="1"/>
  <c r="U2400" i="1"/>
  <c r="V1289" i="1"/>
  <c r="V2223" i="1"/>
  <c r="V2330" i="1"/>
  <c r="X2604" i="1"/>
  <c r="X1917" i="1"/>
  <c r="V2106" i="1"/>
  <c r="V2462" i="1"/>
  <c r="V1788" i="1"/>
  <c r="G1676" i="1"/>
  <c r="H1676" i="1"/>
  <c r="I2142" i="1"/>
  <c r="G2449" i="1"/>
  <c r="H2449" i="1"/>
  <c r="G2254" i="1"/>
  <c r="H2254" i="1"/>
  <c r="K1828" i="1"/>
  <c r="G2305" i="1"/>
  <c r="H2305" i="1"/>
  <c r="H2110" i="1"/>
  <c r="G2110" i="1"/>
  <c r="I751" i="1"/>
  <c r="G2007" i="1"/>
  <c r="I2007" i="1"/>
  <c r="I876" i="1"/>
  <c r="G2037" i="1"/>
  <c r="H2037" i="1"/>
  <c r="I2462" i="1"/>
  <c r="I1675" i="1"/>
  <c r="K719" i="1"/>
  <c r="K1808" i="1"/>
  <c r="G1793" i="1"/>
  <c r="H1793" i="1"/>
  <c r="I2136" i="1"/>
  <c r="I1223" i="1"/>
  <c r="G2033" i="1"/>
  <c r="H2033" i="1"/>
  <c r="I2575" i="1"/>
  <c r="K1074" i="1"/>
  <c r="G1751" i="1"/>
  <c r="H1751" i="1"/>
  <c r="K1041" i="1"/>
  <c r="I2647" i="1"/>
  <c r="H1110" i="1"/>
  <c r="G1110" i="1"/>
  <c r="I1763" i="1"/>
  <c r="I1053" i="1"/>
  <c r="G944" i="1"/>
  <c r="I944" i="1"/>
  <c r="G2212" i="1"/>
  <c r="H2212" i="1"/>
  <c r="K1254" i="1"/>
  <c r="H721" i="1"/>
  <c r="G721" i="1"/>
  <c r="H2481" i="1"/>
  <c r="G2481" i="1"/>
  <c r="G1706" i="1"/>
  <c r="H1706" i="1"/>
  <c r="G988" i="1"/>
  <c r="H988" i="1"/>
  <c r="U1965" i="1"/>
  <c r="T1965" i="1"/>
  <c r="V2579" i="1"/>
  <c r="V1921" i="1"/>
  <c r="X1903" i="1"/>
  <c r="T1158" i="1"/>
  <c r="U1158" i="1"/>
  <c r="T1043" i="1"/>
  <c r="U1043" i="1"/>
  <c r="U799" i="1"/>
  <c r="T799" i="1"/>
  <c r="V1315" i="1"/>
  <c r="X2012" i="1"/>
  <c r="X2272" i="1"/>
  <c r="V1806" i="1"/>
  <c r="X1688" i="1"/>
  <c r="V2391" i="1"/>
  <c r="T2221" i="1"/>
  <c r="U2221" i="1"/>
  <c r="U1257" i="1"/>
  <c r="T1257" i="1"/>
  <c r="V1517" i="1"/>
  <c r="X2615" i="1"/>
  <c r="T2196" i="1"/>
  <c r="U2196" i="1"/>
  <c r="V1314" i="1"/>
  <c r="X1841" i="1"/>
  <c r="V1564" i="1"/>
  <c r="X900" i="1"/>
  <c r="V1073" i="1"/>
  <c r="V2206" i="1"/>
  <c r="X1974" i="1"/>
  <c r="X743" i="1"/>
  <c r="V2544" i="1"/>
  <c r="V1269" i="1"/>
  <c r="X914" i="1"/>
  <c r="V695" i="1"/>
  <c r="X2352" i="1"/>
  <c r="V2222" i="1"/>
  <c r="U1757" i="1"/>
  <c r="V1757" i="1"/>
  <c r="I1828" i="1"/>
  <c r="K2305" i="1"/>
  <c r="I2110" i="1"/>
  <c r="I2480" i="1"/>
  <c r="K2605" i="1"/>
  <c r="G2410" i="1"/>
  <c r="H2410" i="1"/>
  <c r="G2002" i="1"/>
  <c r="H2002" i="1"/>
  <c r="H2349" i="1"/>
  <c r="G2349" i="1"/>
  <c r="K1706" i="1"/>
  <c r="X1965" i="1"/>
  <c r="U2579" i="1"/>
  <c r="T2579" i="1"/>
  <c r="X1921" i="1"/>
  <c r="V1903" i="1"/>
  <c r="X1158" i="1"/>
  <c r="X1043" i="1"/>
  <c r="V799" i="1"/>
  <c r="U1315" i="1"/>
  <c r="T1315" i="1"/>
  <c r="U2012" i="1"/>
  <c r="T2012" i="1"/>
  <c r="T2272" i="1"/>
  <c r="U2272" i="1"/>
  <c r="X1806" i="1"/>
  <c r="V1688" i="1"/>
  <c r="T2391" i="1"/>
  <c r="U2391" i="1"/>
  <c r="V2221" i="1"/>
  <c r="X1257" i="1"/>
  <c r="X1517" i="1"/>
  <c r="U2615" i="1"/>
  <c r="T2615" i="1"/>
  <c r="X2196" i="1"/>
  <c r="X1314" i="1"/>
  <c r="T1841" i="1"/>
  <c r="U1841" i="1"/>
  <c r="X1564" i="1"/>
  <c r="U900" i="1"/>
  <c r="T900" i="1"/>
  <c r="X1073" i="1"/>
  <c r="X2206" i="1"/>
  <c r="V1974" i="1"/>
  <c r="T743" i="1"/>
  <c r="U743" i="1"/>
  <c r="X2544" i="1"/>
  <c r="U1269" i="1"/>
  <c r="T1269" i="1"/>
  <c r="U914" i="1"/>
  <c r="T914" i="1"/>
  <c r="X695" i="1"/>
  <c r="V2352" i="1"/>
  <c r="X2222" i="1"/>
  <c r="K1314" i="1"/>
  <c r="I1475" i="1"/>
  <c r="K765" i="1"/>
  <c r="U1382" i="1"/>
  <c r="T1382" i="1"/>
  <c r="X1597" i="1"/>
  <c r="X812" i="1"/>
  <c r="V958" i="1"/>
  <c r="U1114" i="1"/>
  <c r="T1114" i="1"/>
  <c r="V1837" i="1"/>
  <c r="X1830" i="1"/>
  <c r="V2007" i="1"/>
  <c r="V1549" i="1"/>
  <c r="V2193" i="1"/>
  <c r="U2611" i="1"/>
  <c r="T2611" i="1"/>
  <c r="X1124" i="1"/>
  <c r="V1433" i="1"/>
  <c r="V2514" i="1"/>
  <c r="V2149" i="1"/>
  <c r="X959" i="1"/>
  <c r="V1051" i="1"/>
  <c r="X2361" i="1"/>
  <c r="X725" i="1"/>
  <c r="T761" i="1"/>
  <c r="U761" i="1"/>
  <c r="V2033" i="1"/>
  <c r="T738" i="1"/>
  <c r="U738" i="1"/>
  <c r="V1874" i="1"/>
  <c r="V2227" i="1"/>
  <c r="X894" i="1"/>
  <c r="V1141" i="1"/>
  <c r="U1457" i="1"/>
  <c r="T1457" i="1"/>
  <c r="U1416" i="1"/>
  <c r="T1416" i="1"/>
  <c r="T1696" i="1"/>
  <c r="U1696" i="1"/>
  <c r="X853" i="1"/>
  <c r="X2394" i="1"/>
  <c r="V2641" i="1"/>
  <c r="X1126" i="1"/>
  <c r="I892" i="1"/>
  <c r="I1496" i="1"/>
  <c r="K1907" i="1"/>
  <c r="I1197" i="1"/>
  <c r="K1064" i="1"/>
  <c r="K1593" i="1"/>
  <c r="H973" i="1"/>
  <c r="G973" i="1"/>
  <c r="K1174" i="1"/>
  <c r="I1950" i="1"/>
  <c r="I2474" i="1"/>
  <c r="G1695" i="1"/>
  <c r="H1695" i="1"/>
  <c r="K877" i="1"/>
  <c r="K2637" i="1"/>
  <c r="I2002" i="1"/>
  <c r="K726" i="1"/>
  <c r="H1314" i="1"/>
  <c r="G1314" i="1"/>
  <c r="K1475" i="1"/>
  <c r="I765" i="1"/>
  <c r="H2636" i="1"/>
  <c r="G2636" i="1"/>
  <c r="K1237" i="1"/>
  <c r="I2251" i="1"/>
  <c r="G2370" i="1"/>
  <c r="H2370" i="1"/>
  <c r="K971" i="1"/>
  <c r="X2020" i="1"/>
  <c r="G1831" i="1"/>
  <c r="H1831" i="1"/>
  <c r="K861" i="1"/>
  <c r="V1264" i="1"/>
  <c r="T1742" i="1"/>
  <c r="U1742" i="1"/>
  <c r="V1078" i="1"/>
  <c r="X1353" i="1"/>
  <c r="T1533" i="1"/>
  <c r="U1533" i="1"/>
  <c r="V2171" i="1"/>
  <c r="U2581" i="1"/>
  <c r="T2581" i="1"/>
  <c r="T1116" i="1"/>
  <c r="U1116" i="1"/>
  <c r="T1427" i="1"/>
  <c r="U1427" i="1"/>
  <c r="X2506" i="1"/>
  <c r="U1977" i="1"/>
  <c r="T1977" i="1"/>
  <c r="X951" i="1"/>
  <c r="T972" i="1"/>
  <c r="U972" i="1"/>
  <c r="X2355" i="1"/>
  <c r="T1146" i="1"/>
  <c r="U1146" i="1"/>
  <c r="U1929" i="1"/>
  <c r="T1929" i="1"/>
  <c r="X1767" i="1"/>
  <c r="V2342" i="1"/>
  <c r="X1844" i="1"/>
  <c r="U2212" i="1"/>
  <c r="T2212" i="1"/>
  <c r="U851" i="1"/>
  <c r="T851" i="1"/>
  <c r="T721" i="1"/>
  <c r="U721" i="1"/>
  <c r="T1554" i="1"/>
  <c r="U1554" i="1"/>
  <c r="V979" i="1"/>
  <c r="T2307" i="1"/>
  <c r="U2307" i="1"/>
  <c r="X920" i="1"/>
  <c r="X1366" i="1"/>
  <c r="X815" i="1"/>
  <c r="V1873" i="1"/>
  <c r="X1485" i="1"/>
  <c r="T1443" i="1"/>
  <c r="U1443" i="1"/>
  <c r="V1754" i="1"/>
  <c r="T1479" i="1"/>
  <c r="U1479" i="1"/>
  <c r="I1732" i="1"/>
  <c r="I1203" i="1"/>
  <c r="K1345" i="1"/>
  <c r="G1114" i="1"/>
  <c r="H1114" i="1"/>
  <c r="H1923" i="1"/>
  <c r="G1923" i="1"/>
  <c r="K2188" i="1"/>
  <c r="I2219" i="1"/>
  <c r="K1509" i="1"/>
  <c r="I1911" i="1"/>
  <c r="G1134" i="1"/>
  <c r="H1134" i="1"/>
  <c r="K1944" i="1"/>
  <c r="I2512" i="1"/>
  <c r="I989" i="1"/>
  <c r="I948" i="1"/>
  <c r="K1986" i="1"/>
  <c r="K689" i="1"/>
  <c r="G2542" i="1"/>
  <c r="H2542" i="1"/>
  <c r="I2524" i="1"/>
  <c r="K1148" i="1"/>
  <c r="G697" i="1"/>
  <c r="H697" i="1"/>
  <c r="K2457" i="1"/>
  <c r="I1179" i="1"/>
  <c r="I1588" i="1"/>
  <c r="G2579" i="1"/>
  <c r="I2579" i="1"/>
  <c r="I1869" i="1"/>
  <c r="I2392" i="1"/>
  <c r="I2608" i="1"/>
  <c r="G842" i="1"/>
  <c r="I842" i="1"/>
  <c r="K2289" i="1"/>
  <c r="X943" i="1"/>
  <c r="X2584" i="1"/>
  <c r="I686" i="1"/>
  <c r="G1813" i="1"/>
  <c r="H1813" i="1"/>
  <c r="V1216" i="1"/>
  <c r="X1491" i="1"/>
  <c r="V2586" i="1"/>
  <c r="T1654" i="1"/>
  <c r="U1654" i="1"/>
  <c r="T1737" i="1"/>
  <c r="U1737" i="1"/>
  <c r="V1470" i="1"/>
  <c r="X1160" i="1"/>
  <c r="V1413" i="1"/>
  <c r="X1997" i="1"/>
  <c r="V2181" i="1"/>
  <c r="T987" i="1"/>
  <c r="U987" i="1"/>
  <c r="X1296" i="1"/>
  <c r="T2381" i="1"/>
  <c r="U2381" i="1"/>
  <c r="V2150" i="1"/>
  <c r="V2597" i="1"/>
  <c r="X2083" i="1"/>
  <c r="V1150" i="1"/>
  <c r="T1934" i="1"/>
  <c r="U1934" i="1"/>
  <c r="X1776" i="1"/>
  <c r="X2390" i="1"/>
  <c r="V1703" i="1"/>
  <c r="T2112" i="1"/>
  <c r="U2112" i="1"/>
  <c r="X2485" i="1"/>
  <c r="V1712" i="1"/>
  <c r="U1251" i="1"/>
  <c r="T1251" i="1"/>
  <c r="V1211" i="1"/>
  <c r="X1173" i="1"/>
  <c r="X1308" i="1"/>
  <c r="X2226" i="1"/>
  <c r="V2350" i="1"/>
  <c r="U2188" i="1"/>
  <c r="T2188" i="1"/>
  <c r="K2486" i="1"/>
  <c r="I893" i="1"/>
  <c r="I792" i="1"/>
  <c r="K1494" i="1"/>
  <c r="G1062" i="1"/>
  <c r="H1062" i="1"/>
  <c r="K1333" i="1"/>
  <c r="K1102" i="1"/>
  <c r="K1598" i="1"/>
  <c r="K787" i="1"/>
  <c r="G1308" i="1"/>
  <c r="H1308" i="1"/>
  <c r="I1194" i="1"/>
  <c r="I2573" i="1"/>
  <c r="K790" i="1"/>
  <c r="K2228" i="1"/>
  <c r="H1615" i="1"/>
  <c r="G1615" i="1"/>
  <c r="I853" i="1"/>
  <c r="G2613" i="1"/>
  <c r="H2613" i="1"/>
  <c r="H1191" i="1"/>
  <c r="G1191" i="1"/>
  <c r="K1973" i="1"/>
  <c r="K2400" i="1"/>
  <c r="I2654" i="1"/>
  <c r="H1530" i="1"/>
  <c r="G1530" i="1"/>
  <c r="G1693" i="1"/>
  <c r="H1693" i="1"/>
  <c r="I1474" i="1"/>
  <c r="K1610" i="1"/>
  <c r="I2240" i="1"/>
  <c r="K1776" i="1"/>
  <c r="G2145" i="1"/>
  <c r="I2145" i="1"/>
  <c r="K1635" i="1"/>
  <c r="G949" i="1"/>
  <c r="H949" i="1"/>
  <c r="K981" i="1"/>
  <c r="K1649" i="1"/>
  <c r="U931" i="1"/>
  <c r="T931" i="1"/>
  <c r="T2492" i="1"/>
  <c r="U2492" i="1"/>
  <c r="T1543" i="1"/>
  <c r="U1543" i="1"/>
  <c r="V1022" i="1"/>
  <c r="X1097" i="1"/>
  <c r="U2285" i="1"/>
  <c r="T2285" i="1"/>
  <c r="V1026" i="1"/>
  <c r="T1434" i="1"/>
  <c r="U1434" i="1"/>
  <c r="V1605" i="1"/>
  <c r="V1730" i="1"/>
  <c r="T977" i="1"/>
  <c r="U977" i="1"/>
  <c r="X906" i="1"/>
  <c r="T2380" i="1"/>
  <c r="U2380" i="1"/>
  <c r="U2387" i="1"/>
  <c r="T2387" i="1"/>
  <c r="U873" i="1"/>
  <c r="T873" i="1"/>
  <c r="X2602" i="1"/>
  <c r="X1495" i="1"/>
  <c r="V734" i="1"/>
  <c r="X1649" i="1"/>
  <c r="X1787" i="1"/>
  <c r="X2417" i="1"/>
  <c r="U1246" i="1"/>
  <c r="T1246" i="1"/>
  <c r="U2177" i="1"/>
  <c r="T2177" i="1"/>
  <c r="T2174" i="1"/>
  <c r="U2174" i="1"/>
  <c r="X2463" i="1"/>
  <c r="V1225" i="1"/>
  <c r="X1191" i="1"/>
  <c r="V1111" i="1"/>
  <c r="T1209" i="1"/>
  <c r="U1209" i="1"/>
  <c r="V1972" i="1"/>
  <c r="X1823" i="1"/>
  <c r="X2465" i="1"/>
  <c r="V1023" i="1"/>
  <c r="V1291" i="1"/>
  <c r="X2470" i="1"/>
  <c r="V1620" i="1"/>
  <c r="K2143" i="1"/>
  <c r="I749" i="1"/>
  <c r="I2602" i="1"/>
  <c r="G1299" i="1"/>
  <c r="H1299" i="1"/>
  <c r="H2609" i="1"/>
  <c r="G2609" i="1"/>
  <c r="K2038" i="1"/>
  <c r="K892" i="1"/>
  <c r="G1496" i="1"/>
  <c r="H1496" i="1"/>
  <c r="I1907" i="1"/>
  <c r="H1197" i="1"/>
  <c r="G1197" i="1"/>
  <c r="G2575" i="1"/>
  <c r="H2575" i="1"/>
  <c r="G1074" i="1"/>
  <c r="H1074" i="1"/>
  <c r="K1751" i="1"/>
  <c r="H1041" i="1"/>
  <c r="G1041" i="1"/>
  <c r="H2116" i="1"/>
  <c r="G2116" i="1"/>
  <c r="I2437" i="1"/>
  <c r="K2242" i="1"/>
  <c r="K775" i="1"/>
  <c r="I1829" i="1"/>
  <c r="K2184" i="1"/>
  <c r="I964" i="1"/>
  <c r="K1076" i="1"/>
  <c r="I1549" i="1"/>
  <c r="G1330" i="1"/>
  <c r="H1330" i="1"/>
  <c r="K1516" i="1"/>
  <c r="I2203" i="1"/>
  <c r="K983" i="1"/>
  <c r="K1348" i="1"/>
  <c r="I1467" i="1"/>
  <c r="K1547" i="1"/>
  <c r="K837" i="1"/>
  <c r="X793" i="1"/>
  <c r="X1094" i="1"/>
  <c r="X1119" i="1"/>
  <c r="V2488" i="1"/>
  <c r="V683" i="1"/>
  <c r="X1361" i="1"/>
  <c r="V1438" i="1"/>
  <c r="X831" i="1"/>
  <c r="V2202" i="1"/>
  <c r="X1224" i="1"/>
  <c r="T1415" i="1"/>
  <c r="U1415" i="1"/>
  <c r="V971" i="1"/>
  <c r="X843" i="1"/>
  <c r="V2118" i="1"/>
  <c r="V2276" i="1"/>
  <c r="T1990" i="1"/>
  <c r="V1990" i="1"/>
  <c r="U701" i="1"/>
  <c r="T701" i="1"/>
  <c r="U2480" i="1"/>
  <c r="T2480" i="1"/>
  <c r="U965" i="1"/>
  <c r="T965" i="1"/>
  <c r="X991" i="1"/>
  <c r="T1653" i="1"/>
  <c r="U1653" i="1"/>
  <c r="V1792" i="1"/>
  <c r="X2513" i="1"/>
  <c r="V973" i="1"/>
  <c r="V1932" i="1"/>
  <c r="T1963" i="1"/>
  <c r="U1963" i="1"/>
  <c r="X731" i="1"/>
  <c r="V757" i="1"/>
  <c r="U741" i="1"/>
  <c r="T741" i="1"/>
  <c r="T2163" i="1"/>
  <c r="U2163" i="1"/>
  <c r="V1066" i="1"/>
  <c r="T1390" i="1"/>
  <c r="U1390" i="1"/>
  <c r="X2448" i="1"/>
  <c r="T2606" i="1"/>
  <c r="U2606" i="1"/>
  <c r="I1095" i="1"/>
  <c r="G2333" i="1"/>
  <c r="H2333" i="1"/>
  <c r="I1010" i="1"/>
  <c r="K1172" i="1"/>
  <c r="I1180" i="1"/>
  <c r="I1787" i="1"/>
  <c r="I1077" i="1"/>
  <c r="G811" i="1"/>
  <c r="H811" i="1"/>
  <c r="I2441" i="1"/>
  <c r="I1166" i="1"/>
  <c r="I2343" i="1"/>
  <c r="I1587" i="1"/>
  <c r="G1607" i="1"/>
  <c r="H1607" i="1"/>
  <c r="I1016" i="1"/>
  <c r="H2559" i="1"/>
  <c r="G2559" i="1"/>
  <c r="G967" i="1"/>
  <c r="H967" i="1"/>
  <c r="H2161" i="1"/>
  <c r="G2161" i="1"/>
  <c r="K1099" i="1"/>
  <c r="I1064" i="1"/>
  <c r="K973" i="1"/>
  <c r="H1174" i="1"/>
  <c r="G1174" i="1"/>
  <c r="K1908" i="1"/>
  <c r="T2157" i="1"/>
  <c r="U2157" i="1"/>
  <c r="X2525" i="1"/>
  <c r="T1523" i="1"/>
  <c r="U1523" i="1"/>
  <c r="X2603" i="1"/>
  <c r="X1700" i="1"/>
  <c r="U2305" i="1"/>
  <c r="T2305" i="1"/>
  <c r="T1583" i="1"/>
  <c r="U1583" i="1"/>
  <c r="T1320" i="1"/>
  <c r="V1320" i="1"/>
  <c r="V1674" i="1"/>
  <c r="T1481" i="1"/>
  <c r="U1481" i="1"/>
  <c r="T2566" i="1"/>
  <c r="U2566" i="1"/>
  <c r="V2461" i="1"/>
  <c r="I1256" i="1"/>
  <c r="G2268" i="1"/>
  <c r="I2268" i="1"/>
  <c r="I880" i="1"/>
  <c r="I2178" i="1"/>
  <c r="I1676" i="1"/>
  <c r="X1089" i="1"/>
  <c r="V1832" i="1"/>
  <c r="T1818" i="1"/>
  <c r="U1818" i="1"/>
  <c r="T1846" i="1"/>
  <c r="U1846" i="1"/>
  <c r="U810" i="1"/>
  <c r="T810" i="1"/>
  <c r="X1086" i="1"/>
  <c r="V2483" i="1"/>
  <c r="X1214" i="1"/>
  <c r="V1786" i="1"/>
  <c r="V2495" i="1"/>
  <c r="X1423" i="1"/>
  <c r="V740" i="1"/>
  <c r="V1644" i="1"/>
  <c r="V1025" i="1"/>
  <c r="X1666" i="1"/>
  <c r="U1305" i="1"/>
  <c r="T1305" i="1"/>
  <c r="X1827" i="1"/>
  <c r="V1490" i="1"/>
  <c r="V1003" i="1"/>
  <c r="X1345" i="1"/>
  <c r="V2403" i="1"/>
  <c r="V2444" i="1"/>
  <c r="V710" i="1"/>
  <c r="T2645" i="1"/>
  <c r="U2645" i="1"/>
  <c r="U2144" i="1"/>
  <c r="T2144" i="1"/>
  <c r="V1384" i="1"/>
  <c r="T1774" i="1"/>
  <c r="U1774" i="1"/>
  <c r="T1853" i="1"/>
  <c r="U1853" i="1"/>
  <c r="X2571" i="1"/>
  <c r="U748" i="1"/>
  <c r="T748" i="1"/>
  <c r="X2650" i="1"/>
  <c r="V1810" i="1"/>
  <c r="U2509" i="1"/>
  <c r="T2509" i="1"/>
  <c r="K1724" i="1"/>
  <c r="K2189" i="1"/>
  <c r="H734" i="1"/>
  <c r="G734" i="1"/>
  <c r="H884" i="1"/>
  <c r="G884" i="1"/>
  <c r="I2321" i="1"/>
  <c r="K2474" i="1"/>
  <c r="K1695" i="1"/>
  <c r="I877" i="1"/>
  <c r="H2637" i="1"/>
  <c r="G2637" i="1"/>
  <c r="K2212" i="1"/>
  <c r="I1254" i="1"/>
  <c r="I721" i="1"/>
  <c r="K2481" i="1"/>
  <c r="I690" i="1"/>
  <c r="G1478" i="1"/>
  <c r="H1478" i="1"/>
  <c r="K2149" i="1"/>
  <c r="I1942" i="1"/>
  <c r="G2540" i="1"/>
  <c r="H2540" i="1"/>
  <c r="G1541" i="1"/>
  <c r="H1541" i="1"/>
  <c r="K1740" i="1"/>
  <c r="I2359" i="1"/>
  <c r="I1718" i="1"/>
  <c r="G2003" i="1"/>
  <c r="H2003" i="1"/>
  <c r="H1293" i="1"/>
  <c r="G1293" i="1"/>
  <c r="K2080" i="1"/>
  <c r="K1183" i="1"/>
  <c r="K1681" i="1"/>
  <c r="K1462" i="1"/>
  <c r="G1696" i="1"/>
  <c r="H1696" i="1"/>
  <c r="K2245" i="1"/>
  <c r="I2050" i="1"/>
  <c r="V2675" i="1"/>
  <c r="V2151" i="1"/>
  <c r="U1745" i="1"/>
  <c r="T1745" i="1"/>
  <c r="T1664" i="1"/>
  <c r="U1664" i="1"/>
  <c r="X2430" i="1"/>
  <c r="V1344" i="1"/>
  <c r="V1781" i="1"/>
  <c r="V2208" i="1"/>
  <c r="X1784" i="1"/>
  <c r="U923" i="1"/>
  <c r="T923" i="1"/>
  <c r="V2290" i="1"/>
  <c r="T1610" i="1"/>
  <c r="U1610" i="1"/>
  <c r="V773" i="1"/>
  <c r="X2217" i="1"/>
  <c r="T1060" i="1"/>
  <c r="U1060" i="1"/>
  <c r="T1733" i="1"/>
  <c r="U1733" i="1"/>
  <c r="K2002" i="1"/>
  <c r="I871" i="1"/>
  <c r="I1706" i="1"/>
  <c r="I988" i="1"/>
  <c r="T948" i="1"/>
  <c r="U948" i="1"/>
  <c r="H2004" i="1"/>
  <c r="G2004" i="1"/>
  <c r="U1922" i="1"/>
  <c r="T1922" i="1"/>
  <c r="X1350" i="1"/>
  <c r="V1435" i="1"/>
  <c r="U817" i="1"/>
  <c r="T817" i="1"/>
  <c r="T2172" i="1"/>
  <c r="U2172" i="1"/>
  <c r="T944" i="1"/>
  <c r="U944" i="1"/>
  <c r="V1801" i="1"/>
  <c r="X1428" i="1"/>
  <c r="V1705" i="1"/>
  <c r="X1561" i="1"/>
  <c r="U1826" i="1"/>
  <c r="T1826" i="1"/>
  <c r="U2214" i="1"/>
  <c r="T2214" i="1"/>
  <c r="U1120" i="1"/>
  <c r="T1120" i="1"/>
  <c r="U1154" i="1"/>
  <c r="T1154" i="1"/>
  <c r="T2536" i="1"/>
  <c r="U2536" i="1"/>
  <c r="T952" i="1"/>
  <c r="U952" i="1"/>
  <c r="T869" i="1"/>
  <c r="U869" i="1"/>
  <c r="V808" i="1"/>
  <c r="X2120" i="1"/>
  <c r="T752" i="1"/>
  <c r="U752" i="1"/>
  <c r="T2004" i="1"/>
  <c r="U2004" i="1"/>
  <c r="V2173" i="1"/>
  <c r="V1091" i="1"/>
  <c r="U768" i="1"/>
  <c r="T768" i="1"/>
  <c r="X2347" i="1"/>
  <c r="T2510" i="1"/>
  <c r="U2510" i="1"/>
  <c r="X1153" i="1"/>
  <c r="V1152" i="1"/>
  <c r="V1663" i="1"/>
  <c r="X827" i="1"/>
  <c r="V1323" i="1"/>
  <c r="T1563" i="1"/>
  <c r="U1563" i="1"/>
  <c r="T2658" i="1"/>
  <c r="U2658" i="1"/>
  <c r="X2609" i="1"/>
  <c r="K2152" i="1"/>
  <c r="I907" i="1"/>
  <c r="H1142" i="1"/>
  <c r="G1142" i="1"/>
  <c r="K2385" i="1"/>
  <c r="I2468" i="1"/>
  <c r="G1358" i="1"/>
  <c r="H1358" i="1"/>
  <c r="K757" i="1"/>
  <c r="K2517" i="1"/>
  <c r="G726" i="1"/>
  <c r="I726" i="1"/>
  <c r="I1314" i="1"/>
  <c r="G1475" i="1"/>
  <c r="H1475" i="1"/>
  <c r="H765" i="1"/>
  <c r="G765" i="1"/>
  <c r="K2648" i="1"/>
  <c r="H736" i="1"/>
  <c r="G736" i="1"/>
  <c r="K2337" i="1"/>
  <c r="K751" i="1"/>
  <c r="K876" i="1"/>
  <c r="K2037" i="1"/>
  <c r="K2462" i="1"/>
  <c r="H1675" i="1"/>
  <c r="G1675" i="1"/>
  <c r="I719" i="1"/>
  <c r="K1088" i="1"/>
  <c r="K2537" i="1"/>
  <c r="K1310" i="1"/>
  <c r="I2094" i="1"/>
  <c r="K1336" i="1"/>
  <c r="G2280" i="1"/>
  <c r="H2280" i="1"/>
  <c r="I1808" i="1"/>
  <c r="I1793" i="1"/>
  <c r="K2136" i="1"/>
  <c r="V2053" i="1"/>
  <c r="T805" i="1"/>
  <c r="U805" i="1"/>
  <c r="X1857" i="1"/>
  <c r="V2180" i="1"/>
  <c r="X730" i="1"/>
  <c r="U1157" i="1"/>
  <c r="T1157" i="1"/>
  <c r="X1962" i="1"/>
  <c r="U1076" i="1"/>
  <c r="T1076" i="1"/>
  <c r="U2344" i="1"/>
  <c r="T2344" i="1"/>
  <c r="V2038" i="1"/>
  <c r="X719" i="1"/>
  <c r="T1121" i="1"/>
  <c r="U1121" i="1"/>
  <c r="V2029" i="1"/>
  <c r="T1920" i="1"/>
  <c r="U1920" i="1"/>
  <c r="V1708" i="1"/>
  <c r="V1412" i="1"/>
  <c r="K1223" i="1"/>
  <c r="K2033" i="1"/>
  <c r="K2391" i="1"/>
  <c r="H1425" i="1"/>
  <c r="G1425" i="1"/>
  <c r="I1876" i="1"/>
  <c r="V1804" i="1"/>
  <c r="X2336" i="1"/>
  <c r="K1990" i="1"/>
  <c r="H1815" i="1"/>
  <c r="G1815" i="1"/>
  <c r="I1002" i="1"/>
  <c r="I2249" i="1"/>
  <c r="I1962" i="1"/>
  <c r="G1192" i="1"/>
  <c r="H1192" i="1"/>
  <c r="H2040" i="1"/>
  <c r="G2040" i="1"/>
  <c r="H1300" i="1"/>
  <c r="G1300" i="1"/>
  <c r="I1145" i="1"/>
  <c r="H1164" i="1"/>
  <c r="G1164" i="1"/>
  <c r="K691" i="1"/>
  <c r="I750" i="1"/>
  <c r="K1297" i="1"/>
  <c r="G1066" i="1"/>
  <c r="I1066" i="1"/>
  <c r="I689" i="1"/>
  <c r="I2542" i="1"/>
  <c r="H2524" i="1"/>
  <c r="G2524" i="1"/>
  <c r="G1148" i="1"/>
  <c r="H1148" i="1"/>
  <c r="I697" i="1"/>
  <c r="G1179" i="1"/>
  <c r="H1179" i="1"/>
  <c r="K1588" i="1"/>
  <c r="G1869" i="1"/>
  <c r="H1869" i="1"/>
  <c r="K1518" i="1"/>
  <c r="I823" i="1"/>
  <c r="H1271" i="1"/>
  <c r="G1271" i="1"/>
  <c r="G1972" i="1"/>
  <c r="H1972" i="1"/>
  <c r="K1332" i="1"/>
  <c r="I1704" i="1"/>
  <c r="T1123" i="1"/>
  <c r="U1123" i="1"/>
  <c r="K686" i="1"/>
  <c r="K1813" i="1"/>
  <c r="V803" i="1"/>
  <c r="T2674" i="1"/>
  <c r="U2674" i="1"/>
  <c r="U1947" i="1"/>
  <c r="T1947" i="1"/>
  <c r="T1175" i="1"/>
  <c r="U1175" i="1"/>
  <c r="X1218" i="1"/>
  <c r="X1398" i="1"/>
  <c r="X947" i="1"/>
  <c r="X839" i="1"/>
  <c r="T2104" i="1"/>
  <c r="U2104" i="1"/>
  <c r="V2273" i="1"/>
  <c r="U1959" i="1"/>
  <c r="T1959" i="1"/>
  <c r="V691" i="1"/>
  <c r="X2474" i="1"/>
  <c r="T942" i="1"/>
  <c r="U942" i="1"/>
  <c r="V756" i="1"/>
  <c r="T1519" i="1"/>
  <c r="U1519" i="1"/>
  <c r="V1616" i="1"/>
  <c r="T1955" i="1"/>
  <c r="U1955" i="1"/>
  <c r="X967" i="1"/>
  <c r="U1923" i="1"/>
  <c r="T1923" i="1"/>
  <c r="X1946" i="1"/>
  <c r="V2595" i="1"/>
  <c r="V1035" i="1"/>
  <c r="T852" i="1"/>
  <c r="U852" i="1"/>
  <c r="T2415" i="1"/>
  <c r="U2415" i="1"/>
  <c r="V1002" i="1"/>
  <c r="T1858" i="1"/>
  <c r="U1858" i="1"/>
  <c r="V1668" i="1"/>
  <c r="X2115" i="1"/>
  <c r="T781" i="1"/>
  <c r="U781" i="1"/>
  <c r="V755" i="1"/>
  <c r="V2187" i="1"/>
  <c r="X1242" i="1"/>
  <c r="H2486" i="1"/>
  <c r="G2486" i="1"/>
  <c r="H893" i="1"/>
  <c r="G893" i="1"/>
  <c r="H792" i="1"/>
  <c r="G792" i="1"/>
  <c r="I1494" i="1"/>
  <c r="I1062" i="1"/>
  <c r="I1333" i="1"/>
  <c r="I1102" i="1"/>
  <c r="I2594" i="1"/>
  <c r="H1001" i="1"/>
  <c r="G1001" i="1"/>
  <c r="K960" i="1"/>
  <c r="H2380" i="1"/>
  <c r="G2380" i="1"/>
  <c r="H845" i="1"/>
  <c r="G845" i="1"/>
  <c r="I696" i="1"/>
  <c r="I2228" i="1"/>
  <c r="I1615" i="1"/>
  <c r="H853" i="1"/>
  <c r="G853" i="1"/>
  <c r="I2613" i="1"/>
  <c r="I1191" i="1"/>
  <c r="I1973" i="1"/>
  <c r="I2400" i="1"/>
  <c r="K2654" i="1"/>
  <c r="I1530" i="1"/>
  <c r="K1693" i="1"/>
  <c r="K1474" i="1"/>
  <c r="G2312" i="1"/>
  <c r="H2312" i="1"/>
  <c r="K2491" i="1"/>
  <c r="K1127" i="1"/>
  <c r="K2204" i="1"/>
  <c r="K1691" i="1"/>
  <c r="H2010" i="1"/>
  <c r="G2010" i="1"/>
  <c r="K1393" i="1"/>
  <c r="V931" i="1"/>
  <c r="X2492" i="1"/>
  <c r="H1187" i="1"/>
  <c r="G1187" i="1"/>
  <c r="I829" i="1"/>
  <c r="X1543" i="1"/>
  <c r="T1022" i="1"/>
  <c r="U1022" i="1"/>
  <c r="U1097" i="1"/>
  <c r="T1097" i="1"/>
  <c r="X2285" i="1"/>
  <c r="X1026" i="1"/>
  <c r="V1434" i="1"/>
  <c r="X1605" i="1"/>
  <c r="X1730" i="1"/>
  <c r="X977" i="1"/>
  <c r="X2380" i="1"/>
  <c r="V2387" i="1"/>
  <c r="X873" i="1"/>
  <c r="V2602" i="1"/>
  <c r="V1495" i="1"/>
  <c r="X734" i="1"/>
  <c r="V1649" i="1"/>
  <c r="V1787" i="1"/>
  <c r="V2417" i="1"/>
  <c r="V1246" i="1"/>
  <c r="V2177" i="1"/>
  <c r="X2174" i="1"/>
  <c r="U2463" i="1"/>
  <c r="T2463" i="1"/>
  <c r="T1225" i="1"/>
  <c r="U1225" i="1"/>
  <c r="T1191" i="1"/>
  <c r="U1191" i="1"/>
  <c r="X1111" i="1"/>
  <c r="X1209" i="1"/>
  <c r="U1972" i="1"/>
  <c r="T1972" i="1"/>
  <c r="V1823" i="1"/>
  <c r="V2465" i="1"/>
  <c r="X1023" i="1"/>
  <c r="X1291" i="1"/>
  <c r="V2470" i="1"/>
  <c r="X1620" i="1"/>
  <c r="G2143" i="1"/>
  <c r="H2143" i="1"/>
  <c r="G749" i="1"/>
  <c r="H749" i="1"/>
  <c r="K2602" i="1"/>
  <c r="I1299" i="1"/>
  <c r="K2609" i="1"/>
  <c r="I2038" i="1"/>
  <c r="H892" i="1"/>
  <c r="G892" i="1"/>
  <c r="K1496" i="1"/>
  <c r="G1907" i="1"/>
  <c r="H1907" i="1"/>
  <c r="K1197" i="1"/>
  <c r="K2575" i="1"/>
  <c r="I1074" i="1"/>
  <c r="I1751" i="1"/>
  <c r="I1041" i="1"/>
  <c r="K2596" i="1"/>
  <c r="I1218" i="1"/>
  <c r="K709" i="1"/>
  <c r="I2469" i="1"/>
  <c r="K1922" i="1"/>
  <c r="K1447" i="1"/>
  <c r="K2137" i="1"/>
  <c r="I1930" i="1"/>
  <c r="K964" i="1"/>
  <c r="H1076" i="1"/>
  <c r="G1076" i="1"/>
  <c r="G1549" i="1"/>
  <c r="H1549" i="1"/>
  <c r="I1330" i="1"/>
  <c r="K1232" i="1"/>
  <c r="K1661" i="1"/>
  <c r="K1932" i="1"/>
  <c r="G1348" i="1"/>
  <c r="H1348" i="1"/>
  <c r="K1467" i="1"/>
  <c r="G1547" i="1"/>
  <c r="H1547" i="1"/>
  <c r="H837" i="1"/>
  <c r="G837" i="1"/>
  <c r="U793" i="1"/>
  <c r="T793" i="1"/>
  <c r="T1094" i="1"/>
  <c r="U1094" i="1"/>
  <c r="V1119" i="1"/>
  <c r="X2488" i="1"/>
  <c r="X683" i="1"/>
  <c r="V1361" i="1"/>
  <c r="X1438" i="1"/>
  <c r="T831" i="1"/>
  <c r="U831" i="1"/>
  <c r="U2202" i="1"/>
  <c r="T2202" i="1"/>
  <c r="U1224" i="1"/>
  <c r="T1224" i="1"/>
  <c r="V1415" i="1"/>
  <c r="T971" i="1"/>
  <c r="U971" i="1"/>
  <c r="T843" i="1"/>
  <c r="U843" i="1"/>
  <c r="U2118" i="1"/>
  <c r="T2118" i="1"/>
  <c r="X2276" i="1"/>
  <c r="X1990" i="1"/>
  <c r="V701" i="1"/>
  <c r="X2480" i="1"/>
  <c r="V965" i="1"/>
  <c r="U991" i="1"/>
  <c r="T991" i="1"/>
  <c r="X1653" i="1"/>
  <c r="X1792" i="1"/>
  <c r="U2513" i="1"/>
  <c r="T2513" i="1"/>
  <c r="U973" i="1"/>
  <c r="T973" i="1"/>
  <c r="T1932" i="1"/>
  <c r="U1932" i="1"/>
  <c r="X1963" i="1"/>
  <c r="U731" i="1"/>
  <c r="T731" i="1"/>
  <c r="T757" i="1"/>
  <c r="U757" i="1"/>
  <c r="V741" i="1"/>
  <c r="X2163" i="1"/>
  <c r="X1066" i="1"/>
  <c r="V1390" i="1"/>
  <c r="V2448" i="1"/>
  <c r="X2606" i="1"/>
  <c r="H2560" i="1"/>
  <c r="G2560" i="1"/>
  <c r="K2641" i="1"/>
  <c r="K2458" i="1"/>
  <c r="I883" i="1"/>
  <c r="K2465" i="1"/>
  <c r="G1202" i="1"/>
  <c r="H1202" i="1"/>
  <c r="I811" i="1"/>
  <c r="H2441" i="1"/>
  <c r="G2441" i="1"/>
  <c r="K1166" i="1"/>
  <c r="H2343" i="1"/>
  <c r="G2343" i="1"/>
  <c r="K1587" i="1"/>
  <c r="I1607" i="1"/>
  <c r="K1186" i="1"/>
  <c r="I967" i="1"/>
  <c r="K2161" i="1"/>
  <c r="G1099" i="1"/>
  <c r="I1099" i="1"/>
  <c r="K1112" i="1"/>
  <c r="I2518" i="1"/>
  <c r="I1174" i="1"/>
  <c r="I1908" i="1"/>
  <c r="V2157" i="1"/>
  <c r="U2525" i="1"/>
  <c r="T2525" i="1"/>
  <c r="V1523" i="1"/>
  <c r="V2603" i="1"/>
  <c r="T1700" i="1"/>
  <c r="U1700" i="1"/>
  <c r="V2305" i="1"/>
  <c r="V1583" i="1"/>
  <c r="X1320" i="1"/>
  <c r="T1674" i="1"/>
  <c r="U1674" i="1"/>
  <c r="X1481" i="1"/>
  <c r="X2566" i="1"/>
  <c r="T2461" i="1"/>
  <c r="U2461" i="1"/>
  <c r="H1256" i="1"/>
  <c r="G1256" i="1"/>
  <c r="K2268" i="1"/>
  <c r="K880" i="1"/>
  <c r="K1940" i="1"/>
  <c r="K2178" i="1"/>
  <c r="I1505" i="1"/>
  <c r="U1089" i="1"/>
  <c r="T1089" i="1"/>
  <c r="X1832" i="1"/>
  <c r="X1818" i="1"/>
  <c r="X1846" i="1"/>
  <c r="V810" i="1"/>
  <c r="U1086" i="1"/>
  <c r="T1086" i="1"/>
  <c r="X2483" i="1"/>
  <c r="V1214" i="1"/>
  <c r="X1786" i="1"/>
  <c r="U2495" i="1"/>
  <c r="T2495" i="1"/>
  <c r="V1423" i="1"/>
  <c r="X740" i="1"/>
  <c r="X1644" i="1"/>
  <c r="X1025" i="1"/>
  <c r="V1666" i="1"/>
  <c r="V1305" i="1"/>
  <c r="V1827" i="1"/>
  <c r="X1490" i="1"/>
  <c r="X1003" i="1"/>
  <c r="V1345" i="1"/>
  <c r="X2403" i="1"/>
  <c r="X2444" i="1"/>
  <c r="X710" i="1"/>
  <c r="V2645" i="1"/>
  <c r="X2144" i="1"/>
  <c r="X1384" i="1"/>
  <c r="X1774" i="1"/>
  <c r="V1853" i="1"/>
  <c r="U2571" i="1"/>
  <c r="T2571" i="1"/>
  <c r="V748" i="1"/>
  <c r="V2650" i="1"/>
  <c r="X1810" i="1"/>
  <c r="X2509" i="1"/>
  <c r="I1724" i="1"/>
  <c r="H2189" i="1"/>
  <c r="G2189" i="1"/>
  <c r="I734" i="1"/>
  <c r="K2535" i="1"/>
  <c r="I2629" i="1"/>
  <c r="K2446" i="1"/>
  <c r="G2474" i="1"/>
  <c r="H2474" i="1"/>
  <c r="I1695" i="1"/>
  <c r="H877" i="1"/>
  <c r="G877" i="1"/>
  <c r="I2637" i="1"/>
  <c r="I2212" i="1"/>
  <c r="H1254" i="1"/>
  <c r="G1254" i="1"/>
  <c r="K721" i="1"/>
  <c r="I2481" i="1"/>
  <c r="K1838" i="1"/>
  <c r="K2346" i="1"/>
  <c r="I2208" i="1"/>
  <c r="G2181" i="1"/>
  <c r="H2181" i="1"/>
  <c r="K2540" i="1"/>
  <c r="K1541" i="1"/>
  <c r="I1740" i="1"/>
  <c r="G2359" i="1"/>
  <c r="H2359" i="1"/>
  <c r="G1718" i="1"/>
  <c r="H1718" i="1"/>
  <c r="K2003" i="1"/>
  <c r="K1293" i="1"/>
  <c r="G2080" i="1"/>
  <c r="H2080" i="1"/>
  <c r="I1681" i="1"/>
  <c r="G1462" i="1"/>
  <c r="H1462" i="1"/>
  <c r="I1696" i="1"/>
  <c r="G2245" i="1"/>
  <c r="H2245" i="1"/>
  <c r="G2050" i="1"/>
  <c r="H2050" i="1"/>
  <c r="U2675" i="1"/>
  <c r="T2675" i="1"/>
  <c r="T2151" i="1"/>
  <c r="U2151" i="1"/>
  <c r="V1745" i="1"/>
  <c r="V1664" i="1"/>
  <c r="T2430" i="1"/>
  <c r="U2430" i="1"/>
  <c r="X1344" i="1"/>
  <c r="X1781" i="1"/>
  <c r="T2208" i="1"/>
  <c r="U2208" i="1"/>
  <c r="T1784" i="1"/>
  <c r="U1784" i="1"/>
  <c r="X923" i="1"/>
  <c r="X2290" i="1"/>
  <c r="V1610" i="1"/>
  <c r="X773" i="1"/>
  <c r="V2217" i="1"/>
  <c r="V1060" i="1"/>
  <c r="X1733" i="1"/>
  <c r="K2151" i="1"/>
  <c r="K871" i="1"/>
  <c r="I1654" i="1"/>
  <c r="K988" i="1"/>
  <c r="V948" i="1"/>
  <c r="K2284" i="1"/>
  <c r="I2004" i="1"/>
  <c r="K1124" i="1"/>
  <c r="X1922" i="1"/>
  <c r="V1350" i="1"/>
  <c r="T1435" i="1"/>
  <c r="U1435" i="1"/>
  <c r="V817" i="1"/>
  <c r="X2172" i="1"/>
  <c r="X944" i="1"/>
  <c r="X1801" i="1"/>
  <c r="T1428" i="1"/>
  <c r="U1428" i="1"/>
  <c r="U1705" i="1"/>
  <c r="T1705" i="1"/>
  <c r="U1561" i="1"/>
  <c r="T1561" i="1"/>
  <c r="X1826" i="1"/>
  <c r="V2214" i="1"/>
  <c r="V1120" i="1"/>
  <c r="X1154" i="1"/>
  <c r="V2536" i="1"/>
  <c r="V952" i="1"/>
  <c r="V869" i="1"/>
  <c r="U808" i="1"/>
  <c r="T808" i="1"/>
  <c r="V2120" i="1"/>
  <c r="V752" i="1"/>
  <c r="V2004" i="1"/>
  <c r="T2173" i="1"/>
  <c r="U2173" i="1"/>
  <c r="X1091" i="1"/>
  <c r="X768" i="1"/>
  <c r="V2510" i="1"/>
  <c r="U1153" i="1"/>
  <c r="T1153" i="1"/>
  <c r="U1152" i="1"/>
  <c r="T1152" i="1"/>
  <c r="X1663" i="1"/>
  <c r="T827" i="1"/>
  <c r="U827" i="1"/>
  <c r="X1323" i="1"/>
  <c r="V1563" i="1"/>
  <c r="X2658" i="1"/>
  <c r="U2609" i="1"/>
  <c r="T2609" i="1"/>
  <c r="H2152" i="1"/>
  <c r="G2152" i="1"/>
  <c r="H907" i="1"/>
  <c r="G907" i="1"/>
  <c r="K1142" i="1"/>
  <c r="I2385" i="1"/>
  <c r="K2468" i="1"/>
  <c r="K1358" i="1"/>
  <c r="H757" i="1"/>
  <c r="G757" i="1"/>
  <c r="I2517" i="1"/>
  <c r="K1647" i="1"/>
  <c r="I2153" i="1"/>
  <c r="G2664" i="1"/>
  <c r="H2664" i="1"/>
  <c r="I736" i="1"/>
  <c r="G950" i="1"/>
  <c r="I950" i="1"/>
  <c r="I2337" i="1"/>
  <c r="G1735" i="1"/>
  <c r="H1735" i="1"/>
  <c r="G2275" i="1"/>
  <c r="H2275" i="1"/>
  <c r="H1019" i="1"/>
  <c r="G1019" i="1"/>
  <c r="K2070" i="1"/>
  <c r="K1397" i="1"/>
  <c r="G1548" i="1"/>
  <c r="H1548" i="1"/>
  <c r="I1088" i="1"/>
  <c r="H2537" i="1"/>
  <c r="G2537" i="1"/>
  <c r="I1310" i="1"/>
  <c r="G2094" i="1"/>
  <c r="H2094" i="1"/>
  <c r="H1336" i="1"/>
  <c r="G1336" i="1"/>
  <c r="I2280" i="1"/>
  <c r="G1808" i="1"/>
  <c r="H1808" i="1"/>
  <c r="K1793" i="1"/>
  <c r="H2136" i="1"/>
  <c r="G2136" i="1"/>
  <c r="X2053" i="1"/>
  <c r="V805" i="1"/>
  <c r="T1857" i="1"/>
  <c r="U1857" i="1"/>
  <c r="T2180" i="1"/>
  <c r="U2180" i="1"/>
  <c r="U730" i="1"/>
  <c r="T730" i="1"/>
  <c r="X1157" i="1"/>
  <c r="V1962" i="1"/>
  <c r="X1076" i="1"/>
  <c r="V2344" i="1"/>
  <c r="X2038" i="1"/>
  <c r="V719" i="1"/>
  <c r="V1121" i="1"/>
  <c r="X2029" i="1"/>
  <c r="X1920" i="1"/>
  <c r="X1708" i="1"/>
  <c r="X1412" i="1"/>
  <c r="G1223" i="1"/>
  <c r="H1223" i="1"/>
  <c r="I2391" i="1"/>
  <c r="I1425" i="1"/>
  <c r="V713" i="1"/>
  <c r="V1493" i="1"/>
  <c r="G1990" i="1"/>
  <c r="H1990" i="1"/>
  <c r="H1002" i="1"/>
  <c r="G1002" i="1"/>
  <c r="T839" i="1"/>
  <c r="U839" i="1"/>
  <c r="V2104" i="1"/>
  <c r="X2273" i="1"/>
  <c r="X1959" i="1"/>
  <c r="U691" i="1"/>
  <c r="T691" i="1"/>
  <c r="T2474" i="1"/>
  <c r="U2474" i="1"/>
  <c r="X942" i="1"/>
  <c r="U756" i="1"/>
  <c r="T756" i="1"/>
  <c r="X1519" i="1"/>
  <c r="T1616" i="1"/>
  <c r="U1616" i="1"/>
  <c r="X1955" i="1"/>
  <c r="T967" i="1"/>
  <c r="U967" i="1"/>
  <c r="X1923" i="1"/>
  <c r="T1946" i="1"/>
  <c r="U1946" i="1"/>
  <c r="X2595" i="1"/>
  <c r="T1035" i="1"/>
  <c r="U1035" i="1"/>
  <c r="V852" i="1"/>
  <c r="V2415" i="1"/>
  <c r="X1002" i="1"/>
  <c r="V1858" i="1"/>
  <c r="X1668" i="1"/>
  <c r="T2115" i="1"/>
  <c r="U2115" i="1"/>
  <c r="V781" i="1"/>
  <c r="X755" i="1"/>
  <c r="U2187" i="1"/>
  <c r="T2187" i="1"/>
  <c r="U1242" i="1"/>
  <c r="T1242" i="1"/>
  <c r="I1492" i="1"/>
  <c r="K2504" i="1"/>
  <c r="K1201" i="1"/>
  <c r="G970" i="1"/>
  <c r="I970" i="1"/>
  <c r="H1711" i="1"/>
  <c r="G1711" i="1"/>
  <c r="K1875" i="1"/>
  <c r="I2075" i="1"/>
  <c r="K2594" i="1"/>
  <c r="I1001" i="1"/>
  <c r="G960" i="1"/>
  <c r="I960" i="1"/>
  <c r="I2380" i="1"/>
  <c r="K845" i="1"/>
  <c r="K696" i="1"/>
  <c r="G1684" i="1"/>
  <c r="H1684" i="1"/>
  <c r="K1563" i="1"/>
  <c r="I1595" i="1"/>
  <c r="I885" i="1"/>
  <c r="K1191" i="1"/>
  <c r="G1973" i="1"/>
  <c r="H1973" i="1"/>
  <c r="G2400" i="1"/>
  <c r="H2400" i="1"/>
  <c r="I1660" i="1"/>
  <c r="K2658" i="1"/>
  <c r="K2435" i="1"/>
  <c r="K1725" i="1"/>
  <c r="K2312" i="1"/>
  <c r="I2491" i="1"/>
  <c r="I1127" i="1"/>
  <c r="H2204" i="1"/>
  <c r="G2204" i="1"/>
  <c r="G1691" i="1"/>
  <c r="H1691" i="1"/>
  <c r="I2010" i="1"/>
  <c r="I1393" i="1"/>
  <c r="T956" i="1"/>
  <c r="U956" i="1"/>
  <c r="V687" i="1"/>
  <c r="K1187" i="1"/>
  <c r="G829" i="1"/>
  <c r="H829" i="1"/>
  <c r="V1543" i="1"/>
  <c r="T1518" i="1"/>
  <c r="U1518" i="1"/>
  <c r="U2162" i="1"/>
  <c r="T2162" i="1"/>
  <c r="X2553" i="1"/>
  <c r="V1889" i="1"/>
  <c r="U1778" i="1"/>
  <c r="T1778" i="1"/>
  <c r="X2484" i="1"/>
  <c r="U1408" i="1"/>
  <c r="T1408" i="1"/>
  <c r="V720" i="1"/>
  <c r="U1641" i="1"/>
  <c r="T1641" i="1"/>
  <c r="X981" i="1"/>
  <c r="U1612" i="1"/>
  <c r="T1612" i="1"/>
  <c r="T1299" i="1"/>
  <c r="U1299" i="1"/>
  <c r="V1814" i="1"/>
  <c r="V1360" i="1"/>
  <c r="V893" i="1"/>
  <c r="T1056" i="1"/>
  <c r="U1056" i="1"/>
  <c r="T2160" i="1"/>
  <c r="U2160" i="1"/>
  <c r="U1881" i="1"/>
  <c r="T1881" i="1"/>
  <c r="X2588" i="1"/>
  <c r="X685" i="1"/>
  <c r="X2621" i="1"/>
  <c r="U2116" i="1"/>
  <c r="T2116" i="1"/>
  <c r="X982" i="1"/>
  <c r="U1829" i="1"/>
  <c r="T1829" i="1"/>
  <c r="X1576" i="1"/>
  <c r="V2001" i="1"/>
  <c r="V1013" i="1"/>
  <c r="T2021" i="1"/>
  <c r="U2021" i="1"/>
  <c r="X2014" i="1"/>
  <c r="T1376" i="1"/>
  <c r="U1376" i="1"/>
  <c r="V1779" i="1"/>
  <c r="T1882" i="1"/>
  <c r="U1882" i="1"/>
  <c r="X1018" i="1"/>
  <c r="X1748" i="1"/>
  <c r="I1303" i="1"/>
  <c r="H2166" i="1"/>
  <c r="G2166" i="1"/>
  <c r="H1057" i="1"/>
  <c r="G1057" i="1"/>
  <c r="H826" i="1"/>
  <c r="G826" i="1"/>
  <c r="K2456" i="1"/>
  <c r="G881" i="1"/>
  <c r="H881" i="1"/>
  <c r="I768" i="1"/>
  <c r="G1230" i="1"/>
  <c r="H1230" i="1"/>
  <c r="I2585" i="1"/>
  <c r="G1150" i="1"/>
  <c r="H1150" i="1"/>
  <c r="I776" i="1"/>
  <c r="G2429" i="1"/>
  <c r="H2429" i="1"/>
  <c r="H1154" i="1"/>
  <c r="G1154" i="1"/>
  <c r="H2596" i="1"/>
  <c r="G2596" i="1"/>
  <c r="K1218" i="1"/>
  <c r="H709" i="1"/>
  <c r="G709" i="1"/>
  <c r="K2469" i="1"/>
  <c r="I1922" i="1"/>
  <c r="H1447" i="1"/>
  <c r="G1447" i="1"/>
  <c r="K1930" i="1"/>
  <c r="H964" i="1"/>
  <c r="G964" i="1"/>
  <c r="I1076" i="1"/>
  <c r="K1549" i="1"/>
  <c r="K1330" i="1"/>
  <c r="H1232" i="1"/>
  <c r="G1232" i="1"/>
  <c r="I1932" i="1"/>
  <c r="I1348" i="1"/>
  <c r="H1467" i="1"/>
  <c r="G1467" i="1"/>
  <c r="I1547" i="1"/>
  <c r="I837" i="1"/>
  <c r="V1094" i="1"/>
  <c r="T1119" i="1"/>
  <c r="U1119" i="1"/>
  <c r="T2488" i="1"/>
  <c r="U2488" i="1"/>
  <c r="U683" i="1"/>
  <c r="T683" i="1"/>
  <c r="U1361" i="1"/>
  <c r="T1361" i="1"/>
  <c r="U1438" i="1"/>
  <c r="T1438" i="1"/>
  <c r="V831" i="1"/>
  <c r="X2202" i="1"/>
  <c r="V1224" i="1"/>
  <c r="X1415" i="1"/>
  <c r="X971" i="1"/>
  <c r="V843" i="1"/>
  <c r="X2118" i="1"/>
  <c r="U2276" i="1"/>
  <c r="T2276" i="1"/>
  <c r="X701" i="1"/>
  <c r="V2480" i="1"/>
  <c r="X965" i="1"/>
  <c r="V991" i="1"/>
  <c r="V1653" i="1"/>
  <c r="T1792" i="1"/>
  <c r="U1792" i="1"/>
  <c r="V2513" i="1"/>
  <c r="X973" i="1"/>
  <c r="X1932" i="1"/>
  <c r="V1963" i="1"/>
  <c r="V731" i="1"/>
  <c r="X757" i="1"/>
  <c r="X741" i="1"/>
  <c r="V2163" i="1"/>
  <c r="T1066" i="1"/>
  <c r="U1066" i="1"/>
  <c r="X1390" i="1"/>
  <c r="U2448" i="1"/>
  <c r="T2448" i="1"/>
  <c r="V2606" i="1"/>
  <c r="I2560" i="1"/>
  <c r="G2641" i="1"/>
  <c r="H2641" i="1"/>
  <c r="H2458" i="1"/>
  <c r="G2458" i="1"/>
  <c r="K883" i="1"/>
  <c r="H2465" i="1"/>
  <c r="G2465" i="1"/>
  <c r="I1202" i="1"/>
  <c r="K2042" i="1"/>
  <c r="K713" i="1"/>
  <c r="K2566" i="1"/>
  <c r="G1742" i="1"/>
  <c r="H1742" i="1"/>
  <c r="I2285" i="1"/>
  <c r="H914" i="1"/>
  <c r="G914" i="1"/>
  <c r="G1186" i="1"/>
  <c r="H1186" i="1"/>
  <c r="G2317" i="1"/>
  <c r="H2317" i="1"/>
  <c r="I2161" i="1"/>
  <c r="G1639" i="1"/>
  <c r="H1639" i="1"/>
  <c r="H1112" i="1"/>
  <c r="G1112" i="1"/>
  <c r="K2518" i="1"/>
  <c r="I1780" i="1"/>
  <c r="X2157" i="1"/>
  <c r="V2525" i="1"/>
  <c r="X1523" i="1"/>
  <c r="U2603" i="1"/>
  <c r="T2603" i="1"/>
  <c r="V1700" i="1"/>
  <c r="X2305" i="1"/>
  <c r="X1583" i="1"/>
  <c r="X1674" i="1"/>
  <c r="V1481" i="1"/>
  <c r="V2566" i="1"/>
  <c r="X2461" i="1"/>
  <c r="K2065" i="1"/>
  <c r="H880" i="1"/>
  <c r="G880" i="1"/>
  <c r="I1940" i="1"/>
  <c r="H2178" i="1"/>
  <c r="G2178" i="1"/>
  <c r="H1505" i="1"/>
  <c r="G1505" i="1"/>
  <c r="U1419" i="1"/>
  <c r="T1419" i="1"/>
  <c r="X1572" i="1"/>
  <c r="X1655" i="1"/>
  <c r="X1397" i="1"/>
  <c r="X1660" i="1"/>
  <c r="X2067" i="1"/>
  <c r="T2411" i="1"/>
  <c r="U2411" i="1"/>
  <c r="X1245" i="1"/>
  <c r="X1333" i="1"/>
  <c r="V2623" i="1"/>
  <c r="T1758" i="1"/>
  <c r="U1758" i="1"/>
  <c r="U1069" i="1"/>
  <c r="T1069" i="1"/>
  <c r="T1187" i="1"/>
  <c r="U1187" i="1"/>
  <c r="T2324" i="1"/>
  <c r="U2324" i="1"/>
  <c r="V749" i="1"/>
  <c r="T1999" i="1"/>
  <c r="U1999" i="1"/>
  <c r="U2164" i="1"/>
  <c r="T2164" i="1"/>
  <c r="U1052" i="1"/>
  <c r="T1052" i="1"/>
  <c r="V706" i="1"/>
  <c r="T2520" i="1"/>
  <c r="U2520" i="1"/>
  <c r="X1065" i="1"/>
  <c r="X907" i="1"/>
  <c r="U1530" i="1"/>
  <c r="V1530" i="1"/>
  <c r="T1635" i="1"/>
  <c r="U1635" i="1"/>
  <c r="U2036" i="1"/>
  <c r="T2036" i="1"/>
  <c r="X922" i="1"/>
  <c r="T1155" i="1"/>
  <c r="U1155" i="1"/>
  <c r="T2215" i="1"/>
  <c r="V2215" i="1"/>
  <c r="U2130" i="1"/>
  <c r="T2130" i="1"/>
  <c r="T1388" i="1"/>
  <c r="U1388" i="1"/>
  <c r="X1913" i="1"/>
  <c r="U1950" i="1"/>
  <c r="T1950" i="1"/>
  <c r="U2421" i="1"/>
  <c r="T2421" i="1"/>
  <c r="K2247" i="1"/>
  <c r="K2497" i="1"/>
  <c r="I2302" i="1"/>
  <c r="H2535" i="1"/>
  <c r="G2535" i="1"/>
  <c r="K2629" i="1"/>
  <c r="G2446" i="1"/>
  <c r="H2446" i="1"/>
  <c r="K1818" i="1"/>
  <c r="K692" i="1"/>
  <c r="K1619" i="1"/>
  <c r="G909" i="1"/>
  <c r="H909" i="1"/>
  <c r="K2631" i="1"/>
  <c r="I1287" i="1"/>
  <c r="H1463" i="1"/>
  <c r="G1463" i="1"/>
  <c r="K753" i="1"/>
  <c r="G1838" i="1"/>
  <c r="H1838" i="1"/>
  <c r="H2346" i="1"/>
  <c r="G2346" i="1"/>
  <c r="K2208" i="1"/>
  <c r="I2181" i="1"/>
  <c r="I2540" i="1"/>
  <c r="I1541" i="1"/>
  <c r="G1740" i="1"/>
  <c r="H1740" i="1"/>
  <c r="G1480" i="1"/>
  <c r="H1480" i="1"/>
  <c r="K2681" i="1"/>
  <c r="K1044" i="1"/>
  <c r="I2080" i="1"/>
  <c r="G1183" i="1"/>
  <c r="I1183" i="1"/>
  <c r="G1681" i="1"/>
  <c r="H1681" i="1"/>
  <c r="I1462" i="1"/>
  <c r="K2335" i="1"/>
  <c r="K2558" i="1"/>
  <c r="I806" i="1"/>
  <c r="I2277" i="1"/>
  <c r="U804" i="1"/>
  <c r="T804" i="1"/>
  <c r="V2477" i="1"/>
  <c r="T1933" i="1"/>
  <c r="U1933" i="1"/>
  <c r="X1446" i="1"/>
  <c r="T1693" i="1"/>
  <c r="U1693" i="1"/>
  <c r="V2644" i="1"/>
  <c r="U1627" i="1"/>
  <c r="T1627" i="1"/>
  <c r="X990" i="1"/>
  <c r="U1042" i="1"/>
  <c r="T1042" i="1"/>
  <c r="X1286" i="1"/>
  <c r="X2295" i="1"/>
  <c r="X1016" i="1"/>
  <c r="V2414" i="1"/>
  <c r="T1171" i="1"/>
  <c r="V1171" i="1"/>
  <c r="V1717" i="1"/>
  <c r="T1339" i="1"/>
  <c r="U1339" i="1"/>
  <c r="X2331" i="1"/>
  <c r="G2151" i="1"/>
  <c r="H2151" i="1"/>
  <c r="G871" i="1"/>
  <c r="H871" i="1"/>
  <c r="G1654" i="1"/>
  <c r="H1654" i="1"/>
  <c r="X948" i="1"/>
  <c r="I2284" i="1"/>
  <c r="H1124" i="1"/>
  <c r="G1124" i="1"/>
  <c r="V1922" i="1"/>
  <c r="U1350" i="1"/>
  <c r="T1350" i="1"/>
  <c r="X1435" i="1"/>
  <c r="X817" i="1"/>
  <c r="V2172" i="1"/>
  <c r="V944" i="1"/>
  <c r="T1801" i="1"/>
  <c r="U1801" i="1"/>
  <c r="V1428" i="1"/>
  <c r="X1705" i="1"/>
  <c r="V1561" i="1"/>
  <c r="V1826" i="1"/>
  <c r="X2214" i="1"/>
  <c r="X1120" i="1"/>
  <c r="V1154" i="1"/>
  <c r="X2536" i="1"/>
  <c r="X952" i="1"/>
  <c r="X869" i="1"/>
  <c r="X808" i="1"/>
  <c r="T2120" i="1"/>
  <c r="U2120" i="1"/>
  <c r="X752" i="1"/>
  <c r="X2004" i="1"/>
  <c r="X2173" i="1"/>
  <c r="U1091" i="1"/>
  <c r="T1091" i="1"/>
  <c r="V768" i="1"/>
  <c r="T2347" i="1"/>
  <c r="V2347" i="1"/>
  <c r="X2510" i="1"/>
  <c r="V1153" i="1"/>
  <c r="X1152" i="1"/>
  <c r="U1663" i="1"/>
  <c r="T1663" i="1"/>
  <c r="V827" i="1"/>
  <c r="T1323" i="1"/>
  <c r="U1323" i="1"/>
  <c r="X1563" i="1"/>
  <c r="V2658" i="1"/>
  <c r="V2609" i="1"/>
  <c r="I2152" i="1"/>
  <c r="K907" i="1"/>
  <c r="I1142" i="1"/>
  <c r="H2385" i="1"/>
  <c r="G2385" i="1"/>
  <c r="I932" i="1"/>
  <c r="G1370" i="1"/>
  <c r="I1370" i="1"/>
  <c r="K1499" i="1"/>
  <c r="K789" i="1"/>
  <c r="G1647" i="1"/>
  <c r="H1647" i="1"/>
  <c r="K2153" i="1"/>
  <c r="K2664" i="1"/>
  <c r="G2648" i="1"/>
  <c r="I2648" i="1"/>
  <c r="K736" i="1"/>
  <c r="K950" i="1"/>
  <c r="G2337" i="1"/>
  <c r="H2337" i="1"/>
  <c r="I1735" i="1"/>
  <c r="I2275" i="1"/>
  <c r="I1019" i="1"/>
  <c r="I1397" i="1"/>
  <c r="K1548" i="1"/>
  <c r="H2274" i="1"/>
  <c r="G2274" i="1"/>
  <c r="I809" i="1"/>
  <c r="K2662" i="1"/>
  <c r="I1624" i="1"/>
  <c r="K1229" i="1"/>
  <c r="K1284" i="1"/>
  <c r="G2102" i="1"/>
  <c r="H2102" i="1"/>
  <c r="K1359" i="1"/>
  <c r="K2101" i="1"/>
  <c r="K1894" i="1"/>
  <c r="X797" i="1"/>
  <c r="U1122" i="1"/>
  <c r="T1122" i="1"/>
  <c r="X1079" i="1"/>
  <c r="U1275" i="1"/>
  <c r="T1275" i="1"/>
  <c r="X838" i="1"/>
  <c r="X2517" i="1"/>
  <c r="X1820" i="1"/>
  <c r="T1475" i="1"/>
  <c r="U1475" i="1"/>
  <c r="V946" i="1"/>
  <c r="T865" i="1"/>
  <c r="U865" i="1"/>
  <c r="T2624" i="1"/>
  <c r="U2624" i="1"/>
  <c r="V1896" i="1"/>
  <c r="T2294" i="1"/>
  <c r="V2294" i="1"/>
  <c r="T2640" i="1"/>
  <c r="U2640" i="1"/>
  <c r="X1394" i="1"/>
  <c r="U2286" i="1"/>
  <c r="T2286" i="1"/>
  <c r="U1106" i="1"/>
  <c r="T1106" i="1"/>
  <c r="G1853" i="1"/>
  <c r="H1853" i="1"/>
  <c r="K1106" i="1"/>
  <c r="K1425" i="1"/>
  <c r="X713" i="1"/>
  <c r="X1493" i="1"/>
  <c r="I1990" i="1"/>
  <c r="K1002" i="1"/>
  <c r="H681" i="1"/>
  <c r="G681" i="1"/>
  <c r="T1075" i="1"/>
  <c r="U1075" i="1"/>
  <c r="V1897" i="1"/>
  <c r="T1738" i="1"/>
  <c r="U1738" i="1"/>
  <c r="V2266" i="1"/>
  <c r="V836" i="1"/>
  <c r="V964" i="1"/>
  <c r="X2132" i="1"/>
  <c r="T1766" i="1"/>
  <c r="U1766" i="1"/>
  <c r="V1944" i="1"/>
  <c r="X2312" i="1"/>
  <c r="X1501" i="1"/>
  <c r="U830" i="1"/>
  <c r="T830" i="1"/>
  <c r="V1697" i="1"/>
  <c r="V1260" i="1"/>
  <c r="X2659" i="1"/>
  <c r="X1651" i="1"/>
  <c r="U1969" i="1"/>
  <c r="T1969" i="1"/>
  <c r="X1128" i="1"/>
  <c r="U2551" i="1"/>
  <c r="T2551" i="1"/>
  <c r="T1238" i="1"/>
  <c r="U1238" i="1"/>
  <c r="X904" i="1"/>
  <c r="T984" i="1"/>
  <c r="U984" i="1"/>
  <c r="X2199" i="1"/>
  <c r="X1309" i="1"/>
  <c r="X1609" i="1"/>
  <c r="V2279" i="1"/>
  <c r="V1625" i="1"/>
  <c r="U1222" i="1"/>
  <c r="T1222" i="1"/>
  <c r="T1942" i="1"/>
  <c r="U1942" i="1"/>
  <c r="T2183" i="1"/>
  <c r="U2183" i="1"/>
  <c r="T2314" i="1"/>
  <c r="U2314" i="1"/>
  <c r="K1135" i="1"/>
  <c r="I2107" i="1"/>
  <c r="G935" i="1"/>
  <c r="H935" i="1"/>
  <c r="I1600" i="1"/>
  <c r="I1745" i="1"/>
  <c r="K2052" i="1"/>
  <c r="K1874" i="1"/>
  <c r="I2323" i="1"/>
  <c r="I1043" i="1"/>
  <c r="K966" i="1"/>
  <c r="G703" i="1"/>
  <c r="H703" i="1"/>
  <c r="G1873" i="1"/>
  <c r="H1873" i="1"/>
  <c r="K1666" i="1"/>
  <c r="K1168" i="1"/>
  <c r="H1147" i="1"/>
  <c r="G1147" i="1"/>
  <c r="I1573" i="1"/>
  <c r="H1354" i="1"/>
  <c r="G1354" i="1"/>
  <c r="K2643" i="1"/>
  <c r="G965" i="1"/>
  <c r="I965" i="1"/>
  <c r="I912" i="1"/>
  <c r="K2066" i="1"/>
  <c r="I2413" i="1"/>
  <c r="I2218" i="1"/>
  <c r="G1975" i="1"/>
  <c r="H1975" i="1"/>
  <c r="G2271" i="1"/>
  <c r="H2271" i="1"/>
  <c r="I1105" i="1"/>
  <c r="K874" i="1"/>
  <c r="G1994" i="1"/>
  <c r="H1994" i="1"/>
  <c r="K1361" i="1"/>
  <c r="K1488" i="1"/>
  <c r="I2171" i="1"/>
  <c r="I2286" i="1"/>
  <c r="G1322" i="1"/>
  <c r="H1322" i="1"/>
  <c r="G2464" i="1"/>
  <c r="H2464" i="1"/>
  <c r="K855" i="1"/>
  <c r="K1283" i="1"/>
  <c r="H2334" i="1"/>
  <c r="G2334" i="1"/>
  <c r="G2381" i="1"/>
  <c r="I2381" i="1"/>
  <c r="K1082" i="1"/>
  <c r="K752" i="1"/>
  <c r="K1272" i="1"/>
  <c r="I2354" i="1"/>
  <c r="K2545" i="1"/>
  <c r="G2350" i="1"/>
  <c r="H2350" i="1"/>
  <c r="H1430" i="1"/>
  <c r="I1430" i="1"/>
  <c r="I1656" i="1"/>
  <c r="G1790" i="1"/>
  <c r="H1790" i="1"/>
  <c r="K785" i="1"/>
  <c r="I862" i="1"/>
  <c r="I700" i="1"/>
  <c r="K1307" i="1"/>
  <c r="G1840" i="1"/>
  <c r="H1840" i="1"/>
  <c r="G1993" i="1"/>
  <c r="I1993" i="1"/>
  <c r="G1806" i="1"/>
  <c r="H1806" i="1"/>
  <c r="H1097" i="1"/>
  <c r="G1097" i="1"/>
  <c r="G1104" i="1"/>
  <c r="H1104" i="1"/>
  <c r="I1912" i="1"/>
  <c r="I2567" i="1"/>
  <c r="K2389" i="1"/>
  <c r="H1136" i="1"/>
  <c r="G1136" i="1"/>
  <c r="G2292" i="1"/>
  <c r="I2292" i="1"/>
  <c r="I1026" i="1"/>
  <c r="K2484" i="1"/>
  <c r="K807" i="1"/>
  <c r="G1504" i="1"/>
  <c r="H1504" i="1"/>
  <c r="I2620" i="1"/>
  <c r="K2603" i="1"/>
  <c r="K2303" i="1"/>
  <c r="K1715" i="1"/>
  <c r="I1750" i="1"/>
  <c r="X1418" i="1"/>
  <c r="T2122" i="1"/>
  <c r="U2122" i="1"/>
  <c r="X694" i="1"/>
  <c r="X1469" i="1"/>
  <c r="V2057" i="1"/>
  <c r="U1180" i="1"/>
  <c r="T1180" i="1"/>
  <c r="X766" i="1"/>
  <c r="T1235" i="1"/>
  <c r="U1235" i="1"/>
  <c r="U2213" i="1"/>
  <c r="T2213" i="1"/>
  <c r="T1532" i="1"/>
  <c r="U1532" i="1"/>
  <c r="I1296" i="1"/>
  <c r="G1591" i="1"/>
  <c r="H1591" i="1"/>
  <c r="K2630" i="1"/>
  <c r="K1031" i="1"/>
  <c r="H1717" i="1"/>
  <c r="G1717" i="1"/>
  <c r="G1128" i="1"/>
  <c r="H1128" i="1"/>
  <c r="G1562" i="1"/>
  <c r="H1562" i="1"/>
  <c r="K864" i="1"/>
  <c r="I2180" i="1"/>
  <c r="U1500" i="1"/>
  <c r="T1500" i="1"/>
  <c r="V1486" i="1"/>
  <c r="T1849" i="1"/>
  <c r="U1849" i="1"/>
  <c r="T1845" i="1"/>
  <c r="U1845" i="1"/>
  <c r="V1848" i="1"/>
  <c r="U1935" i="1"/>
  <c r="T1935" i="1"/>
  <c r="T1640" i="1"/>
  <c r="U1640" i="1"/>
  <c r="X1203" i="1"/>
  <c r="U2128" i="1"/>
  <c r="T2128" i="1"/>
  <c r="X2119" i="1"/>
  <c r="U2176" i="1"/>
  <c r="T2176" i="1"/>
  <c r="X1183" i="1"/>
  <c r="X1067" i="1"/>
  <c r="U1014" i="1"/>
  <c r="T1014" i="1"/>
  <c r="V1352" i="1"/>
  <c r="V753" i="1"/>
  <c r="T2323" i="1"/>
  <c r="V2323" i="1"/>
  <c r="U1346" i="1"/>
  <c r="T1346" i="1"/>
  <c r="X1869" i="1"/>
  <c r="T2526" i="1"/>
  <c r="U2526" i="1"/>
  <c r="V1548" i="1"/>
  <c r="X767" i="1"/>
  <c r="X1691" i="1"/>
  <c r="T1151" i="1"/>
  <c r="U1151" i="1"/>
  <c r="T2161" i="1"/>
  <c r="U2161" i="1"/>
  <c r="X1347" i="1"/>
  <c r="V1504" i="1"/>
  <c r="V1525" i="1"/>
  <c r="X774" i="1"/>
  <c r="X1622" i="1"/>
  <c r="X1037" i="1"/>
  <c r="U2340" i="1"/>
  <c r="T2340" i="1"/>
  <c r="V814" i="1"/>
  <c r="K724" i="1"/>
  <c r="K1444" i="1"/>
  <c r="H2519" i="1"/>
  <c r="G2519" i="1"/>
  <c r="K1809" i="1"/>
  <c r="G784" i="1"/>
  <c r="H784" i="1"/>
  <c r="I1601" i="1"/>
  <c r="H1836" i="1"/>
  <c r="I1836" i="1"/>
  <c r="K1071" i="1"/>
  <c r="I739" i="1"/>
  <c r="I1885" i="1"/>
  <c r="K1678" i="1"/>
  <c r="K2150" i="1"/>
  <c r="I1421" i="1"/>
  <c r="I1572" i="1"/>
  <c r="K1208" i="1"/>
  <c r="K2082" i="1"/>
  <c r="G2549" i="1"/>
  <c r="I2549" i="1"/>
  <c r="G1568" i="1"/>
  <c r="H1568" i="1"/>
  <c r="K1381" i="1"/>
  <c r="H2638" i="1"/>
  <c r="G2638" i="1"/>
  <c r="I2369" i="1"/>
  <c r="I2548" i="1"/>
  <c r="V1163" i="1"/>
  <c r="I951" i="1"/>
  <c r="I2496" i="1"/>
  <c r="H731" i="1"/>
  <c r="G731" i="1"/>
  <c r="H1767" i="1"/>
  <c r="I1767" i="1"/>
  <c r="I2666" i="1"/>
  <c r="K1594" i="1"/>
  <c r="X1584" i="1"/>
  <c r="V1699" i="1"/>
  <c r="T2326" i="1"/>
  <c r="U2326" i="1"/>
  <c r="T724" i="1"/>
  <c r="U724" i="1"/>
  <c r="U1971" i="1"/>
  <c r="T1971" i="1"/>
  <c r="X2134" i="1"/>
  <c r="U845" i="1"/>
  <c r="T845" i="1"/>
  <c r="U714" i="1"/>
  <c r="T714" i="1"/>
  <c r="X2300" i="1"/>
  <c r="X2440" i="1"/>
  <c r="X2412" i="1"/>
  <c r="V1331" i="1"/>
  <c r="T1332" i="1"/>
  <c r="V1332" i="1"/>
  <c r="V1477" i="1"/>
  <c r="U857" i="1"/>
  <c r="T857" i="1"/>
  <c r="V1166" i="1"/>
  <c r="U2542" i="1"/>
  <c r="T2542" i="1"/>
  <c r="V2080" i="1"/>
  <c r="X2048" i="1"/>
  <c r="T2622" i="1"/>
  <c r="U2622" i="1"/>
  <c r="U2102" i="1"/>
  <c r="T2102" i="1"/>
  <c r="T998" i="1"/>
  <c r="U998" i="1"/>
  <c r="T1771" i="1"/>
  <c r="U1771" i="1"/>
  <c r="V1619" i="1"/>
  <c r="T2333" i="1"/>
  <c r="U2333" i="1"/>
  <c r="U1488" i="1"/>
  <c r="T1488" i="1"/>
  <c r="T1734" i="1"/>
  <c r="U1734" i="1"/>
  <c r="X2079" i="1"/>
  <c r="X887" i="1"/>
  <c r="X1741" i="1"/>
  <c r="T1380" i="1"/>
  <c r="U1380" i="1"/>
  <c r="T1244" i="1"/>
  <c r="V1244" i="1"/>
  <c r="X1401" i="1"/>
  <c r="I2498" i="1"/>
  <c r="K2527" i="1"/>
  <c r="K2375" i="1"/>
  <c r="K1665" i="1"/>
  <c r="I2282" i="1"/>
  <c r="K1457" i="1"/>
  <c r="K1620" i="1"/>
  <c r="G687" i="1"/>
  <c r="H687" i="1"/>
  <c r="H2610" i="1"/>
  <c r="G2610" i="1"/>
  <c r="K1741" i="1"/>
  <c r="K1522" i="1"/>
  <c r="I1756" i="1"/>
  <c r="H1277" i="1"/>
  <c r="G1277" i="1"/>
  <c r="H1368" i="1"/>
  <c r="G1368" i="1"/>
  <c r="K788" i="1"/>
  <c r="I1768" i="1"/>
  <c r="K2027" i="1"/>
  <c r="K1317" i="1"/>
  <c r="I712" i="1"/>
  <c r="I2405" i="1"/>
  <c r="H1118" i="1"/>
  <c r="G1118" i="1"/>
  <c r="G1686" i="1"/>
  <c r="H1686" i="1"/>
  <c r="H2295" i="1"/>
  <c r="G2295" i="1"/>
  <c r="H1920" i="1"/>
  <c r="G1920" i="1"/>
  <c r="G2157" i="1"/>
  <c r="H2157" i="1"/>
  <c r="K1979" i="1"/>
  <c r="I2513" i="1"/>
  <c r="G1079" i="1"/>
  <c r="H1079" i="1"/>
  <c r="K936" i="1"/>
  <c r="G1048" i="1"/>
  <c r="I1048" i="1"/>
  <c r="V970" i="1"/>
  <c r="U1227" i="1"/>
  <c r="T1227" i="1"/>
  <c r="V2334" i="1"/>
  <c r="X2277" i="1"/>
  <c r="X1220" i="1"/>
  <c r="U1498" i="1"/>
  <c r="V1498" i="1"/>
  <c r="V2591" i="1"/>
  <c r="X1710" i="1"/>
  <c r="X1082" i="1"/>
  <c r="X1456" i="1"/>
  <c r="X2596" i="1"/>
  <c r="V718" i="1"/>
  <c r="X723" i="1"/>
  <c r="V1991" i="1"/>
  <c r="V2662" i="1"/>
  <c r="V1840" i="1"/>
  <c r="X2192" i="1"/>
  <c r="X733" i="1"/>
  <c r="T858" i="1"/>
  <c r="U858" i="1"/>
  <c r="T1713" i="1"/>
  <c r="U1713" i="1"/>
  <c r="X1288" i="1"/>
  <c r="X928" i="1"/>
  <c r="V1460" i="1"/>
  <c r="X1721" i="1"/>
  <c r="X2031" i="1"/>
  <c r="V1285" i="1"/>
  <c r="V2100" i="1"/>
  <c r="V2646" i="1"/>
  <c r="V2229" i="1"/>
  <c r="U782" i="1"/>
  <c r="T782" i="1"/>
  <c r="T1761" i="1"/>
  <c r="U1761" i="1"/>
  <c r="X1652" i="1"/>
  <c r="V2247" i="1"/>
  <c r="I1988" i="1"/>
  <c r="K1219" i="1"/>
  <c r="G2088" i="1"/>
  <c r="H2088" i="1"/>
  <c r="I2276" i="1"/>
  <c r="K1507" i="1"/>
  <c r="G2640" i="1"/>
  <c r="H2640" i="1"/>
  <c r="I1782" i="1"/>
  <c r="I1289" i="1"/>
  <c r="K1380" i="1"/>
  <c r="H1578" i="1"/>
  <c r="I1578" i="1"/>
  <c r="K1441" i="1"/>
  <c r="K1222" i="1"/>
  <c r="I2490" i="1"/>
  <c r="G2378" i="1"/>
  <c r="H2378" i="1"/>
  <c r="H1141" i="1"/>
  <c r="G1141" i="1"/>
  <c r="K910" i="1"/>
  <c r="K1604" i="1"/>
  <c r="K1539" i="1"/>
  <c r="G1583" i="1"/>
  <c r="H1583" i="1"/>
  <c r="I873" i="1"/>
  <c r="K1302" i="1"/>
  <c r="G1673" i="1"/>
  <c r="H1673" i="1"/>
  <c r="H1956" i="1"/>
  <c r="G1956" i="1"/>
  <c r="K2036" i="1"/>
  <c r="I2401" i="1"/>
  <c r="I2206" i="1"/>
  <c r="G1663" i="1"/>
  <c r="H1663" i="1"/>
  <c r="K900" i="1"/>
  <c r="K903" i="1"/>
  <c r="V1847" i="1"/>
  <c r="K2159" i="1"/>
  <c r="X707" i="1"/>
  <c r="V1945" i="1"/>
  <c r="T2129" i="1"/>
  <c r="U2129" i="1"/>
  <c r="X2643" i="1"/>
  <c r="X960" i="1"/>
  <c r="X879" i="1"/>
  <c r="V2377" i="1"/>
  <c r="V2374" i="1"/>
  <c r="T868" i="1"/>
  <c r="U868" i="1"/>
  <c r="T2592" i="1"/>
  <c r="U2592" i="1"/>
  <c r="V1484" i="1"/>
  <c r="X1167" i="1"/>
  <c r="V1642" i="1"/>
  <c r="V1780" i="1"/>
  <c r="U963" i="1"/>
  <c r="T963" i="1"/>
  <c r="U1911" i="1"/>
  <c r="T1911" i="1"/>
  <c r="V1892" i="1"/>
  <c r="U2030" i="1"/>
  <c r="T2030" i="1"/>
  <c r="V1196" i="1"/>
  <c r="U1169" i="1"/>
  <c r="T1169" i="1"/>
  <c r="V1081" i="1"/>
  <c r="X1393" i="1"/>
  <c r="X792" i="1"/>
  <c r="U2349" i="1"/>
  <c r="T2349" i="1"/>
  <c r="T2075" i="1"/>
  <c r="V2075" i="1"/>
  <c r="X1740" i="1"/>
  <c r="V2123" i="1"/>
  <c r="V2498" i="1"/>
  <c r="T1223" i="1"/>
  <c r="U1223" i="1"/>
  <c r="V1982" i="1"/>
  <c r="X1855" i="1"/>
  <c r="T2475" i="1"/>
  <c r="U2475" i="1"/>
  <c r="V1084" i="1"/>
  <c r="I1863" i="1"/>
  <c r="K1900" i="1"/>
  <c r="K2087" i="1"/>
  <c r="K1377" i="1"/>
  <c r="G1962" i="1"/>
  <c r="H1962" i="1"/>
  <c r="I1192" i="1"/>
  <c r="K2040" i="1"/>
  <c r="K1300" i="1"/>
  <c r="H1145" i="1"/>
  <c r="G1145" i="1"/>
  <c r="K1164" i="1"/>
  <c r="I691" i="1"/>
  <c r="G750" i="1"/>
  <c r="H750" i="1"/>
  <c r="H1297" i="1"/>
  <c r="G1297" i="1"/>
  <c r="I2287" i="1"/>
  <c r="I1983" i="1"/>
  <c r="K997" i="1"/>
  <c r="I754" i="1"/>
  <c r="H2516" i="1"/>
  <c r="G2516" i="1"/>
  <c r="I1228" i="1"/>
  <c r="G1439" i="1"/>
  <c r="H1439" i="1"/>
  <c r="H729" i="1"/>
  <c r="G729" i="1"/>
  <c r="K2226" i="1"/>
  <c r="K1939" i="1"/>
  <c r="K851" i="1"/>
  <c r="G1518" i="1"/>
  <c r="H1518" i="1"/>
  <c r="H823" i="1"/>
  <c r="G823" i="1"/>
  <c r="I1271" i="1"/>
  <c r="K1972" i="1"/>
  <c r="K1012" i="1"/>
  <c r="I1332" i="1"/>
  <c r="K1704" i="1"/>
  <c r="V1123" i="1"/>
  <c r="I822" i="1"/>
  <c r="T803" i="1"/>
  <c r="U803" i="1"/>
  <c r="V2674" i="1"/>
  <c r="V1947" i="1"/>
  <c r="X1175" i="1"/>
  <c r="V1218" i="1"/>
  <c r="V1398" i="1"/>
  <c r="V947" i="1"/>
  <c r="V839" i="1"/>
  <c r="X2104" i="1"/>
  <c r="U2273" i="1"/>
  <c r="T2273" i="1"/>
  <c r="V1959" i="1"/>
  <c r="X691" i="1"/>
  <c r="V2474" i="1"/>
  <c r="V942" i="1"/>
  <c r="X756" i="1"/>
  <c r="V1519" i="1"/>
  <c r="X1616" i="1"/>
  <c r="V1955" i="1"/>
  <c r="V967" i="1"/>
  <c r="V1923" i="1"/>
  <c r="V1946" i="1"/>
  <c r="U2595" i="1"/>
  <c r="T2595" i="1"/>
  <c r="X1035" i="1"/>
  <c r="X852" i="1"/>
  <c r="X2415" i="1"/>
  <c r="T1002" i="1"/>
  <c r="U1002" i="1"/>
  <c r="X1858" i="1"/>
  <c r="T1668" i="1"/>
  <c r="U1668" i="1"/>
  <c r="V2115" i="1"/>
  <c r="X781" i="1"/>
  <c r="T755" i="1"/>
  <c r="U755" i="1"/>
  <c r="X2187" i="1"/>
  <c r="V1242" i="1"/>
  <c r="K1492" i="1"/>
  <c r="G2504" i="1"/>
  <c r="H2504" i="1"/>
  <c r="G1201" i="1"/>
  <c r="I1201" i="1"/>
  <c r="K970" i="1"/>
  <c r="K1711" i="1"/>
  <c r="I1875" i="1"/>
  <c r="K2075" i="1"/>
  <c r="K1365" i="1"/>
  <c r="H2594" i="1"/>
  <c r="G2594" i="1"/>
  <c r="K1001" i="1"/>
  <c r="K2380" i="1"/>
  <c r="I845" i="1"/>
  <c r="G696" i="1"/>
  <c r="H696" i="1"/>
  <c r="I1684" i="1"/>
  <c r="I1563" i="1"/>
  <c r="K1595" i="1"/>
  <c r="K885" i="1"/>
  <c r="K1778" i="1"/>
  <c r="H2281" i="1"/>
  <c r="G2281" i="1"/>
  <c r="I2086" i="1"/>
  <c r="G1660" i="1"/>
  <c r="H1660" i="1"/>
  <c r="I2658" i="1"/>
  <c r="I1725" i="1"/>
  <c r="I2312" i="1"/>
  <c r="G2491" i="1"/>
  <c r="H2491" i="1"/>
  <c r="G1127" i="1"/>
  <c r="H1127" i="1"/>
  <c r="I2204" i="1"/>
  <c r="I1691" i="1"/>
  <c r="K2010" i="1"/>
  <c r="G1393" i="1"/>
  <c r="H1393" i="1"/>
  <c r="X956" i="1"/>
  <c r="X687" i="1"/>
  <c r="I1187" i="1"/>
  <c r="K829" i="1"/>
  <c r="V1518" i="1"/>
  <c r="V2162" i="1"/>
  <c r="T2553" i="1"/>
  <c r="U2553" i="1"/>
  <c r="T1889" i="1"/>
  <c r="U1889" i="1"/>
  <c r="X1778" i="1"/>
  <c r="T2484" i="1"/>
  <c r="U2484" i="1"/>
  <c r="X1408" i="1"/>
  <c r="U720" i="1"/>
  <c r="T720" i="1"/>
  <c r="V1641" i="1"/>
  <c r="V981" i="1"/>
  <c r="V1612" i="1"/>
  <c r="V1299" i="1"/>
  <c r="X1814" i="1"/>
  <c r="X1360" i="1"/>
  <c r="U893" i="1"/>
  <c r="T893" i="1"/>
  <c r="X1056" i="1"/>
  <c r="X2160" i="1"/>
  <c r="X1881" i="1"/>
  <c r="U685" i="1"/>
  <c r="T685" i="1"/>
  <c r="T2621" i="1"/>
  <c r="U2621" i="1"/>
  <c r="V2116" i="1"/>
  <c r="T982" i="1"/>
  <c r="U982" i="1"/>
  <c r="V1829" i="1"/>
  <c r="T1576" i="1"/>
  <c r="U1576" i="1"/>
  <c r="U2001" i="1"/>
  <c r="T2001" i="1"/>
  <c r="U1013" i="1"/>
  <c r="T1013" i="1"/>
  <c r="X2021" i="1"/>
  <c r="T2014" i="1"/>
  <c r="U2014" i="1"/>
  <c r="V1376" i="1"/>
  <c r="U1779" i="1"/>
  <c r="T1779" i="1"/>
  <c r="X1882" i="1"/>
  <c r="U1018" i="1"/>
  <c r="T1018" i="1"/>
  <c r="T1748" i="1"/>
  <c r="U1748" i="1"/>
  <c r="H1303" i="1"/>
  <c r="G1303" i="1"/>
  <c r="K2166" i="1"/>
  <c r="I1057" i="1"/>
  <c r="K826" i="1"/>
  <c r="H2456" i="1"/>
  <c r="G2456" i="1"/>
  <c r="K881" i="1"/>
  <c r="K768" i="1"/>
  <c r="I1230" i="1"/>
  <c r="H2585" i="1"/>
  <c r="G2585" i="1"/>
  <c r="I1150" i="1"/>
  <c r="K776" i="1"/>
  <c r="I2429" i="1"/>
  <c r="K1154" i="1"/>
  <c r="I2596" i="1"/>
  <c r="G1218" i="1"/>
  <c r="H1218" i="1"/>
  <c r="I709" i="1"/>
  <c r="H2469" i="1"/>
  <c r="G2469" i="1"/>
  <c r="G1922" i="1"/>
  <c r="H1922" i="1"/>
  <c r="I1447" i="1"/>
  <c r="G2137" i="1"/>
  <c r="I2137" i="1"/>
  <c r="G1930" i="1"/>
  <c r="H1930" i="1"/>
  <c r="G1207" i="1"/>
  <c r="I1207" i="1"/>
  <c r="G2344" i="1"/>
  <c r="H2344" i="1"/>
  <c r="G2291" i="1"/>
  <c r="H2291" i="1"/>
  <c r="H1581" i="1"/>
  <c r="G1581" i="1"/>
  <c r="I1232" i="1"/>
  <c r="H1661" i="1"/>
  <c r="I1661" i="1"/>
  <c r="G1932" i="1"/>
  <c r="H1932" i="1"/>
  <c r="I1830" i="1"/>
  <c r="K2225" i="1"/>
  <c r="I818" i="1"/>
  <c r="X866" i="1"/>
  <c r="X1725" i="1"/>
  <c r="V1403" i="1"/>
  <c r="X2661" i="1"/>
  <c r="X1307" i="1"/>
  <c r="X2002" i="1"/>
  <c r="X2267" i="1"/>
  <c r="X1628" i="1"/>
  <c r="T1680" i="1"/>
  <c r="U1680" i="1"/>
  <c r="T2364" i="1"/>
  <c r="U2364" i="1"/>
  <c r="X2198" i="1"/>
  <c r="T1514" i="1"/>
  <c r="U1514" i="1"/>
  <c r="T2610" i="1"/>
  <c r="U2610" i="1"/>
  <c r="T1978" i="1"/>
  <c r="U1978" i="1"/>
  <c r="X1105" i="1"/>
  <c r="V1527" i="1"/>
  <c r="U2629" i="1"/>
  <c r="T2629" i="1"/>
  <c r="V896" i="1"/>
  <c r="X1064" i="1"/>
  <c r="U2203" i="1"/>
  <c r="T2203" i="1"/>
  <c r="U1914" i="1"/>
  <c r="T1914" i="1"/>
  <c r="U2018" i="1"/>
  <c r="T2018" i="1"/>
  <c r="V2434" i="1"/>
  <c r="T1647" i="1"/>
  <c r="U1647" i="1"/>
  <c r="U1720" i="1"/>
  <c r="T1720" i="1"/>
  <c r="X1557" i="1"/>
  <c r="X1659" i="1"/>
  <c r="X2241" i="1"/>
  <c r="T813" i="1"/>
  <c r="U813" i="1"/>
  <c r="T2554" i="1"/>
  <c r="U2554" i="1"/>
  <c r="T1334" i="1"/>
  <c r="U1334" i="1"/>
  <c r="U2369" i="1"/>
  <c r="T2369" i="1"/>
  <c r="K2512" i="1"/>
  <c r="K2560" i="1"/>
  <c r="I2641" i="1"/>
  <c r="I2458" i="1"/>
  <c r="G883" i="1"/>
  <c r="H883" i="1"/>
  <c r="I2465" i="1"/>
  <c r="K1202" i="1"/>
  <c r="G2042" i="1"/>
  <c r="H2042" i="1"/>
  <c r="I713" i="1"/>
  <c r="G2566" i="1"/>
  <c r="H2566" i="1"/>
  <c r="K1742" i="1"/>
  <c r="K2285" i="1"/>
  <c r="K914" i="1"/>
  <c r="G1662" i="1"/>
  <c r="H1662" i="1"/>
  <c r="I1186" i="1"/>
  <c r="K2317" i="1"/>
  <c r="G2048" i="1"/>
  <c r="H2048" i="1"/>
  <c r="I2220" i="1"/>
  <c r="K1639" i="1"/>
  <c r="I1112" i="1"/>
  <c r="G2518" i="1"/>
  <c r="H2518" i="1"/>
  <c r="K1780" i="1"/>
  <c r="V2668" i="1"/>
  <c r="X2577" i="1"/>
  <c r="U1555" i="1"/>
  <c r="V1555" i="1"/>
  <c r="V2239" i="1"/>
  <c r="T1763" i="1"/>
  <c r="U1763" i="1"/>
  <c r="V1562" i="1"/>
  <c r="X1239" i="1"/>
  <c r="X1458" i="1"/>
  <c r="V1604" i="1"/>
  <c r="U1019" i="1"/>
  <c r="T1019" i="1"/>
  <c r="X1034" i="1"/>
  <c r="X940" i="1"/>
  <c r="G2065" i="1"/>
  <c r="H2065" i="1"/>
  <c r="K2611" i="1"/>
  <c r="H2299" i="1"/>
  <c r="G2299" i="1"/>
  <c r="G1940" i="1"/>
  <c r="H1940" i="1"/>
  <c r="I1515" i="1"/>
  <c r="K1688" i="1"/>
  <c r="K1505" i="1"/>
  <c r="V1419" i="1"/>
  <c r="U1572" i="1"/>
  <c r="T1572" i="1"/>
  <c r="V1655" i="1"/>
  <c r="V1397" i="1"/>
  <c r="U1660" i="1"/>
  <c r="T1660" i="1"/>
  <c r="V2067" i="1"/>
  <c r="V2411" i="1"/>
  <c r="U1245" i="1"/>
  <c r="T1245" i="1"/>
  <c r="T1333" i="1"/>
  <c r="U1333" i="1"/>
  <c r="U2623" i="1"/>
  <c r="T2623" i="1"/>
  <c r="V1758" i="1"/>
  <c r="X1069" i="1"/>
  <c r="X1187" i="1"/>
  <c r="X2324" i="1"/>
  <c r="T749" i="1"/>
  <c r="U749" i="1"/>
  <c r="X1999" i="1"/>
  <c r="V2164" i="1"/>
  <c r="V1052" i="1"/>
  <c r="U706" i="1"/>
  <c r="T706" i="1"/>
  <c r="V2520" i="1"/>
  <c r="V1065" i="1"/>
  <c r="T907" i="1"/>
  <c r="U907" i="1"/>
  <c r="V1635" i="1"/>
  <c r="V2036" i="1"/>
  <c r="V922" i="1"/>
  <c r="X1155" i="1"/>
  <c r="X2215" i="1"/>
  <c r="V2130" i="1"/>
  <c r="X1388" i="1"/>
  <c r="U1913" i="1"/>
  <c r="T1913" i="1"/>
  <c r="X1950" i="1"/>
  <c r="V2421" i="1"/>
  <c r="H2247" i="1"/>
  <c r="G2247" i="1"/>
  <c r="G2497" i="1"/>
  <c r="H2497" i="1"/>
  <c r="K2302" i="1"/>
  <c r="I2535" i="1"/>
  <c r="G2629" i="1"/>
  <c r="H2629" i="1"/>
  <c r="I2446" i="1"/>
  <c r="I1818" i="1"/>
  <c r="G692" i="1"/>
  <c r="H692" i="1"/>
  <c r="I1619" i="1"/>
  <c r="I909" i="1"/>
  <c r="I2631" i="1"/>
  <c r="K1287" i="1"/>
  <c r="I1463" i="1"/>
  <c r="G753" i="1"/>
  <c r="I753" i="1"/>
  <c r="I1838" i="1"/>
  <c r="I2346" i="1"/>
  <c r="H2208" i="1"/>
  <c r="G2208" i="1"/>
  <c r="K2181" i="1"/>
  <c r="H759" i="1"/>
  <c r="G759" i="1"/>
  <c r="H2488" i="1"/>
  <c r="G2488" i="1"/>
  <c r="K1849" i="1"/>
  <c r="K1642" i="1"/>
  <c r="I1480" i="1"/>
  <c r="H2681" i="1"/>
  <c r="G2681" i="1"/>
  <c r="I1044" i="1"/>
  <c r="K1495" i="1"/>
  <c r="G2632" i="1"/>
  <c r="H2632" i="1"/>
  <c r="K2423" i="1"/>
  <c r="I2335" i="1"/>
  <c r="I2558" i="1"/>
  <c r="K806" i="1"/>
  <c r="H2277" i="1"/>
  <c r="G2277" i="1"/>
  <c r="V804" i="1"/>
  <c r="X2477" i="1"/>
  <c r="V1933" i="1"/>
  <c r="T1446" i="1"/>
  <c r="U1446" i="1"/>
  <c r="V1693" i="1"/>
  <c r="T2644" i="1"/>
  <c r="U2644" i="1"/>
  <c r="V1627" i="1"/>
  <c r="T990" i="1"/>
  <c r="U990" i="1"/>
  <c r="X1042" i="1"/>
  <c r="U1286" i="1"/>
  <c r="T1286" i="1"/>
  <c r="V2295" i="1"/>
  <c r="U1016" i="1"/>
  <c r="T1016" i="1"/>
  <c r="X2414" i="1"/>
  <c r="U1717" i="1"/>
  <c r="T1717" i="1"/>
  <c r="X1339" i="1"/>
  <c r="T2331" i="1"/>
  <c r="U2331" i="1"/>
  <c r="I2151" i="1"/>
  <c r="K1654" i="1"/>
  <c r="X2601" i="1"/>
  <c r="X2220" i="1"/>
  <c r="G2284" i="1"/>
  <c r="H2284" i="1"/>
  <c r="K1966" i="1"/>
  <c r="I1124" i="1"/>
  <c r="X1294" i="1"/>
  <c r="V1968" i="1"/>
  <c r="T2260" i="1"/>
  <c r="U2260" i="1"/>
  <c r="V2382" i="1"/>
  <c r="V962" i="1"/>
  <c r="T1538" i="1"/>
  <c r="U1538" i="1"/>
  <c r="U1451" i="1"/>
  <c r="V1451" i="1"/>
  <c r="U2110" i="1"/>
  <c r="T2110" i="1"/>
  <c r="T1976" i="1"/>
  <c r="U1976" i="1"/>
  <c r="T2598" i="1"/>
  <c r="U2598" i="1"/>
  <c r="T1983" i="1"/>
  <c r="U1983" i="1"/>
  <c r="V938" i="1"/>
  <c r="V1751" i="1"/>
  <c r="U1502" i="1"/>
  <c r="T1502" i="1"/>
  <c r="V1508" i="1"/>
  <c r="V1431" i="1"/>
  <c r="X2022" i="1"/>
  <c r="X2270" i="1"/>
  <c r="T1156" i="1"/>
  <c r="U1156" i="1"/>
  <c r="U1455" i="1"/>
  <c r="T1455" i="1"/>
  <c r="T2528" i="1"/>
  <c r="U2528" i="1"/>
  <c r="V2228" i="1"/>
  <c r="U980" i="1"/>
  <c r="T980" i="1"/>
  <c r="X1137" i="1"/>
  <c r="V2389" i="1"/>
  <c r="T2019" i="1"/>
  <c r="U2019" i="1"/>
  <c r="T1909" i="1"/>
  <c r="U1909" i="1"/>
  <c r="X2101" i="1"/>
  <c r="U2418" i="1"/>
  <c r="T2418" i="1"/>
  <c r="T950" i="1"/>
  <c r="U950" i="1"/>
  <c r="X2232" i="1"/>
  <c r="T2025" i="1"/>
  <c r="U2025" i="1"/>
  <c r="K2130" i="1"/>
  <c r="K1052" i="1"/>
  <c r="K1367" i="1"/>
  <c r="K932" i="1"/>
  <c r="G1499" i="1"/>
  <c r="H1499" i="1"/>
  <c r="G789" i="1"/>
  <c r="H789" i="1"/>
  <c r="I1647" i="1"/>
  <c r="H2153" i="1"/>
  <c r="G2153" i="1"/>
  <c r="I2664" i="1"/>
  <c r="H1888" i="1"/>
  <c r="G1888" i="1"/>
  <c r="K940" i="1"/>
  <c r="I1319" i="1"/>
  <c r="K1735" i="1"/>
  <c r="K2275" i="1"/>
  <c r="K1019" i="1"/>
  <c r="G2070" i="1"/>
  <c r="I2070" i="1"/>
  <c r="H1397" i="1"/>
  <c r="G1397" i="1"/>
  <c r="I1548" i="1"/>
  <c r="I2274" i="1"/>
  <c r="K809" i="1"/>
  <c r="H2662" i="1"/>
  <c r="G2662" i="1"/>
  <c r="K1624" i="1"/>
  <c r="H1284" i="1"/>
  <c r="G1284" i="1"/>
  <c r="I2102" i="1"/>
  <c r="G1359" i="1"/>
  <c r="H1359" i="1"/>
  <c r="I2101" i="1"/>
  <c r="H1894" i="1"/>
  <c r="G1894" i="1"/>
  <c r="V1101" i="1"/>
  <c r="U797" i="1"/>
  <c r="T797" i="1"/>
  <c r="V1122" i="1"/>
  <c r="V1079" i="1"/>
  <c r="X1275" i="1"/>
  <c r="T838" i="1"/>
  <c r="U838" i="1"/>
  <c r="U2517" i="1"/>
  <c r="T2517" i="1"/>
  <c r="T1820" i="1"/>
  <c r="U1820" i="1"/>
  <c r="X1475" i="1"/>
  <c r="X946" i="1"/>
  <c r="V865" i="1"/>
  <c r="V2624" i="1"/>
  <c r="T1896" i="1"/>
  <c r="U1896" i="1"/>
  <c r="X2294" i="1"/>
  <c r="V2640" i="1"/>
  <c r="V1394" i="1"/>
  <c r="X2286" i="1"/>
  <c r="V1106" i="1"/>
  <c r="K1853" i="1"/>
  <c r="I1561" i="1"/>
  <c r="I1106" i="1"/>
  <c r="X1404" i="1"/>
  <c r="T713" i="1"/>
  <c r="U713" i="1"/>
  <c r="T1493" i="1"/>
  <c r="U1493" i="1"/>
  <c r="K1800" i="1"/>
  <c r="I2140" i="1"/>
  <c r="K2276" i="1"/>
  <c r="G1507" i="1"/>
  <c r="H1507" i="1"/>
  <c r="I2640" i="1"/>
  <c r="K1782" i="1"/>
  <c r="K1289" i="1"/>
  <c r="I1380" i="1"/>
  <c r="K1578" i="1"/>
  <c r="G735" i="1"/>
  <c r="I735" i="1"/>
  <c r="G1441" i="1"/>
  <c r="H1441" i="1"/>
  <c r="I1222" i="1"/>
  <c r="G2490" i="1"/>
  <c r="H2490" i="1"/>
  <c r="K2378" i="1"/>
  <c r="I1141" i="1"/>
  <c r="I1173" i="1"/>
  <c r="I1604" i="1"/>
  <c r="I1539" i="1"/>
  <c r="I1583" i="1"/>
  <c r="H873" i="1"/>
  <c r="G873" i="1"/>
  <c r="I1302" i="1"/>
  <c r="I1673" i="1"/>
  <c r="I1956" i="1"/>
  <c r="K2394" i="1"/>
  <c r="K1047" i="1"/>
  <c r="I1382" i="1"/>
  <c r="H2433" i="1"/>
  <c r="G2433" i="1"/>
  <c r="K1663" i="1"/>
  <c r="H900" i="1"/>
  <c r="G900" i="1"/>
  <c r="G903" i="1"/>
  <c r="H903" i="1"/>
  <c r="X1847" i="1"/>
  <c r="G2090" i="1"/>
  <c r="H2090" i="1"/>
  <c r="H2408" i="1"/>
  <c r="G2408" i="1"/>
  <c r="X2216" i="1"/>
  <c r="U707" i="1"/>
  <c r="T707" i="1"/>
  <c r="U1945" i="1"/>
  <c r="T1945" i="1"/>
  <c r="X2129" i="1"/>
  <c r="V2643" i="1"/>
  <c r="T960" i="1"/>
  <c r="V960" i="1"/>
  <c r="T879" i="1"/>
  <c r="U879" i="1"/>
  <c r="T2377" i="1"/>
  <c r="U2377" i="1"/>
  <c r="U2374" i="1"/>
  <c r="T2374" i="1"/>
  <c r="V868" i="1"/>
  <c r="V2592" i="1"/>
  <c r="T1484" i="1"/>
  <c r="U1484" i="1"/>
  <c r="V1167" i="1"/>
  <c r="X1642" i="1"/>
  <c r="X1780" i="1"/>
  <c r="T2395" i="1"/>
  <c r="V2395" i="1"/>
  <c r="X963" i="1"/>
  <c r="X1911" i="1"/>
  <c r="T1892" i="1"/>
  <c r="U1892" i="1"/>
  <c r="V2030" i="1"/>
  <c r="U1196" i="1"/>
  <c r="T1196" i="1"/>
  <c r="V1169" i="1"/>
  <c r="X1081" i="1"/>
  <c r="V1393" i="1"/>
  <c r="V792" i="1"/>
  <c r="V2349" i="1"/>
  <c r="X2075" i="1"/>
  <c r="U1740" i="1"/>
  <c r="T1740" i="1"/>
  <c r="X2123" i="1"/>
  <c r="X2498" i="1"/>
  <c r="V1223" i="1"/>
  <c r="U1982" i="1"/>
  <c r="T1982" i="1"/>
  <c r="U1855" i="1"/>
  <c r="T1855" i="1"/>
  <c r="V2475" i="1"/>
  <c r="U1084" i="1"/>
  <c r="T1084" i="1"/>
  <c r="K1863" i="1"/>
  <c r="H1900" i="1"/>
  <c r="G1900" i="1"/>
  <c r="I2087" i="1"/>
  <c r="G1377" i="1"/>
  <c r="H1377" i="1"/>
  <c r="K1398" i="1"/>
  <c r="H1169" i="1"/>
  <c r="G1169" i="1"/>
  <c r="K1212" i="1"/>
  <c r="K1734" i="1"/>
  <c r="K771" i="1"/>
  <c r="K1453" i="1"/>
  <c r="K1234" i="1"/>
  <c r="K1204" i="1"/>
  <c r="I1794" i="1"/>
  <c r="G2039" i="1"/>
  <c r="H2039" i="1"/>
  <c r="I1329" i="1"/>
  <c r="K2287" i="1"/>
  <c r="K1983" i="1"/>
  <c r="G997" i="1"/>
  <c r="H997" i="1"/>
  <c r="K754" i="1"/>
  <c r="I2516" i="1"/>
  <c r="K1228" i="1"/>
  <c r="I1439" i="1"/>
  <c r="I729" i="1"/>
  <c r="I2226" i="1"/>
  <c r="G1939" i="1"/>
  <c r="H1939" i="1"/>
  <c r="I851" i="1"/>
  <c r="K1122" i="1"/>
  <c r="I1949" i="1"/>
  <c r="G2364" i="1"/>
  <c r="H2364" i="1"/>
  <c r="H1857" i="1"/>
  <c r="G1857" i="1"/>
  <c r="X1134" i="1"/>
  <c r="T1656" i="1"/>
  <c r="U1656" i="1"/>
  <c r="H2017" i="1"/>
  <c r="G2017" i="1"/>
  <c r="K822" i="1"/>
  <c r="U1407" i="1"/>
  <c r="T1407" i="1"/>
  <c r="T1975" i="1"/>
  <c r="U1975" i="1"/>
  <c r="V2055" i="1"/>
  <c r="V1598" i="1"/>
  <c r="V1675" i="1"/>
  <c r="U2313" i="1"/>
  <c r="T2313" i="1"/>
  <c r="T2121" i="1"/>
  <c r="U2121" i="1"/>
  <c r="U1237" i="1"/>
  <c r="T1237" i="1"/>
  <c r="U1505" i="1"/>
  <c r="T1505" i="1"/>
  <c r="T2600" i="1"/>
  <c r="U2600" i="1"/>
  <c r="T1885" i="1"/>
  <c r="U1885" i="1"/>
  <c r="U1093" i="1"/>
  <c r="T1093" i="1"/>
  <c r="X1461" i="1"/>
  <c r="X2613" i="1"/>
  <c r="X722" i="1"/>
  <c r="V747" i="1"/>
  <c r="T2017" i="1"/>
  <c r="U2017" i="1"/>
  <c r="X700" i="1"/>
  <c r="T2003" i="1"/>
  <c r="U2003" i="1"/>
  <c r="U2423" i="1"/>
  <c r="T2423" i="1"/>
  <c r="V1607" i="1"/>
  <c r="X862" i="1"/>
  <c r="X1724" i="1"/>
  <c r="U1297" i="1"/>
  <c r="T1297" i="1"/>
  <c r="T1033" i="1"/>
  <c r="U1033" i="1"/>
  <c r="V778" i="1"/>
  <c r="V1755" i="1"/>
  <c r="X1631" i="1"/>
  <c r="V1372" i="1"/>
  <c r="U1568" i="1"/>
  <c r="T1568" i="1"/>
  <c r="X1665" i="1"/>
  <c r="V2262" i="1"/>
  <c r="X2535" i="1"/>
  <c r="G1492" i="1"/>
  <c r="H1492" i="1"/>
  <c r="I2504" i="1"/>
  <c r="I1711" i="1"/>
  <c r="G1875" i="1"/>
  <c r="H1875" i="1"/>
  <c r="H2075" i="1"/>
  <c r="G2075" i="1"/>
  <c r="K1108" i="1"/>
  <c r="H820" i="1"/>
  <c r="G820" i="1"/>
  <c r="K1309" i="1"/>
  <c r="G1078" i="1"/>
  <c r="H1078" i="1"/>
  <c r="I2403" i="1"/>
  <c r="K1153" i="1"/>
  <c r="K922" i="1"/>
  <c r="K1684" i="1"/>
  <c r="G1563" i="1"/>
  <c r="H1563" i="1"/>
  <c r="H1595" i="1"/>
  <c r="G1595" i="1"/>
  <c r="G885" i="1"/>
  <c r="H885" i="1"/>
  <c r="G1778" i="1"/>
  <c r="H1778" i="1"/>
  <c r="K2281" i="1"/>
  <c r="G2086" i="1"/>
  <c r="H2086" i="1"/>
  <c r="K1660" i="1"/>
  <c r="H2658" i="1"/>
  <c r="G2658" i="1"/>
  <c r="G2435" i="1"/>
  <c r="I2435" i="1"/>
  <c r="G1725" i="1"/>
  <c r="H1725" i="1"/>
  <c r="I704" i="1"/>
  <c r="K1805" i="1"/>
  <c r="K2148" i="1"/>
  <c r="K1832" i="1"/>
  <c r="I1070" i="1"/>
  <c r="K1974" i="1"/>
  <c r="V956" i="1"/>
  <c r="U687" i="1"/>
  <c r="T687" i="1"/>
  <c r="K2555" i="1"/>
  <c r="X1518" i="1"/>
  <c r="X2162" i="1"/>
  <c r="V2553" i="1"/>
  <c r="X1889" i="1"/>
  <c r="V1778" i="1"/>
  <c r="V2484" i="1"/>
  <c r="V1408" i="1"/>
  <c r="X720" i="1"/>
  <c r="X1641" i="1"/>
  <c r="U981" i="1"/>
  <c r="T981" i="1"/>
  <c r="X1612" i="1"/>
  <c r="X1299" i="1"/>
  <c r="T1814" i="1"/>
  <c r="U1814" i="1"/>
  <c r="T1360" i="1"/>
  <c r="U1360" i="1"/>
  <c r="X893" i="1"/>
  <c r="V1056" i="1"/>
  <c r="V2160" i="1"/>
  <c r="V1881" i="1"/>
  <c r="V685" i="1"/>
  <c r="V2621" i="1"/>
  <c r="X2116" i="1"/>
  <c r="V982" i="1"/>
  <c r="X1829" i="1"/>
  <c r="V1576" i="1"/>
  <c r="X2001" i="1"/>
  <c r="X1013" i="1"/>
  <c r="V2021" i="1"/>
  <c r="V2014" i="1"/>
  <c r="X1376" i="1"/>
  <c r="X1779" i="1"/>
  <c r="V1882" i="1"/>
  <c r="V1018" i="1"/>
  <c r="V1748" i="1"/>
  <c r="K1303" i="1"/>
  <c r="I2166" i="1"/>
  <c r="K1057" i="1"/>
  <c r="I826" i="1"/>
  <c r="I2456" i="1"/>
  <c r="I881" i="1"/>
  <c r="G768" i="1"/>
  <c r="H768" i="1"/>
  <c r="K1230" i="1"/>
  <c r="K2585" i="1"/>
  <c r="K1150" i="1"/>
  <c r="H776" i="1"/>
  <c r="G776" i="1"/>
  <c r="K2429" i="1"/>
  <c r="I1154" i="1"/>
  <c r="G2574" i="1"/>
  <c r="H2574" i="1"/>
  <c r="I1255" i="1"/>
  <c r="K1451" i="1"/>
  <c r="H741" i="1"/>
  <c r="G741" i="1"/>
  <c r="G1759" i="1"/>
  <c r="H1759" i="1"/>
  <c r="K2320" i="1"/>
  <c r="K2064" i="1"/>
  <c r="G2169" i="1"/>
  <c r="H2169" i="1"/>
  <c r="K1207" i="1"/>
  <c r="I2344" i="1"/>
  <c r="K2291" i="1"/>
  <c r="I1581" i="1"/>
  <c r="I1707" i="1"/>
  <c r="I979" i="1"/>
  <c r="K1969" i="1"/>
  <c r="G1762" i="1"/>
  <c r="H1762" i="1"/>
  <c r="K1830" i="1"/>
  <c r="H2225" i="1"/>
  <c r="G2225" i="1"/>
  <c r="H818" i="1"/>
  <c r="G818" i="1"/>
  <c r="T866" i="1"/>
  <c r="U866" i="1"/>
  <c r="V1725" i="1"/>
  <c r="U1403" i="1"/>
  <c r="T1403" i="1"/>
  <c r="U2661" i="1"/>
  <c r="T2661" i="1"/>
  <c r="T1307" i="1"/>
  <c r="U1307" i="1"/>
  <c r="T2002" i="1"/>
  <c r="U2002" i="1"/>
  <c r="V2267" i="1"/>
  <c r="V1628" i="1"/>
  <c r="X1680" i="1"/>
  <c r="X2364" i="1"/>
  <c r="V2198" i="1"/>
  <c r="T1240" i="1"/>
  <c r="V1240" i="1"/>
  <c r="V1514" i="1"/>
  <c r="X2610" i="1"/>
  <c r="X1978" i="1"/>
  <c r="V1105" i="1"/>
  <c r="T1527" i="1"/>
  <c r="U1527" i="1"/>
  <c r="X2629" i="1"/>
  <c r="X896" i="1"/>
  <c r="V1064" i="1"/>
  <c r="V2203" i="1"/>
  <c r="X1914" i="1"/>
  <c r="X2018" i="1"/>
  <c r="X2434" i="1"/>
  <c r="X1647" i="1"/>
  <c r="X1720" i="1"/>
  <c r="V1557" i="1"/>
  <c r="U1659" i="1"/>
  <c r="T1659" i="1"/>
  <c r="U2241" i="1"/>
  <c r="T2241" i="1"/>
  <c r="X813" i="1"/>
  <c r="X2554" i="1"/>
  <c r="V1334" i="1"/>
  <c r="X2369" i="1"/>
  <c r="K992" i="1"/>
  <c r="G1772" i="1"/>
  <c r="H1772" i="1"/>
  <c r="K913" i="1"/>
  <c r="K2673" i="1"/>
  <c r="I2118" i="1"/>
  <c r="H737" i="1"/>
  <c r="G737" i="1"/>
  <c r="K2590" i="1"/>
  <c r="I2042" i="1"/>
  <c r="H713" i="1"/>
  <c r="G713" i="1"/>
  <c r="I2566" i="1"/>
  <c r="I1742" i="1"/>
  <c r="G2285" i="1"/>
  <c r="H2285" i="1"/>
  <c r="I914" i="1"/>
  <c r="I1227" i="1"/>
  <c r="K1662" i="1"/>
  <c r="I2317" i="1"/>
  <c r="K2048" i="1"/>
  <c r="K2220" i="1"/>
  <c r="I1639" i="1"/>
  <c r="H1253" i="1"/>
  <c r="G1253" i="1"/>
  <c r="G1754" i="1"/>
  <c r="H1754" i="1"/>
  <c r="G1780" i="1"/>
  <c r="H1780" i="1"/>
  <c r="T2668" i="1"/>
  <c r="U2668" i="1"/>
  <c r="T2577" i="1"/>
  <c r="U2577" i="1"/>
  <c r="X2239" i="1"/>
  <c r="X1763" i="1"/>
  <c r="X1562" i="1"/>
  <c r="V1239" i="1"/>
  <c r="V1458" i="1"/>
  <c r="U1604" i="1"/>
  <c r="T1604" i="1"/>
  <c r="V1019" i="1"/>
  <c r="T1034" i="1"/>
  <c r="U1034" i="1"/>
  <c r="T940" i="1"/>
  <c r="U940" i="1"/>
  <c r="I2065" i="1"/>
  <c r="G2611" i="1"/>
  <c r="H2611" i="1"/>
  <c r="I2299" i="1"/>
  <c r="K1699" i="1"/>
  <c r="K2056" i="1"/>
  <c r="K1515" i="1"/>
  <c r="I1688" i="1"/>
  <c r="X1419" i="1"/>
  <c r="V1572" i="1"/>
  <c r="T1655" i="1"/>
  <c r="U1655" i="1"/>
  <c r="U1397" i="1"/>
  <c r="T1397" i="1"/>
  <c r="V1660" i="1"/>
  <c r="U2067" i="1"/>
  <c r="T2067" i="1"/>
  <c r="X2411" i="1"/>
  <c r="V1245" i="1"/>
  <c r="V1333" i="1"/>
  <c r="X2623" i="1"/>
  <c r="X1758" i="1"/>
  <c r="V1069" i="1"/>
  <c r="V1187" i="1"/>
  <c r="V2324" i="1"/>
  <c r="X749" i="1"/>
  <c r="V1999" i="1"/>
  <c r="X2164" i="1"/>
  <c r="X1052" i="1"/>
  <c r="X706" i="1"/>
  <c r="X2520" i="1"/>
  <c r="U1065" i="1"/>
  <c r="T1065" i="1"/>
  <c r="V907" i="1"/>
  <c r="X1530" i="1"/>
  <c r="X1635" i="1"/>
  <c r="X2036" i="1"/>
  <c r="T922" i="1"/>
  <c r="U922" i="1"/>
  <c r="V1155" i="1"/>
  <c r="X2130" i="1"/>
  <c r="V1388" i="1"/>
  <c r="V1913" i="1"/>
  <c r="V1950" i="1"/>
  <c r="X2421" i="1"/>
  <c r="I2247" i="1"/>
  <c r="I2497" i="1"/>
  <c r="G2302" i="1"/>
  <c r="H2302" i="1"/>
  <c r="G786" i="1"/>
  <c r="H786" i="1"/>
  <c r="K1746" i="1"/>
  <c r="G901" i="1"/>
  <c r="H901" i="1"/>
  <c r="G2661" i="1"/>
  <c r="H2661" i="1"/>
  <c r="G1818" i="1"/>
  <c r="H1818" i="1"/>
  <c r="I692" i="1"/>
  <c r="G1619" i="1"/>
  <c r="H1619" i="1"/>
  <c r="K909" i="1"/>
  <c r="H2631" i="1"/>
  <c r="G2631" i="1"/>
  <c r="G1287" i="1"/>
  <c r="H1287" i="1"/>
  <c r="K1463" i="1"/>
  <c r="G2500" i="1"/>
  <c r="H2500" i="1"/>
  <c r="H2563" i="1"/>
  <c r="G2563" i="1"/>
  <c r="I1163" i="1"/>
  <c r="I759" i="1"/>
  <c r="H1849" i="1"/>
  <c r="G1849" i="1"/>
  <c r="I1642" i="1"/>
  <c r="K1480" i="1"/>
  <c r="I2681" i="1"/>
  <c r="G1044" i="1"/>
  <c r="H1044" i="1"/>
  <c r="H1495" i="1"/>
  <c r="G1495" i="1"/>
  <c r="I2632" i="1"/>
  <c r="I2423" i="1"/>
  <c r="H1713" i="1"/>
  <c r="I1713" i="1"/>
  <c r="H2335" i="1"/>
  <c r="G2335" i="1"/>
  <c r="H2558" i="1"/>
  <c r="G2558" i="1"/>
  <c r="H806" i="1"/>
  <c r="G806" i="1"/>
  <c r="K2277" i="1"/>
  <c r="X804" i="1"/>
  <c r="U2477" i="1"/>
  <c r="T2477" i="1"/>
  <c r="X1933" i="1"/>
  <c r="V1446" i="1"/>
  <c r="X1693" i="1"/>
  <c r="X2644" i="1"/>
  <c r="X1627" i="1"/>
  <c r="V990" i="1"/>
  <c r="V1042" i="1"/>
  <c r="V1286" i="1"/>
  <c r="U2295" i="1"/>
  <c r="T2295" i="1"/>
  <c r="V1016" i="1"/>
  <c r="U2414" i="1"/>
  <c r="T2414" i="1"/>
  <c r="X1171" i="1"/>
  <c r="X1717" i="1"/>
  <c r="V1339" i="1"/>
  <c r="V2331" i="1"/>
  <c r="K1616" i="1"/>
  <c r="G2572" i="1"/>
  <c r="H2572" i="1"/>
  <c r="T2601" i="1"/>
  <c r="U2601" i="1"/>
  <c r="V2220" i="1"/>
  <c r="K2097" i="1"/>
  <c r="I1966" i="1"/>
  <c r="U1294" i="1"/>
  <c r="T1294" i="1"/>
  <c r="U1968" i="1"/>
  <c r="T1968" i="1"/>
  <c r="V2260" i="1"/>
  <c r="X2382" i="1"/>
  <c r="X962" i="1"/>
  <c r="X1538" i="1"/>
  <c r="X1451" i="1"/>
  <c r="X2110" i="1"/>
  <c r="V1976" i="1"/>
  <c r="X2598" i="1"/>
  <c r="X1983" i="1"/>
  <c r="T938" i="1"/>
  <c r="U938" i="1"/>
  <c r="U1751" i="1"/>
  <c r="T1751" i="1"/>
  <c r="V1502" i="1"/>
  <c r="X1508" i="1"/>
  <c r="T1431" i="1"/>
  <c r="U1431" i="1"/>
  <c r="T2022" i="1"/>
  <c r="U2022" i="1"/>
  <c r="T2270" i="1"/>
  <c r="V2270" i="1"/>
  <c r="V1156" i="1"/>
  <c r="V1455" i="1"/>
  <c r="V2528" i="1"/>
  <c r="X2228" i="1"/>
  <c r="X980" i="1"/>
  <c r="V1137" i="1"/>
  <c r="T2389" i="1"/>
  <c r="U2389" i="1"/>
  <c r="X2019" i="1"/>
  <c r="V1909" i="1"/>
  <c r="T2101" i="1"/>
  <c r="U2101" i="1"/>
  <c r="V2418" i="1"/>
  <c r="X950" i="1"/>
  <c r="X1031" i="1"/>
  <c r="V2232" i="1"/>
  <c r="V2025" i="1"/>
  <c r="I2130" i="1"/>
  <c r="H1052" i="1"/>
  <c r="G1052" i="1"/>
  <c r="H1367" i="1"/>
  <c r="G1367" i="1"/>
  <c r="G932" i="1"/>
  <c r="H932" i="1"/>
  <c r="K1370" i="1"/>
  <c r="I1499" i="1"/>
  <c r="I789" i="1"/>
  <c r="I2167" i="1"/>
  <c r="K2461" i="1"/>
  <c r="K2266" i="1"/>
  <c r="I1888" i="1"/>
  <c r="I940" i="1"/>
  <c r="K1319" i="1"/>
  <c r="K1399" i="1"/>
  <c r="K1697" i="1"/>
  <c r="G968" i="1"/>
  <c r="I968" i="1"/>
  <c r="K1827" i="1"/>
  <c r="I1705" i="1"/>
  <c r="I1486" i="1"/>
  <c r="K2274" i="1"/>
  <c r="H809" i="1"/>
  <c r="G809" i="1"/>
  <c r="I2662" i="1"/>
  <c r="H1624" i="1"/>
  <c r="G1624" i="1"/>
  <c r="G1229" i="1"/>
  <c r="I1229" i="1"/>
  <c r="I1284" i="1"/>
  <c r="K2102" i="1"/>
  <c r="I1359" i="1"/>
  <c r="G2101" i="1"/>
  <c r="H2101" i="1"/>
  <c r="I1894" i="1"/>
  <c r="T1101" i="1"/>
  <c r="U1101" i="1"/>
  <c r="V797" i="1"/>
  <c r="X1122" i="1"/>
  <c r="T1079" i="1"/>
  <c r="U1079" i="1"/>
  <c r="V1275" i="1"/>
  <c r="V838" i="1"/>
  <c r="V2517" i="1"/>
  <c r="V1820" i="1"/>
  <c r="V1475" i="1"/>
  <c r="U946" i="1"/>
  <c r="T946" i="1"/>
  <c r="X865" i="1"/>
  <c r="X2624" i="1"/>
  <c r="X1896" i="1"/>
  <c r="X2640" i="1"/>
  <c r="T1394" i="1"/>
  <c r="U1394" i="1"/>
  <c r="V2286" i="1"/>
  <c r="X1106" i="1"/>
  <c r="G1947" i="1"/>
  <c r="H1947" i="1"/>
  <c r="I1853" i="1"/>
  <c r="G1561" i="1"/>
  <c r="H1561" i="1"/>
  <c r="G1106" i="1"/>
  <c r="H1106" i="1"/>
  <c r="U1404" i="1"/>
  <c r="T1404" i="1"/>
  <c r="V1021" i="1"/>
  <c r="T2546" i="1"/>
  <c r="U2546" i="1"/>
  <c r="K2487" i="1"/>
  <c r="I1800" i="1"/>
  <c r="K2140" i="1"/>
  <c r="G1604" i="1"/>
  <c r="H1604" i="1"/>
  <c r="G1539" i="1"/>
  <c r="H1539" i="1"/>
  <c r="K1583" i="1"/>
  <c r="K873" i="1"/>
  <c r="H1302" i="1"/>
  <c r="G1302" i="1"/>
  <c r="K1673" i="1"/>
  <c r="K1956" i="1"/>
  <c r="H1047" i="1"/>
  <c r="G1047" i="1"/>
  <c r="G1382" i="1"/>
  <c r="H1382" i="1"/>
  <c r="I2433" i="1"/>
  <c r="K2046" i="1"/>
  <c r="I2657" i="1"/>
  <c r="I1269" i="1"/>
  <c r="I903" i="1"/>
  <c r="G2439" i="1"/>
  <c r="I2439" i="1"/>
  <c r="T1847" i="1"/>
  <c r="U1847" i="1"/>
  <c r="G1865" i="1"/>
  <c r="H1865" i="1"/>
  <c r="K2090" i="1"/>
  <c r="K2408" i="1"/>
  <c r="T2216" i="1"/>
  <c r="U2216" i="1"/>
  <c r="V707" i="1"/>
  <c r="X1945" i="1"/>
  <c r="V2129" i="1"/>
  <c r="U2643" i="1"/>
  <c r="T2643" i="1"/>
  <c r="V879" i="1"/>
  <c r="X2377" i="1"/>
  <c r="X2374" i="1"/>
  <c r="X868" i="1"/>
  <c r="X2592" i="1"/>
  <c r="X1484" i="1"/>
  <c r="T1167" i="1"/>
  <c r="U1167" i="1"/>
  <c r="T1642" i="1"/>
  <c r="U1642" i="1"/>
  <c r="T1780" i="1"/>
  <c r="U1780" i="1"/>
  <c r="X2395" i="1"/>
  <c r="V963" i="1"/>
  <c r="V1911" i="1"/>
  <c r="X1892" i="1"/>
  <c r="X2030" i="1"/>
  <c r="X1196" i="1"/>
  <c r="X1169" i="1"/>
  <c r="U1081" i="1"/>
  <c r="T1081" i="1"/>
  <c r="T1393" i="1"/>
  <c r="U1393" i="1"/>
  <c r="T792" i="1"/>
  <c r="U792" i="1"/>
  <c r="X2349" i="1"/>
  <c r="V1740" i="1"/>
  <c r="U2123" i="1"/>
  <c r="T2123" i="1"/>
  <c r="U2498" i="1"/>
  <c r="T2498" i="1"/>
  <c r="X1223" i="1"/>
  <c r="X1982" i="1"/>
  <c r="V1855" i="1"/>
  <c r="X2475" i="1"/>
  <c r="X1084" i="1"/>
  <c r="H1863" i="1"/>
  <c r="G1863" i="1"/>
  <c r="I1900" i="1"/>
  <c r="G2087" i="1"/>
  <c r="H2087" i="1"/>
  <c r="I1377" i="1"/>
  <c r="I1398" i="1"/>
  <c r="K1169" i="1"/>
  <c r="G1212" i="1"/>
  <c r="H1212" i="1"/>
  <c r="G1734" i="1"/>
  <c r="H1734" i="1"/>
  <c r="H771" i="1"/>
  <c r="G771" i="1"/>
  <c r="I1453" i="1"/>
  <c r="I1234" i="1"/>
  <c r="I1204" i="1"/>
  <c r="G1794" i="1"/>
  <c r="H1794" i="1"/>
  <c r="I2039" i="1"/>
  <c r="H1329" i="1"/>
  <c r="G1329" i="1"/>
  <c r="G2287" i="1"/>
  <c r="H2287" i="1"/>
  <c r="H1983" i="1"/>
  <c r="G1983" i="1"/>
  <c r="I997" i="1"/>
  <c r="H754" i="1"/>
  <c r="G754" i="1"/>
  <c r="K2516" i="1"/>
  <c r="H1228" i="1"/>
  <c r="G1228" i="1"/>
  <c r="K1439" i="1"/>
  <c r="K729" i="1"/>
  <c r="H2226" i="1"/>
  <c r="G2226" i="1"/>
  <c r="I1939" i="1"/>
  <c r="H851" i="1"/>
  <c r="G851" i="1"/>
  <c r="H1122" i="1"/>
  <c r="G1122" i="1"/>
  <c r="K1949" i="1"/>
  <c r="K2364" i="1"/>
  <c r="I1857" i="1"/>
  <c r="U1134" i="1"/>
  <c r="T1134" i="1"/>
  <c r="V1656" i="1"/>
  <c r="I2017" i="1"/>
  <c r="H822" i="1"/>
  <c r="G822" i="1"/>
  <c r="X807" i="1"/>
  <c r="V1407" i="1"/>
  <c r="X1975" i="1"/>
  <c r="X2055" i="1"/>
  <c r="U1598" i="1"/>
  <c r="T1598" i="1"/>
  <c r="T1675" i="1"/>
  <c r="U1675" i="1"/>
  <c r="V2313" i="1"/>
  <c r="X2121" i="1"/>
  <c r="V1237" i="1"/>
  <c r="V1505" i="1"/>
  <c r="V2600" i="1"/>
  <c r="V1885" i="1"/>
  <c r="X1093" i="1"/>
  <c r="V1461" i="1"/>
  <c r="U2613" i="1"/>
  <c r="T2613" i="1"/>
  <c r="T722" i="1"/>
  <c r="U722" i="1"/>
  <c r="X747" i="1"/>
  <c r="V2017" i="1"/>
  <c r="T700" i="1"/>
  <c r="U700" i="1"/>
  <c r="X2003" i="1"/>
  <c r="X2423" i="1"/>
  <c r="T1607" i="1"/>
  <c r="U1607" i="1"/>
  <c r="T862" i="1"/>
  <c r="U862" i="1"/>
  <c r="T1724" i="1"/>
  <c r="U1724" i="1"/>
  <c r="V1297" i="1"/>
  <c r="V1033" i="1"/>
  <c r="X778" i="1"/>
  <c r="X1755" i="1"/>
  <c r="V1631" i="1"/>
  <c r="U1372" i="1"/>
  <c r="T1372" i="1"/>
  <c r="V1568" i="1"/>
  <c r="T1665" i="1"/>
  <c r="U1665" i="1"/>
  <c r="X2262" i="1"/>
  <c r="U2535" i="1"/>
  <c r="T2535" i="1"/>
  <c r="K1551" i="1"/>
  <c r="I1586" i="1"/>
  <c r="K1943" i="1"/>
  <c r="K1233" i="1"/>
  <c r="I1648" i="1"/>
  <c r="K846" i="1"/>
  <c r="G1416" i="1"/>
  <c r="H1416" i="1"/>
  <c r="H1108" i="1"/>
  <c r="G1108" i="1"/>
  <c r="K820" i="1"/>
  <c r="H1309" i="1"/>
  <c r="G1309" i="1"/>
  <c r="I1078" i="1"/>
  <c r="K2568" i="1"/>
  <c r="K2606" i="1"/>
  <c r="H2403" i="1"/>
  <c r="G2403" i="1"/>
  <c r="G1153" i="1"/>
  <c r="I1153" i="1"/>
  <c r="G922" i="1"/>
  <c r="H922" i="1"/>
  <c r="H1960" i="1"/>
  <c r="G1960" i="1"/>
  <c r="H2273" i="1"/>
  <c r="G2273" i="1"/>
  <c r="H890" i="1"/>
  <c r="G890" i="1"/>
  <c r="I1778" i="1"/>
  <c r="I2281" i="1"/>
  <c r="K2086" i="1"/>
  <c r="K2432" i="1"/>
  <c r="H1651" i="1"/>
  <c r="G1651" i="1"/>
  <c r="I707" i="1"/>
  <c r="K704" i="1"/>
  <c r="G1805" i="1"/>
  <c r="H1805" i="1"/>
  <c r="H2148" i="1"/>
  <c r="G2148" i="1"/>
  <c r="G1832" i="1"/>
  <c r="H1832" i="1"/>
  <c r="K1070" i="1"/>
  <c r="H1974" i="1"/>
  <c r="G1974" i="1"/>
  <c r="X1329" i="1"/>
  <c r="X2537" i="1"/>
  <c r="K2197" i="1"/>
  <c r="I2555" i="1"/>
  <c r="T932" i="1"/>
  <c r="U932" i="1"/>
  <c r="X872" i="1"/>
  <c r="X2368" i="1"/>
  <c r="V2363" i="1"/>
  <c r="V1236" i="1"/>
  <c r="V1322" i="1"/>
  <c r="U2618" i="1"/>
  <c r="T2618" i="1"/>
  <c r="U1719" i="1"/>
  <c r="T1719" i="1"/>
  <c r="T1057" i="1"/>
  <c r="U1057" i="1"/>
  <c r="X1147" i="1"/>
  <c r="T2311" i="1"/>
  <c r="V2311" i="1"/>
  <c r="X746" i="1"/>
  <c r="X1994" i="1"/>
  <c r="T988" i="1"/>
  <c r="U988" i="1"/>
  <c r="X736" i="1"/>
  <c r="X2335" i="1"/>
  <c r="X2472" i="1"/>
  <c r="X2189" i="1"/>
  <c r="V1526" i="1"/>
  <c r="U1623" i="1"/>
  <c r="T1623" i="1"/>
  <c r="U1989" i="1"/>
  <c r="T1989" i="1"/>
  <c r="V758" i="1"/>
  <c r="V1670" i="1"/>
  <c r="T1591" i="1"/>
  <c r="U1591" i="1"/>
  <c r="V2532" i="1"/>
  <c r="U2034" i="1"/>
  <c r="T2034" i="1"/>
  <c r="T2442" i="1"/>
  <c r="U2442" i="1"/>
  <c r="U1747" i="1"/>
  <c r="T1747" i="1"/>
  <c r="V933" i="1"/>
  <c r="T1161" i="1"/>
  <c r="U1161" i="1"/>
  <c r="V2278" i="1"/>
  <c r="V2179" i="1"/>
  <c r="U1213" i="1"/>
  <c r="T1213" i="1"/>
  <c r="K1276" i="1"/>
  <c r="K1215" i="1"/>
  <c r="K1799" i="1"/>
  <c r="G1089" i="1"/>
  <c r="H1089" i="1"/>
  <c r="H1311" i="1"/>
  <c r="G1311" i="1"/>
  <c r="G2479" i="1"/>
  <c r="H2479" i="1"/>
  <c r="K1189" i="1"/>
  <c r="H958" i="1"/>
  <c r="G958" i="1"/>
  <c r="G2406" i="1"/>
  <c r="H2406" i="1"/>
  <c r="I857" i="1"/>
  <c r="K2012" i="1"/>
  <c r="K701" i="1"/>
  <c r="K2554" i="1"/>
  <c r="K2574" i="1"/>
  <c r="G1255" i="1"/>
  <c r="H1255" i="1"/>
  <c r="I1451" i="1"/>
  <c r="K741" i="1"/>
  <c r="I1759" i="1"/>
  <c r="I2320" i="1"/>
  <c r="I2064" i="1"/>
  <c r="I2169" i="1"/>
  <c r="K2344" i="1"/>
  <c r="I2291" i="1"/>
  <c r="K1581" i="1"/>
  <c r="K1707" i="1"/>
  <c r="K979" i="1"/>
  <c r="H1969" i="1"/>
  <c r="G1969" i="1"/>
  <c r="K1762" i="1"/>
  <c r="H1830" i="1"/>
  <c r="G1830" i="1"/>
  <c r="I2225" i="1"/>
  <c r="K818" i="1"/>
  <c r="V866" i="1"/>
  <c r="U1725" i="1"/>
  <c r="T1725" i="1"/>
  <c r="X1403" i="1"/>
  <c r="V2661" i="1"/>
  <c r="V1307" i="1"/>
  <c r="V2002" i="1"/>
  <c r="T2267" i="1"/>
  <c r="U2267" i="1"/>
  <c r="T1628" i="1"/>
  <c r="U1628" i="1"/>
  <c r="V1680" i="1"/>
  <c r="V2364" i="1"/>
  <c r="U2198" i="1"/>
  <c r="T2198" i="1"/>
  <c r="X1240" i="1"/>
  <c r="X1514" i="1"/>
  <c r="V2610" i="1"/>
  <c r="V1978" i="1"/>
  <c r="T1105" i="1"/>
  <c r="U1105" i="1"/>
  <c r="X1527" i="1"/>
  <c r="V2629" i="1"/>
  <c r="T896" i="1"/>
  <c r="U896" i="1"/>
  <c r="T1064" i="1"/>
  <c r="U1064" i="1"/>
  <c r="X2203" i="1"/>
  <c r="V1914" i="1"/>
  <c r="V2018" i="1"/>
  <c r="U2434" i="1"/>
  <c r="T2434" i="1"/>
  <c r="V1647" i="1"/>
  <c r="V1720" i="1"/>
  <c r="T1557" i="1"/>
  <c r="U1557" i="1"/>
  <c r="V1659" i="1"/>
  <c r="V2241" i="1"/>
  <c r="V813" i="1"/>
  <c r="V2554" i="1"/>
  <c r="X1334" i="1"/>
  <c r="V2369" i="1"/>
  <c r="G992" i="1"/>
  <c r="H992" i="1"/>
  <c r="I1772" i="1"/>
  <c r="G913" i="1"/>
  <c r="H913" i="1"/>
  <c r="I2673" i="1"/>
  <c r="H2118" i="1"/>
  <c r="G2118" i="1"/>
  <c r="I737" i="1"/>
  <c r="G2590" i="1"/>
  <c r="H2590" i="1"/>
  <c r="K2034" i="1"/>
  <c r="I1021" i="1"/>
  <c r="K778" i="1"/>
  <c r="G2067" i="1"/>
  <c r="H2067" i="1"/>
  <c r="K2593" i="1"/>
  <c r="K2625" i="1"/>
  <c r="K1227" i="1"/>
  <c r="I1662" i="1"/>
  <c r="I1331" i="1"/>
  <c r="I2048" i="1"/>
  <c r="G2220" i="1"/>
  <c r="H2220" i="1"/>
  <c r="G1861" i="1"/>
  <c r="H1861" i="1"/>
  <c r="I1253" i="1"/>
  <c r="K1754" i="1"/>
  <c r="K990" i="1"/>
  <c r="K1628" i="1"/>
  <c r="X2668" i="1"/>
  <c r="V2577" i="1"/>
  <c r="X1555" i="1"/>
  <c r="U2239" i="1"/>
  <c r="T2239" i="1"/>
  <c r="V1763" i="1"/>
  <c r="T1562" i="1"/>
  <c r="U1562" i="1"/>
  <c r="U1239" i="1"/>
  <c r="T1239" i="1"/>
  <c r="T1458" i="1"/>
  <c r="U1458" i="1"/>
  <c r="X1604" i="1"/>
  <c r="X1019" i="1"/>
  <c r="V1034" i="1"/>
  <c r="V940" i="1"/>
  <c r="K2076" i="1"/>
  <c r="I2611" i="1"/>
  <c r="K2299" i="1"/>
  <c r="H1699" i="1"/>
  <c r="G1699" i="1"/>
  <c r="G2056" i="1"/>
  <c r="H2056" i="1"/>
  <c r="G1515" i="1"/>
  <c r="H1515" i="1"/>
  <c r="G1688" i="1"/>
  <c r="H1688" i="1"/>
  <c r="V1773" i="1"/>
  <c r="T2481" i="1"/>
  <c r="U2481" i="1"/>
  <c r="T1338" i="1"/>
  <c r="U1338" i="1"/>
  <c r="X1541" i="1"/>
  <c r="V806" i="1"/>
  <c r="X874" i="1"/>
  <c r="X688" i="1"/>
  <c r="V2348" i="1"/>
  <c r="X1148" i="1"/>
  <c r="V1842" i="1"/>
  <c r="U1887" i="1"/>
  <c r="T1887" i="1"/>
  <c r="T2269" i="1"/>
  <c r="U2269" i="1"/>
  <c r="X1574" i="1"/>
  <c r="V2204" i="1"/>
  <c r="T716" i="1"/>
  <c r="U716" i="1"/>
  <c r="V1129" i="1"/>
  <c r="V1439" i="1"/>
  <c r="X2519" i="1"/>
  <c r="X2195" i="1"/>
  <c r="T1118" i="1"/>
  <c r="U1118" i="1"/>
  <c r="U1599" i="1"/>
  <c r="T1599" i="1"/>
  <c r="T2638" i="1"/>
  <c r="U2638" i="1"/>
  <c r="V728" i="1"/>
  <c r="T786" i="1"/>
  <c r="U786" i="1"/>
  <c r="U2042" i="1"/>
  <c r="T2042" i="1"/>
  <c r="V1099" i="1"/>
  <c r="V849" i="1"/>
  <c r="X2371" i="1"/>
  <c r="T2534" i="1"/>
  <c r="U2534" i="1"/>
  <c r="X783" i="1"/>
  <c r="T2035" i="1"/>
  <c r="U2035" i="1"/>
  <c r="V1444" i="1"/>
  <c r="U1371" i="1"/>
  <c r="T1371" i="1"/>
  <c r="K2526" i="1"/>
  <c r="I1386" i="1"/>
  <c r="I769" i="1"/>
  <c r="K2529" i="1"/>
  <c r="I786" i="1"/>
  <c r="I1746" i="1"/>
  <c r="I901" i="1"/>
  <c r="K2661" i="1"/>
  <c r="K2330" i="1"/>
  <c r="K2297" i="1"/>
  <c r="K938" i="1"/>
  <c r="H1622" i="1"/>
  <c r="G1622" i="1"/>
  <c r="I2141" i="1"/>
  <c r="K2624" i="1"/>
  <c r="K2652" i="1"/>
  <c r="K2500" i="1"/>
  <c r="I2563" i="1"/>
  <c r="G1163" i="1"/>
  <c r="H1163" i="1"/>
  <c r="K759" i="1"/>
  <c r="I2488" i="1"/>
  <c r="I1849" i="1"/>
  <c r="G1642" i="1"/>
  <c r="H1642" i="1"/>
  <c r="G2618" i="1"/>
  <c r="H2618" i="1"/>
  <c r="G953" i="1"/>
  <c r="I953" i="1"/>
  <c r="I888" i="1"/>
  <c r="I1495" i="1"/>
  <c r="K2632" i="1"/>
  <c r="H2423" i="1"/>
  <c r="G2423" i="1"/>
  <c r="K1713" i="1"/>
  <c r="G1432" i="1"/>
  <c r="H1432" i="1"/>
  <c r="H796" i="1"/>
  <c r="G796" i="1"/>
  <c r="H1259" i="1"/>
  <c r="G1259" i="1"/>
  <c r="V789" i="1"/>
  <c r="U2325" i="1"/>
  <c r="T2325" i="1"/>
  <c r="V1904" i="1"/>
  <c r="X2299" i="1"/>
  <c r="X2072" i="1"/>
  <c r="V1249" i="1"/>
  <c r="T2632" i="1"/>
  <c r="U2632" i="1"/>
  <c r="T1579" i="1"/>
  <c r="U1579" i="1"/>
  <c r="V841" i="1"/>
  <c r="X883" i="1"/>
  <c r="X2175" i="1"/>
  <c r="T1135" i="1"/>
  <c r="U1135" i="1"/>
  <c r="U2654" i="1"/>
  <c r="T2654" i="1"/>
  <c r="X1373" i="1"/>
  <c r="V2424" i="1"/>
  <c r="T2570" i="1"/>
  <c r="U2570" i="1"/>
  <c r="G1616" i="1"/>
  <c r="H1616" i="1"/>
  <c r="K2572" i="1"/>
  <c r="V2601" i="1"/>
  <c r="T2220" i="1"/>
  <c r="U2220" i="1"/>
  <c r="G2097" i="1"/>
  <c r="I2097" i="1"/>
  <c r="H1966" i="1"/>
  <c r="G1966" i="1"/>
  <c r="K2588" i="1"/>
  <c r="V1294" i="1"/>
  <c r="X1968" i="1"/>
  <c r="X2260" i="1"/>
  <c r="T2382" i="1"/>
  <c r="U2382" i="1"/>
  <c r="T962" i="1"/>
  <c r="U962" i="1"/>
  <c r="V1538" i="1"/>
  <c r="V2110" i="1"/>
  <c r="X1976" i="1"/>
  <c r="V2598" i="1"/>
  <c r="V1983" i="1"/>
  <c r="X938" i="1"/>
  <c r="X1751" i="1"/>
  <c r="X1502" i="1"/>
  <c r="U1508" i="1"/>
  <c r="T1508" i="1"/>
  <c r="X1431" i="1"/>
  <c r="V2022" i="1"/>
  <c r="X1156" i="1"/>
  <c r="X1455" i="1"/>
  <c r="X2528" i="1"/>
  <c r="U2228" i="1"/>
  <c r="T2228" i="1"/>
  <c r="V980" i="1"/>
  <c r="U1137" i="1"/>
  <c r="T1137" i="1"/>
  <c r="X2389" i="1"/>
  <c r="V2019" i="1"/>
  <c r="X1909" i="1"/>
  <c r="V2101" i="1"/>
  <c r="X2418" i="1"/>
  <c r="V950" i="1"/>
  <c r="T1031" i="1"/>
  <c r="V1031" i="1"/>
  <c r="U2232" i="1"/>
  <c r="T2232" i="1"/>
  <c r="X2025" i="1"/>
  <c r="G2130" i="1"/>
  <c r="H2130" i="1"/>
  <c r="I1052" i="1"/>
  <c r="I1367" i="1"/>
  <c r="K1698" i="1"/>
  <c r="K2177" i="1"/>
  <c r="I698" i="1"/>
  <c r="G2167" i="1"/>
  <c r="H2167" i="1"/>
  <c r="I2461" i="1"/>
  <c r="G2266" i="1"/>
  <c r="H2266" i="1"/>
  <c r="K1888" i="1"/>
  <c r="G940" i="1"/>
  <c r="H940" i="1"/>
  <c r="H1319" i="1"/>
  <c r="G1319" i="1"/>
  <c r="I1399" i="1"/>
  <c r="G1697" i="1"/>
  <c r="H1697" i="1"/>
  <c r="K1980" i="1"/>
  <c r="K968" i="1"/>
  <c r="I1827" i="1"/>
  <c r="H1705" i="1"/>
  <c r="G1705" i="1"/>
  <c r="K1486" i="1"/>
  <c r="K2176" i="1"/>
  <c r="G2296" i="1"/>
  <c r="H2296" i="1"/>
  <c r="K1117" i="1"/>
  <c r="I886" i="1"/>
  <c r="H859" i="1"/>
  <c r="G859" i="1"/>
  <c r="K1040" i="1"/>
  <c r="K1537" i="1"/>
  <c r="K1318" i="1"/>
  <c r="I1520" i="1"/>
  <c r="K1632" i="1"/>
  <c r="K2133" i="1"/>
  <c r="X1101" i="1"/>
  <c r="U1639" i="1"/>
  <c r="T1639" i="1"/>
  <c r="V2399" i="1"/>
  <c r="T910" i="1"/>
  <c r="U910" i="1"/>
  <c r="V1800" i="1"/>
  <c r="U821" i="1"/>
  <c r="T821" i="1"/>
  <c r="U2372" i="1"/>
  <c r="T2372" i="1"/>
  <c r="V1864" i="1"/>
  <c r="U2436" i="1"/>
  <c r="T2436" i="1"/>
  <c r="V1229" i="1"/>
  <c r="X1445" i="1"/>
  <c r="X2073" i="1"/>
  <c r="T2530" i="1"/>
  <c r="U2530" i="1"/>
  <c r="X875" i="1"/>
  <c r="X1901" i="1"/>
  <c r="X1047" i="1"/>
  <c r="X1253" i="1"/>
  <c r="G980" i="1"/>
  <c r="I980" i="1"/>
  <c r="K1947" i="1"/>
  <c r="K1561" i="1"/>
  <c r="V1404" i="1"/>
  <c r="T1021" i="1"/>
  <c r="U1021" i="1"/>
  <c r="X2546" i="1"/>
  <c r="I2487" i="1"/>
  <c r="G1800" i="1"/>
  <c r="H1800" i="1"/>
  <c r="G2669" i="1"/>
  <c r="H2669" i="1"/>
  <c r="G2140" i="1"/>
  <c r="H2140" i="1"/>
  <c r="I1540" i="1"/>
  <c r="H728" i="1"/>
  <c r="G728" i="1"/>
  <c r="G1176" i="1"/>
  <c r="H1176" i="1"/>
  <c r="I1935" i="1"/>
  <c r="K1190" i="1"/>
  <c r="G2530" i="1"/>
  <c r="H2530" i="1"/>
  <c r="H2384" i="1"/>
  <c r="G2384" i="1"/>
  <c r="G2515" i="1"/>
  <c r="H2515" i="1"/>
  <c r="I1139" i="1"/>
  <c r="K2418" i="1"/>
  <c r="I1006" i="1"/>
  <c r="K2336" i="1"/>
  <c r="U2406" i="1"/>
  <c r="T2406" i="1"/>
  <c r="G1532" i="1"/>
  <c r="H1532" i="1"/>
  <c r="I2379" i="1"/>
  <c r="H827" i="1"/>
  <c r="G827" i="1"/>
  <c r="T888" i="1"/>
  <c r="U888" i="1"/>
  <c r="X2445" i="1"/>
  <c r="U697" i="1"/>
  <c r="T697" i="1"/>
  <c r="X1032" i="1"/>
  <c r="T828" i="1"/>
  <c r="U828" i="1"/>
  <c r="V2679" i="1"/>
  <c r="V1967" i="1"/>
  <c r="T2024" i="1"/>
  <c r="U2024" i="1"/>
  <c r="T1851" i="1"/>
  <c r="U1851" i="1"/>
  <c r="V1998" i="1"/>
  <c r="T1795" i="1"/>
  <c r="U1795" i="1"/>
  <c r="U1228" i="1"/>
  <c r="T1228" i="1"/>
  <c r="X2156" i="1"/>
  <c r="V2127" i="1"/>
  <c r="V2253" i="1"/>
  <c r="X1189" i="1"/>
  <c r="X1100" i="1"/>
  <c r="X1048" i="1"/>
  <c r="V870" i="1"/>
  <c r="T1177" i="1"/>
  <c r="U1177" i="1"/>
  <c r="V2558" i="1"/>
  <c r="V2589" i="1"/>
  <c r="V1883" i="1"/>
  <c r="U2531" i="1"/>
  <c r="T2531" i="1"/>
  <c r="V1565" i="1"/>
  <c r="V750" i="1"/>
  <c r="X1589" i="1"/>
  <c r="V1027" i="1"/>
  <c r="X2329" i="1"/>
  <c r="V1895" i="1"/>
  <c r="X2258" i="1"/>
  <c r="X996" i="1"/>
  <c r="V916" i="1"/>
  <c r="G1424" i="1"/>
  <c r="H1424" i="1"/>
  <c r="K1181" i="1"/>
  <c r="K1224" i="1"/>
  <c r="I1862" i="1"/>
  <c r="I1313" i="1"/>
  <c r="I1428" i="1"/>
  <c r="K1372" i="1"/>
  <c r="G1252" i="1"/>
  <c r="H1252" i="1"/>
  <c r="G1597" i="1"/>
  <c r="H1597" i="1"/>
  <c r="G1378" i="1"/>
  <c r="H1378" i="1"/>
  <c r="G1406" i="1"/>
  <c r="I1406" i="1"/>
  <c r="G2108" i="1"/>
  <c r="H2108" i="1"/>
  <c r="H2183" i="1"/>
  <c r="G2183" i="1"/>
  <c r="H1473" i="1"/>
  <c r="G1473" i="1"/>
  <c r="I1442" i="1"/>
  <c r="G1883" i="1"/>
  <c r="H1883" i="1"/>
  <c r="K1173" i="1"/>
  <c r="H1910" i="1"/>
  <c r="G1910" i="1"/>
  <c r="G2261" i="1"/>
  <c r="H2261" i="1"/>
  <c r="H866" i="1"/>
  <c r="G866" i="1"/>
  <c r="I1766" i="1"/>
  <c r="K1014" i="1"/>
  <c r="H1981" i="1"/>
  <c r="G1981" i="1"/>
  <c r="G1774" i="1"/>
  <c r="H1774" i="1"/>
  <c r="G2394" i="1"/>
  <c r="I2394" i="1"/>
  <c r="I1047" i="1"/>
  <c r="K1382" i="1"/>
  <c r="K2433" i="1"/>
  <c r="H2046" i="1"/>
  <c r="G2046" i="1"/>
  <c r="G2657" i="1"/>
  <c r="H2657" i="1"/>
  <c r="G1269" i="1"/>
  <c r="H1269" i="1"/>
  <c r="I1315" i="1"/>
  <c r="K2439" i="1"/>
  <c r="T949" i="1"/>
  <c r="V949" i="1"/>
  <c r="K2452" i="1"/>
  <c r="I1865" i="1"/>
  <c r="I2090" i="1"/>
  <c r="I2408" i="1"/>
  <c r="V2216" i="1"/>
  <c r="V1087" i="1"/>
  <c r="U1421" i="1"/>
  <c r="T1421" i="1"/>
  <c r="T2497" i="1"/>
  <c r="U2497" i="1"/>
  <c r="V1038" i="1"/>
  <c r="X698" i="1"/>
  <c r="T1617" i="1"/>
  <c r="U1617" i="1"/>
  <c r="V941" i="1"/>
  <c r="U1556" i="1"/>
  <c r="V1556" i="1"/>
  <c r="V1292" i="1"/>
  <c r="V1808" i="1"/>
  <c r="X1279" i="1"/>
  <c r="V881" i="1"/>
  <c r="U1044" i="1"/>
  <c r="T1044" i="1"/>
  <c r="V2143" i="1"/>
  <c r="X1860" i="1"/>
  <c r="T1987" i="1"/>
  <c r="U1987" i="1"/>
  <c r="T2416" i="1"/>
  <c r="U2416" i="1"/>
  <c r="U1586" i="1"/>
  <c r="T1586" i="1"/>
  <c r="U978" i="1"/>
  <c r="T978" i="1"/>
  <c r="T1825" i="1"/>
  <c r="U1825" i="1"/>
  <c r="V1550" i="1"/>
  <c r="T1973" i="1"/>
  <c r="U1973" i="1"/>
  <c r="U1592" i="1"/>
  <c r="T1592" i="1"/>
  <c r="T1924" i="1"/>
  <c r="U1924" i="1"/>
  <c r="X2280" i="1"/>
  <c r="T1140" i="1"/>
  <c r="U1140" i="1"/>
  <c r="X1077" i="1"/>
  <c r="V880" i="1"/>
  <c r="T1090" i="1"/>
  <c r="V1090" i="1"/>
  <c r="X2028" i="1"/>
  <c r="T2027" i="1"/>
  <c r="U2027" i="1"/>
  <c r="U1993" i="1"/>
  <c r="T1993" i="1"/>
  <c r="I1674" i="1"/>
  <c r="G872" i="1"/>
  <c r="H872" i="1"/>
  <c r="K1476" i="1"/>
  <c r="G1398" i="1"/>
  <c r="H1398" i="1"/>
  <c r="I1169" i="1"/>
  <c r="I1212" i="1"/>
  <c r="I1734" i="1"/>
  <c r="I771" i="1"/>
  <c r="H1453" i="1"/>
  <c r="G1453" i="1"/>
  <c r="H1234" i="1"/>
  <c r="G1234" i="1"/>
  <c r="G1204" i="1"/>
  <c r="H1204" i="1"/>
  <c r="K1794" i="1"/>
  <c r="K2215" i="1"/>
  <c r="K2039" i="1"/>
  <c r="K1329" i="1"/>
  <c r="G2522" i="1"/>
  <c r="H2522" i="1"/>
  <c r="I1039" i="1"/>
  <c r="I1739" i="1"/>
  <c r="I1029" i="1"/>
  <c r="I1566" i="1"/>
  <c r="H2117" i="1"/>
  <c r="G2117" i="1"/>
  <c r="G2514" i="1"/>
  <c r="I2514" i="1"/>
  <c r="I1529" i="1"/>
  <c r="K1728" i="1"/>
  <c r="I1122" i="1"/>
  <c r="H1949" i="1"/>
  <c r="G1949" i="1"/>
  <c r="I2364" i="1"/>
  <c r="K1786" i="1"/>
  <c r="K1857" i="1"/>
  <c r="I974" i="1"/>
  <c r="V1134" i="1"/>
  <c r="X1656" i="1"/>
  <c r="K2017" i="1"/>
  <c r="T807" i="1"/>
  <c r="U807" i="1"/>
  <c r="X1407" i="1"/>
  <c r="V1975" i="1"/>
  <c r="U2055" i="1"/>
  <c r="T2055" i="1"/>
  <c r="X1598" i="1"/>
  <c r="X1675" i="1"/>
  <c r="X2313" i="1"/>
  <c r="V2121" i="1"/>
  <c r="X1237" i="1"/>
  <c r="X1505" i="1"/>
  <c r="X2600" i="1"/>
  <c r="X1885" i="1"/>
  <c r="V1093" i="1"/>
  <c r="T1461" i="1"/>
  <c r="U1461" i="1"/>
  <c r="V2613" i="1"/>
  <c r="V722" i="1"/>
  <c r="U747" i="1"/>
  <c r="T747" i="1"/>
  <c r="X2017" i="1"/>
  <c r="V700" i="1"/>
  <c r="V2003" i="1"/>
  <c r="V2423" i="1"/>
  <c r="X1607" i="1"/>
  <c r="V862" i="1"/>
  <c r="V1724" i="1"/>
  <c r="X1297" i="1"/>
  <c r="X1033" i="1"/>
  <c r="U778" i="1"/>
  <c r="T778" i="1"/>
  <c r="T1755" i="1"/>
  <c r="U1755" i="1"/>
  <c r="U1631" i="1"/>
  <c r="T1631" i="1"/>
  <c r="X1372" i="1"/>
  <c r="X1568" i="1"/>
  <c r="V1665" i="1"/>
  <c r="U2262" i="1"/>
  <c r="T2262" i="1"/>
  <c r="V2535" i="1"/>
  <c r="G1551" i="1"/>
  <c r="H1551" i="1"/>
  <c r="K1586" i="1"/>
  <c r="I1943" i="1"/>
  <c r="I1233" i="1"/>
  <c r="K1648" i="1"/>
  <c r="I1416" i="1"/>
  <c r="I1108" i="1"/>
  <c r="I820" i="1"/>
  <c r="I1309" i="1"/>
  <c r="K1078" i="1"/>
  <c r="G2606" i="1"/>
  <c r="I2606" i="1"/>
  <c r="K2403" i="1"/>
  <c r="I922" i="1"/>
  <c r="K1960" i="1"/>
  <c r="K2273" i="1"/>
  <c r="I890" i="1"/>
  <c r="I2523" i="1"/>
  <c r="K2660" i="1"/>
  <c r="G902" i="1"/>
  <c r="H902" i="1"/>
  <c r="G2313" i="1"/>
  <c r="H2313" i="1"/>
  <c r="G2432" i="1"/>
  <c r="H2432" i="1"/>
  <c r="I1651" i="1"/>
  <c r="H707" i="1"/>
  <c r="G707" i="1"/>
  <c r="H704" i="1"/>
  <c r="G704" i="1"/>
  <c r="I1805" i="1"/>
  <c r="I2148" i="1"/>
  <c r="I1832" i="1"/>
  <c r="H1070" i="1"/>
  <c r="G1070" i="1"/>
  <c r="H1716" i="1"/>
  <c r="I1716" i="1"/>
  <c r="I1974" i="1"/>
  <c r="U2537" i="1"/>
  <c r="T2537" i="1"/>
  <c r="G2197" i="1"/>
  <c r="H2197" i="1"/>
  <c r="H2234" i="1"/>
  <c r="G2234" i="1"/>
  <c r="H2555" i="1"/>
  <c r="G2555" i="1"/>
  <c r="X932" i="1"/>
  <c r="V872" i="1"/>
  <c r="V2368" i="1"/>
  <c r="X2363" i="1"/>
  <c r="U1236" i="1"/>
  <c r="T1236" i="1"/>
  <c r="U1322" i="1"/>
  <c r="T1322" i="1"/>
  <c r="X2618" i="1"/>
  <c r="V1719" i="1"/>
  <c r="V1057" i="1"/>
  <c r="T1147" i="1"/>
  <c r="V1147" i="1"/>
  <c r="U746" i="1"/>
  <c r="T746" i="1"/>
  <c r="V1994" i="1"/>
  <c r="T2148" i="1"/>
  <c r="V2148" i="1"/>
  <c r="X988" i="1"/>
  <c r="V736" i="1"/>
  <c r="T2335" i="1"/>
  <c r="U2335" i="1"/>
  <c r="V2472" i="1"/>
  <c r="V2189" i="1"/>
  <c r="X1526" i="1"/>
  <c r="V1623" i="1"/>
  <c r="V1989" i="1"/>
  <c r="X758" i="1"/>
  <c r="X1670" i="1"/>
  <c r="X1591" i="1"/>
  <c r="T2532" i="1"/>
  <c r="U2532" i="1"/>
  <c r="X2034" i="1"/>
  <c r="V2442" i="1"/>
  <c r="V1747" i="1"/>
  <c r="U933" i="1"/>
  <c r="T933" i="1"/>
  <c r="X1161" i="1"/>
  <c r="U2278" i="1"/>
  <c r="T2278" i="1"/>
  <c r="X2179" i="1"/>
  <c r="V1213" i="1"/>
  <c r="I1276" i="1"/>
  <c r="I1215" i="1"/>
  <c r="H1799" i="1"/>
  <c r="I1799" i="1"/>
  <c r="K1089" i="1"/>
  <c r="K1311" i="1"/>
  <c r="K2479" i="1"/>
  <c r="H1189" i="1"/>
  <c r="G1189" i="1"/>
  <c r="I958" i="1"/>
  <c r="I2406" i="1"/>
  <c r="K857" i="1"/>
  <c r="G720" i="1"/>
  <c r="I720" i="1"/>
  <c r="G2012" i="1"/>
  <c r="H2012" i="1"/>
  <c r="H701" i="1"/>
  <c r="G701" i="1"/>
  <c r="G2554" i="1"/>
  <c r="H2554" i="1"/>
  <c r="I2574" i="1"/>
  <c r="K1255" i="1"/>
  <c r="H1451" i="1"/>
  <c r="G1451" i="1"/>
  <c r="I741" i="1"/>
  <c r="K1759" i="1"/>
  <c r="H2320" i="1"/>
  <c r="G2320" i="1"/>
  <c r="H2064" i="1"/>
  <c r="G2064" i="1"/>
  <c r="K2169" i="1"/>
  <c r="K2119" i="1"/>
  <c r="K1362" i="1"/>
  <c r="H2328" i="1"/>
  <c r="G2328" i="1"/>
  <c r="G1707" i="1"/>
  <c r="H1707" i="1"/>
  <c r="H979" i="1"/>
  <c r="G979" i="1"/>
  <c r="I1969" i="1"/>
  <c r="I1762" i="1"/>
  <c r="I2324" i="1"/>
  <c r="I2533" i="1"/>
  <c r="K2338" i="1"/>
  <c r="T1200" i="1"/>
  <c r="V1200" i="1"/>
  <c r="V1383" i="1"/>
  <c r="T705" i="1"/>
  <c r="U705" i="1"/>
  <c r="U776" i="1"/>
  <c r="T776" i="1"/>
  <c r="X1537" i="1"/>
  <c r="T1813" i="1"/>
  <c r="U1813" i="1"/>
  <c r="V2207" i="1"/>
  <c r="V1107" i="1"/>
  <c r="U1149" i="1"/>
  <c r="T1149" i="1"/>
  <c r="U2527" i="1"/>
  <c r="T2527" i="1"/>
  <c r="V762" i="1"/>
  <c r="V861" i="1"/>
  <c r="V699" i="1"/>
  <c r="T2098" i="1"/>
  <c r="U2098" i="1"/>
  <c r="T1463" i="1"/>
  <c r="U1463" i="1"/>
  <c r="V1870" i="1"/>
  <c r="U2039" i="1"/>
  <c r="T2039" i="1"/>
  <c r="V2185" i="1"/>
  <c r="U759" i="1"/>
  <c r="T759" i="1"/>
  <c r="X2339" i="1"/>
  <c r="X2503" i="1"/>
  <c r="U2494" i="1"/>
  <c r="T2494" i="1"/>
  <c r="V1379" i="1"/>
  <c r="X1392" i="1"/>
  <c r="X1566" i="1"/>
  <c r="X777" i="1"/>
  <c r="V818" i="1"/>
  <c r="V2056" i="1"/>
  <c r="U1192" i="1"/>
  <c r="T1192" i="1"/>
  <c r="T1176" i="1"/>
  <c r="U1176" i="1"/>
  <c r="T1677" i="1"/>
  <c r="U1677" i="1"/>
  <c r="U976" i="1"/>
  <c r="T976" i="1"/>
  <c r="V1630" i="1"/>
  <c r="I992" i="1"/>
  <c r="K1772" i="1"/>
  <c r="I913" i="1"/>
  <c r="H2673" i="1"/>
  <c r="G2673" i="1"/>
  <c r="K2118" i="1"/>
  <c r="K737" i="1"/>
  <c r="I2590" i="1"/>
  <c r="G2672" i="1"/>
  <c r="I2672" i="1"/>
  <c r="I2034" i="1"/>
  <c r="H1021" i="1"/>
  <c r="G1021" i="1"/>
  <c r="I778" i="1"/>
  <c r="I2067" i="1"/>
  <c r="G2593" i="1"/>
  <c r="H2593" i="1"/>
  <c r="H2625" i="1"/>
  <c r="G2625" i="1"/>
  <c r="G1227" i="1"/>
  <c r="H1227" i="1"/>
  <c r="K1685" i="1"/>
  <c r="K1479" i="1"/>
  <c r="H1360" i="1"/>
  <c r="G1360" i="1"/>
  <c r="K1331" i="1"/>
  <c r="K844" i="1"/>
  <c r="K2193" i="1"/>
  <c r="I1861" i="1"/>
  <c r="K1253" i="1"/>
  <c r="I1754" i="1"/>
  <c r="H990" i="1"/>
  <c r="G990" i="1"/>
  <c r="H1628" i="1"/>
  <c r="G1628" i="1"/>
  <c r="T955" i="1"/>
  <c r="U955" i="1"/>
  <c r="X1876" i="1"/>
  <c r="X1816" i="1"/>
  <c r="X1368" i="1"/>
  <c r="X2244" i="1"/>
  <c r="U2397" i="1"/>
  <c r="T2397" i="1"/>
  <c r="T997" i="1"/>
  <c r="U997" i="1"/>
  <c r="V2379" i="1"/>
  <c r="U1859" i="1"/>
  <c r="T1859" i="1"/>
  <c r="X2257" i="1"/>
  <c r="T2648" i="1"/>
  <c r="U2648" i="1"/>
  <c r="X1732" i="1"/>
  <c r="U2096" i="1"/>
  <c r="T2096" i="1"/>
  <c r="I2076" i="1"/>
  <c r="G1036" i="1"/>
  <c r="I1036" i="1"/>
  <c r="K2205" i="1"/>
  <c r="K1810" i="1"/>
  <c r="I1699" i="1"/>
  <c r="I2056" i="1"/>
  <c r="I854" i="1"/>
  <c r="K984" i="1"/>
  <c r="X1773" i="1"/>
  <c r="V2481" i="1"/>
  <c r="V1338" i="1"/>
  <c r="V1541" i="1"/>
  <c r="T806" i="1"/>
  <c r="U806" i="1"/>
  <c r="U688" i="1"/>
  <c r="T688" i="1"/>
  <c r="T2348" i="1"/>
  <c r="U2348" i="1"/>
  <c r="V1148" i="1"/>
  <c r="T1842" i="1"/>
  <c r="U1842" i="1"/>
  <c r="X1887" i="1"/>
  <c r="V2269" i="1"/>
  <c r="V1574" i="1"/>
  <c r="X2204" i="1"/>
  <c r="V716" i="1"/>
  <c r="X1129" i="1"/>
  <c r="X1439" i="1"/>
  <c r="V2519" i="1"/>
  <c r="U2195" i="1"/>
  <c r="T2195" i="1"/>
  <c r="V1118" i="1"/>
  <c r="V1599" i="1"/>
  <c r="X2638" i="1"/>
  <c r="T728" i="1"/>
  <c r="U728" i="1"/>
  <c r="V786" i="1"/>
  <c r="X2042" i="1"/>
  <c r="X1099" i="1"/>
  <c r="U849" i="1"/>
  <c r="T849" i="1"/>
  <c r="X2534" i="1"/>
  <c r="U783" i="1"/>
  <c r="T783" i="1"/>
  <c r="V2035" i="1"/>
  <c r="T2235" i="1"/>
  <c r="V2235" i="1"/>
  <c r="T1444" i="1"/>
  <c r="U1444" i="1"/>
  <c r="V1371" i="1"/>
  <c r="G2526" i="1"/>
  <c r="H2526" i="1"/>
  <c r="K1386" i="1"/>
  <c r="G769" i="1"/>
  <c r="H769" i="1"/>
  <c r="G2529" i="1"/>
  <c r="H2529" i="1"/>
  <c r="K786" i="1"/>
  <c r="G1746" i="1"/>
  <c r="H1746" i="1"/>
  <c r="K901" i="1"/>
  <c r="I2661" i="1"/>
  <c r="H2330" i="1"/>
  <c r="G2330" i="1"/>
  <c r="G2297" i="1"/>
  <c r="H2297" i="1"/>
  <c r="I938" i="1"/>
  <c r="K1622" i="1"/>
  <c r="K2141" i="1"/>
  <c r="I2652" i="1"/>
  <c r="I2500" i="1"/>
  <c r="K2563" i="1"/>
  <c r="K1163" i="1"/>
  <c r="K2416" i="1"/>
  <c r="H1614" i="1"/>
  <c r="G1614" i="1"/>
  <c r="I2591" i="1"/>
  <c r="K1881" i="1"/>
  <c r="I2618" i="1"/>
  <c r="K953" i="1"/>
  <c r="K888" i="1"/>
  <c r="G2407" i="1"/>
  <c r="H2407" i="1"/>
  <c r="H1627" i="1"/>
  <c r="G1627" i="1"/>
  <c r="K1432" i="1"/>
  <c r="K796" i="1"/>
  <c r="K1259" i="1"/>
  <c r="U789" i="1"/>
  <c r="T789" i="1"/>
  <c r="X2325" i="1"/>
  <c r="T1904" i="1"/>
  <c r="U1904" i="1"/>
  <c r="V2299" i="1"/>
  <c r="V2072" i="1"/>
  <c r="U1249" i="1"/>
  <c r="T1249" i="1"/>
  <c r="V2632" i="1"/>
  <c r="V1579" i="1"/>
  <c r="T841" i="1"/>
  <c r="U841" i="1"/>
  <c r="U883" i="1"/>
  <c r="T883" i="1"/>
  <c r="V2175" i="1"/>
  <c r="X1135" i="1"/>
  <c r="X2654" i="1"/>
  <c r="U1373" i="1"/>
  <c r="T1373" i="1"/>
  <c r="X2424" i="1"/>
  <c r="T2443" i="1"/>
  <c r="V2443" i="1"/>
  <c r="X2570" i="1"/>
  <c r="I1616" i="1"/>
  <c r="I2572" i="1"/>
  <c r="K2393" i="1"/>
  <c r="V1992" i="1"/>
  <c r="X911" i="1"/>
  <c r="I1519" i="1"/>
  <c r="H2588" i="1"/>
  <c r="G2588" i="1"/>
  <c r="G1528" i="1"/>
  <c r="H1528" i="1"/>
  <c r="X1522" i="1"/>
  <c r="X1797" i="1"/>
  <c r="U2167" i="1"/>
  <c r="T2167" i="1"/>
  <c r="V1007" i="1"/>
  <c r="X1812" i="1"/>
  <c r="X2166" i="1"/>
  <c r="V2619" i="1"/>
  <c r="V1365" i="1"/>
  <c r="X1442" i="1"/>
  <c r="T844" i="1"/>
  <c r="U844" i="1"/>
  <c r="X2233" i="1"/>
  <c r="T1241" i="1"/>
  <c r="U1241" i="1"/>
  <c r="X1425" i="1"/>
  <c r="V1226" i="1"/>
  <c r="X854" i="1"/>
  <c r="T2135" i="1"/>
  <c r="U2135" i="1"/>
  <c r="V2287" i="1"/>
  <c r="X2059" i="1"/>
  <c r="T898" i="1"/>
  <c r="U898" i="1"/>
  <c r="T2616" i="1"/>
  <c r="U2616" i="1"/>
  <c r="U1662" i="1"/>
  <c r="T1662" i="1"/>
  <c r="X1198" i="1"/>
  <c r="X1676" i="1"/>
  <c r="V1821" i="1"/>
  <c r="X2541" i="1"/>
  <c r="T1029" i="1"/>
  <c r="U1029" i="1"/>
  <c r="T1377" i="1"/>
  <c r="U1377" i="1"/>
  <c r="U2437" i="1"/>
  <c r="T2437" i="1"/>
  <c r="X2593" i="1"/>
  <c r="U1503" i="1"/>
  <c r="T1503" i="1"/>
  <c r="V2105" i="1"/>
  <c r="X2500" i="1"/>
  <c r="V1608" i="1"/>
  <c r="H1394" i="1"/>
  <c r="G1394" i="1"/>
  <c r="K2045" i="1"/>
  <c r="K2508" i="1"/>
  <c r="H2177" i="1"/>
  <c r="G2177" i="1"/>
  <c r="K698" i="1"/>
  <c r="K2167" i="1"/>
  <c r="G2461" i="1"/>
  <c r="H2461" i="1"/>
  <c r="I2266" i="1"/>
  <c r="G1263" i="1"/>
  <c r="H1263" i="1"/>
  <c r="G1997" i="1"/>
  <c r="H1997" i="1"/>
  <c r="I2436" i="1"/>
  <c r="H1399" i="1"/>
  <c r="G1399" i="1"/>
  <c r="I1697" i="1"/>
  <c r="G1980" i="1"/>
  <c r="I1980" i="1"/>
  <c r="G1827" i="1"/>
  <c r="H1827" i="1"/>
  <c r="K1705" i="1"/>
  <c r="H1486" i="1"/>
  <c r="G1486" i="1"/>
  <c r="I2176" i="1"/>
  <c r="I2296" i="1"/>
  <c r="H1117" i="1"/>
  <c r="G1117" i="1"/>
  <c r="K886" i="1"/>
  <c r="I859" i="1"/>
  <c r="I1040" i="1"/>
  <c r="H1537" i="1"/>
  <c r="G1537" i="1"/>
  <c r="H1318" i="1"/>
  <c r="G1318" i="1"/>
  <c r="K1520" i="1"/>
  <c r="I2215" i="1"/>
  <c r="I1632" i="1"/>
  <c r="G2133" i="1"/>
  <c r="H2133" i="1"/>
  <c r="V1639" i="1"/>
  <c r="U2399" i="1"/>
  <c r="T2399" i="1"/>
  <c r="X910" i="1"/>
  <c r="X1800" i="1"/>
  <c r="V821" i="1"/>
  <c r="V2372" i="1"/>
  <c r="U1864" i="1"/>
  <c r="T1864" i="1"/>
  <c r="V2436" i="1"/>
  <c r="X1229" i="1"/>
  <c r="T1445" i="1"/>
  <c r="U1445" i="1"/>
  <c r="T2073" i="1"/>
  <c r="U2073" i="1"/>
  <c r="X2530" i="1"/>
  <c r="U875" i="1"/>
  <c r="T875" i="1"/>
  <c r="T1901" i="1"/>
  <c r="U1901" i="1"/>
  <c r="U1047" i="1"/>
  <c r="T1047" i="1"/>
  <c r="U1253" i="1"/>
  <c r="T1253" i="1"/>
  <c r="I1947" i="1"/>
  <c r="X1021" i="1"/>
  <c r="V2546" i="1"/>
  <c r="K2395" i="1"/>
  <c r="H2487" i="1"/>
  <c r="G2487" i="1"/>
  <c r="I2669" i="1"/>
  <c r="G1845" i="1"/>
  <c r="H1845" i="1"/>
  <c r="G1125" i="1"/>
  <c r="I1125" i="1"/>
  <c r="H1556" i="1"/>
  <c r="G1556" i="1"/>
  <c r="I2336" i="1"/>
  <c r="X2406" i="1"/>
  <c r="K1532" i="1"/>
  <c r="K2379" i="1"/>
  <c r="I827" i="1"/>
  <c r="X1058" i="1"/>
  <c r="V1391" i="1"/>
  <c r="V2539" i="1"/>
  <c r="T994" i="1"/>
  <c r="V994" i="1"/>
  <c r="X1410" i="1"/>
  <c r="U1985" i="1"/>
  <c r="T1985" i="1"/>
  <c r="X2068" i="1"/>
  <c r="U983" i="1"/>
  <c r="T983" i="1"/>
  <c r="V1267" i="1"/>
  <c r="V2370" i="1"/>
  <c r="T2345" i="1"/>
  <c r="U2345" i="1"/>
  <c r="V2146" i="1"/>
  <c r="X2573" i="1"/>
  <c r="U2050" i="1"/>
  <c r="T2050" i="1"/>
  <c r="T969" i="1"/>
  <c r="U969" i="1"/>
  <c r="X1817" i="1"/>
  <c r="T1542" i="1"/>
  <c r="U1542" i="1"/>
  <c r="V1940" i="1"/>
  <c r="X1687" i="1"/>
  <c r="T2093" i="1"/>
  <c r="U2093" i="1"/>
  <c r="X2479" i="1"/>
  <c r="X1270" i="1"/>
  <c r="V1385" i="1"/>
  <c r="V2656" i="1"/>
  <c r="V1960" i="1"/>
  <c r="V693" i="1"/>
  <c r="T820" i="1"/>
  <c r="U820" i="1"/>
  <c r="X2378" i="1"/>
  <c r="V2507" i="1"/>
  <c r="X1265" i="1"/>
  <c r="V1231" i="1"/>
  <c r="T1232" i="1"/>
  <c r="U1232" i="1"/>
  <c r="X2231" i="1"/>
  <c r="I1424" i="1"/>
  <c r="G1181" i="1"/>
  <c r="H1181" i="1"/>
  <c r="H1224" i="1"/>
  <c r="G1224" i="1"/>
  <c r="G1862" i="1"/>
  <c r="H1862" i="1"/>
  <c r="G1313" i="1"/>
  <c r="H1313" i="1"/>
  <c r="H1428" i="1"/>
  <c r="G1428" i="1"/>
  <c r="G1372" i="1"/>
  <c r="H1372" i="1"/>
  <c r="K1252" i="1"/>
  <c r="I1597" i="1"/>
  <c r="I1378" i="1"/>
  <c r="K1406" i="1"/>
  <c r="I2108" i="1"/>
  <c r="I2183" i="1"/>
  <c r="I1473" i="1"/>
  <c r="G2415" i="1"/>
  <c r="I2415" i="1"/>
  <c r="K1442" i="1"/>
  <c r="K1883" i="1"/>
  <c r="K1910" i="1"/>
  <c r="I2261" i="1"/>
  <c r="I866" i="1"/>
  <c r="K1766" i="1"/>
  <c r="G1014" i="1"/>
  <c r="H1014" i="1"/>
  <c r="K1981" i="1"/>
  <c r="K1774" i="1"/>
  <c r="K2390" i="1"/>
  <c r="H1170" i="1"/>
  <c r="G1170" i="1"/>
  <c r="G1415" i="1"/>
  <c r="H1415" i="1"/>
  <c r="G705" i="1"/>
  <c r="H705" i="1"/>
  <c r="I2046" i="1"/>
  <c r="K2657" i="1"/>
  <c r="K1269" i="1"/>
  <c r="K1315" i="1"/>
  <c r="H991" i="1"/>
  <c r="G991" i="1"/>
  <c r="X949" i="1"/>
  <c r="H2452" i="1"/>
  <c r="G2452" i="1"/>
  <c r="K1865" i="1"/>
  <c r="H941" i="1"/>
  <c r="G941" i="1"/>
  <c r="U919" i="1"/>
  <c r="T919" i="1"/>
  <c r="X1087" i="1"/>
  <c r="V1421" i="1"/>
  <c r="V2497" i="1"/>
  <c r="U1038" i="1"/>
  <c r="T1038" i="1"/>
  <c r="T698" i="1"/>
  <c r="U698" i="1"/>
  <c r="V1617" i="1"/>
  <c r="U941" i="1"/>
  <c r="T941" i="1"/>
  <c r="X1292" i="1"/>
  <c r="T1808" i="1"/>
  <c r="U1808" i="1"/>
  <c r="U1279" i="1"/>
  <c r="T1279" i="1"/>
  <c r="T881" i="1"/>
  <c r="U881" i="1"/>
  <c r="V1044" i="1"/>
  <c r="T2143" i="1"/>
  <c r="U2143" i="1"/>
  <c r="U1860" i="1"/>
  <c r="T1860" i="1"/>
  <c r="X1987" i="1"/>
  <c r="X2416" i="1"/>
  <c r="X1586" i="1"/>
  <c r="X978" i="1"/>
  <c r="V1825" i="1"/>
  <c r="T1550" i="1"/>
  <c r="U1550" i="1"/>
  <c r="V1973" i="1"/>
  <c r="X1592" i="1"/>
  <c r="X1924" i="1"/>
  <c r="V2280" i="1"/>
  <c r="X1140" i="1"/>
  <c r="V1077" i="1"/>
  <c r="X880" i="1"/>
  <c r="X2459" i="1"/>
  <c r="X1090" i="1"/>
  <c r="V2028" i="1"/>
  <c r="X2027" i="1"/>
  <c r="V1993" i="1"/>
  <c r="K1674" i="1"/>
  <c r="K872" i="1"/>
  <c r="H1476" i="1"/>
  <c r="G1476" i="1"/>
  <c r="K1998" i="1"/>
  <c r="I870" i="1"/>
  <c r="I1477" i="1"/>
  <c r="K1258" i="1"/>
  <c r="K1575" i="1"/>
  <c r="I2138" i="1"/>
  <c r="I2195" i="1"/>
  <c r="I1485" i="1"/>
  <c r="I1567" i="1"/>
  <c r="K760" i="1"/>
  <c r="I1248" i="1"/>
  <c r="K2522" i="1"/>
  <c r="H1039" i="1"/>
  <c r="G1039" i="1"/>
  <c r="H1739" i="1"/>
  <c r="G1739" i="1"/>
  <c r="K1029" i="1"/>
  <c r="K1566" i="1"/>
  <c r="K2117" i="1"/>
  <c r="G2604" i="1"/>
  <c r="H2604" i="1"/>
  <c r="K2514" i="1"/>
  <c r="K1529" i="1"/>
  <c r="I1728" i="1"/>
  <c r="G1722" i="1"/>
  <c r="H1722" i="1"/>
  <c r="G2257" i="1"/>
  <c r="H2257" i="1"/>
  <c r="G2062" i="1"/>
  <c r="H2062" i="1"/>
  <c r="G1786" i="1"/>
  <c r="H1786" i="1"/>
  <c r="H974" i="1"/>
  <c r="G974" i="1"/>
  <c r="U2109" i="1"/>
  <c r="T2109" i="1"/>
  <c r="X915" i="1"/>
  <c r="V807" i="1"/>
  <c r="T824" i="1"/>
  <c r="U824" i="1"/>
  <c r="U2085" i="1"/>
  <c r="T2085" i="1"/>
  <c r="T2248" i="1"/>
  <c r="U2248" i="1"/>
  <c r="U1796" i="1"/>
  <c r="V1796" i="1"/>
  <c r="T1104" i="1"/>
  <c r="U1104" i="1"/>
  <c r="X1131" i="1"/>
  <c r="T2522" i="1"/>
  <c r="U2522" i="1"/>
  <c r="T729" i="1"/>
  <c r="U729" i="1"/>
  <c r="X846" i="1"/>
  <c r="V684" i="1"/>
  <c r="T2062" i="1"/>
  <c r="U2062" i="1"/>
  <c r="X1466" i="1"/>
  <c r="V1865" i="1"/>
  <c r="T2023" i="1"/>
  <c r="U2023" i="1"/>
  <c r="X2154" i="1"/>
  <c r="X1233" i="1"/>
  <c r="U2170" i="1"/>
  <c r="T2170" i="1"/>
  <c r="U2165" i="1"/>
  <c r="T2165" i="1"/>
  <c r="X2354" i="1"/>
  <c r="X1369" i="1"/>
  <c r="T1359" i="1"/>
  <c r="U1359" i="1"/>
  <c r="V1529" i="1"/>
  <c r="U891" i="1"/>
  <c r="T891" i="1"/>
  <c r="T1217" i="1"/>
  <c r="U1217" i="1"/>
  <c r="U2665" i="1"/>
  <c r="T2665" i="1"/>
  <c r="V1276" i="1"/>
  <c r="X1888" i="1"/>
  <c r="T2234" i="1"/>
  <c r="U2234" i="1"/>
  <c r="T954" i="1"/>
  <c r="U954" i="1"/>
  <c r="T780" i="1"/>
  <c r="U780" i="1"/>
  <c r="T826" i="1"/>
  <c r="U826" i="1"/>
  <c r="V2074" i="1"/>
  <c r="U1381" i="1"/>
  <c r="T1381" i="1"/>
  <c r="X819" i="1"/>
  <c r="I1551" i="1"/>
  <c r="G1586" i="1"/>
  <c r="H1586" i="1"/>
  <c r="G1943" i="1"/>
  <c r="H1943" i="1"/>
  <c r="H1233" i="1"/>
  <c r="G1233" i="1"/>
  <c r="G1648" i="1"/>
  <c r="H1648" i="1"/>
  <c r="G846" i="1"/>
  <c r="I846" i="1"/>
  <c r="K1416" i="1"/>
  <c r="G1400" i="1"/>
  <c r="H1400" i="1"/>
  <c r="G1820" i="1"/>
  <c r="H1820" i="1"/>
  <c r="I2051" i="1"/>
  <c r="K1341" i="1"/>
  <c r="G2546" i="1"/>
  <c r="H2546" i="1"/>
  <c r="K1470" i="1"/>
  <c r="K1895" i="1"/>
  <c r="K1185" i="1"/>
  <c r="I1960" i="1"/>
  <c r="I2273" i="1"/>
  <c r="K890" i="1"/>
  <c r="K2523" i="1"/>
  <c r="I902" i="1"/>
  <c r="I2313" i="1"/>
  <c r="I2432" i="1"/>
  <c r="K1651" i="1"/>
  <c r="K707" i="1"/>
  <c r="G1784" i="1"/>
  <c r="H1784" i="1"/>
  <c r="G1388" i="1"/>
  <c r="I1388" i="1"/>
  <c r="H1906" i="1"/>
  <c r="G1906" i="1"/>
  <c r="K1878" i="1"/>
  <c r="I2494" i="1"/>
  <c r="K1716" i="1"/>
  <c r="K730" i="1"/>
  <c r="T1329" i="1"/>
  <c r="V1329" i="1"/>
  <c r="V2537" i="1"/>
  <c r="I2197" i="1"/>
  <c r="K1109" i="1"/>
  <c r="K2234" i="1"/>
  <c r="V932" i="1"/>
  <c r="U872" i="1"/>
  <c r="T872" i="1"/>
  <c r="T2368" i="1"/>
  <c r="U2368" i="1"/>
  <c r="T2363" i="1"/>
  <c r="U2363" i="1"/>
  <c r="X1236" i="1"/>
  <c r="X1322" i="1"/>
  <c r="V2618" i="1"/>
  <c r="X1719" i="1"/>
  <c r="X1057" i="1"/>
  <c r="X2311" i="1"/>
  <c r="V746" i="1"/>
  <c r="T1994" i="1"/>
  <c r="U1994" i="1"/>
  <c r="X2148" i="1"/>
  <c r="V988" i="1"/>
  <c r="T736" i="1"/>
  <c r="U736" i="1"/>
  <c r="V2335" i="1"/>
  <c r="U2472" i="1"/>
  <c r="T2472" i="1"/>
  <c r="U2189" i="1"/>
  <c r="T2189" i="1"/>
  <c r="T1526" i="1"/>
  <c r="U1526" i="1"/>
  <c r="X1623" i="1"/>
  <c r="X1989" i="1"/>
  <c r="U758" i="1"/>
  <c r="T758" i="1"/>
  <c r="T1670" i="1"/>
  <c r="U1670" i="1"/>
  <c r="V1591" i="1"/>
  <c r="X2532" i="1"/>
  <c r="V2034" i="1"/>
  <c r="X2442" i="1"/>
  <c r="X1747" i="1"/>
  <c r="X933" i="1"/>
  <c r="V1161" i="1"/>
  <c r="X2278" i="1"/>
  <c r="T2179" i="1"/>
  <c r="U2179" i="1"/>
  <c r="X1213" i="1"/>
  <c r="H1276" i="1"/>
  <c r="G1276" i="1"/>
  <c r="G1215" i="1"/>
  <c r="H1215" i="1"/>
  <c r="I1089" i="1"/>
  <c r="I1311" i="1"/>
  <c r="I2479" i="1"/>
  <c r="I1189" i="1"/>
  <c r="K958" i="1"/>
  <c r="K2406" i="1"/>
  <c r="H857" i="1"/>
  <c r="G857" i="1"/>
  <c r="K720" i="1"/>
  <c r="I2012" i="1"/>
  <c r="I701" i="1"/>
  <c r="I2554" i="1"/>
  <c r="K1592" i="1"/>
  <c r="G2129" i="1"/>
  <c r="H2129" i="1"/>
  <c r="K2628" i="1"/>
  <c r="G2442" i="1"/>
  <c r="H2442" i="1"/>
  <c r="K2539" i="1"/>
  <c r="H1151" i="1"/>
  <c r="G1151" i="1"/>
  <c r="H2119" i="1"/>
  <c r="G2119" i="1"/>
  <c r="G1362" i="1"/>
  <c r="H1362" i="1"/>
  <c r="K2328" i="1"/>
  <c r="K2623" i="1"/>
  <c r="G1902" i="1"/>
  <c r="H1902" i="1"/>
  <c r="H744" i="1"/>
  <c r="G744" i="1"/>
  <c r="I2001" i="1"/>
  <c r="K2324" i="1"/>
  <c r="K2533" i="1"/>
  <c r="G2338" i="1"/>
  <c r="H2338" i="1"/>
  <c r="X1383" i="1"/>
  <c r="V705" i="1"/>
  <c r="V776" i="1"/>
  <c r="U1537" i="1"/>
  <c r="T1537" i="1"/>
  <c r="X1813" i="1"/>
  <c r="X2207" i="1"/>
  <c r="X1107" i="1"/>
  <c r="V1149" i="1"/>
  <c r="X2527" i="1"/>
  <c r="X762" i="1"/>
  <c r="U861" i="1"/>
  <c r="T861" i="1"/>
  <c r="X699" i="1"/>
  <c r="V2098" i="1"/>
  <c r="X1463" i="1"/>
  <c r="U1870" i="1"/>
  <c r="T1870" i="1"/>
  <c r="V2039" i="1"/>
  <c r="U2185" i="1"/>
  <c r="T2185" i="1"/>
  <c r="V759" i="1"/>
  <c r="U2339" i="1"/>
  <c r="T2339" i="1"/>
  <c r="T2503" i="1"/>
  <c r="U2503" i="1"/>
  <c r="X2494" i="1"/>
  <c r="U1379" i="1"/>
  <c r="T1379" i="1"/>
  <c r="V1392" i="1"/>
  <c r="V1566" i="1"/>
  <c r="V777" i="1"/>
  <c r="T818" i="1"/>
  <c r="U818" i="1"/>
  <c r="X2056" i="1"/>
  <c r="V1192" i="1"/>
  <c r="X1176" i="1"/>
  <c r="X1677" i="1"/>
  <c r="V976" i="1"/>
  <c r="T1630" i="1"/>
  <c r="U1630" i="1"/>
  <c r="K2020" i="1"/>
  <c r="G799" i="1"/>
  <c r="H799" i="1"/>
  <c r="I1655" i="1"/>
  <c r="I945" i="1"/>
  <c r="K1000" i="1"/>
  <c r="G1045" i="1"/>
  <c r="H1045" i="1"/>
  <c r="K814" i="1"/>
  <c r="K2672" i="1"/>
  <c r="H2034" i="1"/>
  <c r="G2034" i="1"/>
  <c r="K1021" i="1"/>
  <c r="H778" i="1"/>
  <c r="G778" i="1"/>
  <c r="K2067" i="1"/>
  <c r="I2593" i="1"/>
  <c r="I2625" i="1"/>
  <c r="K2293" i="1"/>
  <c r="H1685" i="1"/>
  <c r="G1685" i="1"/>
  <c r="I2678" i="1"/>
  <c r="I1479" i="1"/>
  <c r="I1360" i="1"/>
  <c r="H1331" i="1"/>
  <c r="G1331" i="1"/>
  <c r="I844" i="1"/>
  <c r="G2193" i="1"/>
  <c r="H2193" i="1"/>
  <c r="K1861" i="1"/>
  <c r="K2376" i="1"/>
  <c r="K1928" i="1"/>
  <c r="I990" i="1"/>
  <c r="I1628" i="1"/>
  <c r="V955" i="1"/>
  <c r="V1876" i="1"/>
  <c r="U1816" i="1"/>
  <c r="T1816" i="1"/>
  <c r="V1368" i="1"/>
  <c r="U2244" i="1"/>
  <c r="T2244" i="1"/>
  <c r="V2397" i="1"/>
  <c r="V997" i="1"/>
  <c r="X2379" i="1"/>
  <c r="V1859" i="1"/>
  <c r="T2257" i="1"/>
  <c r="U2257" i="1"/>
  <c r="V2648" i="1"/>
  <c r="V2096" i="1"/>
  <c r="G2076" i="1"/>
  <c r="H2076" i="1"/>
  <c r="K1036" i="1"/>
  <c r="H2205" i="1"/>
  <c r="G2205" i="1"/>
  <c r="G1810" i="1"/>
  <c r="H1810" i="1"/>
  <c r="H1749" i="1"/>
  <c r="I1749" i="1"/>
  <c r="K1198" i="1"/>
  <c r="K854" i="1"/>
  <c r="G984" i="1"/>
  <c r="H984" i="1"/>
  <c r="T1773" i="1"/>
  <c r="U1773" i="1"/>
  <c r="X2481" i="1"/>
  <c r="X1338" i="1"/>
  <c r="T1541" i="1"/>
  <c r="U1541" i="1"/>
  <c r="X806" i="1"/>
  <c r="V688" i="1"/>
  <c r="X2348" i="1"/>
  <c r="U1148" i="1"/>
  <c r="T1148" i="1"/>
  <c r="X1842" i="1"/>
  <c r="V1887" i="1"/>
  <c r="X2269" i="1"/>
  <c r="T1574" i="1"/>
  <c r="U1574" i="1"/>
  <c r="T2204" i="1"/>
  <c r="U2204" i="1"/>
  <c r="X716" i="1"/>
  <c r="U1129" i="1"/>
  <c r="T1129" i="1"/>
  <c r="T1439" i="1"/>
  <c r="U1439" i="1"/>
  <c r="U2519" i="1"/>
  <c r="T2519" i="1"/>
  <c r="V2195" i="1"/>
  <c r="X1118" i="1"/>
  <c r="X1599" i="1"/>
  <c r="V2638" i="1"/>
  <c r="X728" i="1"/>
  <c r="X786" i="1"/>
  <c r="V2042" i="1"/>
  <c r="T1099" i="1"/>
  <c r="U1099" i="1"/>
  <c r="X849" i="1"/>
  <c r="T2371" i="1"/>
  <c r="V2371" i="1"/>
  <c r="V2534" i="1"/>
  <c r="V783" i="1"/>
  <c r="X2035" i="1"/>
  <c r="X2235" i="1"/>
  <c r="X1444" i="1"/>
  <c r="X1371" i="1"/>
  <c r="I2526" i="1"/>
  <c r="H1386" i="1"/>
  <c r="G1386" i="1"/>
  <c r="K769" i="1"/>
  <c r="I2529" i="1"/>
  <c r="K1948" i="1"/>
  <c r="K763" i="1"/>
  <c r="I933" i="1"/>
  <c r="I2330" i="1"/>
  <c r="I2297" i="1"/>
  <c r="H938" i="1"/>
  <c r="G938" i="1"/>
  <c r="I1622" i="1"/>
  <c r="G2141" i="1"/>
  <c r="H2141" i="1"/>
  <c r="G2652" i="1"/>
  <c r="H2652" i="1"/>
  <c r="I810" i="1"/>
  <c r="G1841" i="1"/>
  <c r="H1841" i="1"/>
  <c r="K2196" i="1"/>
  <c r="I2416" i="1"/>
  <c r="K1614" i="1"/>
  <c r="K2591" i="1"/>
  <c r="G1881" i="1"/>
  <c r="H1881" i="1"/>
  <c r="K2618" i="1"/>
  <c r="H888" i="1"/>
  <c r="G888" i="1"/>
  <c r="K2407" i="1"/>
  <c r="K1627" i="1"/>
  <c r="K695" i="1"/>
  <c r="I1432" i="1"/>
  <c r="I796" i="1"/>
  <c r="I1259" i="1"/>
  <c r="X789" i="1"/>
  <c r="V2325" i="1"/>
  <c r="X1904" i="1"/>
  <c r="T2299" i="1"/>
  <c r="U2299" i="1"/>
  <c r="U2072" i="1"/>
  <c r="T2072" i="1"/>
  <c r="X1249" i="1"/>
  <c r="X2632" i="1"/>
  <c r="X1579" i="1"/>
  <c r="X841" i="1"/>
  <c r="V883" i="1"/>
  <c r="T2175" i="1"/>
  <c r="U2175" i="1"/>
  <c r="V1135" i="1"/>
  <c r="V2654" i="1"/>
  <c r="V1373" i="1"/>
  <c r="U2424" i="1"/>
  <c r="T2424" i="1"/>
  <c r="X2443" i="1"/>
  <c r="V2570" i="1"/>
  <c r="G2209" i="1"/>
  <c r="I2209" i="1"/>
  <c r="G1175" i="1"/>
  <c r="I1175" i="1"/>
  <c r="G2393" i="1"/>
  <c r="H2393" i="1"/>
  <c r="H1989" i="1"/>
  <c r="G1989" i="1"/>
  <c r="U1992" i="1"/>
  <c r="T1992" i="1"/>
  <c r="U911" i="1"/>
  <c r="T911" i="1"/>
  <c r="G2459" i="1"/>
  <c r="H2459" i="1"/>
  <c r="H1519" i="1"/>
  <c r="G1519" i="1"/>
  <c r="I2588" i="1"/>
  <c r="I1528" i="1"/>
  <c r="T1522" i="1"/>
  <c r="U1522" i="1"/>
  <c r="T1797" i="1"/>
  <c r="U1797" i="1"/>
  <c r="X2167" i="1"/>
  <c r="X1007" i="1"/>
  <c r="T1812" i="1"/>
  <c r="U1812" i="1"/>
  <c r="U2166" i="1"/>
  <c r="T2166" i="1"/>
  <c r="X2619" i="1"/>
  <c r="X1365" i="1"/>
  <c r="T1442" i="1"/>
  <c r="U1442" i="1"/>
  <c r="V844" i="1"/>
  <c r="T2233" i="1"/>
  <c r="U2233" i="1"/>
  <c r="X1241" i="1"/>
  <c r="U1425" i="1"/>
  <c r="T1425" i="1"/>
  <c r="T1226" i="1"/>
  <c r="U1226" i="1"/>
  <c r="V854" i="1"/>
  <c r="V2135" i="1"/>
  <c r="X2287" i="1"/>
  <c r="V2059" i="1"/>
  <c r="V898" i="1"/>
  <c r="V2616" i="1"/>
  <c r="V1662" i="1"/>
  <c r="T1198" i="1"/>
  <c r="U1198" i="1"/>
  <c r="V1676" i="1"/>
  <c r="T1821" i="1"/>
  <c r="U1821" i="1"/>
  <c r="U2541" i="1"/>
  <c r="T2541" i="1"/>
  <c r="V1029" i="1"/>
  <c r="V1377" i="1"/>
  <c r="V2437" i="1"/>
  <c r="U2593" i="1"/>
  <c r="T2593" i="1"/>
  <c r="V1503" i="1"/>
  <c r="U2105" i="1"/>
  <c r="T2105" i="1"/>
  <c r="T2500" i="1"/>
  <c r="U2500" i="1"/>
  <c r="X1608" i="1"/>
  <c r="K1394" i="1"/>
  <c r="I2045" i="1"/>
  <c r="G2508" i="1"/>
  <c r="H2508" i="1"/>
  <c r="H1698" i="1"/>
  <c r="I1698" i="1"/>
  <c r="I2177" i="1"/>
  <c r="H698" i="1"/>
  <c r="G698" i="1"/>
  <c r="H2342" i="1"/>
  <c r="G2342" i="1"/>
  <c r="G1290" i="1"/>
  <c r="H1290" i="1"/>
  <c r="G733" i="1"/>
  <c r="H733" i="1"/>
  <c r="K2493" i="1"/>
  <c r="I1263" i="1"/>
  <c r="K1997" i="1"/>
  <c r="H2436" i="1"/>
  <c r="G2436" i="1"/>
  <c r="I1899" i="1"/>
  <c r="K1086" i="1"/>
  <c r="K2005" i="1"/>
  <c r="G1798" i="1"/>
  <c r="H1798" i="1"/>
  <c r="K1814" i="1"/>
  <c r="I835" i="1"/>
  <c r="K2447" i="1"/>
  <c r="K1737" i="1"/>
  <c r="G2176" i="1"/>
  <c r="H2176" i="1"/>
  <c r="K2296" i="1"/>
  <c r="I1117" i="1"/>
  <c r="H886" i="1"/>
  <c r="G886" i="1"/>
  <c r="K859" i="1"/>
  <c r="H1040" i="1"/>
  <c r="G1040" i="1"/>
  <c r="I1537" i="1"/>
  <c r="I1318" i="1"/>
  <c r="G1520" i="1"/>
  <c r="H1520" i="1"/>
  <c r="G2215" i="1"/>
  <c r="H2215" i="1"/>
  <c r="G1632" i="1"/>
  <c r="H1632" i="1"/>
  <c r="I2133" i="1"/>
  <c r="X1639" i="1"/>
  <c r="X2399" i="1"/>
  <c r="V910" i="1"/>
  <c r="T1800" i="1"/>
  <c r="U1800" i="1"/>
  <c r="X821" i="1"/>
  <c r="X2372" i="1"/>
  <c r="X1864" i="1"/>
  <c r="X2436" i="1"/>
  <c r="U1229" i="1"/>
  <c r="T1229" i="1"/>
  <c r="V1445" i="1"/>
  <c r="V2073" i="1"/>
  <c r="V2530" i="1"/>
  <c r="V875" i="1"/>
  <c r="V1901" i="1"/>
  <c r="V1047" i="1"/>
  <c r="V1253" i="1"/>
  <c r="K980" i="1"/>
  <c r="V1507" i="1"/>
  <c r="T702" i="1"/>
  <c r="U702" i="1"/>
  <c r="G2395" i="1"/>
  <c r="H2395" i="1"/>
  <c r="K2669" i="1"/>
  <c r="K1845" i="1"/>
  <c r="T1910" i="1"/>
  <c r="U1910" i="1"/>
  <c r="T2310" i="1"/>
  <c r="U2310" i="1"/>
  <c r="G2024" i="1"/>
  <c r="H2024" i="1"/>
  <c r="K1155" i="1"/>
  <c r="I2029" i="1"/>
  <c r="I1822" i="1"/>
  <c r="H887" i="1"/>
  <c r="G887" i="1"/>
  <c r="K2174" i="1"/>
  <c r="K2424" i="1"/>
  <c r="I1059" i="1"/>
  <c r="G2525" i="1"/>
  <c r="I2525" i="1"/>
  <c r="H1298" i="1"/>
  <c r="G1298" i="1"/>
  <c r="G2622" i="1"/>
  <c r="H2622" i="1"/>
  <c r="I1304" i="1"/>
  <c r="I1557" i="1"/>
  <c r="H1434" i="1"/>
  <c r="G1434" i="1"/>
  <c r="K1023" i="1"/>
  <c r="K2194" i="1"/>
  <c r="I1901" i="1"/>
  <c r="I1085" i="1"/>
  <c r="I1216" i="1"/>
  <c r="I954" i="1"/>
  <c r="I1819" i="1"/>
  <c r="K791" i="1"/>
  <c r="I2055" i="1"/>
  <c r="K1761" i="1"/>
  <c r="K1856" i="1"/>
  <c r="H993" i="1"/>
  <c r="G993" i="1"/>
  <c r="I2232" i="1"/>
  <c r="I1407" i="1"/>
  <c r="T1938" i="1"/>
  <c r="U1938" i="1"/>
  <c r="V2097" i="1"/>
  <c r="X2501" i="1"/>
  <c r="X1112" i="1"/>
  <c r="V1684" i="1"/>
  <c r="X2473" i="1"/>
  <c r="X704" i="1"/>
  <c r="X689" i="1"/>
  <c r="T966" i="1"/>
  <c r="U966" i="1"/>
  <c r="X2284" i="1"/>
  <c r="V1304" i="1"/>
  <c r="V1497" i="1"/>
  <c r="V772" i="1"/>
  <c r="V1916" i="1"/>
  <c r="V2550" i="1"/>
  <c r="V1711" i="1"/>
  <c r="V934" i="1"/>
  <c r="V1447" i="1"/>
  <c r="V860" i="1"/>
  <c r="V2092" i="1"/>
  <c r="H1440" i="1"/>
  <c r="G1440" i="1"/>
  <c r="K2564" i="1"/>
  <c r="G1747" i="1"/>
  <c r="H1747" i="1"/>
  <c r="H755" i="1"/>
  <c r="G755" i="1"/>
  <c r="I1792" i="1"/>
  <c r="I2426" i="1"/>
  <c r="H1617" i="1"/>
  <c r="G1617" i="1"/>
  <c r="I2668" i="1"/>
  <c r="H977" i="1"/>
  <c r="G977" i="1"/>
  <c r="K924" i="1"/>
  <c r="K2081" i="1"/>
  <c r="T2211" i="1"/>
  <c r="V2211" i="1"/>
  <c r="H2379" i="1"/>
  <c r="G2379" i="1"/>
  <c r="V1058" i="1"/>
  <c r="T1940" i="1"/>
  <c r="U1940" i="1"/>
  <c r="K1862" i="1"/>
  <c r="K1428" i="1"/>
  <c r="K1886" i="1"/>
  <c r="K1896" i="1"/>
  <c r="H1566" i="1"/>
  <c r="G1566" i="1"/>
  <c r="I2117" i="1"/>
  <c r="I2604" i="1"/>
  <c r="I1786" i="1"/>
  <c r="K974" i="1"/>
  <c r="V2109" i="1"/>
  <c r="K2079" i="1"/>
  <c r="H2173" i="1"/>
  <c r="G2173" i="1"/>
  <c r="V824" i="1"/>
  <c r="X2085" i="1"/>
  <c r="V2248" i="1"/>
  <c r="X1796" i="1"/>
  <c r="V1104" i="1"/>
  <c r="T1131" i="1"/>
  <c r="U1131" i="1"/>
  <c r="X2522" i="1"/>
  <c r="X729" i="1"/>
  <c r="U846" i="1"/>
  <c r="T846" i="1"/>
  <c r="U684" i="1"/>
  <c r="T684" i="1"/>
  <c r="X2062" i="1"/>
  <c r="V1466" i="1"/>
  <c r="X1865" i="1"/>
  <c r="X2023" i="1"/>
  <c r="U2154" i="1"/>
  <c r="T2154" i="1"/>
  <c r="U1233" i="1"/>
  <c r="T1233" i="1"/>
  <c r="X2170" i="1"/>
  <c r="X2165" i="1"/>
  <c r="U2354" i="1"/>
  <c r="T2354" i="1"/>
  <c r="V1369" i="1"/>
  <c r="V1359" i="1"/>
  <c r="X1529" i="1"/>
  <c r="X891" i="1"/>
  <c r="X2665" i="1"/>
  <c r="X1276" i="1"/>
  <c r="V1888" i="1"/>
  <c r="V2234" i="1"/>
  <c r="V954" i="1"/>
  <c r="X780" i="1"/>
  <c r="X826" i="1"/>
  <c r="X2074" i="1"/>
  <c r="V1381" i="1"/>
  <c r="T819" i="1"/>
  <c r="U819" i="1"/>
  <c r="K1328" i="1"/>
  <c r="H2621" i="1"/>
  <c r="G2621" i="1"/>
  <c r="K2422" i="1"/>
  <c r="I2670" i="1"/>
  <c r="G1025" i="1"/>
  <c r="H1025" i="1"/>
  <c r="K996" i="1"/>
  <c r="I1400" i="1"/>
  <c r="K1820" i="1"/>
  <c r="K2051" i="1"/>
  <c r="G1341" i="1"/>
  <c r="H1341" i="1"/>
  <c r="K2546" i="1"/>
  <c r="H1470" i="1"/>
  <c r="I1470" i="1"/>
  <c r="G1895" i="1"/>
  <c r="H1895" i="1"/>
  <c r="I1185" i="1"/>
  <c r="H2430" i="1"/>
  <c r="G2430" i="1"/>
  <c r="I2581" i="1"/>
  <c r="I2386" i="1"/>
  <c r="H2523" i="1"/>
  <c r="G2523" i="1"/>
  <c r="G2660" i="1"/>
  <c r="I2660" i="1"/>
  <c r="K902" i="1"/>
  <c r="K2313" i="1"/>
  <c r="K2044" i="1"/>
  <c r="G1385" i="1"/>
  <c r="H1385" i="1"/>
  <c r="G1524" i="1"/>
  <c r="H1524" i="1"/>
  <c r="K1784" i="1"/>
  <c r="K1388" i="1"/>
  <c r="G2113" i="1"/>
  <c r="I2113" i="1"/>
  <c r="I1906" i="1"/>
  <c r="I1878" i="1"/>
  <c r="G2494" i="1"/>
  <c r="H2494" i="1"/>
  <c r="I730" i="1"/>
  <c r="V1142" i="1"/>
  <c r="T1184" i="1"/>
  <c r="U1184" i="1"/>
  <c r="I1109" i="1"/>
  <c r="I2234" i="1"/>
  <c r="V1382" i="1"/>
  <c r="V1597" i="1"/>
  <c r="V812" i="1"/>
  <c r="T958" i="1"/>
  <c r="U958" i="1"/>
  <c r="V1114" i="1"/>
  <c r="X1837" i="1"/>
  <c r="T1830" i="1"/>
  <c r="U1830" i="1"/>
  <c r="T2007" i="1"/>
  <c r="U2007" i="1"/>
  <c r="U1549" i="1"/>
  <c r="T1549" i="1"/>
  <c r="X2193" i="1"/>
  <c r="V2611" i="1"/>
  <c r="V1124" i="1"/>
  <c r="X1433" i="1"/>
  <c r="T2514" i="1"/>
  <c r="U2514" i="1"/>
  <c r="X2149" i="1"/>
  <c r="T959" i="1"/>
  <c r="U959" i="1"/>
  <c r="X1051" i="1"/>
  <c r="V2361" i="1"/>
  <c r="U725" i="1"/>
  <c r="T725" i="1"/>
  <c r="X761" i="1"/>
  <c r="U2033" i="1"/>
  <c r="T2033" i="1"/>
  <c r="V738" i="1"/>
  <c r="X1874" i="1"/>
  <c r="T2227" i="1"/>
  <c r="U2227" i="1"/>
  <c r="V894" i="1"/>
  <c r="T1141" i="1"/>
  <c r="U1141" i="1"/>
  <c r="V1457" i="1"/>
  <c r="X1416" i="1"/>
  <c r="X1696" i="1"/>
  <c r="T853" i="1"/>
  <c r="U853" i="1"/>
  <c r="U2394" i="1"/>
  <c r="T2394" i="1"/>
  <c r="T2641" i="1"/>
  <c r="U2641" i="1"/>
  <c r="V1126" i="1"/>
  <c r="K918" i="1"/>
  <c r="I2477" i="1"/>
  <c r="H1226" i="1"/>
  <c r="G1226" i="1"/>
  <c r="I1376" i="1"/>
  <c r="I1554" i="1"/>
  <c r="K1931" i="1"/>
  <c r="K1221" i="1"/>
  <c r="H795" i="1"/>
  <c r="G795" i="1"/>
  <c r="K2428" i="1"/>
  <c r="K1165" i="1"/>
  <c r="K934" i="1"/>
  <c r="G2475" i="1"/>
  <c r="H2475" i="1"/>
  <c r="K2008" i="1"/>
  <c r="K1009" i="1"/>
  <c r="I766" i="1"/>
  <c r="I1592" i="1"/>
  <c r="K2129" i="1"/>
  <c r="I2628" i="1"/>
  <c r="I2442" i="1"/>
  <c r="I2539" i="1"/>
  <c r="I1151" i="1"/>
  <c r="I2119" i="1"/>
  <c r="I1362" i="1"/>
  <c r="I2328" i="1"/>
  <c r="G2623" i="1"/>
  <c r="H2623" i="1"/>
  <c r="I1902" i="1"/>
  <c r="K744" i="1"/>
  <c r="G2001" i="1"/>
  <c r="H2001" i="1"/>
  <c r="H2324" i="1"/>
  <c r="G2324" i="1"/>
  <c r="H2533" i="1"/>
  <c r="G2533" i="1"/>
  <c r="I2338" i="1"/>
  <c r="X1200" i="1"/>
  <c r="U1383" i="1"/>
  <c r="T1383" i="1"/>
  <c r="X705" i="1"/>
  <c r="X776" i="1"/>
  <c r="V1537" i="1"/>
  <c r="V1813" i="1"/>
  <c r="U2207" i="1"/>
  <c r="T2207" i="1"/>
  <c r="U1107" i="1"/>
  <c r="T1107" i="1"/>
  <c r="X1149" i="1"/>
  <c r="V2527" i="1"/>
  <c r="U762" i="1"/>
  <c r="T762" i="1"/>
  <c r="X861" i="1"/>
  <c r="U699" i="1"/>
  <c r="T699" i="1"/>
  <c r="X2098" i="1"/>
  <c r="V1463" i="1"/>
  <c r="X1870" i="1"/>
  <c r="X2039" i="1"/>
  <c r="X2185" i="1"/>
  <c r="X759" i="1"/>
  <c r="V2339" i="1"/>
  <c r="V2503" i="1"/>
  <c r="V2494" i="1"/>
  <c r="X1379" i="1"/>
  <c r="T1392" i="1"/>
  <c r="U1392" i="1"/>
  <c r="T1566" i="1"/>
  <c r="U1566" i="1"/>
  <c r="T777" i="1"/>
  <c r="U777" i="1"/>
  <c r="X818" i="1"/>
  <c r="T2056" i="1"/>
  <c r="U2056" i="1"/>
  <c r="X1192" i="1"/>
  <c r="V1176" i="1"/>
  <c r="V1677" i="1"/>
  <c r="X976" i="1"/>
  <c r="X1630" i="1"/>
  <c r="G2020" i="1"/>
  <c r="H2020" i="1"/>
  <c r="K799" i="1"/>
  <c r="G1655" i="1"/>
  <c r="H1655" i="1"/>
  <c r="G945" i="1"/>
  <c r="H945" i="1"/>
  <c r="G2115" i="1"/>
  <c r="I2115" i="1"/>
  <c r="I1045" i="1"/>
  <c r="G814" i="1"/>
  <c r="H814" i="1"/>
  <c r="K2647" i="1"/>
  <c r="I1110" i="1"/>
  <c r="K1763" i="1"/>
  <c r="H1053" i="1"/>
  <c r="G1053" i="1"/>
  <c r="I2455" i="1"/>
  <c r="G865" i="1"/>
  <c r="H865" i="1"/>
  <c r="K897" i="1"/>
  <c r="I2293" i="1"/>
  <c r="I1685" i="1"/>
  <c r="K2678" i="1"/>
  <c r="H1479" i="1"/>
  <c r="G1479" i="1"/>
  <c r="K1360" i="1"/>
  <c r="H1292" i="1"/>
  <c r="G1292" i="1"/>
  <c r="H844" i="1"/>
  <c r="G844" i="1"/>
  <c r="I2193" i="1"/>
  <c r="K1764" i="1"/>
  <c r="G2376" i="1"/>
  <c r="H2376" i="1"/>
  <c r="G1928" i="1"/>
  <c r="H1928" i="1"/>
  <c r="I2135" i="1"/>
  <c r="X955" i="1"/>
  <c r="T1876" i="1"/>
  <c r="U1876" i="1"/>
  <c r="V1816" i="1"/>
  <c r="U1368" i="1"/>
  <c r="T1368" i="1"/>
  <c r="V2244" i="1"/>
  <c r="X2397" i="1"/>
  <c r="X997" i="1"/>
  <c r="T2379" i="1"/>
  <c r="U2379" i="1"/>
  <c r="X1859" i="1"/>
  <c r="V2257" i="1"/>
  <c r="X2648" i="1"/>
  <c r="U1732" i="1"/>
  <c r="V1732" i="1"/>
  <c r="X2096" i="1"/>
  <c r="I2071" i="1"/>
  <c r="I2205" i="1"/>
  <c r="I1810" i="1"/>
  <c r="I1198" i="1"/>
  <c r="H854" i="1"/>
  <c r="G854" i="1"/>
  <c r="I984" i="1"/>
  <c r="T1432" i="1"/>
  <c r="U1432" i="1"/>
  <c r="U1219" i="1"/>
  <c r="T1219" i="1"/>
  <c r="T1317" i="1"/>
  <c r="U1317" i="1"/>
  <c r="T2608" i="1"/>
  <c r="U2608" i="1"/>
  <c r="U1643" i="1"/>
  <c r="T1643" i="1"/>
  <c r="U801" i="1"/>
  <c r="T801" i="1"/>
  <c r="X1669" i="1"/>
  <c r="X1133" i="1"/>
  <c r="U2630" i="1"/>
  <c r="T2630" i="1"/>
  <c r="X1437" i="1"/>
  <c r="X1621" i="1"/>
  <c r="U1866" i="1"/>
  <c r="T1866" i="1"/>
  <c r="T986" i="1"/>
  <c r="V986" i="1"/>
  <c r="U927" i="1"/>
  <c r="T927" i="1"/>
  <c r="T2388" i="1"/>
  <c r="U2388" i="1"/>
  <c r="U2407" i="1"/>
  <c r="T2407" i="1"/>
  <c r="U885" i="1"/>
  <c r="T885" i="1"/>
  <c r="X2607" i="1"/>
  <c r="T1632" i="1"/>
  <c r="U1632" i="1"/>
  <c r="X709" i="1"/>
  <c r="U1890" i="1"/>
  <c r="T1890" i="1"/>
  <c r="V2064" i="1"/>
  <c r="X2252" i="1"/>
  <c r="V1250" i="1"/>
  <c r="V2191" i="1"/>
  <c r="U2184" i="1"/>
  <c r="T2184" i="1"/>
  <c r="U2561" i="1"/>
  <c r="T2561" i="1"/>
  <c r="X1008" i="1"/>
  <c r="V1273" i="1"/>
  <c r="X2432" i="1"/>
  <c r="U1179" i="1"/>
  <c r="T1179" i="1"/>
  <c r="V1480" i="1"/>
  <c r="T2562" i="1"/>
  <c r="U2562" i="1"/>
  <c r="X2456" i="1"/>
  <c r="I1038" i="1"/>
  <c r="K1395" i="1"/>
  <c r="K1511" i="1"/>
  <c r="I801" i="1"/>
  <c r="G1948" i="1"/>
  <c r="H1948" i="1"/>
  <c r="I763" i="1"/>
  <c r="H1643" i="1"/>
  <c r="I1643" i="1"/>
  <c r="K933" i="1"/>
  <c r="K2480" i="1"/>
  <c r="G2605" i="1"/>
  <c r="H2605" i="1"/>
  <c r="I2410" i="1"/>
  <c r="K2142" i="1"/>
  <c r="K2449" i="1"/>
  <c r="K2254" i="1"/>
  <c r="K810" i="1"/>
  <c r="I1841" i="1"/>
  <c r="I2196" i="1"/>
  <c r="H2416" i="1"/>
  <c r="G2416" i="1"/>
  <c r="I1614" i="1"/>
  <c r="H2591" i="1"/>
  <c r="G2591" i="1"/>
  <c r="I1881" i="1"/>
  <c r="I2420" i="1"/>
  <c r="K1024" i="1"/>
  <c r="I1261" i="1"/>
  <c r="I2407" i="1"/>
  <c r="I1627" i="1"/>
  <c r="G695" i="1"/>
  <c r="I695" i="1"/>
  <c r="G1087" i="1"/>
  <c r="H1087" i="1"/>
  <c r="G1937" i="1"/>
  <c r="H1937" i="1"/>
  <c r="G2340" i="1"/>
  <c r="H2340" i="1"/>
  <c r="T1061" i="1"/>
  <c r="U1061" i="1"/>
  <c r="T2341" i="1"/>
  <c r="U2341" i="1"/>
  <c r="V2308" i="1"/>
  <c r="X825" i="1"/>
  <c r="U1174" i="1"/>
  <c r="T1174" i="1"/>
  <c r="X1441" i="1"/>
  <c r="U1877" i="1"/>
  <c r="T1877" i="1"/>
  <c r="U1648" i="1"/>
  <c r="T1648" i="1"/>
  <c r="T2429" i="1"/>
  <c r="U2429" i="1"/>
  <c r="T2141" i="1"/>
  <c r="U2141" i="1"/>
  <c r="T2291" i="1"/>
  <c r="U2291" i="1"/>
  <c r="V1355" i="1"/>
  <c r="T2496" i="1"/>
  <c r="U2496" i="1"/>
  <c r="X1476" i="1"/>
  <c r="V837" i="1"/>
  <c r="T2633" i="1"/>
  <c r="U2633" i="1"/>
  <c r="I2349" i="1"/>
  <c r="I2393" i="1"/>
  <c r="K1989" i="1"/>
  <c r="X1992" i="1"/>
  <c r="V911" i="1"/>
  <c r="K1971" i="1"/>
  <c r="I2459" i="1"/>
  <c r="K1519" i="1"/>
  <c r="K1528" i="1"/>
  <c r="V1522" i="1"/>
  <c r="V1797" i="1"/>
  <c r="V2167" i="1"/>
  <c r="T1007" i="1"/>
  <c r="U1007" i="1"/>
  <c r="V1812" i="1"/>
  <c r="V2166" i="1"/>
  <c r="U2619" i="1"/>
  <c r="T2619" i="1"/>
  <c r="T1365" i="1"/>
  <c r="U1365" i="1"/>
  <c r="V1442" i="1"/>
  <c r="X844" i="1"/>
  <c r="V2233" i="1"/>
  <c r="V1241" i="1"/>
  <c r="V1425" i="1"/>
  <c r="X1226" i="1"/>
  <c r="T854" i="1"/>
  <c r="U854" i="1"/>
  <c r="X2135" i="1"/>
  <c r="U2287" i="1"/>
  <c r="T2287" i="1"/>
  <c r="U2059" i="1"/>
  <c r="T2059" i="1"/>
  <c r="X898" i="1"/>
  <c r="X2616" i="1"/>
  <c r="X1662" i="1"/>
  <c r="V1198" i="1"/>
  <c r="T1676" i="1"/>
  <c r="U1676" i="1"/>
  <c r="X1821" i="1"/>
  <c r="V2541" i="1"/>
  <c r="X1029" i="1"/>
  <c r="X1377" i="1"/>
  <c r="X2437" i="1"/>
  <c r="V2593" i="1"/>
  <c r="X1503" i="1"/>
  <c r="X2105" i="1"/>
  <c r="V2500" i="1"/>
  <c r="T1608" i="1"/>
  <c r="U1608" i="1"/>
  <c r="I1394" i="1"/>
  <c r="G2045" i="1"/>
  <c r="H2045" i="1"/>
  <c r="I2508" i="1"/>
  <c r="H2222" i="1"/>
  <c r="G2222" i="1"/>
  <c r="I2485" i="1"/>
  <c r="K2290" i="1"/>
  <c r="K2342" i="1"/>
  <c r="I1290" i="1"/>
  <c r="K733" i="1"/>
  <c r="G2493" i="1"/>
  <c r="I2493" i="1"/>
  <c r="K1263" i="1"/>
  <c r="I1997" i="1"/>
  <c r="K2436" i="1"/>
  <c r="G1899" i="1"/>
  <c r="H1899" i="1"/>
  <c r="G1086" i="1"/>
  <c r="H1086" i="1"/>
  <c r="G2005" i="1"/>
  <c r="H2005" i="1"/>
  <c r="I1798" i="1"/>
  <c r="G1814" i="1"/>
  <c r="H1814" i="1"/>
  <c r="K835" i="1"/>
  <c r="I2447" i="1"/>
  <c r="G1737" i="1"/>
  <c r="H1737" i="1"/>
  <c r="K2156" i="1"/>
  <c r="G1383" i="1"/>
  <c r="I1383" i="1"/>
  <c r="I1859" i="1"/>
  <c r="H1149" i="1"/>
  <c r="G1149" i="1"/>
  <c r="K1003" i="1"/>
  <c r="G2319" i="1"/>
  <c r="H2319" i="1"/>
  <c r="G2279" i="1"/>
  <c r="H2279" i="1"/>
  <c r="G1569" i="1"/>
  <c r="H1569" i="1"/>
  <c r="H2467" i="1"/>
  <c r="G2467" i="1"/>
  <c r="G1115" i="1"/>
  <c r="H1115" i="1"/>
  <c r="U1658" i="1"/>
  <c r="T1658" i="1"/>
  <c r="V2398" i="1"/>
  <c r="V1321" i="1"/>
  <c r="U1389" i="1"/>
  <c r="T1389" i="1"/>
  <c r="V1096" i="1"/>
  <c r="T1465" i="1"/>
  <c r="U1465" i="1"/>
  <c r="V2508" i="1"/>
  <c r="T744" i="1"/>
  <c r="V744" i="1"/>
  <c r="V2402" i="1"/>
  <c r="V1528" i="1"/>
  <c r="X742" i="1"/>
  <c r="T2082" i="1"/>
  <c r="U2082" i="1"/>
  <c r="X726" i="1"/>
  <c r="T2552" i="1"/>
  <c r="U2552" i="1"/>
  <c r="T1614" i="1"/>
  <c r="U1614" i="1"/>
  <c r="X2557" i="1"/>
  <c r="K711" i="1"/>
  <c r="H1893" i="1"/>
  <c r="G1893" i="1"/>
  <c r="U1507" i="1"/>
  <c r="T1507" i="1"/>
  <c r="V702" i="1"/>
  <c r="I1845" i="1"/>
  <c r="T1927" i="1"/>
  <c r="U1927" i="1"/>
  <c r="T2301" i="1"/>
  <c r="V2301" i="1"/>
  <c r="T1234" i="1"/>
  <c r="U1234" i="1"/>
  <c r="V1336" i="1"/>
  <c r="T877" i="1"/>
  <c r="U877" i="1"/>
  <c r="V913" i="1"/>
  <c r="X2315" i="1"/>
  <c r="T1108" i="1"/>
  <c r="U1108" i="1"/>
  <c r="U1753" i="1"/>
  <c r="T1753" i="1"/>
  <c r="U2320" i="1"/>
  <c r="T2320" i="1"/>
  <c r="X1672" i="1"/>
  <c r="X2081" i="1"/>
  <c r="T2449" i="1"/>
  <c r="U2449" i="1"/>
  <c r="T1252" i="1"/>
  <c r="U1252" i="1"/>
  <c r="X1354" i="1"/>
  <c r="U2642" i="1"/>
  <c r="T2642" i="1"/>
  <c r="T1854" i="1"/>
  <c r="U1854" i="1"/>
  <c r="T1287" i="1"/>
  <c r="U1287" i="1"/>
  <c r="T1448" i="1"/>
  <c r="U1448" i="1"/>
  <c r="V1406" i="1"/>
  <c r="X871" i="1"/>
  <c r="X2147" i="1"/>
  <c r="V2169" i="1"/>
  <c r="V832" i="1"/>
  <c r="U1698" i="1"/>
  <c r="T1698" i="1"/>
  <c r="X1221" i="1"/>
  <c r="V2296" i="1"/>
  <c r="T1939" i="1"/>
  <c r="U1939" i="1"/>
  <c r="V2555" i="1"/>
  <c r="T1752" i="1"/>
  <c r="U1752" i="1"/>
  <c r="U1201" i="1"/>
  <c r="T1201" i="1"/>
  <c r="G1374" i="1"/>
  <c r="I1374" i="1"/>
  <c r="I843" i="1"/>
  <c r="G1921" i="1"/>
  <c r="H1921" i="1"/>
  <c r="K1714" i="1"/>
  <c r="H2154" i="1"/>
  <c r="G2154" i="1"/>
  <c r="I2053" i="1"/>
  <c r="K1846" i="1"/>
  <c r="I723" i="1"/>
  <c r="H2011" i="1"/>
  <c r="G2011" i="1"/>
  <c r="K1411" i="1"/>
  <c r="K2547" i="1"/>
  <c r="K1743" i="1"/>
  <c r="I2015" i="1"/>
  <c r="K1305" i="1"/>
  <c r="I2466" i="1"/>
  <c r="G1083" i="1"/>
  <c r="H1083" i="1"/>
  <c r="K685" i="1"/>
  <c r="K2445" i="1"/>
  <c r="K1028" i="1"/>
  <c r="K2607" i="1"/>
  <c r="I2411" i="1"/>
  <c r="G1701" i="1"/>
  <c r="H1701" i="1"/>
  <c r="K1075" i="1"/>
  <c r="K1210" i="1"/>
  <c r="G2300" i="1"/>
  <c r="I2300" i="1"/>
  <c r="K898" i="1"/>
  <c r="I1602" i="1"/>
  <c r="G1961" i="1"/>
  <c r="H1961" i="1"/>
  <c r="G2388" i="1"/>
  <c r="H2388" i="1"/>
  <c r="G2120" i="1"/>
  <c r="H2120" i="1"/>
  <c r="I782" i="1"/>
  <c r="K2506" i="1"/>
  <c r="I1491" i="1"/>
  <c r="I1559" i="1"/>
  <c r="H849" i="1"/>
  <c r="G849" i="1"/>
  <c r="I2310" i="1"/>
  <c r="I1073" i="1"/>
  <c r="K1835" i="1"/>
  <c r="K1670" i="1"/>
  <c r="H2576" i="1"/>
  <c r="G2576" i="1"/>
  <c r="H908" i="1"/>
  <c r="G908" i="1"/>
  <c r="H2412" i="1"/>
  <c r="G2412" i="1"/>
  <c r="K2258" i="1"/>
  <c r="I1007" i="1"/>
  <c r="K1060" i="1"/>
  <c r="I1405" i="1"/>
  <c r="H1437" i="1"/>
  <c r="I1437" i="1"/>
  <c r="H1915" i="1"/>
  <c r="G1915" i="1"/>
  <c r="G1618" i="1"/>
  <c r="H1618" i="1"/>
  <c r="K2023" i="1"/>
  <c r="I2341" i="1"/>
  <c r="I2146" i="1"/>
  <c r="I1687" i="1"/>
  <c r="K998" i="1"/>
  <c r="G2587" i="1"/>
  <c r="H2587" i="1"/>
  <c r="G1987" i="1"/>
  <c r="H1987" i="1"/>
  <c r="K2144" i="1"/>
  <c r="K1005" i="1"/>
  <c r="I1576" i="1"/>
  <c r="X925" i="1"/>
  <c r="V1667" i="1"/>
  <c r="X1534" i="1"/>
  <c r="U1164" i="1"/>
  <c r="T1164" i="1"/>
  <c r="U2635" i="1"/>
  <c r="T2635" i="1"/>
  <c r="V1282" i="1"/>
  <c r="V754" i="1"/>
  <c r="T2010" i="1"/>
  <c r="U2010" i="1"/>
  <c r="X937" i="1"/>
  <c r="U1204" i="1"/>
  <c r="T1204" i="1"/>
  <c r="U2386" i="1"/>
  <c r="T2386" i="1"/>
  <c r="K1626" i="1"/>
  <c r="H1211" i="1"/>
  <c r="G1211" i="1"/>
  <c r="I2244" i="1"/>
  <c r="G858" i="1"/>
  <c r="H858" i="1"/>
  <c r="I1783" i="1"/>
  <c r="G2362" i="1"/>
  <c r="H2362" i="1"/>
  <c r="G1454" i="1"/>
  <c r="H1454" i="1"/>
  <c r="X788" i="1"/>
  <c r="V2015" i="1"/>
  <c r="V1930" i="1"/>
  <c r="U2563" i="1"/>
  <c r="T2563" i="1"/>
  <c r="V974" i="1"/>
  <c r="V1254" i="1"/>
  <c r="V2362" i="1"/>
  <c r="X2322" i="1"/>
  <c r="U2131" i="1"/>
  <c r="T2131" i="1"/>
  <c r="V2549" i="1"/>
  <c r="X2008" i="1"/>
  <c r="V961" i="1"/>
  <c r="X1807" i="1"/>
  <c r="T1482" i="1"/>
  <c r="U1482" i="1"/>
  <c r="V1838" i="1"/>
  <c r="V1578" i="1"/>
  <c r="V1852" i="1"/>
  <c r="X2250" i="1"/>
  <c r="U1262" i="1"/>
  <c r="T1262" i="1"/>
  <c r="V1358" i="1"/>
  <c r="U2647" i="1"/>
  <c r="T2647" i="1"/>
  <c r="U1898" i="1"/>
  <c r="T1898" i="1"/>
  <c r="V1130" i="1"/>
  <c r="X1255" i="1"/>
  <c r="V2441" i="1"/>
  <c r="X1005" i="1"/>
  <c r="X1723" i="1"/>
  <c r="X2628" i="1"/>
  <c r="X703" i="1"/>
  <c r="T993" i="1"/>
  <c r="U993" i="1"/>
  <c r="X2433" i="1"/>
  <c r="V2637" i="1"/>
  <c r="I798" i="1"/>
  <c r="I2651" i="1"/>
  <c r="G1941" i="1"/>
  <c r="H1941" i="1"/>
  <c r="G824" i="1"/>
  <c r="H824" i="1"/>
  <c r="K2035" i="1"/>
  <c r="K899" i="1"/>
  <c r="K1288" i="1"/>
  <c r="G2471" i="1"/>
  <c r="H2471" i="1"/>
  <c r="K1120" i="1"/>
  <c r="T945" i="1"/>
  <c r="U945" i="1"/>
  <c r="X822" i="1"/>
  <c r="X909" i="1"/>
  <c r="T1689" i="1"/>
  <c r="U1689" i="1"/>
  <c r="X1102" i="1"/>
  <c r="T1424" i="1"/>
  <c r="U1424" i="1"/>
  <c r="X1600" i="1"/>
  <c r="X884" i="1"/>
  <c r="U935" i="1"/>
  <c r="T935" i="1"/>
  <c r="T2327" i="1"/>
  <c r="V2327" i="1"/>
  <c r="V1918" i="1"/>
  <c r="T1759" i="1"/>
  <c r="U1759" i="1"/>
  <c r="V2332" i="1"/>
  <c r="X2087" i="1"/>
  <c r="T1520" i="1"/>
  <c r="U1520" i="1"/>
  <c r="V1472" i="1"/>
  <c r="I1887" i="1"/>
  <c r="I894" i="1"/>
  <c r="H2307" i="1"/>
  <c r="G2307" i="1"/>
  <c r="K1765" i="1"/>
  <c r="G1546" i="1"/>
  <c r="H1546" i="1"/>
  <c r="G2327" i="1"/>
  <c r="H2327" i="1"/>
  <c r="I2162" i="1"/>
  <c r="K1958" i="1"/>
  <c r="I985" i="1"/>
  <c r="H742" i="1"/>
  <c r="G742" i="1"/>
  <c r="I740" i="1"/>
  <c r="K1817" i="1"/>
  <c r="G2160" i="1"/>
  <c r="H2160" i="1"/>
  <c r="I2418" i="1"/>
  <c r="I1556" i="1"/>
  <c r="T1391" i="1"/>
  <c r="U1391" i="1"/>
  <c r="X2539" i="1"/>
  <c r="T1410" i="1"/>
  <c r="U1410" i="1"/>
  <c r="V1985" i="1"/>
  <c r="V2068" i="1"/>
  <c r="V983" i="1"/>
  <c r="T1267" i="1"/>
  <c r="U1267" i="1"/>
  <c r="U2370" i="1"/>
  <c r="T2370" i="1"/>
  <c r="X2345" i="1"/>
  <c r="U2146" i="1"/>
  <c r="T2146" i="1"/>
  <c r="T2573" i="1"/>
  <c r="U2573" i="1"/>
  <c r="X2050" i="1"/>
  <c r="V969" i="1"/>
  <c r="T1817" i="1"/>
  <c r="U1817" i="1"/>
  <c r="V1542" i="1"/>
  <c r="V1687" i="1"/>
  <c r="V2093" i="1"/>
  <c r="T2479" i="1"/>
  <c r="U2479" i="1"/>
  <c r="V1270" i="1"/>
  <c r="U1385" i="1"/>
  <c r="T1385" i="1"/>
  <c r="T2656" i="1"/>
  <c r="U2656" i="1"/>
  <c r="T1960" i="1"/>
  <c r="U1960" i="1"/>
  <c r="X693" i="1"/>
  <c r="V820" i="1"/>
  <c r="T2378" i="1"/>
  <c r="U2378" i="1"/>
  <c r="U2507" i="1"/>
  <c r="T2507" i="1"/>
  <c r="V1265" i="1"/>
  <c r="X1231" i="1"/>
  <c r="V1232" i="1"/>
  <c r="T2231" i="1"/>
  <c r="U2231" i="1"/>
  <c r="K1424" i="1"/>
  <c r="I1181" i="1"/>
  <c r="I1224" i="1"/>
  <c r="K1313" i="1"/>
  <c r="K1996" i="1"/>
  <c r="I2451" i="1"/>
  <c r="I2339" i="1"/>
  <c r="I1629" i="1"/>
  <c r="K1158" i="1"/>
  <c r="G2561" i="1"/>
  <c r="I2561" i="1"/>
  <c r="I1334" i="1"/>
  <c r="I1910" i="1"/>
  <c r="K2261" i="1"/>
  <c r="K866" i="1"/>
  <c r="G1766" i="1"/>
  <c r="H1766" i="1"/>
  <c r="I1014" i="1"/>
  <c r="I1981" i="1"/>
  <c r="I1774" i="1"/>
  <c r="G2390" i="1"/>
  <c r="H2390" i="1"/>
  <c r="I1170" i="1"/>
  <c r="K1415" i="1"/>
  <c r="I705" i="1"/>
  <c r="H2562" i="1"/>
  <c r="G2562" i="1"/>
  <c r="K929" i="1"/>
  <c r="G1315" i="1"/>
  <c r="H1315" i="1"/>
  <c r="I991" i="1"/>
  <c r="I2452" i="1"/>
  <c r="I941" i="1"/>
  <c r="X919" i="1"/>
  <c r="T1087" i="1"/>
  <c r="U1087" i="1"/>
  <c r="X1421" i="1"/>
  <c r="X2497" i="1"/>
  <c r="X1038" i="1"/>
  <c r="V698" i="1"/>
  <c r="X1617" i="1"/>
  <c r="X941" i="1"/>
  <c r="X1556" i="1"/>
  <c r="U1292" i="1"/>
  <c r="T1292" i="1"/>
  <c r="X1808" i="1"/>
  <c r="V1279" i="1"/>
  <c r="X881" i="1"/>
  <c r="X1044" i="1"/>
  <c r="X2143" i="1"/>
  <c r="V1860" i="1"/>
  <c r="V1987" i="1"/>
  <c r="V2416" i="1"/>
  <c r="V1586" i="1"/>
  <c r="V978" i="1"/>
  <c r="X1825" i="1"/>
  <c r="X1550" i="1"/>
  <c r="X1973" i="1"/>
  <c r="V1592" i="1"/>
  <c r="V1924" i="1"/>
  <c r="T2280" i="1"/>
  <c r="U2280" i="1"/>
  <c r="V1140" i="1"/>
  <c r="T1077" i="1"/>
  <c r="U1077" i="1"/>
  <c r="U880" i="1"/>
  <c r="T880" i="1"/>
  <c r="T2459" i="1"/>
  <c r="V2459" i="1"/>
  <c r="U2028" i="1"/>
  <c r="T2028" i="1"/>
  <c r="V2027" i="1"/>
  <c r="X1993" i="1"/>
  <c r="H1674" i="1"/>
  <c r="G1674" i="1"/>
  <c r="I872" i="1"/>
  <c r="I1476" i="1"/>
  <c r="H1998" i="1"/>
  <c r="G1998" i="1"/>
  <c r="H870" i="1"/>
  <c r="G870" i="1"/>
  <c r="H1477" i="1"/>
  <c r="G1477" i="1"/>
  <c r="G1258" i="1"/>
  <c r="I1258" i="1"/>
  <c r="I1575" i="1"/>
  <c r="K2138" i="1"/>
  <c r="H2195" i="1"/>
  <c r="G2195" i="1"/>
  <c r="K1485" i="1"/>
  <c r="G1567" i="1"/>
  <c r="H1567" i="1"/>
  <c r="I760" i="1"/>
  <c r="K1248" i="1"/>
  <c r="I2522" i="1"/>
  <c r="K1039" i="1"/>
  <c r="K1739" i="1"/>
  <c r="H1029" i="1"/>
  <c r="G1029" i="1"/>
  <c r="H1529" i="1"/>
  <c r="G1529" i="1"/>
  <c r="G1728" i="1"/>
  <c r="H1728" i="1"/>
  <c r="K1722" i="1"/>
  <c r="I2257" i="1"/>
  <c r="I2062" i="1"/>
  <c r="X1217" i="1"/>
  <c r="X1927" i="1"/>
  <c r="X2301" i="1"/>
  <c r="X1234" i="1"/>
  <c r="X1336" i="1"/>
  <c r="V877" i="1"/>
  <c r="U913" i="1"/>
  <c r="T913" i="1"/>
  <c r="U2315" i="1"/>
  <c r="T2315" i="1"/>
  <c r="V1108" i="1"/>
  <c r="X1910" i="1"/>
  <c r="V1753" i="1"/>
  <c r="X2320" i="1"/>
  <c r="U1672" i="1"/>
  <c r="T1672" i="1"/>
  <c r="T2081" i="1"/>
  <c r="U2081" i="1"/>
  <c r="V2449" i="1"/>
  <c r="V1252" i="1"/>
  <c r="T1354" i="1"/>
  <c r="U1354" i="1"/>
  <c r="X2642" i="1"/>
  <c r="V1854" i="1"/>
  <c r="V1287" i="1"/>
  <c r="X1448" i="1"/>
  <c r="X1406" i="1"/>
  <c r="T871" i="1"/>
  <c r="U871" i="1"/>
  <c r="U2147" i="1"/>
  <c r="T2147" i="1"/>
  <c r="X2310" i="1"/>
  <c r="T2169" i="1"/>
  <c r="U2169" i="1"/>
  <c r="X832" i="1"/>
  <c r="X1698" i="1"/>
  <c r="V1221" i="1"/>
  <c r="X2296" i="1"/>
  <c r="X1939" i="1"/>
  <c r="X2555" i="1"/>
  <c r="V1752" i="1"/>
  <c r="V1201" i="1"/>
  <c r="H843" i="1"/>
  <c r="G843" i="1"/>
  <c r="K1921" i="1"/>
  <c r="G1714" i="1"/>
  <c r="H1714" i="1"/>
  <c r="I1167" i="1"/>
  <c r="I2114" i="1"/>
  <c r="I1200" i="1"/>
  <c r="I2085" i="1"/>
  <c r="K2024" i="1"/>
  <c r="H1155" i="1"/>
  <c r="G1155" i="1"/>
  <c r="K2029" i="1"/>
  <c r="K1822" i="1"/>
  <c r="K723" i="1"/>
  <c r="I2011" i="1"/>
  <c r="I887" i="1"/>
  <c r="I2174" i="1"/>
  <c r="G1411" i="1"/>
  <c r="H1411" i="1"/>
  <c r="I2424" i="1"/>
  <c r="I2547" i="1"/>
  <c r="I1743" i="1"/>
  <c r="K2015" i="1"/>
  <c r="G1305" i="1"/>
  <c r="H1305" i="1"/>
  <c r="H2444" i="1"/>
  <c r="G2444" i="1"/>
  <c r="I1196" i="1"/>
  <c r="K1427" i="1"/>
  <c r="K717" i="1"/>
  <c r="K1059" i="1"/>
  <c r="K2525" i="1"/>
  <c r="K1298" i="1"/>
  <c r="I1028" i="1"/>
  <c r="I2607" i="1"/>
  <c r="K2411" i="1"/>
  <c r="I1701" i="1"/>
  <c r="H1075" i="1"/>
  <c r="G1075" i="1"/>
  <c r="H1210" i="1"/>
  <c r="G1210" i="1"/>
  <c r="K2300" i="1"/>
  <c r="G1129" i="1"/>
  <c r="I1129" i="1"/>
  <c r="I898" i="1"/>
  <c r="G1156" i="1"/>
  <c r="H1156" i="1"/>
  <c r="K2269" i="1"/>
  <c r="K2074" i="1"/>
  <c r="G2667" i="1"/>
  <c r="H2667" i="1"/>
  <c r="K961" i="1"/>
  <c r="I718" i="1"/>
  <c r="K2068" i="1"/>
  <c r="H1525" i="1"/>
  <c r="G1525" i="1"/>
  <c r="I1434" i="1"/>
  <c r="K1491" i="1"/>
  <c r="K1559" i="1"/>
  <c r="I849" i="1"/>
  <c r="G2310" i="1"/>
  <c r="H2310" i="1"/>
  <c r="G1073" i="1"/>
  <c r="H1073" i="1"/>
  <c r="G1023" i="1"/>
  <c r="H1023" i="1"/>
  <c r="I1835" i="1"/>
  <c r="G706" i="1"/>
  <c r="H706" i="1"/>
  <c r="G1670" i="1"/>
  <c r="H1670" i="1"/>
  <c r="K1816" i="1"/>
  <c r="I1985" i="1"/>
  <c r="G2098" i="1"/>
  <c r="H2098" i="1"/>
  <c r="K1371" i="1"/>
  <c r="K2025" i="1"/>
  <c r="K1652" i="1"/>
  <c r="K2147" i="1"/>
  <c r="G1517" i="1"/>
  <c r="H1517" i="1"/>
  <c r="K2318" i="1"/>
  <c r="V1182" i="1"/>
  <c r="K1901" i="1"/>
  <c r="K2072" i="1"/>
  <c r="K1094" i="1"/>
  <c r="H2373" i="1"/>
  <c r="G2373" i="1"/>
  <c r="H1687" i="1"/>
  <c r="G1687" i="1"/>
  <c r="G998" i="1"/>
  <c r="H998" i="1"/>
  <c r="H2352" i="1"/>
  <c r="G2352" i="1"/>
  <c r="I1987" i="1"/>
  <c r="I2144" i="1"/>
  <c r="K2463" i="1"/>
  <c r="G1085" i="1"/>
  <c r="H1085" i="1"/>
  <c r="G1131" i="1"/>
  <c r="I1131" i="1"/>
  <c r="X1803" i="1"/>
  <c r="V1017" i="1"/>
  <c r="V1868" i="1"/>
  <c r="X1553" i="1"/>
  <c r="T1567" i="1"/>
  <c r="U1567" i="1"/>
  <c r="V1430" i="1"/>
  <c r="U968" i="1"/>
  <c r="T968" i="1"/>
  <c r="U2626" i="1"/>
  <c r="T2626" i="1"/>
  <c r="T1559" i="1"/>
  <c r="U1559" i="1"/>
  <c r="T1283" i="1"/>
  <c r="U1283" i="1"/>
  <c r="H1626" i="1"/>
  <c r="I1626" i="1"/>
  <c r="I1211" i="1"/>
  <c r="H2244" i="1"/>
  <c r="G2244" i="1"/>
  <c r="I858" i="1"/>
  <c r="K1216" i="1"/>
  <c r="G1783" i="1"/>
  <c r="H1783" i="1"/>
  <c r="I2362" i="1"/>
  <c r="I1454" i="1"/>
  <c r="U1144" i="1"/>
  <c r="T1144" i="1"/>
  <c r="U2086" i="1"/>
  <c r="T2086" i="1"/>
  <c r="U2069" i="1"/>
  <c r="T2069" i="1"/>
  <c r="U2678" i="1"/>
  <c r="T2678" i="1"/>
  <c r="U897" i="1"/>
  <c r="T897" i="1"/>
  <c r="T2457" i="1"/>
  <c r="U2457" i="1"/>
  <c r="V769" i="1"/>
  <c r="X735" i="1"/>
  <c r="X1510" i="1"/>
  <c r="X1540" i="1"/>
  <c r="X1894" i="1"/>
  <c r="V712" i="1"/>
  <c r="V1558" i="1"/>
  <c r="X1545" i="1"/>
  <c r="X1417" i="1"/>
  <c r="T2041" i="1"/>
  <c r="U2041" i="1"/>
  <c r="V2612" i="1"/>
  <c r="U2084" i="1"/>
  <c r="T2084" i="1"/>
  <c r="V1172" i="1"/>
  <c r="U1899" i="1"/>
  <c r="T1899" i="1"/>
  <c r="T2011" i="1"/>
  <c r="U2011" i="1"/>
  <c r="U992" i="1"/>
  <c r="T992" i="1"/>
  <c r="X1593" i="1"/>
  <c r="V2237" i="1"/>
  <c r="V1085" i="1"/>
  <c r="X1186" i="1"/>
  <c r="U1247" i="1"/>
  <c r="T1247" i="1"/>
  <c r="X2575" i="1"/>
  <c r="X1464" i="1"/>
  <c r="U1611" i="1"/>
  <c r="T1611" i="1"/>
  <c r="T1984" i="1"/>
  <c r="U1984" i="1"/>
  <c r="X2338" i="1"/>
  <c r="V2515" i="1"/>
  <c r="K2332" i="1"/>
  <c r="I1469" i="1"/>
  <c r="I1644" i="1"/>
  <c r="K798" i="1"/>
  <c r="H1770" i="1"/>
  <c r="I1770" i="1"/>
  <c r="K2651" i="1"/>
  <c r="I1941" i="1"/>
  <c r="I824" i="1"/>
  <c r="G2035" i="1"/>
  <c r="H2035" i="1"/>
  <c r="G899" i="1"/>
  <c r="H899" i="1"/>
  <c r="H2055" i="1"/>
  <c r="G2055" i="1"/>
  <c r="I1288" i="1"/>
  <c r="I2471" i="1"/>
  <c r="I1856" i="1"/>
  <c r="K1848" i="1"/>
  <c r="K1748" i="1"/>
  <c r="K993" i="1"/>
  <c r="G2232" i="1"/>
  <c r="H2232" i="1"/>
  <c r="I1968" i="1"/>
  <c r="G1407" i="1"/>
  <c r="H1407" i="1"/>
  <c r="K1431" i="1"/>
  <c r="X1938" i="1"/>
  <c r="K1449" i="1"/>
  <c r="V945" i="1"/>
  <c r="V1348" i="1"/>
  <c r="X2268" i="1"/>
  <c r="V2409" i="1"/>
  <c r="X1861" i="1"/>
  <c r="U864" i="1"/>
  <c r="T864" i="1"/>
  <c r="X2583" i="1"/>
  <c r="X1473" i="1"/>
  <c r="T905" i="1"/>
  <c r="U905" i="1"/>
  <c r="X1606" i="1"/>
  <c r="T1772" i="1"/>
  <c r="U1772" i="1"/>
  <c r="X2384" i="1"/>
  <c r="X930" i="1"/>
  <c r="U1879" i="1"/>
  <c r="T1879" i="1"/>
  <c r="U1863" i="1"/>
  <c r="V1863" i="1"/>
  <c r="T2590" i="1"/>
  <c r="U2590" i="1"/>
  <c r="V912" i="1"/>
  <c r="T784" i="1"/>
  <c r="U784" i="1"/>
  <c r="X2393" i="1"/>
  <c r="V1356" i="1"/>
  <c r="U779" i="1"/>
  <c r="T779" i="1"/>
  <c r="X2343" i="1"/>
  <c r="T1524" i="1"/>
  <c r="U1524" i="1"/>
  <c r="X1716" i="1"/>
  <c r="V2431" i="1"/>
  <c r="X2451" i="1"/>
  <c r="U1281" i="1"/>
  <c r="T1281" i="1"/>
  <c r="X1420" i="1"/>
  <c r="X2671" i="1"/>
  <c r="X2060" i="1"/>
  <c r="X1760" i="1"/>
  <c r="X2133" i="1"/>
  <c r="T2505" i="1"/>
  <c r="U2505" i="1"/>
  <c r="T708" i="1"/>
  <c r="U708" i="1"/>
  <c r="K1887" i="1"/>
  <c r="G1325" i="1"/>
  <c r="I1325" i="1"/>
  <c r="K1440" i="1"/>
  <c r="I1412" i="1"/>
  <c r="H2507" i="1"/>
  <c r="G2507" i="1"/>
  <c r="H1797" i="1"/>
  <c r="I1797" i="1"/>
  <c r="G2564" i="1"/>
  <c r="H2564" i="1"/>
  <c r="I1747" i="1"/>
  <c r="I755" i="1"/>
  <c r="K1792" i="1"/>
  <c r="K2426" i="1"/>
  <c r="I2327" i="1"/>
  <c r="I1617" i="1"/>
  <c r="K2668" i="1"/>
  <c r="I977" i="1"/>
  <c r="G924" i="1"/>
  <c r="H924" i="1"/>
  <c r="G2162" i="1"/>
  <c r="H2162" i="1"/>
  <c r="I1958" i="1"/>
  <c r="K985" i="1"/>
  <c r="K742" i="1"/>
  <c r="H740" i="1"/>
  <c r="G740" i="1"/>
  <c r="H1817" i="1"/>
  <c r="G1817" i="1"/>
  <c r="I2160" i="1"/>
  <c r="K963" i="1"/>
  <c r="K1556" i="1"/>
  <c r="H2081" i="1"/>
  <c r="G2081" i="1"/>
  <c r="K2229" i="1"/>
  <c r="H2095" i="1"/>
  <c r="G2095" i="1"/>
  <c r="T1058" i="1"/>
  <c r="U1058" i="1"/>
  <c r="X1391" i="1"/>
  <c r="U2539" i="1"/>
  <c r="T2539" i="1"/>
  <c r="X994" i="1"/>
  <c r="V1410" i="1"/>
  <c r="X1985" i="1"/>
  <c r="U2068" i="1"/>
  <c r="T2068" i="1"/>
  <c r="X983" i="1"/>
  <c r="X1267" i="1"/>
  <c r="X2370" i="1"/>
  <c r="V2345" i="1"/>
  <c r="X2146" i="1"/>
  <c r="V2573" i="1"/>
  <c r="V2050" i="1"/>
  <c r="X969" i="1"/>
  <c r="V1817" i="1"/>
  <c r="X1542" i="1"/>
  <c r="X1940" i="1"/>
  <c r="U1687" i="1"/>
  <c r="T1687" i="1"/>
  <c r="X2093" i="1"/>
  <c r="V2479" i="1"/>
  <c r="U1270" i="1"/>
  <c r="T1270" i="1"/>
  <c r="X1385" i="1"/>
  <c r="X2656" i="1"/>
  <c r="X1960" i="1"/>
  <c r="T693" i="1"/>
  <c r="U693" i="1"/>
  <c r="X820" i="1"/>
  <c r="V2378" i="1"/>
  <c r="X2507" i="1"/>
  <c r="U1265" i="1"/>
  <c r="T1265" i="1"/>
  <c r="U1231" i="1"/>
  <c r="T1231" i="1"/>
  <c r="X1232" i="1"/>
  <c r="V2231" i="1"/>
  <c r="I2127" i="1"/>
  <c r="K906" i="1"/>
  <c r="I1489" i="1"/>
  <c r="K1270" i="1"/>
  <c r="K1526" i="1"/>
  <c r="I1664" i="1"/>
  <c r="K1621" i="1"/>
  <c r="K1402" i="1"/>
  <c r="K2451" i="1"/>
  <c r="G2339" i="1"/>
  <c r="H2339" i="1"/>
  <c r="K1629" i="1"/>
  <c r="I1886" i="1"/>
  <c r="G1107" i="1"/>
  <c r="I1107" i="1"/>
  <c r="I1896" i="1"/>
  <c r="H1158" i="1"/>
  <c r="G1158" i="1"/>
  <c r="K2561" i="1"/>
  <c r="H1334" i="1"/>
  <c r="G1334" i="1"/>
  <c r="H2404" i="1"/>
  <c r="G2404" i="1"/>
  <c r="G2569" i="1"/>
  <c r="H2569" i="1"/>
  <c r="K2374" i="1"/>
  <c r="K927" i="1"/>
  <c r="I1927" i="1"/>
  <c r="G780" i="1"/>
  <c r="H780" i="1"/>
  <c r="K2013" i="1"/>
  <c r="I2390" i="1"/>
  <c r="K1170" i="1"/>
  <c r="I1415" i="1"/>
  <c r="K705" i="1"/>
  <c r="K2562" i="1"/>
  <c r="H929" i="1"/>
  <c r="G929" i="1"/>
  <c r="I839" i="1"/>
  <c r="K1403" i="1"/>
  <c r="K991" i="1"/>
  <c r="X1364" i="1"/>
  <c r="G1456" i="1"/>
  <c r="H1456" i="1"/>
  <c r="G1880" i="1"/>
  <c r="H1880" i="1"/>
  <c r="K941" i="1"/>
  <c r="V919" i="1"/>
  <c r="X850" i="1"/>
  <c r="U2578" i="1"/>
  <c r="T2578" i="1"/>
  <c r="V1462" i="1"/>
  <c r="V1274" i="1"/>
  <c r="V1028" i="1"/>
  <c r="V1127" i="1"/>
  <c r="X2298" i="1"/>
  <c r="X739" i="1"/>
  <c r="T1988" i="1"/>
  <c r="U1988" i="1"/>
  <c r="X2140" i="1"/>
  <c r="T917" i="1"/>
  <c r="V917" i="1"/>
  <c r="V727" i="1"/>
  <c r="X2316" i="1"/>
  <c r="T2476" i="1"/>
  <c r="U2476" i="1"/>
  <c r="X1337" i="1"/>
  <c r="V1342" i="1"/>
  <c r="U1496" i="1"/>
  <c r="T1496" i="1"/>
  <c r="V745" i="1"/>
  <c r="T1650" i="1"/>
  <c r="U1650" i="1"/>
  <c r="X1580" i="1"/>
  <c r="V2246" i="1"/>
  <c r="X2063" i="1"/>
  <c r="X2627" i="1"/>
  <c r="V2168" i="1"/>
  <c r="X878" i="1"/>
  <c r="X1736" i="1"/>
  <c r="T1362" i="1"/>
  <c r="U1362" i="1"/>
  <c r="X1215" i="1"/>
  <c r="T2089" i="1"/>
  <c r="U2089" i="1"/>
  <c r="X2446" i="1"/>
  <c r="X1871" i="1"/>
  <c r="U1516" i="1"/>
  <c r="T1516" i="1"/>
  <c r="G748" i="1"/>
  <c r="H748" i="1"/>
  <c r="K1037" i="1"/>
  <c r="K1020" i="1"/>
  <c r="I1998" i="1"/>
  <c r="K870" i="1"/>
  <c r="K1477" i="1"/>
  <c r="H1575" i="1"/>
  <c r="G1575" i="1"/>
  <c r="G2138" i="1"/>
  <c r="H2138" i="1"/>
  <c r="K2195" i="1"/>
  <c r="G1485" i="1"/>
  <c r="H1485" i="1"/>
  <c r="K1567" i="1"/>
  <c r="H760" i="1"/>
  <c r="G760" i="1"/>
  <c r="H1248" i="1"/>
  <c r="G1248" i="1"/>
  <c r="K747" i="1"/>
  <c r="K2417" i="1"/>
  <c r="I1130" i="1"/>
  <c r="I2091" i="1"/>
  <c r="K2425" i="1"/>
  <c r="G2230" i="1"/>
  <c r="H2230" i="1"/>
  <c r="K2499" i="1"/>
  <c r="I1542" i="1"/>
  <c r="I1837" i="1"/>
  <c r="K1630" i="1"/>
  <c r="I1722" i="1"/>
  <c r="K2257" i="1"/>
  <c r="K2062" i="1"/>
  <c r="G2223" i="1"/>
  <c r="I2223" i="1"/>
  <c r="K1957" i="1"/>
  <c r="X2109" i="1"/>
  <c r="T915" i="1"/>
  <c r="V915" i="1"/>
  <c r="G2079" i="1"/>
  <c r="I2079" i="1"/>
  <c r="I2173" i="1"/>
  <c r="K1560" i="1"/>
  <c r="X824" i="1"/>
  <c r="V2085" i="1"/>
  <c r="X2248" i="1"/>
  <c r="X1104" i="1"/>
  <c r="V1131" i="1"/>
  <c r="V2522" i="1"/>
  <c r="V729" i="1"/>
  <c r="V846" i="1"/>
  <c r="X684" i="1"/>
  <c r="V2062" i="1"/>
  <c r="T1466" i="1"/>
  <c r="U1466" i="1"/>
  <c r="U1865" i="1"/>
  <c r="T1865" i="1"/>
  <c r="V2023" i="1"/>
  <c r="V2154" i="1"/>
  <c r="V1233" i="1"/>
  <c r="V2170" i="1"/>
  <c r="V2165" i="1"/>
  <c r="V2354" i="1"/>
  <c r="U1369" i="1"/>
  <c r="T1369" i="1"/>
  <c r="X1359" i="1"/>
  <c r="T1529" i="1"/>
  <c r="U1529" i="1"/>
  <c r="V891" i="1"/>
  <c r="V1217" i="1"/>
  <c r="V2665" i="1"/>
  <c r="U1276" i="1"/>
  <c r="T1276" i="1"/>
  <c r="T1888" i="1"/>
  <c r="U1888" i="1"/>
  <c r="X2234" i="1"/>
  <c r="X954" i="1"/>
  <c r="V780" i="1"/>
  <c r="V826" i="1"/>
  <c r="U2074" i="1"/>
  <c r="T2074" i="1"/>
  <c r="X1381" i="1"/>
  <c r="V819" i="1"/>
  <c r="I1328" i="1"/>
  <c r="I2621" i="1"/>
  <c r="H2422" i="1"/>
  <c r="G2422" i="1"/>
  <c r="K2670" i="1"/>
  <c r="I1025" i="1"/>
  <c r="G996" i="1"/>
  <c r="H996" i="1"/>
  <c r="K1400" i="1"/>
  <c r="I1820" i="1"/>
  <c r="G2051" i="1"/>
  <c r="H2051" i="1"/>
  <c r="I1341" i="1"/>
  <c r="I2546" i="1"/>
  <c r="I1895" i="1"/>
  <c r="H1185" i="1"/>
  <c r="G1185" i="1"/>
  <c r="K2430" i="1"/>
  <c r="H2581" i="1"/>
  <c r="G2581" i="1"/>
  <c r="G2386" i="1"/>
  <c r="H2386" i="1"/>
  <c r="K1736" i="1"/>
  <c r="H882" i="1"/>
  <c r="G882" i="1"/>
  <c r="H1295" i="1"/>
  <c r="G1295" i="1"/>
  <c r="I2044" i="1"/>
  <c r="K1385" i="1"/>
  <c r="I1524" i="1"/>
  <c r="I1784" i="1"/>
  <c r="K2113" i="1"/>
  <c r="K1906" i="1"/>
  <c r="H1878" i="1"/>
  <c r="G1878" i="1"/>
  <c r="K2494" i="1"/>
  <c r="K1050" i="1"/>
  <c r="H730" i="1"/>
  <c r="G730" i="1"/>
  <c r="X1142" i="1"/>
  <c r="X1184" i="1"/>
  <c r="K1757" i="1"/>
  <c r="K1709" i="1"/>
  <c r="G1109" i="1"/>
  <c r="H1109" i="1"/>
  <c r="X1382" i="1"/>
  <c r="U1597" i="1"/>
  <c r="T1597" i="1"/>
  <c r="U812" i="1"/>
  <c r="T812" i="1"/>
  <c r="X958" i="1"/>
  <c r="X1114" i="1"/>
  <c r="U1837" i="1"/>
  <c r="T1837" i="1"/>
  <c r="V1830" i="1"/>
  <c r="X2007" i="1"/>
  <c r="X1549" i="1"/>
  <c r="U2193" i="1"/>
  <c r="T2193" i="1"/>
  <c r="X2611" i="1"/>
  <c r="U1124" i="1"/>
  <c r="T1124" i="1"/>
  <c r="T1433" i="1"/>
  <c r="U1433" i="1"/>
  <c r="X2514" i="1"/>
  <c r="U2149" i="1"/>
  <c r="T2149" i="1"/>
  <c r="V959" i="1"/>
  <c r="U1051" i="1"/>
  <c r="T1051" i="1"/>
  <c r="U2361" i="1"/>
  <c r="T2361" i="1"/>
  <c r="V725" i="1"/>
  <c r="V761" i="1"/>
  <c r="X2033" i="1"/>
  <c r="X738" i="1"/>
  <c r="U1874" i="1"/>
  <c r="T1874" i="1"/>
  <c r="X2227" i="1"/>
  <c r="U894" i="1"/>
  <c r="T894" i="1"/>
  <c r="X1141" i="1"/>
  <c r="X1457" i="1"/>
  <c r="V1416" i="1"/>
  <c r="V1696" i="1"/>
  <c r="V853" i="1"/>
  <c r="V2394" i="1"/>
  <c r="X2641" i="1"/>
  <c r="U1126" i="1"/>
  <c r="T1126" i="1"/>
  <c r="G918" i="1"/>
  <c r="H918" i="1"/>
  <c r="K2477" i="1"/>
  <c r="K1226" i="1"/>
  <c r="G1376" i="1"/>
  <c r="H1376" i="1"/>
  <c r="G1554" i="1"/>
  <c r="H1554" i="1"/>
  <c r="I1931" i="1"/>
  <c r="I1221" i="1"/>
  <c r="K795" i="1"/>
  <c r="H2428" i="1"/>
  <c r="G2428" i="1"/>
  <c r="G1165" i="1"/>
  <c r="I1165" i="1"/>
  <c r="I934" i="1"/>
  <c r="K2475" i="1"/>
  <c r="G2008" i="1"/>
  <c r="H2008" i="1"/>
  <c r="G766" i="1"/>
  <c r="H766" i="1"/>
  <c r="H1592" i="1"/>
  <c r="G1592" i="1"/>
  <c r="I2129" i="1"/>
  <c r="H2628" i="1"/>
  <c r="G2628" i="1"/>
  <c r="K2442" i="1"/>
  <c r="H2539" i="1"/>
  <c r="G2539" i="1"/>
  <c r="K1151" i="1"/>
  <c r="H1650" i="1"/>
  <c r="G1650" i="1"/>
  <c r="K1241" i="1"/>
  <c r="H1320" i="1"/>
  <c r="G1320" i="1"/>
  <c r="I2623" i="1"/>
  <c r="K1902" i="1"/>
  <c r="I744" i="1"/>
  <c r="K2001" i="1"/>
  <c r="G1375" i="1"/>
  <c r="H1375" i="1"/>
  <c r="K1472" i="1"/>
  <c r="I805" i="1"/>
  <c r="X1657" i="1"/>
  <c r="V2309" i="1"/>
  <c r="U2058" i="1"/>
  <c r="T2058" i="1"/>
  <c r="V1046" i="1"/>
  <c r="X1970" i="1"/>
  <c r="V2588" i="1"/>
  <c r="U1952" i="1"/>
  <c r="T1952" i="1"/>
  <c r="X886" i="1"/>
  <c r="V1743" i="1"/>
  <c r="T1494" i="1"/>
  <c r="U1494" i="1"/>
  <c r="U1327" i="1"/>
  <c r="T1327" i="1"/>
  <c r="T1422" i="1"/>
  <c r="U1422" i="1"/>
  <c r="V2013" i="1"/>
  <c r="T2249" i="1"/>
  <c r="U2249" i="1"/>
  <c r="X995" i="1"/>
  <c r="V1328" i="1"/>
  <c r="U2392" i="1"/>
  <c r="T2392" i="1"/>
  <c r="T2422" i="1"/>
  <c r="U2422" i="1"/>
  <c r="U975" i="1"/>
  <c r="T975" i="1"/>
  <c r="X1063" i="1"/>
  <c r="X2375" i="1"/>
  <c r="X1159" i="1"/>
  <c r="U1941" i="1"/>
  <c r="T1941" i="1"/>
  <c r="T1782" i="1"/>
  <c r="U1782" i="1"/>
  <c r="X2400" i="1"/>
  <c r="X1289" i="1"/>
  <c r="X2223" i="1"/>
  <c r="T2330" i="1"/>
  <c r="U2330" i="1"/>
  <c r="V2604" i="1"/>
  <c r="U1917" i="1"/>
  <c r="V1917" i="1"/>
  <c r="X2106" i="1"/>
  <c r="X2462" i="1"/>
  <c r="X1788" i="1"/>
  <c r="I2020" i="1"/>
  <c r="I799" i="1"/>
  <c r="K1655" i="1"/>
  <c r="K945" i="1"/>
  <c r="G1000" i="1"/>
  <c r="I1000" i="1"/>
  <c r="K2115" i="1"/>
  <c r="K1045" i="1"/>
  <c r="I814" i="1"/>
  <c r="G2647" i="1"/>
  <c r="H2647" i="1"/>
  <c r="K1110" i="1"/>
  <c r="G1763" i="1"/>
  <c r="H1763" i="1"/>
  <c r="K1053" i="1"/>
  <c r="K2455" i="1"/>
  <c r="K865" i="1"/>
  <c r="G897" i="1"/>
  <c r="H897" i="1"/>
  <c r="G2293" i="1"/>
  <c r="H2293" i="1"/>
  <c r="G2678" i="1"/>
  <c r="H2678" i="1"/>
  <c r="K1292" i="1"/>
  <c r="K2372" i="1"/>
  <c r="G1764" i="1"/>
  <c r="H1764" i="1"/>
  <c r="I2376" i="1"/>
  <c r="I1928" i="1"/>
  <c r="H2135" i="1"/>
  <c r="G2135" i="1"/>
  <c r="K944" i="1"/>
  <c r="T1765" i="1"/>
  <c r="U1765" i="1"/>
  <c r="V711" i="1"/>
  <c r="X2182" i="1"/>
  <c r="U1981" i="1"/>
  <c r="T1981" i="1"/>
  <c r="T1194" i="1"/>
  <c r="U1194" i="1"/>
  <c r="U1544" i="1"/>
  <c r="T1544" i="1"/>
  <c r="V1117" i="1"/>
  <c r="X1906" i="1"/>
  <c r="T2538" i="1"/>
  <c r="U2538" i="1"/>
  <c r="U1316" i="1"/>
  <c r="T1316" i="1"/>
  <c r="V2469" i="1"/>
  <c r="T1802" i="1"/>
  <c r="U1802" i="1"/>
  <c r="G2071" i="1"/>
  <c r="H2071" i="1"/>
  <c r="K2659" i="1"/>
  <c r="K1950" i="1"/>
  <c r="K1749" i="1"/>
  <c r="H1198" i="1"/>
  <c r="G1198" i="1"/>
  <c r="V1432" i="1"/>
  <c r="V1219" i="1"/>
  <c r="X1317" i="1"/>
  <c r="V2608" i="1"/>
  <c r="X1643" i="1"/>
  <c r="V801" i="1"/>
  <c r="T1669" i="1"/>
  <c r="U1669" i="1"/>
  <c r="V1133" i="1"/>
  <c r="X2630" i="1"/>
  <c r="V1621" i="1"/>
  <c r="V1866" i="1"/>
  <c r="V927" i="1"/>
  <c r="V2388" i="1"/>
  <c r="V2407" i="1"/>
  <c r="V885" i="1"/>
  <c r="U2607" i="1"/>
  <c r="T2607" i="1"/>
  <c r="X1632" i="1"/>
  <c r="V709" i="1"/>
  <c r="X1890" i="1"/>
  <c r="X2064" i="1"/>
  <c r="T2252" i="1"/>
  <c r="U2252" i="1"/>
  <c r="X1250" i="1"/>
  <c r="X2191" i="1"/>
  <c r="X2184" i="1"/>
  <c r="X2561" i="1"/>
  <c r="V1008" i="1"/>
  <c r="T1273" i="1"/>
  <c r="U1273" i="1"/>
  <c r="V2432" i="1"/>
  <c r="X1179" i="1"/>
  <c r="T1480" i="1"/>
  <c r="U1480" i="1"/>
  <c r="X2562" i="1"/>
  <c r="T2456" i="1"/>
  <c r="U2456" i="1"/>
  <c r="K1038" i="1"/>
  <c r="G1395" i="1"/>
  <c r="H1395" i="1"/>
  <c r="H1511" i="1"/>
  <c r="G1511" i="1"/>
  <c r="K801" i="1"/>
  <c r="I1948" i="1"/>
  <c r="G763" i="1"/>
  <c r="H763" i="1"/>
  <c r="K1643" i="1"/>
  <c r="G933" i="1"/>
  <c r="H933" i="1"/>
  <c r="G2480" i="1"/>
  <c r="H2480" i="1"/>
  <c r="I2605" i="1"/>
  <c r="K2410" i="1"/>
  <c r="G2142" i="1"/>
  <c r="H2142" i="1"/>
  <c r="I2449" i="1"/>
  <c r="I2254" i="1"/>
  <c r="G810" i="1"/>
  <c r="H810" i="1"/>
  <c r="K1841" i="1"/>
  <c r="H2196" i="1"/>
  <c r="G2196" i="1"/>
  <c r="K2570" i="1"/>
  <c r="H1963" i="1"/>
  <c r="G1963" i="1"/>
  <c r="K863" i="1"/>
  <c r="K2420" i="1"/>
  <c r="H1024" i="1"/>
  <c r="G1024" i="1"/>
  <c r="K1261" i="1"/>
  <c r="G1030" i="1"/>
  <c r="I1030" i="1"/>
  <c r="K2019" i="1"/>
  <c r="I1373" i="1"/>
  <c r="K1500" i="1"/>
  <c r="I1087" i="1"/>
  <c r="K1937" i="1"/>
  <c r="I2340" i="1"/>
  <c r="V1061" i="1"/>
  <c r="V2341" i="1"/>
  <c r="U2308" i="1"/>
  <c r="T2308" i="1"/>
  <c r="T825" i="1"/>
  <c r="U825" i="1"/>
  <c r="V1174" i="1"/>
  <c r="U1441" i="1"/>
  <c r="T1441" i="1"/>
  <c r="V1877" i="1"/>
  <c r="V1648" i="1"/>
  <c r="V2429" i="1"/>
  <c r="V2141" i="1"/>
  <c r="X2291" i="1"/>
  <c r="U1355" i="1"/>
  <c r="T1355" i="1"/>
  <c r="V2496" i="1"/>
  <c r="V1476" i="1"/>
  <c r="U837" i="1"/>
  <c r="T837" i="1"/>
  <c r="X2633" i="1"/>
  <c r="K2209" i="1"/>
  <c r="K2349" i="1"/>
  <c r="K1175" i="1"/>
  <c r="I1989" i="1"/>
  <c r="X1785" i="1"/>
  <c r="X1536" i="1"/>
  <c r="I1971" i="1"/>
  <c r="K2459" i="1"/>
  <c r="K1571" i="1"/>
  <c r="K1692" i="1"/>
  <c r="V1965" i="1"/>
  <c r="X2579" i="1"/>
  <c r="U1921" i="1"/>
  <c r="T1921" i="1"/>
  <c r="T1903" i="1"/>
  <c r="U1903" i="1"/>
  <c r="V1158" i="1"/>
  <c r="V1043" i="1"/>
  <c r="X799" i="1"/>
  <c r="X1315" i="1"/>
  <c r="V2012" i="1"/>
  <c r="V2272" i="1"/>
  <c r="T1806" i="1"/>
  <c r="U1806" i="1"/>
  <c r="U1688" i="1"/>
  <c r="T1688" i="1"/>
  <c r="X2391" i="1"/>
  <c r="X2221" i="1"/>
  <c r="V1257" i="1"/>
  <c r="T1517" i="1"/>
  <c r="U1517" i="1"/>
  <c r="V2615" i="1"/>
  <c r="V2196" i="1"/>
  <c r="U1314" i="1"/>
  <c r="T1314" i="1"/>
  <c r="V1841" i="1"/>
  <c r="U1564" i="1"/>
  <c r="T1564" i="1"/>
  <c r="V900" i="1"/>
  <c r="T1073" i="1"/>
  <c r="U1073" i="1"/>
  <c r="U2206" i="1"/>
  <c r="T2206" i="1"/>
  <c r="T1974" i="1"/>
  <c r="U1974" i="1"/>
  <c r="V743" i="1"/>
  <c r="T2544" i="1"/>
  <c r="U2544" i="1"/>
  <c r="X1269" i="1"/>
  <c r="V914" i="1"/>
  <c r="U695" i="1"/>
  <c r="T695" i="1"/>
  <c r="T2352" i="1"/>
  <c r="U2352" i="1"/>
  <c r="T2222" i="1"/>
  <c r="U2222" i="1"/>
  <c r="X1757" i="1"/>
  <c r="K1934" i="1"/>
  <c r="K2353" i="1"/>
  <c r="H2158" i="1"/>
  <c r="G2158" i="1"/>
  <c r="I2222" i="1"/>
  <c r="K2485" i="1"/>
  <c r="G2290" i="1"/>
  <c r="H2290" i="1"/>
  <c r="I2342" i="1"/>
  <c r="K1290" i="1"/>
  <c r="I733" i="1"/>
  <c r="G1828" i="1"/>
  <c r="H1828" i="1"/>
  <c r="I2305" i="1"/>
  <c r="K2110" i="1"/>
  <c r="K1899" i="1"/>
  <c r="I1086" i="1"/>
  <c r="I2005" i="1"/>
  <c r="K1798" i="1"/>
  <c r="I1814" i="1"/>
  <c r="G835" i="1"/>
  <c r="H835" i="1"/>
  <c r="H2447" i="1"/>
  <c r="G2447" i="1"/>
  <c r="I1737" i="1"/>
  <c r="G2156" i="1"/>
  <c r="H2156" i="1"/>
  <c r="K1383" i="1"/>
  <c r="H1859" i="1"/>
  <c r="G1859" i="1"/>
  <c r="I1149" i="1"/>
  <c r="G1003" i="1"/>
  <c r="H1003" i="1"/>
  <c r="I2319" i="1"/>
  <c r="I2279" i="1"/>
  <c r="I1569" i="1"/>
  <c r="K2259" i="1"/>
  <c r="I2467" i="1"/>
  <c r="I1115" i="1"/>
  <c r="V1658" i="1"/>
  <c r="U2398" i="1"/>
  <c r="T2398" i="1"/>
  <c r="U1321" i="1"/>
  <c r="T1321" i="1"/>
  <c r="X1389" i="1"/>
  <c r="X1096" i="1"/>
  <c r="X1465" i="1"/>
  <c r="T2508" i="1"/>
  <c r="U2508" i="1"/>
  <c r="X744" i="1"/>
  <c r="X2402" i="1"/>
  <c r="T1528" i="1"/>
  <c r="U1528" i="1"/>
  <c r="U742" i="1"/>
  <c r="T742" i="1"/>
  <c r="V2082" i="1"/>
  <c r="V726" i="1"/>
  <c r="V2552" i="1"/>
  <c r="X1614" i="1"/>
  <c r="U2557" i="1"/>
  <c r="T2557" i="1"/>
  <c r="I711" i="1"/>
  <c r="I1893" i="1"/>
  <c r="I1574" i="1"/>
  <c r="X1507" i="1"/>
  <c r="X702" i="1"/>
  <c r="T681" i="1"/>
  <c r="Y1389" i="1" l="1"/>
  <c r="Y1536" i="1"/>
  <c r="L944" i="1"/>
  <c r="L1749" i="1"/>
  <c r="L1902" i="1"/>
  <c r="Y1545" i="1"/>
  <c r="Y2433" i="1"/>
  <c r="Y1890" i="1"/>
  <c r="L1094" i="1"/>
  <c r="Y2539" i="1"/>
  <c r="Y1992" i="1"/>
  <c r="Y2252" i="1"/>
  <c r="L1896" i="1"/>
  <c r="L2407" i="1"/>
  <c r="Y1213" i="1"/>
  <c r="L1269" i="1"/>
  <c r="L2118" i="1"/>
  <c r="Y1589" i="1"/>
  <c r="L1754" i="1"/>
  <c r="Y1084" i="1"/>
  <c r="Y1184" i="1"/>
  <c r="L2451" i="1"/>
  <c r="Y1420" i="1"/>
  <c r="L2463" i="1"/>
  <c r="L2485" i="1"/>
  <c r="Y1507" i="1"/>
  <c r="L2349" i="1"/>
  <c r="L1937" i="1"/>
  <c r="L2410" i="1"/>
  <c r="L2455" i="1"/>
  <c r="L945" i="1"/>
  <c r="Y2223" i="1"/>
  <c r="L1241" i="1"/>
  <c r="Y2033" i="1"/>
  <c r="Y958" i="1"/>
  <c r="L705" i="1"/>
  <c r="L1722" i="1"/>
  <c r="Y1179" i="1"/>
  <c r="Y1391" i="1"/>
  <c r="Y1556" i="1"/>
  <c r="Y2008" i="1"/>
  <c r="L1846" i="1"/>
  <c r="L835" i="1"/>
  <c r="Y825" i="1"/>
  <c r="Y2648" i="1"/>
  <c r="Y2062" i="1"/>
  <c r="L924" i="1"/>
  <c r="Y821" i="1"/>
  <c r="L1948" i="1"/>
  <c r="L1258" i="1"/>
  <c r="Y2378" i="1"/>
  <c r="L1253" i="1"/>
  <c r="Y1860" i="1"/>
  <c r="L1382" i="1"/>
  <c r="Y2189" i="1"/>
  <c r="L1798" i="1"/>
  <c r="L2420" i="1"/>
  <c r="L2670" i="1"/>
  <c r="Y739" i="1"/>
  <c r="L1848" i="1"/>
  <c r="Y2310" i="1"/>
  <c r="L898" i="1"/>
  <c r="Y742" i="1"/>
  <c r="Y1669" i="1"/>
  <c r="L1763" i="1"/>
  <c r="L1383" i="1"/>
  <c r="Y1269" i="1"/>
  <c r="Y1643" i="1"/>
  <c r="L1053" i="1"/>
  <c r="L1655" i="1"/>
  <c r="Y1289" i="1"/>
  <c r="Y1657" i="1"/>
  <c r="Y2109" i="1"/>
  <c r="Y1364" i="1"/>
  <c r="Y2507" i="1"/>
  <c r="Y983" i="1"/>
  <c r="L985" i="1"/>
  <c r="Y1906" i="1"/>
  <c r="Y1063" i="1"/>
  <c r="Y2268" i="1"/>
  <c r="L723" i="1"/>
  <c r="Y788" i="1"/>
  <c r="Y2039" i="1"/>
  <c r="L1820" i="1"/>
  <c r="L1737" i="1"/>
  <c r="Y1087" i="1"/>
  <c r="Y2339" i="1"/>
  <c r="L2039" i="1"/>
  <c r="L1947" i="1"/>
  <c r="L759" i="1"/>
  <c r="Y2514" i="1"/>
  <c r="Y684" i="1"/>
  <c r="L2072" i="1"/>
  <c r="Y1534" i="1"/>
  <c r="L1989" i="1"/>
  <c r="L799" i="1"/>
  <c r="Y702" i="1"/>
  <c r="L1899" i="1"/>
  <c r="L2209" i="1"/>
  <c r="Y2402" i="1"/>
  <c r="L2110" i="1"/>
  <c r="Y2579" i="1"/>
  <c r="Y2633" i="1"/>
  <c r="L1500" i="1"/>
  <c r="L2570" i="1"/>
  <c r="Y2561" i="1"/>
  <c r="Y2400" i="1"/>
  <c r="L1050" i="1"/>
  <c r="L1957" i="1"/>
  <c r="Y2630" i="1"/>
  <c r="Y1359" i="1"/>
  <c r="L2668" i="1"/>
  <c r="Y954" i="1"/>
  <c r="Y2671" i="1"/>
  <c r="Y744" i="1"/>
  <c r="L2353" i="1"/>
  <c r="L1038" i="1"/>
  <c r="Y2184" i="1"/>
  <c r="Y1317" i="1"/>
  <c r="L2372" i="1"/>
  <c r="L1472" i="1"/>
  <c r="L1151" i="1"/>
  <c r="Y2611" i="1"/>
  <c r="L2494" i="1"/>
  <c r="Y1104" i="1"/>
  <c r="Y2063" i="1"/>
  <c r="Y2316" i="1"/>
  <c r="L1403" i="1"/>
  <c r="L1270" i="1"/>
  <c r="Y820" i="1"/>
  <c r="Y1940" i="1"/>
  <c r="Y1716" i="1"/>
  <c r="Y1473" i="1"/>
  <c r="Y1186" i="1"/>
  <c r="L2525" i="1"/>
  <c r="Y1939" i="1"/>
  <c r="Y1406" i="1"/>
  <c r="Y2301" i="1"/>
  <c r="L1739" i="1"/>
  <c r="Y1993" i="1"/>
  <c r="Y1044" i="1"/>
  <c r="Y1421" i="1"/>
  <c r="L1424" i="1"/>
  <c r="L1765" i="1"/>
  <c r="Y909" i="1"/>
  <c r="L2144" i="1"/>
  <c r="L1743" i="1"/>
  <c r="Y1221" i="1"/>
  <c r="L2290" i="1"/>
  <c r="Y1503" i="1"/>
  <c r="Y898" i="1"/>
  <c r="Y844" i="1"/>
  <c r="Y2227" i="1"/>
  <c r="Y1385" i="1"/>
  <c r="L2019" i="1"/>
  <c r="L1292" i="1"/>
  <c r="L1736" i="1"/>
  <c r="Y1871" i="1"/>
  <c r="L927" i="1"/>
  <c r="Y1985" i="1"/>
  <c r="L2332" i="1"/>
  <c r="Y1927" i="1"/>
  <c r="L1817" i="1"/>
  <c r="Y822" i="1"/>
  <c r="L1395" i="1"/>
  <c r="L897" i="1"/>
  <c r="L1009" i="1"/>
  <c r="Y1696" i="1"/>
  <c r="Y761" i="1"/>
  <c r="Y1276" i="1"/>
  <c r="L1086" i="1"/>
  <c r="L1614" i="1"/>
  <c r="Y1444" i="1"/>
  <c r="Y728" i="1"/>
  <c r="Y2379" i="1"/>
  <c r="L1928" i="1"/>
  <c r="Y1176" i="1"/>
  <c r="Y1383" i="1"/>
  <c r="L1592" i="1"/>
  <c r="Y2442" i="1"/>
  <c r="Y2311" i="1"/>
  <c r="Y1369" i="1"/>
  <c r="L1674" i="1"/>
  <c r="L1442" i="1"/>
  <c r="Y1270" i="1"/>
  <c r="Y1410" i="1"/>
  <c r="Y1797" i="1"/>
  <c r="Y2570" i="1"/>
  <c r="L1259" i="1"/>
  <c r="Y1439" i="1"/>
  <c r="L1810" i="1"/>
  <c r="L1479" i="1"/>
  <c r="Y1392" i="1"/>
  <c r="L2169" i="1"/>
  <c r="L2479" i="1"/>
  <c r="Y1526" i="1"/>
  <c r="Y932" i="1"/>
  <c r="Y1033" i="1"/>
  <c r="Y930" i="1"/>
  <c r="Y1785" i="1"/>
  <c r="L2115" i="1"/>
  <c r="L1934" i="1"/>
  <c r="Y1788" i="1"/>
  <c r="L2475" i="1"/>
  <c r="Y2248" i="1"/>
  <c r="Y2583" i="1"/>
  <c r="L1059" i="1"/>
  <c r="Y2320" i="1"/>
  <c r="Y881" i="1"/>
  <c r="L1764" i="1"/>
  <c r="Y1757" i="1"/>
  <c r="L1841" i="1"/>
  <c r="Y2462" i="1"/>
  <c r="Y1141" i="1"/>
  <c r="L2417" i="1"/>
  <c r="L1652" i="1"/>
  <c r="L717" i="1"/>
  <c r="L1670" i="1"/>
  <c r="L1411" i="1"/>
  <c r="L2156" i="1"/>
  <c r="Y2437" i="1"/>
  <c r="L1519" i="1"/>
  <c r="Y1621" i="1"/>
  <c r="Y1192" i="1"/>
  <c r="L2008" i="1"/>
  <c r="Y1416" i="1"/>
  <c r="Y2193" i="1"/>
  <c r="L2546" i="1"/>
  <c r="Y2665" i="1"/>
  <c r="Y1112" i="1"/>
  <c r="L791" i="1"/>
  <c r="Y1232" i="1"/>
  <c r="L2430" i="1"/>
  <c r="L2259" i="1"/>
  <c r="Y2191" i="1"/>
  <c r="Y2182" i="1"/>
  <c r="Y886" i="1"/>
  <c r="Y1381" i="1"/>
  <c r="Y1542" i="1"/>
  <c r="L2147" i="1"/>
  <c r="Y2296" i="1"/>
  <c r="L1039" i="1"/>
  <c r="L1415" i="1"/>
  <c r="Y1476" i="1"/>
  <c r="Y2607" i="1"/>
  <c r="Y1250" i="1"/>
  <c r="Y1382" i="1"/>
  <c r="Y2446" i="1"/>
  <c r="L2374" i="1"/>
  <c r="L2068" i="1"/>
  <c r="Y1614" i="1"/>
  <c r="Y1315" i="1"/>
  <c r="Y2562" i="1"/>
  <c r="Y2106" i="1"/>
  <c r="L2442" i="1"/>
  <c r="L2477" i="1"/>
  <c r="L1906" i="1"/>
  <c r="Y824" i="1"/>
  <c r="L747" i="1"/>
  <c r="Y850" i="1"/>
  <c r="Y1960" i="1"/>
  <c r="Y969" i="1"/>
  <c r="Y994" i="1"/>
  <c r="L963" i="1"/>
  <c r="Y2133" i="1"/>
  <c r="Y2343" i="1"/>
  <c r="Y2338" i="1"/>
  <c r="Y1593" i="1"/>
  <c r="L2025" i="1"/>
  <c r="L1427" i="1"/>
  <c r="Y1698" i="1"/>
  <c r="Y1910" i="1"/>
  <c r="Y2064" i="1"/>
  <c r="L1709" i="1"/>
  <c r="Y2060" i="1"/>
  <c r="Y1825" i="1"/>
  <c r="Y2291" i="1"/>
  <c r="L1692" i="1"/>
  <c r="L1110" i="1"/>
  <c r="Y1457" i="1"/>
  <c r="Y1448" i="1"/>
  <c r="Y1255" i="1"/>
  <c r="L2547" i="1"/>
  <c r="L1528" i="1"/>
  <c r="L1571" i="1"/>
  <c r="Y995" i="1"/>
  <c r="L1226" i="1"/>
  <c r="L2062" i="1"/>
  <c r="Y1580" i="1"/>
  <c r="L906" i="1"/>
  <c r="L1556" i="1"/>
  <c r="Y1803" i="1"/>
  <c r="L2300" i="1"/>
  <c r="Y1217" i="1"/>
  <c r="Y1465" i="1"/>
  <c r="L2459" i="1"/>
  <c r="L1643" i="1"/>
  <c r="L2001" i="1"/>
  <c r="Y1549" i="1"/>
  <c r="L1400" i="1"/>
  <c r="L2257" i="1"/>
  <c r="Y1096" i="1"/>
  <c r="L1290" i="1"/>
  <c r="Y799" i="1"/>
  <c r="L1261" i="1"/>
  <c r="Y1159" i="1"/>
  <c r="Y2007" i="1"/>
  <c r="L2113" i="1"/>
  <c r="L1560" i="1"/>
  <c r="L1477" i="1"/>
  <c r="Y1970" i="1"/>
  <c r="L870" i="1"/>
  <c r="L993" i="1"/>
  <c r="Y884" i="1"/>
  <c r="L1626" i="1"/>
  <c r="L998" i="1"/>
  <c r="L1060" i="1"/>
  <c r="L2445" i="1"/>
  <c r="Y2147" i="1"/>
  <c r="Y2315" i="1"/>
  <c r="Y2135" i="1"/>
  <c r="L933" i="1"/>
  <c r="Y818" i="1"/>
  <c r="Y2185" i="1"/>
  <c r="L934" i="1"/>
  <c r="L918" i="1"/>
  <c r="Y1051" i="1"/>
  <c r="L1784" i="1"/>
  <c r="L2051" i="1"/>
  <c r="L2081" i="1"/>
  <c r="L980" i="1"/>
  <c r="Y2372" i="1"/>
  <c r="L1997" i="1"/>
  <c r="Y2167" i="1"/>
  <c r="Y2443" i="1"/>
  <c r="Y1249" i="1"/>
  <c r="L1627" i="1"/>
  <c r="L763" i="1"/>
  <c r="Y2269" i="1"/>
  <c r="L1036" i="1"/>
  <c r="L2067" i="1"/>
  <c r="L2324" i="1"/>
  <c r="L720" i="1"/>
  <c r="Y1322" i="1"/>
  <c r="L1470" i="1"/>
  <c r="L1029" i="1"/>
  <c r="L1575" i="1"/>
  <c r="Y1090" i="1"/>
  <c r="Y978" i="1"/>
  <c r="L1315" i="1"/>
  <c r="L1981" i="1"/>
  <c r="Y1687" i="1"/>
  <c r="L1520" i="1"/>
  <c r="Y2059" i="1"/>
  <c r="Y1442" i="1"/>
  <c r="L2563" i="1"/>
  <c r="Y2375" i="1"/>
  <c r="Y1215" i="1"/>
  <c r="L1216" i="1"/>
  <c r="L1950" i="1"/>
  <c r="L1958" i="1"/>
  <c r="L685" i="1"/>
  <c r="Y1821" i="1"/>
  <c r="L1165" i="1"/>
  <c r="Y1236" i="1"/>
  <c r="Y1586" i="1"/>
  <c r="Y1058" i="1"/>
  <c r="L1759" i="1"/>
  <c r="Y1100" i="1"/>
  <c r="L2330" i="1"/>
  <c r="Y2121" i="1"/>
  <c r="L1045" i="1"/>
  <c r="L1630" i="1"/>
  <c r="Y2146" i="1"/>
  <c r="L1748" i="1"/>
  <c r="L1921" i="1"/>
  <c r="L1263" i="1"/>
  <c r="L2564" i="1"/>
  <c r="L707" i="1"/>
  <c r="Y1372" i="1"/>
  <c r="Y1527" i="1"/>
  <c r="L1551" i="1"/>
  <c r="L2659" i="1"/>
  <c r="L1385" i="1"/>
  <c r="L1020" i="1"/>
  <c r="L1440" i="1"/>
  <c r="L2651" i="1"/>
  <c r="L2074" i="1"/>
  <c r="L1485" i="1"/>
  <c r="L1360" i="1"/>
  <c r="Y1870" i="1"/>
  <c r="L2428" i="1"/>
  <c r="Y2074" i="1"/>
  <c r="L1886" i="1"/>
  <c r="Y2284" i="1"/>
  <c r="L2447" i="1"/>
  <c r="L2493" i="1"/>
  <c r="Y1842" i="1"/>
  <c r="Y2207" i="1"/>
  <c r="L2539" i="1"/>
  <c r="L1651" i="1"/>
  <c r="Y1233" i="1"/>
  <c r="L941" i="1"/>
  <c r="L1757" i="1"/>
  <c r="Y2384" i="1"/>
  <c r="Y1600" i="1"/>
  <c r="Y871" i="1"/>
  <c r="Y1133" i="1"/>
  <c r="Y2085" i="1"/>
  <c r="Y1107" i="1"/>
  <c r="Y2459" i="1"/>
  <c r="Y2600" i="1"/>
  <c r="L2452" i="1"/>
  <c r="L1698" i="1"/>
  <c r="L1276" i="1"/>
  <c r="Y2221" i="1"/>
  <c r="L801" i="1"/>
  <c r="L795" i="1"/>
  <c r="Y2234" i="1"/>
  <c r="L1170" i="1"/>
  <c r="Y2393" i="1"/>
  <c r="L1822" i="1"/>
  <c r="Y941" i="1"/>
  <c r="L1288" i="1"/>
  <c r="L2258" i="1"/>
  <c r="Y955" i="1"/>
  <c r="Y2391" i="1"/>
  <c r="L1175" i="1"/>
  <c r="L863" i="1"/>
  <c r="Y1632" i="1"/>
  <c r="L865" i="1"/>
  <c r="Y2641" i="1"/>
  <c r="Y738" i="1"/>
  <c r="Y1114" i="1"/>
  <c r="Y1142" i="1"/>
  <c r="L2499" i="1"/>
  <c r="L1567" i="1"/>
  <c r="L1037" i="1"/>
  <c r="Y1736" i="1"/>
  <c r="Y2298" i="1"/>
  <c r="Y878" i="1"/>
  <c r="Y1337" i="1"/>
  <c r="L2013" i="1"/>
  <c r="L2561" i="1"/>
  <c r="L1621" i="1"/>
  <c r="Y2093" i="1"/>
  <c r="Y1267" i="1"/>
  <c r="L742" i="1"/>
  <c r="L1792" i="1"/>
  <c r="Y1606" i="1"/>
  <c r="L1449" i="1"/>
  <c r="Y2575" i="1"/>
  <c r="Y1540" i="1"/>
  <c r="L1559" i="1"/>
  <c r="L2015" i="1"/>
  <c r="L929" i="1"/>
  <c r="L1313" i="1"/>
  <c r="Y1102" i="1"/>
  <c r="L2035" i="1"/>
  <c r="Y2628" i="1"/>
  <c r="Y925" i="1"/>
  <c r="L2023" i="1"/>
  <c r="Y2081" i="1"/>
  <c r="L733" i="1"/>
  <c r="L810" i="1"/>
  <c r="Y2432" i="1"/>
  <c r="L2647" i="1"/>
  <c r="Y2098" i="1"/>
  <c r="Y1874" i="1"/>
  <c r="Y1837" i="1"/>
  <c r="Y780" i="1"/>
  <c r="Y2165" i="1"/>
  <c r="L1862" i="1"/>
  <c r="L1023" i="1"/>
  <c r="L2424" i="1"/>
  <c r="L1814" i="1"/>
  <c r="Y2287" i="1"/>
  <c r="L2618" i="1"/>
  <c r="L854" i="1"/>
  <c r="L958" i="1"/>
  <c r="Y2278" i="1"/>
  <c r="Y1989" i="1"/>
  <c r="Y2148" i="1"/>
  <c r="L1716" i="1"/>
  <c r="Y1131" i="1"/>
  <c r="Y915" i="1"/>
  <c r="L1998" i="1"/>
  <c r="Y1140" i="1"/>
  <c r="Y1817" i="1"/>
  <c r="L1532" i="1"/>
  <c r="L2395" i="1"/>
  <c r="Y2530" i="1"/>
  <c r="Y910" i="1"/>
  <c r="Y1676" i="1"/>
  <c r="Y854" i="1"/>
  <c r="Y1812" i="1"/>
  <c r="L953" i="1"/>
  <c r="L1622" i="1"/>
  <c r="L984" i="1"/>
  <c r="Y1816" i="1"/>
  <c r="L844" i="1"/>
  <c r="Y2179" i="1"/>
  <c r="Y1670" i="1"/>
  <c r="L1960" i="1"/>
  <c r="Y2017" i="1"/>
  <c r="L1476" i="1"/>
  <c r="Y1077" i="1"/>
  <c r="L2439" i="1"/>
  <c r="L1181" i="1"/>
  <c r="Y1253" i="1"/>
  <c r="L1632" i="1"/>
  <c r="L1486" i="1"/>
  <c r="Y2389" i="1"/>
  <c r="L2572" i="1"/>
  <c r="Y883" i="1"/>
  <c r="L2299" i="1"/>
  <c r="L1189" i="1"/>
  <c r="Y736" i="1"/>
  <c r="Y1329" i="1"/>
  <c r="Y2262" i="1"/>
  <c r="L1439" i="1"/>
  <c r="Y1982" i="1"/>
  <c r="Y1945" i="1"/>
  <c r="Y1896" i="1"/>
  <c r="Y1122" i="1"/>
  <c r="L1399" i="1"/>
  <c r="L2097" i="1"/>
  <c r="Y1635" i="1"/>
  <c r="L2048" i="1"/>
  <c r="L2590" i="1"/>
  <c r="Y813" i="1"/>
  <c r="Y2364" i="1"/>
  <c r="Y1376" i="1"/>
  <c r="Y720" i="1"/>
  <c r="L1974" i="1"/>
  <c r="L1660" i="1"/>
  <c r="L1684" i="1"/>
  <c r="Y1631" i="1"/>
  <c r="L1228" i="1"/>
  <c r="L1234" i="1"/>
  <c r="L1663" i="1"/>
  <c r="L1578" i="1"/>
  <c r="L2275" i="1"/>
  <c r="Y2601" i="1"/>
  <c r="Y2477" i="1"/>
  <c r="Y940" i="1"/>
  <c r="Y2002" i="1"/>
  <c r="L2166" i="1"/>
  <c r="L1778" i="1"/>
  <c r="L1365" i="1"/>
  <c r="L851" i="1"/>
  <c r="Y1167" i="1"/>
  <c r="Y1710" i="1"/>
  <c r="L936" i="1"/>
  <c r="L2375" i="1"/>
  <c r="L1208" i="1"/>
  <c r="Y1869" i="1"/>
  <c r="Y766" i="1"/>
  <c r="L2603" i="1"/>
  <c r="L1307" i="1"/>
  <c r="L2052" i="1"/>
  <c r="Y1501" i="1"/>
  <c r="Y808" i="1"/>
  <c r="Y1446" i="1"/>
  <c r="Y1655" i="1"/>
  <c r="Y2461" i="1"/>
  <c r="Y757" i="1"/>
  <c r="Y701" i="1"/>
  <c r="Y2014" i="1"/>
  <c r="Y685" i="1"/>
  <c r="L2658" i="1"/>
  <c r="L696" i="1"/>
  <c r="Y1668" i="1"/>
  <c r="Y1959" i="1"/>
  <c r="L1793" i="1"/>
  <c r="L1142" i="1"/>
  <c r="Y1663" i="1"/>
  <c r="L1124" i="1"/>
  <c r="Y1810" i="1"/>
  <c r="Y2403" i="1"/>
  <c r="L1166" i="1"/>
  <c r="Y2606" i="1"/>
  <c r="Y1990" i="1"/>
  <c r="Y1605" i="1"/>
  <c r="Y2492" i="1"/>
  <c r="L1693" i="1"/>
  <c r="Y2336" i="1"/>
  <c r="Y730" i="1"/>
  <c r="L2080" i="1"/>
  <c r="L1695" i="1"/>
  <c r="Y2650" i="1"/>
  <c r="Y2448" i="1"/>
  <c r="Y2470" i="1"/>
  <c r="L1649" i="1"/>
  <c r="Y2083" i="1"/>
  <c r="Y943" i="1"/>
  <c r="Y1767" i="1"/>
  <c r="Y2394" i="1"/>
  <c r="Y1124" i="1"/>
  <c r="Y1597" i="1"/>
  <c r="Y1314" i="1"/>
  <c r="Y1965" i="1"/>
  <c r="L1041" i="1"/>
  <c r="L719" i="1"/>
  <c r="Y1917" i="1"/>
  <c r="Y1743" i="1"/>
  <c r="L1675" i="1"/>
  <c r="Y2208" i="1"/>
  <c r="L1087" i="1"/>
  <c r="L1256" i="1"/>
  <c r="L1887" i="1"/>
  <c r="Y2451" i="1"/>
  <c r="Y1938" i="1"/>
  <c r="L798" i="1"/>
  <c r="Y1510" i="1"/>
  <c r="L2318" i="1"/>
  <c r="L1491" i="1"/>
  <c r="Y1336" i="1"/>
  <c r="L2138" i="1"/>
  <c r="Y1038" i="1"/>
  <c r="L866" i="1"/>
  <c r="Y1723" i="1"/>
  <c r="Y2250" i="1"/>
  <c r="Y2322" i="1"/>
  <c r="Y937" i="1"/>
  <c r="L2506" i="1"/>
  <c r="L1210" i="1"/>
  <c r="L1305" i="1"/>
  <c r="L1714" i="1"/>
  <c r="Y1672" i="1"/>
  <c r="L711" i="1"/>
  <c r="Y1662" i="1"/>
  <c r="L2254" i="1"/>
  <c r="Y709" i="1"/>
  <c r="L2678" i="1"/>
  <c r="Y1630" i="1"/>
  <c r="L2129" i="1"/>
  <c r="L1221" i="1"/>
  <c r="L2044" i="1"/>
  <c r="Y2170" i="1"/>
  <c r="L2079" i="1"/>
  <c r="Y689" i="1"/>
  <c r="L2174" i="1"/>
  <c r="L1845" i="1"/>
  <c r="Y2399" i="1"/>
  <c r="L1394" i="1"/>
  <c r="Y1365" i="1"/>
  <c r="Y1904" i="1"/>
  <c r="Y2348" i="1"/>
  <c r="L1198" i="1"/>
  <c r="Y1463" i="1"/>
  <c r="L2628" i="1"/>
  <c r="Y1623" i="1"/>
  <c r="L2522" i="1"/>
  <c r="L1252" i="1"/>
  <c r="Y2068" i="1"/>
  <c r="Y2406" i="1"/>
  <c r="Y1198" i="1"/>
  <c r="L2393" i="1"/>
  <c r="Y2325" i="1"/>
  <c r="Y1876" i="1"/>
  <c r="L1331" i="1"/>
  <c r="L1772" i="1"/>
  <c r="L1255" i="1"/>
  <c r="Y758" i="1"/>
  <c r="Y2363" i="1"/>
  <c r="L1586" i="1"/>
  <c r="Y2313" i="1"/>
  <c r="L1173" i="1"/>
  <c r="Y2156" i="1"/>
  <c r="Y1047" i="1"/>
  <c r="L1888" i="1"/>
  <c r="Y1502" i="1"/>
  <c r="Y2260" i="1"/>
  <c r="L2500" i="1"/>
  <c r="L2034" i="1"/>
  <c r="L1169" i="1"/>
  <c r="Y1223" i="1"/>
  <c r="Y2624" i="1"/>
  <c r="L1319" i="1"/>
  <c r="Y2019" i="1"/>
  <c r="Y2110" i="1"/>
  <c r="Y1530" i="1"/>
  <c r="Y896" i="1"/>
  <c r="Y1680" i="1"/>
  <c r="L1451" i="1"/>
  <c r="L922" i="1"/>
  <c r="L1453" i="1"/>
  <c r="L1863" i="1"/>
  <c r="Y1911" i="1"/>
  <c r="L1624" i="1"/>
  <c r="L1735" i="1"/>
  <c r="Y2101" i="1"/>
  <c r="L1654" i="1"/>
  <c r="Y1388" i="1"/>
  <c r="Y1034" i="1"/>
  <c r="Y2577" i="1"/>
  <c r="Y1307" i="1"/>
  <c r="L776" i="1"/>
  <c r="Y2021" i="1"/>
  <c r="L885" i="1"/>
  <c r="L2075" i="1"/>
  <c r="L1939" i="1"/>
  <c r="L1507" i="1"/>
  <c r="L2527" i="1"/>
  <c r="Y2412" i="1"/>
  <c r="L1809" i="1"/>
  <c r="Y2119" i="1"/>
  <c r="L1031" i="1"/>
  <c r="L1272" i="1"/>
  <c r="Y2312" i="1"/>
  <c r="Y797" i="1"/>
  <c r="L2664" i="1"/>
  <c r="L907" i="1"/>
  <c r="Y2510" i="1"/>
  <c r="Y869" i="1"/>
  <c r="Y1016" i="1"/>
  <c r="L2208" i="1"/>
  <c r="L1619" i="1"/>
  <c r="Y922" i="1"/>
  <c r="Y1572" i="1"/>
  <c r="L2518" i="1"/>
  <c r="Y2588" i="1"/>
  <c r="Y2553" i="1"/>
  <c r="L845" i="1"/>
  <c r="L1201" i="1"/>
  <c r="Y1955" i="1"/>
  <c r="Y2273" i="1"/>
  <c r="Y1157" i="1"/>
  <c r="Y2290" i="1"/>
  <c r="Y1786" i="1"/>
  <c r="L2178" i="1"/>
  <c r="Y1320" i="1"/>
  <c r="Y2276" i="1"/>
  <c r="L2602" i="1"/>
  <c r="Y967" i="1"/>
  <c r="L1310" i="1"/>
  <c r="L2149" i="1"/>
  <c r="L2474" i="1"/>
  <c r="Y1361" i="1"/>
  <c r="L1516" i="1"/>
  <c r="L981" i="1"/>
  <c r="L2228" i="1"/>
  <c r="L1494" i="1"/>
  <c r="L2289" i="1"/>
  <c r="L1174" i="1"/>
  <c r="Y853" i="1"/>
  <c r="Y2544" i="1"/>
  <c r="Y2196" i="1"/>
  <c r="L1706" i="1"/>
  <c r="Y900" i="1"/>
  <c r="Y1903" i="1"/>
  <c r="L1828" i="1"/>
  <c r="Y2604" i="1"/>
  <c r="Y1952" i="1"/>
  <c r="L1115" i="1"/>
  <c r="L2222" i="1"/>
  <c r="Y1853" i="1"/>
  <c r="Y2508" i="1"/>
  <c r="L2425" i="1"/>
  <c r="L2195" i="1"/>
  <c r="Y2627" i="1"/>
  <c r="L991" i="1"/>
  <c r="L1526" i="1"/>
  <c r="L2229" i="1"/>
  <c r="L1431" i="1"/>
  <c r="Y735" i="1"/>
  <c r="Y1553" i="1"/>
  <c r="L1298" i="1"/>
  <c r="L2024" i="1"/>
  <c r="Y2555" i="1"/>
  <c r="Y1234" i="1"/>
  <c r="Y2143" i="1"/>
  <c r="Y2497" i="1"/>
  <c r="L2261" i="1"/>
  <c r="Y693" i="1"/>
  <c r="Y1005" i="1"/>
  <c r="L1005" i="1"/>
  <c r="L1075" i="1"/>
  <c r="Y2557" i="1"/>
  <c r="L2342" i="1"/>
  <c r="Y2105" i="1"/>
  <c r="Y2616" i="1"/>
  <c r="L1024" i="1"/>
  <c r="L2449" i="1"/>
  <c r="Y1008" i="1"/>
  <c r="Y997" i="1"/>
  <c r="Y976" i="1"/>
  <c r="Y776" i="1"/>
  <c r="L744" i="1"/>
  <c r="L1931" i="1"/>
  <c r="Y1433" i="1"/>
  <c r="L2313" i="1"/>
  <c r="Y729" i="1"/>
  <c r="Y704" i="1"/>
  <c r="L1856" i="1"/>
  <c r="L2669" i="1"/>
  <c r="Y1639" i="1"/>
  <c r="L859" i="1"/>
  <c r="Y1608" i="1"/>
  <c r="Y2619" i="1"/>
  <c r="L2672" i="1"/>
  <c r="Y2494" i="1"/>
  <c r="L2623" i="1"/>
  <c r="Y933" i="1"/>
  <c r="L1878" i="1"/>
  <c r="L2523" i="1"/>
  <c r="L1529" i="1"/>
  <c r="Y1924" i="1"/>
  <c r="L1865" i="1"/>
  <c r="L1910" i="1"/>
  <c r="Y1021" i="1"/>
  <c r="L2167" i="1"/>
  <c r="Y1425" i="1"/>
  <c r="L1881" i="1"/>
  <c r="Y2534" i="1"/>
  <c r="Y2257" i="1"/>
  <c r="Y777" i="1"/>
  <c r="L1362" i="1"/>
  <c r="L2403" i="1"/>
  <c r="Y1675" i="1"/>
  <c r="L1857" i="1"/>
  <c r="Y1279" i="1"/>
  <c r="L1190" i="1"/>
  <c r="Y1901" i="1"/>
  <c r="L1318" i="1"/>
  <c r="Y2025" i="1"/>
  <c r="Y1751" i="1"/>
  <c r="Y1968" i="1"/>
  <c r="L2652" i="1"/>
  <c r="L2529" i="1"/>
  <c r="Y2371" i="1"/>
  <c r="L2076" i="1"/>
  <c r="Y1334" i="1"/>
  <c r="Y1514" i="1"/>
  <c r="L979" i="1"/>
  <c r="L2432" i="1"/>
  <c r="L2364" i="1"/>
  <c r="Y1169" i="1"/>
  <c r="Y865" i="1"/>
  <c r="Y1451" i="1"/>
  <c r="Y804" i="1"/>
  <c r="Y1758" i="1"/>
  <c r="L1662" i="1"/>
  <c r="Y2629" i="1"/>
  <c r="L2291" i="1"/>
  <c r="Y893" i="1"/>
  <c r="L1832" i="1"/>
  <c r="L1153" i="1"/>
  <c r="Y700" i="1"/>
  <c r="L754" i="1"/>
  <c r="L771" i="1"/>
  <c r="Y2075" i="1"/>
  <c r="Y963" i="1"/>
  <c r="Y2216" i="1"/>
  <c r="L1289" i="1"/>
  <c r="Y1404" i="1"/>
  <c r="L932" i="1"/>
  <c r="Y1042" i="1"/>
  <c r="L1505" i="1"/>
  <c r="Y2661" i="1"/>
  <c r="L1595" i="1"/>
  <c r="Y781" i="1"/>
  <c r="L2226" i="1"/>
  <c r="Y707" i="1"/>
  <c r="Y733" i="1"/>
  <c r="L1522" i="1"/>
  <c r="Y2048" i="1"/>
  <c r="Y2440" i="1"/>
  <c r="Y1347" i="1"/>
  <c r="L2630" i="1"/>
  <c r="L752" i="1"/>
  <c r="L1168" i="1"/>
  <c r="L1894" i="1"/>
  <c r="L1548" i="1"/>
  <c r="L2153" i="1"/>
  <c r="Y952" i="1"/>
  <c r="Y2295" i="1"/>
  <c r="L692" i="1"/>
  <c r="L2469" i="1"/>
  <c r="L2504" i="1"/>
  <c r="Y1002" i="1"/>
  <c r="L1397" i="1"/>
  <c r="L2284" i="1"/>
  <c r="Y923" i="1"/>
  <c r="Y1003" i="1"/>
  <c r="L1940" i="1"/>
  <c r="L1112" i="1"/>
  <c r="Y1209" i="1"/>
  <c r="Y1026" i="1"/>
  <c r="L1393" i="1"/>
  <c r="L2654" i="1"/>
  <c r="Y1857" i="1"/>
  <c r="L2537" i="1"/>
  <c r="L2648" i="1"/>
  <c r="Y827" i="1"/>
  <c r="Y1423" i="1"/>
  <c r="Y2525" i="1"/>
  <c r="Y2513" i="1"/>
  <c r="L892" i="1"/>
  <c r="L790" i="1"/>
  <c r="L1148" i="1"/>
  <c r="L861" i="1"/>
  <c r="L1475" i="1"/>
  <c r="Y1688" i="1"/>
  <c r="L1254" i="1"/>
  <c r="Y2422" i="1"/>
  <c r="L2467" i="1"/>
  <c r="L986" i="1"/>
  <c r="Y1060" i="1"/>
  <c r="Y2341" i="1"/>
  <c r="Y1273" i="1"/>
  <c r="L920" i="1"/>
  <c r="L2142" i="1"/>
  <c r="L1511" i="1"/>
  <c r="Y2397" i="1"/>
  <c r="Y1379" i="1"/>
  <c r="Y861" i="1"/>
  <c r="Y705" i="1"/>
  <c r="L902" i="1"/>
  <c r="L2422" i="1"/>
  <c r="Y2522" i="1"/>
  <c r="L974" i="1"/>
  <c r="Y2473" i="1"/>
  <c r="L1761" i="1"/>
  <c r="L2005" i="1"/>
  <c r="Y789" i="1"/>
  <c r="L2591" i="1"/>
  <c r="Y1371" i="1"/>
  <c r="Y786" i="1"/>
  <c r="Y716" i="1"/>
  <c r="Y806" i="1"/>
  <c r="L814" i="1"/>
  <c r="Y1677" i="1"/>
  <c r="Y699" i="1"/>
  <c r="L2328" i="1"/>
  <c r="Y1747" i="1"/>
  <c r="L890" i="1"/>
  <c r="Y1466" i="1"/>
  <c r="L2514" i="1"/>
  <c r="L760" i="1"/>
  <c r="L872" i="1"/>
  <c r="Y1592" i="1"/>
  <c r="L1883" i="1"/>
  <c r="Y2231" i="1"/>
  <c r="L886" i="1"/>
  <c r="L698" i="1"/>
  <c r="Y2593" i="1"/>
  <c r="L1386" i="1"/>
  <c r="Y1566" i="1"/>
  <c r="L2338" i="1"/>
  <c r="L2119" i="1"/>
  <c r="Y1161" i="1"/>
  <c r="Y1598" i="1"/>
  <c r="L1786" i="1"/>
  <c r="Y2280" i="1"/>
  <c r="Y1032" i="1"/>
  <c r="Y875" i="1"/>
  <c r="L1537" i="1"/>
  <c r="Y938" i="1"/>
  <c r="L2624" i="1"/>
  <c r="Y2203" i="1"/>
  <c r="Y1240" i="1"/>
  <c r="Y1403" i="1"/>
  <c r="L1707" i="1"/>
  <c r="L2574" i="1"/>
  <c r="Y1994" i="1"/>
  <c r="L1070" i="1"/>
  <c r="L2086" i="1"/>
  <c r="Y2055" i="1"/>
  <c r="L1949" i="1"/>
  <c r="L2516" i="1"/>
  <c r="Y1196" i="1"/>
  <c r="Y1484" i="1"/>
  <c r="L2046" i="1"/>
  <c r="Y1538" i="1"/>
  <c r="L2277" i="1"/>
  <c r="Y2421" i="1"/>
  <c r="Y2623" i="1"/>
  <c r="Y1419" i="1"/>
  <c r="Y1013" i="1"/>
  <c r="L2148" i="1"/>
  <c r="L2281" i="1"/>
  <c r="L1734" i="1"/>
  <c r="L1782" i="1"/>
  <c r="Y946" i="1"/>
  <c r="L940" i="1"/>
  <c r="L1367" i="1"/>
  <c r="L1642" i="1"/>
  <c r="Y2215" i="1"/>
  <c r="L1688" i="1"/>
  <c r="L1780" i="1"/>
  <c r="L914" i="1"/>
  <c r="Y2241" i="1"/>
  <c r="L829" i="1"/>
  <c r="L1711" i="1"/>
  <c r="Y2104" i="1"/>
  <c r="L1704" i="1"/>
  <c r="L1377" i="1"/>
  <c r="L2159" i="1"/>
  <c r="Y2192" i="1"/>
  <c r="L1741" i="1"/>
  <c r="Y1401" i="1"/>
  <c r="Y2300" i="1"/>
  <c r="L2150" i="1"/>
  <c r="L785" i="1"/>
  <c r="L1082" i="1"/>
  <c r="L1666" i="1"/>
  <c r="Y1128" i="1"/>
  <c r="L2101" i="1"/>
  <c r="Y2536" i="1"/>
  <c r="Y817" i="1"/>
  <c r="Y1286" i="1"/>
  <c r="L1818" i="1"/>
  <c r="Y1674" i="1"/>
  <c r="Y1932" i="1"/>
  <c r="Y2118" i="1"/>
  <c r="Y981" i="1"/>
  <c r="Y1412" i="1"/>
  <c r="L2070" i="1"/>
  <c r="L1293" i="1"/>
  <c r="L2346" i="1"/>
  <c r="Y1490" i="1"/>
  <c r="Y996" i="1"/>
  <c r="L2336" i="1"/>
  <c r="Y2546" i="1"/>
  <c r="L1040" i="1"/>
  <c r="L968" i="1"/>
  <c r="L2588" i="1"/>
  <c r="Y2195" i="1"/>
  <c r="Y1555" i="1"/>
  <c r="L1581" i="1"/>
  <c r="L2554" i="1"/>
  <c r="Y746" i="1"/>
  <c r="L846" i="1"/>
  <c r="Y1093" i="1"/>
  <c r="Y1975" i="1"/>
  <c r="Y2030" i="1"/>
  <c r="Y2592" i="1"/>
  <c r="L2408" i="1"/>
  <c r="L2140" i="1"/>
  <c r="L2266" i="1"/>
  <c r="Y1508" i="1"/>
  <c r="Y962" i="1"/>
  <c r="L2673" i="1"/>
  <c r="L1207" i="1"/>
  <c r="Y2001" i="1"/>
  <c r="Y1889" i="1"/>
  <c r="L1805" i="1"/>
  <c r="L1212" i="1"/>
  <c r="L1047" i="1"/>
  <c r="L2378" i="1"/>
  <c r="Y1475" i="1"/>
  <c r="L809" i="1"/>
  <c r="L1052" i="1"/>
  <c r="L806" i="1"/>
  <c r="L1849" i="1"/>
  <c r="L2302" i="1"/>
  <c r="Y1155" i="1"/>
  <c r="Y1999" i="1"/>
  <c r="L2285" i="1"/>
  <c r="Y1659" i="1"/>
  <c r="Y1725" i="1"/>
  <c r="Y1881" i="1"/>
  <c r="L970" i="1"/>
  <c r="L2087" i="1"/>
  <c r="Y1740" i="1"/>
  <c r="L1302" i="1"/>
  <c r="L1222" i="1"/>
  <c r="Y1220" i="1"/>
  <c r="L1979" i="1"/>
  <c r="Y1584" i="1"/>
  <c r="L1678" i="1"/>
  <c r="L1444" i="1"/>
  <c r="Y1203" i="1"/>
  <c r="Y1469" i="1"/>
  <c r="L807" i="1"/>
  <c r="L1488" i="1"/>
  <c r="L2066" i="1"/>
  <c r="L1002" i="1"/>
  <c r="Y1394" i="1"/>
  <c r="L1359" i="1"/>
  <c r="Y1435" i="1"/>
  <c r="L1044" i="1"/>
  <c r="Y1913" i="1"/>
  <c r="Y1583" i="1"/>
  <c r="L2566" i="1"/>
  <c r="Y973" i="1"/>
  <c r="Y1519" i="1"/>
  <c r="Y1708" i="1"/>
  <c r="Y1801" i="1"/>
  <c r="L988" i="1"/>
  <c r="L2003" i="1"/>
  <c r="L1838" i="1"/>
  <c r="L2446" i="1"/>
  <c r="L2268" i="1"/>
  <c r="Y2163" i="1"/>
  <c r="L1467" i="1"/>
  <c r="L1197" i="1"/>
  <c r="Y734" i="1"/>
  <c r="L960" i="1"/>
  <c r="L1813" i="1"/>
  <c r="Y1345" i="1"/>
  <c r="Y1119" i="1"/>
  <c r="L1751" i="1"/>
  <c r="Y1823" i="1"/>
  <c r="Y1097" i="1"/>
  <c r="L1635" i="1"/>
  <c r="L2400" i="1"/>
  <c r="L2486" i="1"/>
  <c r="L1593" i="1"/>
  <c r="Y1517" i="1"/>
  <c r="Y2352" i="1"/>
  <c r="Y2272" i="1"/>
  <c r="Y1328" i="1"/>
  <c r="Y2058" i="1"/>
  <c r="L1478" i="1"/>
  <c r="L2280" i="1"/>
  <c r="Y931" i="1"/>
  <c r="L1815" i="1"/>
  <c r="Y1121" i="1"/>
  <c r="Y810" i="1"/>
  <c r="Y1355" i="1"/>
  <c r="L2386" i="1"/>
  <c r="Y803" i="1"/>
  <c r="Y782" i="1"/>
  <c r="Y1460" i="1"/>
  <c r="L1918" i="1"/>
  <c r="Y2092" i="1"/>
  <c r="Y2340" i="1"/>
  <c r="Y1014" i="1"/>
  <c r="Y1849" i="1"/>
  <c r="L734" i="1"/>
  <c r="Y1116" i="1"/>
  <c r="Y1850" i="1"/>
  <c r="Y857" i="1"/>
  <c r="Y841" i="1"/>
  <c r="Y2235" i="1"/>
  <c r="L2376" i="1"/>
  <c r="L2293" i="1"/>
  <c r="Y1057" i="1"/>
  <c r="L2234" i="1"/>
  <c r="L1416" i="1"/>
  <c r="Y819" i="1"/>
  <c r="Y1888" i="1"/>
  <c r="Y2354" i="1"/>
  <c r="Y949" i="1"/>
  <c r="Y2479" i="1"/>
  <c r="Y2573" i="1"/>
  <c r="Y1229" i="1"/>
  <c r="Y2233" i="1"/>
  <c r="Y1522" i="1"/>
  <c r="L796" i="1"/>
  <c r="Y1099" i="1"/>
  <c r="Y1129" i="1"/>
  <c r="L2205" i="1"/>
  <c r="L1685" i="1"/>
  <c r="L1311" i="1"/>
  <c r="L1078" i="1"/>
  <c r="Y1297" i="1"/>
  <c r="L1014" i="1"/>
  <c r="Y2258" i="1"/>
  <c r="L1980" i="1"/>
  <c r="L2526" i="1"/>
  <c r="Y2519" i="1"/>
  <c r="Y1148" i="1"/>
  <c r="Y1019" i="1"/>
  <c r="L701" i="1"/>
  <c r="Y2368" i="1"/>
  <c r="Y2423" i="1"/>
  <c r="Y1892" i="1"/>
  <c r="Y868" i="1"/>
  <c r="L2090" i="1"/>
  <c r="L2274" i="1"/>
  <c r="L2461" i="1"/>
  <c r="Y980" i="1"/>
  <c r="Y2382" i="1"/>
  <c r="L1463" i="1"/>
  <c r="Y2520" i="1"/>
  <c r="L1515" i="1"/>
  <c r="L913" i="1"/>
  <c r="L1057" i="1"/>
  <c r="L1122" i="1"/>
  <c r="L1983" i="1"/>
  <c r="Y1780" i="1"/>
  <c r="L2394" i="1"/>
  <c r="L1853" i="1"/>
  <c r="L2130" i="1"/>
  <c r="Y2270" i="1"/>
  <c r="Y1339" i="1"/>
  <c r="L1287" i="1"/>
  <c r="Y1458" i="1"/>
  <c r="L1742" i="1"/>
  <c r="L2560" i="1"/>
  <c r="Y1557" i="1"/>
  <c r="Y1064" i="1"/>
  <c r="Y2198" i="1"/>
  <c r="Y866" i="1"/>
  <c r="Y2160" i="1"/>
  <c r="Y1408" i="1"/>
  <c r="Y687" i="1"/>
  <c r="L1012" i="1"/>
  <c r="L1900" i="1"/>
  <c r="L903" i="1"/>
  <c r="L1441" i="1"/>
  <c r="L1219" i="1"/>
  <c r="Y2031" i="1"/>
  <c r="Y2277" i="1"/>
  <c r="L1317" i="1"/>
  <c r="L1594" i="1"/>
  <c r="L724" i="1"/>
  <c r="Y694" i="1"/>
  <c r="L2484" i="1"/>
  <c r="L1361" i="1"/>
  <c r="Y1609" i="1"/>
  <c r="Y2132" i="1"/>
  <c r="Y1820" i="1"/>
  <c r="L789" i="1"/>
  <c r="Y1563" i="1"/>
  <c r="Y1120" i="1"/>
  <c r="L2681" i="1"/>
  <c r="Y1333" i="1"/>
  <c r="Y2305" i="1"/>
  <c r="L713" i="1"/>
  <c r="Y971" i="1"/>
  <c r="L1330" i="1"/>
  <c r="L1218" i="1"/>
  <c r="Y1748" i="1"/>
  <c r="Y1576" i="1"/>
  <c r="Y1920" i="1"/>
  <c r="L1647" i="1"/>
  <c r="Y944" i="1"/>
  <c r="L2161" i="1"/>
  <c r="Y1792" i="1"/>
  <c r="Y683" i="1"/>
  <c r="L2137" i="1"/>
  <c r="L1691" i="1"/>
  <c r="Y839" i="1"/>
  <c r="L686" i="1"/>
  <c r="L2391" i="1"/>
  <c r="Y1153" i="1"/>
  <c r="Y2120" i="1"/>
  <c r="L2481" i="1"/>
  <c r="Y1214" i="1"/>
  <c r="L1908" i="1"/>
  <c r="L1172" i="1"/>
  <c r="Y843" i="1"/>
  <c r="Y1094" i="1"/>
  <c r="L1076" i="1"/>
  <c r="L1973" i="1"/>
  <c r="Y1296" i="1"/>
  <c r="L2188" i="1"/>
  <c r="Y2355" i="1"/>
  <c r="Y2020" i="1"/>
  <c r="L726" i="1"/>
  <c r="L1064" i="1"/>
  <c r="L1248" i="1"/>
  <c r="Y1973" i="1"/>
  <c r="Y1808" i="1"/>
  <c r="Y919" i="1"/>
  <c r="Y2050" i="1"/>
  <c r="L1835" i="1"/>
  <c r="L2607" i="1"/>
  <c r="Y1377" i="1"/>
  <c r="Y1441" i="1"/>
  <c r="Y2456" i="1"/>
  <c r="Y1437" i="1"/>
  <c r="Y2096" i="1"/>
  <c r="Y1200" i="1"/>
  <c r="L1328" i="1"/>
  <c r="Y891" i="1"/>
  <c r="Y2023" i="1"/>
  <c r="Y2501" i="1"/>
  <c r="L1155" i="1"/>
  <c r="Y2436" i="1"/>
  <c r="L2296" i="1"/>
  <c r="Y1579" i="1"/>
  <c r="L2196" i="1"/>
  <c r="Y2035" i="1"/>
  <c r="Y1599" i="1"/>
  <c r="Y1338" i="1"/>
  <c r="L1861" i="1"/>
  <c r="L1000" i="1"/>
  <c r="Y2056" i="1"/>
  <c r="Y762" i="1"/>
  <c r="Y2532" i="1"/>
  <c r="Y1719" i="1"/>
  <c r="L1109" i="1"/>
  <c r="L1185" i="1"/>
  <c r="L2117" i="1"/>
  <c r="Y2027" i="1"/>
  <c r="L2390" i="1"/>
  <c r="L2508" i="1"/>
  <c r="L1432" i="1"/>
  <c r="L2416" i="1"/>
  <c r="Y2042" i="1"/>
  <c r="L1089" i="1"/>
  <c r="Y2445" i="1"/>
  <c r="L2418" i="1"/>
  <c r="Y2073" i="1"/>
  <c r="Y2528" i="1"/>
  <c r="Y1976" i="1"/>
  <c r="Y1373" i="1"/>
  <c r="Y1604" i="1"/>
  <c r="Y2668" i="1"/>
  <c r="L1227" i="1"/>
  <c r="L2344" i="1"/>
  <c r="L2012" i="1"/>
  <c r="Y872" i="1"/>
  <c r="L2606" i="1"/>
  <c r="L1233" i="1"/>
  <c r="Y2003" i="1"/>
  <c r="Y807" i="1"/>
  <c r="Y2374" i="1"/>
  <c r="L1956" i="1"/>
  <c r="L2487" i="1"/>
  <c r="Y2228" i="1"/>
  <c r="L1616" i="1"/>
  <c r="Y706" i="1"/>
  <c r="Y2411" i="1"/>
  <c r="L2056" i="1"/>
  <c r="Y1720" i="1"/>
  <c r="Y1978" i="1"/>
  <c r="L2429" i="1"/>
  <c r="Y1829" i="1"/>
  <c r="Y2162" i="1"/>
  <c r="L1309" i="1"/>
  <c r="Y2535" i="1"/>
  <c r="Y722" i="1"/>
  <c r="L822" i="1"/>
  <c r="L2287" i="1"/>
  <c r="Y1081" i="1"/>
  <c r="Y1642" i="1"/>
  <c r="Y2022" i="1"/>
  <c r="Y1294" i="1"/>
  <c r="Y1239" i="1"/>
  <c r="L2512" i="1"/>
  <c r="L768" i="1"/>
  <c r="Y1056" i="1"/>
  <c r="Y956" i="1"/>
  <c r="Y1858" i="1"/>
  <c r="Y1616" i="1"/>
  <c r="L1972" i="1"/>
  <c r="L900" i="1"/>
  <c r="Y1721" i="1"/>
  <c r="L2027" i="1"/>
  <c r="L1381" i="1"/>
  <c r="L864" i="1"/>
  <c r="L1135" i="1"/>
  <c r="Y1309" i="1"/>
  <c r="Y1651" i="1"/>
  <c r="Y1493" i="1"/>
  <c r="Y2517" i="1"/>
  <c r="L1499" i="1"/>
  <c r="Y2214" i="1"/>
  <c r="Y2331" i="1"/>
  <c r="Y990" i="1"/>
  <c r="L753" i="1"/>
  <c r="L2629" i="1"/>
  <c r="Y1245" i="1"/>
  <c r="L2042" i="1"/>
  <c r="Y1415" i="1"/>
  <c r="L1549" i="1"/>
  <c r="Y2140" i="1"/>
  <c r="L2562" i="1"/>
  <c r="L1629" i="1"/>
  <c r="Y2656" i="1"/>
  <c r="Y1760" i="1"/>
  <c r="Y1861" i="1"/>
  <c r="Y1417" i="1"/>
  <c r="L1371" i="1"/>
  <c r="L961" i="1"/>
  <c r="Y832" i="1"/>
  <c r="Y2642" i="1"/>
  <c r="Y1550" i="1"/>
  <c r="L1158" i="1"/>
  <c r="Y1231" i="1"/>
  <c r="L1120" i="1"/>
  <c r="Y1807" i="1"/>
  <c r="L1028" i="1"/>
  <c r="Y1354" i="1"/>
  <c r="Y726" i="1"/>
  <c r="L2436" i="1"/>
  <c r="Y1029" i="1"/>
  <c r="L1971" i="1"/>
  <c r="L2480" i="1"/>
  <c r="Y759" i="1"/>
  <c r="Y1149" i="1"/>
  <c r="L1388" i="1"/>
  <c r="Y1529" i="1"/>
  <c r="Y1865" i="1"/>
  <c r="Y1796" i="1"/>
  <c r="Y1864" i="1"/>
  <c r="Y1241" i="1"/>
  <c r="Y1007" i="1"/>
  <c r="Y2632" i="1"/>
  <c r="L695" i="1"/>
  <c r="Y1118" i="1"/>
  <c r="Y2481" i="1"/>
  <c r="Y2527" i="1"/>
  <c r="L2533" i="1"/>
  <c r="L1895" i="1"/>
  <c r="Y846" i="1"/>
  <c r="L1566" i="1"/>
  <c r="L1774" i="1"/>
  <c r="Y1265" i="1"/>
  <c r="L2045" i="1"/>
  <c r="Y2424" i="1"/>
  <c r="L1163" i="1"/>
  <c r="L901" i="1"/>
  <c r="Y2204" i="1"/>
  <c r="Y1537" i="1"/>
  <c r="Y1407" i="1"/>
  <c r="L1372" i="1"/>
  <c r="Y2329" i="1"/>
  <c r="Y1445" i="1"/>
  <c r="Y1455" i="1"/>
  <c r="Y2072" i="1"/>
  <c r="L1713" i="1"/>
  <c r="L938" i="1"/>
  <c r="Y688" i="1"/>
  <c r="L1628" i="1"/>
  <c r="L2625" i="1"/>
  <c r="L818" i="1"/>
  <c r="L1799" i="1"/>
  <c r="Y1147" i="1"/>
  <c r="L2568" i="1"/>
  <c r="L1943" i="1"/>
  <c r="Y1755" i="1"/>
  <c r="Y2349" i="1"/>
  <c r="Y2377" i="1"/>
  <c r="L1673" i="1"/>
  <c r="Y1106" i="1"/>
  <c r="Y1031" i="1"/>
  <c r="Y1627" i="1"/>
  <c r="L1480" i="1"/>
  <c r="Y2130" i="1"/>
  <c r="Y1052" i="1"/>
  <c r="L1699" i="1"/>
  <c r="Y1647" i="1"/>
  <c r="Y2610" i="1"/>
  <c r="L1830" i="1"/>
  <c r="L2064" i="1"/>
  <c r="L1303" i="1"/>
  <c r="Y1299" i="1"/>
  <c r="Y1518" i="1"/>
  <c r="Y1724" i="1"/>
  <c r="Y2613" i="1"/>
  <c r="L1398" i="1"/>
  <c r="Y1847" i="1"/>
  <c r="L2276" i="1"/>
  <c r="Y2286" i="1"/>
  <c r="Y1137" i="1"/>
  <c r="L2423" i="1"/>
  <c r="Y2324" i="1"/>
  <c r="L1639" i="1"/>
  <c r="L2225" i="1"/>
  <c r="L881" i="1"/>
  <c r="Y1882" i="1"/>
  <c r="L1164" i="1"/>
  <c r="Y723" i="1"/>
  <c r="L1071" i="1"/>
  <c r="Y1691" i="1"/>
  <c r="Y2199" i="1"/>
  <c r="Y2659" i="1"/>
  <c r="Y1727" i="1"/>
  <c r="L737" i="1"/>
  <c r="Y2503" i="1"/>
  <c r="Y2034" i="1"/>
  <c r="Y2618" i="1"/>
  <c r="L2660" i="1"/>
  <c r="Y1568" i="1"/>
  <c r="Y1607" i="1"/>
  <c r="Y1885" i="1"/>
  <c r="L1728" i="1"/>
  <c r="L1329" i="1"/>
  <c r="Y2028" i="1"/>
  <c r="L2433" i="1"/>
  <c r="Y1048" i="1"/>
  <c r="L1561" i="1"/>
  <c r="L1117" i="1"/>
  <c r="L2177" i="1"/>
  <c r="Y2418" i="1"/>
  <c r="Y1156" i="1"/>
  <c r="Y2299" i="1"/>
  <c r="L2297" i="1"/>
  <c r="Y874" i="1"/>
  <c r="L990" i="1"/>
  <c r="L2593" i="1"/>
  <c r="L1215" i="1"/>
  <c r="Y778" i="1"/>
  <c r="Y2395" i="1"/>
  <c r="L2102" i="1"/>
  <c r="L1827" i="1"/>
  <c r="Y950" i="1"/>
  <c r="Y2644" i="1"/>
  <c r="L1746" i="1"/>
  <c r="Y2164" i="1"/>
  <c r="L992" i="1"/>
  <c r="Y2434" i="1"/>
  <c r="L2320" i="1"/>
  <c r="Y2116" i="1"/>
  <c r="Y1612" i="1"/>
  <c r="L2555" i="1"/>
  <c r="Y1665" i="1"/>
  <c r="Y862" i="1"/>
  <c r="Y1461" i="1"/>
  <c r="Y2232" i="1"/>
  <c r="L1966" i="1"/>
  <c r="Y2414" i="1"/>
  <c r="Y1187" i="1"/>
  <c r="Y1778" i="1"/>
  <c r="L2380" i="1"/>
  <c r="Y756" i="1"/>
  <c r="Y1175" i="1"/>
  <c r="Y879" i="1"/>
  <c r="L1539" i="1"/>
  <c r="L1380" i="1"/>
  <c r="Y1652" i="1"/>
  <c r="Y928" i="1"/>
  <c r="L788" i="1"/>
  <c r="L1620" i="1"/>
  <c r="Y1741" i="1"/>
  <c r="Y2134" i="1"/>
  <c r="Y767" i="1"/>
  <c r="Y1418" i="1"/>
  <c r="L1283" i="1"/>
  <c r="L874" i="1"/>
  <c r="L2643" i="1"/>
  <c r="L966" i="1"/>
  <c r="L1425" i="1"/>
  <c r="L1229" i="1"/>
  <c r="Y2004" i="1"/>
  <c r="L2558" i="1"/>
  <c r="Y907" i="1"/>
  <c r="Y2202" i="1"/>
  <c r="Y982" i="1"/>
  <c r="L1875" i="1"/>
  <c r="Y755" i="1"/>
  <c r="Y1733" i="1"/>
  <c r="Y1344" i="1"/>
  <c r="Y2144" i="1"/>
  <c r="Y1644" i="1"/>
  <c r="Y1818" i="1"/>
  <c r="L2458" i="1"/>
  <c r="L1661" i="1"/>
  <c r="Y1291" i="1"/>
  <c r="Y1543" i="1"/>
  <c r="L2491" i="1"/>
  <c r="Y1218" i="1"/>
  <c r="L691" i="1"/>
  <c r="L2037" i="1"/>
  <c r="Y2609" i="1"/>
  <c r="Y2347" i="1"/>
  <c r="Y1350" i="1"/>
  <c r="L2212" i="1"/>
  <c r="L1724" i="1"/>
  <c r="L973" i="1"/>
  <c r="L1547" i="1"/>
  <c r="Y1649" i="1"/>
  <c r="L1598" i="1"/>
  <c r="Y2226" i="1"/>
  <c r="Y1776" i="1"/>
  <c r="Y815" i="1"/>
  <c r="Y951" i="1"/>
  <c r="L877" i="1"/>
  <c r="Y959" i="1"/>
  <c r="Y695" i="1"/>
  <c r="L2605" i="1"/>
  <c r="Y1941" i="1"/>
  <c r="Y2013" i="1"/>
  <c r="Y2151" i="1"/>
  <c r="Y2495" i="1"/>
  <c r="Y2082" i="1"/>
  <c r="Y1658" i="1"/>
  <c r="Y1648" i="1"/>
  <c r="Y2407" i="1"/>
  <c r="L1370" i="1"/>
  <c r="Y1717" i="1"/>
  <c r="Y1693" i="1"/>
  <c r="Y1562" i="1"/>
  <c r="Y2369" i="1"/>
  <c r="Y2018" i="1"/>
  <c r="L1150" i="1"/>
  <c r="L1108" i="1"/>
  <c r="Y2129" i="1"/>
  <c r="L1800" i="1"/>
  <c r="L2181" i="1"/>
  <c r="Y1069" i="1"/>
  <c r="L2611" i="1"/>
  <c r="Y1360" i="1"/>
  <c r="L2010" i="1"/>
  <c r="L1001" i="1"/>
  <c r="L1492" i="1"/>
  <c r="Y2415" i="1"/>
  <c r="Y792" i="1"/>
  <c r="Y960" i="1"/>
  <c r="L1604" i="1"/>
  <c r="Y1288" i="1"/>
  <c r="Y2596" i="1"/>
  <c r="L1457" i="1"/>
  <c r="Y887" i="1"/>
  <c r="Y1037" i="1"/>
  <c r="Y1067" i="1"/>
  <c r="L855" i="1"/>
  <c r="L1106" i="1"/>
  <c r="L950" i="1"/>
  <c r="Y752" i="1"/>
  <c r="Y1705" i="1"/>
  <c r="L2335" i="1"/>
  <c r="Y1065" i="1"/>
  <c r="Y2067" i="1"/>
  <c r="Y1523" i="1"/>
  <c r="L2456" i="1"/>
  <c r="Y2484" i="1"/>
  <c r="L1187" i="1"/>
  <c r="L2312" i="1"/>
  <c r="L1563" i="1"/>
  <c r="Y2038" i="1"/>
  <c r="Y2053" i="1"/>
  <c r="L1358" i="1"/>
  <c r="Y1323" i="1"/>
  <c r="Y1826" i="1"/>
  <c r="Y740" i="1"/>
  <c r="Y1832" i="1"/>
  <c r="Y2566" i="1"/>
  <c r="L1587" i="1"/>
  <c r="L2641" i="1"/>
  <c r="L1232" i="1"/>
  <c r="L709" i="1"/>
  <c r="Y1023" i="1"/>
  <c r="Y2380" i="1"/>
  <c r="L1332" i="1"/>
  <c r="Y1962" i="1"/>
  <c r="L876" i="1"/>
  <c r="Y1561" i="1"/>
  <c r="L1462" i="1"/>
  <c r="Y731" i="1"/>
  <c r="Y1224" i="1"/>
  <c r="L775" i="1"/>
  <c r="Y1191" i="1"/>
  <c r="L1610" i="1"/>
  <c r="L1102" i="1"/>
  <c r="Y1308" i="1"/>
  <c r="Y1997" i="1"/>
  <c r="Y1366" i="1"/>
  <c r="Y1353" i="1"/>
  <c r="Y894" i="1"/>
  <c r="Y1564" i="1"/>
  <c r="Y1921" i="1"/>
  <c r="Y743" i="1"/>
  <c r="Y880" i="1"/>
  <c r="Y2416" i="1"/>
  <c r="L2657" i="1"/>
  <c r="L1406" i="1"/>
  <c r="L1705" i="1"/>
  <c r="Y2541" i="1"/>
  <c r="Y2654" i="1"/>
  <c r="L786" i="1"/>
  <c r="Y2638" i="1"/>
  <c r="Y1887" i="1"/>
  <c r="Y2244" i="1"/>
  <c r="Y988" i="1"/>
  <c r="L1648" i="1"/>
  <c r="Y1505" i="1"/>
  <c r="L2017" i="1"/>
  <c r="L2215" i="1"/>
  <c r="Y698" i="1"/>
  <c r="Y1189" i="1"/>
  <c r="Y1101" i="1"/>
  <c r="Y1909" i="1"/>
  <c r="Y1431" i="1"/>
  <c r="L2632" i="1"/>
  <c r="L2661" i="1"/>
  <c r="Y1541" i="1"/>
  <c r="Y2472" i="1"/>
  <c r="L2197" i="1"/>
  <c r="L704" i="1"/>
  <c r="Y747" i="1"/>
  <c r="Y2475" i="1"/>
  <c r="L873" i="1"/>
  <c r="Y1983" i="1"/>
  <c r="Y1171" i="1"/>
  <c r="L909" i="1"/>
  <c r="Y749" i="1"/>
  <c r="Y1763" i="1"/>
  <c r="Y1914" i="1"/>
  <c r="L1969" i="1"/>
  <c r="L2585" i="1"/>
  <c r="Y2498" i="1"/>
  <c r="Y2294" i="1"/>
  <c r="L1495" i="1"/>
  <c r="Y1950" i="1"/>
  <c r="Y1105" i="1"/>
  <c r="Y1628" i="1"/>
  <c r="L826" i="1"/>
  <c r="Y1814" i="1"/>
  <c r="Y852" i="1"/>
  <c r="L1300" i="1"/>
  <c r="Y1855" i="1"/>
  <c r="Y1393" i="1"/>
  <c r="Y2643" i="1"/>
  <c r="L910" i="1"/>
  <c r="Y1456" i="1"/>
  <c r="Y2079" i="1"/>
  <c r="Y1622" i="1"/>
  <c r="Y1183" i="1"/>
  <c r="L1715" i="1"/>
  <c r="Y904" i="1"/>
  <c r="Y1079" i="1"/>
  <c r="L2662" i="1"/>
  <c r="L736" i="1"/>
  <c r="L2631" i="1"/>
  <c r="L2497" i="1"/>
  <c r="Y1660" i="1"/>
  <c r="L883" i="1"/>
  <c r="Y965" i="1"/>
  <c r="L1930" i="1"/>
  <c r="L1725" i="1"/>
  <c r="Y1923" i="1"/>
  <c r="L2468" i="1"/>
  <c r="L1541" i="1"/>
  <c r="Y710" i="1"/>
  <c r="Y1481" i="1"/>
  <c r="Y1963" i="1"/>
  <c r="Y2480" i="1"/>
  <c r="Y2174" i="1"/>
  <c r="Y977" i="1"/>
  <c r="Y1946" i="1"/>
  <c r="Y2474" i="1"/>
  <c r="L751" i="1"/>
  <c r="L2517" i="1"/>
  <c r="Y2430" i="1"/>
  <c r="L1681" i="1"/>
  <c r="Y1666" i="1"/>
  <c r="Y1700" i="1"/>
  <c r="L1099" i="1"/>
  <c r="L1348" i="1"/>
  <c r="L2242" i="1"/>
  <c r="L2143" i="1"/>
  <c r="Y1495" i="1"/>
  <c r="L1333" i="1"/>
  <c r="Y1173" i="1"/>
  <c r="L1345" i="1"/>
  <c r="Y920" i="1"/>
  <c r="Y1844" i="1"/>
  <c r="L1237" i="1"/>
  <c r="Y1126" i="1"/>
  <c r="Y1806" i="1"/>
  <c r="Y1974" i="1"/>
  <c r="Y1327" i="1"/>
  <c r="L1402" i="1"/>
  <c r="Y2370" i="1"/>
  <c r="L2426" i="1"/>
  <c r="Y1464" i="1"/>
  <c r="Y1894" i="1"/>
  <c r="L1901" i="1"/>
  <c r="L1816" i="1"/>
  <c r="L2269" i="1"/>
  <c r="L2411" i="1"/>
  <c r="L2029" i="1"/>
  <c r="Y1617" i="1"/>
  <c r="L1996" i="1"/>
  <c r="Y2345" i="1"/>
  <c r="Y2087" i="1"/>
  <c r="L899" i="1"/>
  <c r="Y703" i="1"/>
  <c r="L1003" i="1"/>
  <c r="Y1226" i="1"/>
  <c r="Y1859" i="1"/>
  <c r="Y2149" i="1"/>
  <c r="L996" i="1"/>
  <c r="Y826" i="1"/>
  <c r="L1428" i="1"/>
  <c r="L2194" i="1"/>
  <c r="L769" i="1"/>
  <c r="Y849" i="1"/>
  <c r="L1021" i="1"/>
  <c r="L2020" i="1"/>
  <c r="Y1813" i="1"/>
  <c r="L2406" i="1"/>
  <c r="L730" i="1"/>
  <c r="L1341" i="1"/>
  <c r="Y2154" i="1"/>
  <c r="Y1987" i="1"/>
  <c r="Y1292" i="1"/>
  <c r="L1766" i="1"/>
  <c r="L2379" i="1"/>
  <c r="Y1800" i="1"/>
  <c r="Y2500" i="1"/>
  <c r="Y2166" i="1"/>
  <c r="Y911" i="1"/>
  <c r="Y1135" i="1"/>
  <c r="L888" i="1"/>
  <c r="L2141" i="1"/>
  <c r="Y1773" i="1"/>
  <c r="Y1732" i="1"/>
  <c r="Y1368" i="1"/>
  <c r="L2193" i="1"/>
  <c r="L857" i="1"/>
  <c r="Y1591" i="1"/>
  <c r="L2273" i="1"/>
  <c r="Y1237" i="1"/>
  <c r="Y1656" i="1"/>
  <c r="L1794" i="1"/>
  <c r="L1224" i="1"/>
  <c r="L2133" i="1"/>
  <c r="L2176" i="1"/>
  <c r="Y2175" i="1"/>
  <c r="Y783" i="1"/>
  <c r="Y1574" i="1"/>
  <c r="L778" i="1"/>
  <c r="L1762" i="1"/>
  <c r="L741" i="1"/>
  <c r="Y2335" i="1"/>
  <c r="Y2537" i="1"/>
  <c r="L820" i="1"/>
  <c r="L729" i="1"/>
  <c r="L1583" i="1"/>
  <c r="Y2640" i="1"/>
  <c r="L1697" i="1"/>
  <c r="Y2598" i="1"/>
  <c r="Y1933" i="1"/>
  <c r="Y2036" i="1"/>
  <c r="Y2239" i="1"/>
  <c r="L2220" i="1"/>
  <c r="Y2554" i="1"/>
  <c r="L1230" i="1"/>
  <c r="Y1779" i="1"/>
  <c r="Y1641" i="1"/>
  <c r="Y1134" i="1"/>
  <c r="L1204" i="1"/>
  <c r="Y2123" i="1"/>
  <c r="Y1275" i="1"/>
  <c r="L1019" i="1"/>
  <c r="Y2220" i="1"/>
  <c r="L2317" i="1"/>
  <c r="L1202" i="1"/>
  <c r="Y2267" i="1"/>
  <c r="L1154" i="1"/>
  <c r="Y2187" i="1"/>
  <c r="Y1035" i="1"/>
  <c r="Y691" i="1"/>
  <c r="L997" i="1"/>
  <c r="L2040" i="1"/>
  <c r="L2036" i="1"/>
  <c r="Y1082" i="1"/>
  <c r="L1665" i="1"/>
  <c r="L2082" i="1"/>
  <c r="Y774" i="1"/>
  <c r="L2303" i="1"/>
  <c r="L2389" i="1"/>
  <c r="L2545" i="1"/>
  <c r="L1874" i="1"/>
  <c r="Y1152" i="1"/>
  <c r="Y948" i="1"/>
  <c r="L2247" i="1"/>
  <c r="Y1397" i="1"/>
  <c r="L2065" i="1"/>
  <c r="Y2157" i="1"/>
  <c r="Y741" i="1"/>
  <c r="Y2621" i="1"/>
  <c r="L2435" i="1"/>
  <c r="Y1076" i="1"/>
  <c r="Y1922" i="1"/>
  <c r="Y773" i="1"/>
  <c r="L2540" i="1"/>
  <c r="Y2509" i="1"/>
  <c r="Y2444" i="1"/>
  <c r="L2596" i="1"/>
  <c r="L2609" i="1"/>
  <c r="Y1730" i="1"/>
  <c r="L1474" i="1"/>
  <c r="Y2115" i="1"/>
  <c r="L1990" i="1"/>
  <c r="L1336" i="1"/>
  <c r="L2337" i="1"/>
  <c r="L757" i="1"/>
  <c r="Y1428" i="1"/>
  <c r="Y2217" i="1"/>
  <c r="L1183" i="1"/>
  <c r="Y2603" i="1"/>
  <c r="Y831" i="1"/>
  <c r="L983" i="1"/>
  <c r="Y2463" i="1"/>
  <c r="Y2602" i="1"/>
  <c r="Y1160" i="1"/>
  <c r="Y2584" i="1"/>
  <c r="L2457" i="1"/>
  <c r="L1944" i="1"/>
  <c r="Y2506" i="1"/>
  <c r="L2321" i="1"/>
  <c r="L1456" i="1"/>
  <c r="L2231" i="1"/>
  <c r="Y1746" i="1"/>
  <c r="L1995" i="1"/>
  <c r="Y2622" i="1"/>
  <c r="Y2413" i="1"/>
  <c r="Y1070" i="1"/>
  <c r="Y1211" i="1"/>
  <c r="Y1934" i="1"/>
  <c r="Y2586" i="1"/>
  <c r="Y2108" i="1"/>
  <c r="L2145" i="1"/>
  <c r="Y2385" i="1"/>
  <c r="L697" i="1"/>
  <c r="Y745" i="1"/>
  <c r="Y2578" i="1"/>
  <c r="L1489" i="1"/>
  <c r="L1650" i="1"/>
  <c r="L783" i="1"/>
  <c r="Y1964" i="1"/>
  <c r="L1513" i="1"/>
  <c r="L2004" i="1"/>
  <c r="L1125" i="1"/>
  <c r="L779" i="1"/>
  <c r="Y1348" i="1"/>
  <c r="Y1178" i="1"/>
  <c r="Y1967" i="1"/>
  <c r="L1952" i="1"/>
  <c r="L2249" i="1"/>
  <c r="L1062" i="1"/>
  <c r="Y2531" i="1"/>
  <c r="L2507" i="1"/>
  <c r="L1316" i="1"/>
  <c r="Y1283" i="1"/>
  <c r="L1369" i="1"/>
  <c r="L1977" i="1"/>
  <c r="L2018" i="1"/>
  <c r="L1061" i="1"/>
  <c r="L1919" i="1"/>
  <c r="L2126" i="1"/>
  <c r="L2553" i="1"/>
  <c r="L794" i="1"/>
  <c r="L2191" i="1"/>
  <c r="L2132" i="1"/>
  <c r="L1631" i="1"/>
  <c r="L2655" i="1"/>
  <c r="L1146" i="1"/>
  <c r="L2653" i="1"/>
  <c r="L2121" i="1"/>
  <c r="L1337" i="1"/>
  <c r="L1636" i="1"/>
  <c r="L2272" i="1"/>
  <c r="L2531" i="1"/>
  <c r="L1250" i="1"/>
  <c r="L2073" i="1"/>
  <c r="L1789" i="1"/>
  <c r="L1543" i="1"/>
  <c r="L2377" i="1"/>
  <c r="L2264" i="1"/>
  <c r="L2060" i="1"/>
  <c r="L1533" i="1"/>
  <c r="L2355" i="1"/>
  <c r="L2104" i="1"/>
  <c r="L1933" i="1"/>
  <c r="L2154" i="1"/>
  <c r="Y1386" i="1"/>
  <c r="Y1492" i="1"/>
  <c r="Y1266" i="1"/>
  <c r="L2392" i="1"/>
  <c r="L1249" i="1"/>
  <c r="Y2332" i="1"/>
  <c r="L2016" i="1"/>
  <c r="Y836" i="1"/>
  <c r="Y2176" i="1"/>
  <c r="L2488" i="1"/>
  <c r="L2100" i="1"/>
  <c r="L2232" i="1"/>
  <c r="L2294" i="1"/>
  <c r="Y1411" i="1"/>
  <c r="L1984" i="1"/>
  <c r="L1913" i="1"/>
  <c r="L917" i="1"/>
  <c r="L1193" i="1"/>
  <c r="L1126" i="1"/>
  <c r="L683" i="1"/>
  <c r="L1914" i="1"/>
  <c r="L2615" i="1"/>
  <c r="L1265" i="1"/>
  <c r="L2301" i="1"/>
  <c r="Y2439" i="1"/>
  <c r="L2604" i="1"/>
  <c r="L2327" i="1"/>
  <c r="L1702" i="1"/>
  <c r="Y1452" i="1"/>
  <c r="Y1559" i="1"/>
  <c r="Y1205" i="1"/>
  <c r="Y1374" i="1"/>
  <c r="Y2125" i="1"/>
  <c r="Y2662" i="1"/>
  <c r="L2125" i="1"/>
  <c r="Y1172" i="1"/>
  <c r="L2368" i="1"/>
  <c r="L2351" i="1"/>
  <c r="Y1515" i="1"/>
  <c r="Y1793" i="1"/>
  <c r="Y2219" i="1"/>
  <c r="Y2209" i="1"/>
  <c r="Y1799" i="1"/>
  <c r="Y890" i="1"/>
  <c r="Y1230" i="1"/>
  <c r="Y2236" i="1"/>
  <c r="Y2070" i="1"/>
  <c r="Y1072" i="1"/>
  <c r="Y1483" i="1"/>
  <c r="Y1450" i="1"/>
  <c r="Y1739" i="1"/>
  <c r="Y1351" i="1"/>
  <c r="Y1113" i="1"/>
  <c r="Y1110" i="1"/>
  <c r="Y1125" i="1"/>
  <c r="Y1454" i="1"/>
  <c r="Y2426" i="1"/>
  <c r="Y2201" i="1"/>
  <c r="Y1039" i="1"/>
  <c r="Y2521" i="1"/>
  <c r="Y2153" i="1"/>
  <c r="Y1340" i="1"/>
  <c r="Y1015" i="1"/>
  <c r="Y1678" i="1"/>
  <c r="Y2142" i="1"/>
  <c r="Y1325" i="1"/>
  <c r="Y1546" i="1"/>
  <c r="L862" i="1"/>
  <c r="L718" i="1"/>
  <c r="L1430" i="1"/>
  <c r="L1140" i="1"/>
  <c r="L2105" i="1"/>
  <c r="L1731" i="1"/>
  <c r="Y725" i="1"/>
  <c r="L1314" i="1"/>
  <c r="Y2206" i="1"/>
  <c r="Y1257" i="1"/>
  <c r="Y2012" i="1"/>
  <c r="L690" i="1"/>
  <c r="Y805" i="1"/>
  <c r="Y2552" i="1"/>
  <c r="L2581" i="1"/>
  <c r="L1638" i="1"/>
  <c r="L780" i="1"/>
  <c r="L977" i="1"/>
  <c r="L1909" i="1"/>
  <c r="Y1486" i="1"/>
  <c r="Y2581" i="1"/>
  <c r="L2569" i="1"/>
  <c r="Y2319" i="1"/>
  <c r="Y2259" i="1"/>
  <c r="Y2333" i="1"/>
  <c r="L895" i="1"/>
  <c r="L884" i="1"/>
  <c r="L2214" i="1"/>
  <c r="Y1569" i="1"/>
  <c r="L1836" i="1"/>
  <c r="L2528" i="1"/>
  <c r="Y1251" i="1"/>
  <c r="Y987" i="1"/>
  <c r="Y2246" i="1"/>
  <c r="Y727" i="1"/>
  <c r="Y1462" i="1"/>
  <c r="Y1926" i="1"/>
  <c r="L2162" i="1"/>
  <c r="Y2499" i="1"/>
  <c r="Y2112" i="1"/>
  <c r="L1203" i="1"/>
  <c r="L1585" i="1"/>
  <c r="L1346" i="1"/>
  <c r="L708" i="1"/>
  <c r="L1935" i="1"/>
  <c r="Y2302" i="1"/>
  <c r="L930" i="1"/>
  <c r="L2326" i="1"/>
  <c r="Y1290" i="1"/>
  <c r="L2180" i="1"/>
  <c r="Y2178" i="1"/>
  <c r="L2050" i="1"/>
  <c r="Y779" i="1"/>
  <c r="Y1509" i="1"/>
  <c r="L2009" i="1"/>
  <c r="L2343" i="1"/>
  <c r="Y2177" i="1"/>
  <c r="Y1434" i="1"/>
  <c r="Y1163" i="1"/>
  <c r="L2055" i="1"/>
  <c r="L949" i="1"/>
  <c r="L688" i="1"/>
  <c r="L1412" i="1"/>
  <c r="L919" i="1"/>
  <c r="Y2453" i="1"/>
  <c r="Y1262" i="1"/>
  <c r="L1016" i="1"/>
  <c r="L1022" i="1"/>
  <c r="L2586" i="1"/>
  <c r="L1157" i="1"/>
  <c r="L2202" i="1"/>
  <c r="L1138" i="1"/>
  <c r="L982" i="1"/>
  <c r="L947" i="1"/>
  <c r="L1870" i="1"/>
  <c r="L2021" i="1"/>
  <c r="L879" i="1"/>
  <c r="L2453" i="1"/>
  <c r="L2443" i="1"/>
  <c r="L867" i="1"/>
  <c r="L1690" i="1"/>
  <c r="L2476" i="1"/>
  <c r="L2000" i="1"/>
  <c r="L1111" i="1"/>
  <c r="L2198" i="1"/>
  <c r="L976" i="1"/>
  <c r="L2213" i="1"/>
  <c r="L1712" i="1"/>
  <c r="L1238" i="1"/>
  <c r="L1967" i="1"/>
  <c r="L1235" i="1"/>
  <c r="L1452" i="1"/>
  <c r="L1834" i="1"/>
  <c r="L1527" i="1"/>
  <c r="Y2599" i="1"/>
  <c r="Y1165" i="1"/>
  <c r="L1860" i="1"/>
  <c r="Y2545" i="1"/>
  <c r="Y2568" i="1"/>
  <c r="L1839" i="1"/>
  <c r="L1417" i="1"/>
  <c r="L2292" i="1"/>
  <c r="Y2360" i="1"/>
  <c r="Y1769" i="1"/>
  <c r="Y1136" i="1"/>
  <c r="Y860" i="1"/>
  <c r="L2381" i="1"/>
  <c r="Y1260" i="1"/>
  <c r="Y2266" i="1"/>
  <c r="L1999" i="1"/>
  <c r="L987" i="1"/>
  <c r="Y1548" i="1"/>
  <c r="L2642" i="1"/>
  <c r="L1721" i="1"/>
  <c r="Y1768" i="1"/>
  <c r="L2360" i="1"/>
  <c r="L2583" i="1"/>
  <c r="L1113" i="1"/>
  <c r="L1098" i="1"/>
  <c r="L2329" i="1"/>
  <c r="L1445" i="1"/>
  <c r="Y785" i="1"/>
  <c r="L1043" i="1"/>
  <c r="Y1925" i="1"/>
  <c r="L1178" i="1"/>
  <c r="L2382" i="1"/>
  <c r="L853" i="1"/>
  <c r="L1017" i="1"/>
  <c r="Y2275" i="1"/>
  <c r="Y2626" i="1"/>
  <c r="L1162" i="1"/>
  <c r="Y1714" i="1"/>
  <c r="L1641" i="1"/>
  <c r="Y1108" i="1"/>
  <c r="Y1459" i="1"/>
  <c r="L1420" i="1"/>
  <c r="Y2084" i="1"/>
  <c r="Y1626" i="1"/>
  <c r="Y2076" i="1"/>
  <c r="Y2242" i="1"/>
  <c r="Y1686" i="1"/>
  <c r="Y1875" i="1"/>
  <c r="Y1961" i="1"/>
  <c r="Y760" i="1"/>
  <c r="Y1405" i="1"/>
  <c r="Y2576" i="1"/>
  <c r="Y1378" i="1"/>
  <c r="Y686" i="1"/>
  <c r="Y2376" i="1"/>
  <c r="Y1083" i="1"/>
  <c r="Y2205" i="1"/>
  <c r="Y1633" i="1"/>
  <c r="Y1535" i="1"/>
  <c r="Y2016" i="1"/>
  <c r="Y2365" i="1"/>
  <c r="Y1908" i="1"/>
  <c r="Y1692" i="1"/>
  <c r="Y1499" i="1"/>
  <c r="Y2265" i="1"/>
  <c r="Y1794" i="1"/>
  <c r="Y2471" i="1"/>
  <c r="Y2567" i="1"/>
  <c r="Y2158" i="1"/>
  <c r="Y1206" i="1"/>
  <c r="Y2524" i="1"/>
  <c r="Y1471" i="1"/>
  <c r="L2667" i="1"/>
  <c r="L1873" i="1"/>
  <c r="L2114" i="1"/>
  <c r="L2061" i="1"/>
  <c r="L1596" i="1"/>
  <c r="L1987" i="1"/>
  <c r="L1132" i="1"/>
  <c r="L1195" i="1"/>
  <c r="L1051" i="1"/>
  <c r="Y1667" i="1"/>
  <c r="Y1018" i="1"/>
  <c r="L1191" i="1"/>
  <c r="L2594" i="1"/>
  <c r="Y2029" i="1"/>
  <c r="Y768" i="1"/>
  <c r="Y1154" i="1"/>
  <c r="Y2172" i="1"/>
  <c r="L871" i="1"/>
  <c r="L721" i="1"/>
  <c r="L2535" i="1"/>
  <c r="Y1774" i="1"/>
  <c r="L2465" i="1"/>
  <c r="Y1653" i="1"/>
  <c r="Y2488" i="1"/>
  <c r="L1447" i="1"/>
  <c r="Y1620" i="1"/>
  <c r="L2204" i="1"/>
  <c r="Y1242" i="1"/>
  <c r="Y947" i="1"/>
  <c r="L1588" i="1"/>
  <c r="L1297" i="1"/>
  <c r="L2033" i="1"/>
  <c r="L2136" i="1"/>
  <c r="L2002" i="1"/>
  <c r="Y1784" i="1"/>
  <c r="L2245" i="1"/>
  <c r="Y991" i="1"/>
  <c r="Y793" i="1"/>
  <c r="Y2417" i="1"/>
  <c r="Y906" i="1"/>
  <c r="Y1491" i="1"/>
  <c r="L689" i="1"/>
  <c r="Y1485" i="1"/>
  <c r="L971" i="1"/>
  <c r="Y2361" i="1"/>
  <c r="Y1830" i="1"/>
  <c r="Y2222" i="1"/>
  <c r="Y1073" i="1"/>
  <c r="Y1043" i="1"/>
  <c r="Y914" i="1"/>
  <c r="L2007" i="1"/>
  <c r="L1574" i="1"/>
  <c r="L1876" i="1"/>
  <c r="L2094" i="1"/>
  <c r="Y1664" i="1"/>
  <c r="Y2645" i="1"/>
  <c r="Y1321" i="1"/>
  <c r="Y2141" i="1"/>
  <c r="L2333" i="1"/>
  <c r="Y1684" i="1"/>
  <c r="L1510" i="1"/>
  <c r="Y1500" i="1"/>
  <c r="Y1929" i="1"/>
  <c r="L2250" i="1"/>
  <c r="Y717" i="1"/>
  <c r="L755" i="1"/>
  <c r="Y1619" i="1"/>
  <c r="Y1699" i="1"/>
  <c r="Y1602" i="1"/>
  <c r="Y2460" i="1"/>
  <c r="Y2676" i="1"/>
  <c r="L2260" i="1"/>
  <c r="Y711" i="1"/>
  <c r="L1299" i="1"/>
  <c r="Y2181" i="1"/>
  <c r="Y1216" i="1"/>
  <c r="Y2089" i="1"/>
  <c r="Y917" i="1"/>
  <c r="Y2095" i="1"/>
  <c r="L2498" i="1"/>
  <c r="L1601" i="1"/>
  <c r="Y1673" i="1"/>
  <c r="L1963" i="1"/>
  <c r="Y1703" i="1"/>
  <c r="L2524" i="1"/>
  <c r="L1732" i="1"/>
  <c r="Y1342" i="1"/>
  <c r="Y1587" i="1"/>
  <c r="L2438" i="1"/>
  <c r="L1363" i="1"/>
  <c r="L1176" i="1"/>
  <c r="L2251" i="1"/>
  <c r="L687" i="1"/>
  <c r="Y1772" i="1"/>
  <c r="L1143" i="1"/>
  <c r="L1803" i="1"/>
  <c r="L1458" i="1"/>
  <c r="Y1246" i="1"/>
  <c r="Y1565" i="1"/>
  <c r="Y784" i="1"/>
  <c r="Y1054" i="1"/>
  <c r="L2503" i="1"/>
  <c r="L2640" i="1"/>
  <c r="Y2253" i="1"/>
  <c r="Y2679" i="1"/>
  <c r="Y2015" i="1"/>
  <c r="L2109" i="1"/>
  <c r="L1580" i="1"/>
  <c r="L1055" i="1"/>
  <c r="L2190" i="1"/>
  <c r="L1209" i="1"/>
  <c r="L770" i="1"/>
  <c r="L1640" i="1"/>
  <c r="L2665" i="1"/>
  <c r="L1418" i="1"/>
  <c r="L2460" i="1"/>
  <c r="L1357" i="1"/>
  <c r="L1843" i="1"/>
  <c r="L1466" i="1"/>
  <c r="L1242" i="1"/>
  <c r="L2656" i="1"/>
  <c r="L2096" i="1"/>
  <c r="L2582" i="1"/>
  <c r="L777" i="1"/>
  <c r="L2470" i="1"/>
  <c r="L1544" i="1"/>
  <c r="L2041" i="1"/>
  <c r="L2358" i="1"/>
  <c r="L1710" i="1"/>
  <c r="L1877" i="1"/>
  <c r="L1481" i="1"/>
  <c r="L969" i="1"/>
  <c r="L1482" i="1"/>
  <c r="L896" i="1"/>
  <c r="L1658" i="1"/>
  <c r="Y1298" i="1"/>
  <c r="L1096" i="1"/>
  <c r="Y1577" i="1"/>
  <c r="Y1777" i="1"/>
  <c r="Y1447" i="1"/>
  <c r="Y1130" i="1"/>
  <c r="L849" i="1"/>
  <c r="L1994" i="1"/>
  <c r="Y1697" i="1"/>
  <c r="L1557" i="1"/>
  <c r="L1015" i="1"/>
  <c r="Y1539" i="1"/>
  <c r="L1437" i="1"/>
  <c r="L1093" i="1"/>
  <c r="L878" i="1"/>
  <c r="L1484" i="1"/>
  <c r="Y1766" i="1"/>
  <c r="L1905" i="1"/>
  <c r="L2402" i="1"/>
  <c r="L1824" i="1"/>
  <c r="L1240" i="1"/>
  <c r="L921" i="1"/>
  <c r="L1352" i="1"/>
  <c r="L1534" i="1"/>
  <c r="L2315" i="1"/>
  <c r="Y771" i="1"/>
  <c r="Y2452" i="1"/>
  <c r="L2634" i="1"/>
  <c r="L1667" i="1"/>
  <c r="L1615" i="1"/>
  <c r="L1727" i="1"/>
  <c r="L2521" i="1"/>
  <c r="Y968" i="1"/>
  <c r="Y787" i="1"/>
  <c r="L2201" i="1"/>
  <c r="L2567" i="1"/>
  <c r="Y1287" i="1"/>
  <c r="Y2306" i="1"/>
  <c r="L2600" i="1"/>
  <c r="Y2612" i="1"/>
  <c r="L1131" i="1"/>
  <c r="Y2594" i="1"/>
  <c r="Y2126" i="1"/>
  <c r="Y1272" i="1"/>
  <c r="Y2318" i="1"/>
  <c r="Y1248" i="1"/>
  <c r="Y1062" i="1"/>
  <c r="Y957" i="1"/>
  <c r="Y795" i="1"/>
  <c r="Y859" i="1"/>
  <c r="Y1679" i="1"/>
  <c r="Y1409" i="1"/>
  <c r="Y2000" i="1"/>
  <c r="Y2066" i="1"/>
  <c r="Y2037" i="1"/>
  <c r="Y2649" i="1"/>
  <c r="Y2466" i="1"/>
  <c r="Y1330" i="1"/>
  <c r="Y798" i="1"/>
  <c r="Y2351" i="1"/>
  <c r="Y2137" i="1"/>
  <c r="Y1560" i="1"/>
  <c r="Y1715" i="1"/>
  <c r="Y2438" i="1"/>
  <c r="Y2464" i="1"/>
  <c r="Y2493" i="1"/>
  <c r="Y1834" i="1"/>
  <c r="Y1891" i="1"/>
  <c r="Y2238" i="1"/>
  <c r="Y1263" i="1"/>
  <c r="L1790" i="1"/>
  <c r="L703" i="1"/>
  <c r="L1167" i="1"/>
  <c r="L2587" i="1"/>
  <c r="L830" i="1"/>
  <c r="L1450" i="1"/>
  <c r="Y713" i="1"/>
  <c r="Y838" i="1"/>
  <c r="L1284" i="1"/>
  <c r="Y2173" i="1"/>
  <c r="Y1390" i="1"/>
  <c r="Y2595" i="1"/>
  <c r="Y942" i="1"/>
  <c r="Y2658" i="1"/>
  <c r="Y1091" i="1"/>
  <c r="L2151" i="1"/>
  <c r="Y1781" i="1"/>
  <c r="Y1384" i="1"/>
  <c r="Y1025" i="1"/>
  <c r="Y1846" i="1"/>
  <c r="L1186" i="1"/>
  <c r="L1932" i="1"/>
  <c r="L1922" i="1"/>
  <c r="L1496" i="1"/>
  <c r="Y873" i="1"/>
  <c r="L1127" i="1"/>
  <c r="Y1398" i="1"/>
  <c r="L1223" i="1"/>
  <c r="L2462" i="1"/>
  <c r="L2152" i="1"/>
  <c r="L1740" i="1"/>
  <c r="L2189" i="1"/>
  <c r="Y1827" i="1"/>
  <c r="Y1086" i="1"/>
  <c r="L837" i="1"/>
  <c r="L2184" i="1"/>
  <c r="Y1787" i="1"/>
  <c r="L1776" i="1"/>
  <c r="L787" i="1"/>
  <c r="Y2390" i="1"/>
  <c r="L1986" i="1"/>
  <c r="L2637" i="1"/>
  <c r="L1907" i="1"/>
  <c r="Y1158" i="1"/>
  <c r="Y2615" i="1"/>
  <c r="Y1782" i="1"/>
  <c r="Y2249" i="1"/>
  <c r="Y1610" i="1"/>
  <c r="Y1745" i="1"/>
  <c r="Y2398" i="1"/>
  <c r="Y2429" i="1"/>
  <c r="Y885" i="1"/>
  <c r="L1095" i="1"/>
  <c r="Y2307" i="1"/>
  <c r="Y1078" i="1"/>
  <c r="L1521" i="1"/>
  <c r="Y718" i="1"/>
  <c r="L1729" i="1"/>
  <c r="L1454" i="1"/>
  <c r="Y1146" i="1"/>
  <c r="L1378" i="1"/>
  <c r="L1747" i="1"/>
  <c r="Y1331" i="1"/>
  <c r="L1211" i="1"/>
  <c r="L2542" i="1"/>
  <c r="L2580" i="1"/>
  <c r="Y682" i="1"/>
  <c r="L1366" i="1"/>
  <c r="Y945" i="1"/>
  <c r="Y1001" i="1"/>
  <c r="Y1802" i="1"/>
  <c r="Y1765" i="1"/>
  <c r="L1530" i="1"/>
  <c r="Y1650" i="1"/>
  <c r="Y2405" i="1"/>
  <c r="L784" i="1"/>
  <c r="Y1544" i="1"/>
  <c r="L1375" i="1"/>
  <c r="Y2168" i="1"/>
  <c r="Y737" i="1"/>
  <c r="L2158" i="1"/>
  <c r="L1829" i="1"/>
  <c r="L728" i="1"/>
  <c r="Y1202" i="1"/>
  <c r="Y855" i="1"/>
  <c r="L2589" i="1"/>
  <c r="L1696" i="1"/>
  <c r="L2636" i="1"/>
  <c r="L2224" i="1"/>
  <c r="L1368" i="1"/>
  <c r="L1281" i="1"/>
  <c r="L2203" i="1"/>
  <c r="L2091" i="1"/>
  <c r="L1152" i="1"/>
  <c r="Y828" i="1"/>
  <c r="Y912" i="1"/>
  <c r="L1752" i="1"/>
  <c r="Y1804" i="1"/>
  <c r="L792" i="1"/>
  <c r="Y2589" i="1"/>
  <c r="Y2127" i="1"/>
  <c r="Y2211" i="1"/>
  <c r="L1325" i="1"/>
  <c r="L972" i="1"/>
  <c r="L2584" i="1"/>
  <c r="L2505" i="1"/>
  <c r="L1483" i="1"/>
  <c r="L1291" i="1"/>
  <c r="L2210" i="1"/>
  <c r="L1027" i="1"/>
  <c r="L1864" i="1"/>
  <c r="L1339" i="1"/>
  <c r="L1821" i="1"/>
  <c r="L848" i="1"/>
  <c r="L1890" i="1"/>
  <c r="L2182" i="1"/>
  <c r="L2578" i="1"/>
  <c r="L1324" i="1"/>
  <c r="L2552" i="1"/>
  <c r="L1350" i="1"/>
  <c r="L745" i="1"/>
  <c r="L2233" i="1"/>
  <c r="L1119" i="1"/>
  <c r="L2265" i="1"/>
  <c r="L1245" i="1"/>
  <c r="L1257" i="1"/>
  <c r="L1101" i="1"/>
  <c r="L2616" i="1"/>
  <c r="L946" i="1"/>
  <c r="L850" i="1"/>
  <c r="L2509" i="1"/>
  <c r="L1107" i="1"/>
  <c r="L1004" i="1"/>
  <c r="Y1180" i="1"/>
  <c r="L1755" i="1"/>
  <c r="L2171" i="1"/>
  <c r="Y1024" i="1"/>
  <c r="Y1839" i="1"/>
  <c r="L1220" i="1"/>
  <c r="L1469" i="1"/>
  <c r="L1858" i="1"/>
  <c r="Y2122" i="1"/>
  <c r="L2248" i="1"/>
  <c r="Y2660" i="1"/>
  <c r="Y1898" i="1"/>
  <c r="Y1930" i="1"/>
  <c r="Y1222" i="1"/>
  <c r="Y1897" i="1"/>
  <c r="Y2128" i="1"/>
  <c r="Y2636" i="1"/>
  <c r="Y1588" i="1"/>
  <c r="Y2373" i="1"/>
  <c r="L1072" i="1"/>
  <c r="L1842" i="1"/>
  <c r="L1954" i="1"/>
  <c r="L1405" i="1"/>
  <c r="L1708" i="1"/>
  <c r="L1659" i="1"/>
  <c r="Y1449" i="1"/>
  <c r="L2255" i="1"/>
  <c r="L2288" i="1"/>
  <c r="L1426" i="1"/>
  <c r="Y1306" i="1"/>
  <c r="Y2358" i="1"/>
  <c r="L1854" i="1"/>
  <c r="L716" i="1"/>
  <c r="L1882" i="1"/>
  <c r="L1391" i="1"/>
  <c r="L1384" i="1"/>
  <c r="L1419" i="1"/>
  <c r="L2396" i="1"/>
  <c r="Y1805" i="1"/>
  <c r="L1618" i="1"/>
  <c r="L1161" i="1"/>
  <c r="L808" i="1"/>
  <c r="Y1478" i="1"/>
  <c r="L1925" i="1"/>
  <c r="Y1430" i="1"/>
  <c r="L1806" i="1"/>
  <c r="L2350" i="1"/>
  <c r="L1953" i="1"/>
  <c r="L1912" i="1"/>
  <c r="L1008" i="1"/>
  <c r="L2663" i="1"/>
  <c r="Y1854" i="1"/>
  <c r="Y913" i="1"/>
  <c r="L2164" i="1"/>
  <c r="Y2356" i="1"/>
  <c r="L1144" i="1"/>
  <c r="Y1247" i="1"/>
  <c r="Y2041" i="1"/>
  <c r="Y769" i="1"/>
  <c r="L2031" i="1"/>
  <c r="Y790" i="1"/>
  <c r="Y2669" i="1"/>
  <c r="Y1313" i="1"/>
  <c r="Y1948" i="1"/>
  <c r="Y1636" i="1"/>
  <c r="Y2139" i="1"/>
  <c r="Y1728" i="1"/>
  <c r="Y2419" i="1"/>
  <c r="Y1718" i="1"/>
  <c r="Y2043" i="1"/>
  <c r="Y1400" i="1"/>
  <c r="Y1036" i="1"/>
  <c r="Y1682" i="1"/>
  <c r="Y2556" i="1"/>
  <c r="Y1000" i="1"/>
  <c r="Y2152" i="1"/>
  <c r="Y1168" i="1"/>
  <c r="Y2565" i="1"/>
  <c r="Y2254" i="1"/>
  <c r="Y1396" i="1"/>
  <c r="Y2518" i="1"/>
  <c r="Y1702" i="1"/>
  <c r="Y1575" i="1"/>
  <c r="Y2357" i="1"/>
  <c r="Y1685" i="1"/>
  <c r="Y1489" i="1"/>
  <c r="Y1943" i="1"/>
  <c r="Y2317" i="1"/>
  <c r="Y1815" i="1"/>
  <c r="L965" i="1"/>
  <c r="Y1991" i="1"/>
  <c r="Y2386" i="1"/>
  <c r="Y1972" i="1"/>
  <c r="L2238" i="1"/>
  <c r="L1134" i="1"/>
  <c r="Y979" i="1"/>
  <c r="Y972" i="1"/>
  <c r="Y1742" i="1"/>
  <c r="L1546" i="1"/>
  <c r="Y2526" i="1"/>
  <c r="L967" i="1"/>
  <c r="Y1554" i="1"/>
  <c r="Y1533" i="1"/>
  <c r="L1597" i="1"/>
  <c r="Y1547" i="1"/>
  <c r="Y829" i="1"/>
  <c r="Y1244" i="1"/>
  <c r="Y2635" i="1"/>
  <c r="L2282" i="1"/>
  <c r="Y2542" i="1"/>
  <c r="L1407" i="1"/>
  <c r="L1121" i="1"/>
  <c r="Y2469" i="1"/>
  <c r="L1916" i="1"/>
  <c r="Y1362" i="1"/>
  <c r="Y811" i="1"/>
  <c r="Y770" i="1"/>
  <c r="L1540" i="1"/>
  <c r="L1554" i="1"/>
  <c r="L827" i="1"/>
  <c r="Y1936" i="1"/>
  <c r="Y1268" i="1"/>
  <c r="Y1750" i="1"/>
  <c r="Y1012" i="1"/>
  <c r="L1869" i="1"/>
  <c r="L1079" i="1"/>
  <c r="Y1138" i="1"/>
  <c r="L951" i="1"/>
  <c r="Y2515" i="1"/>
  <c r="Y2237" i="1"/>
  <c r="Y1243" i="1"/>
  <c r="L1030" i="1"/>
  <c r="L2170" i="1"/>
  <c r="L1277" i="1"/>
  <c r="L1767" i="1"/>
  <c r="L2006" i="1"/>
  <c r="Y2387" i="1"/>
  <c r="L1308" i="1"/>
  <c r="Y1883" i="1"/>
  <c r="L2513" i="1"/>
  <c r="Y2431" i="1"/>
  <c r="Y2590" i="1"/>
  <c r="L824" i="1"/>
  <c r="L2139" i="1"/>
  <c r="L832" i="1"/>
  <c r="L893" i="1"/>
  <c r="L839" i="1"/>
  <c r="L833" i="1"/>
  <c r="L2157" i="1"/>
  <c r="Y2131" i="1"/>
  <c r="L1436" i="1"/>
  <c r="L2532" i="1"/>
  <c r="L819" i="1"/>
  <c r="L2283" i="1"/>
  <c r="L684" i="1"/>
  <c r="L1582" i="1"/>
  <c r="L1646" i="1"/>
  <c r="L957" i="1"/>
  <c r="L2128" i="1"/>
  <c r="L2543" i="1"/>
  <c r="L2633" i="1"/>
  <c r="L1422" i="1"/>
  <c r="L725" i="1"/>
  <c r="L1570" i="1"/>
  <c r="L1171" i="1"/>
  <c r="L1100" i="1"/>
  <c r="L1791" i="1"/>
  <c r="L2626" i="1"/>
  <c r="L1347" i="1"/>
  <c r="L2534" i="1"/>
  <c r="L1464" i="1"/>
  <c r="L1379" i="1"/>
  <c r="L2357" i="1"/>
  <c r="L955" i="1"/>
  <c r="L2089" i="1"/>
  <c r="L756" i="1"/>
  <c r="L1535" i="1"/>
  <c r="L2450" i="1"/>
  <c r="L1433" i="1"/>
  <c r="L1819" i="1"/>
  <c r="L1068" i="1"/>
  <c r="L1719" i="1"/>
  <c r="L1807" i="1"/>
  <c r="L2646" i="1"/>
  <c r="L1243" i="1"/>
  <c r="L1517" i="1"/>
  <c r="L2120" i="1"/>
  <c r="Y1293" i="1"/>
  <c r="Y2383" i="1"/>
  <c r="L836" i="1"/>
  <c r="Y966" i="1"/>
  <c r="Y1625" i="1"/>
  <c r="Y1075" i="1"/>
  <c r="L1730" i="1"/>
  <c r="Y1789" i="1"/>
  <c r="Y2680" i="1"/>
  <c r="Y2404" i="1"/>
  <c r="Y1928" i="1"/>
  <c r="L2049" i="1"/>
  <c r="L1073" i="1"/>
  <c r="L1603" i="1"/>
  <c r="L2311" i="1"/>
  <c r="Y984" i="1"/>
  <c r="Y1954" i="1"/>
  <c r="Y2655" i="1"/>
  <c r="L1676" i="1"/>
  <c r="L1389" i="1"/>
  <c r="L1429" i="1"/>
  <c r="L1058" i="1"/>
  <c r="L1771" i="1"/>
  <c r="L1657" i="1"/>
  <c r="L1091" i="1"/>
  <c r="L943" i="1"/>
  <c r="L1083" i="1"/>
  <c r="Y924" i="1"/>
  <c r="Y2559" i="1"/>
  <c r="L1812" i="1"/>
  <c r="L1915" i="1"/>
  <c r="L1847" i="1"/>
  <c r="L1275" i="1"/>
  <c r="Y2009" i="1"/>
  <c r="Y1567" i="1"/>
  <c r="L1993" i="1"/>
  <c r="L1796" i="1"/>
  <c r="Y1872" i="1"/>
  <c r="L995" i="1"/>
  <c r="Y1824" i="1"/>
  <c r="Y2005" i="1"/>
  <c r="L2058" i="1"/>
  <c r="Y877" i="1"/>
  <c r="L746" i="1"/>
  <c r="Y2457" i="1"/>
  <c r="Y2482" i="1"/>
  <c r="Y1624" i="1"/>
  <c r="Y1004" i="1"/>
  <c r="Y1701" i="1"/>
  <c r="Y2523" i="1"/>
  <c r="Y2614" i="1"/>
  <c r="Y2282" i="1"/>
  <c r="Y2489" i="1"/>
  <c r="Y1284" i="1"/>
  <c r="Y2297" i="1"/>
  <c r="Y1318" i="1"/>
  <c r="Y751" i="1"/>
  <c r="Y1735" i="1"/>
  <c r="Y2359" i="1"/>
  <c r="Y2666" i="1"/>
  <c r="Y2353" i="1"/>
  <c r="Y1634" i="1"/>
  <c r="Y2569" i="1"/>
  <c r="Y1343" i="1"/>
  <c r="Y816" i="1"/>
  <c r="Y1637" i="1"/>
  <c r="Y921" i="1"/>
  <c r="Y2572" i="1"/>
  <c r="Y876" i="1"/>
  <c r="Y1886" i="1"/>
  <c r="Y2271" i="1"/>
  <c r="Y2054" i="1"/>
  <c r="Y2625" i="1"/>
  <c r="Y2289" i="1"/>
  <c r="Y2646" i="1"/>
  <c r="L1687" i="1"/>
  <c r="L772" i="1"/>
  <c r="L758" i="1"/>
  <c r="L1942" i="1"/>
  <c r="L1149" i="1"/>
  <c r="L1893" i="1"/>
  <c r="L2556" i="1"/>
  <c r="Y1123" i="1"/>
  <c r="Y2344" i="1"/>
  <c r="Y2675" i="1"/>
  <c r="Y1305" i="1"/>
  <c r="Y1877" i="1"/>
  <c r="Y2388" i="1"/>
  <c r="Y801" i="1"/>
  <c r="L952" i="1"/>
  <c r="L1911" i="1"/>
  <c r="Y1264" i="1"/>
  <c r="Y2100" i="1"/>
  <c r="Y858" i="1"/>
  <c r="Y1227" i="1"/>
  <c r="Y934" i="1"/>
  <c r="Y1304" i="1"/>
  <c r="Y1759" i="1"/>
  <c r="L2649" i="1"/>
  <c r="Y721" i="1"/>
  <c r="Y1912" i="1"/>
  <c r="Y2102" i="1"/>
  <c r="Y1164" i="1"/>
  <c r="L2122" i="1"/>
  <c r="L1506" i="1"/>
  <c r="Y2040" i="1"/>
  <c r="Y1488" i="1"/>
  <c r="L1206" i="1"/>
  <c r="Y1316" i="1"/>
  <c r="L749" i="1"/>
  <c r="Y1413" i="1"/>
  <c r="Y1988" i="1"/>
  <c r="L1473" i="1"/>
  <c r="Y1966" i="1"/>
  <c r="L2160" i="1"/>
  <c r="L1777" i="1"/>
  <c r="L1376" i="1"/>
  <c r="L989" i="1"/>
  <c r="L1048" i="1"/>
  <c r="L2483" i="1"/>
  <c r="Y1212" i="1"/>
  <c r="Y1704" i="1"/>
  <c r="Y1271" i="1"/>
  <c r="Y1422" i="1"/>
  <c r="L1718" i="1"/>
  <c r="L2579" i="1"/>
  <c r="Y2111" i="1"/>
  <c r="L1795" i="1"/>
  <c r="Y2263" i="1"/>
  <c r="L1577" i="1"/>
  <c r="L2230" i="1"/>
  <c r="L1141" i="1"/>
  <c r="Y1281" i="1"/>
  <c r="Y905" i="1"/>
  <c r="L1723" i="1"/>
  <c r="Y1115" i="1"/>
  <c r="L1423" i="1"/>
  <c r="L1145" i="1"/>
  <c r="L1266" i="1"/>
  <c r="Y697" i="1"/>
  <c r="L1006" i="1"/>
  <c r="Y1879" i="1"/>
  <c r="L2551" i="1"/>
  <c r="L1569" i="1"/>
  <c r="L1920" i="1"/>
  <c r="L1435" i="1"/>
  <c r="Y2441" i="1"/>
  <c r="L2620" i="1"/>
  <c r="L1327" i="1"/>
  <c r="L1946" i="1"/>
  <c r="L1049" i="1"/>
  <c r="L1501" i="1"/>
  <c r="L781" i="1"/>
  <c r="L2680" i="1"/>
  <c r="L2571" i="1"/>
  <c r="L2347" i="1"/>
  <c r="L1286" i="1"/>
  <c r="L2077" i="1"/>
  <c r="L1247" i="1"/>
  <c r="L1514" i="1"/>
  <c r="L2270" i="1"/>
  <c r="L2617" i="1"/>
  <c r="L1455" i="1"/>
  <c r="L2541" i="1"/>
  <c r="L1612" i="1"/>
  <c r="L2308" i="1"/>
  <c r="L1033" i="1"/>
  <c r="L1769" i="1"/>
  <c r="L694" i="1"/>
  <c r="L1689" i="1"/>
  <c r="L1160" i="1"/>
  <c r="L732" i="1"/>
  <c r="L2365" i="1"/>
  <c r="L2414" i="1"/>
  <c r="L1084" i="1"/>
  <c r="L954" i="1"/>
  <c r="L782" i="1"/>
  <c r="Y696" i="1"/>
  <c r="Y1828" i="1"/>
  <c r="Y1520" i="1"/>
  <c r="Y935" i="1"/>
  <c r="Y1358" i="1"/>
  <c r="L834" i="1"/>
  <c r="L2622" i="1"/>
  <c r="Y1706" i="1"/>
  <c r="L2310" i="1"/>
  <c r="Y2314" i="1"/>
  <c r="L1137" i="1"/>
  <c r="L1159" i="1"/>
  <c r="Y1582" i="1"/>
  <c r="L1279" i="1"/>
  <c r="L802" i="1"/>
  <c r="L738" i="1"/>
  <c r="L1589" i="1"/>
  <c r="L2028" i="1"/>
  <c r="L2434" i="1"/>
  <c r="L1978" i="1"/>
  <c r="Y1603" i="1"/>
  <c r="L803" i="1"/>
  <c r="L1968" i="1"/>
  <c r="L1104" i="1"/>
  <c r="L797" i="1"/>
  <c r="L2601" i="1"/>
  <c r="Y2225" i="1"/>
  <c r="Y2427" i="1"/>
  <c r="L1840" i="1"/>
  <c r="Y1341" i="1"/>
  <c r="L2227" i="1"/>
  <c r="Y1671" i="1"/>
  <c r="Y2605" i="1"/>
  <c r="L1085" i="1"/>
  <c r="L2206" i="1"/>
  <c r="L1217" i="1"/>
  <c r="Y1085" i="1"/>
  <c r="Y897" i="1"/>
  <c r="L1982" i="1"/>
  <c r="Y1387" i="1"/>
  <c r="Y1429" i="1"/>
  <c r="Y1132" i="1"/>
  <c r="Y1811" i="1"/>
  <c r="Y791" i="1"/>
  <c r="Y2529" i="1"/>
  <c r="Y918" i="1"/>
  <c r="Y2251" i="1"/>
  <c r="Y1071" i="1"/>
  <c r="Y2261" i="1"/>
  <c r="Y2049" i="1"/>
  <c r="Y1957" i="1"/>
  <c r="Y1594" i="1"/>
  <c r="Y2454" i="1"/>
  <c r="Y1512" i="1"/>
  <c r="Y2159" i="1"/>
  <c r="Y1277" i="1"/>
  <c r="Y1744" i="1"/>
  <c r="Y2218" i="1"/>
  <c r="Y2346" i="1"/>
  <c r="Y1349" i="1"/>
  <c r="Y2245" i="1"/>
  <c r="Y2574" i="1"/>
  <c r="Y2114" i="1"/>
  <c r="Y1905" i="1"/>
  <c r="Y1551" i="1"/>
  <c r="Y2032" i="1"/>
  <c r="Y2450" i="1"/>
  <c r="Y929" i="1"/>
  <c r="L1354" i="1"/>
  <c r="L843" i="1"/>
  <c r="L1602" i="1"/>
  <c r="Y2229" i="1"/>
  <c r="L1342" i="1"/>
  <c r="L1859" i="1"/>
  <c r="L1320" i="1"/>
  <c r="L2340" i="1"/>
  <c r="Y1528" i="1"/>
  <c r="Y1480" i="1"/>
  <c r="Y927" i="1"/>
  <c r="L1225" i="1"/>
  <c r="L2608" i="1"/>
  <c r="Y1479" i="1"/>
  <c r="Y1977" i="1"/>
  <c r="L2431" i="1"/>
  <c r="L2440" i="1"/>
  <c r="Y970" i="1"/>
  <c r="L2307" i="1"/>
  <c r="Y1711" i="1"/>
  <c r="Y1918" i="1"/>
  <c r="Y1525" i="1"/>
  <c r="Y1346" i="1"/>
  <c r="L937" i="1"/>
  <c r="L2106" i="1"/>
  <c r="Y1193" i="1"/>
  <c r="L1653" i="1"/>
  <c r="L1572" i="1"/>
  <c r="L805" i="1"/>
  <c r="Y1496" i="1"/>
  <c r="L2183" i="1"/>
  <c r="Y1150" i="1"/>
  <c r="Y1127" i="1"/>
  <c r="Y833" i="1"/>
  <c r="Y1197" i="1"/>
  <c r="L2359" i="1"/>
  <c r="L735" i="1"/>
  <c r="Y1900" i="1"/>
  <c r="L2538" i="1"/>
  <c r="Y1022" i="1"/>
  <c r="Y1895" i="1"/>
  <c r="L1768" i="1"/>
  <c r="L2279" i="1"/>
  <c r="L2573" i="1"/>
  <c r="L2614" i="1"/>
  <c r="L2088" i="1"/>
  <c r="Y1027" i="1"/>
  <c r="Y1177" i="1"/>
  <c r="Y1228" i="1"/>
  <c r="L1941" i="1"/>
  <c r="L2370" i="1"/>
  <c r="L1945" i="1"/>
  <c r="L773" i="1"/>
  <c r="L1034" i="1"/>
  <c r="L2676" i="1"/>
  <c r="L812" i="1"/>
  <c r="L2014" i="1"/>
  <c r="L1364" i="1"/>
  <c r="L1301" i="1"/>
  <c r="L2216" i="1"/>
  <c r="L2309" i="1"/>
  <c r="L1231" i="1"/>
  <c r="L1552" i="1"/>
  <c r="L1733" i="1"/>
  <c r="L2163" i="1"/>
  <c r="L1278" i="1"/>
  <c r="L1081" i="1"/>
  <c r="L2345" i="1"/>
  <c r="L825" i="1"/>
  <c r="L2057" i="1"/>
  <c r="L905" i="1"/>
  <c r="L916" i="1"/>
  <c r="L904" i="1"/>
  <c r="L831" i="1"/>
  <c r="L2473" i="1"/>
  <c r="L1013" i="1"/>
  <c r="L1955" i="1"/>
  <c r="L2356" i="1"/>
  <c r="L2262" i="1"/>
  <c r="Y2637" i="1"/>
  <c r="L2098" i="1"/>
  <c r="L1669" i="1"/>
  <c r="L994" i="1"/>
  <c r="Y1040" i="1"/>
  <c r="Y1511" i="1"/>
  <c r="L2348" i="1"/>
  <c r="Y2540" i="1"/>
  <c r="Y2213" i="1"/>
  <c r="Y2549" i="1"/>
  <c r="Y1907" i="1"/>
  <c r="Y753" i="1"/>
  <c r="Y1640" i="1"/>
  <c r="L858" i="1"/>
  <c r="Y1182" i="1"/>
  <c r="L1745" i="1"/>
  <c r="L1884" i="1"/>
  <c r="Y2183" i="1"/>
  <c r="L1637" i="1"/>
  <c r="L2218" i="1"/>
  <c r="L1961" i="1"/>
  <c r="Y794" i="1"/>
  <c r="L1396" i="1"/>
  <c r="L1938" i="1"/>
  <c r="L2492" i="1"/>
  <c r="L1294" i="1"/>
  <c r="L727" i="1"/>
  <c r="L1926" i="1"/>
  <c r="L2022" i="1"/>
  <c r="Y936" i="1"/>
  <c r="L1097" i="1"/>
  <c r="L1976" i="1"/>
  <c r="L2322" i="1"/>
  <c r="L841" i="1"/>
  <c r="L1054" i="1"/>
  <c r="L700" i="1"/>
  <c r="Y1426" i="1"/>
  <c r="Y1949" i="1"/>
  <c r="L2146" i="1"/>
  <c r="L2413" i="1"/>
  <c r="L2054" i="1"/>
  <c r="Y1252" i="1"/>
  <c r="Y2334" i="1"/>
  <c r="L1090" i="1"/>
  <c r="Y2117" i="1"/>
  <c r="Y2490" i="1"/>
  <c r="Y2653" i="1"/>
  <c r="Y2425" i="1"/>
  <c r="Y2670" i="1"/>
  <c r="Y1053" i="1"/>
  <c r="Y2210" i="1"/>
  <c r="Y2044" i="1"/>
  <c r="Y1068" i="1"/>
  <c r="Y1050" i="1"/>
  <c r="Y2094" i="1"/>
  <c r="Y2547" i="1"/>
  <c r="Y1185" i="1"/>
  <c r="Y2292" i="1"/>
  <c r="Y1059" i="1"/>
  <c r="Y1010" i="1"/>
  <c r="Y775" i="1"/>
  <c r="Y2664" i="1"/>
  <c r="Y2138" i="1"/>
  <c r="Y2197" i="1"/>
  <c r="Y1506" i="1"/>
  <c r="Y1783" i="1"/>
  <c r="Y1762" i="1"/>
  <c r="Y2667" i="1"/>
  <c r="Y1199" i="1"/>
  <c r="Y1367" i="1"/>
  <c r="Y1207" i="1"/>
  <c r="Y1295" i="1"/>
  <c r="Y2194" i="1"/>
  <c r="L1701" i="1"/>
  <c r="L1374" i="1"/>
  <c r="L1026" i="1"/>
  <c r="L702" i="1"/>
  <c r="L1525" i="1"/>
  <c r="Y812" i="1"/>
  <c r="L2305" i="1"/>
  <c r="L1808" i="1"/>
  <c r="Y748" i="1"/>
  <c r="L1010" i="1"/>
  <c r="Y1174" i="1"/>
  <c r="Y986" i="1"/>
  <c r="Y2608" i="1"/>
  <c r="Y1754" i="1"/>
  <c r="Y851" i="1"/>
  <c r="L2677" i="1"/>
  <c r="Y1689" i="1"/>
  <c r="L2627" i="1"/>
  <c r="Y1504" i="1"/>
  <c r="Y2323" i="1"/>
  <c r="Y2212" i="1"/>
  <c r="L682" i="1"/>
  <c r="Y714" i="1"/>
  <c r="L2363" i="1"/>
  <c r="Y1531" i="1"/>
  <c r="L1268" i="1"/>
  <c r="L1421" i="1"/>
  <c r="Y2026" i="1"/>
  <c r="Y2350" i="1"/>
  <c r="Y2150" i="1"/>
  <c r="L2223" i="1"/>
  <c r="L2108" i="1"/>
  <c r="L2127" i="1"/>
  <c r="L740" i="1"/>
  <c r="L1524" i="1"/>
  <c r="L2186" i="1"/>
  <c r="Y2560" i="1"/>
  <c r="Y1552" i="1"/>
  <c r="Y1494" i="1"/>
  <c r="L2520" i="1"/>
  <c r="L1139" i="1"/>
  <c r="L2549" i="1"/>
  <c r="Y992" i="1"/>
  <c r="L2490" i="1"/>
  <c r="L1851" i="1"/>
  <c r="L2369" i="1"/>
  <c r="Y2558" i="1"/>
  <c r="Y1524" i="1"/>
  <c r="Y2088" i="1"/>
  <c r="L1750" i="1"/>
  <c r="L2325" i="1"/>
  <c r="L2398" i="1"/>
  <c r="L1194" i="1"/>
  <c r="Y870" i="1"/>
  <c r="Y1795" i="1"/>
  <c r="L1686" i="1"/>
  <c r="L1584" i="1"/>
  <c r="Y1838" i="1"/>
  <c r="L1409" i="1"/>
  <c r="L1025" i="1"/>
  <c r="L2168" i="1"/>
  <c r="L1804" i="1"/>
  <c r="L1970" i="1"/>
  <c r="L1625" i="1"/>
  <c r="L2084" i="1"/>
  <c r="L1951" i="1"/>
  <c r="L2063" i="1"/>
  <c r="L2185" i="1"/>
  <c r="L962" i="1"/>
  <c r="L1264" i="1"/>
  <c r="L1356" i="1"/>
  <c r="L1760" i="1"/>
  <c r="L815" i="1"/>
  <c r="L2454" i="1"/>
  <c r="L1338" i="1"/>
  <c r="L2235" i="1"/>
  <c r="L2597" i="1"/>
  <c r="L761" i="1"/>
  <c r="L1046" i="1"/>
  <c r="L2501" i="1"/>
  <c r="L2544" i="1"/>
  <c r="L1335" i="1"/>
  <c r="L2165" i="1"/>
  <c r="L1443" i="1"/>
  <c r="L2103" i="1"/>
  <c r="L1244" i="1"/>
  <c r="L2639" i="1"/>
  <c r="L774" i="1"/>
  <c r="L2510" i="1"/>
  <c r="L1306" i="1"/>
  <c r="L1924" i="1"/>
  <c r="L1985" i="1"/>
  <c r="L2388" i="1"/>
  <c r="L1116" i="1"/>
  <c r="L856" i="1"/>
  <c r="Y2046" i="1"/>
  <c r="Y1836" i="1"/>
  <c r="L2599" i="1"/>
  <c r="Y1235" i="1"/>
  <c r="L1214" i="1"/>
  <c r="L2464" i="1"/>
  <c r="Y1310" i="1"/>
  <c r="Y2550" i="1"/>
  <c r="L1434" i="1"/>
  <c r="L1600" i="1"/>
  <c r="Y1969" i="1"/>
  <c r="Y2107" i="1"/>
  <c r="Y1352" i="1"/>
  <c r="L887" i="1"/>
  <c r="L1056" i="1"/>
  <c r="L2650" i="1"/>
  <c r="L1042" i="1"/>
  <c r="Y1942" i="1"/>
  <c r="Y1238" i="1"/>
  <c r="Y1695" i="1"/>
  <c r="Y2617" i="1"/>
  <c r="L912" i="1"/>
  <c r="L1959" i="1"/>
  <c r="L762" i="1"/>
  <c r="L1312" i="1"/>
  <c r="L1680" i="1"/>
  <c r="L1267" i="1"/>
  <c r="L1866" i="1"/>
  <c r="L2397" i="1"/>
  <c r="L2237" i="1"/>
  <c r="Y1595" i="1"/>
  <c r="L1590" i="1"/>
  <c r="L1285" i="1"/>
  <c r="L1903" i="1"/>
  <c r="Y2186" i="1"/>
  <c r="L2341" i="1"/>
  <c r="L2354" i="1"/>
  <c r="Y1201" i="1"/>
  <c r="Y2169" i="1"/>
  <c r="Y2449" i="1"/>
  <c r="L1565" i="1"/>
  <c r="L1683" i="1"/>
  <c r="Y2069" i="1"/>
  <c r="Y1080" i="1"/>
  <c r="Y1590" i="1"/>
  <c r="Y2243" i="1"/>
  <c r="Y2673" i="1"/>
  <c r="Y2293" i="1"/>
  <c r="Y1300" i="1"/>
  <c r="Y802" i="1"/>
  <c r="Y1357" i="1"/>
  <c r="Y1902" i="1"/>
  <c r="Y1770" i="1"/>
  <c r="Y840" i="1"/>
  <c r="Y2639" i="1"/>
  <c r="Y2113" i="1"/>
  <c r="Y2652" i="1"/>
  <c r="Y939" i="1"/>
  <c r="Y2681" i="1"/>
  <c r="Y2255" i="1"/>
  <c r="Y834" i="1"/>
  <c r="Y842" i="1"/>
  <c r="Y1843" i="1"/>
  <c r="Y1958" i="1"/>
  <c r="Y1041" i="1"/>
  <c r="Y1045" i="1"/>
  <c r="Y2512" i="1"/>
  <c r="Y1953" i="1"/>
  <c r="Y2447" i="1"/>
  <c r="Y1791" i="1"/>
  <c r="Y690" i="1"/>
  <c r="Y2230" i="1"/>
  <c r="Y1749" i="1"/>
  <c r="L1508" i="1"/>
  <c r="Y2010" i="1"/>
  <c r="Y837" i="1"/>
  <c r="Y1866" i="1"/>
  <c r="L1077" i="1"/>
  <c r="L2131" i="1"/>
  <c r="Y1443" i="1"/>
  <c r="Y1427" i="1"/>
  <c r="Y2247" i="1"/>
  <c r="Y2097" i="1"/>
  <c r="L2519" i="1"/>
  <c r="L2032" i="1"/>
  <c r="Y926" i="1"/>
  <c r="Y845" i="1"/>
  <c r="L766" i="1"/>
  <c r="Y1915" i="1"/>
  <c r="L1773" i="1"/>
  <c r="Y1477" i="1"/>
  <c r="Y1971" i="1"/>
  <c r="Y1798" i="1"/>
  <c r="Y1117" i="1"/>
  <c r="Y2381" i="1"/>
  <c r="Y1470" i="1"/>
  <c r="L948" i="1"/>
  <c r="Y1335" i="1"/>
  <c r="Y1596" i="1"/>
  <c r="L1182" i="1"/>
  <c r="L852" i="1"/>
  <c r="Y1009" i="1"/>
  <c r="L714" i="1"/>
  <c r="Y2597" i="1"/>
  <c r="Y889" i="1"/>
  <c r="Y2330" i="1"/>
  <c r="Y975" i="1"/>
  <c r="Y2309" i="1"/>
  <c r="L1756" i="1"/>
  <c r="Y1615" i="1"/>
  <c r="L1179" i="1"/>
  <c r="L1459" i="1"/>
  <c r="L2515" i="1"/>
  <c r="Y1878" i="1"/>
  <c r="L923" i="1"/>
  <c r="Y2011" i="1"/>
  <c r="Y1558" i="1"/>
  <c r="L748" i="1"/>
  <c r="L693" i="1"/>
  <c r="L1611" i="1"/>
  <c r="Y864" i="1"/>
  <c r="Y908" i="1"/>
  <c r="L2253" i="1"/>
  <c r="L2339" i="1"/>
  <c r="L2295" i="1"/>
  <c r="L1562" i="1"/>
  <c r="L1355" i="1"/>
  <c r="L2319" i="1"/>
  <c r="L1118" i="1"/>
  <c r="L2666" i="1"/>
  <c r="Y1482" i="1"/>
  <c r="L1892" i="1"/>
  <c r="L2644" i="1"/>
  <c r="L2187" i="1"/>
  <c r="L915" i="1"/>
  <c r="L1404" i="1"/>
  <c r="L2598" i="1"/>
  <c r="L1775" i="1"/>
  <c r="L1177" i="1"/>
  <c r="L1512" i="1"/>
  <c r="L1936" i="1"/>
  <c r="L1609" i="1"/>
  <c r="L1401" i="1"/>
  <c r="L764" i="1"/>
  <c r="L2536" i="1"/>
  <c r="L2124" i="1"/>
  <c r="L2489" i="1"/>
  <c r="L1738" i="1"/>
  <c r="L800" i="1"/>
  <c r="L2207" i="1"/>
  <c r="L942" i="1"/>
  <c r="L1826" i="1"/>
  <c r="L2304" i="1"/>
  <c r="L1867" i="1"/>
  <c r="L2645" i="1"/>
  <c r="L1929" i="1"/>
  <c r="L1343" i="1"/>
  <c r="L2252" i="1"/>
  <c r="L2078" i="1"/>
  <c r="L1213" i="1"/>
  <c r="L2083" i="1"/>
  <c r="L1898" i="1"/>
  <c r="Y1833" i="1"/>
  <c r="L1460" i="1"/>
  <c r="L1682" i="1"/>
  <c r="Y848" i="1"/>
  <c r="Y1095" i="1"/>
  <c r="L804" i="1"/>
  <c r="Y1835" i="1"/>
  <c r="Y1916" i="1"/>
  <c r="L931" i="1"/>
  <c r="Y1375" i="1"/>
  <c r="Y1944" i="1"/>
  <c r="L1889" i="1"/>
  <c r="L2334" i="1"/>
  <c r="L2011" i="1"/>
  <c r="Y1162" i="1"/>
  <c r="Y1319" i="1"/>
  <c r="Y989" i="1"/>
  <c r="L975" i="1"/>
  <c r="Y2551" i="1"/>
  <c r="L1573" i="1"/>
  <c r="L2362" i="1"/>
  <c r="L1387" i="1"/>
  <c r="L1007" i="1"/>
  <c r="L1490" i="1"/>
  <c r="L2419" i="1"/>
  <c r="L1726" i="1"/>
  <c r="L1992" i="1"/>
  <c r="L838" i="1"/>
  <c r="L1493" i="1"/>
  <c r="L1123" i="1"/>
  <c r="Y1956" i="1"/>
  <c r="L2466" i="1"/>
  <c r="Y2428" i="1"/>
  <c r="L2030" i="1"/>
  <c r="L2595" i="1"/>
  <c r="L1891" i="1"/>
  <c r="Y1011" i="1"/>
  <c r="L1156" i="1"/>
  <c r="Y1752" i="1"/>
  <c r="Y1285" i="1"/>
  <c r="Y712" i="1"/>
  <c r="Y2086" i="1"/>
  <c r="L926" i="1"/>
  <c r="Y2045" i="1"/>
  <c r="Y1280" i="1"/>
  <c r="Y1645" i="1"/>
  <c r="Y1573" i="1"/>
  <c r="Y1661" i="1"/>
  <c r="Y999" i="1"/>
  <c r="Y1618" i="1"/>
  <c r="Y1109" i="1"/>
  <c r="Y2401" i="1"/>
  <c r="Y1646" i="1"/>
  <c r="Y1729" i="1"/>
  <c r="Y2224" i="1"/>
  <c r="Y2548" i="1"/>
  <c r="Y2052" i="1"/>
  <c r="Y1370" i="1"/>
  <c r="Y1585" i="1"/>
  <c r="Y1395" i="1"/>
  <c r="Y692" i="1"/>
  <c r="Y1601" i="1"/>
  <c r="Y1937" i="1"/>
  <c r="Y2124" i="1"/>
  <c r="Y1856" i="1"/>
  <c r="Y1055" i="1"/>
  <c r="Y2543" i="1"/>
  <c r="Y2620" i="1"/>
  <c r="Y856" i="1"/>
  <c r="Y2091" i="1"/>
  <c r="Y2078" i="1"/>
  <c r="Y1258" i="1"/>
  <c r="L1855" i="1"/>
  <c r="L956" i="1"/>
  <c r="Y1311" i="1"/>
  <c r="L1538" i="1"/>
  <c r="L978" i="1"/>
  <c r="L999" i="1"/>
  <c r="L1105" i="1"/>
  <c r="Y1282" i="1"/>
  <c r="L1446" i="1"/>
  <c r="Y2308" i="1"/>
  <c r="Y1219" i="1"/>
  <c r="L1787" i="1"/>
  <c r="L1295" i="1"/>
  <c r="L1066" i="1"/>
  <c r="L2093" i="1"/>
  <c r="Y1840" i="1"/>
  <c r="L710" i="1"/>
  <c r="Y2327" i="1"/>
  <c r="Y2161" i="1"/>
  <c r="Y1935" i="1"/>
  <c r="L2244" i="1"/>
  <c r="L2043" i="1"/>
  <c r="L894" i="1"/>
  <c r="Y2080" i="1"/>
  <c r="L1917" i="1"/>
  <c r="Y1204" i="1"/>
  <c r="Y1862" i="1"/>
  <c r="Y1809" i="1"/>
  <c r="Y1771" i="1"/>
  <c r="Y1332" i="1"/>
  <c r="Y724" i="1"/>
  <c r="Y953" i="1"/>
  <c r="L2240" i="1"/>
  <c r="Y1737" i="1"/>
  <c r="Y2145" i="1"/>
  <c r="L1413" i="1"/>
  <c r="L2173" i="1"/>
  <c r="L1192" i="1"/>
  <c r="Y1274" i="1"/>
  <c r="L2415" i="1"/>
  <c r="L2448" i="1"/>
  <c r="L2384" i="1"/>
  <c r="Y2582" i="1"/>
  <c r="Y1521" i="1"/>
  <c r="L2135" i="1"/>
  <c r="L1130" i="1"/>
  <c r="Y2256" i="1"/>
  <c r="Y1899" i="1"/>
  <c r="Y2678" i="1"/>
  <c r="L1296" i="1"/>
  <c r="L1133" i="1"/>
  <c r="L793" i="1"/>
  <c r="Y708" i="1"/>
  <c r="Y1863" i="1"/>
  <c r="L1811" i="1"/>
  <c r="L1271" i="1"/>
  <c r="L2219" i="1"/>
  <c r="L1608" i="1"/>
  <c r="Y1998" i="1"/>
  <c r="Y1210" i="1"/>
  <c r="L1128" i="1"/>
  <c r="Y750" i="1"/>
  <c r="Y888" i="1"/>
  <c r="L2405" i="1"/>
  <c r="L731" i="1"/>
  <c r="L1770" i="1"/>
  <c r="Y993" i="1"/>
  <c r="Y1254" i="1"/>
  <c r="Y1868" i="1"/>
  <c r="L928" i="1"/>
  <c r="L2314" i="1"/>
  <c r="L1555" i="1"/>
  <c r="L1239" i="1"/>
  <c r="L2427" i="1"/>
  <c r="L1262" i="1"/>
  <c r="L1720" i="1"/>
  <c r="L1744" i="1"/>
  <c r="L2026" i="1"/>
  <c r="L1852" i="1"/>
  <c r="L1408" i="1"/>
  <c r="L1205" i="1"/>
  <c r="L2482" i="1"/>
  <c r="L869" i="1"/>
  <c r="L715" i="1"/>
  <c r="L813" i="1"/>
  <c r="L847" i="1"/>
  <c r="L2099" i="1"/>
  <c r="L1069" i="1"/>
  <c r="L1833" i="1"/>
  <c r="L1326" i="1"/>
  <c r="L1964" i="1"/>
  <c r="L2263" i="1"/>
  <c r="L1779" i="1"/>
  <c r="L1868" i="1"/>
  <c r="L911" i="1"/>
  <c r="L1668" i="1"/>
  <c r="L1282" i="1"/>
  <c r="L1988" i="1"/>
  <c r="L2679" i="1"/>
  <c r="L1558" i="1"/>
  <c r="L1504" i="1"/>
  <c r="L706" i="1"/>
  <c r="L2053" i="1"/>
  <c r="Y1143" i="1"/>
  <c r="Y1326" i="1"/>
  <c r="L1147" i="1"/>
  <c r="L842" i="1"/>
  <c r="L1576" i="1"/>
  <c r="Y1303" i="1"/>
  <c r="L875" i="1"/>
  <c r="Y772" i="1"/>
  <c r="Y1852" i="1"/>
  <c r="Y2362" i="1"/>
  <c r="L1599" i="1"/>
  <c r="L1322" i="1"/>
  <c r="L935" i="1"/>
  <c r="Y899" i="1"/>
  <c r="L1461" i="1"/>
  <c r="Y1190" i="1"/>
  <c r="Y830" i="1"/>
  <c r="L1783" i="1"/>
  <c r="L1553" i="1"/>
  <c r="L2511" i="1"/>
  <c r="L2134" i="1"/>
  <c r="L1502" i="1"/>
  <c r="L2409" i="1"/>
  <c r="L2069" i="1"/>
  <c r="L2112" i="1"/>
  <c r="L1273" i="1"/>
  <c r="L2352" i="1"/>
  <c r="L1671" i="1"/>
  <c r="Y901" i="1"/>
  <c r="L1334" i="1"/>
  <c r="L1018" i="1"/>
  <c r="L1129" i="1"/>
  <c r="Y2458" i="1"/>
  <c r="Y2435" i="1"/>
  <c r="Y2504" i="1"/>
  <c r="Y715" i="1"/>
  <c r="Y1570" i="1"/>
  <c r="L1200" i="1"/>
  <c r="Y2657" i="1"/>
  <c r="Y1440" i="1"/>
  <c r="Y1144" i="1"/>
  <c r="Y1098" i="1"/>
  <c r="Y1764" i="1"/>
  <c r="Y1103" i="1"/>
  <c r="Y2631" i="1"/>
  <c r="Y882" i="1"/>
  <c r="Y1951" i="1"/>
  <c r="Y1980" i="1"/>
  <c r="Y2077" i="1"/>
  <c r="Y1819" i="1"/>
  <c r="Y1188" i="1"/>
  <c r="Y2099" i="1"/>
  <c r="Y765" i="1"/>
  <c r="Y732" i="1"/>
  <c r="Y1571" i="1"/>
  <c r="Y1613" i="1"/>
  <c r="Y1256" i="1"/>
  <c r="Y1278" i="1"/>
  <c r="Y796" i="1"/>
  <c r="Y835" i="1"/>
  <c r="Y2281" i="1"/>
  <c r="Y1049" i="1"/>
  <c r="Y1402" i="1"/>
  <c r="Y800" i="1"/>
  <c r="Y1208" i="1"/>
  <c r="Y1302" i="1"/>
  <c r="Y1683" i="1"/>
  <c r="Y1363" i="1"/>
  <c r="Y2321" i="1"/>
  <c r="Y823" i="1"/>
  <c r="L2267" i="1"/>
  <c r="Y1468" i="1"/>
  <c r="Y2516" i="1"/>
  <c r="L2478" i="1"/>
  <c r="L2271" i="1"/>
  <c r="L1180" i="1"/>
  <c r="L882" i="1"/>
  <c r="Y1947" i="1"/>
  <c r="Y2342" i="1"/>
  <c r="L2404" i="1"/>
  <c r="Y2591" i="1"/>
  <c r="L1531" i="1"/>
  <c r="Y1151" i="1"/>
  <c r="Y1848" i="1"/>
  <c r="L2179" i="1"/>
  <c r="L1880" i="1"/>
  <c r="L1927" i="1"/>
  <c r="L2502" i="1"/>
  <c r="L2366" i="1"/>
  <c r="L1080" i="1"/>
  <c r="Y1020" i="1"/>
  <c r="Y1513" i="1"/>
  <c r="L1323" i="1"/>
  <c r="Y998" i="1"/>
  <c r="Y2326" i="1"/>
  <c r="L1885" i="1"/>
  <c r="Y2580" i="1"/>
  <c r="Y1194" i="1"/>
  <c r="Y2476" i="1"/>
  <c r="Y1028" i="1"/>
  <c r="Y1681" i="1"/>
  <c r="Y2240" i="1"/>
  <c r="Y1986" i="1"/>
  <c r="Y2538" i="1"/>
  <c r="L1032" i="1"/>
  <c r="L2437" i="1"/>
  <c r="Y1712" i="1"/>
  <c r="L1962" i="1"/>
  <c r="L2421" i="1"/>
  <c r="L2441" i="1"/>
  <c r="Y2392" i="1"/>
  <c r="L2530" i="1"/>
  <c r="Y892" i="1"/>
  <c r="L2548" i="1"/>
  <c r="L816" i="1"/>
  <c r="L1879" i="1"/>
  <c r="Y2155" i="1"/>
  <c r="Y1822" i="1"/>
  <c r="L1035" i="1"/>
  <c r="Y1726" i="1"/>
  <c r="L1349" i="1"/>
  <c r="L1991" i="1"/>
  <c r="L2610" i="1"/>
  <c r="Y2505" i="1"/>
  <c r="Y2409" i="1"/>
  <c r="L2671" i="1"/>
  <c r="L1607" i="1"/>
  <c r="Y1225" i="1"/>
  <c r="L823" i="1"/>
  <c r="Y1851" i="1"/>
  <c r="L1414" i="1"/>
  <c r="L2471" i="1"/>
  <c r="L1717" i="1"/>
  <c r="L1136" i="1"/>
  <c r="Y1432" i="1"/>
  <c r="L1837" i="1"/>
  <c r="L1802" i="1"/>
  <c r="L868" i="1"/>
  <c r="L712" i="1"/>
  <c r="L2200" i="1"/>
  <c r="L2496" i="1"/>
  <c r="Y2647" i="1"/>
  <c r="Y974" i="1"/>
  <c r="Y1017" i="1"/>
  <c r="L2401" i="1"/>
  <c r="L2236" i="1"/>
  <c r="L1103" i="1"/>
  <c r="L1679" i="1"/>
  <c r="L1260" i="1"/>
  <c r="L2192" i="1"/>
  <c r="L2239" i="1"/>
  <c r="L1536" i="1"/>
  <c r="L1321" i="1"/>
  <c r="L1672" i="1"/>
  <c r="L1392" i="1"/>
  <c r="L1965" i="1"/>
  <c r="L1251" i="1"/>
  <c r="L2243" i="1"/>
  <c r="L1497" i="1"/>
  <c r="L1700" i="1"/>
  <c r="L1471" i="1"/>
  <c r="L1579" i="1"/>
  <c r="L1801" i="1"/>
  <c r="L1758" i="1"/>
  <c r="L1487" i="1"/>
  <c r="L1246" i="1"/>
  <c r="L1606" i="1"/>
  <c r="L2221" i="1"/>
  <c r="L2316" i="1"/>
  <c r="L1850" i="1"/>
  <c r="L1448" i="1"/>
  <c r="L1677" i="1"/>
  <c r="L681" i="1"/>
  <c r="L2095" i="1"/>
  <c r="L2472" i="1"/>
  <c r="L699" i="1"/>
  <c r="L1274" i="1"/>
  <c r="Y1453" i="1"/>
  <c r="L767" i="1"/>
  <c r="Y2090" i="1"/>
  <c r="L2047" i="1"/>
  <c r="L2123" i="1"/>
  <c r="Y2410" i="1"/>
  <c r="Y2634" i="1"/>
  <c r="L2246" i="1"/>
  <c r="Y1497" i="1"/>
  <c r="Y1424" i="1"/>
  <c r="Y1578" i="1"/>
  <c r="L1904" i="1"/>
  <c r="L1304" i="1"/>
  <c r="L1196" i="1"/>
  <c r="L1613" i="1"/>
  <c r="L1340" i="1"/>
  <c r="Y1979" i="1"/>
  <c r="Y1845" i="1"/>
  <c r="L817" i="1"/>
  <c r="L1410" i="1"/>
  <c r="L2107" i="1"/>
  <c r="Y1170" i="1"/>
  <c r="Y2366" i="1"/>
  <c r="L1634" i="1"/>
  <c r="L2175" i="1"/>
  <c r="L1498" i="1"/>
  <c r="L860" i="1"/>
  <c r="L2412" i="1"/>
  <c r="L2577" i="1"/>
  <c r="L2217" i="1"/>
  <c r="L2619" i="1"/>
  <c r="L1781" i="1"/>
  <c r="L1545" i="1"/>
  <c r="L925" i="1"/>
  <c r="L1236" i="1"/>
  <c r="L1753" i="1"/>
  <c r="Y2103" i="1"/>
  <c r="L939" i="1"/>
  <c r="L1605" i="1"/>
  <c r="L1067" i="1"/>
  <c r="L2557" i="1"/>
  <c r="L1351" i="1"/>
  <c r="L1788" i="1"/>
  <c r="L2241" i="1"/>
  <c r="Y763" i="1"/>
  <c r="Y1731" i="1"/>
  <c r="Y1984" i="1"/>
  <c r="Y1707" i="1"/>
  <c r="Y2455" i="1"/>
  <c r="Y1919" i="1"/>
  <c r="Y867" i="1"/>
  <c r="Y1775" i="1"/>
  <c r="Y902" i="1"/>
  <c r="Y1629" i="1"/>
  <c r="Y1474" i="1"/>
  <c r="Y1893" i="1"/>
  <c r="Y2564" i="1"/>
  <c r="Y2396" i="1"/>
  <c r="Y2047" i="1"/>
  <c r="Y2487" i="1"/>
  <c r="Y847" i="1"/>
  <c r="Y2677" i="1"/>
  <c r="Y1092" i="1"/>
  <c r="Y1261" i="1"/>
  <c r="Y1181" i="1"/>
  <c r="Y1195" i="1"/>
  <c r="Y1690" i="1"/>
  <c r="Y2200" i="1"/>
  <c r="Y1790" i="1"/>
  <c r="Y2051" i="1"/>
  <c r="Y2420" i="1"/>
  <c r="Y903" i="1"/>
  <c r="Y1324" i="1"/>
  <c r="Y1884" i="1"/>
  <c r="Y1709" i="1"/>
  <c r="Y1074" i="1"/>
  <c r="L1011" i="1"/>
  <c r="L2085" i="1"/>
  <c r="Y2071" i="1"/>
  <c r="L2638" i="1"/>
  <c r="L1825" i="1"/>
  <c r="L821" i="1"/>
  <c r="L1975" i="1"/>
  <c r="Y1498" i="1"/>
  <c r="L1645" i="1"/>
  <c r="Y2483" i="1"/>
  <c r="L880" i="1"/>
  <c r="Y1066" i="1"/>
  <c r="Y1438" i="1"/>
  <c r="L964" i="1"/>
  <c r="L2575" i="1"/>
  <c r="Y1111" i="1"/>
  <c r="Y2285" i="1"/>
  <c r="L1518" i="1"/>
  <c r="Y719" i="1"/>
  <c r="L1088" i="1"/>
  <c r="L2385" i="1"/>
  <c r="Y2571" i="1"/>
  <c r="Y1089" i="1"/>
  <c r="L2038" i="1"/>
  <c r="Y2465" i="1"/>
  <c r="Y2485" i="1"/>
  <c r="L1509" i="1"/>
  <c r="L765" i="1"/>
  <c r="Y1841" i="1"/>
  <c r="L1074" i="1"/>
  <c r="Y1046" i="1"/>
  <c r="Y2180" i="1"/>
  <c r="L1373" i="1"/>
  <c r="Y2496" i="1"/>
  <c r="Y1061" i="1"/>
  <c r="L2071" i="1"/>
  <c r="Y2674" i="1"/>
  <c r="L750" i="1"/>
  <c r="Y1873" i="1"/>
  <c r="Y2171" i="1"/>
  <c r="Y1761" i="1"/>
  <c r="L2306" i="1"/>
  <c r="Y814" i="1"/>
  <c r="L1897" i="1"/>
  <c r="L2367" i="1"/>
  <c r="Y1734" i="1"/>
  <c r="Y1166" i="1"/>
  <c r="L1831" i="1"/>
  <c r="Y1030" i="1"/>
  <c r="L828" i="1"/>
  <c r="Y1380" i="1"/>
  <c r="L739" i="1"/>
  <c r="Y1981" i="1"/>
  <c r="Y1654" i="1"/>
  <c r="Y1516" i="1"/>
  <c r="Y2467" i="1"/>
  <c r="L1664" i="1"/>
  <c r="Y1638" i="1"/>
  <c r="Y1467" i="1"/>
  <c r="Y2651" i="1"/>
  <c r="L2565" i="1"/>
  <c r="L2116" i="1"/>
  <c r="Y2188" i="1"/>
  <c r="L1114" i="1"/>
  <c r="Y1088" i="1"/>
  <c r="Y2136" i="1"/>
  <c r="L811" i="1"/>
  <c r="Y2408" i="1"/>
  <c r="L2059" i="1"/>
  <c r="Y863" i="1"/>
  <c r="L743" i="1"/>
  <c r="L1644" i="1"/>
  <c r="L1564" i="1"/>
  <c r="L1568" i="1"/>
  <c r="L1591" i="1"/>
  <c r="Y1581" i="1"/>
  <c r="L1923" i="1"/>
  <c r="L2199" i="1"/>
  <c r="L1633" i="1"/>
  <c r="Y1356" i="1"/>
  <c r="L2559" i="1"/>
  <c r="L1542" i="1"/>
  <c r="Y916" i="1"/>
  <c r="Y2024" i="1"/>
  <c r="L1872" i="1"/>
  <c r="L1797" i="1"/>
  <c r="Y2303" i="1"/>
  <c r="Y961" i="1"/>
  <c r="Y2563" i="1"/>
  <c r="L2621" i="1"/>
  <c r="L2675" i="1"/>
  <c r="L2383" i="1"/>
  <c r="L1465" i="1"/>
  <c r="L1623" i="1"/>
  <c r="L1065" i="1"/>
  <c r="L1785" i="1"/>
  <c r="L1199" i="1"/>
  <c r="L2172" i="1"/>
  <c r="L1823" i="1"/>
  <c r="L959" i="1"/>
  <c r="L2155" i="1"/>
  <c r="L1188" i="1"/>
  <c r="L1063" i="1"/>
  <c r="L840" i="1"/>
  <c r="L2387" i="1"/>
  <c r="L1438" i="1"/>
  <c r="L2111" i="1"/>
  <c r="L2399" i="1"/>
  <c r="L1184" i="1"/>
  <c r="L2635" i="1"/>
  <c r="L2495" i="1"/>
  <c r="L1353" i="1"/>
  <c r="L1468" i="1"/>
  <c r="L1550" i="1"/>
  <c r="L2211" i="1"/>
  <c r="L2331" i="1"/>
  <c r="L2612" i="1"/>
  <c r="L891" i="1"/>
  <c r="Y1532" i="1"/>
  <c r="L1092" i="1"/>
  <c r="L2674" i="1"/>
  <c r="L1344" i="1"/>
  <c r="Y2006" i="1"/>
  <c r="Y2533" i="1"/>
  <c r="Y1756" i="1"/>
  <c r="Y2283" i="1"/>
  <c r="Y2057" i="1"/>
  <c r="L2286" i="1"/>
  <c r="Y1472" i="1"/>
  <c r="Y1006" i="1"/>
  <c r="L2444" i="1"/>
  <c r="Y964" i="1"/>
  <c r="Y1831" i="1"/>
  <c r="L2373" i="1"/>
  <c r="L1503" i="1"/>
  <c r="Y2337" i="1"/>
  <c r="Y1867" i="1"/>
  <c r="L722" i="1"/>
  <c r="L2576" i="1"/>
  <c r="Y2279" i="1"/>
  <c r="Y1738" i="1"/>
  <c r="Y1722" i="1"/>
  <c r="L2323" i="1"/>
  <c r="L908" i="1"/>
  <c r="L1703" i="1"/>
  <c r="L1871" i="1"/>
  <c r="L2092" i="1"/>
  <c r="L1390" i="1"/>
  <c r="L2256" i="1"/>
  <c r="L1523" i="1"/>
  <c r="L2361" i="1"/>
  <c r="L2298" i="1"/>
  <c r="L2550" i="1"/>
  <c r="L2371" i="1"/>
  <c r="Y2468" i="1"/>
  <c r="Y2587" i="1"/>
  <c r="L1844" i="1"/>
  <c r="L1694" i="1"/>
  <c r="L2613" i="1"/>
  <c r="L2278" i="1"/>
  <c r="L1617" i="1"/>
  <c r="Y2511" i="1"/>
  <c r="Y1436" i="1"/>
  <c r="L1280" i="1"/>
  <c r="L889" i="1"/>
  <c r="Y1753" i="1"/>
  <c r="Y809" i="1"/>
  <c r="Y1713" i="1"/>
  <c r="Y1611" i="1"/>
  <c r="Y1694" i="1"/>
  <c r="Y2065" i="1"/>
  <c r="Y1996" i="1"/>
  <c r="Y1259" i="1"/>
  <c r="Y2304" i="1"/>
  <c r="Y1301" i="1"/>
  <c r="Y2491" i="1"/>
  <c r="Y2328" i="1"/>
  <c r="Y985" i="1"/>
  <c r="Y2663" i="1"/>
  <c r="Y2585" i="1"/>
  <c r="Y1487" i="1"/>
  <c r="Y1931" i="1"/>
  <c r="Y895" i="1"/>
  <c r="Y1880" i="1"/>
  <c r="Y2288" i="1"/>
  <c r="Y1145" i="1"/>
  <c r="Y2264" i="1"/>
  <c r="Y1399" i="1"/>
  <c r="Y1139" i="1"/>
  <c r="Y1995" i="1"/>
  <c r="Y1312" i="1"/>
  <c r="Y2190" i="1"/>
  <c r="Y2274" i="1"/>
  <c r="Y2367" i="1"/>
  <c r="Y2478" i="1"/>
  <c r="Y2061" i="1"/>
  <c r="Y1414" i="1"/>
  <c r="Y2486" i="1"/>
  <c r="Y754" i="1"/>
  <c r="Y2672" i="1"/>
  <c r="Y764" i="1"/>
  <c r="L1656" i="1"/>
  <c r="L2592" i="1"/>
  <c r="Y2502" i="1"/>
  <c r="Y681" i="1"/>
  <c r="L2692" i="1"/>
  <c r="L2685" i="1"/>
  <c r="L2688" i="1"/>
  <c r="L2684" i="1"/>
  <c r="L2693" i="1"/>
  <c r="L2690" i="1"/>
  <c r="L2687" i="1"/>
  <c r="L2683" i="1"/>
  <c r="L2689" i="1"/>
  <c r="L2691" i="1"/>
  <c r="L2686" i="1"/>
  <c r="C542" i="1" l="1"/>
  <c r="E48" i="1" s="1"/>
  <c r="I548" i="1"/>
  <c r="C541" i="1"/>
  <c r="C48" i="1" s="1"/>
  <c r="I557" i="1" l="1"/>
  <c r="I561" i="1" s="1"/>
  <c r="H585" i="1" l="1"/>
  <c r="H571" i="1"/>
  <c r="I631" i="1"/>
  <c r="I628" i="1" s="1"/>
  <c r="I629" i="1" s="1"/>
  <c r="J627" i="1" s="1"/>
  <c r="I571" i="1"/>
  <c r="G571" i="1"/>
  <c r="C608" i="1" l="1"/>
  <c r="D603" i="1"/>
  <c r="D604" i="1"/>
  <c r="H587" i="1"/>
  <c r="B603" i="1" s="1"/>
  <c r="B610" i="1" s="1"/>
  <c r="H588" i="1"/>
  <c r="F603" i="1" l="1"/>
  <c r="B612" i="1" s="1"/>
  <c r="H592" i="1"/>
  <c r="B604" i="1"/>
  <c r="N55" i="1" l="1"/>
  <c r="O55" i="1" s="1"/>
  <c r="A595" i="1" a="1"/>
  <c r="A595" i="1" s="1"/>
  <c r="K618" i="1"/>
  <c r="G610" i="1"/>
  <c r="F604" i="1"/>
  <c r="E89" i="1"/>
  <c r="G612" i="1" l="1"/>
  <c r="L618" i="1"/>
  <c r="B75" i="1"/>
  <c r="D89" i="1"/>
  <c r="I349" i="1"/>
  <c r="H352" i="1" l="1"/>
  <c r="H351" i="1"/>
  <c r="F89" i="1"/>
  <c r="BI702" i="1"/>
  <c r="BF706" i="1" s="1"/>
  <c r="B76" i="1"/>
  <c r="B74" i="1"/>
  <c r="N39" i="1" l="1"/>
  <c r="O39" i="1" s="1"/>
  <c r="BC714" i="1"/>
  <c r="BC717" i="1" s="1"/>
  <c r="BJ705" i="1" s="1"/>
  <c r="W346" i="1"/>
  <c r="W345" i="1"/>
  <c r="A338" i="1" s="1"/>
  <c r="I343" i="1"/>
  <c r="J89" i="1"/>
  <c r="BG706" i="1"/>
  <c r="BF707" i="1"/>
  <c r="BG707" i="1" l="1"/>
  <c r="BH706" i="1" s="1"/>
  <c r="BI706" i="1" s="1"/>
  <c r="BF708" i="1"/>
  <c r="BH705" i="1"/>
  <c r="BJ706" i="1"/>
  <c r="BG708" i="1" l="1"/>
  <c r="BF709" i="1"/>
  <c r="BJ707" i="1"/>
  <c r="BJ708" i="1" l="1"/>
  <c r="BH707" i="1"/>
  <c r="BI707" i="1" s="1"/>
  <c r="BG709" i="1"/>
  <c r="BF710" i="1"/>
  <c r="BG710" i="1" l="1"/>
  <c r="BH709" i="1" s="1"/>
  <c r="BI709" i="1" s="1"/>
  <c r="BF711" i="1"/>
  <c r="BJ709" i="1"/>
  <c r="BH708" i="1"/>
  <c r="BI708" i="1" s="1"/>
  <c r="BG711" i="1" l="1"/>
  <c r="BH710" i="1" s="1"/>
  <c r="BI710" i="1" s="1"/>
  <c r="BF712" i="1"/>
  <c r="BJ710" i="1"/>
  <c r="BG712" i="1" l="1"/>
  <c r="BH711" i="1" s="1"/>
  <c r="BI711" i="1" s="1"/>
  <c r="BF713" i="1"/>
  <c r="BJ711" i="1"/>
  <c r="BG713" i="1" l="1"/>
  <c r="BH712" i="1" s="1"/>
  <c r="BI712" i="1" s="1"/>
  <c r="BF714" i="1"/>
  <c r="BJ712" i="1"/>
  <c r="BG714" i="1" l="1"/>
  <c r="BH713" i="1" s="1"/>
  <c r="BI713" i="1" s="1"/>
  <c r="BF715" i="1"/>
  <c r="BJ713" i="1"/>
  <c r="BG715" i="1" l="1"/>
  <c r="BH714" i="1" s="1"/>
  <c r="BI714" i="1" s="1"/>
  <c r="BF716" i="1"/>
  <c r="BJ714" i="1"/>
  <c r="BG716" i="1" l="1"/>
  <c r="BH715" i="1" s="1"/>
  <c r="BI715" i="1" s="1"/>
  <c r="BF717" i="1"/>
  <c r="BJ715" i="1"/>
  <c r="BG717" i="1" l="1"/>
  <c r="BH716" i="1" s="1"/>
  <c r="BI716" i="1" s="1"/>
  <c r="BF718" i="1"/>
  <c r="BJ716" i="1"/>
  <c r="BG718" i="1" l="1"/>
  <c r="BH717" i="1" s="1"/>
  <c r="BI717" i="1" s="1"/>
  <c r="BF719" i="1"/>
  <c r="BJ717" i="1"/>
  <c r="BG719" i="1" l="1"/>
  <c r="BH718" i="1" s="1"/>
  <c r="BI718" i="1" s="1"/>
  <c r="BF720" i="1"/>
  <c r="BJ718" i="1"/>
  <c r="BG720" i="1" l="1"/>
  <c r="BH719" i="1" s="1"/>
  <c r="BI719" i="1" s="1"/>
  <c r="BF721" i="1"/>
  <c r="BJ719" i="1"/>
  <c r="BG721" i="1" l="1"/>
  <c r="BH720" i="1" s="1"/>
  <c r="BI720" i="1" s="1"/>
  <c r="BF722" i="1"/>
  <c r="BJ720" i="1"/>
  <c r="BG722" i="1" l="1"/>
  <c r="BH721" i="1" s="1"/>
  <c r="BI721" i="1" s="1"/>
  <c r="BF723" i="1"/>
  <c r="BJ721" i="1"/>
  <c r="BG723" i="1" l="1"/>
  <c r="BH722" i="1" s="1"/>
  <c r="BI722" i="1" s="1"/>
  <c r="BF724" i="1"/>
  <c r="BJ722" i="1"/>
  <c r="BG724" i="1" l="1"/>
  <c r="BH723" i="1" s="1"/>
  <c r="BI723" i="1" s="1"/>
  <c r="BF725" i="1"/>
  <c r="BJ723" i="1"/>
  <c r="BG725" i="1" l="1"/>
  <c r="BH724" i="1" s="1"/>
  <c r="BI724" i="1" s="1"/>
  <c r="BF726" i="1"/>
  <c r="BJ724" i="1"/>
  <c r="BG726" i="1" l="1"/>
  <c r="BH725" i="1" s="1"/>
  <c r="BI725" i="1" s="1"/>
  <c r="BF727" i="1"/>
  <c r="BJ725" i="1"/>
  <c r="BG727" i="1" l="1"/>
  <c r="BH726" i="1" s="1"/>
  <c r="BI726" i="1" s="1"/>
  <c r="BF728" i="1"/>
  <c r="BJ726" i="1"/>
  <c r="BG728" i="1" l="1"/>
  <c r="BH727" i="1" s="1"/>
  <c r="BI727" i="1" s="1"/>
  <c r="BF729" i="1"/>
  <c r="BJ727" i="1"/>
  <c r="BG729" i="1" l="1"/>
  <c r="BH728" i="1" s="1"/>
  <c r="BI728" i="1" s="1"/>
  <c r="BF730" i="1"/>
  <c r="BJ728" i="1"/>
  <c r="BG730" i="1" l="1"/>
  <c r="BH729" i="1" s="1"/>
  <c r="BI729" i="1" s="1"/>
  <c r="BF731" i="1"/>
  <c r="BJ729" i="1"/>
  <c r="BG731" i="1" l="1"/>
  <c r="BH730" i="1" s="1"/>
  <c r="BI730" i="1" s="1"/>
  <c r="BF732" i="1"/>
  <c r="BJ730" i="1"/>
  <c r="BG732" i="1" l="1"/>
  <c r="BH731" i="1" s="1"/>
  <c r="BI731" i="1" s="1"/>
  <c r="BF733" i="1"/>
  <c r="BJ731" i="1"/>
  <c r="BG733" i="1" l="1"/>
  <c r="BH732" i="1" s="1"/>
  <c r="BI732" i="1" s="1"/>
  <c r="BF734" i="1"/>
  <c r="BJ732" i="1"/>
  <c r="BG734" i="1" l="1"/>
  <c r="BH733" i="1" s="1"/>
  <c r="BI733" i="1" s="1"/>
  <c r="BF735" i="1"/>
  <c r="BJ733" i="1"/>
  <c r="BG735" i="1" l="1"/>
  <c r="BH734" i="1" s="1"/>
  <c r="BI734" i="1" s="1"/>
  <c r="BF736" i="1"/>
  <c r="BJ734" i="1"/>
  <c r="BG736" i="1" l="1"/>
  <c r="BH735" i="1" s="1"/>
  <c r="BI735" i="1" s="1"/>
  <c r="BF737" i="1"/>
  <c r="BJ735" i="1"/>
  <c r="BG737" i="1" l="1"/>
  <c r="BH736" i="1" s="1"/>
  <c r="BI736" i="1" s="1"/>
  <c r="BF738" i="1"/>
  <c r="BJ736" i="1"/>
  <c r="BG738" i="1" l="1"/>
  <c r="BH737" i="1" s="1"/>
  <c r="BI737" i="1" s="1"/>
  <c r="BF739" i="1"/>
  <c r="BJ737" i="1"/>
  <c r="BG739" i="1" l="1"/>
  <c r="BH738" i="1" s="1"/>
  <c r="BI738" i="1" s="1"/>
  <c r="BF740" i="1"/>
  <c r="BJ738" i="1"/>
  <c r="BG740" i="1" l="1"/>
  <c r="BH739" i="1" s="1"/>
  <c r="BI739" i="1" s="1"/>
  <c r="BF741" i="1"/>
  <c r="BJ739" i="1"/>
  <c r="BG741" i="1" l="1"/>
  <c r="BH740" i="1" s="1"/>
  <c r="BI740" i="1" s="1"/>
  <c r="BF742" i="1"/>
  <c r="BJ740" i="1"/>
  <c r="BG742" i="1" l="1"/>
  <c r="BH741" i="1" s="1"/>
  <c r="BI741" i="1" s="1"/>
  <c r="BF743" i="1"/>
  <c r="BJ741" i="1"/>
  <c r="BG743" i="1" l="1"/>
  <c r="BH742" i="1" s="1"/>
  <c r="BI742" i="1" s="1"/>
  <c r="BF744" i="1"/>
  <c r="BJ742" i="1"/>
  <c r="BG744" i="1" l="1"/>
  <c r="BH743" i="1" s="1"/>
  <c r="BI743" i="1" s="1"/>
  <c r="BF745" i="1"/>
  <c r="BJ743" i="1"/>
  <c r="BG745" i="1" l="1"/>
  <c r="BH744" i="1" s="1"/>
  <c r="BI744" i="1" s="1"/>
  <c r="BF746" i="1"/>
  <c r="BJ744" i="1"/>
  <c r="BG746" i="1" l="1"/>
  <c r="BH745" i="1" s="1"/>
  <c r="BI745" i="1" s="1"/>
  <c r="BF747" i="1"/>
  <c r="BJ745" i="1"/>
  <c r="BG747" i="1" l="1"/>
  <c r="BH746" i="1" s="1"/>
  <c r="BI746" i="1" s="1"/>
  <c r="BF748" i="1"/>
  <c r="BJ746" i="1"/>
  <c r="BG748" i="1" l="1"/>
  <c r="BH747" i="1" s="1"/>
  <c r="BI747" i="1" s="1"/>
  <c r="BF749" i="1"/>
  <c r="BJ747" i="1"/>
  <c r="BG749" i="1" l="1"/>
  <c r="BH748" i="1" s="1"/>
  <c r="BI748" i="1" s="1"/>
  <c r="BF750" i="1"/>
  <c r="BJ748" i="1"/>
  <c r="BG750" i="1" l="1"/>
  <c r="BH749" i="1" s="1"/>
  <c r="BI749" i="1" s="1"/>
  <c r="BF751" i="1"/>
  <c r="BJ749" i="1"/>
  <c r="BG751" i="1" l="1"/>
  <c r="BH750" i="1" s="1"/>
  <c r="BI750" i="1" s="1"/>
  <c r="BF752" i="1"/>
  <c r="BJ750" i="1"/>
  <c r="BG752" i="1" l="1"/>
  <c r="BH751" i="1" s="1"/>
  <c r="BI751" i="1" s="1"/>
  <c r="BF753" i="1"/>
  <c r="BJ751" i="1"/>
  <c r="BG753" i="1" l="1"/>
  <c r="BH752" i="1" s="1"/>
  <c r="BI752" i="1" s="1"/>
  <c r="BF754" i="1"/>
  <c r="BJ752" i="1"/>
  <c r="BG754" i="1" l="1"/>
  <c r="BH753" i="1" s="1"/>
  <c r="BI753" i="1" s="1"/>
  <c r="BF755" i="1"/>
  <c r="BJ753" i="1"/>
  <c r="BG755" i="1" l="1"/>
  <c r="BH754" i="1" s="1"/>
  <c r="BI754" i="1" s="1"/>
  <c r="BF756" i="1"/>
  <c r="BJ754" i="1"/>
  <c r="BG756" i="1" l="1"/>
  <c r="BH755" i="1" s="1"/>
  <c r="BI755" i="1" s="1"/>
  <c r="BF757" i="1"/>
  <c r="BJ755" i="1"/>
  <c r="BG757" i="1" l="1"/>
  <c r="BH756" i="1" s="1"/>
  <c r="BI756" i="1" s="1"/>
  <c r="BF758" i="1"/>
  <c r="BJ756" i="1"/>
  <c r="BG758" i="1" l="1"/>
  <c r="BH757" i="1" s="1"/>
  <c r="BI757" i="1" s="1"/>
  <c r="BF759" i="1"/>
  <c r="BJ757" i="1"/>
  <c r="BG759" i="1" l="1"/>
  <c r="BH758" i="1" s="1"/>
  <c r="BI758" i="1" s="1"/>
  <c r="BF760" i="1"/>
  <c r="BJ758" i="1"/>
  <c r="BG760" i="1" l="1"/>
  <c r="BH759" i="1" s="1"/>
  <c r="BI759" i="1" s="1"/>
  <c r="BF761" i="1"/>
  <c r="BJ759" i="1"/>
  <c r="BG761" i="1" l="1"/>
  <c r="BH760" i="1" s="1"/>
  <c r="BI760" i="1" s="1"/>
  <c r="BF762" i="1"/>
  <c r="BJ760" i="1"/>
  <c r="BG762" i="1" l="1"/>
  <c r="BH761" i="1" s="1"/>
  <c r="BI761" i="1" s="1"/>
  <c r="BF763" i="1"/>
  <c r="BJ761" i="1"/>
  <c r="BG763" i="1" l="1"/>
  <c r="BH762" i="1" s="1"/>
  <c r="BI762" i="1" s="1"/>
  <c r="BF764" i="1"/>
  <c r="BJ762" i="1"/>
  <c r="BG764" i="1" l="1"/>
  <c r="BH763" i="1" s="1"/>
  <c r="BI763" i="1" s="1"/>
  <c r="BF765" i="1"/>
  <c r="BJ763" i="1"/>
  <c r="BG765" i="1" l="1"/>
  <c r="BH764" i="1" s="1"/>
  <c r="BI764" i="1" s="1"/>
  <c r="BF766" i="1"/>
  <c r="BJ764" i="1"/>
  <c r="BG766" i="1" l="1"/>
  <c r="BH765" i="1" s="1"/>
  <c r="BI765" i="1" s="1"/>
  <c r="BF767" i="1"/>
  <c r="BJ765" i="1"/>
  <c r="BG767" i="1" l="1"/>
  <c r="BH766" i="1" s="1"/>
  <c r="BI766" i="1" s="1"/>
  <c r="BF768" i="1"/>
  <c r="BJ766" i="1"/>
  <c r="BG768" i="1" l="1"/>
  <c r="BH767" i="1" s="1"/>
  <c r="BI767" i="1" s="1"/>
  <c r="BF769" i="1"/>
  <c r="BJ767" i="1"/>
  <c r="BG769" i="1" l="1"/>
  <c r="BH768" i="1" s="1"/>
  <c r="BI768" i="1" s="1"/>
  <c r="BF770" i="1"/>
  <c r="BJ768" i="1"/>
  <c r="BG770" i="1" l="1"/>
  <c r="BH769" i="1" s="1"/>
  <c r="BI769" i="1" s="1"/>
  <c r="BF771" i="1"/>
  <c r="BJ769" i="1"/>
  <c r="BG771" i="1" l="1"/>
  <c r="BH770" i="1" s="1"/>
  <c r="BI770" i="1" s="1"/>
  <c r="BF772" i="1"/>
  <c r="BJ770" i="1"/>
  <c r="BG772" i="1" l="1"/>
  <c r="BH771" i="1" s="1"/>
  <c r="BI771" i="1" s="1"/>
  <c r="BF773" i="1"/>
  <c r="BJ771" i="1"/>
  <c r="BG773" i="1" l="1"/>
  <c r="BH772" i="1" s="1"/>
  <c r="BI772" i="1" s="1"/>
  <c r="BF774" i="1"/>
  <c r="BJ772" i="1"/>
  <c r="BG774" i="1" l="1"/>
  <c r="BH773" i="1" s="1"/>
  <c r="BI773" i="1" s="1"/>
  <c r="BF775" i="1"/>
  <c r="BJ773" i="1"/>
  <c r="BG775" i="1" l="1"/>
  <c r="BH774" i="1" s="1"/>
  <c r="BI774" i="1" s="1"/>
  <c r="BF776" i="1"/>
  <c r="BJ774" i="1"/>
  <c r="BG776" i="1" l="1"/>
  <c r="BH775" i="1" s="1"/>
  <c r="BI775" i="1" s="1"/>
  <c r="BF777" i="1"/>
  <c r="BJ775" i="1"/>
  <c r="BG777" i="1" l="1"/>
  <c r="BH776" i="1" s="1"/>
  <c r="BI776" i="1" s="1"/>
  <c r="BF778" i="1"/>
  <c r="BJ776" i="1"/>
  <c r="BG778" i="1" l="1"/>
  <c r="BH777" i="1" s="1"/>
  <c r="BI777" i="1" s="1"/>
  <c r="BF779" i="1"/>
  <c r="BJ777" i="1"/>
  <c r="BG779" i="1" l="1"/>
  <c r="BH778" i="1" s="1"/>
  <c r="BI778" i="1" s="1"/>
  <c r="BF780" i="1"/>
  <c r="BJ778" i="1"/>
  <c r="BG780" i="1" l="1"/>
  <c r="BH779" i="1" s="1"/>
  <c r="BI779" i="1" s="1"/>
  <c r="BF781" i="1"/>
  <c r="BJ779" i="1"/>
  <c r="BG781" i="1" l="1"/>
  <c r="BH780" i="1" s="1"/>
  <c r="BI780" i="1" s="1"/>
  <c r="BF782" i="1"/>
  <c r="BJ780" i="1"/>
  <c r="BG782" i="1" l="1"/>
  <c r="BH781" i="1" s="1"/>
  <c r="BI781" i="1" s="1"/>
  <c r="BF783" i="1"/>
  <c r="BJ781" i="1"/>
  <c r="BG783" i="1" l="1"/>
  <c r="BH782" i="1" s="1"/>
  <c r="BI782" i="1" s="1"/>
  <c r="BF784" i="1"/>
  <c r="BJ782" i="1"/>
  <c r="BG784" i="1" l="1"/>
  <c r="BH783" i="1" s="1"/>
  <c r="BI783" i="1" s="1"/>
  <c r="BF785" i="1"/>
  <c r="BJ783" i="1"/>
  <c r="BG785" i="1" l="1"/>
  <c r="BH784" i="1" s="1"/>
  <c r="BI784" i="1" s="1"/>
  <c r="BF786" i="1"/>
  <c r="BJ784" i="1"/>
  <c r="BG786" i="1" l="1"/>
  <c r="BH785" i="1" s="1"/>
  <c r="BI785" i="1" s="1"/>
  <c r="BF787" i="1"/>
  <c r="BJ785" i="1"/>
  <c r="BG787" i="1" l="1"/>
  <c r="BH786" i="1" s="1"/>
  <c r="BI786" i="1" s="1"/>
  <c r="BF788" i="1"/>
  <c r="BJ786" i="1"/>
  <c r="BG788" i="1" l="1"/>
  <c r="BH787" i="1" s="1"/>
  <c r="BI787" i="1" s="1"/>
  <c r="BF789" i="1"/>
  <c r="BJ787" i="1"/>
  <c r="BG789" i="1" l="1"/>
  <c r="BH788" i="1" s="1"/>
  <c r="BI788" i="1" s="1"/>
  <c r="BF790" i="1"/>
  <c r="BJ788" i="1"/>
  <c r="BG790" i="1" l="1"/>
  <c r="BH789" i="1" s="1"/>
  <c r="BI789" i="1" s="1"/>
  <c r="BF791" i="1"/>
  <c r="BJ789" i="1"/>
  <c r="BG791" i="1" l="1"/>
  <c r="BH790" i="1" s="1"/>
  <c r="BI790" i="1" s="1"/>
  <c r="BF792" i="1"/>
  <c r="BJ790" i="1"/>
  <c r="BG792" i="1" l="1"/>
  <c r="BH791" i="1" s="1"/>
  <c r="BI791" i="1" s="1"/>
  <c r="BF793" i="1"/>
  <c r="BJ791" i="1"/>
  <c r="BG793" i="1" l="1"/>
  <c r="BH792" i="1" s="1"/>
  <c r="BI792" i="1" s="1"/>
  <c r="BF794" i="1"/>
  <c r="BJ792" i="1"/>
  <c r="BG794" i="1" l="1"/>
  <c r="BH793" i="1" s="1"/>
  <c r="BI793" i="1" s="1"/>
  <c r="BF795" i="1"/>
  <c r="BJ793" i="1"/>
  <c r="BG795" i="1" l="1"/>
  <c r="BH794" i="1" s="1"/>
  <c r="BI794" i="1" s="1"/>
  <c r="BF796" i="1"/>
  <c r="BJ794" i="1"/>
  <c r="BG796" i="1" l="1"/>
  <c r="BH795" i="1" s="1"/>
  <c r="BI795" i="1" s="1"/>
  <c r="BF797" i="1"/>
  <c r="BJ795" i="1"/>
  <c r="BG797" i="1" l="1"/>
  <c r="BH796" i="1" s="1"/>
  <c r="BI796" i="1" s="1"/>
  <c r="BF798" i="1"/>
  <c r="BJ796" i="1"/>
  <c r="BG798" i="1" l="1"/>
  <c r="BH797" i="1" s="1"/>
  <c r="BI797" i="1" s="1"/>
  <c r="BF799" i="1"/>
  <c r="BJ797" i="1"/>
  <c r="BG799" i="1" l="1"/>
  <c r="BH798" i="1" s="1"/>
  <c r="BI798" i="1" s="1"/>
  <c r="BF800" i="1"/>
  <c r="BJ798" i="1"/>
  <c r="BG800" i="1" l="1"/>
  <c r="BH799" i="1" s="1"/>
  <c r="BI799" i="1" s="1"/>
  <c r="BF801" i="1"/>
  <c r="BJ799" i="1"/>
  <c r="BG801" i="1" l="1"/>
  <c r="BH800" i="1" s="1"/>
  <c r="BI800" i="1" s="1"/>
  <c r="BF802" i="1"/>
  <c r="BJ800" i="1"/>
  <c r="BG802" i="1" l="1"/>
  <c r="BH801" i="1" s="1"/>
  <c r="BI801" i="1" s="1"/>
  <c r="BF803" i="1"/>
  <c r="BJ801" i="1"/>
  <c r="BG803" i="1" l="1"/>
  <c r="BH802" i="1" s="1"/>
  <c r="BI802" i="1" s="1"/>
  <c r="BF804" i="1"/>
  <c r="BJ802" i="1"/>
  <c r="BG804" i="1" l="1"/>
  <c r="BH803" i="1" s="1"/>
  <c r="BI803" i="1" s="1"/>
  <c r="BF805" i="1"/>
  <c r="BJ803" i="1"/>
  <c r="BG805" i="1" l="1"/>
  <c r="BH804" i="1" s="1"/>
  <c r="BI804" i="1" s="1"/>
  <c r="BF806" i="1"/>
  <c r="BJ804" i="1"/>
  <c r="BG806" i="1" l="1"/>
  <c r="BH805" i="1" s="1"/>
  <c r="BI805" i="1" s="1"/>
  <c r="BF807" i="1"/>
  <c r="BJ805" i="1"/>
  <c r="BG807" i="1" l="1"/>
  <c r="BH806" i="1" s="1"/>
  <c r="BI806" i="1" s="1"/>
  <c r="BF808" i="1"/>
  <c r="BJ806" i="1"/>
  <c r="BG808" i="1" l="1"/>
  <c r="BH807" i="1" s="1"/>
  <c r="BI807" i="1" s="1"/>
  <c r="BF809" i="1"/>
  <c r="BJ807" i="1"/>
  <c r="BG809" i="1" l="1"/>
  <c r="BH808" i="1" s="1"/>
  <c r="BI808" i="1" s="1"/>
  <c r="BF810" i="1"/>
  <c r="BJ808" i="1"/>
  <c r="BG810" i="1" l="1"/>
  <c r="BH809" i="1" s="1"/>
  <c r="BI809" i="1" s="1"/>
  <c r="BF811" i="1"/>
  <c r="BJ809" i="1"/>
  <c r="BG811" i="1" l="1"/>
  <c r="BH810" i="1" s="1"/>
  <c r="BI810" i="1" s="1"/>
  <c r="BF812" i="1"/>
  <c r="BJ810" i="1"/>
  <c r="BG812" i="1" l="1"/>
  <c r="BH811" i="1" s="1"/>
  <c r="BI811" i="1" s="1"/>
  <c r="BF813" i="1"/>
  <c r="BJ811" i="1"/>
  <c r="BG813" i="1" l="1"/>
  <c r="BH812" i="1" s="1"/>
  <c r="BI812" i="1" s="1"/>
  <c r="BF814" i="1"/>
  <c r="BJ812" i="1"/>
  <c r="BG814" i="1" l="1"/>
  <c r="BH813" i="1" s="1"/>
  <c r="BI813" i="1" s="1"/>
  <c r="BF815" i="1"/>
  <c r="BJ813" i="1"/>
  <c r="BG815" i="1" l="1"/>
  <c r="BH814" i="1" s="1"/>
  <c r="BI814" i="1" s="1"/>
  <c r="BF816" i="1"/>
  <c r="BJ814" i="1"/>
  <c r="BG816" i="1" l="1"/>
  <c r="BH815" i="1" s="1"/>
  <c r="BI815" i="1" s="1"/>
  <c r="BF817" i="1"/>
  <c r="BJ815" i="1"/>
  <c r="BG817" i="1" l="1"/>
  <c r="BH816" i="1" s="1"/>
  <c r="BI816" i="1" s="1"/>
  <c r="BF818" i="1"/>
  <c r="BJ816" i="1"/>
  <c r="BG818" i="1" l="1"/>
  <c r="BH817" i="1" s="1"/>
  <c r="BI817" i="1" s="1"/>
  <c r="BF819" i="1"/>
  <c r="BJ817" i="1"/>
  <c r="BG819" i="1" l="1"/>
  <c r="BH818" i="1" s="1"/>
  <c r="BI818" i="1" s="1"/>
  <c r="BF820" i="1"/>
  <c r="BJ818" i="1"/>
  <c r="BG820" i="1" l="1"/>
  <c r="BH819" i="1" s="1"/>
  <c r="BI819" i="1" s="1"/>
  <c r="BF821" i="1"/>
  <c r="BJ819" i="1"/>
  <c r="BG821" i="1" l="1"/>
  <c r="BH820" i="1" s="1"/>
  <c r="BI820" i="1" s="1"/>
  <c r="BF822" i="1"/>
  <c r="BJ820" i="1"/>
  <c r="BG822" i="1" l="1"/>
  <c r="BH821" i="1" s="1"/>
  <c r="BI821" i="1" s="1"/>
  <c r="BF823" i="1"/>
  <c r="BJ821" i="1"/>
  <c r="BG823" i="1" l="1"/>
  <c r="BH822" i="1" s="1"/>
  <c r="BI822" i="1" s="1"/>
  <c r="BF824" i="1"/>
  <c r="BJ822" i="1"/>
  <c r="BG824" i="1" l="1"/>
  <c r="BH823" i="1" s="1"/>
  <c r="BI823" i="1" s="1"/>
  <c r="BF825" i="1"/>
  <c r="BJ823" i="1"/>
  <c r="BG825" i="1" l="1"/>
  <c r="BH824" i="1" s="1"/>
  <c r="BI824" i="1" s="1"/>
  <c r="BF826" i="1"/>
  <c r="BJ824" i="1"/>
  <c r="BG826" i="1" l="1"/>
  <c r="BH825" i="1" s="1"/>
  <c r="BI825" i="1" s="1"/>
  <c r="BF827" i="1"/>
  <c r="BJ825" i="1"/>
  <c r="BG827" i="1" l="1"/>
  <c r="BH826" i="1" s="1"/>
  <c r="BI826" i="1" s="1"/>
  <c r="BF828" i="1"/>
  <c r="BJ826" i="1"/>
  <c r="BG828" i="1" l="1"/>
  <c r="BH827" i="1" s="1"/>
  <c r="BI827" i="1" s="1"/>
  <c r="BF829" i="1"/>
  <c r="BJ827" i="1"/>
  <c r="BG829" i="1" l="1"/>
  <c r="BH828" i="1" s="1"/>
  <c r="BI828" i="1" s="1"/>
  <c r="BF830" i="1"/>
  <c r="BJ828" i="1"/>
  <c r="BG830" i="1" l="1"/>
  <c r="BH829" i="1" s="1"/>
  <c r="BI829" i="1" s="1"/>
  <c r="BF831" i="1"/>
  <c r="BJ829" i="1"/>
  <c r="BG831" i="1" l="1"/>
  <c r="BH830" i="1" s="1"/>
  <c r="BI830" i="1" s="1"/>
  <c r="BF832" i="1"/>
  <c r="BJ830" i="1"/>
  <c r="BG832" i="1" l="1"/>
  <c r="BH831" i="1" s="1"/>
  <c r="BI831" i="1" s="1"/>
  <c r="BF833" i="1"/>
  <c r="BJ831" i="1"/>
  <c r="BG833" i="1" l="1"/>
  <c r="BH832" i="1" s="1"/>
  <c r="BI832" i="1" s="1"/>
  <c r="BF834" i="1"/>
  <c r="BJ832" i="1"/>
  <c r="BG834" i="1" l="1"/>
  <c r="BH833" i="1" s="1"/>
  <c r="BI833" i="1" s="1"/>
  <c r="BF835" i="1"/>
  <c r="BJ833" i="1"/>
  <c r="BG835" i="1" l="1"/>
  <c r="BH834" i="1" s="1"/>
  <c r="BI834" i="1" s="1"/>
  <c r="BF836" i="1"/>
  <c r="BJ834" i="1"/>
  <c r="BG836" i="1" l="1"/>
  <c r="BH835" i="1" s="1"/>
  <c r="BI835" i="1" s="1"/>
  <c r="BF837" i="1"/>
  <c r="BJ835" i="1"/>
  <c r="BG837" i="1" l="1"/>
  <c r="BH836" i="1" s="1"/>
  <c r="BI836" i="1" s="1"/>
  <c r="BF838" i="1"/>
  <c r="BJ836" i="1"/>
  <c r="BG838" i="1" l="1"/>
  <c r="BH837" i="1" s="1"/>
  <c r="BI837" i="1" s="1"/>
  <c r="BF839" i="1"/>
  <c r="BJ837" i="1"/>
  <c r="BG839" i="1" l="1"/>
  <c r="BH838" i="1" s="1"/>
  <c r="BI838" i="1" s="1"/>
  <c r="BF840" i="1"/>
  <c r="BJ838" i="1"/>
  <c r="BG840" i="1" l="1"/>
  <c r="BH839" i="1" s="1"/>
  <c r="BI839" i="1" s="1"/>
  <c r="BF841" i="1"/>
  <c r="BJ839" i="1"/>
  <c r="BG841" i="1" l="1"/>
  <c r="BH840" i="1" s="1"/>
  <c r="BI840" i="1" s="1"/>
  <c r="BF842" i="1"/>
  <c r="BJ840" i="1"/>
  <c r="BG842" i="1" l="1"/>
  <c r="BH841" i="1" s="1"/>
  <c r="BI841" i="1" s="1"/>
  <c r="BF843" i="1"/>
  <c r="BJ841" i="1"/>
  <c r="BG843" i="1" l="1"/>
  <c r="BH842" i="1" s="1"/>
  <c r="BI842" i="1" s="1"/>
  <c r="BF844" i="1"/>
  <c r="BJ842" i="1"/>
  <c r="BG844" i="1" l="1"/>
  <c r="BH843" i="1" s="1"/>
  <c r="BI843" i="1" s="1"/>
  <c r="BF845" i="1"/>
  <c r="BJ843" i="1"/>
  <c r="BG845" i="1" l="1"/>
  <c r="BH844" i="1" s="1"/>
  <c r="BI844" i="1" s="1"/>
  <c r="BF846" i="1"/>
  <c r="BJ844" i="1"/>
  <c r="BG846" i="1" l="1"/>
  <c r="BH845" i="1" s="1"/>
  <c r="BI845" i="1" s="1"/>
  <c r="BF847" i="1"/>
  <c r="BJ845" i="1"/>
  <c r="BG847" i="1" l="1"/>
  <c r="BH846" i="1" s="1"/>
  <c r="BI846" i="1" s="1"/>
  <c r="BF848" i="1"/>
  <c r="BJ846" i="1"/>
  <c r="BG848" i="1" l="1"/>
  <c r="BH847" i="1" s="1"/>
  <c r="BI847" i="1" s="1"/>
  <c r="BF849" i="1"/>
  <c r="BJ847" i="1"/>
  <c r="BG849" i="1" l="1"/>
  <c r="BH848" i="1" s="1"/>
  <c r="BI848" i="1" s="1"/>
  <c r="BF850" i="1"/>
  <c r="BJ848" i="1"/>
  <c r="BG850" i="1" l="1"/>
  <c r="BH849" i="1" s="1"/>
  <c r="BI849" i="1" s="1"/>
  <c r="BF851" i="1"/>
  <c r="BJ849" i="1"/>
  <c r="BG851" i="1" l="1"/>
  <c r="BH850" i="1" s="1"/>
  <c r="BI850" i="1" s="1"/>
  <c r="BF852" i="1"/>
  <c r="BJ850" i="1"/>
  <c r="BG852" i="1" l="1"/>
  <c r="BH851" i="1" s="1"/>
  <c r="BI851" i="1" s="1"/>
  <c r="BF853" i="1"/>
  <c r="BJ851" i="1"/>
  <c r="BG853" i="1" l="1"/>
  <c r="BH852" i="1" s="1"/>
  <c r="BI852" i="1" s="1"/>
  <c r="BF854" i="1"/>
  <c r="BJ852" i="1"/>
  <c r="BG854" i="1" l="1"/>
  <c r="BH853" i="1" s="1"/>
  <c r="BI853" i="1" s="1"/>
  <c r="BF855" i="1"/>
  <c r="BJ853" i="1"/>
  <c r="BG855" i="1" l="1"/>
  <c r="BH854" i="1" s="1"/>
  <c r="BI854" i="1" s="1"/>
  <c r="BF856" i="1"/>
  <c r="BJ854" i="1"/>
  <c r="BG856" i="1" l="1"/>
  <c r="BH855" i="1" s="1"/>
  <c r="BI855" i="1" s="1"/>
  <c r="BF857" i="1"/>
  <c r="BJ855" i="1"/>
  <c r="BG857" i="1" l="1"/>
  <c r="BH856" i="1" s="1"/>
  <c r="BI856" i="1" s="1"/>
  <c r="BF858" i="1"/>
  <c r="BJ856" i="1"/>
  <c r="BG858" i="1" l="1"/>
  <c r="BH857" i="1" s="1"/>
  <c r="BI857" i="1" s="1"/>
  <c r="BF859" i="1"/>
  <c r="BJ857" i="1"/>
  <c r="BG859" i="1" l="1"/>
  <c r="BH858" i="1" s="1"/>
  <c r="BI858" i="1" s="1"/>
  <c r="BF860" i="1"/>
  <c r="BJ858" i="1"/>
  <c r="BG860" i="1" l="1"/>
  <c r="BH859" i="1" s="1"/>
  <c r="BI859" i="1" s="1"/>
  <c r="BF861" i="1"/>
  <c r="BJ859" i="1"/>
  <c r="BG861" i="1" l="1"/>
  <c r="BH860" i="1" s="1"/>
  <c r="BI860" i="1" s="1"/>
  <c r="BF862" i="1"/>
  <c r="BJ860" i="1"/>
  <c r="BG862" i="1" l="1"/>
  <c r="BH861" i="1" s="1"/>
  <c r="BI861" i="1" s="1"/>
  <c r="BF863" i="1"/>
  <c r="BJ861" i="1"/>
  <c r="BG863" i="1" l="1"/>
  <c r="BH862" i="1" s="1"/>
  <c r="BI862" i="1" s="1"/>
  <c r="BF864" i="1"/>
  <c r="BJ862" i="1"/>
  <c r="BG864" i="1" l="1"/>
  <c r="BH863" i="1" s="1"/>
  <c r="BI863" i="1" s="1"/>
  <c r="BF865" i="1"/>
  <c r="BJ863" i="1"/>
  <c r="BG865" i="1" l="1"/>
  <c r="BH864" i="1" s="1"/>
  <c r="BI864" i="1" s="1"/>
  <c r="BF866" i="1"/>
  <c r="BJ864" i="1"/>
  <c r="BG866" i="1" l="1"/>
  <c r="BH865" i="1" s="1"/>
  <c r="BI865" i="1" s="1"/>
  <c r="BF867" i="1"/>
  <c r="BJ865" i="1"/>
  <c r="BG867" i="1" l="1"/>
  <c r="BH866" i="1" s="1"/>
  <c r="BI866" i="1" s="1"/>
  <c r="BF868" i="1"/>
  <c r="BJ866" i="1"/>
  <c r="BG868" i="1" l="1"/>
  <c r="BH867" i="1" s="1"/>
  <c r="BI867" i="1" s="1"/>
  <c r="BF869" i="1"/>
  <c r="BJ867" i="1"/>
  <c r="BG869" i="1" l="1"/>
  <c r="BH868" i="1" s="1"/>
  <c r="BI868" i="1" s="1"/>
  <c r="BF870" i="1"/>
  <c r="BJ868" i="1"/>
  <c r="BG870" i="1" l="1"/>
  <c r="BH869" i="1" s="1"/>
  <c r="BI869" i="1" s="1"/>
  <c r="BF871" i="1"/>
  <c r="BJ869" i="1"/>
  <c r="BG871" i="1" l="1"/>
  <c r="BH870" i="1" s="1"/>
  <c r="BI870" i="1" s="1"/>
  <c r="BF872" i="1"/>
  <c r="BJ870" i="1"/>
  <c r="BG872" i="1" l="1"/>
  <c r="BH871" i="1" s="1"/>
  <c r="BI871" i="1" s="1"/>
  <c r="BF873" i="1"/>
  <c r="BJ871" i="1"/>
  <c r="BG873" i="1" l="1"/>
  <c r="BH872" i="1" s="1"/>
  <c r="BI872" i="1" s="1"/>
  <c r="BF874" i="1"/>
  <c r="BJ872" i="1"/>
  <c r="BG874" i="1" l="1"/>
  <c r="BH873" i="1" s="1"/>
  <c r="BI873" i="1" s="1"/>
  <c r="BF875" i="1"/>
  <c r="BJ873" i="1"/>
  <c r="BG875" i="1" l="1"/>
  <c r="BH874" i="1" s="1"/>
  <c r="BI874" i="1" s="1"/>
  <c r="BF876" i="1"/>
  <c r="BJ874" i="1"/>
  <c r="BG876" i="1" l="1"/>
  <c r="BH875" i="1" s="1"/>
  <c r="BI875" i="1" s="1"/>
  <c r="BF877" i="1"/>
  <c r="BJ875" i="1"/>
  <c r="BG877" i="1" l="1"/>
  <c r="BH876" i="1" s="1"/>
  <c r="BI876" i="1" s="1"/>
  <c r="BF878" i="1"/>
  <c r="BJ876" i="1"/>
  <c r="BG878" i="1" l="1"/>
  <c r="BH877" i="1" s="1"/>
  <c r="BI877" i="1" s="1"/>
  <c r="BF879" i="1"/>
  <c r="BJ877" i="1"/>
  <c r="BG879" i="1" l="1"/>
  <c r="BH878" i="1" s="1"/>
  <c r="BI878" i="1" s="1"/>
  <c r="BF880" i="1"/>
  <c r="BJ878" i="1"/>
  <c r="BG880" i="1" l="1"/>
  <c r="BH879" i="1" s="1"/>
  <c r="BI879" i="1" s="1"/>
  <c r="BF881" i="1"/>
  <c r="BJ879" i="1"/>
  <c r="BG881" i="1" l="1"/>
  <c r="BH880" i="1" s="1"/>
  <c r="BI880" i="1" s="1"/>
  <c r="BF882" i="1"/>
  <c r="BJ880" i="1"/>
  <c r="BG882" i="1" l="1"/>
  <c r="BH881" i="1" s="1"/>
  <c r="BI881" i="1" s="1"/>
  <c r="BF883" i="1"/>
  <c r="BJ881" i="1"/>
  <c r="BG883" i="1" l="1"/>
  <c r="BH882" i="1" s="1"/>
  <c r="BI882" i="1" s="1"/>
  <c r="BF884" i="1"/>
  <c r="BJ882" i="1"/>
  <c r="BG884" i="1" l="1"/>
  <c r="BH883" i="1" s="1"/>
  <c r="BI883" i="1" s="1"/>
  <c r="BF885" i="1"/>
  <c r="BJ883" i="1"/>
  <c r="BG885" i="1" l="1"/>
  <c r="BH884" i="1" s="1"/>
  <c r="BI884" i="1" s="1"/>
  <c r="BF886" i="1"/>
  <c r="BJ884" i="1"/>
  <c r="BG886" i="1" l="1"/>
  <c r="BH885" i="1" s="1"/>
  <c r="BI885" i="1" s="1"/>
  <c r="BF887" i="1"/>
  <c r="BJ885" i="1"/>
  <c r="BG887" i="1" l="1"/>
  <c r="BH886" i="1" s="1"/>
  <c r="BI886" i="1" s="1"/>
  <c r="BF888" i="1"/>
  <c r="BJ886" i="1"/>
  <c r="BG888" i="1" l="1"/>
  <c r="BH887" i="1" s="1"/>
  <c r="BI887" i="1" s="1"/>
  <c r="BF889" i="1"/>
  <c r="BJ887" i="1"/>
  <c r="BG889" i="1" l="1"/>
  <c r="BH888" i="1" s="1"/>
  <c r="BI888" i="1" s="1"/>
  <c r="BF890" i="1"/>
  <c r="BJ888" i="1"/>
  <c r="BG890" i="1" l="1"/>
  <c r="BH889" i="1" s="1"/>
  <c r="BI889" i="1" s="1"/>
  <c r="BF891" i="1"/>
  <c r="BJ889" i="1"/>
  <c r="BG891" i="1" l="1"/>
  <c r="BH890" i="1" s="1"/>
  <c r="BI890" i="1" s="1"/>
  <c r="BF892" i="1"/>
  <c r="BJ890" i="1"/>
  <c r="BG892" i="1" l="1"/>
  <c r="BH891" i="1" s="1"/>
  <c r="BI891" i="1" s="1"/>
  <c r="BF893" i="1"/>
  <c r="BJ891" i="1"/>
  <c r="BG893" i="1" l="1"/>
  <c r="BH892" i="1" s="1"/>
  <c r="BI892" i="1" s="1"/>
  <c r="BF894" i="1"/>
  <c r="BJ892" i="1"/>
  <c r="BG894" i="1" l="1"/>
  <c r="BH893" i="1" s="1"/>
  <c r="BI893" i="1" s="1"/>
  <c r="BF895" i="1"/>
  <c r="BJ893" i="1"/>
  <c r="BG895" i="1" l="1"/>
  <c r="BH894" i="1" s="1"/>
  <c r="BI894" i="1" s="1"/>
  <c r="BF896" i="1"/>
  <c r="BJ894" i="1"/>
  <c r="BG896" i="1" l="1"/>
  <c r="BH895" i="1" s="1"/>
  <c r="BI895" i="1" s="1"/>
  <c r="BF897" i="1"/>
  <c r="BJ895" i="1"/>
  <c r="BG897" i="1" l="1"/>
  <c r="BH896" i="1" s="1"/>
  <c r="BI896" i="1" s="1"/>
  <c r="BF898" i="1"/>
  <c r="BJ896" i="1"/>
  <c r="BG898" i="1" l="1"/>
  <c r="BH897" i="1" s="1"/>
  <c r="BI897" i="1" s="1"/>
  <c r="BF899" i="1"/>
  <c r="BJ897" i="1"/>
  <c r="BG899" i="1" l="1"/>
  <c r="BH898" i="1" s="1"/>
  <c r="BI898" i="1" s="1"/>
  <c r="BF900" i="1"/>
  <c r="BJ898" i="1"/>
  <c r="BG900" i="1" l="1"/>
  <c r="BH899" i="1" s="1"/>
  <c r="BI899" i="1" s="1"/>
  <c r="BF901" i="1"/>
  <c r="BJ899" i="1"/>
  <c r="BG901" i="1" l="1"/>
  <c r="BH900" i="1" s="1"/>
  <c r="BI900" i="1" s="1"/>
  <c r="BF902" i="1"/>
  <c r="BJ900" i="1"/>
  <c r="BG902" i="1" l="1"/>
  <c r="BH901" i="1" s="1"/>
  <c r="BI901" i="1" s="1"/>
  <c r="BF903" i="1"/>
  <c r="BJ901" i="1"/>
  <c r="BG903" i="1" l="1"/>
  <c r="BH902" i="1" s="1"/>
  <c r="BI902" i="1" s="1"/>
  <c r="BF904" i="1"/>
  <c r="BJ902" i="1"/>
  <c r="BG904" i="1" l="1"/>
  <c r="BH903" i="1" s="1"/>
  <c r="BI903" i="1" s="1"/>
  <c r="BF905" i="1"/>
  <c r="BJ903" i="1"/>
  <c r="BG905" i="1" l="1"/>
  <c r="BH904" i="1" s="1"/>
  <c r="BI904" i="1" s="1"/>
  <c r="BF906" i="1"/>
  <c r="BJ904" i="1"/>
  <c r="BG906" i="1" l="1"/>
  <c r="BH905" i="1" s="1"/>
  <c r="BI905" i="1" s="1"/>
  <c r="BF907" i="1"/>
  <c r="BJ905" i="1"/>
  <c r="BG907" i="1" l="1"/>
  <c r="BH906" i="1" s="1"/>
  <c r="BI906" i="1" s="1"/>
  <c r="BF908" i="1"/>
  <c r="BJ906" i="1"/>
  <c r="BG908" i="1" l="1"/>
  <c r="BH907" i="1" s="1"/>
  <c r="BI907" i="1" s="1"/>
  <c r="BF909" i="1"/>
  <c r="BJ907" i="1"/>
  <c r="BG909" i="1" l="1"/>
  <c r="BH908" i="1" s="1"/>
  <c r="BI908" i="1" s="1"/>
  <c r="BF910" i="1"/>
  <c r="BJ908" i="1"/>
  <c r="BG910" i="1" l="1"/>
  <c r="BH909" i="1" s="1"/>
  <c r="BI909" i="1" s="1"/>
  <c r="BF911" i="1"/>
  <c r="BJ909" i="1"/>
  <c r="BG911" i="1" l="1"/>
  <c r="BH910" i="1" s="1"/>
  <c r="BI910" i="1" s="1"/>
  <c r="BF912" i="1"/>
  <c r="BJ910" i="1"/>
  <c r="BG912" i="1" l="1"/>
  <c r="BH911" i="1" s="1"/>
  <c r="BI911" i="1" s="1"/>
  <c r="BF913" i="1"/>
  <c r="BJ911" i="1"/>
  <c r="BG913" i="1" l="1"/>
  <c r="BH912" i="1" s="1"/>
  <c r="BI912" i="1" s="1"/>
  <c r="BF914" i="1"/>
  <c r="BJ912" i="1"/>
  <c r="BG914" i="1" l="1"/>
  <c r="BH913" i="1" s="1"/>
  <c r="BI913" i="1" s="1"/>
  <c r="BF915" i="1"/>
  <c r="BJ913" i="1"/>
  <c r="BG915" i="1" l="1"/>
  <c r="BH914" i="1" s="1"/>
  <c r="BI914" i="1" s="1"/>
  <c r="BF916" i="1"/>
  <c r="BJ914" i="1"/>
  <c r="BG916" i="1" l="1"/>
  <c r="BH915" i="1" s="1"/>
  <c r="BI915" i="1" s="1"/>
  <c r="BF917" i="1"/>
  <c r="BJ915" i="1"/>
  <c r="BG917" i="1" l="1"/>
  <c r="BH916" i="1" s="1"/>
  <c r="BI916" i="1" s="1"/>
  <c r="BF918" i="1"/>
  <c r="BJ916" i="1"/>
  <c r="BG918" i="1" l="1"/>
  <c r="BH917" i="1" s="1"/>
  <c r="BI917" i="1" s="1"/>
  <c r="BF919" i="1"/>
  <c r="BJ917" i="1"/>
  <c r="BG919" i="1" l="1"/>
  <c r="BH918" i="1" s="1"/>
  <c r="BI918" i="1" s="1"/>
  <c r="BF920" i="1"/>
  <c r="BJ918" i="1"/>
  <c r="BG920" i="1" l="1"/>
  <c r="BH919" i="1" s="1"/>
  <c r="BI919" i="1" s="1"/>
  <c r="BF921" i="1"/>
  <c r="BJ919" i="1"/>
  <c r="BG921" i="1" l="1"/>
  <c r="BH920" i="1" s="1"/>
  <c r="BI920" i="1" s="1"/>
  <c r="BF922" i="1"/>
  <c r="BJ920" i="1"/>
  <c r="BG922" i="1" l="1"/>
  <c r="BH921" i="1" s="1"/>
  <c r="BI921" i="1" s="1"/>
  <c r="BF923" i="1"/>
  <c r="BJ921" i="1"/>
  <c r="BG923" i="1" l="1"/>
  <c r="BH922" i="1" s="1"/>
  <c r="BI922" i="1" s="1"/>
  <c r="BF924" i="1"/>
  <c r="BJ922" i="1"/>
  <c r="BG924" i="1" l="1"/>
  <c r="BH923" i="1" s="1"/>
  <c r="BI923" i="1" s="1"/>
  <c r="BF925" i="1"/>
  <c r="BJ923" i="1"/>
  <c r="BG925" i="1" l="1"/>
  <c r="BH924" i="1" s="1"/>
  <c r="BI924" i="1" s="1"/>
  <c r="BF926" i="1"/>
  <c r="BJ924" i="1"/>
  <c r="BG926" i="1" l="1"/>
  <c r="BH925" i="1" s="1"/>
  <c r="BI925" i="1" s="1"/>
  <c r="BF927" i="1"/>
  <c r="BJ925" i="1"/>
  <c r="BG927" i="1" l="1"/>
  <c r="BH926" i="1" s="1"/>
  <c r="BI926" i="1" s="1"/>
  <c r="BF928" i="1"/>
  <c r="BJ926" i="1"/>
  <c r="BG928" i="1" l="1"/>
  <c r="BH927" i="1" s="1"/>
  <c r="BI927" i="1" s="1"/>
  <c r="BF929" i="1"/>
  <c r="BJ927" i="1"/>
  <c r="BG929" i="1" l="1"/>
  <c r="BH928" i="1" s="1"/>
  <c r="BF930" i="1"/>
  <c r="BJ928" i="1"/>
  <c r="BI928" i="1"/>
  <c r="BG930" i="1" l="1"/>
  <c r="BH929" i="1" s="1"/>
  <c r="BI929" i="1" s="1"/>
  <c r="BF931" i="1"/>
  <c r="BJ929" i="1"/>
  <c r="BG931" i="1" l="1"/>
  <c r="BH930" i="1" s="1"/>
  <c r="BI930" i="1" s="1"/>
  <c r="BF932" i="1"/>
  <c r="BJ930" i="1"/>
  <c r="BG932" i="1" l="1"/>
  <c r="BH931" i="1" s="1"/>
  <c r="BI931" i="1" s="1"/>
  <c r="BF933" i="1"/>
  <c r="BJ931" i="1"/>
  <c r="BG933" i="1" l="1"/>
  <c r="BH932" i="1" s="1"/>
  <c r="BI932" i="1" s="1"/>
  <c r="BF934" i="1"/>
  <c r="BJ932" i="1"/>
  <c r="BG934" i="1" l="1"/>
  <c r="BH933" i="1" s="1"/>
  <c r="BI933" i="1" s="1"/>
  <c r="BF935" i="1"/>
  <c r="BJ933" i="1"/>
  <c r="BG935" i="1" l="1"/>
  <c r="BH934" i="1" s="1"/>
  <c r="BI934" i="1" s="1"/>
  <c r="BF936" i="1"/>
  <c r="BJ934" i="1"/>
  <c r="BG936" i="1" l="1"/>
  <c r="BH935" i="1" s="1"/>
  <c r="BI935" i="1" s="1"/>
  <c r="BF937" i="1"/>
  <c r="BJ935" i="1"/>
  <c r="BG937" i="1" l="1"/>
  <c r="BH936" i="1" s="1"/>
  <c r="BI936" i="1" s="1"/>
  <c r="BF938" i="1"/>
  <c r="BJ936" i="1"/>
  <c r="BG938" i="1" l="1"/>
  <c r="BH937" i="1" s="1"/>
  <c r="BI937" i="1" s="1"/>
  <c r="BF939" i="1"/>
  <c r="BJ937" i="1"/>
  <c r="BG939" i="1" l="1"/>
  <c r="BH938" i="1" s="1"/>
  <c r="BI938" i="1" s="1"/>
  <c r="BF940" i="1"/>
  <c r="BJ938" i="1"/>
  <c r="BG940" i="1" l="1"/>
  <c r="BH939" i="1" s="1"/>
  <c r="BI939" i="1" s="1"/>
  <c r="BF941" i="1"/>
  <c r="BJ939" i="1"/>
  <c r="BG941" i="1" l="1"/>
  <c r="BH940" i="1" s="1"/>
  <c r="BI940" i="1" s="1"/>
  <c r="BF942" i="1"/>
  <c r="BJ940" i="1"/>
  <c r="BG942" i="1" l="1"/>
  <c r="BH941" i="1" s="1"/>
  <c r="BI941" i="1" s="1"/>
  <c r="BF943" i="1"/>
  <c r="BJ941" i="1"/>
  <c r="BG943" i="1" l="1"/>
  <c r="BH942" i="1" s="1"/>
  <c r="BI942" i="1" s="1"/>
  <c r="BF944" i="1"/>
  <c r="BJ942" i="1"/>
  <c r="BG944" i="1" l="1"/>
  <c r="BH943" i="1" s="1"/>
  <c r="BI943" i="1" s="1"/>
  <c r="BF945" i="1"/>
  <c r="BJ943" i="1"/>
  <c r="BG945" i="1" l="1"/>
  <c r="BH944" i="1" s="1"/>
  <c r="BI944" i="1" s="1"/>
  <c r="BF946" i="1"/>
  <c r="BJ944" i="1"/>
  <c r="BG946" i="1" l="1"/>
  <c r="BH945" i="1" s="1"/>
  <c r="BI945" i="1" s="1"/>
  <c r="BF947" i="1"/>
  <c r="BJ945" i="1"/>
  <c r="BG947" i="1" l="1"/>
  <c r="BH946" i="1" s="1"/>
  <c r="BI946" i="1" s="1"/>
  <c r="BF948" i="1"/>
  <c r="BJ946" i="1"/>
  <c r="BG948" i="1" l="1"/>
  <c r="BH947" i="1" s="1"/>
  <c r="BI947" i="1" s="1"/>
  <c r="BF949" i="1"/>
  <c r="BJ947" i="1"/>
  <c r="BG949" i="1" l="1"/>
  <c r="BH948" i="1" s="1"/>
  <c r="BI948" i="1" s="1"/>
  <c r="BF950" i="1"/>
  <c r="BJ948" i="1"/>
  <c r="BG950" i="1" l="1"/>
  <c r="BH949" i="1" s="1"/>
  <c r="BI949" i="1" s="1"/>
  <c r="BF951" i="1"/>
  <c r="BJ949" i="1"/>
  <c r="BG951" i="1" l="1"/>
  <c r="BH950" i="1" s="1"/>
  <c r="BI950" i="1" s="1"/>
  <c r="BF952" i="1"/>
  <c r="BJ950" i="1"/>
  <c r="BG952" i="1" l="1"/>
  <c r="BH951" i="1" s="1"/>
  <c r="BI951" i="1" s="1"/>
  <c r="BF953" i="1"/>
  <c r="BJ951" i="1"/>
  <c r="BG953" i="1" l="1"/>
  <c r="BH952" i="1" s="1"/>
  <c r="BI952" i="1" s="1"/>
  <c r="BF954" i="1"/>
  <c r="BJ952" i="1"/>
  <c r="BG954" i="1" l="1"/>
  <c r="BH953" i="1" s="1"/>
  <c r="BI953" i="1" s="1"/>
  <c r="BF955" i="1"/>
  <c r="BJ953" i="1"/>
  <c r="BG955" i="1" l="1"/>
  <c r="BH954" i="1" s="1"/>
  <c r="BI954" i="1" s="1"/>
  <c r="BF956" i="1"/>
  <c r="BJ954" i="1"/>
  <c r="BG956" i="1" l="1"/>
  <c r="BH955" i="1" s="1"/>
  <c r="BI955" i="1" s="1"/>
  <c r="BF957" i="1"/>
  <c r="BJ955" i="1"/>
  <c r="BG957" i="1" l="1"/>
  <c r="BH956" i="1" s="1"/>
  <c r="BI956" i="1" s="1"/>
  <c r="BF958" i="1"/>
  <c r="BJ956" i="1"/>
  <c r="BG958" i="1" l="1"/>
  <c r="BH957" i="1" s="1"/>
  <c r="BI957" i="1" s="1"/>
  <c r="BF959" i="1"/>
  <c r="BJ957" i="1"/>
  <c r="BG959" i="1" l="1"/>
  <c r="BH958" i="1" s="1"/>
  <c r="BI958" i="1" s="1"/>
  <c r="BF960" i="1"/>
  <c r="BJ958" i="1"/>
  <c r="BG960" i="1" l="1"/>
  <c r="BH959" i="1" s="1"/>
  <c r="BI959" i="1" s="1"/>
  <c r="BF961" i="1"/>
  <c r="BJ959" i="1"/>
  <c r="BG961" i="1" l="1"/>
  <c r="BH960" i="1" s="1"/>
  <c r="BI960" i="1" s="1"/>
  <c r="BF962" i="1"/>
  <c r="BJ960" i="1"/>
  <c r="BG962" i="1" l="1"/>
  <c r="BH961" i="1" s="1"/>
  <c r="BI961" i="1" s="1"/>
  <c r="BF963" i="1"/>
  <c r="BJ961" i="1"/>
  <c r="BG963" i="1" l="1"/>
  <c r="BH962" i="1" s="1"/>
  <c r="BI962" i="1" s="1"/>
  <c r="BF964" i="1"/>
  <c r="BJ962" i="1"/>
  <c r="BG964" i="1" l="1"/>
  <c r="BH963" i="1" s="1"/>
  <c r="BI963" i="1" s="1"/>
  <c r="BF965" i="1"/>
  <c r="BJ963" i="1"/>
  <c r="BG965" i="1" l="1"/>
  <c r="BH964" i="1" s="1"/>
  <c r="BI964" i="1" s="1"/>
  <c r="BF966" i="1"/>
  <c r="BJ964" i="1"/>
  <c r="BG966" i="1" l="1"/>
  <c r="BH965" i="1" s="1"/>
  <c r="BI965" i="1" s="1"/>
  <c r="BF967" i="1"/>
  <c r="BJ965" i="1"/>
  <c r="BG967" i="1" l="1"/>
  <c r="BH966" i="1" s="1"/>
  <c r="BI966" i="1" s="1"/>
  <c r="BF968" i="1"/>
  <c r="BJ966" i="1"/>
  <c r="BG968" i="1" l="1"/>
  <c r="BH967" i="1" s="1"/>
  <c r="BI967" i="1" s="1"/>
  <c r="BF969" i="1"/>
  <c r="BJ967" i="1"/>
  <c r="BG969" i="1" l="1"/>
  <c r="BH968" i="1" s="1"/>
  <c r="BI968" i="1" s="1"/>
  <c r="BF970" i="1"/>
  <c r="BJ968" i="1"/>
  <c r="BG970" i="1" l="1"/>
  <c r="BH969" i="1" s="1"/>
  <c r="BI969" i="1" s="1"/>
  <c r="BF971" i="1"/>
  <c r="BJ969" i="1"/>
  <c r="BG971" i="1" l="1"/>
  <c r="BH970" i="1" s="1"/>
  <c r="BI970" i="1" s="1"/>
  <c r="BF972" i="1"/>
  <c r="BJ970" i="1"/>
  <c r="BG972" i="1" l="1"/>
  <c r="BH971" i="1" s="1"/>
  <c r="BI971" i="1" s="1"/>
  <c r="BF973" i="1"/>
  <c r="BJ971" i="1"/>
  <c r="BG973" i="1" l="1"/>
  <c r="BH972" i="1" s="1"/>
  <c r="BI972" i="1" s="1"/>
  <c r="BF974" i="1"/>
  <c r="BJ972" i="1"/>
  <c r="BG974" i="1" l="1"/>
  <c r="BH973" i="1" s="1"/>
  <c r="BI973" i="1" s="1"/>
  <c r="BF975" i="1"/>
  <c r="BJ973" i="1"/>
  <c r="BG975" i="1" l="1"/>
  <c r="BH974" i="1" s="1"/>
  <c r="BI974" i="1" s="1"/>
  <c r="BF976" i="1"/>
  <c r="BJ974" i="1"/>
  <c r="BG976" i="1" l="1"/>
  <c r="BH975" i="1" s="1"/>
  <c r="BI975" i="1" s="1"/>
  <c r="BF977" i="1"/>
  <c r="BJ975" i="1"/>
  <c r="BG977" i="1" l="1"/>
  <c r="BH976" i="1" s="1"/>
  <c r="BI976" i="1" s="1"/>
  <c r="BF978" i="1"/>
  <c r="BJ976" i="1"/>
  <c r="BG978" i="1" l="1"/>
  <c r="BH977" i="1" s="1"/>
  <c r="BI977" i="1" s="1"/>
  <c r="BF979" i="1"/>
  <c r="BJ977" i="1"/>
  <c r="BG979" i="1" l="1"/>
  <c r="BH978" i="1" s="1"/>
  <c r="BI978" i="1" s="1"/>
  <c r="BF980" i="1"/>
  <c r="BJ978" i="1"/>
  <c r="BG980" i="1" l="1"/>
  <c r="BH979" i="1" s="1"/>
  <c r="BI979" i="1" s="1"/>
  <c r="BF981" i="1"/>
  <c r="BJ979" i="1"/>
  <c r="BG981" i="1" l="1"/>
  <c r="BH980" i="1" s="1"/>
  <c r="BI980" i="1" s="1"/>
  <c r="BF982" i="1"/>
  <c r="BJ980" i="1"/>
  <c r="BG982" i="1" l="1"/>
  <c r="BH981" i="1" s="1"/>
  <c r="BI981" i="1" s="1"/>
  <c r="BF983" i="1"/>
  <c r="BJ981" i="1"/>
  <c r="BG983" i="1" l="1"/>
  <c r="BH982" i="1" s="1"/>
  <c r="BI982" i="1" s="1"/>
  <c r="BF984" i="1"/>
  <c r="BJ982" i="1"/>
  <c r="BG984" i="1" l="1"/>
  <c r="BH983" i="1" s="1"/>
  <c r="BI983" i="1" s="1"/>
  <c r="BF985" i="1"/>
  <c r="BJ983" i="1"/>
  <c r="BG985" i="1" l="1"/>
  <c r="BH984" i="1" s="1"/>
  <c r="BI984" i="1" s="1"/>
  <c r="BF986" i="1"/>
  <c r="BJ984" i="1"/>
  <c r="BG986" i="1" l="1"/>
  <c r="BH985" i="1" s="1"/>
  <c r="BI985" i="1" s="1"/>
  <c r="BF987" i="1"/>
  <c r="BJ985" i="1"/>
  <c r="BG987" i="1" l="1"/>
  <c r="BH986" i="1" s="1"/>
  <c r="BI986" i="1" s="1"/>
  <c r="BF988" i="1"/>
  <c r="BJ986" i="1"/>
  <c r="BG988" i="1" l="1"/>
  <c r="BH987" i="1" s="1"/>
  <c r="BI987" i="1" s="1"/>
  <c r="BF989" i="1"/>
  <c r="BJ987" i="1"/>
  <c r="BG989" i="1" l="1"/>
  <c r="BH988" i="1" s="1"/>
  <c r="BI988" i="1" s="1"/>
  <c r="BF990" i="1"/>
  <c r="BJ988" i="1"/>
  <c r="BG990" i="1" l="1"/>
  <c r="BH989" i="1" s="1"/>
  <c r="BI989" i="1" s="1"/>
  <c r="BF991" i="1"/>
  <c r="BJ989" i="1"/>
  <c r="BG991" i="1" l="1"/>
  <c r="BH990" i="1" s="1"/>
  <c r="BI990" i="1" s="1"/>
  <c r="BF992" i="1"/>
  <c r="BJ990" i="1"/>
  <c r="BG992" i="1" l="1"/>
  <c r="BH991" i="1" s="1"/>
  <c r="BI991" i="1" s="1"/>
  <c r="BF993" i="1"/>
  <c r="BJ991" i="1"/>
  <c r="BG993" i="1" l="1"/>
  <c r="BH992" i="1" s="1"/>
  <c r="BI992" i="1" s="1"/>
  <c r="BF994" i="1"/>
  <c r="BJ992" i="1"/>
  <c r="BG994" i="1" l="1"/>
  <c r="BH993" i="1" s="1"/>
  <c r="BI993" i="1" s="1"/>
  <c r="BF995" i="1"/>
  <c r="BJ993" i="1"/>
  <c r="BG995" i="1" l="1"/>
  <c r="BH994" i="1" s="1"/>
  <c r="BI994" i="1" s="1"/>
  <c r="BF996" i="1"/>
  <c r="BJ994" i="1"/>
  <c r="BG996" i="1" l="1"/>
  <c r="BH995" i="1" s="1"/>
  <c r="BI995" i="1" s="1"/>
  <c r="BF997" i="1"/>
  <c r="BJ995" i="1"/>
  <c r="BG997" i="1" l="1"/>
  <c r="BH996" i="1" s="1"/>
  <c r="BI996" i="1" s="1"/>
  <c r="BF998" i="1"/>
  <c r="BJ996" i="1"/>
  <c r="BG998" i="1" l="1"/>
  <c r="BH997" i="1" s="1"/>
  <c r="BI997" i="1" s="1"/>
  <c r="BF999" i="1"/>
  <c r="BJ997" i="1"/>
  <c r="BG999" i="1" l="1"/>
  <c r="BH998" i="1" s="1"/>
  <c r="BI998" i="1" s="1"/>
  <c r="BF1000" i="1"/>
  <c r="BJ998" i="1"/>
  <c r="BG1000" i="1" l="1"/>
  <c r="BH999" i="1" s="1"/>
  <c r="BI999" i="1" s="1"/>
  <c r="BF1001" i="1"/>
  <c r="BJ999" i="1"/>
  <c r="BG1001" i="1" l="1"/>
  <c r="BH1000" i="1" s="1"/>
  <c r="BI1000" i="1" s="1"/>
  <c r="BF1002" i="1"/>
  <c r="BJ1000" i="1"/>
  <c r="BG1002" i="1" l="1"/>
  <c r="BH1001" i="1" s="1"/>
  <c r="BI1001" i="1" s="1"/>
  <c r="BF1003" i="1"/>
  <c r="BJ1001" i="1"/>
  <c r="BG1003" i="1" l="1"/>
  <c r="BH1002" i="1" s="1"/>
  <c r="BI1002" i="1" s="1"/>
  <c r="BF1004" i="1"/>
  <c r="BJ1002" i="1"/>
  <c r="BG1004" i="1" l="1"/>
  <c r="BH1003" i="1" s="1"/>
  <c r="BI1003" i="1" s="1"/>
  <c r="BF1005" i="1"/>
  <c r="BJ1003" i="1"/>
  <c r="BG1005" i="1" l="1"/>
  <c r="BH1004" i="1" s="1"/>
  <c r="BI1004" i="1" s="1"/>
  <c r="BF1006" i="1"/>
  <c r="BJ1004" i="1"/>
  <c r="BG1006" i="1" l="1"/>
  <c r="BH1005" i="1" s="1"/>
  <c r="BI1005" i="1" s="1"/>
  <c r="BF1007" i="1"/>
  <c r="BJ1005" i="1"/>
  <c r="BG1007" i="1" l="1"/>
  <c r="BH1006" i="1" s="1"/>
  <c r="BI1006" i="1" s="1"/>
  <c r="BF1008" i="1"/>
  <c r="BJ1006" i="1"/>
  <c r="BG1008" i="1" l="1"/>
  <c r="BH1007" i="1" s="1"/>
  <c r="BI1007" i="1" s="1"/>
  <c r="BF1009" i="1"/>
  <c r="BJ1007" i="1"/>
  <c r="BG1009" i="1" l="1"/>
  <c r="BH1008" i="1" s="1"/>
  <c r="BI1008" i="1" s="1"/>
  <c r="BF1010" i="1"/>
  <c r="BJ1008" i="1"/>
  <c r="BG1010" i="1" l="1"/>
  <c r="BH1009" i="1" s="1"/>
  <c r="BI1009" i="1" s="1"/>
  <c r="BF1011" i="1"/>
  <c r="BJ1009" i="1"/>
  <c r="BG1011" i="1" l="1"/>
  <c r="BH1010" i="1" s="1"/>
  <c r="BI1010" i="1" s="1"/>
  <c r="BF1012" i="1"/>
  <c r="BJ1010" i="1"/>
  <c r="BG1012" i="1" l="1"/>
  <c r="BH1011" i="1" s="1"/>
  <c r="BI1011" i="1" s="1"/>
  <c r="BF1013" i="1"/>
  <c r="BJ1011" i="1"/>
  <c r="BG1013" i="1" l="1"/>
  <c r="BH1012" i="1" s="1"/>
  <c r="BI1012" i="1" s="1"/>
  <c r="BF1014" i="1"/>
  <c r="BJ1012" i="1"/>
  <c r="BG1014" i="1" l="1"/>
  <c r="BH1013" i="1" s="1"/>
  <c r="BI1013" i="1" s="1"/>
  <c r="BF1015" i="1"/>
  <c r="BJ1013" i="1"/>
  <c r="BG1015" i="1" l="1"/>
  <c r="BH1014" i="1" s="1"/>
  <c r="BI1014" i="1" s="1"/>
  <c r="BF1016" i="1"/>
  <c r="BJ1014" i="1"/>
  <c r="BG1016" i="1" l="1"/>
  <c r="BH1015" i="1" s="1"/>
  <c r="BI1015" i="1" s="1"/>
  <c r="BF1017" i="1"/>
  <c r="BJ1015" i="1"/>
  <c r="BG1017" i="1" l="1"/>
  <c r="BH1016" i="1" s="1"/>
  <c r="BI1016" i="1" s="1"/>
  <c r="BF1018" i="1"/>
  <c r="BJ1016" i="1"/>
  <c r="BG1018" i="1" l="1"/>
  <c r="BH1017" i="1" s="1"/>
  <c r="BI1017" i="1" s="1"/>
  <c r="BF1019" i="1"/>
  <c r="BJ1017" i="1"/>
  <c r="BG1019" i="1" l="1"/>
  <c r="BH1018" i="1" s="1"/>
  <c r="BI1018" i="1" s="1"/>
  <c r="BF1020" i="1"/>
  <c r="BJ1018" i="1"/>
  <c r="BG1020" i="1" l="1"/>
  <c r="BH1019" i="1" s="1"/>
  <c r="BI1019" i="1" s="1"/>
  <c r="BF1021" i="1"/>
  <c r="BJ1019" i="1"/>
  <c r="BG1021" i="1" l="1"/>
  <c r="BH1020" i="1" s="1"/>
  <c r="BI1020" i="1" s="1"/>
  <c r="BF1022" i="1"/>
  <c r="BJ1020" i="1"/>
  <c r="BG1022" i="1" l="1"/>
  <c r="BH1021" i="1" s="1"/>
  <c r="BI1021" i="1" s="1"/>
  <c r="BF1023" i="1"/>
  <c r="BJ1021" i="1"/>
  <c r="BG1023" i="1" l="1"/>
  <c r="BH1022" i="1" s="1"/>
  <c r="BI1022" i="1" s="1"/>
  <c r="BF1024" i="1"/>
  <c r="BJ1022" i="1"/>
  <c r="BG1024" i="1" l="1"/>
  <c r="BH1023" i="1" s="1"/>
  <c r="BI1023" i="1" s="1"/>
  <c r="BF1025" i="1"/>
  <c r="BJ1023" i="1"/>
  <c r="BG1025" i="1" l="1"/>
  <c r="BH1024" i="1" s="1"/>
  <c r="BI1024" i="1" s="1"/>
  <c r="BF1026" i="1"/>
  <c r="BJ1024" i="1"/>
  <c r="BG1026" i="1" l="1"/>
  <c r="BH1025" i="1" s="1"/>
  <c r="BI1025" i="1" s="1"/>
  <c r="BF1027" i="1"/>
  <c r="BJ1025" i="1"/>
  <c r="BG1027" i="1" l="1"/>
  <c r="BH1026" i="1" s="1"/>
  <c r="BI1026" i="1" s="1"/>
  <c r="BF1028" i="1"/>
  <c r="BJ1026" i="1"/>
  <c r="BG1028" i="1" l="1"/>
  <c r="BH1027" i="1" s="1"/>
  <c r="BI1027" i="1" s="1"/>
  <c r="BF1029" i="1"/>
  <c r="BJ1027" i="1"/>
  <c r="BG1029" i="1" l="1"/>
  <c r="BH1028" i="1" s="1"/>
  <c r="BI1028" i="1" s="1"/>
  <c r="BF1030" i="1"/>
  <c r="BJ1028" i="1"/>
  <c r="BG1030" i="1" l="1"/>
  <c r="BH1029" i="1" s="1"/>
  <c r="BI1029" i="1" s="1"/>
  <c r="BF1031" i="1"/>
  <c r="BJ1029" i="1"/>
  <c r="BG1031" i="1" l="1"/>
  <c r="BH1030" i="1" s="1"/>
  <c r="BI1030" i="1" s="1"/>
  <c r="BF1032" i="1"/>
  <c r="BJ1030" i="1"/>
  <c r="BG1032" i="1" l="1"/>
  <c r="BH1031" i="1" s="1"/>
  <c r="BI1031" i="1" s="1"/>
  <c r="BF1033" i="1"/>
  <c r="BJ1031" i="1"/>
  <c r="BG1033" i="1" l="1"/>
  <c r="BH1032" i="1" s="1"/>
  <c r="BI1032" i="1" s="1"/>
  <c r="BF1034" i="1"/>
  <c r="BJ1032" i="1"/>
  <c r="BG1034" i="1" l="1"/>
  <c r="BH1033" i="1" s="1"/>
  <c r="BI1033" i="1" s="1"/>
  <c r="BF1035" i="1"/>
  <c r="BJ1033" i="1"/>
  <c r="BG1035" i="1" l="1"/>
  <c r="BH1034" i="1" s="1"/>
  <c r="BI1034" i="1" s="1"/>
  <c r="BF1036" i="1"/>
  <c r="BJ1034" i="1"/>
  <c r="BG1036" i="1" l="1"/>
  <c r="BH1035" i="1" s="1"/>
  <c r="BI1035" i="1" s="1"/>
  <c r="BF1037" i="1"/>
  <c r="BJ1035" i="1"/>
  <c r="BG1037" i="1" l="1"/>
  <c r="BH1036" i="1" s="1"/>
  <c r="BI1036" i="1" s="1"/>
  <c r="BF1038" i="1"/>
  <c r="BJ1036" i="1"/>
  <c r="BG1038" i="1" l="1"/>
  <c r="BH1037" i="1" s="1"/>
  <c r="BI1037" i="1" s="1"/>
  <c r="BF1039" i="1"/>
  <c r="BJ1037" i="1"/>
  <c r="BG1039" i="1" l="1"/>
  <c r="BH1038" i="1" s="1"/>
  <c r="BI1038" i="1" s="1"/>
  <c r="BF1040" i="1"/>
  <c r="BJ1038" i="1"/>
  <c r="BG1040" i="1" l="1"/>
  <c r="BH1039" i="1" s="1"/>
  <c r="BI1039" i="1" s="1"/>
  <c r="BF1041" i="1"/>
  <c r="BJ1039" i="1"/>
  <c r="BG1041" i="1" l="1"/>
  <c r="BH1040" i="1" s="1"/>
  <c r="BI1040" i="1" s="1"/>
  <c r="BF1042" i="1"/>
  <c r="BJ1040" i="1"/>
  <c r="BG1042" i="1" l="1"/>
  <c r="BH1041" i="1" s="1"/>
  <c r="BI1041" i="1" s="1"/>
  <c r="BF1043" i="1"/>
  <c r="BJ1041" i="1"/>
  <c r="BG1043" i="1" l="1"/>
  <c r="BH1042" i="1" s="1"/>
  <c r="BI1042" i="1" s="1"/>
  <c r="BF1044" i="1"/>
  <c r="BJ1042" i="1"/>
  <c r="BG1044" i="1" l="1"/>
  <c r="BH1043" i="1" s="1"/>
  <c r="BI1043" i="1" s="1"/>
  <c r="BF1045" i="1"/>
  <c r="BJ1043" i="1"/>
  <c r="BG1045" i="1" l="1"/>
  <c r="BH1044" i="1" s="1"/>
  <c r="BI1044" i="1" s="1"/>
  <c r="BF1046" i="1"/>
  <c r="BJ1044" i="1"/>
  <c r="BG1046" i="1" l="1"/>
  <c r="BH1045" i="1" s="1"/>
  <c r="BI1045" i="1" s="1"/>
  <c r="BF1047" i="1"/>
  <c r="BJ1045" i="1"/>
  <c r="BG1047" i="1" l="1"/>
  <c r="BH1046" i="1" s="1"/>
  <c r="BI1046" i="1" s="1"/>
  <c r="BF1048" i="1"/>
  <c r="BJ1046" i="1"/>
  <c r="BG1048" i="1" l="1"/>
  <c r="BH1047" i="1" s="1"/>
  <c r="BI1047" i="1" s="1"/>
  <c r="BF1049" i="1"/>
  <c r="BJ1047" i="1"/>
  <c r="BG1049" i="1" l="1"/>
  <c r="BH1048" i="1" s="1"/>
  <c r="BI1048" i="1" s="1"/>
  <c r="BF1050" i="1"/>
  <c r="BJ1048" i="1"/>
  <c r="BG1050" i="1" l="1"/>
  <c r="BH1049" i="1" s="1"/>
  <c r="BI1049" i="1" s="1"/>
  <c r="BF1051" i="1"/>
  <c r="BJ1049" i="1"/>
  <c r="BG1051" i="1" l="1"/>
  <c r="BH1050" i="1" s="1"/>
  <c r="BI1050" i="1" s="1"/>
  <c r="BF1052" i="1"/>
  <c r="BJ1050" i="1"/>
  <c r="BG1052" i="1" l="1"/>
  <c r="BH1051" i="1" s="1"/>
  <c r="BI1051" i="1" s="1"/>
  <c r="BF1053" i="1"/>
  <c r="BJ1051" i="1"/>
  <c r="BG1053" i="1" l="1"/>
  <c r="BH1052" i="1" s="1"/>
  <c r="BI1052" i="1" s="1"/>
  <c r="BF1054" i="1"/>
  <c r="BJ1052" i="1"/>
  <c r="BG1054" i="1" l="1"/>
  <c r="BH1053" i="1" s="1"/>
  <c r="BI1053" i="1" s="1"/>
  <c r="BF1055" i="1"/>
  <c r="BJ1053" i="1"/>
  <c r="BG1055" i="1" l="1"/>
  <c r="BH1054" i="1" s="1"/>
  <c r="BI1054" i="1" s="1"/>
  <c r="BF1056" i="1"/>
  <c r="BJ1054" i="1"/>
  <c r="BG1056" i="1" l="1"/>
  <c r="BH1055" i="1" s="1"/>
  <c r="BI1055" i="1" s="1"/>
  <c r="BF1057" i="1"/>
  <c r="BJ1055" i="1"/>
  <c r="BG1057" i="1" l="1"/>
  <c r="BH1056" i="1" s="1"/>
  <c r="BI1056" i="1" s="1"/>
  <c r="BF1058" i="1"/>
  <c r="BJ1056" i="1"/>
  <c r="BG1058" i="1" l="1"/>
  <c r="BH1057" i="1" s="1"/>
  <c r="BI1057" i="1" s="1"/>
  <c r="BF1059" i="1"/>
  <c r="BJ1057" i="1"/>
  <c r="BG1059" i="1" l="1"/>
  <c r="BH1058" i="1" s="1"/>
  <c r="BI1058" i="1" s="1"/>
  <c r="BF1060" i="1"/>
  <c r="BJ1058" i="1"/>
  <c r="BG1060" i="1" l="1"/>
  <c r="BH1059" i="1" s="1"/>
  <c r="BI1059" i="1" s="1"/>
  <c r="BF1061" i="1"/>
  <c r="BJ1059" i="1"/>
  <c r="BG1061" i="1" l="1"/>
  <c r="BH1060" i="1" s="1"/>
  <c r="BI1060" i="1" s="1"/>
  <c r="BF1062" i="1"/>
  <c r="BJ1060" i="1"/>
  <c r="BG1062" i="1" l="1"/>
  <c r="BH1061" i="1" s="1"/>
  <c r="BI1061" i="1" s="1"/>
  <c r="BF1063" i="1"/>
  <c r="BJ1061" i="1"/>
  <c r="BG1063" i="1" l="1"/>
  <c r="BH1062" i="1" s="1"/>
  <c r="BI1062" i="1" s="1"/>
  <c r="BF1064" i="1"/>
  <c r="BJ1062" i="1"/>
  <c r="BG1064" i="1" l="1"/>
  <c r="BH1063" i="1" s="1"/>
  <c r="BI1063" i="1" s="1"/>
  <c r="BF1065" i="1"/>
  <c r="BJ1063" i="1"/>
  <c r="BG1065" i="1" l="1"/>
  <c r="BH1064" i="1" s="1"/>
  <c r="BI1064" i="1" s="1"/>
  <c r="BF1066" i="1"/>
  <c r="BJ1064" i="1"/>
  <c r="BG1066" i="1" l="1"/>
  <c r="BH1065" i="1" s="1"/>
  <c r="BI1065" i="1" s="1"/>
  <c r="BF1067" i="1"/>
  <c r="BJ1065" i="1"/>
  <c r="BG1067" i="1" l="1"/>
  <c r="BH1066" i="1" s="1"/>
  <c r="BI1066" i="1" s="1"/>
  <c r="BF1068" i="1"/>
  <c r="BJ1066" i="1"/>
  <c r="BG1068" i="1" l="1"/>
  <c r="BH1067" i="1" s="1"/>
  <c r="BI1067" i="1" s="1"/>
  <c r="BF1069" i="1"/>
  <c r="BJ1067" i="1"/>
  <c r="BG1069" i="1" l="1"/>
  <c r="BH1068" i="1" s="1"/>
  <c r="BI1068" i="1" s="1"/>
  <c r="BF1070" i="1"/>
  <c r="BJ1068" i="1"/>
  <c r="BG1070" i="1" l="1"/>
  <c r="BH1069" i="1" s="1"/>
  <c r="BI1069" i="1" s="1"/>
  <c r="BF1071" i="1"/>
  <c r="BJ1069" i="1"/>
  <c r="BG1071" i="1" l="1"/>
  <c r="BH1070" i="1" s="1"/>
  <c r="BI1070" i="1" s="1"/>
  <c r="BF1072" i="1"/>
  <c r="BJ1070" i="1"/>
  <c r="BG1072" i="1" l="1"/>
  <c r="BH1071" i="1" s="1"/>
  <c r="BI1071" i="1" s="1"/>
  <c r="BF1073" i="1"/>
  <c r="BJ1071" i="1"/>
  <c r="BG1073" i="1" l="1"/>
  <c r="BH1072" i="1" s="1"/>
  <c r="BI1072" i="1" s="1"/>
  <c r="BF1074" i="1"/>
  <c r="BJ1072" i="1"/>
  <c r="BG1074" i="1" l="1"/>
  <c r="BH1073" i="1" s="1"/>
  <c r="BI1073" i="1" s="1"/>
  <c r="BF1075" i="1"/>
  <c r="BJ1073" i="1"/>
  <c r="BG1075" i="1" l="1"/>
  <c r="BH1074" i="1" s="1"/>
  <c r="BI1074" i="1" s="1"/>
  <c r="BF1076" i="1"/>
  <c r="BJ1074" i="1"/>
  <c r="BG1076" i="1" l="1"/>
  <c r="BH1075" i="1" s="1"/>
  <c r="BI1075" i="1" s="1"/>
  <c r="BF1077" i="1"/>
  <c r="BJ1075" i="1"/>
  <c r="BG1077" i="1" l="1"/>
  <c r="BH1076" i="1" s="1"/>
  <c r="BI1076" i="1" s="1"/>
  <c r="BF1078" i="1"/>
  <c r="BJ1076" i="1"/>
  <c r="BG1078" i="1" l="1"/>
  <c r="BH1077" i="1" s="1"/>
  <c r="BI1077" i="1" s="1"/>
  <c r="BF1079" i="1"/>
  <c r="BJ1077" i="1"/>
  <c r="BG1079" i="1" l="1"/>
  <c r="BH1078" i="1" s="1"/>
  <c r="BI1078" i="1" s="1"/>
  <c r="BF1080" i="1"/>
  <c r="BJ1078" i="1"/>
  <c r="BG1080" i="1" l="1"/>
  <c r="BH1079" i="1" s="1"/>
  <c r="BI1079" i="1" s="1"/>
  <c r="BF1081" i="1"/>
  <c r="BJ1079" i="1"/>
  <c r="BG1081" i="1" l="1"/>
  <c r="BH1080" i="1" s="1"/>
  <c r="BI1080" i="1" s="1"/>
  <c r="BF1082" i="1"/>
  <c r="BJ1080" i="1"/>
  <c r="BG1082" i="1" l="1"/>
  <c r="BH1081" i="1" s="1"/>
  <c r="BI1081" i="1" s="1"/>
  <c r="BF1083" i="1"/>
  <c r="BJ1081" i="1"/>
  <c r="BG1083" i="1" l="1"/>
  <c r="BH1082" i="1" s="1"/>
  <c r="BI1082" i="1" s="1"/>
  <c r="BF1084" i="1"/>
  <c r="BJ1082" i="1"/>
  <c r="BG1084" i="1" l="1"/>
  <c r="BH1083" i="1" s="1"/>
  <c r="BI1083" i="1" s="1"/>
  <c r="BF1085" i="1"/>
  <c r="BJ1083" i="1"/>
  <c r="BG1085" i="1" l="1"/>
  <c r="BH1084" i="1" s="1"/>
  <c r="BI1084" i="1" s="1"/>
  <c r="BF1086" i="1"/>
  <c r="BJ1084" i="1"/>
  <c r="BG1086" i="1" l="1"/>
  <c r="BH1085" i="1" s="1"/>
  <c r="BI1085" i="1" s="1"/>
  <c r="BF1087" i="1"/>
  <c r="BJ1085" i="1"/>
  <c r="BG1087" i="1" l="1"/>
  <c r="BH1086" i="1" s="1"/>
  <c r="BI1086" i="1" s="1"/>
  <c r="BF1088" i="1"/>
  <c r="BJ1086" i="1"/>
  <c r="BG1088" i="1" l="1"/>
  <c r="BH1087" i="1" s="1"/>
  <c r="BI1087" i="1" s="1"/>
  <c r="BF1089" i="1"/>
  <c r="BJ1087" i="1"/>
  <c r="BG1089" i="1" l="1"/>
  <c r="BH1088" i="1" s="1"/>
  <c r="BI1088" i="1" s="1"/>
  <c r="BF1090" i="1"/>
  <c r="BJ1088" i="1"/>
  <c r="BG1090" i="1" l="1"/>
  <c r="BH1089" i="1" s="1"/>
  <c r="BI1089" i="1" s="1"/>
  <c r="BF1091" i="1"/>
  <c r="BJ1089" i="1"/>
  <c r="BG1091" i="1" l="1"/>
  <c r="BH1090" i="1" s="1"/>
  <c r="BI1090" i="1" s="1"/>
  <c r="BF1092" i="1"/>
  <c r="BJ1090" i="1"/>
  <c r="BG1092" i="1" l="1"/>
  <c r="BH1091" i="1" s="1"/>
  <c r="BI1091" i="1" s="1"/>
  <c r="BF1093" i="1"/>
  <c r="BJ1091" i="1"/>
  <c r="BG1093" i="1" l="1"/>
  <c r="BH1092" i="1" s="1"/>
  <c r="BI1092" i="1" s="1"/>
  <c r="BF1094" i="1"/>
  <c r="BJ1092" i="1"/>
  <c r="BG1094" i="1" l="1"/>
  <c r="BH1093" i="1" s="1"/>
  <c r="BI1093" i="1" s="1"/>
  <c r="BF1095" i="1"/>
  <c r="BJ1093" i="1"/>
  <c r="BG1095" i="1" l="1"/>
  <c r="BH1094" i="1" s="1"/>
  <c r="BI1094" i="1" s="1"/>
  <c r="BF1096" i="1"/>
  <c r="BJ1094" i="1"/>
  <c r="BG1096" i="1" l="1"/>
  <c r="BH1095" i="1" s="1"/>
  <c r="BI1095" i="1" s="1"/>
  <c r="BF1097" i="1"/>
  <c r="BJ1095" i="1"/>
  <c r="BG1097" i="1" l="1"/>
  <c r="BH1096" i="1" s="1"/>
  <c r="BI1096" i="1" s="1"/>
  <c r="BF1098" i="1"/>
  <c r="BJ1096" i="1"/>
  <c r="BG1098" i="1" l="1"/>
  <c r="BH1097" i="1" s="1"/>
  <c r="BI1097" i="1" s="1"/>
  <c r="BF1099" i="1"/>
  <c r="BJ1097" i="1"/>
  <c r="BG1099" i="1" l="1"/>
  <c r="BH1098" i="1" s="1"/>
  <c r="BI1098" i="1" s="1"/>
  <c r="BF1100" i="1"/>
  <c r="BJ1098" i="1"/>
  <c r="BG1100" i="1" l="1"/>
  <c r="BH1099" i="1" s="1"/>
  <c r="BI1099" i="1" s="1"/>
  <c r="BF1101" i="1"/>
  <c r="BJ1099" i="1"/>
  <c r="BG1101" i="1" l="1"/>
  <c r="BH1100" i="1" s="1"/>
  <c r="BI1100" i="1" s="1"/>
  <c r="BF1102" i="1"/>
  <c r="BJ1100" i="1"/>
  <c r="BG1102" i="1" l="1"/>
  <c r="BH1101" i="1" s="1"/>
  <c r="BI1101" i="1" s="1"/>
  <c r="BF1103" i="1"/>
  <c r="BJ1101" i="1"/>
  <c r="BG1103" i="1" l="1"/>
  <c r="BH1102" i="1" s="1"/>
  <c r="BI1102" i="1" s="1"/>
  <c r="BF1104" i="1"/>
  <c r="BJ1102" i="1"/>
  <c r="BG1104" i="1" l="1"/>
  <c r="BH1103" i="1" s="1"/>
  <c r="BI1103" i="1" s="1"/>
  <c r="BF1105" i="1"/>
  <c r="BJ1103" i="1"/>
  <c r="BG1105" i="1" l="1"/>
  <c r="BH1104" i="1" s="1"/>
  <c r="BI1104" i="1" s="1"/>
  <c r="BF1106" i="1"/>
  <c r="BJ1104" i="1"/>
  <c r="BG1106" i="1" l="1"/>
  <c r="BH1105" i="1" s="1"/>
  <c r="BI1105" i="1" s="1"/>
  <c r="BF1107" i="1"/>
  <c r="BJ1105" i="1"/>
  <c r="BG1107" i="1" l="1"/>
  <c r="BH1106" i="1" s="1"/>
  <c r="BI1106" i="1" s="1"/>
  <c r="BF1108" i="1"/>
  <c r="BJ1106" i="1"/>
  <c r="BG1108" i="1" l="1"/>
  <c r="BH1107" i="1" s="1"/>
  <c r="BI1107" i="1" s="1"/>
  <c r="BF1109" i="1"/>
  <c r="BJ1107" i="1"/>
  <c r="BG1109" i="1" l="1"/>
  <c r="BH1108" i="1" s="1"/>
  <c r="BI1108" i="1" s="1"/>
  <c r="BF1110" i="1"/>
  <c r="BJ1108" i="1"/>
  <c r="BG1110" i="1" l="1"/>
  <c r="BH1109" i="1" s="1"/>
  <c r="BI1109" i="1" s="1"/>
  <c r="BF1111" i="1"/>
  <c r="BJ1109" i="1"/>
  <c r="BG1111" i="1" l="1"/>
  <c r="BH1110" i="1" s="1"/>
  <c r="BI1110" i="1" s="1"/>
  <c r="BF1112" i="1"/>
  <c r="BJ1110" i="1"/>
  <c r="BG1112" i="1" l="1"/>
  <c r="BH1111" i="1" s="1"/>
  <c r="BI1111" i="1" s="1"/>
  <c r="BF1113" i="1"/>
  <c r="BJ1111" i="1"/>
  <c r="BG1113" i="1" l="1"/>
  <c r="BH1112" i="1" s="1"/>
  <c r="BI1112" i="1" s="1"/>
  <c r="BF1114" i="1"/>
  <c r="BJ1112" i="1"/>
  <c r="BG1114" i="1" l="1"/>
  <c r="BH1113" i="1" s="1"/>
  <c r="BI1113" i="1" s="1"/>
  <c r="BF1115" i="1"/>
  <c r="BJ1113" i="1"/>
  <c r="BG1115" i="1" l="1"/>
  <c r="BH1114" i="1" s="1"/>
  <c r="BI1114" i="1" s="1"/>
  <c r="BF1116" i="1"/>
  <c r="BJ1114" i="1"/>
  <c r="BG1116" i="1" l="1"/>
  <c r="BH1115" i="1" s="1"/>
  <c r="BI1115" i="1" s="1"/>
  <c r="BF1117" i="1"/>
  <c r="BJ1115" i="1"/>
  <c r="BG1117" i="1" l="1"/>
  <c r="BH1116" i="1" s="1"/>
  <c r="BI1116" i="1" s="1"/>
  <c r="BF1118" i="1"/>
  <c r="BJ1116" i="1"/>
  <c r="BG1118" i="1" l="1"/>
  <c r="BH1117" i="1" s="1"/>
  <c r="BI1117" i="1" s="1"/>
  <c r="BF1119" i="1"/>
  <c r="BJ1117" i="1"/>
  <c r="BG1119" i="1" l="1"/>
  <c r="BH1118" i="1" s="1"/>
  <c r="BI1118" i="1" s="1"/>
  <c r="BF1120" i="1"/>
  <c r="BJ1118" i="1"/>
  <c r="BG1120" i="1" l="1"/>
  <c r="BH1119" i="1" s="1"/>
  <c r="BI1119" i="1" s="1"/>
  <c r="BF1121" i="1"/>
  <c r="BJ1119" i="1"/>
  <c r="BG1121" i="1" l="1"/>
  <c r="BH1120" i="1" s="1"/>
  <c r="BI1120" i="1" s="1"/>
  <c r="BF1122" i="1"/>
  <c r="BJ1120" i="1"/>
  <c r="BG1122" i="1" l="1"/>
  <c r="BH1121" i="1" s="1"/>
  <c r="BI1121" i="1" s="1"/>
  <c r="BF1123" i="1"/>
  <c r="BJ1121" i="1"/>
  <c r="BG1123" i="1" l="1"/>
  <c r="BH1122" i="1" s="1"/>
  <c r="BI1122" i="1" s="1"/>
  <c r="BF1124" i="1"/>
  <c r="BJ1122" i="1"/>
  <c r="BG1124" i="1" l="1"/>
  <c r="BH1123" i="1" s="1"/>
  <c r="BI1123" i="1" s="1"/>
  <c r="BF1125" i="1"/>
  <c r="BJ1123" i="1"/>
  <c r="BG1125" i="1" l="1"/>
  <c r="BH1124" i="1" s="1"/>
  <c r="BI1124" i="1" s="1"/>
  <c r="BF1126" i="1"/>
  <c r="BJ1124" i="1"/>
  <c r="BG1126" i="1" l="1"/>
  <c r="BH1125" i="1" s="1"/>
  <c r="BI1125" i="1" s="1"/>
  <c r="BF1127" i="1"/>
  <c r="BJ1125" i="1"/>
  <c r="BG1127" i="1" l="1"/>
  <c r="BH1126" i="1" s="1"/>
  <c r="BI1126" i="1" s="1"/>
  <c r="BF1128" i="1"/>
  <c r="BJ1126" i="1"/>
  <c r="BG1128" i="1" l="1"/>
  <c r="BH1127" i="1" s="1"/>
  <c r="BI1127" i="1" s="1"/>
  <c r="BF1129" i="1"/>
  <c r="BJ1127" i="1"/>
  <c r="BG1129" i="1" l="1"/>
  <c r="BH1128" i="1" s="1"/>
  <c r="BI1128" i="1" s="1"/>
  <c r="BF1130" i="1"/>
  <c r="BJ1128" i="1"/>
  <c r="BG1130" i="1" l="1"/>
  <c r="BH1129" i="1" s="1"/>
  <c r="BI1129" i="1" s="1"/>
  <c r="BF1131" i="1"/>
  <c r="BJ1129" i="1"/>
  <c r="BG1131" i="1" l="1"/>
  <c r="BH1130" i="1" s="1"/>
  <c r="BI1130" i="1" s="1"/>
  <c r="BF1132" i="1"/>
  <c r="BJ1130" i="1"/>
  <c r="BG1132" i="1" l="1"/>
  <c r="BH1131" i="1" s="1"/>
  <c r="BI1131" i="1" s="1"/>
  <c r="BF1133" i="1"/>
  <c r="BJ1131" i="1"/>
  <c r="BG1133" i="1" l="1"/>
  <c r="BH1132" i="1" s="1"/>
  <c r="BI1132" i="1" s="1"/>
  <c r="BF1134" i="1"/>
  <c r="BJ1132" i="1"/>
  <c r="BG1134" i="1" l="1"/>
  <c r="BH1133" i="1" s="1"/>
  <c r="BI1133" i="1" s="1"/>
  <c r="BF1135" i="1"/>
  <c r="BJ1133" i="1"/>
  <c r="BG1135" i="1" l="1"/>
  <c r="BH1134" i="1" s="1"/>
  <c r="BI1134" i="1" s="1"/>
  <c r="BF1136" i="1"/>
  <c r="BJ1134" i="1"/>
  <c r="BG1136" i="1" l="1"/>
  <c r="BH1135" i="1" s="1"/>
  <c r="BI1135" i="1" s="1"/>
  <c r="BF1137" i="1"/>
  <c r="BJ1135" i="1"/>
  <c r="BG1137" i="1" l="1"/>
  <c r="BH1136" i="1" s="1"/>
  <c r="BI1136" i="1" s="1"/>
  <c r="BF1138" i="1"/>
  <c r="BJ1136" i="1"/>
  <c r="BG1138" i="1" l="1"/>
  <c r="BH1137" i="1" s="1"/>
  <c r="BI1137" i="1" s="1"/>
  <c r="BF1139" i="1"/>
  <c r="BJ1137" i="1"/>
  <c r="BG1139" i="1" l="1"/>
  <c r="BH1138" i="1" s="1"/>
  <c r="BI1138" i="1" s="1"/>
  <c r="BF1140" i="1"/>
  <c r="BJ1138" i="1"/>
  <c r="BG1140" i="1" l="1"/>
  <c r="BH1139" i="1" s="1"/>
  <c r="BI1139" i="1" s="1"/>
  <c r="BF1141" i="1"/>
  <c r="BJ1139" i="1"/>
  <c r="BG1141" i="1" l="1"/>
  <c r="BH1140" i="1" s="1"/>
  <c r="BI1140" i="1" s="1"/>
  <c r="BF1142" i="1"/>
  <c r="BJ1140" i="1"/>
  <c r="BG1142" i="1" l="1"/>
  <c r="BH1141" i="1" s="1"/>
  <c r="BI1141" i="1" s="1"/>
  <c r="BF1143" i="1"/>
  <c r="BJ1141" i="1"/>
  <c r="BG1143" i="1" l="1"/>
  <c r="BH1142" i="1" s="1"/>
  <c r="BI1142" i="1" s="1"/>
  <c r="BF1144" i="1"/>
  <c r="BJ1142" i="1"/>
  <c r="BG1144" i="1" l="1"/>
  <c r="BH1143" i="1" s="1"/>
  <c r="BI1143" i="1" s="1"/>
  <c r="BF1145" i="1"/>
  <c r="BJ1143" i="1"/>
  <c r="BG1145" i="1" l="1"/>
  <c r="BH1144" i="1" s="1"/>
  <c r="BI1144" i="1" s="1"/>
  <c r="BF1146" i="1"/>
  <c r="BJ1144" i="1"/>
  <c r="BG1146" i="1" l="1"/>
  <c r="BH1145" i="1" s="1"/>
  <c r="BI1145" i="1" s="1"/>
  <c r="BF1147" i="1"/>
  <c r="BJ1145" i="1"/>
  <c r="BG1147" i="1" l="1"/>
  <c r="BH1146" i="1" s="1"/>
  <c r="BI1146" i="1" s="1"/>
  <c r="BF1148" i="1"/>
  <c r="BJ1146" i="1"/>
  <c r="BG1148" i="1" l="1"/>
  <c r="BH1147" i="1" s="1"/>
  <c r="BI1147" i="1" s="1"/>
  <c r="BF1149" i="1"/>
  <c r="BJ1147" i="1"/>
  <c r="BG1149" i="1" l="1"/>
  <c r="BH1148" i="1" s="1"/>
  <c r="BI1148" i="1" s="1"/>
  <c r="BF1150" i="1"/>
  <c r="BJ1148" i="1"/>
  <c r="BG1150" i="1" l="1"/>
  <c r="BH1149" i="1" s="1"/>
  <c r="BI1149" i="1" s="1"/>
  <c r="BF1151" i="1"/>
  <c r="BJ1149" i="1"/>
  <c r="BG1151" i="1" l="1"/>
  <c r="BH1150" i="1" s="1"/>
  <c r="BI1150" i="1" s="1"/>
  <c r="BF1152" i="1"/>
  <c r="BJ1150" i="1"/>
  <c r="BG1152" i="1" l="1"/>
  <c r="BH1151" i="1" s="1"/>
  <c r="BI1151" i="1" s="1"/>
  <c r="BF1153" i="1"/>
  <c r="BJ1151" i="1"/>
  <c r="BG1153" i="1" l="1"/>
  <c r="BH1152" i="1" s="1"/>
  <c r="BI1152" i="1" s="1"/>
  <c r="BF1154" i="1"/>
  <c r="BJ1152" i="1"/>
  <c r="BG1154" i="1" l="1"/>
  <c r="BH1153" i="1" s="1"/>
  <c r="BI1153" i="1" s="1"/>
  <c r="BF1155" i="1"/>
  <c r="BJ1153" i="1"/>
  <c r="BG1155" i="1" l="1"/>
  <c r="BH1154" i="1" s="1"/>
  <c r="BI1154" i="1" s="1"/>
  <c r="BF1156" i="1"/>
  <c r="BJ1154" i="1"/>
  <c r="BG1156" i="1" l="1"/>
  <c r="BH1155" i="1" s="1"/>
  <c r="BI1155" i="1" s="1"/>
  <c r="BF1157" i="1"/>
  <c r="BJ1155" i="1"/>
  <c r="BG1157" i="1" l="1"/>
  <c r="BH1156" i="1" s="1"/>
  <c r="BI1156" i="1" s="1"/>
  <c r="BF1158" i="1"/>
  <c r="BJ1156" i="1"/>
  <c r="BG1158" i="1" l="1"/>
  <c r="BH1157" i="1" s="1"/>
  <c r="BI1157" i="1" s="1"/>
  <c r="BF1159" i="1"/>
  <c r="BJ1157" i="1"/>
  <c r="BG1159" i="1" l="1"/>
  <c r="BH1158" i="1" s="1"/>
  <c r="BI1158" i="1" s="1"/>
  <c r="BF1160" i="1"/>
  <c r="BJ1158" i="1"/>
  <c r="BG1160" i="1" l="1"/>
  <c r="BH1159" i="1" s="1"/>
  <c r="BI1159" i="1" s="1"/>
  <c r="BF1161" i="1"/>
  <c r="BJ1159" i="1"/>
  <c r="BG1161" i="1" l="1"/>
  <c r="BH1160" i="1" s="1"/>
  <c r="BI1160" i="1" s="1"/>
  <c r="BF1162" i="1"/>
  <c r="BJ1160" i="1"/>
  <c r="BG1162" i="1" l="1"/>
  <c r="BH1161" i="1" s="1"/>
  <c r="BI1161" i="1" s="1"/>
  <c r="BF1163" i="1"/>
  <c r="BJ1161" i="1"/>
  <c r="BG1163" i="1" l="1"/>
  <c r="BH1162" i="1" s="1"/>
  <c r="BI1162" i="1" s="1"/>
  <c r="BF1164" i="1"/>
  <c r="BJ1162" i="1"/>
  <c r="BG1164" i="1" l="1"/>
  <c r="BH1163" i="1" s="1"/>
  <c r="BI1163" i="1" s="1"/>
  <c r="BF1165" i="1"/>
  <c r="BJ1163" i="1"/>
  <c r="BG1165" i="1" l="1"/>
  <c r="BH1164" i="1" s="1"/>
  <c r="BI1164" i="1" s="1"/>
  <c r="BF1166" i="1"/>
  <c r="BJ1164" i="1"/>
  <c r="BG1166" i="1" l="1"/>
  <c r="BH1165" i="1" s="1"/>
  <c r="BI1165" i="1" s="1"/>
  <c r="BF1167" i="1"/>
  <c r="BJ1165" i="1"/>
  <c r="BG1167" i="1" l="1"/>
  <c r="BH1166" i="1" s="1"/>
  <c r="BI1166" i="1" s="1"/>
  <c r="BF1168" i="1"/>
  <c r="BJ1166" i="1"/>
  <c r="BG1168" i="1" l="1"/>
  <c r="BH1167" i="1" s="1"/>
  <c r="BI1167" i="1" s="1"/>
  <c r="BF1169" i="1"/>
  <c r="BJ1167" i="1"/>
  <c r="BG1169" i="1" l="1"/>
  <c r="BH1168" i="1" s="1"/>
  <c r="BI1168" i="1" s="1"/>
  <c r="BF1170" i="1"/>
  <c r="BJ1168" i="1"/>
  <c r="BG1170" i="1" l="1"/>
  <c r="BH1169" i="1" s="1"/>
  <c r="BI1169" i="1" s="1"/>
  <c r="BF1171" i="1"/>
  <c r="BJ1169" i="1"/>
  <c r="BG1171" i="1" l="1"/>
  <c r="BH1170" i="1" s="1"/>
  <c r="BI1170" i="1" s="1"/>
  <c r="BF1172" i="1"/>
  <c r="BJ1170" i="1"/>
  <c r="BG1172" i="1" l="1"/>
  <c r="BH1171" i="1" s="1"/>
  <c r="BI1171" i="1" s="1"/>
  <c r="BF1173" i="1"/>
  <c r="BJ1171" i="1"/>
  <c r="BG1173" i="1" l="1"/>
  <c r="BH1172" i="1" s="1"/>
  <c r="BI1172" i="1" s="1"/>
  <c r="BF1174" i="1"/>
  <c r="BJ1172" i="1"/>
  <c r="BG1174" i="1" l="1"/>
  <c r="BH1173" i="1" s="1"/>
  <c r="BI1173" i="1" s="1"/>
  <c r="BF1175" i="1"/>
  <c r="BJ1173" i="1"/>
  <c r="BG1175" i="1" l="1"/>
  <c r="BH1174" i="1" s="1"/>
  <c r="BI1174" i="1" s="1"/>
  <c r="BF1176" i="1"/>
  <c r="BJ1174" i="1"/>
  <c r="BG1176" i="1" l="1"/>
  <c r="BH1175" i="1" s="1"/>
  <c r="BI1175" i="1" s="1"/>
  <c r="BF1177" i="1"/>
  <c r="BJ1175" i="1"/>
  <c r="BG1177" i="1" l="1"/>
  <c r="BH1176" i="1" s="1"/>
  <c r="BI1176" i="1" s="1"/>
  <c r="BF1178" i="1"/>
  <c r="BJ1176" i="1"/>
  <c r="BG1178" i="1" l="1"/>
  <c r="BH1177" i="1" s="1"/>
  <c r="BI1177" i="1" s="1"/>
  <c r="BF1179" i="1"/>
  <c r="BJ1177" i="1"/>
  <c r="BG1179" i="1" l="1"/>
  <c r="BH1178" i="1" s="1"/>
  <c r="BI1178" i="1" s="1"/>
  <c r="BF1180" i="1"/>
  <c r="BJ1178" i="1"/>
  <c r="BG1180" i="1" l="1"/>
  <c r="BH1179" i="1" s="1"/>
  <c r="BI1179" i="1" s="1"/>
  <c r="BF1181" i="1"/>
  <c r="BJ1179" i="1"/>
  <c r="BG1181" i="1" l="1"/>
  <c r="BH1180" i="1" s="1"/>
  <c r="BI1180" i="1" s="1"/>
  <c r="BF1182" i="1"/>
  <c r="BJ1180" i="1"/>
  <c r="BG1182" i="1" l="1"/>
  <c r="BH1181" i="1" s="1"/>
  <c r="BI1181" i="1" s="1"/>
  <c r="BF1183" i="1"/>
  <c r="BJ1181" i="1"/>
  <c r="BG1183" i="1" l="1"/>
  <c r="BH1182" i="1" s="1"/>
  <c r="BI1182" i="1" s="1"/>
  <c r="BF1184" i="1"/>
  <c r="BJ1182" i="1"/>
  <c r="BG1184" i="1" l="1"/>
  <c r="BH1183" i="1" s="1"/>
  <c r="BI1183" i="1" s="1"/>
  <c r="BF1185" i="1"/>
  <c r="BJ1183" i="1"/>
  <c r="BG1185" i="1" l="1"/>
  <c r="BH1184" i="1" s="1"/>
  <c r="BI1184" i="1" s="1"/>
  <c r="BF1186" i="1"/>
  <c r="BJ1184" i="1"/>
  <c r="BG1186" i="1" l="1"/>
  <c r="BH1185" i="1" s="1"/>
  <c r="BI1185" i="1" s="1"/>
  <c r="BF1187" i="1"/>
  <c r="BJ1185" i="1"/>
  <c r="BG1187" i="1" l="1"/>
  <c r="BH1186" i="1" s="1"/>
  <c r="BI1186" i="1" s="1"/>
  <c r="BF1188" i="1"/>
  <c r="BJ1186" i="1"/>
  <c r="BG1188" i="1" l="1"/>
  <c r="BH1187" i="1" s="1"/>
  <c r="BI1187" i="1" s="1"/>
  <c r="BF1189" i="1"/>
  <c r="BJ1187" i="1"/>
  <c r="BG1189" i="1" l="1"/>
  <c r="BH1188" i="1" s="1"/>
  <c r="BI1188" i="1" s="1"/>
  <c r="BF1190" i="1"/>
  <c r="BJ1188" i="1"/>
  <c r="BG1190" i="1" l="1"/>
  <c r="BH1189" i="1" s="1"/>
  <c r="BI1189" i="1" s="1"/>
  <c r="BF1191" i="1"/>
  <c r="BJ1189" i="1"/>
  <c r="BG1191" i="1" l="1"/>
  <c r="BH1190" i="1" s="1"/>
  <c r="BI1190" i="1" s="1"/>
  <c r="BF1192" i="1"/>
  <c r="BJ1190" i="1"/>
  <c r="BG1192" i="1" l="1"/>
  <c r="BH1191" i="1" s="1"/>
  <c r="BI1191" i="1" s="1"/>
  <c r="BF1193" i="1"/>
  <c r="BJ1191" i="1"/>
  <c r="BG1193" i="1" l="1"/>
  <c r="BH1192" i="1" s="1"/>
  <c r="BI1192" i="1" s="1"/>
  <c r="BF1194" i="1"/>
  <c r="BJ1192" i="1"/>
  <c r="BG1194" i="1" l="1"/>
  <c r="BH1193" i="1" s="1"/>
  <c r="BI1193" i="1" s="1"/>
  <c r="BF1195" i="1"/>
  <c r="BJ1193" i="1"/>
  <c r="BG1195" i="1" l="1"/>
  <c r="BH1194" i="1" s="1"/>
  <c r="BI1194" i="1" s="1"/>
  <c r="BF1196" i="1"/>
  <c r="BJ1194" i="1"/>
  <c r="BG1196" i="1" l="1"/>
  <c r="BH1195" i="1" s="1"/>
  <c r="BI1195" i="1" s="1"/>
  <c r="BF1197" i="1"/>
  <c r="BJ1195" i="1"/>
  <c r="BG1197" i="1" l="1"/>
  <c r="BH1196" i="1" s="1"/>
  <c r="BI1196" i="1" s="1"/>
  <c r="BF1198" i="1"/>
  <c r="BJ1196" i="1"/>
  <c r="BG1198" i="1" l="1"/>
  <c r="BH1197" i="1" s="1"/>
  <c r="BI1197" i="1" s="1"/>
  <c r="BF1199" i="1"/>
  <c r="BJ1197" i="1"/>
  <c r="BG1199" i="1" l="1"/>
  <c r="BH1198" i="1" s="1"/>
  <c r="BI1198" i="1" s="1"/>
  <c r="BF1200" i="1"/>
  <c r="BJ1198" i="1"/>
  <c r="BG1200" i="1" l="1"/>
  <c r="BH1199" i="1" s="1"/>
  <c r="BI1199" i="1" s="1"/>
  <c r="BF1201" i="1"/>
  <c r="BJ1199" i="1"/>
  <c r="BG1201" i="1" l="1"/>
  <c r="BH1200" i="1" s="1"/>
  <c r="BI1200" i="1" s="1"/>
  <c r="BF1202" i="1"/>
  <c r="BJ1200" i="1"/>
  <c r="BG1202" i="1" l="1"/>
  <c r="BH1201" i="1" s="1"/>
  <c r="BI1201" i="1" s="1"/>
  <c r="BF1203" i="1"/>
  <c r="BJ1201" i="1"/>
  <c r="BG1203" i="1" l="1"/>
  <c r="BH1202" i="1" s="1"/>
  <c r="BI1202" i="1" s="1"/>
  <c r="BF1204" i="1"/>
  <c r="BJ1202" i="1"/>
  <c r="BG1204" i="1" l="1"/>
  <c r="BH1203" i="1" s="1"/>
  <c r="BI1203" i="1" s="1"/>
  <c r="BF1205" i="1"/>
  <c r="BJ1203" i="1"/>
  <c r="BG1205" i="1" l="1"/>
  <c r="BH1204" i="1" s="1"/>
  <c r="BI1204" i="1" s="1"/>
  <c r="BF1206" i="1"/>
  <c r="BJ1204" i="1"/>
  <c r="BG1206" i="1" l="1"/>
  <c r="BH1205" i="1" s="1"/>
  <c r="BI1205" i="1" s="1"/>
  <c r="BF1207" i="1"/>
  <c r="BJ1205" i="1"/>
  <c r="BG1207" i="1" l="1"/>
  <c r="BH1206" i="1" s="1"/>
  <c r="BI1206" i="1" s="1"/>
  <c r="BF1208" i="1"/>
  <c r="BJ1206" i="1"/>
  <c r="BG1208" i="1" l="1"/>
  <c r="BH1207" i="1" s="1"/>
  <c r="BI1207" i="1" s="1"/>
  <c r="BF1209" i="1"/>
  <c r="BJ1207" i="1"/>
  <c r="BG1209" i="1" l="1"/>
  <c r="BH1208" i="1" s="1"/>
  <c r="BI1208" i="1" s="1"/>
  <c r="BF1210" i="1"/>
  <c r="BJ1208" i="1"/>
  <c r="BG1210" i="1" l="1"/>
  <c r="BH1209" i="1" s="1"/>
  <c r="BI1209" i="1" s="1"/>
  <c r="BF1211" i="1"/>
  <c r="BJ1209" i="1"/>
  <c r="BG1211" i="1" l="1"/>
  <c r="BH1210" i="1" s="1"/>
  <c r="BI1210" i="1" s="1"/>
  <c r="BF1212" i="1"/>
  <c r="BJ1210" i="1"/>
  <c r="BG1212" i="1" l="1"/>
  <c r="BH1211" i="1" s="1"/>
  <c r="BI1211" i="1" s="1"/>
  <c r="BF1213" i="1"/>
  <c r="BJ1211" i="1"/>
  <c r="BG1213" i="1" l="1"/>
  <c r="BH1212" i="1" s="1"/>
  <c r="BI1212" i="1" s="1"/>
  <c r="BF1214" i="1"/>
  <c r="BJ1212" i="1"/>
  <c r="BG1214" i="1" l="1"/>
  <c r="BH1213" i="1" s="1"/>
  <c r="BI1213" i="1" s="1"/>
  <c r="BF1215" i="1"/>
  <c r="BJ1213" i="1"/>
  <c r="BG1215" i="1" l="1"/>
  <c r="BH1214" i="1" s="1"/>
  <c r="BI1214" i="1" s="1"/>
  <c r="BF1216" i="1"/>
  <c r="BJ1214" i="1"/>
  <c r="BG1216" i="1" l="1"/>
  <c r="BH1215" i="1" s="1"/>
  <c r="BI1215" i="1" s="1"/>
  <c r="BF1217" i="1"/>
  <c r="BJ1215" i="1"/>
  <c r="BG1217" i="1" l="1"/>
  <c r="BH1216" i="1" s="1"/>
  <c r="BI1216" i="1" s="1"/>
  <c r="BF1218" i="1"/>
  <c r="BJ1216" i="1"/>
  <c r="BG1218" i="1" l="1"/>
  <c r="BH1217" i="1" s="1"/>
  <c r="BI1217" i="1" s="1"/>
  <c r="BF1219" i="1"/>
  <c r="BJ1217" i="1"/>
  <c r="BG1219" i="1" l="1"/>
  <c r="BH1218" i="1" s="1"/>
  <c r="BI1218" i="1" s="1"/>
  <c r="BF1220" i="1"/>
  <c r="BJ1218" i="1"/>
  <c r="BG1220" i="1" l="1"/>
  <c r="BH1219" i="1" s="1"/>
  <c r="BI1219" i="1" s="1"/>
  <c r="BF1221" i="1"/>
  <c r="BJ1219" i="1"/>
  <c r="BG1221" i="1" l="1"/>
  <c r="BH1220" i="1" s="1"/>
  <c r="BI1220" i="1" s="1"/>
  <c r="BF1222" i="1"/>
  <c r="BJ1220" i="1"/>
  <c r="BG1222" i="1" l="1"/>
  <c r="BH1221" i="1" s="1"/>
  <c r="BI1221" i="1" s="1"/>
  <c r="BF1223" i="1"/>
  <c r="BJ1221" i="1"/>
  <c r="BG1223" i="1" l="1"/>
  <c r="BH1222" i="1" s="1"/>
  <c r="BI1222" i="1" s="1"/>
  <c r="BF1224" i="1"/>
  <c r="BJ1222" i="1"/>
  <c r="BG1224" i="1" l="1"/>
  <c r="BH1223" i="1" s="1"/>
  <c r="BI1223" i="1" s="1"/>
  <c r="BF1225" i="1"/>
  <c r="BJ1223" i="1"/>
  <c r="BG1225" i="1" l="1"/>
  <c r="BH1224" i="1" s="1"/>
  <c r="BI1224" i="1" s="1"/>
  <c r="BF1226" i="1"/>
  <c r="BJ1224" i="1"/>
  <c r="BG1226" i="1" l="1"/>
  <c r="BH1225" i="1" s="1"/>
  <c r="BI1225" i="1" s="1"/>
  <c r="BF1227" i="1"/>
  <c r="BJ1225" i="1"/>
  <c r="BG1227" i="1" l="1"/>
  <c r="BH1226" i="1" s="1"/>
  <c r="BI1226" i="1" s="1"/>
  <c r="BF1228" i="1"/>
  <c r="BJ1226" i="1"/>
  <c r="BG1228" i="1" l="1"/>
  <c r="BH1227" i="1" s="1"/>
  <c r="BI1227" i="1" s="1"/>
  <c r="BF1229" i="1"/>
  <c r="BJ1227" i="1"/>
  <c r="BG1229" i="1" l="1"/>
  <c r="BH1228" i="1" s="1"/>
  <c r="BI1228" i="1" s="1"/>
  <c r="BF1230" i="1"/>
  <c r="BJ1228" i="1"/>
  <c r="BG1230" i="1" l="1"/>
  <c r="BH1229" i="1" s="1"/>
  <c r="BI1229" i="1" s="1"/>
  <c r="BF1231" i="1"/>
  <c r="BJ1229" i="1"/>
  <c r="BG1231" i="1" l="1"/>
  <c r="BH1230" i="1" s="1"/>
  <c r="BI1230" i="1" s="1"/>
  <c r="BF1232" i="1"/>
  <c r="BJ1230" i="1"/>
  <c r="BG1232" i="1" l="1"/>
  <c r="BH1231" i="1" s="1"/>
  <c r="BI1231" i="1" s="1"/>
  <c r="BF1233" i="1"/>
  <c r="BJ1231" i="1"/>
  <c r="BG1233" i="1" l="1"/>
  <c r="BH1232" i="1" s="1"/>
  <c r="BI1232" i="1" s="1"/>
  <c r="BF1234" i="1"/>
  <c r="BJ1232" i="1"/>
  <c r="BG1234" i="1" l="1"/>
  <c r="BH1233" i="1" s="1"/>
  <c r="BI1233" i="1" s="1"/>
  <c r="BF1235" i="1"/>
  <c r="BJ1233" i="1"/>
  <c r="BG1235" i="1" l="1"/>
  <c r="BH1234" i="1" s="1"/>
  <c r="BI1234" i="1" s="1"/>
  <c r="BF1236" i="1"/>
  <c r="BJ1234" i="1"/>
  <c r="BG1236" i="1" l="1"/>
  <c r="BH1235" i="1" s="1"/>
  <c r="BI1235" i="1" s="1"/>
  <c r="BF1237" i="1"/>
  <c r="BJ1235" i="1"/>
  <c r="BG1237" i="1" l="1"/>
  <c r="BH1236" i="1" s="1"/>
  <c r="BI1236" i="1" s="1"/>
  <c r="BF1238" i="1"/>
  <c r="BJ1236" i="1"/>
  <c r="BG1238" i="1" l="1"/>
  <c r="BH1237" i="1" s="1"/>
  <c r="BI1237" i="1" s="1"/>
  <c r="BF1239" i="1"/>
  <c r="BJ1237" i="1"/>
  <c r="BG1239" i="1" l="1"/>
  <c r="BH1238" i="1" s="1"/>
  <c r="BI1238" i="1" s="1"/>
  <c r="BF1240" i="1"/>
  <c r="BJ1238" i="1"/>
  <c r="BG1240" i="1" l="1"/>
  <c r="BH1239" i="1" s="1"/>
  <c r="BI1239" i="1" s="1"/>
  <c r="BF1241" i="1"/>
  <c r="BJ1239" i="1"/>
  <c r="BG1241" i="1" l="1"/>
  <c r="BH1240" i="1" s="1"/>
  <c r="BI1240" i="1" s="1"/>
  <c r="BF1242" i="1"/>
  <c r="BJ1240" i="1"/>
  <c r="BG1242" i="1" l="1"/>
  <c r="BH1241" i="1" s="1"/>
  <c r="BI1241" i="1" s="1"/>
  <c r="BF1243" i="1"/>
  <c r="BJ1241" i="1"/>
  <c r="BG1243" i="1" l="1"/>
  <c r="BH1242" i="1" s="1"/>
  <c r="BI1242" i="1" s="1"/>
  <c r="BF1244" i="1"/>
  <c r="BJ1242" i="1"/>
  <c r="BG1244" i="1" l="1"/>
  <c r="BH1243" i="1" s="1"/>
  <c r="BI1243" i="1" s="1"/>
  <c r="BF1245" i="1"/>
  <c r="BJ1243" i="1"/>
  <c r="BG1245" i="1" l="1"/>
  <c r="BH1244" i="1" s="1"/>
  <c r="BI1244" i="1" s="1"/>
  <c r="BF1246" i="1"/>
  <c r="BJ1244" i="1"/>
  <c r="BG1246" i="1" l="1"/>
  <c r="BH1245" i="1" s="1"/>
  <c r="BI1245" i="1" s="1"/>
  <c r="BF1247" i="1"/>
  <c r="BJ1245" i="1"/>
  <c r="BG1247" i="1" l="1"/>
  <c r="BH1246" i="1" s="1"/>
  <c r="BI1246" i="1" s="1"/>
  <c r="BF1248" i="1"/>
  <c r="BJ1246" i="1"/>
  <c r="BG1248" i="1" l="1"/>
  <c r="BH1247" i="1" s="1"/>
  <c r="BI1247" i="1" s="1"/>
  <c r="BF1249" i="1"/>
  <c r="BJ1247" i="1"/>
  <c r="BG1249" i="1" l="1"/>
  <c r="BH1248" i="1" s="1"/>
  <c r="BI1248" i="1" s="1"/>
  <c r="BF1250" i="1"/>
  <c r="BJ1248" i="1"/>
  <c r="BG1250" i="1" l="1"/>
  <c r="BH1249" i="1" s="1"/>
  <c r="BI1249" i="1" s="1"/>
  <c r="BF1251" i="1"/>
  <c r="BJ1249" i="1"/>
  <c r="BG1251" i="1" l="1"/>
  <c r="BH1250" i="1" s="1"/>
  <c r="BF1252" i="1"/>
  <c r="BJ1250" i="1"/>
  <c r="BI1250" i="1"/>
  <c r="BG1252" i="1" l="1"/>
  <c r="BH1251" i="1" s="1"/>
  <c r="BI1251" i="1" s="1"/>
  <c r="BF1253" i="1"/>
  <c r="BJ1251" i="1"/>
  <c r="BG1253" i="1" l="1"/>
  <c r="BH1252" i="1" s="1"/>
  <c r="BI1252" i="1" s="1"/>
  <c r="BF1254" i="1"/>
  <c r="BJ1252" i="1"/>
  <c r="BG1254" i="1" l="1"/>
  <c r="BH1253" i="1" s="1"/>
  <c r="BI1253" i="1" s="1"/>
  <c r="BF1255" i="1"/>
  <c r="BJ1253" i="1"/>
  <c r="BG1255" i="1" l="1"/>
  <c r="BH1254" i="1" s="1"/>
  <c r="BI1254" i="1" s="1"/>
  <c r="BF1256" i="1"/>
  <c r="BJ1254" i="1"/>
  <c r="BG1256" i="1" l="1"/>
  <c r="BH1255" i="1" s="1"/>
  <c r="BF1257" i="1"/>
  <c r="BJ1255" i="1"/>
  <c r="BI1255" i="1"/>
  <c r="BG1257" i="1" l="1"/>
  <c r="BH1256" i="1" s="1"/>
  <c r="BI1256" i="1" s="1"/>
  <c r="BF1258" i="1"/>
  <c r="BJ1256" i="1"/>
  <c r="BG1258" i="1" l="1"/>
  <c r="BH1257" i="1" s="1"/>
  <c r="BI1257" i="1" s="1"/>
  <c r="BF1259" i="1"/>
  <c r="BJ1257" i="1"/>
  <c r="BG1259" i="1" l="1"/>
  <c r="BH1258" i="1" s="1"/>
  <c r="BI1258" i="1" s="1"/>
  <c r="BF1260" i="1"/>
  <c r="BJ1258" i="1"/>
  <c r="BG1260" i="1" l="1"/>
  <c r="BH1259" i="1" s="1"/>
  <c r="BI1259" i="1" s="1"/>
  <c r="BF1261" i="1"/>
  <c r="BJ1259" i="1"/>
  <c r="BG1261" i="1" l="1"/>
  <c r="BH1260" i="1" s="1"/>
  <c r="BI1260" i="1" s="1"/>
  <c r="BF1262" i="1"/>
  <c r="BJ1260" i="1"/>
  <c r="BG1262" i="1" l="1"/>
  <c r="BH1261" i="1" s="1"/>
  <c r="BI1261" i="1" s="1"/>
  <c r="BF1263" i="1"/>
  <c r="BJ1261" i="1"/>
  <c r="BG1263" i="1" l="1"/>
  <c r="BH1262" i="1" s="1"/>
  <c r="BI1262" i="1" s="1"/>
  <c r="BF1264" i="1"/>
  <c r="BJ1262" i="1"/>
  <c r="BG1264" i="1" l="1"/>
  <c r="BH1263" i="1" s="1"/>
  <c r="BI1263" i="1" s="1"/>
  <c r="BF1265" i="1"/>
  <c r="BJ1263" i="1"/>
  <c r="BG1265" i="1" l="1"/>
  <c r="BH1264" i="1" s="1"/>
  <c r="BI1264" i="1" s="1"/>
  <c r="BF1266" i="1"/>
  <c r="BJ1264" i="1"/>
  <c r="BG1266" i="1" l="1"/>
  <c r="BH1265" i="1" s="1"/>
  <c r="BI1265" i="1" s="1"/>
  <c r="BF1267" i="1"/>
  <c r="BJ1265" i="1"/>
  <c r="BG1267" i="1" l="1"/>
  <c r="BH1266" i="1" s="1"/>
  <c r="BI1266" i="1" s="1"/>
  <c r="BF1268" i="1"/>
  <c r="BJ1266" i="1"/>
  <c r="BG1268" i="1" l="1"/>
  <c r="BH1267" i="1" s="1"/>
  <c r="BI1267" i="1" s="1"/>
  <c r="BF1269" i="1"/>
  <c r="BJ1267" i="1"/>
  <c r="BG1269" i="1" l="1"/>
  <c r="BH1268" i="1" s="1"/>
  <c r="BI1268" i="1" s="1"/>
  <c r="BF1270" i="1"/>
  <c r="BJ1268" i="1"/>
  <c r="BG1270" i="1" l="1"/>
  <c r="BH1269" i="1" s="1"/>
  <c r="BI1269" i="1" s="1"/>
  <c r="BF1271" i="1"/>
  <c r="BJ1269" i="1"/>
  <c r="BG1271" i="1" l="1"/>
  <c r="BH1270" i="1" s="1"/>
  <c r="BI1270" i="1" s="1"/>
  <c r="BF1272" i="1"/>
  <c r="BJ1270" i="1"/>
  <c r="BG1272" i="1" l="1"/>
  <c r="BH1271" i="1" s="1"/>
  <c r="BI1271" i="1" s="1"/>
  <c r="BF1273" i="1"/>
  <c r="BJ1271" i="1"/>
  <c r="BG1273" i="1" l="1"/>
  <c r="BH1272" i="1" s="1"/>
  <c r="BI1272" i="1" s="1"/>
  <c r="BF1274" i="1"/>
  <c r="BJ1272" i="1"/>
  <c r="BG1274" i="1" l="1"/>
  <c r="BH1273" i="1" s="1"/>
  <c r="BI1273" i="1" s="1"/>
  <c r="BF1275" i="1"/>
  <c r="BJ1273" i="1"/>
  <c r="BG1275" i="1" l="1"/>
  <c r="BH1274" i="1" s="1"/>
  <c r="BI1274" i="1" s="1"/>
  <c r="BF1276" i="1"/>
  <c r="BJ1274" i="1"/>
  <c r="BG1276" i="1" l="1"/>
  <c r="BH1275" i="1" s="1"/>
  <c r="BI1275" i="1" s="1"/>
  <c r="BF1277" i="1"/>
  <c r="BJ1275" i="1"/>
  <c r="BG1277" i="1" l="1"/>
  <c r="BH1276" i="1" s="1"/>
  <c r="BI1276" i="1" s="1"/>
  <c r="BF1278" i="1"/>
  <c r="BJ1276" i="1"/>
  <c r="BG1278" i="1" l="1"/>
  <c r="BH1277" i="1" s="1"/>
  <c r="BI1277" i="1" s="1"/>
  <c r="BF1279" i="1"/>
  <c r="BJ1277" i="1"/>
  <c r="BG1279" i="1" l="1"/>
  <c r="BH1278" i="1" s="1"/>
  <c r="BI1278" i="1" s="1"/>
  <c r="BF1280" i="1"/>
  <c r="BJ1278" i="1"/>
  <c r="BG1280" i="1" l="1"/>
  <c r="BH1279" i="1" s="1"/>
  <c r="BI1279" i="1" s="1"/>
  <c r="BF1281" i="1"/>
  <c r="BJ1279" i="1"/>
  <c r="BG1281" i="1" l="1"/>
  <c r="BH1280" i="1" s="1"/>
  <c r="BI1280" i="1" s="1"/>
  <c r="BF1282" i="1"/>
  <c r="BJ1280" i="1"/>
  <c r="BG1282" i="1" l="1"/>
  <c r="BH1281" i="1" s="1"/>
  <c r="BI1281" i="1" s="1"/>
  <c r="BF1283" i="1"/>
  <c r="BJ1281" i="1"/>
  <c r="BG1283" i="1" l="1"/>
  <c r="BH1282" i="1" s="1"/>
  <c r="BI1282" i="1" s="1"/>
  <c r="BF1284" i="1"/>
  <c r="BJ1282" i="1"/>
  <c r="BG1284" i="1" l="1"/>
  <c r="BH1283" i="1" s="1"/>
  <c r="BI1283" i="1" s="1"/>
  <c r="BF1285" i="1"/>
  <c r="BJ1283" i="1"/>
  <c r="BG1285" i="1" l="1"/>
  <c r="BH1284" i="1" s="1"/>
  <c r="BI1284" i="1" s="1"/>
  <c r="BF1286" i="1"/>
  <c r="BJ1284" i="1"/>
  <c r="BG1286" i="1" l="1"/>
  <c r="BH1285" i="1" s="1"/>
  <c r="BI1285" i="1" s="1"/>
  <c r="BF1287" i="1"/>
  <c r="BJ1285" i="1"/>
  <c r="BG1287" i="1" l="1"/>
  <c r="BH1286" i="1" s="1"/>
  <c r="BI1286" i="1" s="1"/>
  <c r="BF1288" i="1"/>
  <c r="BJ1286" i="1"/>
  <c r="BG1288" i="1" l="1"/>
  <c r="BH1287" i="1" s="1"/>
  <c r="BI1287" i="1" s="1"/>
  <c r="BF1289" i="1"/>
  <c r="BJ1287" i="1"/>
  <c r="BG1289" i="1" l="1"/>
  <c r="BH1288" i="1" s="1"/>
  <c r="BI1288" i="1" s="1"/>
  <c r="BF1290" i="1"/>
  <c r="BJ1288" i="1"/>
  <c r="BG1290" i="1" l="1"/>
  <c r="BH1289" i="1" s="1"/>
  <c r="BI1289" i="1" s="1"/>
  <c r="BF1291" i="1"/>
  <c r="BJ1289" i="1"/>
  <c r="BG1291" i="1" l="1"/>
  <c r="BH1290" i="1" s="1"/>
  <c r="BI1290" i="1" s="1"/>
  <c r="BF1292" i="1"/>
  <c r="BJ1290" i="1"/>
  <c r="BG1292" i="1" l="1"/>
  <c r="BH1291" i="1" s="1"/>
  <c r="BI1291" i="1" s="1"/>
  <c r="BF1293" i="1"/>
  <c r="BJ1291" i="1"/>
  <c r="BG1293" i="1" l="1"/>
  <c r="BH1292" i="1" s="1"/>
  <c r="BI1292" i="1" s="1"/>
  <c r="BF1294" i="1"/>
  <c r="BJ1292" i="1"/>
  <c r="BG1294" i="1" l="1"/>
  <c r="BH1293" i="1" s="1"/>
  <c r="BI1293" i="1" s="1"/>
  <c r="BF1295" i="1"/>
  <c r="BJ1293" i="1"/>
  <c r="BG1295" i="1" l="1"/>
  <c r="BH1294" i="1" s="1"/>
  <c r="BI1294" i="1" s="1"/>
  <c r="BF1296" i="1"/>
  <c r="BJ1294" i="1"/>
  <c r="BG1296" i="1" l="1"/>
  <c r="BH1295" i="1" s="1"/>
  <c r="BI1295" i="1" s="1"/>
  <c r="BF1297" i="1"/>
  <c r="BJ1295" i="1"/>
  <c r="BG1297" i="1" l="1"/>
  <c r="BH1296" i="1" s="1"/>
  <c r="BI1296" i="1" s="1"/>
  <c r="BF1298" i="1"/>
  <c r="BJ1296" i="1"/>
  <c r="BG1298" i="1" l="1"/>
  <c r="BH1297" i="1" s="1"/>
  <c r="BF1299" i="1"/>
  <c r="BJ1297" i="1"/>
  <c r="BI1297" i="1"/>
  <c r="BG1299" i="1" l="1"/>
  <c r="BH1298" i="1" s="1"/>
  <c r="BI1298" i="1" s="1"/>
  <c r="BF1300" i="1"/>
  <c r="BJ1298" i="1"/>
  <c r="BG1300" i="1" l="1"/>
  <c r="BH1299" i="1" s="1"/>
  <c r="BI1299" i="1" s="1"/>
  <c r="BF1301" i="1"/>
  <c r="BJ1299" i="1"/>
  <c r="BG1301" i="1" l="1"/>
  <c r="BH1300" i="1" s="1"/>
  <c r="BI1300" i="1" s="1"/>
  <c r="BF1302" i="1"/>
  <c r="BJ1300" i="1"/>
  <c r="BG1302" i="1" l="1"/>
  <c r="BH1301" i="1" s="1"/>
  <c r="BI1301" i="1" s="1"/>
  <c r="BF1303" i="1"/>
  <c r="BJ1301" i="1"/>
  <c r="BG1303" i="1" l="1"/>
  <c r="BH1302" i="1" s="1"/>
  <c r="BI1302" i="1" s="1"/>
  <c r="BF1304" i="1"/>
  <c r="BJ1302" i="1"/>
  <c r="BG1304" i="1" l="1"/>
  <c r="BH1303" i="1" s="1"/>
  <c r="BI1303" i="1" s="1"/>
  <c r="BF1305" i="1"/>
  <c r="BJ1303" i="1"/>
  <c r="BG1305" i="1" l="1"/>
  <c r="BH1304" i="1" s="1"/>
  <c r="BI1304" i="1" s="1"/>
  <c r="BF1306" i="1"/>
  <c r="BJ1304" i="1"/>
  <c r="BG1306" i="1" l="1"/>
  <c r="BH1305" i="1" s="1"/>
  <c r="BI1305" i="1" s="1"/>
  <c r="BF1307" i="1"/>
  <c r="BJ1305" i="1"/>
  <c r="BG1307" i="1" l="1"/>
  <c r="BH1306" i="1" s="1"/>
  <c r="BI1306" i="1" s="1"/>
  <c r="BF1308" i="1"/>
  <c r="BJ1306" i="1"/>
  <c r="BG1308" i="1" l="1"/>
  <c r="BH1307" i="1" s="1"/>
  <c r="BI1307" i="1" s="1"/>
  <c r="BF1309" i="1"/>
  <c r="BJ1307" i="1"/>
  <c r="BG1309" i="1" l="1"/>
  <c r="BH1308" i="1" s="1"/>
  <c r="BI1308" i="1" s="1"/>
  <c r="BF1310" i="1"/>
  <c r="BJ1308" i="1"/>
  <c r="BG1310" i="1" l="1"/>
  <c r="BH1309" i="1" s="1"/>
  <c r="BI1309" i="1" s="1"/>
  <c r="BF1311" i="1"/>
  <c r="BJ1309" i="1"/>
  <c r="BG1311" i="1" l="1"/>
  <c r="BH1310" i="1" s="1"/>
  <c r="BI1310" i="1" s="1"/>
  <c r="BF1312" i="1"/>
  <c r="BJ1310" i="1"/>
  <c r="BG1312" i="1" l="1"/>
  <c r="BH1311" i="1" s="1"/>
  <c r="BI1311" i="1" s="1"/>
  <c r="BF1313" i="1"/>
  <c r="BJ1311" i="1"/>
  <c r="BG1313" i="1" l="1"/>
  <c r="BH1312" i="1" s="1"/>
  <c r="BI1312" i="1" s="1"/>
  <c r="BF1314" i="1"/>
  <c r="BJ1312" i="1"/>
  <c r="BG1314" i="1" l="1"/>
  <c r="BH1313" i="1" s="1"/>
  <c r="BI1313" i="1" s="1"/>
  <c r="BF1315" i="1"/>
  <c r="BJ1313" i="1"/>
  <c r="BG1315" i="1" l="1"/>
  <c r="BH1314" i="1" s="1"/>
  <c r="BI1314" i="1" s="1"/>
  <c r="BF1316" i="1"/>
  <c r="BJ1314" i="1"/>
  <c r="BG1316" i="1" l="1"/>
  <c r="BH1315" i="1" s="1"/>
  <c r="BI1315" i="1" s="1"/>
  <c r="BF1317" i="1"/>
  <c r="BJ1315" i="1"/>
  <c r="BG1317" i="1" l="1"/>
  <c r="BH1316" i="1" s="1"/>
  <c r="BI1316" i="1" s="1"/>
  <c r="BF1318" i="1"/>
  <c r="BJ1316" i="1"/>
  <c r="BG1318" i="1" l="1"/>
  <c r="BH1317" i="1" s="1"/>
  <c r="BI1317" i="1" s="1"/>
  <c r="BF1319" i="1"/>
  <c r="BJ1317" i="1"/>
  <c r="BG1319" i="1" l="1"/>
  <c r="BH1318" i="1" s="1"/>
  <c r="BI1318" i="1" s="1"/>
  <c r="BF1320" i="1"/>
  <c r="BJ1318" i="1"/>
  <c r="BG1320" i="1" l="1"/>
  <c r="BH1319" i="1" s="1"/>
  <c r="BI1319" i="1" s="1"/>
  <c r="BF1321" i="1"/>
  <c r="BJ1319" i="1"/>
  <c r="BG1321" i="1" l="1"/>
  <c r="BH1320" i="1" s="1"/>
  <c r="BI1320" i="1" s="1"/>
  <c r="BF1322" i="1"/>
  <c r="BJ1320" i="1"/>
  <c r="BG1322" i="1" l="1"/>
  <c r="BH1321" i="1" s="1"/>
  <c r="BI1321" i="1" s="1"/>
  <c r="BF1323" i="1"/>
  <c r="BJ1321" i="1"/>
  <c r="BG1323" i="1" l="1"/>
  <c r="BH1322" i="1" s="1"/>
  <c r="BI1322" i="1" s="1"/>
  <c r="BF1324" i="1"/>
  <c r="BJ1322" i="1"/>
  <c r="BG1324" i="1" l="1"/>
  <c r="BH1323" i="1" s="1"/>
  <c r="BI1323" i="1" s="1"/>
  <c r="BF1325" i="1"/>
  <c r="BJ1323" i="1"/>
  <c r="BG1325" i="1" l="1"/>
  <c r="BH1324" i="1" s="1"/>
  <c r="BI1324" i="1" s="1"/>
  <c r="BF1326" i="1"/>
  <c r="BJ1324" i="1"/>
  <c r="BG1326" i="1" l="1"/>
  <c r="BH1325" i="1" s="1"/>
  <c r="BI1325" i="1" s="1"/>
  <c r="BF1327" i="1"/>
  <c r="BJ1325" i="1"/>
  <c r="BG1327" i="1" l="1"/>
  <c r="BH1326" i="1" s="1"/>
  <c r="BI1326" i="1" s="1"/>
  <c r="BF1328" i="1"/>
  <c r="BJ1326" i="1"/>
  <c r="BG1328" i="1" l="1"/>
  <c r="BH1327" i="1" s="1"/>
  <c r="BI1327" i="1" s="1"/>
  <c r="BF1329" i="1"/>
  <c r="BJ1327" i="1"/>
  <c r="BG1329" i="1" l="1"/>
  <c r="BH1328" i="1" s="1"/>
  <c r="BI1328" i="1" s="1"/>
  <c r="BF1330" i="1"/>
  <c r="BJ1328" i="1"/>
  <c r="BG1330" i="1" l="1"/>
  <c r="BH1329" i="1" s="1"/>
  <c r="BI1329" i="1" s="1"/>
  <c r="BF1331" i="1"/>
  <c r="BJ1329" i="1"/>
  <c r="BG1331" i="1" l="1"/>
  <c r="BH1330" i="1" s="1"/>
  <c r="BI1330" i="1" s="1"/>
  <c r="BF1332" i="1"/>
  <c r="BJ1330" i="1"/>
  <c r="BG1332" i="1" l="1"/>
  <c r="BH1331" i="1" s="1"/>
  <c r="BI1331" i="1" s="1"/>
  <c r="BF1333" i="1"/>
  <c r="BJ1331" i="1"/>
  <c r="BG1333" i="1" l="1"/>
  <c r="BH1332" i="1" s="1"/>
  <c r="BI1332" i="1" s="1"/>
  <c r="BF1334" i="1"/>
  <c r="BJ1332" i="1"/>
  <c r="BG1334" i="1" l="1"/>
  <c r="BH1333" i="1" s="1"/>
  <c r="BI1333" i="1" s="1"/>
  <c r="BF1335" i="1"/>
  <c r="BJ1333" i="1"/>
  <c r="BG1335" i="1" l="1"/>
  <c r="BH1334" i="1" s="1"/>
  <c r="BI1334" i="1" s="1"/>
  <c r="BF1336" i="1"/>
  <c r="BJ1334" i="1"/>
  <c r="BG1336" i="1" l="1"/>
  <c r="BH1335" i="1" s="1"/>
  <c r="BI1335" i="1" s="1"/>
  <c r="BF1337" i="1"/>
  <c r="BJ1335" i="1"/>
  <c r="BG1337" i="1" l="1"/>
  <c r="BH1336" i="1" s="1"/>
  <c r="BI1336" i="1" s="1"/>
  <c r="BF1338" i="1"/>
  <c r="BJ1336" i="1"/>
  <c r="BG1338" i="1" l="1"/>
  <c r="BH1337" i="1" s="1"/>
  <c r="BI1337" i="1" s="1"/>
  <c r="BF1339" i="1"/>
  <c r="BJ1337" i="1"/>
  <c r="BG1339" i="1" l="1"/>
  <c r="BH1338" i="1" s="1"/>
  <c r="BI1338" i="1" s="1"/>
  <c r="BF1340" i="1"/>
  <c r="BJ1338" i="1"/>
  <c r="BG1340" i="1" l="1"/>
  <c r="BH1339" i="1" s="1"/>
  <c r="BI1339" i="1" s="1"/>
  <c r="BF1341" i="1"/>
  <c r="BJ1339" i="1"/>
  <c r="BG1341" i="1" l="1"/>
  <c r="BH1340" i="1" s="1"/>
  <c r="BI1340" i="1" s="1"/>
  <c r="BF1342" i="1"/>
  <c r="BJ1340" i="1"/>
  <c r="BG1342" i="1" l="1"/>
  <c r="BH1341" i="1" s="1"/>
  <c r="BI1341" i="1" s="1"/>
  <c r="BF1343" i="1"/>
  <c r="BJ1341" i="1"/>
  <c r="BG1343" i="1" l="1"/>
  <c r="BH1342" i="1" s="1"/>
  <c r="BF1344" i="1"/>
  <c r="BJ1342" i="1"/>
  <c r="BI1342" i="1"/>
  <c r="BG1344" i="1" l="1"/>
  <c r="BH1343" i="1" s="1"/>
  <c r="BI1343" i="1" s="1"/>
  <c r="BF1345" i="1"/>
  <c r="BJ1343" i="1"/>
  <c r="BG1345" i="1" l="1"/>
  <c r="BH1344" i="1" s="1"/>
  <c r="BI1344" i="1" s="1"/>
  <c r="BF1346" i="1"/>
  <c r="BJ1344" i="1"/>
  <c r="BG1346" i="1" l="1"/>
  <c r="BH1345" i="1" s="1"/>
  <c r="BI1345" i="1" s="1"/>
  <c r="BF1347" i="1"/>
  <c r="BJ1345" i="1"/>
  <c r="BG1347" i="1" l="1"/>
  <c r="BH1346" i="1" s="1"/>
  <c r="BI1346" i="1" s="1"/>
  <c r="BF1348" i="1"/>
  <c r="BJ1346" i="1"/>
  <c r="BG1348" i="1" l="1"/>
  <c r="BH1347" i="1" s="1"/>
  <c r="BI1347" i="1" s="1"/>
  <c r="BF1349" i="1"/>
  <c r="BJ1347" i="1"/>
  <c r="BG1349" i="1" l="1"/>
  <c r="BH1348" i="1" s="1"/>
  <c r="BI1348" i="1" s="1"/>
  <c r="BF1350" i="1"/>
  <c r="BJ1348" i="1"/>
  <c r="BG1350" i="1" l="1"/>
  <c r="BH1349" i="1" s="1"/>
  <c r="BI1349" i="1" s="1"/>
  <c r="BF1351" i="1"/>
  <c r="BJ1349" i="1"/>
  <c r="BG1351" i="1" l="1"/>
  <c r="BH1350" i="1" s="1"/>
  <c r="BI1350" i="1" s="1"/>
  <c r="BF1352" i="1"/>
  <c r="BJ1350" i="1"/>
  <c r="BG1352" i="1" l="1"/>
  <c r="BH1351" i="1" s="1"/>
  <c r="BI1351" i="1" s="1"/>
  <c r="BF1353" i="1"/>
  <c r="BJ1351" i="1"/>
  <c r="BG1353" i="1" l="1"/>
  <c r="BH1352" i="1" s="1"/>
  <c r="BI1352" i="1" s="1"/>
  <c r="BF1354" i="1"/>
  <c r="BJ1352" i="1"/>
  <c r="BG1354" i="1" l="1"/>
  <c r="BH1353" i="1" s="1"/>
  <c r="BI1353" i="1" s="1"/>
  <c r="BF1355" i="1"/>
  <c r="BJ1353" i="1"/>
  <c r="BG1355" i="1" l="1"/>
  <c r="BH1354" i="1" s="1"/>
  <c r="BI1354" i="1" s="1"/>
  <c r="BF1356" i="1"/>
  <c r="BJ1354" i="1"/>
  <c r="BG1356" i="1" l="1"/>
  <c r="BH1355" i="1" s="1"/>
  <c r="BI1355" i="1" s="1"/>
  <c r="BF1357" i="1"/>
  <c r="BJ1355" i="1"/>
  <c r="BG1357" i="1" l="1"/>
  <c r="BH1356" i="1" s="1"/>
  <c r="BI1356" i="1" s="1"/>
  <c r="BF1358" i="1"/>
  <c r="BJ1356" i="1"/>
  <c r="BG1358" i="1" l="1"/>
  <c r="BH1357" i="1" s="1"/>
  <c r="BI1357" i="1" s="1"/>
  <c r="BF1359" i="1"/>
  <c r="BJ1357" i="1"/>
  <c r="BG1359" i="1" l="1"/>
  <c r="BH1358" i="1" s="1"/>
  <c r="BI1358" i="1" s="1"/>
  <c r="BF1360" i="1"/>
  <c r="BJ1358" i="1"/>
  <c r="BG1360" i="1" l="1"/>
  <c r="BH1359" i="1" s="1"/>
  <c r="BI1359" i="1" s="1"/>
  <c r="BF1361" i="1"/>
  <c r="BJ1359" i="1"/>
  <c r="BG1361" i="1" l="1"/>
  <c r="BH1360" i="1" s="1"/>
  <c r="BF1362" i="1"/>
  <c r="BJ1360" i="1"/>
  <c r="BI1360" i="1"/>
  <c r="BG1362" i="1" l="1"/>
  <c r="BH1361" i="1" s="1"/>
  <c r="BI1361" i="1" s="1"/>
  <c r="BF1363" i="1"/>
  <c r="BJ1361" i="1"/>
  <c r="BG1363" i="1" l="1"/>
  <c r="BH1362" i="1" s="1"/>
  <c r="BI1362" i="1" s="1"/>
  <c r="BF1364" i="1"/>
  <c r="BJ1362" i="1"/>
  <c r="BG1364" i="1" l="1"/>
  <c r="BH1363" i="1" s="1"/>
  <c r="BI1363" i="1" s="1"/>
  <c r="BF1365" i="1"/>
  <c r="BJ1363" i="1"/>
  <c r="BG1365" i="1" l="1"/>
  <c r="BH1364" i="1" s="1"/>
  <c r="BI1364" i="1" s="1"/>
  <c r="BF1366" i="1"/>
  <c r="BJ1364" i="1"/>
  <c r="BG1366" i="1" l="1"/>
  <c r="BH1365" i="1" s="1"/>
  <c r="BI1365" i="1" s="1"/>
  <c r="BF1367" i="1"/>
  <c r="BJ1365" i="1"/>
  <c r="BG1367" i="1" l="1"/>
  <c r="BH1366" i="1" s="1"/>
  <c r="BI1366" i="1" s="1"/>
  <c r="BF1368" i="1"/>
  <c r="BJ1366" i="1"/>
  <c r="BG1368" i="1" l="1"/>
  <c r="BH1367" i="1" s="1"/>
  <c r="BI1367" i="1" s="1"/>
  <c r="BF1369" i="1"/>
  <c r="BJ1367" i="1"/>
  <c r="BG1369" i="1" l="1"/>
  <c r="BH1368" i="1" s="1"/>
  <c r="BI1368" i="1" s="1"/>
  <c r="BF1370" i="1"/>
  <c r="BJ1368" i="1"/>
  <c r="BG1370" i="1" l="1"/>
  <c r="BH1369" i="1" s="1"/>
  <c r="BI1369" i="1" s="1"/>
  <c r="BF1371" i="1"/>
  <c r="BJ1369" i="1"/>
  <c r="BG1371" i="1" l="1"/>
  <c r="BH1370" i="1" s="1"/>
  <c r="BI1370" i="1" s="1"/>
  <c r="BF1372" i="1"/>
  <c r="BJ1370" i="1"/>
  <c r="BG1372" i="1" l="1"/>
  <c r="BH1371" i="1" s="1"/>
  <c r="BI1371" i="1" s="1"/>
  <c r="BF1373" i="1"/>
  <c r="BJ1371" i="1"/>
  <c r="BG1373" i="1" l="1"/>
  <c r="BH1372" i="1" s="1"/>
  <c r="BI1372" i="1" s="1"/>
  <c r="BF1374" i="1"/>
  <c r="BJ1372" i="1"/>
  <c r="BG1374" i="1" l="1"/>
  <c r="BH1373" i="1" s="1"/>
  <c r="BI1373" i="1" s="1"/>
  <c r="BF1375" i="1"/>
  <c r="BJ1373" i="1"/>
  <c r="BG1375" i="1" l="1"/>
  <c r="BH1374" i="1" s="1"/>
  <c r="BI1374" i="1" s="1"/>
  <c r="BF1376" i="1"/>
  <c r="BJ1374" i="1"/>
  <c r="BG1376" i="1" l="1"/>
  <c r="BH1375" i="1" s="1"/>
  <c r="BI1375" i="1" s="1"/>
  <c r="BF1377" i="1"/>
  <c r="BJ1375" i="1"/>
  <c r="BG1377" i="1" l="1"/>
  <c r="BH1376" i="1" s="1"/>
  <c r="BI1376" i="1" s="1"/>
  <c r="BF1378" i="1"/>
  <c r="BJ1376" i="1"/>
  <c r="BG1378" i="1" l="1"/>
  <c r="BH1377" i="1" s="1"/>
  <c r="BI1377" i="1" s="1"/>
  <c r="BF1379" i="1"/>
  <c r="BJ1377" i="1"/>
  <c r="BG1379" i="1" l="1"/>
  <c r="BH1378" i="1" s="1"/>
  <c r="BI1378" i="1" s="1"/>
  <c r="BF1380" i="1"/>
  <c r="BJ1378" i="1"/>
  <c r="BG1380" i="1" l="1"/>
  <c r="BH1379" i="1" s="1"/>
  <c r="BI1379" i="1" s="1"/>
  <c r="BF1381" i="1"/>
  <c r="BJ1379" i="1"/>
  <c r="BG1381" i="1" l="1"/>
  <c r="BH1380" i="1" s="1"/>
  <c r="BI1380" i="1" s="1"/>
  <c r="BF1382" i="1"/>
  <c r="BJ1380" i="1"/>
  <c r="BG1382" i="1" l="1"/>
  <c r="BH1381" i="1" s="1"/>
  <c r="BI1381" i="1" s="1"/>
  <c r="BF1383" i="1"/>
  <c r="BJ1381" i="1"/>
  <c r="BG1383" i="1" l="1"/>
  <c r="BH1382" i="1" s="1"/>
  <c r="BI1382" i="1" s="1"/>
  <c r="BF1384" i="1"/>
  <c r="BJ1382" i="1"/>
  <c r="BG1384" i="1" l="1"/>
  <c r="BH1383" i="1" s="1"/>
  <c r="BI1383" i="1" s="1"/>
  <c r="BF1385" i="1"/>
  <c r="BJ1383" i="1"/>
  <c r="BG1385" i="1" l="1"/>
  <c r="BH1384" i="1" s="1"/>
  <c r="BI1384" i="1" s="1"/>
  <c r="BF1386" i="1"/>
  <c r="BJ1384" i="1"/>
  <c r="BG1386" i="1" l="1"/>
  <c r="BH1385" i="1" s="1"/>
  <c r="BI1385" i="1" s="1"/>
  <c r="BF1387" i="1"/>
  <c r="BJ1385" i="1"/>
  <c r="BG1387" i="1" l="1"/>
  <c r="BH1386" i="1" s="1"/>
  <c r="BI1386" i="1" s="1"/>
  <c r="BF1388" i="1"/>
  <c r="BJ1386" i="1"/>
  <c r="BG1388" i="1" l="1"/>
  <c r="BH1387" i="1" s="1"/>
  <c r="BI1387" i="1" s="1"/>
  <c r="BF1389" i="1"/>
  <c r="BJ1387" i="1"/>
  <c r="BG1389" i="1" l="1"/>
  <c r="BH1388" i="1" s="1"/>
  <c r="BI1388" i="1" s="1"/>
  <c r="BF1390" i="1"/>
  <c r="BJ1388" i="1"/>
  <c r="BG1390" i="1" l="1"/>
  <c r="BH1389" i="1" s="1"/>
  <c r="BI1389" i="1" s="1"/>
  <c r="BF1391" i="1"/>
  <c r="BJ1389" i="1"/>
  <c r="BG1391" i="1" l="1"/>
  <c r="BH1390" i="1" s="1"/>
  <c r="BI1390" i="1" s="1"/>
  <c r="BF1392" i="1"/>
  <c r="BJ1390" i="1"/>
  <c r="BG1392" i="1" l="1"/>
  <c r="BH1391" i="1" s="1"/>
  <c r="BI1391" i="1" s="1"/>
  <c r="BF1393" i="1"/>
  <c r="BJ1391" i="1"/>
  <c r="BG1393" i="1" l="1"/>
  <c r="BH1392" i="1" s="1"/>
  <c r="BI1392" i="1" s="1"/>
  <c r="BF1394" i="1"/>
  <c r="BJ1392" i="1"/>
  <c r="BG1394" i="1" l="1"/>
  <c r="BH1393" i="1" s="1"/>
  <c r="BI1393" i="1" s="1"/>
  <c r="BF1395" i="1"/>
  <c r="BJ1393" i="1"/>
  <c r="BG1395" i="1" l="1"/>
  <c r="BH1394" i="1" s="1"/>
  <c r="BI1394" i="1" s="1"/>
  <c r="BF1396" i="1"/>
  <c r="BJ1394" i="1"/>
  <c r="BG1396" i="1" l="1"/>
  <c r="BH1395" i="1" s="1"/>
  <c r="BI1395" i="1" s="1"/>
  <c r="BF1397" i="1"/>
  <c r="BJ1395" i="1"/>
  <c r="BG1397" i="1" l="1"/>
  <c r="BH1396" i="1" s="1"/>
  <c r="BI1396" i="1" s="1"/>
  <c r="BF1398" i="1"/>
  <c r="BJ1396" i="1"/>
  <c r="BG1398" i="1" l="1"/>
  <c r="BH1397" i="1" s="1"/>
  <c r="BI1397" i="1" s="1"/>
  <c r="BF1399" i="1"/>
  <c r="BJ1397" i="1"/>
  <c r="BG1399" i="1" l="1"/>
  <c r="BH1398" i="1" s="1"/>
  <c r="BI1398" i="1" s="1"/>
  <c r="BF1400" i="1"/>
  <c r="BJ1398" i="1"/>
  <c r="BG1400" i="1" l="1"/>
  <c r="BH1399" i="1" s="1"/>
  <c r="BI1399" i="1" s="1"/>
  <c r="BF1401" i="1"/>
  <c r="BJ1399" i="1"/>
  <c r="BG1401" i="1" l="1"/>
  <c r="BH1400" i="1" s="1"/>
  <c r="BI1400" i="1" s="1"/>
  <c r="BF1402" i="1"/>
  <c r="BJ1400" i="1"/>
  <c r="BG1402" i="1" l="1"/>
  <c r="BH1401" i="1" s="1"/>
  <c r="BI1401" i="1" s="1"/>
  <c r="BF1403" i="1"/>
  <c r="BJ1401" i="1"/>
  <c r="BG1403" i="1" l="1"/>
  <c r="BH1402" i="1" s="1"/>
  <c r="BI1402" i="1" s="1"/>
  <c r="BF1404" i="1"/>
  <c r="BJ1402" i="1"/>
  <c r="BG1404" i="1" l="1"/>
  <c r="BH1403" i="1" s="1"/>
  <c r="BI1403" i="1" s="1"/>
  <c r="BF1405" i="1"/>
  <c r="BJ1403" i="1"/>
  <c r="BG1405" i="1" l="1"/>
  <c r="BH1404" i="1" s="1"/>
  <c r="BI1404" i="1" s="1"/>
  <c r="BF1406" i="1"/>
  <c r="BJ1404" i="1"/>
  <c r="BG1406" i="1" l="1"/>
  <c r="BH1405" i="1" s="1"/>
  <c r="BI1405" i="1" s="1"/>
  <c r="BF1407" i="1"/>
  <c r="BJ1405" i="1"/>
  <c r="BG1407" i="1" l="1"/>
  <c r="BH1406" i="1" s="1"/>
  <c r="BI1406" i="1" s="1"/>
  <c r="BF1408" i="1"/>
  <c r="BJ1406" i="1"/>
  <c r="BG1408" i="1" l="1"/>
  <c r="BH1407" i="1" s="1"/>
  <c r="BF1409" i="1"/>
  <c r="BJ1407" i="1"/>
  <c r="BI1407" i="1"/>
  <c r="BG1409" i="1" l="1"/>
  <c r="BH1408" i="1" s="1"/>
  <c r="BI1408" i="1" s="1"/>
  <c r="BF1410" i="1"/>
  <c r="BJ1408" i="1"/>
  <c r="BG1410" i="1" l="1"/>
  <c r="BH1409" i="1" s="1"/>
  <c r="BI1409" i="1" s="1"/>
  <c r="BF1411" i="1"/>
  <c r="BJ1409" i="1"/>
  <c r="BG1411" i="1" l="1"/>
  <c r="BH1410" i="1" s="1"/>
  <c r="BI1410" i="1" s="1"/>
  <c r="BF1412" i="1"/>
  <c r="BJ1410" i="1"/>
  <c r="BF1413" i="1" l="1"/>
  <c r="BG1412" i="1"/>
  <c r="BH1411" i="1" s="1"/>
  <c r="BI1411" i="1" s="1"/>
  <c r="BJ1411" i="1"/>
  <c r="BJ1412" i="1" l="1"/>
  <c r="BG1413" i="1"/>
  <c r="BF1414" i="1"/>
  <c r="BG1414" i="1" l="1"/>
  <c r="BH1413" i="1" s="1"/>
  <c r="BI1413" i="1" s="1"/>
  <c r="BF1415" i="1"/>
  <c r="BJ1413" i="1"/>
  <c r="BH1412" i="1"/>
  <c r="BI1412" i="1" s="1"/>
  <c r="BG1415" i="1" l="1"/>
  <c r="BH1414" i="1" s="1"/>
  <c r="BI1414" i="1" s="1"/>
  <c r="BF1416" i="1"/>
  <c r="BJ1414" i="1"/>
  <c r="BG1416" i="1" l="1"/>
  <c r="BH1415" i="1" s="1"/>
  <c r="BI1415" i="1" s="1"/>
  <c r="BF1417" i="1"/>
  <c r="BJ1415" i="1"/>
  <c r="BG1417" i="1" l="1"/>
  <c r="BH1416" i="1" s="1"/>
  <c r="BI1416" i="1" s="1"/>
  <c r="BF1418" i="1"/>
  <c r="BJ1416" i="1"/>
  <c r="BG1418" i="1" l="1"/>
  <c r="BH1417" i="1" s="1"/>
  <c r="BI1417" i="1" s="1"/>
  <c r="BF1419" i="1"/>
  <c r="BJ1417" i="1"/>
  <c r="BG1419" i="1" l="1"/>
  <c r="BH1418" i="1" s="1"/>
  <c r="BI1418" i="1" s="1"/>
  <c r="BF1420" i="1"/>
  <c r="BJ1418" i="1"/>
  <c r="BG1420" i="1" l="1"/>
  <c r="BH1419" i="1" s="1"/>
  <c r="BI1419" i="1" s="1"/>
  <c r="BF1421" i="1"/>
  <c r="BJ1419" i="1"/>
  <c r="BG1421" i="1" l="1"/>
  <c r="BH1420" i="1" s="1"/>
  <c r="BF1422" i="1"/>
  <c r="BJ1420" i="1"/>
  <c r="BI1420" i="1"/>
  <c r="BG1422" i="1" l="1"/>
  <c r="BH1421" i="1" s="1"/>
  <c r="BI1421" i="1" s="1"/>
  <c r="BF1423" i="1"/>
  <c r="BJ1421" i="1"/>
  <c r="BG1423" i="1" l="1"/>
  <c r="BH1422" i="1" s="1"/>
  <c r="BI1422" i="1" s="1"/>
  <c r="BF1424" i="1"/>
  <c r="BJ1422" i="1"/>
  <c r="BG1424" i="1" l="1"/>
  <c r="BH1423" i="1" s="1"/>
  <c r="BI1423" i="1" s="1"/>
  <c r="BF1425" i="1"/>
  <c r="BJ1423" i="1"/>
  <c r="BG1425" i="1" l="1"/>
  <c r="BH1424" i="1" s="1"/>
  <c r="BI1424" i="1" s="1"/>
  <c r="BF1426" i="1"/>
  <c r="BJ1424" i="1"/>
  <c r="BG1426" i="1" l="1"/>
  <c r="BH1425" i="1" s="1"/>
  <c r="BI1425" i="1" s="1"/>
  <c r="BF1427" i="1"/>
  <c r="BJ1425" i="1"/>
  <c r="BG1427" i="1" l="1"/>
  <c r="BH1426" i="1" s="1"/>
  <c r="BI1426" i="1" s="1"/>
  <c r="BF1428" i="1"/>
  <c r="BJ1426" i="1"/>
  <c r="BG1428" i="1" l="1"/>
  <c r="BH1427" i="1" s="1"/>
  <c r="BI1427" i="1" s="1"/>
  <c r="BF1429" i="1"/>
  <c r="BJ1427" i="1"/>
  <c r="BG1429" i="1" l="1"/>
  <c r="BH1428" i="1" s="1"/>
  <c r="BI1428" i="1" s="1"/>
  <c r="BF1430" i="1"/>
  <c r="BJ1428" i="1"/>
  <c r="BG1430" i="1" l="1"/>
  <c r="BH1429" i="1" s="1"/>
  <c r="BI1429" i="1" s="1"/>
  <c r="BF1431" i="1"/>
  <c r="BJ1429" i="1"/>
  <c r="BG1431" i="1" l="1"/>
  <c r="BH1430" i="1" s="1"/>
  <c r="BI1430" i="1" s="1"/>
  <c r="BF1432" i="1"/>
  <c r="BJ1430" i="1"/>
  <c r="BG1432" i="1" l="1"/>
  <c r="BH1431" i="1" s="1"/>
  <c r="BI1431" i="1" s="1"/>
  <c r="BF1433" i="1"/>
  <c r="BJ1431" i="1"/>
  <c r="BG1433" i="1" l="1"/>
  <c r="BH1432" i="1" s="1"/>
  <c r="BI1432" i="1" s="1"/>
  <c r="BF1434" i="1"/>
  <c r="BJ1432" i="1"/>
  <c r="BG1434" i="1" l="1"/>
  <c r="BH1433" i="1" s="1"/>
  <c r="BI1433" i="1" s="1"/>
  <c r="BF1435" i="1"/>
  <c r="BJ1433" i="1"/>
  <c r="BG1435" i="1" l="1"/>
  <c r="BH1434" i="1" s="1"/>
  <c r="BI1434" i="1" s="1"/>
  <c r="BF1436" i="1"/>
  <c r="BJ1434" i="1"/>
  <c r="BG1436" i="1" l="1"/>
  <c r="BH1435" i="1" s="1"/>
  <c r="BI1435" i="1" s="1"/>
  <c r="BF1437" i="1"/>
  <c r="BJ1435" i="1"/>
  <c r="BG1437" i="1" l="1"/>
  <c r="BH1436" i="1" s="1"/>
  <c r="BI1436" i="1" s="1"/>
  <c r="BF1438" i="1"/>
  <c r="BJ1436" i="1"/>
  <c r="BG1438" i="1" l="1"/>
  <c r="BH1437" i="1" s="1"/>
  <c r="BI1437" i="1" s="1"/>
  <c r="BF1439" i="1"/>
  <c r="BJ1437" i="1"/>
  <c r="BG1439" i="1" l="1"/>
  <c r="BH1438" i="1" s="1"/>
  <c r="BI1438" i="1" s="1"/>
  <c r="BF1440" i="1"/>
  <c r="BJ1438" i="1"/>
  <c r="BG1440" i="1" l="1"/>
  <c r="BH1439" i="1" s="1"/>
  <c r="BI1439" i="1" s="1"/>
  <c r="BF1441" i="1"/>
  <c r="BJ1439" i="1"/>
  <c r="BG1441" i="1" l="1"/>
  <c r="BH1440" i="1" s="1"/>
  <c r="BI1440" i="1" s="1"/>
  <c r="BF1442" i="1"/>
  <c r="BJ1440" i="1"/>
  <c r="BG1442" i="1" l="1"/>
  <c r="BH1441" i="1" s="1"/>
  <c r="BF1443" i="1"/>
  <c r="BJ1441" i="1"/>
  <c r="BI1441" i="1"/>
  <c r="BG1443" i="1" l="1"/>
  <c r="BH1442" i="1" s="1"/>
  <c r="BI1442" i="1" s="1"/>
  <c r="BF1444" i="1"/>
  <c r="BJ1442" i="1"/>
  <c r="BG1444" i="1" l="1"/>
  <c r="BH1443" i="1" s="1"/>
  <c r="BI1443" i="1" s="1"/>
  <c r="BF1445" i="1"/>
  <c r="BJ1443" i="1"/>
  <c r="BG1445" i="1" l="1"/>
  <c r="BH1444" i="1" s="1"/>
  <c r="BI1444" i="1" s="1"/>
  <c r="BF1446" i="1"/>
  <c r="BJ1444" i="1"/>
  <c r="BG1446" i="1" l="1"/>
  <c r="BH1445" i="1" s="1"/>
  <c r="BI1445" i="1" s="1"/>
  <c r="BF1447" i="1"/>
  <c r="BJ1445" i="1"/>
  <c r="BG1447" i="1" l="1"/>
  <c r="BH1446" i="1" s="1"/>
  <c r="BI1446" i="1" s="1"/>
  <c r="BF1448" i="1"/>
  <c r="BJ1446" i="1"/>
  <c r="BG1448" i="1" l="1"/>
  <c r="BH1447" i="1" s="1"/>
  <c r="BI1447" i="1" s="1"/>
  <c r="BF1449" i="1"/>
  <c r="BJ1447" i="1"/>
  <c r="BG1449" i="1" l="1"/>
  <c r="BH1448" i="1" s="1"/>
  <c r="BI1448" i="1" s="1"/>
  <c r="BF1450" i="1"/>
  <c r="BJ1448" i="1"/>
  <c r="BG1450" i="1" l="1"/>
  <c r="BH1449" i="1" s="1"/>
  <c r="BI1449" i="1" s="1"/>
  <c r="BF1451" i="1"/>
  <c r="BJ1449" i="1"/>
  <c r="BG1451" i="1" l="1"/>
  <c r="BH1450" i="1" s="1"/>
  <c r="BI1450" i="1" s="1"/>
  <c r="BF1452" i="1"/>
  <c r="BJ1450" i="1"/>
  <c r="BG1452" i="1" l="1"/>
  <c r="BH1451" i="1" s="1"/>
  <c r="BI1451" i="1" s="1"/>
  <c r="BF1453" i="1"/>
  <c r="BJ1451" i="1"/>
  <c r="BG1453" i="1" l="1"/>
  <c r="BH1452" i="1" s="1"/>
  <c r="BI1452" i="1" s="1"/>
  <c r="BF1454" i="1"/>
  <c r="BJ1452" i="1"/>
  <c r="BG1454" i="1" l="1"/>
  <c r="BH1453" i="1" s="1"/>
  <c r="BI1453" i="1" s="1"/>
  <c r="BF1455" i="1"/>
  <c r="BJ1453" i="1"/>
  <c r="BG1455" i="1" l="1"/>
  <c r="BH1454" i="1" s="1"/>
  <c r="BI1454" i="1" s="1"/>
  <c r="BF1456" i="1"/>
  <c r="BJ1454" i="1"/>
  <c r="BG1456" i="1" l="1"/>
  <c r="BH1455" i="1" s="1"/>
  <c r="BI1455" i="1" s="1"/>
  <c r="BF1457" i="1"/>
  <c r="BJ1455" i="1"/>
  <c r="BG1457" i="1" l="1"/>
  <c r="BH1456" i="1" s="1"/>
  <c r="BI1456" i="1" s="1"/>
  <c r="BF1458" i="1"/>
  <c r="BJ1456" i="1"/>
  <c r="BG1458" i="1" l="1"/>
  <c r="BH1457" i="1" s="1"/>
  <c r="BI1457" i="1" s="1"/>
  <c r="BF1459" i="1"/>
  <c r="BJ1457" i="1"/>
  <c r="BG1459" i="1" l="1"/>
  <c r="BH1458" i="1" s="1"/>
  <c r="BI1458" i="1" s="1"/>
  <c r="BF1460" i="1"/>
  <c r="BJ1458" i="1"/>
  <c r="BG1460" i="1" l="1"/>
  <c r="BH1459" i="1" s="1"/>
  <c r="BI1459" i="1" s="1"/>
  <c r="BF1461" i="1"/>
  <c r="BJ1459" i="1"/>
  <c r="BG1461" i="1" l="1"/>
  <c r="BH1460" i="1" s="1"/>
  <c r="BI1460" i="1" s="1"/>
  <c r="BF1462" i="1"/>
  <c r="BJ1460" i="1"/>
  <c r="BG1462" i="1" l="1"/>
  <c r="BH1461" i="1" s="1"/>
  <c r="BI1461" i="1" s="1"/>
  <c r="BF1463" i="1"/>
  <c r="BJ1461" i="1"/>
  <c r="BG1463" i="1" l="1"/>
  <c r="BH1462" i="1" s="1"/>
  <c r="BI1462" i="1" s="1"/>
  <c r="BF1464" i="1"/>
  <c r="BJ1462" i="1"/>
  <c r="BG1464" i="1" l="1"/>
  <c r="BH1463" i="1" s="1"/>
  <c r="BI1463" i="1" s="1"/>
  <c r="BF1465" i="1"/>
  <c r="BJ1463" i="1"/>
  <c r="BG1465" i="1" l="1"/>
  <c r="BH1464" i="1" s="1"/>
  <c r="BI1464" i="1" s="1"/>
  <c r="BF1466" i="1"/>
  <c r="BJ1464" i="1"/>
  <c r="BG1466" i="1" l="1"/>
  <c r="BH1465" i="1" s="1"/>
  <c r="BI1465" i="1" s="1"/>
  <c r="BF1467" i="1"/>
  <c r="BJ1465" i="1"/>
  <c r="BG1467" i="1" l="1"/>
  <c r="BH1466" i="1" s="1"/>
  <c r="BI1466" i="1" s="1"/>
  <c r="BF1468" i="1"/>
  <c r="BJ1466" i="1"/>
  <c r="BG1468" i="1" l="1"/>
  <c r="BH1467" i="1" s="1"/>
  <c r="BI1467" i="1" s="1"/>
  <c r="BF1469" i="1"/>
  <c r="BJ1467" i="1"/>
  <c r="BG1469" i="1" l="1"/>
  <c r="BH1468" i="1" s="1"/>
  <c r="BI1468" i="1" s="1"/>
  <c r="BF1470" i="1"/>
  <c r="BJ1468" i="1"/>
  <c r="BG1470" i="1" l="1"/>
  <c r="BH1469" i="1" s="1"/>
  <c r="BI1469" i="1" s="1"/>
  <c r="BF1471" i="1"/>
  <c r="BJ1469" i="1"/>
  <c r="BG1471" i="1" l="1"/>
  <c r="BH1470" i="1" s="1"/>
  <c r="BI1470" i="1" s="1"/>
  <c r="BF1472" i="1"/>
  <c r="BJ1470" i="1"/>
  <c r="BG1472" i="1" l="1"/>
  <c r="BH1471" i="1" s="1"/>
  <c r="BI1471" i="1" s="1"/>
  <c r="BF1473" i="1"/>
  <c r="BJ1471" i="1"/>
  <c r="BG1473" i="1" l="1"/>
  <c r="BH1472" i="1" s="1"/>
  <c r="BI1472" i="1" s="1"/>
  <c r="BF1474" i="1"/>
  <c r="BJ1472" i="1"/>
  <c r="BG1474" i="1" l="1"/>
  <c r="BH1473" i="1" s="1"/>
  <c r="BI1473" i="1" s="1"/>
  <c r="BF1475" i="1"/>
  <c r="BJ1473" i="1"/>
  <c r="BG1475" i="1" l="1"/>
  <c r="BH1474" i="1" s="1"/>
  <c r="BI1474" i="1" s="1"/>
  <c r="BF1476" i="1"/>
  <c r="BJ1474" i="1"/>
  <c r="BG1476" i="1" l="1"/>
  <c r="BH1475" i="1" s="1"/>
  <c r="BI1475" i="1" s="1"/>
  <c r="BF1477" i="1"/>
  <c r="BJ1475" i="1"/>
  <c r="BG1477" i="1" l="1"/>
  <c r="BH1476" i="1" s="1"/>
  <c r="BI1476" i="1" s="1"/>
  <c r="BF1478" i="1"/>
  <c r="BJ1476" i="1"/>
  <c r="BG1478" i="1" l="1"/>
  <c r="BH1477" i="1" s="1"/>
  <c r="BI1477" i="1" s="1"/>
  <c r="BF1479" i="1"/>
  <c r="BJ1477" i="1"/>
  <c r="BG1479" i="1" l="1"/>
  <c r="BH1478" i="1" s="1"/>
  <c r="BI1478" i="1" s="1"/>
  <c r="BF1480" i="1"/>
  <c r="BJ1478" i="1"/>
  <c r="BG1480" i="1" l="1"/>
  <c r="BH1479" i="1" s="1"/>
  <c r="BI1479" i="1" s="1"/>
  <c r="BF1481" i="1"/>
  <c r="BJ1479" i="1"/>
  <c r="BG1481" i="1" l="1"/>
  <c r="BH1480" i="1" s="1"/>
  <c r="BI1480" i="1" s="1"/>
  <c r="BF1482" i="1"/>
  <c r="BJ1480" i="1"/>
  <c r="BG1482" i="1" l="1"/>
  <c r="BH1481" i="1" s="1"/>
  <c r="BI1481" i="1" s="1"/>
  <c r="BF1483" i="1"/>
  <c r="BJ1481" i="1"/>
  <c r="BG1483" i="1" l="1"/>
  <c r="BH1482" i="1" s="1"/>
  <c r="BI1482" i="1" s="1"/>
  <c r="BF1484" i="1"/>
  <c r="BJ1482" i="1"/>
  <c r="BG1484" i="1" l="1"/>
  <c r="BH1483" i="1" s="1"/>
  <c r="BI1483" i="1" s="1"/>
  <c r="BF1485" i="1"/>
  <c r="BJ1483" i="1"/>
  <c r="BG1485" i="1" l="1"/>
  <c r="BH1484" i="1" s="1"/>
  <c r="BI1484" i="1" s="1"/>
  <c r="BF1486" i="1"/>
  <c r="BJ1484" i="1"/>
  <c r="BG1486" i="1" l="1"/>
  <c r="BH1485" i="1" s="1"/>
  <c r="BI1485" i="1" s="1"/>
  <c r="BF1487" i="1"/>
  <c r="BJ1485" i="1"/>
  <c r="BG1487" i="1" l="1"/>
  <c r="BH1486" i="1" s="1"/>
  <c r="BI1486" i="1" s="1"/>
  <c r="BF1488" i="1"/>
  <c r="BJ1486" i="1"/>
  <c r="BG1488" i="1" l="1"/>
  <c r="BH1487" i="1" s="1"/>
  <c r="BI1487" i="1" s="1"/>
  <c r="BF1489" i="1"/>
  <c r="BJ1487" i="1"/>
  <c r="BG1489" i="1" l="1"/>
  <c r="BH1488" i="1" s="1"/>
  <c r="BI1488" i="1" s="1"/>
  <c r="BF1490" i="1"/>
  <c r="BJ1488" i="1"/>
  <c r="BG1490" i="1" l="1"/>
  <c r="BH1489" i="1" s="1"/>
  <c r="BI1489" i="1" s="1"/>
  <c r="BF1491" i="1"/>
  <c r="BJ1489" i="1"/>
  <c r="BG1491" i="1" l="1"/>
  <c r="BH1490" i="1" s="1"/>
  <c r="BI1490" i="1" s="1"/>
  <c r="BF1492" i="1"/>
  <c r="BJ1490" i="1"/>
  <c r="BG1492" i="1" l="1"/>
  <c r="BH1491" i="1" s="1"/>
  <c r="BI1491" i="1" s="1"/>
  <c r="BF1493" i="1"/>
  <c r="BJ1491" i="1"/>
  <c r="BG1493" i="1" l="1"/>
  <c r="BH1492" i="1" s="1"/>
  <c r="BI1492" i="1" s="1"/>
  <c r="BF1494" i="1"/>
  <c r="BJ1492" i="1"/>
  <c r="BG1494" i="1" l="1"/>
  <c r="BH1493" i="1" s="1"/>
  <c r="BI1493" i="1" s="1"/>
  <c r="BF1495" i="1"/>
  <c r="BJ1493" i="1"/>
  <c r="BG1495" i="1" l="1"/>
  <c r="BH1494" i="1" s="1"/>
  <c r="BI1494" i="1" s="1"/>
  <c r="BF1496" i="1"/>
  <c r="BJ1494" i="1"/>
  <c r="BG1496" i="1" l="1"/>
  <c r="BH1495" i="1" s="1"/>
  <c r="BI1495" i="1" s="1"/>
  <c r="BF1497" i="1"/>
  <c r="BJ1495" i="1"/>
  <c r="BG1497" i="1" l="1"/>
  <c r="BH1496" i="1" s="1"/>
  <c r="BI1496" i="1" s="1"/>
  <c r="BF1498" i="1"/>
  <c r="BJ1496" i="1"/>
  <c r="BG1498" i="1" l="1"/>
  <c r="BH1497" i="1" s="1"/>
  <c r="BI1497" i="1" s="1"/>
  <c r="BF1499" i="1"/>
  <c r="BJ1497" i="1"/>
  <c r="BG1499" i="1" l="1"/>
  <c r="BH1498" i="1" s="1"/>
  <c r="BI1498" i="1" s="1"/>
  <c r="BF1500" i="1"/>
  <c r="BJ1498" i="1"/>
  <c r="BG1500" i="1" l="1"/>
  <c r="BH1499" i="1" s="1"/>
  <c r="BI1499" i="1" s="1"/>
  <c r="BF1501" i="1"/>
  <c r="BJ1499" i="1"/>
  <c r="BG1501" i="1" l="1"/>
  <c r="BH1500" i="1" s="1"/>
  <c r="BI1500" i="1" s="1"/>
  <c r="BF1502" i="1"/>
  <c r="BJ1500" i="1"/>
  <c r="BG1502" i="1" l="1"/>
  <c r="BH1501" i="1" s="1"/>
  <c r="BI1501" i="1" s="1"/>
  <c r="BF1503" i="1"/>
  <c r="BJ1501" i="1"/>
  <c r="BG1503" i="1" l="1"/>
  <c r="BH1502" i="1" s="1"/>
  <c r="BI1502" i="1" s="1"/>
  <c r="BF1504" i="1"/>
  <c r="BJ1502" i="1"/>
  <c r="BG1504" i="1" l="1"/>
  <c r="BH1503" i="1" s="1"/>
  <c r="BI1503" i="1" s="1"/>
  <c r="BF1505" i="1"/>
  <c r="BJ1503" i="1"/>
  <c r="BG1505" i="1" l="1"/>
  <c r="BH1504" i="1" s="1"/>
  <c r="BI1504" i="1" s="1"/>
  <c r="BF1506" i="1"/>
  <c r="BJ1504" i="1"/>
  <c r="BG1506" i="1" l="1"/>
  <c r="BH1505" i="1" s="1"/>
  <c r="BI1505" i="1" s="1"/>
  <c r="BF1507" i="1"/>
  <c r="BJ1505" i="1"/>
  <c r="BG1507" i="1" l="1"/>
  <c r="BH1506" i="1" s="1"/>
  <c r="BI1506" i="1" s="1"/>
  <c r="BF1508" i="1"/>
  <c r="BJ1506" i="1"/>
  <c r="BG1508" i="1" l="1"/>
  <c r="BH1507" i="1" s="1"/>
  <c r="BI1507" i="1" s="1"/>
  <c r="BF1509" i="1"/>
  <c r="BJ1507" i="1"/>
  <c r="BG1509" i="1" l="1"/>
  <c r="BH1508" i="1" s="1"/>
  <c r="BI1508" i="1" s="1"/>
  <c r="BF1510" i="1"/>
  <c r="BJ1508" i="1"/>
  <c r="BG1510" i="1" l="1"/>
  <c r="BH1509" i="1" s="1"/>
  <c r="BI1509" i="1" s="1"/>
  <c r="BF1511" i="1"/>
  <c r="BJ1509" i="1"/>
  <c r="BG1511" i="1" l="1"/>
  <c r="BH1510" i="1" s="1"/>
  <c r="BI1510" i="1" s="1"/>
  <c r="BF1512" i="1"/>
  <c r="BJ1510" i="1"/>
  <c r="BG1512" i="1" l="1"/>
  <c r="BH1511" i="1" s="1"/>
  <c r="BI1511" i="1" s="1"/>
  <c r="BF1513" i="1"/>
  <c r="BJ1511" i="1"/>
  <c r="BG1513" i="1" l="1"/>
  <c r="BH1512" i="1" s="1"/>
  <c r="BI1512" i="1" s="1"/>
  <c r="BF1514" i="1"/>
  <c r="BJ1512" i="1"/>
  <c r="BG1514" i="1" l="1"/>
  <c r="BH1513" i="1" s="1"/>
  <c r="BI1513" i="1" s="1"/>
  <c r="BF1515" i="1"/>
  <c r="BJ1513" i="1"/>
  <c r="BG1515" i="1" l="1"/>
  <c r="BH1514" i="1" s="1"/>
  <c r="BI1514" i="1" s="1"/>
  <c r="BF1516" i="1"/>
  <c r="BJ1514" i="1"/>
  <c r="BG1516" i="1" l="1"/>
  <c r="BH1515" i="1" s="1"/>
  <c r="BI1515" i="1" s="1"/>
  <c r="BF1517" i="1"/>
  <c r="BJ1515" i="1"/>
  <c r="BG1517" i="1" l="1"/>
  <c r="BH1516" i="1" s="1"/>
  <c r="BI1516" i="1" s="1"/>
  <c r="BF1518" i="1"/>
  <c r="BJ1516" i="1"/>
  <c r="BG1518" i="1" l="1"/>
  <c r="BH1517" i="1" s="1"/>
  <c r="BI1517" i="1" s="1"/>
  <c r="BF1519" i="1"/>
  <c r="BJ1517" i="1"/>
  <c r="BG1519" i="1" l="1"/>
  <c r="BH1518" i="1" s="1"/>
  <c r="BI1518" i="1" s="1"/>
  <c r="BF1520" i="1"/>
  <c r="BJ1518" i="1"/>
  <c r="BG1520" i="1" l="1"/>
  <c r="BH1519" i="1" s="1"/>
  <c r="BI1519" i="1" s="1"/>
  <c r="BF1521" i="1"/>
  <c r="BJ1519" i="1"/>
  <c r="BG1521" i="1" l="1"/>
  <c r="BH1520" i="1" s="1"/>
  <c r="BI1520" i="1" s="1"/>
  <c r="BF1522" i="1"/>
  <c r="BJ1520" i="1"/>
  <c r="BG1522" i="1" l="1"/>
  <c r="BH1521" i="1" s="1"/>
  <c r="BI1521" i="1" s="1"/>
  <c r="BF1523" i="1"/>
  <c r="BJ1521" i="1"/>
  <c r="BG1523" i="1" l="1"/>
  <c r="BH1522" i="1" s="1"/>
  <c r="BI1522" i="1" s="1"/>
  <c r="BF1524" i="1"/>
  <c r="BJ1522" i="1"/>
  <c r="BG1524" i="1" l="1"/>
  <c r="BH1523" i="1" s="1"/>
  <c r="BI1523" i="1" s="1"/>
  <c r="BF1525" i="1"/>
  <c r="BJ1523" i="1"/>
  <c r="BG1525" i="1" l="1"/>
  <c r="BH1524" i="1" s="1"/>
  <c r="BI1524" i="1" s="1"/>
  <c r="BF1526" i="1"/>
  <c r="BJ1524" i="1"/>
  <c r="BG1526" i="1" l="1"/>
  <c r="BH1525" i="1" s="1"/>
  <c r="BI1525" i="1" s="1"/>
  <c r="BF1527" i="1"/>
  <c r="BJ1525" i="1"/>
  <c r="BG1527" i="1" l="1"/>
  <c r="BH1526" i="1" s="1"/>
  <c r="BI1526" i="1" s="1"/>
  <c r="BF1528" i="1"/>
  <c r="BJ1526" i="1"/>
  <c r="BG1528" i="1" l="1"/>
  <c r="BH1527" i="1" s="1"/>
  <c r="BI1527" i="1" s="1"/>
  <c r="BF1529" i="1"/>
  <c r="BJ1527" i="1"/>
  <c r="BG1529" i="1" l="1"/>
  <c r="BH1528" i="1" s="1"/>
  <c r="BI1528" i="1" s="1"/>
  <c r="BF1530" i="1"/>
  <c r="BJ1528" i="1"/>
  <c r="BG1530" i="1" l="1"/>
  <c r="BH1529" i="1" s="1"/>
  <c r="BI1529" i="1" s="1"/>
  <c r="BF1531" i="1"/>
  <c r="BJ1529" i="1"/>
  <c r="BG1531" i="1" l="1"/>
  <c r="BH1530" i="1" s="1"/>
  <c r="BI1530" i="1" s="1"/>
  <c r="BF1532" i="1"/>
  <c r="BJ1530" i="1"/>
  <c r="BG1532" i="1" l="1"/>
  <c r="BH1531" i="1" s="1"/>
  <c r="BI1531" i="1" s="1"/>
  <c r="BF1533" i="1"/>
  <c r="BJ1531" i="1"/>
  <c r="BG1533" i="1" l="1"/>
  <c r="BH1532" i="1" s="1"/>
  <c r="BI1532" i="1" s="1"/>
  <c r="BF1534" i="1"/>
  <c r="BJ1532" i="1"/>
  <c r="BG1534" i="1" l="1"/>
  <c r="BH1533" i="1" s="1"/>
  <c r="BI1533" i="1" s="1"/>
  <c r="BF1535" i="1"/>
  <c r="BJ1533" i="1"/>
  <c r="BG1535" i="1" l="1"/>
  <c r="BH1534" i="1" s="1"/>
  <c r="BI1534" i="1" s="1"/>
  <c r="BF1536" i="1"/>
  <c r="BJ1534" i="1"/>
  <c r="BG1536" i="1" l="1"/>
  <c r="BH1535" i="1" s="1"/>
  <c r="BI1535" i="1" s="1"/>
  <c r="BF1537" i="1"/>
  <c r="BJ1535" i="1"/>
  <c r="BG1537" i="1" l="1"/>
  <c r="BH1536" i="1" s="1"/>
  <c r="BI1536" i="1" s="1"/>
  <c r="BF1538" i="1"/>
  <c r="BJ1536" i="1"/>
  <c r="BG1538" i="1" l="1"/>
  <c r="BH1537" i="1" s="1"/>
  <c r="BI1537" i="1" s="1"/>
  <c r="BF1539" i="1"/>
  <c r="BJ1537" i="1"/>
  <c r="BG1539" i="1" l="1"/>
  <c r="BH1538" i="1" s="1"/>
  <c r="BI1538" i="1" s="1"/>
  <c r="BF1540" i="1"/>
  <c r="BJ1538" i="1"/>
  <c r="BG1540" i="1" l="1"/>
  <c r="BH1539" i="1" s="1"/>
  <c r="BI1539" i="1" s="1"/>
  <c r="BF1541" i="1"/>
  <c r="BJ1539" i="1"/>
  <c r="BG1541" i="1" l="1"/>
  <c r="BH1540" i="1" s="1"/>
  <c r="BI1540" i="1" s="1"/>
  <c r="BF1542" i="1"/>
  <c r="BJ1540" i="1"/>
  <c r="BG1542" i="1" l="1"/>
  <c r="BH1541" i="1" s="1"/>
  <c r="BI1541" i="1" s="1"/>
  <c r="BF1543" i="1"/>
  <c r="BJ1541" i="1"/>
  <c r="BG1543" i="1" l="1"/>
  <c r="BH1542" i="1" s="1"/>
  <c r="BI1542" i="1" s="1"/>
  <c r="BF1544" i="1"/>
  <c r="BJ1542" i="1"/>
  <c r="BG1544" i="1" l="1"/>
  <c r="BH1543" i="1" s="1"/>
  <c r="BI1543" i="1" s="1"/>
  <c r="BF1545" i="1"/>
  <c r="BJ1543" i="1"/>
  <c r="BG1545" i="1" l="1"/>
  <c r="BH1544" i="1" s="1"/>
  <c r="BI1544" i="1" s="1"/>
  <c r="BF1546" i="1"/>
  <c r="BJ1544" i="1"/>
  <c r="BG1546" i="1" l="1"/>
  <c r="BH1545" i="1" s="1"/>
  <c r="BI1545" i="1" s="1"/>
  <c r="BF1547" i="1"/>
  <c r="BJ1545" i="1"/>
  <c r="BG1547" i="1" l="1"/>
  <c r="BH1546" i="1" s="1"/>
  <c r="BI1546" i="1" s="1"/>
  <c r="BF1548" i="1"/>
  <c r="BJ1546" i="1"/>
  <c r="BG1548" i="1" l="1"/>
  <c r="BH1547" i="1" s="1"/>
  <c r="BI1547" i="1" s="1"/>
  <c r="BF1549" i="1"/>
  <c r="BJ1547" i="1"/>
  <c r="BG1549" i="1" l="1"/>
  <c r="BH1548" i="1" s="1"/>
  <c r="BI1548" i="1" s="1"/>
  <c r="BF1550" i="1"/>
  <c r="BJ1548" i="1"/>
  <c r="BG1550" i="1" l="1"/>
  <c r="BH1549" i="1" s="1"/>
  <c r="BI1549" i="1" s="1"/>
  <c r="BF1551" i="1"/>
  <c r="BJ1549" i="1"/>
  <c r="BG1551" i="1" l="1"/>
  <c r="BH1550" i="1" s="1"/>
  <c r="BI1550" i="1" s="1"/>
  <c r="BF1552" i="1"/>
  <c r="BJ1550" i="1"/>
  <c r="BG1552" i="1" l="1"/>
  <c r="BH1551" i="1" s="1"/>
  <c r="BI1551" i="1" s="1"/>
  <c r="BF1553" i="1"/>
  <c r="BJ1551" i="1"/>
  <c r="BG1553" i="1" l="1"/>
  <c r="BH1552" i="1" s="1"/>
  <c r="BI1552" i="1" s="1"/>
  <c r="BF1554" i="1"/>
  <c r="BJ1552" i="1"/>
  <c r="BG1554" i="1" l="1"/>
  <c r="BH1553" i="1" s="1"/>
  <c r="BI1553" i="1" s="1"/>
  <c r="BF1555" i="1"/>
  <c r="BJ1553" i="1"/>
  <c r="BG1555" i="1" l="1"/>
  <c r="BH1554" i="1" s="1"/>
  <c r="BI1554" i="1" s="1"/>
  <c r="BF1556" i="1"/>
  <c r="BJ1554" i="1"/>
  <c r="BG1556" i="1" l="1"/>
  <c r="BH1555" i="1" s="1"/>
  <c r="BI1555" i="1" s="1"/>
  <c r="BF1557" i="1"/>
  <c r="BJ1555" i="1"/>
  <c r="BG1557" i="1" l="1"/>
  <c r="BH1556" i="1" s="1"/>
  <c r="BI1556" i="1" s="1"/>
  <c r="BF1558" i="1"/>
  <c r="BJ1556" i="1"/>
  <c r="BG1558" i="1" l="1"/>
  <c r="BH1557" i="1" s="1"/>
  <c r="BI1557" i="1" s="1"/>
  <c r="BF1559" i="1"/>
  <c r="BJ1557" i="1"/>
  <c r="BG1559" i="1" l="1"/>
  <c r="BH1558" i="1" s="1"/>
  <c r="BI1558" i="1" s="1"/>
  <c r="BF1560" i="1"/>
  <c r="BJ1558" i="1"/>
  <c r="BG1560" i="1" l="1"/>
  <c r="BH1559" i="1" s="1"/>
  <c r="BI1559" i="1" s="1"/>
  <c r="BF1561" i="1"/>
  <c r="BJ1559" i="1"/>
  <c r="BG1561" i="1" l="1"/>
  <c r="BH1560" i="1" s="1"/>
  <c r="BI1560" i="1" s="1"/>
  <c r="BF1562" i="1"/>
  <c r="BJ1560" i="1"/>
  <c r="BG1562" i="1" l="1"/>
  <c r="BH1561" i="1" s="1"/>
  <c r="BI1561" i="1" s="1"/>
  <c r="BF1563" i="1"/>
  <c r="BJ1561" i="1"/>
  <c r="BG1563" i="1" l="1"/>
  <c r="BH1562" i="1" s="1"/>
  <c r="BI1562" i="1" s="1"/>
  <c r="BF1564" i="1"/>
  <c r="BJ1562" i="1"/>
  <c r="BG1564" i="1" l="1"/>
  <c r="BH1563" i="1" s="1"/>
  <c r="BI1563" i="1" s="1"/>
  <c r="BF1565" i="1"/>
  <c r="BJ1563" i="1"/>
  <c r="BG1565" i="1" l="1"/>
  <c r="BH1564" i="1" s="1"/>
  <c r="BI1564" i="1" s="1"/>
  <c r="BF1566" i="1"/>
  <c r="BJ1564" i="1"/>
  <c r="BG1566" i="1" l="1"/>
  <c r="BH1565" i="1" s="1"/>
  <c r="BI1565" i="1" s="1"/>
  <c r="BF1567" i="1"/>
  <c r="BJ1565" i="1"/>
  <c r="BG1567" i="1" l="1"/>
  <c r="BH1566" i="1" s="1"/>
  <c r="BI1566" i="1" s="1"/>
  <c r="BF1568" i="1"/>
  <c r="BJ1566" i="1"/>
  <c r="BG1568" i="1" l="1"/>
  <c r="BH1567" i="1" s="1"/>
  <c r="BI1567" i="1" s="1"/>
  <c r="BF1569" i="1"/>
  <c r="BJ1567" i="1"/>
  <c r="BG1569" i="1" l="1"/>
  <c r="BH1568" i="1" s="1"/>
  <c r="BI1568" i="1" s="1"/>
  <c r="BF1570" i="1"/>
  <c r="BJ1568" i="1"/>
  <c r="BG1570" i="1" l="1"/>
  <c r="BH1569" i="1" s="1"/>
  <c r="BI1569" i="1" s="1"/>
  <c r="BF1571" i="1"/>
  <c r="BJ1569" i="1"/>
  <c r="BG1571" i="1" l="1"/>
  <c r="BH1570" i="1" s="1"/>
  <c r="BI1570" i="1" s="1"/>
  <c r="BF1572" i="1"/>
  <c r="BJ1570" i="1"/>
  <c r="BG1572" i="1" l="1"/>
  <c r="BH1571" i="1" s="1"/>
  <c r="BI1571" i="1" s="1"/>
  <c r="BF1573" i="1"/>
  <c r="BJ1571" i="1"/>
  <c r="BG1573" i="1" l="1"/>
  <c r="BH1572" i="1" s="1"/>
  <c r="BI1572" i="1" s="1"/>
  <c r="BF1574" i="1"/>
  <c r="BJ1572" i="1"/>
  <c r="BG1574" i="1" l="1"/>
  <c r="BH1573" i="1" s="1"/>
  <c r="BI1573" i="1" s="1"/>
  <c r="BF1575" i="1"/>
  <c r="BJ1573" i="1"/>
  <c r="BG1575" i="1" l="1"/>
  <c r="BH1574" i="1" s="1"/>
  <c r="BI1574" i="1" s="1"/>
  <c r="BF1576" i="1"/>
  <c r="BJ1574" i="1"/>
  <c r="BG1576" i="1" l="1"/>
  <c r="BH1575" i="1" s="1"/>
  <c r="BI1575" i="1" s="1"/>
  <c r="BF1577" i="1"/>
  <c r="BJ1575" i="1"/>
  <c r="BG1577" i="1" l="1"/>
  <c r="BH1576" i="1" s="1"/>
  <c r="BI1576" i="1" s="1"/>
  <c r="BF1578" i="1"/>
  <c r="BJ1576" i="1"/>
  <c r="BG1578" i="1" l="1"/>
  <c r="BH1577" i="1" s="1"/>
  <c r="BI1577" i="1" s="1"/>
  <c r="BF1579" i="1"/>
  <c r="BJ1577" i="1"/>
  <c r="BG1579" i="1" l="1"/>
  <c r="BH1578" i="1" s="1"/>
  <c r="BI1578" i="1" s="1"/>
  <c r="BF1580" i="1"/>
  <c r="BJ1578" i="1"/>
  <c r="BG1580" i="1" l="1"/>
  <c r="BH1579" i="1" s="1"/>
  <c r="BI1579" i="1" s="1"/>
  <c r="BF1581" i="1"/>
  <c r="BJ1579" i="1"/>
  <c r="BG1581" i="1" l="1"/>
  <c r="BH1580" i="1" s="1"/>
  <c r="BI1580" i="1" s="1"/>
  <c r="BF1582" i="1"/>
  <c r="BJ1580" i="1"/>
  <c r="BG1582" i="1" l="1"/>
  <c r="BH1581" i="1" s="1"/>
  <c r="BI1581" i="1" s="1"/>
  <c r="BF1583" i="1"/>
  <c r="BJ1581" i="1"/>
  <c r="BG1583" i="1" l="1"/>
  <c r="BH1582" i="1" s="1"/>
  <c r="BI1582" i="1" s="1"/>
  <c r="BF1584" i="1"/>
  <c r="BJ1582" i="1"/>
  <c r="BG1584" i="1" l="1"/>
  <c r="BH1583" i="1" s="1"/>
  <c r="BI1583" i="1" s="1"/>
  <c r="BF1585" i="1"/>
  <c r="BJ1583" i="1"/>
  <c r="BG1585" i="1" l="1"/>
  <c r="BH1584" i="1" s="1"/>
  <c r="BI1584" i="1" s="1"/>
  <c r="BF1586" i="1"/>
  <c r="BJ1584" i="1"/>
  <c r="BG1586" i="1" l="1"/>
  <c r="BH1585" i="1" s="1"/>
  <c r="BI1585" i="1" s="1"/>
  <c r="BF1587" i="1"/>
  <c r="BJ1585" i="1"/>
  <c r="BG1587" i="1" l="1"/>
  <c r="BH1586" i="1" s="1"/>
  <c r="BI1586" i="1" s="1"/>
  <c r="BF1588" i="1"/>
  <c r="BJ1586" i="1"/>
  <c r="BG1588" i="1" l="1"/>
  <c r="BH1587" i="1" s="1"/>
  <c r="BI1587" i="1" s="1"/>
  <c r="BF1589" i="1"/>
  <c r="BJ1587" i="1"/>
  <c r="BG1589" i="1" l="1"/>
  <c r="BH1588" i="1" s="1"/>
  <c r="BI1588" i="1" s="1"/>
  <c r="BF1590" i="1"/>
  <c r="BJ1588" i="1"/>
  <c r="BG1590" i="1" l="1"/>
  <c r="BH1589" i="1" s="1"/>
  <c r="BI1589" i="1" s="1"/>
  <c r="BF1591" i="1"/>
  <c r="BJ1589" i="1"/>
  <c r="BG1591" i="1" l="1"/>
  <c r="BH1590" i="1" s="1"/>
  <c r="BI1590" i="1" s="1"/>
  <c r="BF1592" i="1"/>
  <c r="BJ1590" i="1"/>
  <c r="BG1592" i="1" l="1"/>
  <c r="BH1591" i="1" s="1"/>
  <c r="BI1591" i="1" s="1"/>
  <c r="BF1593" i="1"/>
  <c r="BJ1591" i="1"/>
  <c r="BG1593" i="1" l="1"/>
  <c r="BH1592" i="1" s="1"/>
  <c r="BI1592" i="1" s="1"/>
  <c r="BF1594" i="1"/>
  <c r="BJ1592" i="1"/>
  <c r="BG1594" i="1" l="1"/>
  <c r="BH1593" i="1" s="1"/>
  <c r="BI1593" i="1" s="1"/>
  <c r="BF1595" i="1"/>
  <c r="BJ1593" i="1"/>
  <c r="BG1595" i="1" l="1"/>
  <c r="BH1594" i="1" s="1"/>
  <c r="BI1594" i="1" s="1"/>
  <c r="BF1596" i="1"/>
  <c r="BJ1594" i="1"/>
  <c r="BG1596" i="1" l="1"/>
  <c r="BH1595" i="1" s="1"/>
  <c r="BI1595" i="1" s="1"/>
  <c r="BF1597" i="1"/>
  <c r="BJ1595" i="1"/>
  <c r="BG1597" i="1" l="1"/>
  <c r="BH1596" i="1" s="1"/>
  <c r="BI1596" i="1" s="1"/>
  <c r="BF1598" i="1"/>
  <c r="BJ1596" i="1"/>
  <c r="BG1598" i="1" l="1"/>
  <c r="BH1597" i="1" s="1"/>
  <c r="BI1597" i="1" s="1"/>
  <c r="BF1599" i="1"/>
  <c r="BJ1597" i="1"/>
  <c r="BG1599" i="1" l="1"/>
  <c r="BH1598" i="1" s="1"/>
  <c r="BI1598" i="1" s="1"/>
  <c r="BF1600" i="1"/>
  <c r="BJ1598" i="1"/>
  <c r="BG1600" i="1" l="1"/>
  <c r="BH1599" i="1" s="1"/>
  <c r="BF1601" i="1"/>
  <c r="BJ1599" i="1"/>
  <c r="BI1599" i="1"/>
  <c r="BG1601" i="1" l="1"/>
  <c r="BH1600" i="1" s="1"/>
  <c r="BI1600" i="1" s="1"/>
  <c r="BF1602" i="1"/>
  <c r="BJ1600" i="1"/>
  <c r="BG1602" i="1" l="1"/>
  <c r="BH1601" i="1" s="1"/>
  <c r="BI1601" i="1" s="1"/>
  <c r="BF1603" i="1"/>
  <c r="BJ1601" i="1"/>
  <c r="BG1603" i="1" l="1"/>
  <c r="BH1602" i="1" s="1"/>
  <c r="BI1602" i="1" s="1"/>
  <c r="BF1604" i="1"/>
  <c r="BJ1602" i="1"/>
  <c r="BG1604" i="1" l="1"/>
  <c r="BH1603" i="1" s="1"/>
  <c r="BI1603" i="1" s="1"/>
  <c r="BF1605" i="1"/>
  <c r="BJ1603" i="1"/>
  <c r="BG1605" i="1" l="1"/>
  <c r="BH1604" i="1" s="1"/>
  <c r="BI1604" i="1" s="1"/>
  <c r="BF1606" i="1"/>
  <c r="BJ1604" i="1"/>
  <c r="BG1606" i="1" l="1"/>
  <c r="BH1605" i="1" s="1"/>
  <c r="BI1605" i="1" s="1"/>
  <c r="BF1607" i="1"/>
  <c r="BJ1605" i="1"/>
  <c r="BG1607" i="1" l="1"/>
  <c r="BH1606" i="1" s="1"/>
  <c r="BI1606" i="1" s="1"/>
  <c r="BF1608" i="1"/>
  <c r="BJ1606" i="1"/>
  <c r="BG1608" i="1" l="1"/>
  <c r="BH1607" i="1" s="1"/>
  <c r="BI1607" i="1" s="1"/>
  <c r="BF1609" i="1"/>
  <c r="BJ1607" i="1"/>
  <c r="BG1609" i="1" l="1"/>
  <c r="BH1608" i="1" s="1"/>
  <c r="BF1610" i="1"/>
  <c r="BJ1608" i="1"/>
  <c r="BI1608" i="1"/>
  <c r="BG1610" i="1" l="1"/>
  <c r="BH1609" i="1" s="1"/>
  <c r="BI1609" i="1" s="1"/>
  <c r="BF1611" i="1"/>
  <c r="BJ1609" i="1"/>
  <c r="BG1611" i="1" l="1"/>
  <c r="BH1610" i="1" s="1"/>
  <c r="BI1610" i="1" s="1"/>
  <c r="BF1612" i="1"/>
  <c r="BJ1610" i="1"/>
  <c r="BG1612" i="1" l="1"/>
  <c r="BH1611" i="1" s="1"/>
  <c r="BF1613" i="1"/>
  <c r="BJ1611" i="1"/>
  <c r="BI1611" i="1"/>
  <c r="BG1613" i="1" l="1"/>
  <c r="BH1612" i="1" s="1"/>
  <c r="BI1612" i="1" s="1"/>
  <c r="BF1614" i="1"/>
  <c r="BJ1612" i="1"/>
  <c r="BG1614" i="1" l="1"/>
  <c r="BH1613" i="1" s="1"/>
  <c r="BI1613" i="1" s="1"/>
  <c r="BF1615" i="1"/>
  <c r="BJ1613" i="1"/>
  <c r="BG1615" i="1" l="1"/>
  <c r="BH1614" i="1" s="1"/>
  <c r="BI1614" i="1" s="1"/>
  <c r="BF1616" i="1"/>
  <c r="BJ1614" i="1"/>
  <c r="BG1616" i="1" l="1"/>
  <c r="BH1615" i="1" s="1"/>
  <c r="BI1615" i="1" s="1"/>
  <c r="BF1617" i="1"/>
  <c r="BJ1615" i="1"/>
  <c r="BG1617" i="1" l="1"/>
  <c r="BH1616" i="1" s="1"/>
  <c r="BF1618" i="1"/>
  <c r="BJ1616" i="1"/>
  <c r="BI1616" i="1"/>
  <c r="BG1618" i="1" l="1"/>
  <c r="BH1617" i="1" s="1"/>
  <c r="BI1617" i="1" s="1"/>
  <c r="BF1619" i="1"/>
  <c r="BJ1617" i="1"/>
  <c r="BG1619" i="1" l="1"/>
  <c r="BH1618" i="1" s="1"/>
  <c r="BI1618" i="1" s="1"/>
  <c r="BF1620" i="1"/>
  <c r="BJ1618" i="1"/>
  <c r="BG1620" i="1" l="1"/>
  <c r="BH1619" i="1" s="1"/>
  <c r="BI1619" i="1" s="1"/>
  <c r="BF1621" i="1"/>
  <c r="BJ1619" i="1"/>
  <c r="BG1621" i="1" l="1"/>
  <c r="BH1620" i="1" s="1"/>
  <c r="BI1620" i="1" s="1"/>
  <c r="BF1622" i="1"/>
  <c r="BJ1620" i="1"/>
  <c r="BG1622" i="1" l="1"/>
  <c r="BH1621" i="1" s="1"/>
  <c r="BI1621" i="1" s="1"/>
  <c r="BF1623" i="1"/>
  <c r="BJ1621" i="1"/>
  <c r="BG1623" i="1" l="1"/>
  <c r="BH1622" i="1" s="1"/>
  <c r="BI1622" i="1" s="1"/>
  <c r="BF1624" i="1"/>
  <c r="BJ1622" i="1"/>
  <c r="BG1624" i="1" l="1"/>
  <c r="BH1623" i="1" s="1"/>
  <c r="BI1623" i="1" s="1"/>
  <c r="BF1625" i="1"/>
  <c r="BJ1623" i="1"/>
  <c r="BG1625" i="1" l="1"/>
  <c r="BH1624" i="1" s="1"/>
  <c r="BI1624" i="1" s="1"/>
  <c r="BF1626" i="1"/>
  <c r="BJ1624" i="1"/>
  <c r="BG1626" i="1" l="1"/>
  <c r="BH1625" i="1" s="1"/>
  <c r="BI1625" i="1" s="1"/>
  <c r="BF1627" i="1"/>
  <c r="BJ1625" i="1"/>
  <c r="BG1627" i="1" l="1"/>
  <c r="BH1626" i="1" s="1"/>
  <c r="BI1626" i="1" s="1"/>
  <c r="BF1628" i="1"/>
  <c r="BJ1626" i="1"/>
  <c r="BG1628" i="1" l="1"/>
  <c r="BH1627" i="1" s="1"/>
  <c r="BI1627" i="1" s="1"/>
  <c r="BF1629" i="1"/>
  <c r="BJ1627" i="1"/>
  <c r="BG1629" i="1" l="1"/>
  <c r="BH1628" i="1" s="1"/>
  <c r="BI1628" i="1" s="1"/>
  <c r="BF1630" i="1"/>
  <c r="BJ1628" i="1"/>
  <c r="BG1630" i="1" l="1"/>
  <c r="BH1629" i="1" s="1"/>
  <c r="BI1629" i="1" s="1"/>
  <c r="BF1631" i="1"/>
  <c r="BJ1629" i="1"/>
  <c r="BG1631" i="1" l="1"/>
  <c r="BH1630" i="1" s="1"/>
  <c r="BI1630" i="1" s="1"/>
  <c r="BF1632" i="1"/>
  <c r="BJ1630" i="1"/>
  <c r="BG1632" i="1" l="1"/>
  <c r="BH1631" i="1" s="1"/>
  <c r="BI1631" i="1" s="1"/>
  <c r="BF1633" i="1"/>
  <c r="BJ1631" i="1"/>
  <c r="BG1633" i="1" l="1"/>
  <c r="BH1632" i="1" s="1"/>
  <c r="BI1632" i="1" s="1"/>
  <c r="BF1634" i="1"/>
  <c r="BJ1632" i="1"/>
  <c r="BG1634" i="1" l="1"/>
  <c r="BH1633" i="1" s="1"/>
  <c r="BI1633" i="1" s="1"/>
  <c r="BF1635" i="1"/>
  <c r="BJ1633" i="1"/>
  <c r="BG1635" i="1" l="1"/>
  <c r="BH1634" i="1" s="1"/>
  <c r="BI1634" i="1" s="1"/>
  <c r="BF1636" i="1"/>
  <c r="BJ1634" i="1"/>
  <c r="BG1636" i="1" l="1"/>
  <c r="BH1635" i="1" s="1"/>
  <c r="BI1635" i="1" s="1"/>
  <c r="BF1637" i="1"/>
  <c r="BJ1635" i="1"/>
  <c r="BG1637" i="1" l="1"/>
  <c r="BH1636" i="1" s="1"/>
  <c r="BI1636" i="1" s="1"/>
  <c r="BF1638" i="1"/>
  <c r="BJ1636" i="1"/>
  <c r="BG1638" i="1" l="1"/>
  <c r="BH1637" i="1" s="1"/>
  <c r="BI1637" i="1" s="1"/>
  <c r="BF1639" i="1"/>
  <c r="BJ1637" i="1"/>
  <c r="BG1639" i="1" l="1"/>
  <c r="BH1638" i="1" s="1"/>
  <c r="BI1638" i="1" s="1"/>
  <c r="BF1640" i="1"/>
  <c r="BJ1638" i="1"/>
  <c r="BG1640" i="1" l="1"/>
  <c r="BH1639" i="1" s="1"/>
  <c r="BI1639" i="1" s="1"/>
  <c r="BF1641" i="1"/>
  <c r="BJ1639" i="1"/>
  <c r="BG1641" i="1" l="1"/>
  <c r="BH1640" i="1" s="1"/>
  <c r="BI1640" i="1" s="1"/>
  <c r="BF1642" i="1"/>
  <c r="BJ1640" i="1"/>
  <c r="BG1642" i="1" l="1"/>
  <c r="BH1641" i="1" s="1"/>
  <c r="BI1641" i="1" s="1"/>
  <c r="BF1643" i="1"/>
  <c r="BJ1641" i="1"/>
  <c r="BG1643" i="1" l="1"/>
  <c r="BH1642" i="1" s="1"/>
  <c r="BI1642" i="1" s="1"/>
  <c r="BF1644" i="1"/>
  <c r="BJ1642" i="1"/>
  <c r="BG1644" i="1" l="1"/>
  <c r="BH1643" i="1" s="1"/>
  <c r="BI1643" i="1" s="1"/>
  <c r="BF1645" i="1"/>
  <c r="BJ1643" i="1"/>
  <c r="BG1645" i="1" l="1"/>
  <c r="BH1644" i="1" s="1"/>
  <c r="BI1644" i="1" s="1"/>
  <c r="BF1646" i="1"/>
  <c r="BJ1644" i="1"/>
  <c r="BG1646" i="1" l="1"/>
  <c r="BH1645" i="1" s="1"/>
  <c r="BI1645" i="1" s="1"/>
  <c r="BF1647" i="1"/>
  <c r="BJ1645" i="1"/>
  <c r="BG1647" i="1" l="1"/>
  <c r="BH1646" i="1" s="1"/>
  <c r="BI1646" i="1" s="1"/>
  <c r="BF1648" i="1"/>
  <c r="BJ1646" i="1"/>
  <c r="BG1648" i="1" l="1"/>
  <c r="BH1647" i="1" s="1"/>
  <c r="BI1647" i="1" s="1"/>
  <c r="BF1649" i="1"/>
  <c r="BJ1647" i="1"/>
  <c r="BG1649" i="1" l="1"/>
  <c r="BH1648" i="1" s="1"/>
  <c r="BI1648" i="1" s="1"/>
  <c r="BF1650" i="1"/>
  <c r="BJ1648" i="1"/>
  <c r="BG1650" i="1" l="1"/>
  <c r="BH1649" i="1" s="1"/>
  <c r="BI1649" i="1" s="1"/>
  <c r="BF1651" i="1"/>
  <c r="BJ1649" i="1"/>
  <c r="BG1651" i="1" l="1"/>
  <c r="BH1650" i="1" s="1"/>
  <c r="BI1650" i="1" s="1"/>
  <c r="BF1652" i="1"/>
  <c r="BJ1650" i="1"/>
  <c r="BG1652" i="1" l="1"/>
  <c r="BH1651" i="1" s="1"/>
  <c r="BI1651" i="1" s="1"/>
  <c r="BF1653" i="1"/>
  <c r="BJ1651" i="1"/>
  <c r="BG1653" i="1" l="1"/>
  <c r="BH1652" i="1" s="1"/>
  <c r="BI1652" i="1" s="1"/>
  <c r="BF1654" i="1"/>
  <c r="BJ1652" i="1"/>
  <c r="BG1654" i="1" l="1"/>
  <c r="BH1653" i="1" s="1"/>
  <c r="BI1653" i="1" s="1"/>
  <c r="BF1655" i="1"/>
  <c r="BJ1653" i="1"/>
  <c r="BG1655" i="1" l="1"/>
  <c r="BH1654" i="1" s="1"/>
  <c r="BI1654" i="1" s="1"/>
  <c r="BF1656" i="1"/>
  <c r="BJ1654" i="1"/>
  <c r="BG1656" i="1" l="1"/>
  <c r="BH1655" i="1" s="1"/>
  <c r="BI1655" i="1" s="1"/>
  <c r="BF1657" i="1"/>
  <c r="BJ1655" i="1"/>
  <c r="BG1657" i="1" l="1"/>
  <c r="BH1656" i="1" s="1"/>
  <c r="BI1656" i="1" s="1"/>
  <c r="BF1658" i="1"/>
  <c r="BJ1656" i="1"/>
  <c r="BG1658" i="1" l="1"/>
  <c r="BH1657" i="1" s="1"/>
  <c r="BI1657" i="1" s="1"/>
  <c r="BF1659" i="1"/>
  <c r="BJ1657" i="1"/>
  <c r="BG1659" i="1" l="1"/>
  <c r="BH1658" i="1" s="1"/>
  <c r="BI1658" i="1" s="1"/>
  <c r="BF1660" i="1"/>
  <c r="BJ1658" i="1"/>
  <c r="BG1660" i="1" l="1"/>
  <c r="BH1659" i="1" s="1"/>
  <c r="BI1659" i="1" s="1"/>
  <c r="BF1661" i="1"/>
  <c r="BJ1659" i="1"/>
  <c r="BG1661" i="1" l="1"/>
  <c r="BH1660" i="1" s="1"/>
  <c r="BI1660" i="1" s="1"/>
  <c r="BF1662" i="1"/>
  <c r="BJ1660" i="1"/>
  <c r="BG1662" i="1" l="1"/>
  <c r="BH1661" i="1" s="1"/>
  <c r="BI1661" i="1" s="1"/>
  <c r="BF1663" i="1"/>
  <c r="BJ1661" i="1"/>
  <c r="BG1663" i="1" l="1"/>
  <c r="BH1662" i="1" s="1"/>
  <c r="BI1662" i="1" s="1"/>
  <c r="BF1664" i="1"/>
  <c r="BJ1662" i="1"/>
  <c r="BG1664" i="1" l="1"/>
  <c r="BH1663" i="1" s="1"/>
  <c r="BI1663" i="1" s="1"/>
  <c r="BF1665" i="1"/>
  <c r="BJ1663" i="1"/>
  <c r="BG1665" i="1" l="1"/>
  <c r="BH1664" i="1" s="1"/>
  <c r="BI1664" i="1" s="1"/>
  <c r="BF1666" i="1"/>
  <c r="BJ1664" i="1"/>
  <c r="BG1666" i="1" l="1"/>
  <c r="BH1665" i="1" s="1"/>
  <c r="BI1665" i="1" s="1"/>
  <c r="BF1667" i="1"/>
  <c r="BJ1665" i="1"/>
  <c r="BG1667" i="1" l="1"/>
  <c r="BH1666" i="1" s="1"/>
  <c r="BI1666" i="1" s="1"/>
  <c r="BF1668" i="1"/>
  <c r="BJ1666" i="1"/>
  <c r="BG1668" i="1" l="1"/>
  <c r="BH1667" i="1" s="1"/>
  <c r="BI1667" i="1" s="1"/>
  <c r="BF1669" i="1"/>
  <c r="BJ1667" i="1"/>
  <c r="BG1669" i="1" l="1"/>
  <c r="BH1668" i="1" s="1"/>
  <c r="BI1668" i="1" s="1"/>
  <c r="BF1670" i="1"/>
  <c r="BJ1668" i="1"/>
  <c r="BG1670" i="1" l="1"/>
  <c r="BH1669" i="1" s="1"/>
  <c r="BI1669" i="1" s="1"/>
  <c r="BF1671" i="1"/>
  <c r="BJ1669" i="1"/>
  <c r="BG1671" i="1" l="1"/>
  <c r="BH1670" i="1" s="1"/>
  <c r="BI1670" i="1" s="1"/>
  <c r="BF1672" i="1"/>
  <c r="BJ1670" i="1"/>
  <c r="BG1672" i="1" l="1"/>
  <c r="BH1671" i="1" s="1"/>
  <c r="BI1671" i="1" s="1"/>
  <c r="BF1673" i="1"/>
  <c r="BJ1671" i="1"/>
  <c r="BG1673" i="1" l="1"/>
  <c r="BH1672" i="1" s="1"/>
  <c r="BI1672" i="1" s="1"/>
  <c r="BF1674" i="1"/>
  <c r="BJ1672" i="1"/>
  <c r="BG1674" i="1" l="1"/>
  <c r="BH1673" i="1" s="1"/>
  <c r="BI1673" i="1" s="1"/>
  <c r="BF1675" i="1"/>
  <c r="BJ1673" i="1"/>
  <c r="BG1675" i="1" l="1"/>
  <c r="BH1674" i="1" s="1"/>
  <c r="BI1674" i="1" s="1"/>
  <c r="BF1676" i="1"/>
  <c r="BJ1674" i="1"/>
  <c r="BG1676" i="1" l="1"/>
  <c r="BH1675" i="1" s="1"/>
  <c r="BI1675" i="1" s="1"/>
  <c r="BF1677" i="1"/>
  <c r="BJ1675" i="1"/>
  <c r="BG1677" i="1" l="1"/>
  <c r="BH1676" i="1" s="1"/>
  <c r="BI1676" i="1" s="1"/>
  <c r="BF1678" i="1"/>
  <c r="BJ1676" i="1"/>
  <c r="BG1678" i="1" l="1"/>
  <c r="BH1677" i="1" s="1"/>
  <c r="BI1677" i="1" s="1"/>
  <c r="BF1679" i="1"/>
  <c r="BJ1677" i="1"/>
  <c r="BG1679" i="1" l="1"/>
  <c r="BH1678" i="1" s="1"/>
  <c r="BI1678" i="1" s="1"/>
  <c r="BF1680" i="1"/>
  <c r="BJ1678" i="1"/>
  <c r="BG1680" i="1" l="1"/>
  <c r="BH1679" i="1" s="1"/>
  <c r="BI1679" i="1" s="1"/>
  <c r="BF1681" i="1"/>
  <c r="BJ1679" i="1"/>
  <c r="BG1681" i="1" l="1"/>
  <c r="BH1680" i="1" s="1"/>
  <c r="BI1680" i="1" s="1"/>
  <c r="BF1682" i="1"/>
  <c r="BJ1680" i="1"/>
  <c r="BG1682" i="1" l="1"/>
  <c r="BH1681" i="1" s="1"/>
  <c r="BI1681" i="1" s="1"/>
  <c r="BF1683" i="1"/>
  <c r="BJ1681" i="1"/>
  <c r="BG1683" i="1" l="1"/>
  <c r="BH1682" i="1" s="1"/>
  <c r="BI1682" i="1" s="1"/>
  <c r="BF1684" i="1"/>
  <c r="BJ1682" i="1"/>
  <c r="BG1684" i="1" l="1"/>
  <c r="BH1683" i="1" s="1"/>
  <c r="BI1683" i="1" s="1"/>
  <c r="BF1685" i="1"/>
  <c r="BJ1683" i="1"/>
  <c r="BG1685" i="1" l="1"/>
  <c r="BH1684" i="1" s="1"/>
  <c r="BI1684" i="1" s="1"/>
  <c r="BF1686" i="1"/>
  <c r="BJ1684" i="1"/>
  <c r="BG1686" i="1" l="1"/>
  <c r="BH1685" i="1" s="1"/>
  <c r="BI1685" i="1" s="1"/>
  <c r="BF1687" i="1"/>
  <c r="BJ1685" i="1"/>
  <c r="BG1687" i="1" l="1"/>
  <c r="BH1686" i="1" s="1"/>
  <c r="BI1686" i="1" s="1"/>
  <c r="BF1688" i="1"/>
  <c r="BJ1686" i="1"/>
  <c r="BG1688" i="1" l="1"/>
  <c r="BH1687" i="1" s="1"/>
  <c r="BI1687" i="1" s="1"/>
  <c r="BF1689" i="1"/>
  <c r="BJ1687" i="1"/>
  <c r="BG1689" i="1" l="1"/>
  <c r="BH1688" i="1" s="1"/>
  <c r="BI1688" i="1" s="1"/>
  <c r="BF1690" i="1"/>
  <c r="BJ1688" i="1"/>
  <c r="BG1690" i="1" l="1"/>
  <c r="BH1689" i="1" s="1"/>
  <c r="BI1689" i="1" s="1"/>
  <c r="BF1691" i="1"/>
  <c r="BJ1689" i="1"/>
  <c r="BG1691" i="1" l="1"/>
  <c r="BH1690" i="1" s="1"/>
  <c r="BI1690" i="1" s="1"/>
  <c r="BF1692" i="1"/>
  <c r="BJ1690" i="1"/>
  <c r="BG1692" i="1" l="1"/>
  <c r="BH1691" i="1" s="1"/>
  <c r="BI1691" i="1" s="1"/>
  <c r="BF1693" i="1"/>
  <c r="BJ1691" i="1"/>
  <c r="BG1693" i="1" l="1"/>
  <c r="BH1692" i="1" s="1"/>
  <c r="BF1694" i="1"/>
  <c r="BJ1692" i="1"/>
  <c r="BI1692" i="1"/>
  <c r="BG1694" i="1" l="1"/>
  <c r="BH1693" i="1" s="1"/>
  <c r="BI1693" i="1" s="1"/>
  <c r="BF1695" i="1"/>
  <c r="BJ1693" i="1"/>
  <c r="BG1695" i="1" l="1"/>
  <c r="BH1694" i="1" s="1"/>
  <c r="BI1694" i="1" s="1"/>
  <c r="BF1696" i="1"/>
  <c r="BJ1694" i="1"/>
  <c r="BG1696" i="1" l="1"/>
  <c r="BH1695" i="1" s="1"/>
  <c r="BI1695" i="1" s="1"/>
  <c r="BF1697" i="1"/>
  <c r="BJ1695" i="1"/>
  <c r="BG1697" i="1" l="1"/>
  <c r="BH1696" i="1" s="1"/>
  <c r="BI1696" i="1" s="1"/>
  <c r="BF1698" i="1"/>
  <c r="BJ1696" i="1"/>
  <c r="BG1698" i="1" l="1"/>
  <c r="BH1697" i="1" s="1"/>
  <c r="BI1697" i="1" s="1"/>
  <c r="BF1699" i="1"/>
  <c r="BJ1697" i="1"/>
  <c r="BG1699" i="1" l="1"/>
  <c r="BH1698" i="1" s="1"/>
  <c r="BI1698" i="1" s="1"/>
  <c r="BF1700" i="1"/>
  <c r="BJ1698" i="1"/>
  <c r="BG1700" i="1" l="1"/>
  <c r="BH1699" i="1" s="1"/>
  <c r="BI1699" i="1" s="1"/>
  <c r="BF1701" i="1"/>
  <c r="BJ1699" i="1"/>
  <c r="BG1701" i="1" l="1"/>
  <c r="BH1700" i="1" s="1"/>
  <c r="BI1700" i="1" s="1"/>
  <c r="BF1702" i="1"/>
  <c r="BJ1700" i="1"/>
  <c r="BG1702" i="1" l="1"/>
  <c r="BH1701" i="1" s="1"/>
  <c r="BI1701" i="1" s="1"/>
  <c r="BF1703" i="1"/>
  <c r="BJ1701" i="1"/>
  <c r="BG1703" i="1" l="1"/>
  <c r="BH1702" i="1" s="1"/>
  <c r="BI1702" i="1" s="1"/>
  <c r="BF1704" i="1"/>
  <c r="BJ1702" i="1"/>
  <c r="BG1704" i="1" l="1"/>
  <c r="BH1703" i="1" s="1"/>
  <c r="BI1703" i="1" s="1"/>
  <c r="BF1705" i="1"/>
  <c r="BJ1703" i="1"/>
  <c r="BG1705" i="1" l="1"/>
  <c r="BH1704" i="1" s="1"/>
  <c r="BI1704" i="1" s="1"/>
  <c r="BF1706" i="1"/>
  <c r="BJ1704" i="1"/>
  <c r="BG1706" i="1" l="1"/>
  <c r="BH1705" i="1" s="1"/>
  <c r="BI1705" i="1" s="1"/>
  <c r="BF1707" i="1"/>
  <c r="BJ1705" i="1"/>
  <c r="BG1707" i="1" l="1"/>
  <c r="BH1706" i="1" s="1"/>
  <c r="BI1706" i="1" s="1"/>
  <c r="BF1708" i="1"/>
  <c r="BJ1706" i="1"/>
  <c r="BG1708" i="1" l="1"/>
  <c r="BH1707" i="1" s="1"/>
  <c r="BI1707" i="1" s="1"/>
  <c r="BF1709" i="1"/>
  <c r="BJ1707" i="1"/>
  <c r="BG1709" i="1" l="1"/>
  <c r="BH1708" i="1" s="1"/>
  <c r="BI1708" i="1" s="1"/>
  <c r="BF1710" i="1"/>
  <c r="BJ1708" i="1"/>
  <c r="BG1710" i="1" l="1"/>
  <c r="BH1709" i="1" s="1"/>
  <c r="BI1709" i="1" s="1"/>
  <c r="BF1711" i="1"/>
  <c r="BJ1709" i="1"/>
  <c r="BG1711" i="1" l="1"/>
  <c r="BH1710" i="1" s="1"/>
  <c r="BI1710" i="1" s="1"/>
  <c r="BF1712" i="1"/>
  <c r="BJ1710" i="1"/>
  <c r="BG1712" i="1" l="1"/>
  <c r="BH1711" i="1" s="1"/>
  <c r="BI1711" i="1" s="1"/>
  <c r="BF1713" i="1"/>
  <c r="BJ1711" i="1"/>
  <c r="BG1713" i="1" l="1"/>
  <c r="BH1712" i="1" s="1"/>
  <c r="BI1712" i="1" s="1"/>
  <c r="BF1714" i="1"/>
  <c r="BJ1712" i="1"/>
  <c r="BG1714" i="1" l="1"/>
  <c r="BH1713" i="1" s="1"/>
  <c r="BI1713" i="1" s="1"/>
  <c r="BF1715" i="1"/>
  <c r="BJ1713" i="1"/>
  <c r="BG1715" i="1" l="1"/>
  <c r="BH1714" i="1" s="1"/>
  <c r="BI1714" i="1" s="1"/>
  <c r="BF1716" i="1"/>
  <c r="BJ1714" i="1"/>
  <c r="BG1716" i="1" l="1"/>
  <c r="BH1715" i="1" s="1"/>
  <c r="BI1715" i="1" s="1"/>
  <c r="BF1717" i="1"/>
  <c r="BJ1715" i="1"/>
  <c r="BG1717" i="1" l="1"/>
  <c r="BH1716" i="1" s="1"/>
  <c r="BI1716" i="1" s="1"/>
  <c r="BF1718" i="1"/>
  <c r="BJ1716" i="1"/>
  <c r="BG1718" i="1" l="1"/>
  <c r="BH1717" i="1" s="1"/>
  <c r="BI1717" i="1" s="1"/>
  <c r="BF1719" i="1"/>
  <c r="BJ1717" i="1"/>
  <c r="BG1719" i="1" l="1"/>
  <c r="BH1718" i="1" s="1"/>
  <c r="BI1718" i="1" s="1"/>
  <c r="BF1720" i="1"/>
  <c r="BJ1718" i="1"/>
  <c r="BG1720" i="1" l="1"/>
  <c r="BH1719" i="1" s="1"/>
  <c r="BI1719" i="1" s="1"/>
  <c r="BF1721" i="1"/>
  <c r="BJ1719" i="1"/>
  <c r="BG1721" i="1" l="1"/>
  <c r="BH1720" i="1" s="1"/>
  <c r="BI1720" i="1" s="1"/>
  <c r="BF1722" i="1"/>
  <c r="BJ1720" i="1"/>
  <c r="BG1722" i="1" l="1"/>
  <c r="BH1721" i="1" s="1"/>
  <c r="BI1721" i="1" s="1"/>
  <c r="BF1723" i="1"/>
  <c r="BJ1721" i="1"/>
  <c r="BG1723" i="1" l="1"/>
  <c r="BH1722" i="1" s="1"/>
  <c r="BI1722" i="1" s="1"/>
  <c r="BF1724" i="1"/>
  <c r="BJ1722" i="1"/>
  <c r="BG1724" i="1" l="1"/>
  <c r="BH1723" i="1" s="1"/>
  <c r="BI1723" i="1" s="1"/>
  <c r="BF1725" i="1"/>
  <c r="BJ1723" i="1"/>
  <c r="BG1725" i="1" l="1"/>
  <c r="BH1724" i="1" s="1"/>
  <c r="BI1724" i="1" s="1"/>
  <c r="BF1726" i="1"/>
  <c r="BJ1724" i="1"/>
  <c r="BG1726" i="1" l="1"/>
  <c r="BH1725" i="1" s="1"/>
  <c r="BI1725" i="1" s="1"/>
  <c r="BF1727" i="1"/>
  <c r="BJ1725" i="1"/>
  <c r="BG1727" i="1" l="1"/>
  <c r="BH1726" i="1" s="1"/>
  <c r="BI1726" i="1" s="1"/>
  <c r="BF1728" i="1"/>
  <c r="BJ1726" i="1"/>
  <c r="BG1728" i="1" l="1"/>
  <c r="BH1727" i="1" s="1"/>
  <c r="BI1727" i="1" s="1"/>
  <c r="BF1729" i="1"/>
  <c r="BJ1727" i="1"/>
  <c r="BG1729" i="1" l="1"/>
  <c r="BH1728" i="1" s="1"/>
  <c r="BI1728" i="1" s="1"/>
  <c r="BF1730" i="1"/>
  <c r="BJ1728" i="1"/>
  <c r="BG1730" i="1" l="1"/>
  <c r="BH1729" i="1" s="1"/>
  <c r="BI1729" i="1" s="1"/>
  <c r="BF1731" i="1"/>
  <c r="BJ1729" i="1"/>
  <c r="BG1731" i="1" l="1"/>
  <c r="BH1730" i="1" s="1"/>
  <c r="BI1730" i="1" s="1"/>
  <c r="BF1732" i="1"/>
  <c r="BJ1730" i="1"/>
  <c r="BG1732" i="1" l="1"/>
  <c r="BH1731" i="1" s="1"/>
  <c r="BI1731" i="1" s="1"/>
  <c r="BF1733" i="1"/>
  <c r="BJ1731" i="1"/>
  <c r="BG1733" i="1" l="1"/>
  <c r="BH1732" i="1" s="1"/>
  <c r="BI1732" i="1" s="1"/>
  <c r="BF1734" i="1"/>
  <c r="BJ1732" i="1"/>
  <c r="BG1734" i="1" l="1"/>
  <c r="BH1733" i="1" s="1"/>
  <c r="BI1733" i="1" s="1"/>
  <c r="BF1735" i="1"/>
  <c r="BJ1733" i="1"/>
  <c r="BG1735" i="1" l="1"/>
  <c r="BH1734" i="1" s="1"/>
  <c r="BI1734" i="1" s="1"/>
  <c r="BF1736" i="1"/>
  <c r="BJ1734" i="1"/>
  <c r="BG1736" i="1" l="1"/>
  <c r="BH1735" i="1" s="1"/>
  <c r="BI1735" i="1" s="1"/>
  <c r="BF1737" i="1"/>
  <c r="BJ1735" i="1"/>
  <c r="BG1737" i="1" l="1"/>
  <c r="BH1736" i="1" s="1"/>
  <c r="BI1736" i="1" s="1"/>
  <c r="BF1738" i="1"/>
  <c r="BJ1736" i="1"/>
  <c r="BG1738" i="1" l="1"/>
  <c r="BH1737" i="1" s="1"/>
  <c r="BI1737" i="1" s="1"/>
  <c r="BF1739" i="1"/>
  <c r="BJ1737" i="1"/>
  <c r="BG1739" i="1" l="1"/>
  <c r="BH1738" i="1" s="1"/>
  <c r="BI1738" i="1" s="1"/>
  <c r="BF1740" i="1"/>
  <c r="BJ1738" i="1"/>
  <c r="BG1740" i="1" l="1"/>
  <c r="BH1739" i="1" s="1"/>
  <c r="BI1739" i="1" s="1"/>
  <c r="BF1741" i="1"/>
  <c r="BJ1739" i="1"/>
  <c r="BG1741" i="1" l="1"/>
  <c r="BH1740" i="1" s="1"/>
  <c r="BI1740" i="1" s="1"/>
  <c r="BF1742" i="1"/>
  <c r="BJ1740" i="1"/>
  <c r="BG1742" i="1" l="1"/>
  <c r="BH1741" i="1" s="1"/>
  <c r="BI1741" i="1" s="1"/>
  <c r="BF1743" i="1"/>
  <c r="BJ1741" i="1"/>
  <c r="BG1743" i="1" l="1"/>
  <c r="BH1742" i="1" s="1"/>
  <c r="BI1742" i="1" s="1"/>
  <c r="BF1744" i="1"/>
  <c r="BJ1742" i="1"/>
  <c r="BG1744" i="1" l="1"/>
  <c r="BH1743" i="1" s="1"/>
  <c r="BI1743" i="1" s="1"/>
  <c r="BF1745" i="1"/>
  <c r="BJ1743" i="1"/>
  <c r="BG1745" i="1" l="1"/>
  <c r="BH1744" i="1" s="1"/>
  <c r="BI1744" i="1" s="1"/>
  <c r="BF1746" i="1"/>
  <c r="BJ1744" i="1"/>
  <c r="BG1746" i="1" l="1"/>
  <c r="BH1745" i="1" s="1"/>
  <c r="BI1745" i="1" s="1"/>
  <c r="BF1747" i="1"/>
  <c r="BJ1745" i="1"/>
  <c r="BG1747" i="1" l="1"/>
  <c r="BH1746" i="1" s="1"/>
  <c r="BI1746" i="1" s="1"/>
  <c r="BF1748" i="1"/>
  <c r="BJ1746" i="1"/>
  <c r="BG1748" i="1" l="1"/>
  <c r="BH1747" i="1" s="1"/>
  <c r="BI1747" i="1" s="1"/>
  <c r="BF1749" i="1"/>
  <c r="BJ1747" i="1"/>
  <c r="BG1749" i="1" l="1"/>
  <c r="BH1748" i="1" s="1"/>
  <c r="BI1748" i="1" s="1"/>
  <c r="BF1750" i="1"/>
  <c r="BJ1748" i="1"/>
  <c r="BG1750" i="1" l="1"/>
  <c r="BH1749" i="1" s="1"/>
  <c r="BI1749" i="1" s="1"/>
  <c r="BF1751" i="1"/>
  <c r="BJ1749" i="1"/>
  <c r="BG1751" i="1" l="1"/>
  <c r="BH1750" i="1" s="1"/>
  <c r="BI1750" i="1" s="1"/>
  <c r="BF1752" i="1"/>
  <c r="BJ1750" i="1"/>
  <c r="BG1752" i="1" l="1"/>
  <c r="BH1751" i="1" s="1"/>
  <c r="BI1751" i="1" s="1"/>
  <c r="BF1753" i="1"/>
  <c r="BJ1751" i="1"/>
  <c r="BG1753" i="1" l="1"/>
  <c r="BH1752" i="1" s="1"/>
  <c r="BI1752" i="1" s="1"/>
  <c r="BF1754" i="1"/>
  <c r="BJ1752" i="1"/>
  <c r="BG1754" i="1" l="1"/>
  <c r="BH1753" i="1" s="1"/>
  <c r="BI1753" i="1" s="1"/>
  <c r="BF1755" i="1"/>
  <c r="BJ1753" i="1"/>
  <c r="BG1755" i="1" l="1"/>
  <c r="BH1754" i="1" s="1"/>
  <c r="BI1754" i="1" s="1"/>
  <c r="BF1756" i="1"/>
  <c r="BJ1754" i="1"/>
  <c r="BG1756" i="1" l="1"/>
  <c r="BH1755" i="1" s="1"/>
  <c r="BI1755" i="1" s="1"/>
  <c r="BF1757" i="1"/>
  <c r="BJ1755" i="1"/>
  <c r="BG1757" i="1" l="1"/>
  <c r="BH1756" i="1" s="1"/>
  <c r="BI1756" i="1" s="1"/>
  <c r="BF1758" i="1"/>
  <c r="BJ1756" i="1"/>
  <c r="BG1758" i="1" l="1"/>
  <c r="BH1757" i="1" s="1"/>
  <c r="BI1757" i="1" s="1"/>
  <c r="BF1759" i="1"/>
  <c r="BJ1757" i="1"/>
  <c r="BG1759" i="1" l="1"/>
  <c r="BH1758" i="1" s="1"/>
  <c r="BI1758" i="1" s="1"/>
  <c r="BF1760" i="1"/>
  <c r="BJ1758" i="1"/>
  <c r="BG1760" i="1" l="1"/>
  <c r="BH1759" i="1" s="1"/>
  <c r="BI1759" i="1" s="1"/>
  <c r="BF1761" i="1"/>
  <c r="BJ1759" i="1"/>
  <c r="BG1761" i="1" l="1"/>
  <c r="BH1760" i="1" s="1"/>
  <c r="BI1760" i="1" s="1"/>
  <c r="BF1762" i="1"/>
  <c r="BJ1760" i="1"/>
  <c r="BG1762" i="1" l="1"/>
  <c r="BH1761" i="1" s="1"/>
  <c r="BI1761" i="1" s="1"/>
  <c r="BF1763" i="1"/>
  <c r="BJ1761" i="1"/>
  <c r="BG1763" i="1" l="1"/>
  <c r="BH1762" i="1" s="1"/>
  <c r="BF1764" i="1"/>
  <c r="BJ1762" i="1"/>
  <c r="BI1762" i="1"/>
  <c r="BG1764" i="1" l="1"/>
  <c r="BH1763" i="1" s="1"/>
  <c r="BI1763" i="1" s="1"/>
  <c r="BF1765" i="1"/>
  <c r="BJ1763" i="1"/>
  <c r="BG1765" i="1" l="1"/>
  <c r="BH1764" i="1" s="1"/>
  <c r="BI1764" i="1" s="1"/>
  <c r="BF1766" i="1"/>
  <c r="BJ1764" i="1"/>
  <c r="BG1766" i="1" l="1"/>
  <c r="BH1765" i="1" s="1"/>
  <c r="BI1765" i="1" s="1"/>
  <c r="BF1767" i="1"/>
  <c r="BJ1765" i="1"/>
  <c r="BG1767" i="1" l="1"/>
  <c r="BH1766" i="1" s="1"/>
  <c r="BI1766" i="1" s="1"/>
  <c r="BF1768" i="1"/>
  <c r="BJ1766" i="1"/>
  <c r="BG1768" i="1" l="1"/>
  <c r="BH1767" i="1" s="1"/>
  <c r="BI1767" i="1" s="1"/>
  <c r="BF1769" i="1"/>
  <c r="BJ1767" i="1"/>
  <c r="BG1769" i="1" l="1"/>
  <c r="BH1768" i="1" s="1"/>
  <c r="BI1768" i="1" s="1"/>
  <c r="BF1770" i="1"/>
  <c r="BJ1768" i="1"/>
  <c r="BG1770" i="1" l="1"/>
  <c r="BH1769" i="1" s="1"/>
  <c r="BI1769" i="1" s="1"/>
  <c r="BF1771" i="1"/>
  <c r="BJ1769" i="1"/>
  <c r="BG1771" i="1" l="1"/>
  <c r="BH1770" i="1" s="1"/>
  <c r="BI1770" i="1" s="1"/>
  <c r="BF1772" i="1"/>
  <c r="BJ1770" i="1"/>
  <c r="BG1772" i="1" l="1"/>
  <c r="BH1771" i="1" s="1"/>
  <c r="BI1771" i="1" s="1"/>
  <c r="BF1773" i="1"/>
  <c r="BJ1771" i="1"/>
  <c r="BG1773" i="1" l="1"/>
  <c r="BH1772" i="1" s="1"/>
  <c r="BI1772" i="1" s="1"/>
  <c r="BF1774" i="1"/>
  <c r="BJ1772" i="1"/>
  <c r="BG1774" i="1" l="1"/>
  <c r="BH1773" i="1" s="1"/>
  <c r="BI1773" i="1" s="1"/>
  <c r="BF1775" i="1"/>
  <c r="BJ1773" i="1"/>
  <c r="BG1775" i="1" l="1"/>
  <c r="BH1774" i="1" s="1"/>
  <c r="BI1774" i="1" s="1"/>
  <c r="BF1776" i="1"/>
  <c r="BJ1774" i="1"/>
  <c r="BG1776" i="1" l="1"/>
  <c r="BH1775" i="1" s="1"/>
  <c r="BI1775" i="1" s="1"/>
  <c r="BF1777" i="1"/>
  <c r="BJ1775" i="1"/>
  <c r="BG1777" i="1" l="1"/>
  <c r="BH1776" i="1" s="1"/>
  <c r="BI1776" i="1" s="1"/>
  <c r="BF1778" i="1"/>
  <c r="BJ1776" i="1"/>
  <c r="BG1778" i="1" l="1"/>
  <c r="BH1777" i="1" s="1"/>
  <c r="BI1777" i="1" s="1"/>
  <c r="BF1779" i="1"/>
  <c r="BJ1777" i="1"/>
  <c r="BG1779" i="1" l="1"/>
  <c r="BH1778" i="1" s="1"/>
  <c r="BI1778" i="1" s="1"/>
  <c r="BF1780" i="1"/>
  <c r="BJ1778" i="1"/>
  <c r="BG1780" i="1" l="1"/>
  <c r="BH1779" i="1" s="1"/>
  <c r="BI1779" i="1" s="1"/>
  <c r="BF1781" i="1"/>
  <c r="BJ1779" i="1"/>
  <c r="BG1781" i="1" l="1"/>
  <c r="BH1780" i="1" s="1"/>
  <c r="BF1782" i="1"/>
  <c r="BJ1780" i="1"/>
  <c r="BI1780" i="1"/>
  <c r="BG1782" i="1" l="1"/>
  <c r="BH1781" i="1" s="1"/>
  <c r="BI1781" i="1" s="1"/>
  <c r="BF1783" i="1"/>
  <c r="BJ1781" i="1"/>
  <c r="BG1783" i="1" l="1"/>
  <c r="BH1782" i="1" s="1"/>
  <c r="BI1782" i="1" s="1"/>
  <c r="BF1784" i="1"/>
  <c r="BJ1782" i="1"/>
  <c r="BG1784" i="1" l="1"/>
  <c r="BH1783" i="1" s="1"/>
  <c r="BI1783" i="1" s="1"/>
  <c r="BF1785" i="1"/>
  <c r="BJ1783" i="1"/>
  <c r="BG1785" i="1" l="1"/>
  <c r="BH1784" i="1" s="1"/>
  <c r="BI1784" i="1" s="1"/>
  <c r="BF1786" i="1"/>
  <c r="BJ1784" i="1"/>
  <c r="BG1786" i="1" l="1"/>
  <c r="BH1785" i="1" s="1"/>
  <c r="BI1785" i="1" s="1"/>
  <c r="BF1787" i="1"/>
  <c r="BJ1785" i="1"/>
  <c r="BG1787" i="1" l="1"/>
  <c r="BH1786" i="1" s="1"/>
  <c r="BI1786" i="1" s="1"/>
  <c r="BF1788" i="1"/>
  <c r="BJ1786" i="1"/>
  <c r="BG1788" i="1" l="1"/>
  <c r="BH1787" i="1" s="1"/>
  <c r="BI1787" i="1" s="1"/>
  <c r="BF1789" i="1"/>
  <c r="BJ1787" i="1"/>
  <c r="BG1789" i="1" l="1"/>
  <c r="BH1788" i="1" s="1"/>
  <c r="BI1788" i="1" s="1"/>
  <c r="BF1790" i="1"/>
  <c r="BJ1788" i="1"/>
  <c r="BG1790" i="1" l="1"/>
  <c r="BH1789" i="1" s="1"/>
  <c r="BI1789" i="1" s="1"/>
  <c r="BF1791" i="1"/>
  <c r="BJ1789" i="1"/>
  <c r="BG1791" i="1" l="1"/>
  <c r="BH1790" i="1" s="1"/>
  <c r="BI1790" i="1" s="1"/>
  <c r="BF1792" i="1"/>
  <c r="BJ1790" i="1"/>
  <c r="BG1792" i="1" l="1"/>
  <c r="BH1791" i="1" s="1"/>
  <c r="BI1791" i="1" s="1"/>
  <c r="BF1793" i="1"/>
  <c r="BJ1791" i="1"/>
  <c r="BG1793" i="1" l="1"/>
  <c r="BH1792" i="1" s="1"/>
  <c r="BI1792" i="1" s="1"/>
  <c r="BF1794" i="1"/>
  <c r="BJ1792" i="1"/>
  <c r="BG1794" i="1" l="1"/>
  <c r="BH1793" i="1" s="1"/>
  <c r="BI1793" i="1" s="1"/>
  <c r="BF1795" i="1"/>
  <c r="BJ1793" i="1"/>
  <c r="BG1795" i="1" l="1"/>
  <c r="BH1794" i="1" s="1"/>
  <c r="BI1794" i="1" s="1"/>
  <c r="BF1796" i="1"/>
  <c r="BJ1794" i="1"/>
  <c r="BG1796" i="1" l="1"/>
  <c r="BH1795" i="1" s="1"/>
  <c r="BI1795" i="1" s="1"/>
  <c r="BF1797" i="1"/>
  <c r="BJ1795" i="1"/>
  <c r="BG1797" i="1" l="1"/>
  <c r="BH1796" i="1" s="1"/>
  <c r="BI1796" i="1" s="1"/>
  <c r="BF1798" i="1"/>
  <c r="BJ1796" i="1"/>
  <c r="BG1798" i="1" l="1"/>
  <c r="BH1797" i="1" s="1"/>
  <c r="BI1797" i="1" s="1"/>
  <c r="BF1799" i="1"/>
  <c r="BJ1797" i="1"/>
  <c r="BG1799" i="1" l="1"/>
  <c r="BH1798" i="1" s="1"/>
  <c r="BI1798" i="1" s="1"/>
  <c r="BF1800" i="1"/>
  <c r="BJ1798" i="1"/>
  <c r="BG1800" i="1" l="1"/>
  <c r="BH1799" i="1" s="1"/>
  <c r="BI1799" i="1" s="1"/>
  <c r="BF1801" i="1"/>
  <c r="BJ1799" i="1"/>
  <c r="BG1801" i="1" l="1"/>
  <c r="BH1800" i="1" s="1"/>
  <c r="BI1800" i="1" s="1"/>
  <c r="BF1802" i="1"/>
  <c r="BJ1800" i="1"/>
  <c r="BG1802" i="1" l="1"/>
  <c r="BH1801" i="1" s="1"/>
  <c r="BI1801" i="1" s="1"/>
  <c r="BF1803" i="1"/>
  <c r="BJ1801" i="1"/>
  <c r="BG1803" i="1" l="1"/>
  <c r="BH1802" i="1" s="1"/>
  <c r="BF1804" i="1"/>
  <c r="BJ1802" i="1"/>
  <c r="BI1802" i="1"/>
  <c r="BG1804" i="1" l="1"/>
  <c r="BH1803" i="1" s="1"/>
  <c r="BI1803" i="1" s="1"/>
  <c r="BF1805" i="1"/>
  <c r="BJ1803" i="1"/>
  <c r="BG1805" i="1" l="1"/>
  <c r="BH1804" i="1" s="1"/>
  <c r="BI1804" i="1" s="1"/>
  <c r="BF1806" i="1"/>
  <c r="BJ1804" i="1"/>
  <c r="BG1806" i="1" l="1"/>
  <c r="BH1805" i="1" s="1"/>
  <c r="BI1805" i="1" s="1"/>
  <c r="BF1807" i="1"/>
  <c r="BJ1805" i="1"/>
  <c r="BG1807" i="1" l="1"/>
  <c r="BH1806" i="1" s="1"/>
  <c r="BI1806" i="1" s="1"/>
  <c r="BF1808" i="1"/>
  <c r="BJ1806" i="1"/>
  <c r="BG1808" i="1" l="1"/>
  <c r="BH1807" i="1" s="1"/>
  <c r="BI1807" i="1" s="1"/>
  <c r="BF1809" i="1"/>
  <c r="BJ1807" i="1"/>
  <c r="BG1809" i="1" l="1"/>
  <c r="BH1808" i="1" s="1"/>
  <c r="BI1808" i="1" s="1"/>
  <c r="BF1810" i="1"/>
  <c r="BJ1808" i="1"/>
  <c r="BG1810" i="1" l="1"/>
  <c r="BH1809" i="1" s="1"/>
  <c r="BI1809" i="1" s="1"/>
  <c r="BF1811" i="1"/>
  <c r="BJ1809" i="1"/>
  <c r="BG1811" i="1" l="1"/>
  <c r="BH1810" i="1" s="1"/>
  <c r="BI1810" i="1" s="1"/>
  <c r="BF1812" i="1"/>
  <c r="BJ1810" i="1"/>
  <c r="BG1812" i="1" l="1"/>
  <c r="BH1811" i="1" s="1"/>
  <c r="BI1811" i="1" s="1"/>
  <c r="BF1813" i="1"/>
  <c r="BJ1811" i="1"/>
  <c r="BG1813" i="1" l="1"/>
  <c r="BH1812" i="1" s="1"/>
  <c r="BI1812" i="1" s="1"/>
  <c r="BF1814" i="1"/>
  <c r="BJ1812" i="1"/>
  <c r="BG1814" i="1" l="1"/>
  <c r="BH1813" i="1" s="1"/>
  <c r="BI1813" i="1" s="1"/>
  <c r="BF1815" i="1"/>
  <c r="BJ1813" i="1"/>
  <c r="BG1815" i="1" l="1"/>
  <c r="BH1814" i="1" s="1"/>
  <c r="BI1814" i="1" s="1"/>
  <c r="BF1816" i="1"/>
  <c r="BJ1814" i="1"/>
  <c r="BG1816" i="1" l="1"/>
  <c r="BH1815" i="1" s="1"/>
  <c r="BI1815" i="1" s="1"/>
  <c r="BF1817" i="1"/>
  <c r="BJ1815" i="1"/>
  <c r="BG1817" i="1" l="1"/>
  <c r="BH1816" i="1" s="1"/>
  <c r="BI1816" i="1" s="1"/>
  <c r="BF1818" i="1"/>
  <c r="BJ1816" i="1"/>
  <c r="BG1818" i="1" l="1"/>
  <c r="BH1817" i="1" s="1"/>
  <c r="BI1817" i="1" s="1"/>
  <c r="BF1819" i="1"/>
  <c r="BJ1817" i="1"/>
  <c r="BG1819" i="1" l="1"/>
  <c r="BH1818" i="1" s="1"/>
  <c r="BI1818" i="1" s="1"/>
  <c r="BF1820" i="1"/>
  <c r="BJ1818" i="1"/>
  <c r="BG1820" i="1" l="1"/>
  <c r="BH1819" i="1" s="1"/>
  <c r="BI1819" i="1" s="1"/>
  <c r="BF1821" i="1"/>
  <c r="BJ1819" i="1"/>
  <c r="BG1821" i="1" l="1"/>
  <c r="BH1820" i="1" s="1"/>
  <c r="BI1820" i="1" s="1"/>
  <c r="BF1822" i="1"/>
  <c r="BJ1820" i="1"/>
  <c r="BG1822" i="1" l="1"/>
  <c r="BH1821" i="1" s="1"/>
  <c r="BI1821" i="1" s="1"/>
  <c r="BF1823" i="1"/>
  <c r="BJ1821" i="1"/>
  <c r="BG1823" i="1" l="1"/>
  <c r="BH1822" i="1" s="1"/>
  <c r="BI1822" i="1" s="1"/>
  <c r="BF1824" i="1"/>
  <c r="BJ1822" i="1"/>
  <c r="BG1824" i="1" l="1"/>
  <c r="BH1823" i="1" s="1"/>
  <c r="BI1823" i="1" s="1"/>
  <c r="BF1825" i="1"/>
  <c r="BJ1823" i="1"/>
  <c r="BG1825" i="1" l="1"/>
  <c r="BH1824" i="1" s="1"/>
  <c r="BI1824" i="1" s="1"/>
  <c r="BF1826" i="1"/>
  <c r="BJ1824" i="1"/>
  <c r="BG1826" i="1" l="1"/>
  <c r="BH1825" i="1" s="1"/>
  <c r="BI1825" i="1" s="1"/>
  <c r="BF1827" i="1"/>
  <c r="BJ1825" i="1"/>
  <c r="BG1827" i="1" l="1"/>
  <c r="BH1826" i="1" s="1"/>
  <c r="BI1826" i="1" s="1"/>
  <c r="BF1828" i="1"/>
  <c r="BJ1826" i="1"/>
  <c r="BG1828" i="1" l="1"/>
  <c r="BH1827" i="1" s="1"/>
  <c r="BI1827" i="1" s="1"/>
  <c r="BF1829" i="1"/>
  <c r="BJ1827" i="1"/>
  <c r="BG1829" i="1" l="1"/>
  <c r="BH1828" i="1" s="1"/>
  <c r="BI1828" i="1" s="1"/>
  <c r="BF1830" i="1"/>
  <c r="BJ1828" i="1"/>
  <c r="BG1830" i="1" l="1"/>
  <c r="BH1829" i="1" s="1"/>
  <c r="BI1829" i="1" s="1"/>
  <c r="BF1831" i="1"/>
  <c r="BJ1829" i="1"/>
  <c r="BG1831" i="1" l="1"/>
  <c r="BH1830" i="1" s="1"/>
  <c r="BI1830" i="1" s="1"/>
  <c r="BF1832" i="1"/>
  <c r="BJ1830" i="1"/>
  <c r="BG1832" i="1" l="1"/>
  <c r="BH1831" i="1" s="1"/>
  <c r="BI1831" i="1" s="1"/>
  <c r="BF1833" i="1"/>
  <c r="BJ1831" i="1"/>
  <c r="BG1833" i="1" l="1"/>
  <c r="BH1832" i="1" s="1"/>
  <c r="BI1832" i="1" s="1"/>
  <c r="BF1834" i="1"/>
  <c r="BJ1832" i="1"/>
  <c r="BG1834" i="1" l="1"/>
  <c r="BH1833" i="1" s="1"/>
  <c r="BI1833" i="1" s="1"/>
  <c r="BF1835" i="1"/>
  <c r="BJ1833" i="1"/>
  <c r="BG1835" i="1" l="1"/>
  <c r="BH1834" i="1" s="1"/>
  <c r="BI1834" i="1" s="1"/>
  <c r="BF1836" i="1"/>
  <c r="BJ1834" i="1"/>
  <c r="BG1836" i="1" l="1"/>
  <c r="BH1835" i="1" s="1"/>
  <c r="BI1835" i="1" s="1"/>
  <c r="BF1837" i="1"/>
  <c r="BJ1835" i="1"/>
  <c r="BG1837" i="1" l="1"/>
  <c r="BH1836" i="1" s="1"/>
  <c r="BI1836" i="1" s="1"/>
  <c r="BF1838" i="1"/>
  <c r="BJ1836" i="1"/>
  <c r="BG1838" i="1" l="1"/>
  <c r="BH1837" i="1" s="1"/>
  <c r="BI1837" i="1" s="1"/>
  <c r="BF1839" i="1"/>
  <c r="BJ1837" i="1"/>
  <c r="BG1839" i="1" l="1"/>
  <c r="BH1838" i="1" s="1"/>
  <c r="BI1838" i="1" s="1"/>
  <c r="BF1840" i="1"/>
  <c r="BJ1838" i="1"/>
  <c r="BG1840" i="1" l="1"/>
  <c r="BH1839" i="1" s="1"/>
  <c r="BI1839" i="1" s="1"/>
  <c r="BF1841" i="1"/>
  <c r="BJ1839" i="1"/>
  <c r="BG1841" i="1" l="1"/>
  <c r="BH1840" i="1" s="1"/>
  <c r="BI1840" i="1" s="1"/>
  <c r="BF1842" i="1"/>
  <c r="BJ1840" i="1"/>
  <c r="BG1842" i="1" l="1"/>
  <c r="BH1841" i="1" s="1"/>
  <c r="BI1841" i="1" s="1"/>
  <c r="BF1843" i="1"/>
  <c r="BJ1841" i="1"/>
  <c r="BG1843" i="1" l="1"/>
  <c r="BH1842" i="1" s="1"/>
  <c r="BI1842" i="1" s="1"/>
  <c r="BF1844" i="1"/>
  <c r="BJ1842" i="1"/>
  <c r="BG1844" i="1" l="1"/>
  <c r="BH1843" i="1" s="1"/>
  <c r="BI1843" i="1" s="1"/>
  <c r="BF1845" i="1"/>
  <c r="BJ1843" i="1"/>
  <c r="BG1845" i="1" l="1"/>
  <c r="BH1844" i="1" s="1"/>
  <c r="BI1844" i="1" s="1"/>
  <c r="BF1846" i="1"/>
  <c r="BJ1844" i="1"/>
  <c r="BG1846" i="1" l="1"/>
  <c r="BH1845" i="1" s="1"/>
  <c r="BI1845" i="1" s="1"/>
  <c r="BF1847" i="1"/>
  <c r="BJ1845" i="1"/>
  <c r="BG1847" i="1" l="1"/>
  <c r="BH1846" i="1" s="1"/>
  <c r="BI1846" i="1" s="1"/>
  <c r="BF1848" i="1"/>
  <c r="BJ1846" i="1"/>
  <c r="BG1848" i="1" l="1"/>
  <c r="BH1847" i="1" s="1"/>
  <c r="BI1847" i="1" s="1"/>
  <c r="BF1849" i="1"/>
  <c r="BJ1847" i="1"/>
  <c r="BG1849" i="1" l="1"/>
  <c r="BH1848" i="1" s="1"/>
  <c r="BI1848" i="1" s="1"/>
  <c r="BF1850" i="1"/>
  <c r="BJ1848" i="1"/>
  <c r="BG1850" i="1" l="1"/>
  <c r="BH1849" i="1" s="1"/>
  <c r="BI1849" i="1" s="1"/>
  <c r="BF1851" i="1"/>
  <c r="BJ1849" i="1"/>
  <c r="BG1851" i="1" l="1"/>
  <c r="BH1850" i="1" s="1"/>
  <c r="BI1850" i="1" s="1"/>
  <c r="BF1852" i="1"/>
  <c r="BJ1850" i="1"/>
  <c r="BG1852" i="1" l="1"/>
  <c r="BH1851" i="1" s="1"/>
  <c r="BI1851" i="1" s="1"/>
  <c r="BF1853" i="1"/>
  <c r="BJ1851" i="1"/>
  <c r="BG1853" i="1" l="1"/>
  <c r="BH1852" i="1" s="1"/>
  <c r="BI1852" i="1" s="1"/>
  <c r="BF1854" i="1"/>
  <c r="BJ1852" i="1"/>
  <c r="BG1854" i="1" l="1"/>
  <c r="BH1853" i="1" s="1"/>
  <c r="BI1853" i="1" s="1"/>
  <c r="BF1855" i="1"/>
  <c r="BJ1853" i="1"/>
  <c r="BG1855" i="1" l="1"/>
  <c r="BH1854" i="1" s="1"/>
  <c r="BI1854" i="1" s="1"/>
  <c r="BF1856" i="1"/>
  <c r="BJ1854" i="1"/>
  <c r="BG1856" i="1" l="1"/>
  <c r="BH1855" i="1" s="1"/>
  <c r="BI1855" i="1" s="1"/>
  <c r="BF1857" i="1"/>
  <c r="BJ1855" i="1"/>
  <c r="BG1857" i="1" l="1"/>
  <c r="BH1856" i="1" s="1"/>
  <c r="BI1856" i="1" s="1"/>
  <c r="BF1858" i="1"/>
  <c r="BJ1856" i="1"/>
  <c r="BG1858" i="1" l="1"/>
  <c r="BH1857" i="1" s="1"/>
  <c r="BI1857" i="1" s="1"/>
  <c r="BF1859" i="1"/>
  <c r="BJ1857" i="1"/>
  <c r="BG1859" i="1" l="1"/>
  <c r="BH1858" i="1" s="1"/>
  <c r="BI1858" i="1" s="1"/>
  <c r="BF1860" i="1"/>
  <c r="BJ1858" i="1"/>
  <c r="BG1860" i="1" l="1"/>
  <c r="BH1859" i="1" s="1"/>
  <c r="BI1859" i="1" s="1"/>
  <c r="BF1861" i="1"/>
  <c r="BJ1859" i="1"/>
  <c r="BG1861" i="1" l="1"/>
  <c r="BH1860" i="1" s="1"/>
  <c r="BI1860" i="1" s="1"/>
  <c r="BF1862" i="1"/>
  <c r="BJ1860" i="1"/>
  <c r="BG1862" i="1" l="1"/>
  <c r="BH1861" i="1" s="1"/>
  <c r="BI1861" i="1" s="1"/>
  <c r="BF1863" i="1"/>
  <c r="BJ1861" i="1"/>
  <c r="BG1863" i="1" l="1"/>
  <c r="BH1862" i="1" s="1"/>
  <c r="BI1862" i="1" s="1"/>
  <c r="BF1864" i="1"/>
  <c r="BJ1862" i="1"/>
  <c r="BG1864" i="1" l="1"/>
  <c r="BH1863" i="1" s="1"/>
  <c r="BI1863" i="1" s="1"/>
  <c r="BF1865" i="1"/>
  <c r="BJ1863" i="1"/>
  <c r="BG1865" i="1" l="1"/>
  <c r="BH1864" i="1" s="1"/>
  <c r="BI1864" i="1" s="1"/>
  <c r="BF1866" i="1"/>
  <c r="BJ1864" i="1"/>
  <c r="BG1866" i="1" l="1"/>
  <c r="BH1865" i="1" s="1"/>
  <c r="BF1867" i="1"/>
  <c r="BJ1865" i="1"/>
  <c r="BI1865" i="1"/>
  <c r="BG1867" i="1" l="1"/>
  <c r="BH1866" i="1" s="1"/>
  <c r="BF1868" i="1"/>
  <c r="BJ1866" i="1"/>
  <c r="BI1866" i="1"/>
  <c r="BG1868" i="1" l="1"/>
  <c r="BH1867" i="1" s="1"/>
  <c r="BI1867" i="1" s="1"/>
  <c r="BF1869" i="1"/>
  <c r="BJ1867" i="1"/>
  <c r="BG1869" i="1" l="1"/>
  <c r="BH1868" i="1" s="1"/>
  <c r="BF1870" i="1"/>
  <c r="BJ1868" i="1"/>
  <c r="BI1868" i="1"/>
  <c r="BG1870" i="1" l="1"/>
  <c r="BH1869" i="1" s="1"/>
  <c r="BI1869" i="1" s="1"/>
  <c r="BF1871" i="1"/>
  <c r="BJ1869" i="1"/>
  <c r="BG1871" i="1" l="1"/>
  <c r="BH1870" i="1" s="1"/>
  <c r="BI1870" i="1" s="1"/>
  <c r="BF1872" i="1"/>
  <c r="BJ1870" i="1"/>
  <c r="BG1872" i="1" l="1"/>
  <c r="BH1871" i="1" s="1"/>
  <c r="BI1871" i="1" s="1"/>
  <c r="BF1873" i="1"/>
  <c r="BJ1871" i="1"/>
  <c r="BG1873" i="1" l="1"/>
  <c r="BH1872" i="1" s="1"/>
  <c r="BI1872" i="1" s="1"/>
  <c r="BF1874" i="1"/>
  <c r="BJ1872" i="1"/>
  <c r="BG1874" i="1" l="1"/>
  <c r="BH1873" i="1" s="1"/>
  <c r="BI1873" i="1" s="1"/>
  <c r="BF1875" i="1"/>
  <c r="BJ1873" i="1"/>
  <c r="BG1875" i="1" l="1"/>
  <c r="BH1874" i="1" s="1"/>
  <c r="BI1874" i="1" s="1"/>
  <c r="BF1876" i="1"/>
  <c r="BJ1874" i="1"/>
  <c r="BG1876" i="1" l="1"/>
  <c r="BH1875" i="1" s="1"/>
  <c r="BF1877" i="1"/>
  <c r="BJ1875" i="1"/>
  <c r="BI1875" i="1"/>
  <c r="BG1877" i="1" l="1"/>
  <c r="BH1876" i="1" s="1"/>
  <c r="BI1876" i="1" s="1"/>
  <c r="BF1878" i="1"/>
  <c r="BJ1876" i="1"/>
  <c r="BG1878" i="1" l="1"/>
  <c r="BH1877" i="1" s="1"/>
  <c r="BI1877" i="1" s="1"/>
  <c r="BF1879" i="1"/>
  <c r="BJ1877" i="1"/>
  <c r="BG1879" i="1" l="1"/>
  <c r="BH1878" i="1" s="1"/>
  <c r="BI1878" i="1" s="1"/>
  <c r="BF1880" i="1"/>
  <c r="BJ1878" i="1"/>
  <c r="BG1880" i="1" l="1"/>
  <c r="BH1879" i="1" s="1"/>
  <c r="BI1879" i="1" s="1"/>
  <c r="BF1881" i="1"/>
  <c r="BJ1879" i="1"/>
  <c r="BG1881" i="1" l="1"/>
  <c r="BH1880" i="1" s="1"/>
  <c r="BI1880" i="1" s="1"/>
  <c r="BF1882" i="1"/>
  <c r="BJ1880" i="1"/>
  <c r="BG1882" i="1" l="1"/>
  <c r="BH1881" i="1" s="1"/>
  <c r="BI1881" i="1" s="1"/>
  <c r="BF1883" i="1"/>
  <c r="BJ1881" i="1"/>
  <c r="BG1883" i="1" l="1"/>
  <c r="BH1882" i="1" s="1"/>
  <c r="BI1882" i="1" s="1"/>
  <c r="BF1884" i="1"/>
  <c r="BJ1882" i="1"/>
  <c r="BG1884" i="1" l="1"/>
  <c r="BH1883" i="1" s="1"/>
  <c r="BI1883" i="1" s="1"/>
  <c r="BF1885" i="1"/>
  <c r="BJ1883" i="1"/>
  <c r="BG1885" i="1" l="1"/>
  <c r="BH1884" i="1" s="1"/>
  <c r="BI1884" i="1" s="1"/>
  <c r="BF1886" i="1"/>
  <c r="BJ1884" i="1"/>
  <c r="BG1886" i="1" l="1"/>
  <c r="BH1885" i="1" s="1"/>
  <c r="BI1885" i="1" s="1"/>
  <c r="BF1887" i="1"/>
  <c r="BJ1885" i="1"/>
  <c r="BG1887" i="1" l="1"/>
  <c r="BH1886" i="1" s="1"/>
  <c r="BI1886" i="1" s="1"/>
  <c r="BF1888" i="1"/>
  <c r="BJ1886" i="1"/>
  <c r="BG1888" i="1" l="1"/>
  <c r="BH1887" i="1" s="1"/>
  <c r="BI1887" i="1" s="1"/>
  <c r="BF1889" i="1"/>
  <c r="BJ1887" i="1"/>
  <c r="BG1889" i="1" l="1"/>
  <c r="BH1888" i="1" s="1"/>
  <c r="BI1888" i="1" s="1"/>
  <c r="BF1890" i="1"/>
  <c r="BJ1888" i="1"/>
  <c r="BG1890" i="1" l="1"/>
  <c r="BH1889" i="1" s="1"/>
  <c r="BI1889" i="1" s="1"/>
  <c r="BF1891" i="1"/>
  <c r="BJ1889" i="1"/>
  <c r="BG1891" i="1" l="1"/>
  <c r="BH1890" i="1" s="1"/>
  <c r="BF1892" i="1"/>
  <c r="BJ1890" i="1"/>
  <c r="BI1890" i="1"/>
  <c r="BG1892" i="1" l="1"/>
  <c r="BH1891" i="1" s="1"/>
  <c r="BI1891" i="1" s="1"/>
  <c r="BF1893" i="1"/>
  <c r="BJ1891" i="1"/>
  <c r="BG1893" i="1" l="1"/>
  <c r="BH1892" i="1" s="1"/>
  <c r="BI1892" i="1" s="1"/>
  <c r="BF1894" i="1"/>
  <c r="BJ1892" i="1"/>
  <c r="BG1894" i="1" l="1"/>
  <c r="BH1893" i="1" s="1"/>
  <c r="BI1893" i="1" s="1"/>
  <c r="BF1895" i="1"/>
  <c r="BJ1893" i="1"/>
  <c r="BG1895" i="1" l="1"/>
  <c r="BH1894" i="1" s="1"/>
  <c r="BI1894" i="1" s="1"/>
  <c r="BF1896" i="1"/>
  <c r="BJ1894" i="1"/>
  <c r="BG1896" i="1" l="1"/>
  <c r="BH1895" i="1" s="1"/>
  <c r="BI1895" i="1" s="1"/>
  <c r="BF1897" i="1"/>
  <c r="BJ1895" i="1"/>
  <c r="BG1897" i="1" l="1"/>
  <c r="BH1896" i="1" s="1"/>
  <c r="BI1896" i="1" s="1"/>
  <c r="BF1898" i="1"/>
  <c r="BJ1896" i="1"/>
  <c r="BG1898" i="1" l="1"/>
  <c r="BH1897" i="1" s="1"/>
  <c r="BI1897" i="1" s="1"/>
  <c r="BF1899" i="1"/>
  <c r="BJ1897" i="1"/>
  <c r="BG1899" i="1" l="1"/>
  <c r="BH1898" i="1" s="1"/>
  <c r="BI1898" i="1" s="1"/>
  <c r="BF1900" i="1"/>
  <c r="BJ1898" i="1"/>
  <c r="BG1900" i="1" l="1"/>
  <c r="BH1899" i="1" s="1"/>
  <c r="BI1899" i="1" s="1"/>
  <c r="BF1901" i="1"/>
  <c r="BJ1899" i="1"/>
  <c r="BG1901" i="1" l="1"/>
  <c r="BH1900" i="1" s="1"/>
  <c r="BI1900" i="1" s="1"/>
  <c r="BF1902" i="1"/>
  <c r="BJ1900" i="1"/>
  <c r="BG1902" i="1" l="1"/>
  <c r="BH1901" i="1" s="1"/>
  <c r="BI1901" i="1" s="1"/>
  <c r="BF1903" i="1"/>
  <c r="BJ1901" i="1"/>
  <c r="BG1903" i="1" l="1"/>
  <c r="BH1902" i="1" s="1"/>
  <c r="BF1904" i="1"/>
  <c r="BJ1902" i="1"/>
  <c r="BI1902" i="1"/>
  <c r="BG1904" i="1" l="1"/>
  <c r="BH1903" i="1" s="1"/>
  <c r="BI1903" i="1" s="1"/>
  <c r="BF1905" i="1"/>
  <c r="BJ1903" i="1"/>
  <c r="BG1905" i="1" l="1"/>
  <c r="BH1904" i="1" s="1"/>
  <c r="BI1904" i="1" s="1"/>
  <c r="BF1906" i="1"/>
  <c r="BJ1904" i="1"/>
  <c r="BG1906" i="1" l="1"/>
  <c r="BH1905" i="1" s="1"/>
  <c r="BI1905" i="1" s="1"/>
  <c r="BF1907" i="1"/>
  <c r="BJ1905" i="1"/>
  <c r="BG1907" i="1" l="1"/>
  <c r="BH1906" i="1" s="1"/>
  <c r="BI1906" i="1" s="1"/>
  <c r="BF1908" i="1"/>
  <c r="BJ1906" i="1"/>
  <c r="BG1908" i="1" l="1"/>
  <c r="BH1907" i="1" s="1"/>
  <c r="BI1907" i="1" s="1"/>
  <c r="BF1909" i="1"/>
  <c r="BJ1907" i="1"/>
  <c r="BG1909" i="1" l="1"/>
  <c r="BH1908" i="1" s="1"/>
  <c r="BI1908" i="1" s="1"/>
  <c r="BF1910" i="1"/>
  <c r="BJ1908" i="1"/>
  <c r="BG1910" i="1" l="1"/>
  <c r="BH1909" i="1" s="1"/>
  <c r="BI1909" i="1" s="1"/>
  <c r="BF1911" i="1"/>
  <c r="BJ1909" i="1"/>
  <c r="BG1911" i="1" l="1"/>
  <c r="BH1910" i="1" s="1"/>
  <c r="BI1910" i="1" s="1"/>
  <c r="BF1912" i="1"/>
  <c r="BJ1910" i="1"/>
  <c r="BG1912" i="1" l="1"/>
  <c r="BH1911" i="1" s="1"/>
  <c r="BI1911" i="1" s="1"/>
  <c r="BF1913" i="1"/>
  <c r="BJ1911" i="1"/>
  <c r="BG1913" i="1" l="1"/>
  <c r="BH1912" i="1" s="1"/>
  <c r="BI1912" i="1" s="1"/>
  <c r="BF1914" i="1"/>
  <c r="BJ1912" i="1"/>
  <c r="BG1914" i="1" l="1"/>
  <c r="BH1913" i="1" s="1"/>
  <c r="BI1913" i="1" s="1"/>
  <c r="BF1915" i="1"/>
  <c r="BJ1913" i="1"/>
  <c r="BG1915" i="1" l="1"/>
  <c r="BH1914" i="1" s="1"/>
  <c r="BI1914" i="1" s="1"/>
  <c r="BF1916" i="1"/>
  <c r="BJ1914" i="1"/>
  <c r="BG1916" i="1" l="1"/>
  <c r="BH1915" i="1" s="1"/>
  <c r="BI1915" i="1" s="1"/>
  <c r="BF1917" i="1"/>
  <c r="BJ1915" i="1"/>
  <c r="BG1917" i="1" l="1"/>
  <c r="BH1916" i="1" s="1"/>
  <c r="BI1916" i="1" s="1"/>
  <c r="BF1918" i="1"/>
  <c r="BJ1916" i="1"/>
  <c r="BG1918" i="1" l="1"/>
  <c r="BH1917" i="1" s="1"/>
  <c r="BI1917" i="1" s="1"/>
  <c r="BF1919" i="1"/>
  <c r="BJ1917" i="1"/>
  <c r="BG1919" i="1" l="1"/>
  <c r="BH1918" i="1" s="1"/>
  <c r="BI1918" i="1" s="1"/>
  <c r="BF1920" i="1"/>
  <c r="BJ1918" i="1"/>
  <c r="BG1920" i="1" l="1"/>
  <c r="BH1919" i="1" s="1"/>
  <c r="BI1919" i="1" s="1"/>
  <c r="BF1921" i="1"/>
  <c r="BJ1919" i="1"/>
  <c r="BG1921" i="1" l="1"/>
  <c r="BH1920" i="1" s="1"/>
  <c r="BI1920" i="1" s="1"/>
  <c r="BF1922" i="1"/>
  <c r="BJ1920" i="1"/>
  <c r="BG1922" i="1" l="1"/>
  <c r="BH1921" i="1" s="1"/>
  <c r="BI1921" i="1" s="1"/>
  <c r="BF1923" i="1"/>
  <c r="BJ1921" i="1"/>
  <c r="BG1923" i="1" l="1"/>
  <c r="BH1922" i="1" s="1"/>
  <c r="BI1922" i="1" s="1"/>
  <c r="BF1924" i="1"/>
  <c r="BJ1922" i="1"/>
  <c r="BG1924" i="1" l="1"/>
  <c r="BH1923" i="1" s="1"/>
  <c r="BI1923" i="1" s="1"/>
  <c r="BF1925" i="1"/>
  <c r="BJ1923" i="1"/>
  <c r="BG1925" i="1" l="1"/>
  <c r="BH1924" i="1" s="1"/>
  <c r="BI1924" i="1" s="1"/>
  <c r="BF1926" i="1"/>
  <c r="BJ1924" i="1"/>
  <c r="BG1926" i="1" l="1"/>
  <c r="BH1925" i="1" s="1"/>
  <c r="BI1925" i="1" s="1"/>
  <c r="BF1927" i="1"/>
  <c r="BJ1925" i="1"/>
  <c r="BG1927" i="1" l="1"/>
  <c r="BH1926" i="1" s="1"/>
  <c r="BI1926" i="1" s="1"/>
  <c r="BF1928" i="1"/>
  <c r="BJ1926" i="1"/>
  <c r="BG1928" i="1" l="1"/>
  <c r="BH1927" i="1" s="1"/>
  <c r="BI1927" i="1" s="1"/>
  <c r="BF1929" i="1"/>
  <c r="BJ1927" i="1"/>
  <c r="BG1929" i="1" l="1"/>
  <c r="BH1928" i="1" s="1"/>
  <c r="BI1928" i="1" s="1"/>
  <c r="BF1930" i="1"/>
  <c r="BJ1928" i="1"/>
  <c r="BG1930" i="1" l="1"/>
  <c r="BH1929" i="1" s="1"/>
  <c r="BI1929" i="1" s="1"/>
  <c r="BF1931" i="1"/>
  <c r="BJ1929" i="1"/>
  <c r="BG1931" i="1" l="1"/>
  <c r="BH1930" i="1" s="1"/>
  <c r="BI1930" i="1" s="1"/>
  <c r="BF1932" i="1"/>
  <c r="BJ1930" i="1"/>
  <c r="BG1932" i="1" l="1"/>
  <c r="BH1931" i="1" s="1"/>
  <c r="BI1931" i="1" s="1"/>
  <c r="BF1933" i="1"/>
  <c r="BJ1931" i="1"/>
  <c r="BG1933" i="1" l="1"/>
  <c r="BH1932" i="1" s="1"/>
  <c r="BI1932" i="1" s="1"/>
  <c r="BF1934" i="1"/>
  <c r="BJ1932" i="1"/>
  <c r="BG1934" i="1" l="1"/>
  <c r="BF1935" i="1"/>
  <c r="BJ1933" i="1"/>
  <c r="BJ1934" i="1" l="1"/>
  <c r="BH1933" i="1"/>
  <c r="BI1933" i="1" s="1"/>
  <c r="BG1935" i="1"/>
  <c r="BF1936" i="1"/>
  <c r="BG1936" i="1" l="1"/>
  <c r="BH1935" i="1" s="1"/>
  <c r="BI1935" i="1" s="1"/>
  <c r="BF1937" i="1"/>
  <c r="BJ1935" i="1"/>
  <c r="BH1934" i="1"/>
  <c r="BI1934" i="1" s="1"/>
  <c r="BG1937" i="1" l="1"/>
  <c r="BH1936" i="1" s="1"/>
  <c r="BI1936" i="1" s="1"/>
  <c r="BF1938" i="1"/>
  <c r="BJ1936" i="1"/>
  <c r="BG1938" i="1" l="1"/>
  <c r="BH1937" i="1" s="1"/>
  <c r="BI1937" i="1" s="1"/>
  <c r="BF1939" i="1"/>
  <c r="BJ1937" i="1"/>
  <c r="BG1939" i="1" l="1"/>
  <c r="BH1938" i="1" s="1"/>
  <c r="BI1938" i="1" s="1"/>
  <c r="BF1940" i="1"/>
  <c r="BJ1938" i="1"/>
  <c r="BG1940" i="1" l="1"/>
  <c r="BH1939" i="1" s="1"/>
  <c r="BI1939" i="1" s="1"/>
  <c r="BF1941" i="1"/>
  <c r="BJ1939" i="1"/>
  <c r="BG1941" i="1" l="1"/>
  <c r="BH1940" i="1" s="1"/>
  <c r="BI1940" i="1" s="1"/>
  <c r="BF1942" i="1"/>
  <c r="BJ1940" i="1"/>
  <c r="BG1942" i="1" l="1"/>
  <c r="BH1941" i="1" s="1"/>
  <c r="BI1941" i="1" s="1"/>
  <c r="BF1943" i="1"/>
  <c r="BJ1941" i="1"/>
  <c r="BG1943" i="1" l="1"/>
  <c r="BH1942" i="1" s="1"/>
  <c r="BI1942" i="1" s="1"/>
  <c r="BF1944" i="1"/>
  <c r="BJ1942" i="1"/>
  <c r="BG1944" i="1" l="1"/>
  <c r="BH1943" i="1" s="1"/>
  <c r="BI1943" i="1" s="1"/>
  <c r="BF1945" i="1"/>
  <c r="BJ1943" i="1"/>
  <c r="BG1945" i="1" l="1"/>
  <c r="BH1944" i="1" s="1"/>
  <c r="BI1944" i="1" s="1"/>
  <c r="BF1946" i="1"/>
  <c r="BJ1944" i="1"/>
  <c r="BG1946" i="1" l="1"/>
  <c r="BH1945" i="1" s="1"/>
  <c r="BI1945" i="1" s="1"/>
  <c r="BF1947" i="1"/>
  <c r="BJ1945" i="1"/>
  <c r="BG1947" i="1" l="1"/>
  <c r="BH1946" i="1" s="1"/>
  <c r="BI1946" i="1" s="1"/>
  <c r="BF1948" i="1"/>
  <c r="BJ1946" i="1"/>
  <c r="BG1948" i="1" l="1"/>
  <c r="BH1947" i="1" s="1"/>
  <c r="BI1947" i="1" s="1"/>
  <c r="BF1949" i="1"/>
  <c r="BJ1947" i="1"/>
  <c r="BG1949" i="1" l="1"/>
  <c r="BH1948" i="1" s="1"/>
  <c r="BI1948" i="1" s="1"/>
  <c r="BF1950" i="1"/>
  <c r="BJ1948" i="1"/>
  <c r="BG1950" i="1" l="1"/>
  <c r="BH1949" i="1" s="1"/>
  <c r="BI1949" i="1" s="1"/>
  <c r="BF1951" i="1"/>
  <c r="BJ1949" i="1"/>
  <c r="BG1951" i="1" l="1"/>
  <c r="BH1950" i="1" s="1"/>
  <c r="BI1950" i="1" s="1"/>
  <c r="BF1952" i="1"/>
  <c r="BJ1950" i="1"/>
  <c r="BG1952" i="1" l="1"/>
  <c r="BH1951" i="1" s="1"/>
  <c r="BI1951" i="1" s="1"/>
  <c r="BF1953" i="1"/>
  <c r="BJ1951" i="1"/>
  <c r="BG1953" i="1" l="1"/>
  <c r="BH1952" i="1" s="1"/>
  <c r="BI1952" i="1" s="1"/>
  <c r="BF1954" i="1"/>
  <c r="BJ1952" i="1"/>
  <c r="BG1954" i="1" l="1"/>
  <c r="BH1953" i="1" s="1"/>
  <c r="BI1953" i="1" s="1"/>
  <c r="BF1955" i="1"/>
  <c r="BJ1953" i="1"/>
  <c r="BG1955" i="1" l="1"/>
  <c r="BH1954" i="1" s="1"/>
  <c r="BI1954" i="1" s="1"/>
  <c r="BF1956" i="1"/>
  <c r="BJ1954" i="1"/>
  <c r="BG1956" i="1" l="1"/>
  <c r="BH1955" i="1" s="1"/>
  <c r="BI1955" i="1" s="1"/>
  <c r="BF1957" i="1"/>
  <c r="BJ1955" i="1"/>
  <c r="BG1957" i="1" l="1"/>
  <c r="BH1956" i="1" s="1"/>
  <c r="BI1956" i="1" s="1"/>
  <c r="BF1958" i="1"/>
  <c r="BJ1956" i="1"/>
  <c r="BG1958" i="1" l="1"/>
  <c r="BH1957" i="1" s="1"/>
  <c r="BI1957" i="1" s="1"/>
  <c r="BF1959" i="1"/>
  <c r="BJ1957" i="1"/>
  <c r="BG1959" i="1" l="1"/>
  <c r="BH1958" i="1" s="1"/>
  <c r="BI1958" i="1" s="1"/>
  <c r="BF1960" i="1"/>
  <c r="BJ1958" i="1"/>
  <c r="BG1960" i="1" l="1"/>
  <c r="BH1959" i="1" s="1"/>
  <c r="BI1959" i="1" s="1"/>
  <c r="BF1961" i="1"/>
  <c r="BJ1959" i="1"/>
  <c r="BG1961" i="1" l="1"/>
  <c r="BH1960" i="1" s="1"/>
  <c r="BI1960" i="1" s="1"/>
  <c r="BF1962" i="1"/>
  <c r="BJ1960" i="1"/>
  <c r="BG1962" i="1" l="1"/>
  <c r="BH1961" i="1" s="1"/>
  <c r="BI1961" i="1" s="1"/>
  <c r="BF1963" i="1"/>
  <c r="BJ1961" i="1"/>
  <c r="BG1963" i="1" l="1"/>
  <c r="BH1962" i="1" s="1"/>
  <c r="BI1962" i="1" s="1"/>
  <c r="BF1964" i="1"/>
  <c r="BJ1962" i="1"/>
  <c r="BG1964" i="1" l="1"/>
  <c r="BH1963" i="1" s="1"/>
  <c r="BI1963" i="1" s="1"/>
  <c r="BF1965" i="1"/>
  <c r="BJ1963" i="1"/>
  <c r="BG1965" i="1" l="1"/>
  <c r="BH1964" i="1" s="1"/>
  <c r="BI1964" i="1" s="1"/>
  <c r="BF1966" i="1"/>
  <c r="BJ1964" i="1"/>
  <c r="BG1966" i="1" l="1"/>
  <c r="BH1965" i="1" s="1"/>
  <c r="BI1965" i="1" s="1"/>
  <c r="BF1967" i="1"/>
  <c r="BJ1965" i="1"/>
  <c r="BG1967" i="1" l="1"/>
  <c r="BH1966" i="1" s="1"/>
  <c r="BI1966" i="1" s="1"/>
  <c r="BF1968" i="1"/>
  <c r="BJ1966" i="1"/>
  <c r="BG1968" i="1" l="1"/>
  <c r="BH1967" i="1" s="1"/>
  <c r="BI1967" i="1" s="1"/>
  <c r="BF1969" i="1"/>
  <c r="BJ1967" i="1"/>
  <c r="BG1969" i="1" l="1"/>
  <c r="BH1968" i="1" s="1"/>
  <c r="BI1968" i="1" s="1"/>
  <c r="BF1970" i="1"/>
  <c r="BJ1968" i="1"/>
  <c r="BG1970" i="1" l="1"/>
  <c r="BH1969" i="1" s="1"/>
  <c r="BI1969" i="1" s="1"/>
  <c r="BF1971" i="1"/>
  <c r="BJ1969" i="1"/>
  <c r="BG1971" i="1" l="1"/>
  <c r="BH1970" i="1" s="1"/>
  <c r="BI1970" i="1" s="1"/>
  <c r="BF1972" i="1"/>
  <c r="BJ1970" i="1"/>
  <c r="BG1972" i="1" l="1"/>
  <c r="BH1971" i="1" s="1"/>
  <c r="BI1971" i="1" s="1"/>
  <c r="BF1973" i="1"/>
  <c r="BJ1971" i="1"/>
  <c r="BG1973" i="1" l="1"/>
  <c r="BH1972" i="1" s="1"/>
  <c r="BI1972" i="1" s="1"/>
  <c r="BF1974" i="1"/>
  <c r="BJ1972" i="1"/>
  <c r="BG1974" i="1" l="1"/>
  <c r="BH1973" i="1" s="1"/>
  <c r="BI1973" i="1" s="1"/>
  <c r="BF1975" i="1"/>
  <c r="BJ1973" i="1"/>
  <c r="BG1975" i="1" l="1"/>
  <c r="BH1974" i="1" s="1"/>
  <c r="BI1974" i="1" s="1"/>
  <c r="BF1976" i="1"/>
  <c r="BJ1974" i="1"/>
  <c r="BG1976" i="1" l="1"/>
  <c r="BH1975" i="1" s="1"/>
  <c r="BI1975" i="1" s="1"/>
  <c r="BF1977" i="1"/>
  <c r="BJ1975" i="1"/>
  <c r="BG1977" i="1" l="1"/>
  <c r="BH1976" i="1" s="1"/>
  <c r="BI1976" i="1" s="1"/>
  <c r="BF1978" i="1"/>
  <c r="BJ1976" i="1"/>
  <c r="BG1978" i="1" l="1"/>
  <c r="BH1977" i="1" s="1"/>
  <c r="BI1977" i="1" s="1"/>
  <c r="BF1979" i="1"/>
  <c r="BJ1977" i="1"/>
  <c r="BG1979" i="1" l="1"/>
  <c r="BH1978" i="1" s="1"/>
  <c r="BI1978" i="1" s="1"/>
  <c r="BF1980" i="1"/>
  <c r="BJ1978" i="1"/>
  <c r="BG1980" i="1" l="1"/>
  <c r="BH1979" i="1" s="1"/>
  <c r="BI1979" i="1" s="1"/>
  <c r="BF1981" i="1"/>
  <c r="BJ1979" i="1"/>
  <c r="BG1981" i="1" l="1"/>
  <c r="BH1980" i="1" s="1"/>
  <c r="BI1980" i="1" s="1"/>
  <c r="BF1982" i="1"/>
  <c r="BJ1980" i="1"/>
  <c r="BG1982" i="1" l="1"/>
  <c r="BH1981" i="1" s="1"/>
  <c r="BI1981" i="1" s="1"/>
  <c r="BF1983" i="1"/>
  <c r="BJ1981" i="1"/>
  <c r="BG1983" i="1" l="1"/>
  <c r="BH1982" i="1" s="1"/>
  <c r="BI1982" i="1" s="1"/>
  <c r="BF1984" i="1"/>
  <c r="BJ1982" i="1"/>
  <c r="BG1984" i="1" l="1"/>
  <c r="BH1983" i="1" s="1"/>
  <c r="BI1983" i="1" s="1"/>
  <c r="BF1985" i="1"/>
  <c r="BJ1983" i="1"/>
  <c r="BG1985" i="1" l="1"/>
  <c r="BH1984" i="1" s="1"/>
  <c r="BI1984" i="1" s="1"/>
  <c r="BF1986" i="1"/>
  <c r="BJ1984" i="1"/>
  <c r="BG1986" i="1" l="1"/>
  <c r="BH1985" i="1" s="1"/>
  <c r="BI1985" i="1" s="1"/>
  <c r="BF1987" i="1"/>
  <c r="BJ1985" i="1"/>
  <c r="BG1987" i="1" l="1"/>
  <c r="BH1986" i="1" s="1"/>
  <c r="BI1986" i="1" s="1"/>
  <c r="BF1988" i="1"/>
  <c r="BJ1986" i="1"/>
  <c r="BG1988" i="1" l="1"/>
  <c r="BH1987" i="1" s="1"/>
  <c r="BI1987" i="1" s="1"/>
  <c r="BF1989" i="1"/>
  <c r="BJ1987" i="1"/>
  <c r="BG1989" i="1" l="1"/>
  <c r="BH1988" i="1" s="1"/>
  <c r="BI1988" i="1" s="1"/>
  <c r="BF1990" i="1"/>
  <c r="BJ1988" i="1"/>
  <c r="BG1990" i="1" l="1"/>
  <c r="BH1989" i="1" s="1"/>
  <c r="BI1989" i="1" s="1"/>
  <c r="BF1991" i="1"/>
  <c r="BJ1989" i="1"/>
  <c r="BG1991" i="1" l="1"/>
  <c r="BH1990" i="1" s="1"/>
  <c r="BI1990" i="1" s="1"/>
  <c r="BF1992" i="1"/>
  <c r="BJ1990" i="1"/>
  <c r="BG1992" i="1" l="1"/>
  <c r="BH1991" i="1" s="1"/>
  <c r="BI1991" i="1" s="1"/>
  <c r="BF1993" i="1"/>
  <c r="BJ1991" i="1"/>
  <c r="BG1993" i="1" l="1"/>
  <c r="BH1992" i="1" s="1"/>
  <c r="BI1992" i="1" s="1"/>
  <c r="BF1994" i="1"/>
  <c r="BJ1992" i="1"/>
  <c r="BG1994" i="1" l="1"/>
  <c r="BH1993" i="1" s="1"/>
  <c r="BI1993" i="1" s="1"/>
  <c r="BF1995" i="1"/>
  <c r="BJ1993" i="1"/>
  <c r="BG1995" i="1" l="1"/>
  <c r="BH1994" i="1" s="1"/>
  <c r="BI1994" i="1" s="1"/>
  <c r="BF1996" i="1"/>
  <c r="BJ1994" i="1"/>
  <c r="BG1996" i="1" l="1"/>
  <c r="BH1995" i="1" s="1"/>
  <c r="BI1995" i="1" s="1"/>
  <c r="BF1997" i="1"/>
  <c r="BJ1995" i="1"/>
  <c r="BG1997" i="1" l="1"/>
  <c r="BH1996" i="1" s="1"/>
  <c r="BI1996" i="1" s="1"/>
  <c r="BF1998" i="1"/>
  <c r="BJ1996" i="1"/>
  <c r="BG1998" i="1" l="1"/>
  <c r="BH1997" i="1" s="1"/>
  <c r="BI1997" i="1" s="1"/>
  <c r="BF1999" i="1"/>
  <c r="BJ1997" i="1"/>
  <c r="BG1999" i="1" l="1"/>
  <c r="BH1998" i="1" s="1"/>
  <c r="BI1998" i="1" s="1"/>
  <c r="BF2000" i="1"/>
  <c r="BJ1998" i="1"/>
  <c r="BG2000" i="1" l="1"/>
  <c r="BH1999" i="1" s="1"/>
  <c r="BF2001" i="1"/>
  <c r="BJ1999" i="1"/>
  <c r="BI1999" i="1"/>
  <c r="BG2001" i="1" l="1"/>
  <c r="BH2000" i="1" s="1"/>
  <c r="BI2000" i="1" s="1"/>
  <c r="BF2002" i="1"/>
  <c r="BJ2000" i="1"/>
  <c r="BG2002" i="1" l="1"/>
  <c r="BH2001" i="1" s="1"/>
  <c r="BI2001" i="1" s="1"/>
  <c r="BF2003" i="1"/>
  <c r="BJ2001" i="1"/>
  <c r="BG2003" i="1" l="1"/>
  <c r="BH2002" i="1" s="1"/>
  <c r="BI2002" i="1" s="1"/>
  <c r="BF2004" i="1"/>
  <c r="BJ2002" i="1"/>
  <c r="BG2004" i="1" l="1"/>
  <c r="BH2003" i="1" s="1"/>
  <c r="BI2003" i="1" s="1"/>
  <c r="BF2005" i="1"/>
  <c r="BJ2003" i="1"/>
  <c r="BG2005" i="1" l="1"/>
  <c r="BH2004" i="1" s="1"/>
  <c r="BI2004" i="1" s="1"/>
  <c r="BF2006" i="1"/>
  <c r="BJ2004" i="1"/>
  <c r="BG2006" i="1" l="1"/>
  <c r="BH2005" i="1" s="1"/>
  <c r="BI2005" i="1" s="1"/>
  <c r="BF2007" i="1"/>
  <c r="BJ2005" i="1"/>
  <c r="BG2007" i="1" l="1"/>
  <c r="BH2006" i="1" s="1"/>
  <c r="BI2006" i="1" s="1"/>
  <c r="BF2008" i="1"/>
  <c r="BJ2006" i="1"/>
  <c r="BG2008" i="1" l="1"/>
  <c r="BH2007" i="1" s="1"/>
  <c r="BI2007" i="1" s="1"/>
  <c r="BF2009" i="1"/>
  <c r="BJ2007" i="1"/>
  <c r="BG2009" i="1" l="1"/>
  <c r="BH2008" i="1" s="1"/>
  <c r="BI2008" i="1" s="1"/>
  <c r="BF2010" i="1"/>
  <c r="BJ2008" i="1"/>
  <c r="BG2010" i="1" l="1"/>
  <c r="BH2009" i="1" s="1"/>
  <c r="BI2009" i="1" s="1"/>
  <c r="BF2011" i="1"/>
  <c r="BJ2009" i="1"/>
  <c r="BG2011" i="1" l="1"/>
  <c r="BH2010" i="1" s="1"/>
  <c r="BI2010" i="1" s="1"/>
  <c r="BF2012" i="1"/>
  <c r="BJ2010" i="1"/>
  <c r="BG2012" i="1" l="1"/>
  <c r="BH2011" i="1" s="1"/>
  <c r="BI2011" i="1" s="1"/>
  <c r="BF2013" i="1"/>
  <c r="BJ2011" i="1"/>
  <c r="BG2013" i="1" l="1"/>
  <c r="BH2012" i="1" s="1"/>
  <c r="BI2012" i="1" s="1"/>
  <c r="BF2014" i="1"/>
  <c r="BJ2012" i="1"/>
  <c r="BG2014" i="1" l="1"/>
  <c r="BH2013" i="1" s="1"/>
  <c r="BI2013" i="1" s="1"/>
  <c r="BF2015" i="1"/>
  <c r="BJ2013" i="1"/>
  <c r="BG2015" i="1" l="1"/>
  <c r="BH2014" i="1" s="1"/>
  <c r="BI2014" i="1" s="1"/>
  <c r="BF2016" i="1"/>
  <c r="BJ2014" i="1"/>
  <c r="BG2016" i="1" l="1"/>
  <c r="BH2015" i="1" s="1"/>
  <c r="BI2015" i="1" s="1"/>
  <c r="BF2017" i="1"/>
  <c r="BJ2015" i="1"/>
  <c r="BG2017" i="1" l="1"/>
  <c r="BH2016" i="1" s="1"/>
  <c r="BI2016" i="1" s="1"/>
  <c r="BF2018" i="1"/>
  <c r="BJ2016" i="1"/>
  <c r="BG2018" i="1" l="1"/>
  <c r="BH2017" i="1" s="1"/>
  <c r="BI2017" i="1" s="1"/>
  <c r="BF2019" i="1"/>
  <c r="BJ2017" i="1"/>
  <c r="BG2019" i="1" l="1"/>
  <c r="BH2018" i="1" s="1"/>
  <c r="BI2018" i="1" s="1"/>
  <c r="BF2020" i="1"/>
  <c r="BJ2018" i="1"/>
  <c r="BG2020" i="1" l="1"/>
  <c r="BH2019" i="1" s="1"/>
  <c r="BI2019" i="1" s="1"/>
  <c r="BF2021" i="1"/>
  <c r="BJ2019" i="1"/>
  <c r="BG2021" i="1" l="1"/>
  <c r="BH2020" i="1" s="1"/>
  <c r="BI2020" i="1" s="1"/>
  <c r="BF2022" i="1"/>
  <c r="BJ2020" i="1"/>
  <c r="BG2022" i="1" l="1"/>
  <c r="BH2021" i="1" s="1"/>
  <c r="BI2021" i="1" s="1"/>
  <c r="BF2023" i="1"/>
  <c r="BJ2021" i="1"/>
  <c r="BG2023" i="1" l="1"/>
  <c r="BH2022" i="1" s="1"/>
  <c r="BF2024" i="1"/>
  <c r="BJ2022" i="1"/>
  <c r="BI2022" i="1"/>
  <c r="BG2024" i="1" l="1"/>
  <c r="BH2023" i="1" s="1"/>
  <c r="BI2023" i="1" s="1"/>
  <c r="BF2025" i="1"/>
  <c r="BJ2023" i="1"/>
  <c r="BG2025" i="1" l="1"/>
  <c r="BH2024" i="1" s="1"/>
  <c r="BI2024" i="1" s="1"/>
  <c r="BF2026" i="1"/>
  <c r="BJ2024" i="1"/>
  <c r="BG2026" i="1" l="1"/>
  <c r="BH2025" i="1" s="1"/>
  <c r="BI2025" i="1" s="1"/>
  <c r="BF2027" i="1"/>
  <c r="BJ2025" i="1"/>
  <c r="BG2027" i="1" l="1"/>
  <c r="BH2026" i="1" s="1"/>
  <c r="BI2026" i="1" s="1"/>
  <c r="BF2028" i="1"/>
  <c r="BJ2026" i="1"/>
  <c r="BG2028" i="1" l="1"/>
  <c r="BH2027" i="1" s="1"/>
  <c r="BI2027" i="1" s="1"/>
  <c r="BF2029" i="1"/>
  <c r="BJ2027" i="1"/>
  <c r="BG2029" i="1" l="1"/>
  <c r="BH2028" i="1" s="1"/>
  <c r="BF2030" i="1"/>
  <c r="BJ2028" i="1"/>
  <c r="BI2028" i="1"/>
  <c r="BG2030" i="1" l="1"/>
  <c r="BH2029" i="1" s="1"/>
  <c r="BI2029" i="1" s="1"/>
  <c r="BF2031" i="1"/>
  <c r="BJ2029" i="1"/>
  <c r="BG2031" i="1" l="1"/>
  <c r="BH2030" i="1" s="1"/>
  <c r="BI2030" i="1" s="1"/>
  <c r="BF2032" i="1"/>
  <c r="BJ2030" i="1"/>
  <c r="BG2032" i="1" l="1"/>
  <c r="BH2031" i="1" s="1"/>
  <c r="BI2031" i="1" s="1"/>
  <c r="BF2033" i="1"/>
  <c r="BJ2031" i="1"/>
  <c r="BG2033" i="1" l="1"/>
  <c r="BH2032" i="1" s="1"/>
  <c r="BI2032" i="1" s="1"/>
  <c r="BF2034" i="1"/>
  <c r="BJ2032" i="1"/>
  <c r="BG2034" i="1" l="1"/>
  <c r="BH2033" i="1" s="1"/>
  <c r="BI2033" i="1" s="1"/>
  <c r="BF2035" i="1"/>
  <c r="BJ2033" i="1"/>
  <c r="BG2035" i="1" l="1"/>
  <c r="BH2034" i="1" s="1"/>
  <c r="BI2034" i="1" s="1"/>
  <c r="BF2036" i="1"/>
  <c r="BJ2034" i="1"/>
  <c r="BG2036" i="1" l="1"/>
  <c r="BH2035" i="1" s="1"/>
  <c r="BI2035" i="1" s="1"/>
  <c r="BF2037" i="1"/>
  <c r="BJ2035" i="1"/>
  <c r="BG2037" i="1" l="1"/>
  <c r="BH2036" i="1" s="1"/>
  <c r="BI2036" i="1" s="1"/>
  <c r="BF2038" i="1"/>
  <c r="BJ2036" i="1"/>
  <c r="BG2038" i="1" l="1"/>
  <c r="BH2037" i="1" s="1"/>
  <c r="BI2037" i="1" s="1"/>
  <c r="BF2039" i="1"/>
  <c r="BJ2037" i="1"/>
  <c r="BG2039" i="1" l="1"/>
  <c r="BH2038" i="1" s="1"/>
  <c r="BI2038" i="1" s="1"/>
  <c r="BF2040" i="1"/>
  <c r="BJ2038" i="1"/>
  <c r="BG2040" i="1" l="1"/>
  <c r="BH2039" i="1" s="1"/>
  <c r="BI2039" i="1" s="1"/>
  <c r="BF2041" i="1"/>
  <c r="BJ2039" i="1"/>
  <c r="BG2041" i="1" l="1"/>
  <c r="BH2040" i="1" s="1"/>
  <c r="BI2040" i="1" s="1"/>
  <c r="BF2042" i="1"/>
  <c r="BJ2040" i="1"/>
  <c r="BG2042" i="1" l="1"/>
  <c r="BH2041" i="1" s="1"/>
  <c r="BI2041" i="1" s="1"/>
  <c r="BF2043" i="1"/>
  <c r="BJ2041" i="1"/>
  <c r="BG2043" i="1" l="1"/>
  <c r="BH2042" i="1" s="1"/>
  <c r="BI2042" i="1" s="1"/>
  <c r="BF2044" i="1"/>
  <c r="BJ2042" i="1"/>
  <c r="BG2044" i="1" l="1"/>
  <c r="BH2043" i="1" s="1"/>
  <c r="BI2043" i="1" s="1"/>
  <c r="BF2045" i="1"/>
  <c r="BJ2043" i="1"/>
  <c r="BG2045" i="1" l="1"/>
  <c r="BH2044" i="1" s="1"/>
  <c r="BI2044" i="1" s="1"/>
  <c r="BF2046" i="1"/>
  <c r="BJ2044" i="1"/>
  <c r="BG2046" i="1" l="1"/>
  <c r="BH2045" i="1" s="1"/>
  <c r="BI2045" i="1" s="1"/>
  <c r="BF2047" i="1"/>
  <c r="BJ2045" i="1"/>
  <c r="BG2047" i="1" l="1"/>
  <c r="BH2046" i="1" s="1"/>
  <c r="BI2046" i="1" s="1"/>
  <c r="BF2048" i="1"/>
  <c r="BJ2046" i="1"/>
  <c r="BG2048" i="1" l="1"/>
  <c r="BH2047" i="1" s="1"/>
  <c r="BI2047" i="1" s="1"/>
  <c r="BF2049" i="1"/>
  <c r="BJ2047" i="1"/>
  <c r="BG2049" i="1" l="1"/>
  <c r="BH2048" i="1" s="1"/>
  <c r="BI2048" i="1" s="1"/>
  <c r="BF2050" i="1"/>
  <c r="BJ2048" i="1"/>
  <c r="BG2050" i="1" l="1"/>
  <c r="BH2049" i="1" s="1"/>
  <c r="BI2049" i="1" s="1"/>
  <c r="BF2051" i="1"/>
  <c r="BJ2049" i="1"/>
  <c r="BG2051" i="1" l="1"/>
  <c r="BH2050" i="1" s="1"/>
  <c r="BI2050" i="1" s="1"/>
  <c r="BF2052" i="1"/>
  <c r="BJ2050" i="1"/>
  <c r="BG2052" i="1" l="1"/>
  <c r="BH2051" i="1" s="1"/>
  <c r="BI2051" i="1" s="1"/>
  <c r="BF2053" i="1"/>
  <c r="BJ2051" i="1"/>
  <c r="BG2053" i="1" l="1"/>
  <c r="BH2052" i="1" s="1"/>
  <c r="BI2052" i="1" s="1"/>
  <c r="BF2054" i="1"/>
  <c r="BJ2052" i="1"/>
  <c r="BG2054" i="1" l="1"/>
  <c r="BH2053" i="1" s="1"/>
  <c r="BI2053" i="1" s="1"/>
  <c r="BF2055" i="1"/>
  <c r="BJ2053" i="1"/>
  <c r="BG2055" i="1" l="1"/>
  <c r="BH2054" i="1" s="1"/>
  <c r="BI2054" i="1" s="1"/>
  <c r="BF2056" i="1"/>
  <c r="BJ2054" i="1"/>
  <c r="BG2056" i="1" l="1"/>
  <c r="BH2055" i="1" s="1"/>
  <c r="BI2055" i="1" s="1"/>
  <c r="BF2057" i="1"/>
  <c r="BJ2055" i="1"/>
  <c r="BG2057" i="1" l="1"/>
  <c r="BH2056" i="1" s="1"/>
  <c r="BI2056" i="1" s="1"/>
  <c r="BF2058" i="1"/>
  <c r="BJ2056" i="1"/>
  <c r="BG2058" i="1" l="1"/>
  <c r="BH2057" i="1" s="1"/>
  <c r="BI2057" i="1" s="1"/>
  <c r="BF2059" i="1"/>
  <c r="BJ2057" i="1"/>
  <c r="BG2059" i="1" l="1"/>
  <c r="BH2058" i="1" s="1"/>
  <c r="BI2058" i="1" s="1"/>
  <c r="BF2060" i="1"/>
  <c r="BJ2058" i="1"/>
  <c r="BG2060" i="1" l="1"/>
  <c r="BH2059" i="1" s="1"/>
  <c r="BI2059" i="1" s="1"/>
  <c r="BF2061" i="1"/>
  <c r="BJ2059" i="1"/>
  <c r="BG2061" i="1" l="1"/>
  <c r="BH2060" i="1" s="1"/>
  <c r="BI2060" i="1" s="1"/>
  <c r="BF2062" i="1"/>
  <c r="BJ2060" i="1"/>
  <c r="BG2062" i="1" l="1"/>
  <c r="BH2061" i="1" s="1"/>
  <c r="BI2061" i="1" s="1"/>
  <c r="BF2063" i="1"/>
  <c r="BJ2061" i="1"/>
  <c r="BG2063" i="1" l="1"/>
  <c r="BH2062" i="1" s="1"/>
  <c r="BI2062" i="1" s="1"/>
  <c r="BF2064" i="1"/>
  <c r="BJ2062" i="1"/>
  <c r="BG2064" i="1" l="1"/>
  <c r="BH2063" i="1" s="1"/>
  <c r="BI2063" i="1" s="1"/>
  <c r="BF2065" i="1"/>
  <c r="BJ2063" i="1"/>
  <c r="BG2065" i="1" l="1"/>
  <c r="BH2064" i="1" s="1"/>
  <c r="BI2064" i="1" s="1"/>
  <c r="BF2066" i="1"/>
  <c r="BJ2064" i="1"/>
  <c r="BG2066" i="1" l="1"/>
  <c r="BH2065" i="1" s="1"/>
  <c r="BI2065" i="1" s="1"/>
  <c r="BF2067" i="1"/>
  <c r="BJ2065" i="1"/>
  <c r="BG2067" i="1" l="1"/>
  <c r="BH2066" i="1" s="1"/>
  <c r="BI2066" i="1" s="1"/>
  <c r="BF2068" i="1"/>
  <c r="BJ2066" i="1"/>
  <c r="BG2068" i="1" l="1"/>
  <c r="BH2067" i="1" s="1"/>
  <c r="BF2069" i="1"/>
  <c r="BJ2067" i="1"/>
  <c r="BI2067" i="1"/>
  <c r="BG2069" i="1" l="1"/>
  <c r="BH2068" i="1" s="1"/>
  <c r="BI2068" i="1" s="1"/>
  <c r="BF2070" i="1"/>
  <c r="BJ2068" i="1"/>
  <c r="BG2070" i="1" l="1"/>
  <c r="BH2069" i="1" s="1"/>
  <c r="BI2069" i="1" s="1"/>
  <c r="BF2071" i="1"/>
  <c r="BJ2069" i="1"/>
  <c r="BG2071" i="1" l="1"/>
  <c r="BH2070" i="1" s="1"/>
  <c r="BI2070" i="1" s="1"/>
  <c r="BF2072" i="1"/>
  <c r="BJ2070" i="1"/>
  <c r="BG2072" i="1" l="1"/>
  <c r="BH2071" i="1" s="1"/>
  <c r="BI2071" i="1" s="1"/>
  <c r="BF2073" i="1"/>
  <c r="BJ2071" i="1"/>
  <c r="BG2073" i="1" l="1"/>
  <c r="BH2072" i="1" s="1"/>
  <c r="BI2072" i="1" s="1"/>
  <c r="BF2074" i="1"/>
  <c r="BJ2072" i="1"/>
  <c r="BG2074" i="1" l="1"/>
  <c r="BH2073" i="1" s="1"/>
  <c r="BI2073" i="1" s="1"/>
  <c r="BF2075" i="1"/>
  <c r="BJ2073" i="1"/>
  <c r="BG2075" i="1" l="1"/>
  <c r="BH2074" i="1" s="1"/>
  <c r="BI2074" i="1" s="1"/>
  <c r="BF2076" i="1"/>
  <c r="BJ2074" i="1"/>
  <c r="BG2076" i="1" l="1"/>
  <c r="BH2075" i="1" s="1"/>
  <c r="BI2075" i="1" s="1"/>
  <c r="BF2077" i="1"/>
  <c r="BJ2075" i="1"/>
  <c r="BG2077" i="1" l="1"/>
  <c r="BH2076" i="1" s="1"/>
  <c r="BI2076" i="1" s="1"/>
  <c r="BF2078" i="1"/>
  <c r="BJ2076" i="1"/>
  <c r="BG2078" i="1" l="1"/>
  <c r="BH2077" i="1" s="1"/>
  <c r="BI2077" i="1" s="1"/>
  <c r="BF2079" i="1"/>
  <c r="BJ2077" i="1"/>
  <c r="BG2079" i="1" l="1"/>
  <c r="BH2078" i="1" s="1"/>
  <c r="BI2078" i="1" s="1"/>
  <c r="BF2080" i="1"/>
  <c r="BJ2078" i="1"/>
  <c r="BG2080" i="1" l="1"/>
  <c r="BH2079" i="1" s="1"/>
  <c r="BI2079" i="1" s="1"/>
  <c r="BF2081" i="1"/>
  <c r="BJ2079" i="1"/>
  <c r="BG2081" i="1" l="1"/>
  <c r="BH2080" i="1" s="1"/>
  <c r="BI2080" i="1" s="1"/>
  <c r="BF2082" i="1"/>
  <c r="BJ2080" i="1"/>
  <c r="BG2082" i="1" l="1"/>
  <c r="BH2081" i="1" s="1"/>
  <c r="BI2081" i="1" s="1"/>
  <c r="BF2083" i="1"/>
  <c r="BJ2081" i="1"/>
  <c r="BG2083" i="1" l="1"/>
  <c r="BH2082" i="1" s="1"/>
  <c r="BI2082" i="1" s="1"/>
  <c r="BF2084" i="1"/>
  <c r="BJ2082" i="1"/>
  <c r="BG2084" i="1" l="1"/>
  <c r="BH2083" i="1" s="1"/>
  <c r="BI2083" i="1" s="1"/>
  <c r="BF2085" i="1"/>
  <c r="BJ2083" i="1"/>
  <c r="BG2085" i="1" l="1"/>
  <c r="BH2084" i="1" s="1"/>
  <c r="BI2084" i="1" s="1"/>
  <c r="BF2086" i="1"/>
  <c r="BJ2084" i="1"/>
  <c r="BG2086" i="1" l="1"/>
  <c r="BH2085" i="1" s="1"/>
  <c r="BI2085" i="1" s="1"/>
  <c r="BF2087" i="1"/>
  <c r="BJ2085" i="1"/>
  <c r="BG2087" i="1" l="1"/>
  <c r="BH2086" i="1" s="1"/>
  <c r="BI2086" i="1" s="1"/>
  <c r="BF2088" i="1"/>
  <c r="BJ2086" i="1"/>
  <c r="BG2088" i="1" l="1"/>
  <c r="BH2087" i="1" s="1"/>
  <c r="BI2087" i="1" s="1"/>
  <c r="BF2089" i="1"/>
  <c r="BJ2087" i="1"/>
  <c r="BG2089" i="1" l="1"/>
  <c r="BH2088" i="1" s="1"/>
  <c r="BI2088" i="1" s="1"/>
  <c r="BF2090" i="1"/>
  <c r="BJ2088" i="1"/>
  <c r="BG2090" i="1" l="1"/>
  <c r="BH2089" i="1" s="1"/>
  <c r="BI2089" i="1" s="1"/>
  <c r="BF2091" i="1"/>
  <c r="BJ2089" i="1"/>
  <c r="BG2091" i="1" l="1"/>
  <c r="BH2090" i="1" s="1"/>
  <c r="BI2090" i="1" s="1"/>
  <c r="BF2092" i="1"/>
  <c r="BJ2090" i="1"/>
  <c r="BG2092" i="1" l="1"/>
  <c r="BH2091" i="1" s="1"/>
  <c r="BI2091" i="1" s="1"/>
  <c r="BF2093" i="1"/>
  <c r="BJ2091" i="1"/>
  <c r="BG2093" i="1" l="1"/>
  <c r="BH2092" i="1" s="1"/>
  <c r="BI2092" i="1" s="1"/>
  <c r="BF2094" i="1"/>
  <c r="BJ2092" i="1"/>
  <c r="BG2094" i="1" l="1"/>
  <c r="BH2093" i="1" s="1"/>
  <c r="BI2093" i="1" s="1"/>
  <c r="BF2095" i="1"/>
  <c r="BJ2093" i="1"/>
  <c r="BG2095" i="1" l="1"/>
  <c r="BH2094" i="1" s="1"/>
  <c r="BI2094" i="1" s="1"/>
  <c r="BF2096" i="1"/>
  <c r="BJ2094" i="1"/>
  <c r="BG2096" i="1" l="1"/>
  <c r="BH2095" i="1" s="1"/>
  <c r="BI2095" i="1" s="1"/>
  <c r="BF2097" i="1"/>
  <c r="BJ2095" i="1"/>
  <c r="BG2097" i="1" l="1"/>
  <c r="BH2096" i="1" s="1"/>
  <c r="BI2096" i="1" s="1"/>
  <c r="BF2098" i="1"/>
  <c r="BJ2096" i="1"/>
  <c r="BG2098" i="1" l="1"/>
  <c r="BH2097" i="1" s="1"/>
  <c r="BI2097" i="1" s="1"/>
  <c r="BF2099" i="1"/>
  <c r="BJ2097" i="1"/>
  <c r="BG2099" i="1" l="1"/>
  <c r="BH2098" i="1" s="1"/>
  <c r="BI2098" i="1" s="1"/>
  <c r="BF2100" i="1"/>
  <c r="BJ2098" i="1"/>
  <c r="BG2100" i="1" l="1"/>
  <c r="BH2099" i="1" s="1"/>
  <c r="BI2099" i="1" s="1"/>
  <c r="BF2101" i="1"/>
  <c r="BJ2099" i="1"/>
  <c r="BG2101" i="1" l="1"/>
  <c r="BH2100" i="1" s="1"/>
  <c r="BI2100" i="1" s="1"/>
  <c r="BF2102" i="1"/>
  <c r="BJ2100" i="1"/>
  <c r="BG2102" i="1" l="1"/>
  <c r="BH2101" i="1" s="1"/>
  <c r="BI2101" i="1" s="1"/>
  <c r="BF2103" i="1"/>
  <c r="BJ2101" i="1"/>
  <c r="BG2103" i="1" l="1"/>
  <c r="BH2102" i="1" s="1"/>
  <c r="BI2102" i="1" s="1"/>
  <c r="BF2104" i="1"/>
  <c r="BJ2102" i="1"/>
  <c r="BG2104" i="1" l="1"/>
  <c r="BH2103" i="1" s="1"/>
  <c r="BI2103" i="1" s="1"/>
  <c r="BF2105" i="1"/>
  <c r="BJ2103" i="1"/>
  <c r="BG2105" i="1" l="1"/>
  <c r="BH2104" i="1" s="1"/>
  <c r="BI2104" i="1" s="1"/>
  <c r="BF2106" i="1"/>
  <c r="BJ2104" i="1"/>
  <c r="BG2106" i="1" l="1"/>
  <c r="BH2105" i="1" s="1"/>
  <c r="BI2105" i="1" s="1"/>
  <c r="BF2107" i="1"/>
  <c r="BJ2105" i="1"/>
  <c r="BG2107" i="1" l="1"/>
  <c r="BH2106" i="1" s="1"/>
  <c r="BI2106" i="1" s="1"/>
  <c r="BF2108" i="1"/>
  <c r="BJ2106" i="1"/>
  <c r="BG2108" i="1" l="1"/>
  <c r="BH2107" i="1" s="1"/>
  <c r="BI2107" i="1" s="1"/>
  <c r="BF2109" i="1"/>
  <c r="BJ2107" i="1"/>
  <c r="BG2109" i="1" l="1"/>
  <c r="BH2108" i="1" s="1"/>
  <c r="BI2108" i="1" s="1"/>
  <c r="BF2110" i="1"/>
  <c r="BJ2108" i="1"/>
  <c r="BG2110" i="1" l="1"/>
  <c r="BH2109" i="1" s="1"/>
  <c r="BI2109" i="1" s="1"/>
  <c r="BF2111" i="1"/>
  <c r="BJ2109" i="1"/>
  <c r="BG2111" i="1" l="1"/>
  <c r="BH2110" i="1" s="1"/>
  <c r="BI2110" i="1" s="1"/>
  <c r="BF2112" i="1"/>
  <c r="BJ2110" i="1"/>
  <c r="BG2112" i="1" l="1"/>
  <c r="BH2111" i="1" s="1"/>
  <c r="BI2111" i="1" s="1"/>
  <c r="BF2113" i="1"/>
  <c r="BJ2111" i="1"/>
  <c r="BG2113" i="1" l="1"/>
  <c r="BH2112" i="1" s="1"/>
  <c r="BI2112" i="1" s="1"/>
  <c r="BF2114" i="1"/>
  <c r="BJ2112" i="1"/>
  <c r="BG2114" i="1" l="1"/>
  <c r="BH2113" i="1" s="1"/>
  <c r="BI2113" i="1" s="1"/>
  <c r="BF2115" i="1"/>
  <c r="BJ2113" i="1"/>
  <c r="BG2115" i="1" l="1"/>
  <c r="BH2114" i="1" s="1"/>
  <c r="BI2114" i="1" s="1"/>
  <c r="BF2116" i="1"/>
  <c r="BJ2114" i="1"/>
  <c r="BG2116" i="1" l="1"/>
  <c r="BH2115" i="1" s="1"/>
  <c r="BI2115" i="1" s="1"/>
  <c r="BF2117" i="1"/>
  <c r="BJ2115" i="1"/>
  <c r="BG2117" i="1" l="1"/>
  <c r="BH2116" i="1" s="1"/>
  <c r="BI2116" i="1" s="1"/>
  <c r="BF2118" i="1"/>
  <c r="BJ2116" i="1"/>
  <c r="BG2118" i="1" l="1"/>
  <c r="BH2117" i="1" s="1"/>
  <c r="BI2117" i="1" s="1"/>
  <c r="BF2119" i="1"/>
  <c r="BJ2117" i="1"/>
  <c r="BG2119" i="1" l="1"/>
  <c r="BH2118" i="1" s="1"/>
  <c r="BI2118" i="1" s="1"/>
  <c r="BF2120" i="1"/>
  <c r="BJ2118" i="1"/>
  <c r="BG2120" i="1" l="1"/>
  <c r="BH2119" i="1" s="1"/>
  <c r="BI2119" i="1" s="1"/>
  <c r="BF2121" i="1"/>
  <c r="BJ2119" i="1"/>
  <c r="BG2121" i="1" l="1"/>
  <c r="BH2120" i="1" s="1"/>
  <c r="BI2120" i="1" s="1"/>
  <c r="BF2122" i="1"/>
  <c r="BJ2120" i="1"/>
  <c r="BG2122" i="1" l="1"/>
  <c r="BH2121" i="1" s="1"/>
  <c r="BI2121" i="1" s="1"/>
  <c r="BF2123" i="1"/>
  <c r="BJ2121" i="1"/>
  <c r="BG2123" i="1" l="1"/>
  <c r="BH2122" i="1" s="1"/>
  <c r="BI2122" i="1" s="1"/>
  <c r="BF2124" i="1"/>
  <c r="BJ2122" i="1"/>
  <c r="BG2124" i="1" l="1"/>
  <c r="BH2123" i="1" s="1"/>
  <c r="BI2123" i="1" s="1"/>
  <c r="BF2125" i="1"/>
  <c r="BJ2123" i="1"/>
  <c r="BG2125" i="1" l="1"/>
  <c r="BH2124" i="1" s="1"/>
  <c r="BI2124" i="1" s="1"/>
  <c r="BF2126" i="1"/>
  <c r="BJ2124" i="1"/>
  <c r="BG2126" i="1" l="1"/>
  <c r="BH2125" i="1" s="1"/>
  <c r="BI2125" i="1" s="1"/>
  <c r="BF2127" i="1"/>
  <c r="BJ2125" i="1"/>
  <c r="BG2127" i="1" l="1"/>
  <c r="BH2126" i="1" s="1"/>
  <c r="BI2126" i="1" s="1"/>
  <c r="BF2128" i="1"/>
  <c r="BJ2126" i="1"/>
  <c r="BG2128" i="1" l="1"/>
  <c r="BH2127" i="1" s="1"/>
  <c r="BI2127" i="1" s="1"/>
  <c r="BF2129" i="1"/>
  <c r="BJ2127" i="1"/>
  <c r="BG2129" i="1" l="1"/>
  <c r="BH2128" i="1" s="1"/>
  <c r="BI2128" i="1" s="1"/>
  <c r="BF2130" i="1"/>
  <c r="BJ2128" i="1"/>
  <c r="BG2130" i="1" l="1"/>
  <c r="BH2129" i="1" s="1"/>
  <c r="BI2129" i="1" s="1"/>
  <c r="BF2131" i="1"/>
  <c r="BJ2129" i="1"/>
  <c r="BG2131" i="1" l="1"/>
  <c r="BH2130" i="1" s="1"/>
  <c r="BI2130" i="1" s="1"/>
  <c r="BF2132" i="1"/>
  <c r="BJ2130" i="1"/>
  <c r="BG2132" i="1" l="1"/>
  <c r="BH2131" i="1" s="1"/>
  <c r="BI2131" i="1" s="1"/>
  <c r="BF2133" i="1"/>
  <c r="BJ2131" i="1"/>
  <c r="BG2133" i="1" l="1"/>
  <c r="BH2132" i="1" s="1"/>
  <c r="BI2132" i="1" s="1"/>
  <c r="BF2134" i="1"/>
  <c r="BJ2132" i="1"/>
  <c r="BG2134" i="1" l="1"/>
  <c r="BH2133" i="1" s="1"/>
  <c r="BI2133" i="1" s="1"/>
  <c r="BF2135" i="1"/>
  <c r="BJ2133" i="1"/>
  <c r="BG2135" i="1" l="1"/>
  <c r="BH2134" i="1" s="1"/>
  <c r="BI2134" i="1" s="1"/>
  <c r="BF2136" i="1"/>
  <c r="BJ2134" i="1"/>
  <c r="BG2136" i="1" l="1"/>
  <c r="BH2135" i="1" s="1"/>
  <c r="BI2135" i="1" s="1"/>
  <c r="BF2137" i="1"/>
  <c r="BJ2135" i="1"/>
  <c r="BG2137" i="1" l="1"/>
  <c r="BH2136" i="1" s="1"/>
  <c r="BI2136" i="1" s="1"/>
  <c r="BF2138" i="1"/>
  <c r="BJ2136" i="1"/>
  <c r="BG2138" i="1" l="1"/>
  <c r="BH2137" i="1" s="1"/>
  <c r="BI2137" i="1" s="1"/>
  <c r="BF2139" i="1"/>
  <c r="BJ2137" i="1"/>
  <c r="BG2139" i="1" l="1"/>
  <c r="BH2138" i="1" s="1"/>
  <c r="BI2138" i="1" s="1"/>
  <c r="BF2140" i="1"/>
  <c r="BJ2138" i="1"/>
  <c r="BG2140" i="1" l="1"/>
  <c r="BH2139" i="1" s="1"/>
  <c r="BI2139" i="1" s="1"/>
  <c r="BF2141" i="1"/>
  <c r="BJ2139" i="1"/>
  <c r="BG2141" i="1" l="1"/>
  <c r="BH2140" i="1" s="1"/>
  <c r="BI2140" i="1" s="1"/>
  <c r="BF2142" i="1"/>
  <c r="BJ2140" i="1"/>
  <c r="BG2142" i="1" l="1"/>
  <c r="BH2141" i="1" s="1"/>
  <c r="BI2141" i="1" s="1"/>
  <c r="BF2143" i="1"/>
  <c r="BJ2141" i="1"/>
  <c r="BG2143" i="1" l="1"/>
  <c r="BH2142" i="1" s="1"/>
  <c r="BI2142" i="1" s="1"/>
  <c r="BF2144" i="1"/>
  <c r="BJ2142" i="1"/>
  <c r="BG2144" i="1" l="1"/>
  <c r="BH2143" i="1" s="1"/>
  <c r="BI2143" i="1" s="1"/>
  <c r="BF2145" i="1"/>
  <c r="BJ2143" i="1"/>
  <c r="BG2145" i="1" l="1"/>
  <c r="BH2144" i="1" s="1"/>
  <c r="BI2144" i="1" s="1"/>
  <c r="BF2146" i="1"/>
  <c r="BJ2144" i="1"/>
  <c r="BG2146" i="1" l="1"/>
  <c r="BH2145" i="1" s="1"/>
  <c r="BI2145" i="1" s="1"/>
  <c r="BF2147" i="1"/>
  <c r="BJ2145" i="1"/>
  <c r="BG2147" i="1" l="1"/>
  <c r="BH2146" i="1" s="1"/>
  <c r="BI2146" i="1" s="1"/>
  <c r="BF2148" i="1"/>
  <c r="BJ2146" i="1"/>
  <c r="BG2148" i="1" l="1"/>
  <c r="BH2147" i="1" s="1"/>
  <c r="BI2147" i="1" s="1"/>
  <c r="BF2149" i="1"/>
  <c r="BJ2147" i="1"/>
  <c r="BG2149" i="1" l="1"/>
  <c r="BH2148" i="1" s="1"/>
  <c r="BI2148" i="1" s="1"/>
  <c r="BF2150" i="1"/>
  <c r="BJ2148" i="1"/>
  <c r="BG2150" i="1" l="1"/>
  <c r="BH2149" i="1" s="1"/>
  <c r="BI2149" i="1" s="1"/>
  <c r="BF2151" i="1"/>
  <c r="BJ2149" i="1"/>
  <c r="BG2151" i="1" l="1"/>
  <c r="BH2150" i="1" s="1"/>
  <c r="BI2150" i="1" s="1"/>
  <c r="BF2152" i="1"/>
  <c r="BJ2150" i="1"/>
  <c r="BG2152" i="1" l="1"/>
  <c r="BH2151" i="1" s="1"/>
  <c r="BI2151" i="1" s="1"/>
  <c r="BF2153" i="1"/>
  <c r="BJ2151" i="1"/>
  <c r="BG2153" i="1" l="1"/>
  <c r="BH2152" i="1" s="1"/>
  <c r="BI2152" i="1" s="1"/>
  <c r="BF2154" i="1"/>
  <c r="BJ2152" i="1"/>
  <c r="BG2154" i="1" l="1"/>
  <c r="BH2153" i="1" s="1"/>
  <c r="BI2153" i="1" s="1"/>
  <c r="BF2155" i="1"/>
  <c r="BJ2153" i="1"/>
  <c r="BG2155" i="1" l="1"/>
  <c r="BH2154" i="1" s="1"/>
  <c r="BI2154" i="1" s="1"/>
  <c r="BF2156" i="1"/>
  <c r="BJ2154" i="1"/>
  <c r="BG2156" i="1" l="1"/>
  <c r="BH2155" i="1" s="1"/>
  <c r="BI2155" i="1" s="1"/>
  <c r="BF2157" i="1"/>
  <c r="BJ2155" i="1"/>
  <c r="BG2157" i="1" l="1"/>
  <c r="BH2156" i="1" s="1"/>
  <c r="BI2156" i="1" s="1"/>
  <c r="BF2158" i="1"/>
  <c r="BJ2156" i="1"/>
  <c r="BG2158" i="1" l="1"/>
  <c r="BH2157" i="1" s="1"/>
  <c r="BI2157" i="1" s="1"/>
  <c r="BF2159" i="1"/>
  <c r="BJ2157" i="1"/>
  <c r="BG2159" i="1" l="1"/>
  <c r="BH2158" i="1" s="1"/>
  <c r="BI2158" i="1" s="1"/>
  <c r="BF2160" i="1"/>
  <c r="BJ2158" i="1"/>
  <c r="BG2160" i="1" l="1"/>
  <c r="BH2159" i="1" s="1"/>
  <c r="BI2159" i="1" s="1"/>
  <c r="BF2161" i="1"/>
  <c r="BJ2159" i="1"/>
  <c r="BG2161" i="1" l="1"/>
  <c r="BH2160" i="1" s="1"/>
  <c r="BI2160" i="1" s="1"/>
  <c r="BF2162" i="1"/>
  <c r="BJ2160" i="1"/>
  <c r="BG2162" i="1" l="1"/>
  <c r="BH2161" i="1" s="1"/>
  <c r="BI2161" i="1" s="1"/>
  <c r="BF2163" i="1"/>
  <c r="BJ2161" i="1"/>
  <c r="BG2163" i="1" l="1"/>
  <c r="BH2162" i="1" s="1"/>
  <c r="BI2162" i="1" s="1"/>
  <c r="BF2164" i="1"/>
  <c r="BJ2162" i="1"/>
  <c r="BG2164" i="1" l="1"/>
  <c r="BH2163" i="1" s="1"/>
  <c r="BI2163" i="1" s="1"/>
  <c r="BF2165" i="1"/>
  <c r="BJ2163" i="1"/>
  <c r="BG2165" i="1" l="1"/>
  <c r="BH2164" i="1" s="1"/>
  <c r="BI2164" i="1" s="1"/>
  <c r="BF2166" i="1"/>
  <c r="BJ2164" i="1"/>
  <c r="BG2166" i="1" l="1"/>
  <c r="BH2165" i="1" s="1"/>
  <c r="BI2165" i="1" s="1"/>
  <c r="BF2167" i="1"/>
  <c r="BJ2165" i="1"/>
  <c r="BG2167" i="1" l="1"/>
  <c r="BH2166" i="1" s="1"/>
  <c r="BI2166" i="1" s="1"/>
  <c r="BF2168" i="1"/>
  <c r="BJ2166" i="1"/>
  <c r="BG2168" i="1" l="1"/>
  <c r="BH2167" i="1" s="1"/>
  <c r="BI2167" i="1" s="1"/>
  <c r="BF2169" i="1"/>
  <c r="BJ2167" i="1"/>
  <c r="BG2169" i="1" l="1"/>
  <c r="BH2168" i="1" s="1"/>
  <c r="BI2168" i="1" s="1"/>
  <c r="BF2170" i="1"/>
  <c r="BJ2168" i="1"/>
  <c r="BG2170" i="1" l="1"/>
  <c r="BH2169" i="1" s="1"/>
  <c r="BI2169" i="1" s="1"/>
  <c r="BF2171" i="1"/>
  <c r="BJ2169" i="1"/>
  <c r="BG2171" i="1" l="1"/>
  <c r="BH2170" i="1" s="1"/>
  <c r="BI2170" i="1" s="1"/>
  <c r="BF2172" i="1"/>
  <c r="BJ2170" i="1"/>
  <c r="BG2172" i="1" l="1"/>
  <c r="BH2171" i="1" s="1"/>
  <c r="BI2171" i="1" s="1"/>
  <c r="BF2173" i="1"/>
  <c r="BJ2171" i="1"/>
  <c r="BG2173" i="1" l="1"/>
  <c r="BH2172" i="1" s="1"/>
  <c r="BI2172" i="1" s="1"/>
  <c r="BF2174" i="1"/>
  <c r="BJ2172" i="1"/>
  <c r="BG2174" i="1" l="1"/>
  <c r="BH2173" i="1" s="1"/>
  <c r="BI2173" i="1" s="1"/>
  <c r="BF2175" i="1"/>
  <c r="BJ2173" i="1"/>
  <c r="BG2175" i="1" l="1"/>
  <c r="BH2174" i="1" s="1"/>
  <c r="BI2174" i="1" s="1"/>
  <c r="BF2176" i="1"/>
  <c r="BJ2174" i="1"/>
  <c r="BG2176" i="1" l="1"/>
  <c r="BH2175" i="1" s="1"/>
  <c r="BI2175" i="1" s="1"/>
  <c r="BF2177" i="1"/>
  <c r="BJ2175" i="1"/>
  <c r="BG2177" i="1" l="1"/>
  <c r="BH2176" i="1" s="1"/>
  <c r="BI2176" i="1" s="1"/>
  <c r="BF2178" i="1"/>
  <c r="BJ2176" i="1"/>
  <c r="BG2178" i="1" l="1"/>
  <c r="BH2177" i="1" s="1"/>
  <c r="BI2177" i="1" s="1"/>
  <c r="BF2179" i="1"/>
  <c r="BJ2177" i="1"/>
  <c r="BG2179" i="1" l="1"/>
  <c r="BH2178" i="1" s="1"/>
  <c r="BI2178" i="1" s="1"/>
  <c r="BF2180" i="1"/>
  <c r="BJ2178" i="1"/>
  <c r="BG2180" i="1" l="1"/>
  <c r="BH2179" i="1" s="1"/>
  <c r="BI2179" i="1" s="1"/>
  <c r="BF2181" i="1"/>
  <c r="BJ2179" i="1"/>
  <c r="BG2181" i="1" l="1"/>
  <c r="BH2180" i="1" s="1"/>
  <c r="BI2180" i="1" s="1"/>
  <c r="BF2182" i="1"/>
  <c r="BJ2180" i="1"/>
  <c r="BG2182" i="1" l="1"/>
  <c r="BH2181" i="1" s="1"/>
  <c r="BI2181" i="1" s="1"/>
  <c r="BF2183" i="1"/>
  <c r="BJ2181" i="1"/>
  <c r="BG2183" i="1" l="1"/>
  <c r="BH2182" i="1" s="1"/>
  <c r="BI2182" i="1" s="1"/>
  <c r="BF2184" i="1"/>
  <c r="BJ2182" i="1"/>
  <c r="BG2184" i="1" l="1"/>
  <c r="BH2183" i="1" s="1"/>
  <c r="BI2183" i="1" s="1"/>
  <c r="BF2185" i="1"/>
  <c r="BJ2183" i="1"/>
  <c r="BG2185" i="1" l="1"/>
  <c r="BH2184" i="1" s="1"/>
  <c r="BI2184" i="1" s="1"/>
  <c r="BF2186" i="1"/>
  <c r="BJ2184" i="1"/>
  <c r="BG2186" i="1" l="1"/>
  <c r="BH2185" i="1" s="1"/>
  <c r="BI2185" i="1" s="1"/>
  <c r="BF2187" i="1"/>
  <c r="BJ2185" i="1"/>
  <c r="BG2187" i="1" l="1"/>
  <c r="BH2186" i="1" s="1"/>
  <c r="BI2186" i="1" s="1"/>
  <c r="BF2188" i="1"/>
  <c r="BJ2186" i="1"/>
  <c r="BG2188" i="1" l="1"/>
  <c r="BH2187" i="1" s="1"/>
  <c r="BI2187" i="1" s="1"/>
  <c r="BF2189" i="1"/>
  <c r="BJ2187" i="1"/>
  <c r="BG2189" i="1" l="1"/>
  <c r="BH2188" i="1" s="1"/>
  <c r="BI2188" i="1" s="1"/>
  <c r="BF2190" i="1"/>
  <c r="BJ2188" i="1"/>
  <c r="BG2190" i="1" l="1"/>
  <c r="BH2189" i="1" s="1"/>
  <c r="BI2189" i="1" s="1"/>
  <c r="BF2191" i="1"/>
  <c r="BJ2189" i="1"/>
  <c r="BG2191" i="1" l="1"/>
  <c r="BH2190" i="1" s="1"/>
  <c r="BI2190" i="1" s="1"/>
  <c r="BF2192" i="1"/>
  <c r="BJ2190" i="1"/>
  <c r="BG2192" i="1" l="1"/>
  <c r="BH2191" i="1" s="1"/>
  <c r="BI2191" i="1" s="1"/>
  <c r="BF2193" i="1"/>
  <c r="BJ2191" i="1"/>
  <c r="BG2193" i="1" l="1"/>
  <c r="BH2192" i="1" s="1"/>
  <c r="BI2192" i="1" s="1"/>
  <c r="BF2194" i="1"/>
  <c r="BJ2192" i="1"/>
  <c r="BG2194" i="1" l="1"/>
  <c r="BH2193" i="1" s="1"/>
  <c r="BI2193" i="1" s="1"/>
  <c r="BF2195" i="1"/>
  <c r="BJ2193" i="1"/>
  <c r="BG2195" i="1" l="1"/>
  <c r="BH2194" i="1" s="1"/>
  <c r="BI2194" i="1" s="1"/>
  <c r="BF2196" i="1"/>
  <c r="BJ2194" i="1"/>
  <c r="BG2196" i="1" l="1"/>
  <c r="BH2195" i="1" s="1"/>
  <c r="BI2195" i="1" s="1"/>
  <c r="BF2197" i="1"/>
  <c r="BJ2195" i="1"/>
  <c r="BG2197" i="1" l="1"/>
  <c r="BH2196" i="1" s="1"/>
  <c r="BI2196" i="1" s="1"/>
  <c r="BF2198" i="1"/>
  <c r="BJ2196" i="1"/>
  <c r="BG2198" i="1" l="1"/>
  <c r="BH2197" i="1" s="1"/>
  <c r="BI2197" i="1" s="1"/>
  <c r="BF2199" i="1"/>
  <c r="BJ2197" i="1"/>
  <c r="BG2199" i="1" l="1"/>
  <c r="BH2198" i="1" s="1"/>
  <c r="BI2198" i="1" s="1"/>
  <c r="BF2200" i="1"/>
  <c r="BJ2198" i="1"/>
  <c r="BG2200" i="1" l="1"/>
  <c r="BH2199" i="1" s="1"/>
  <c r="BI2199" i="1" s="1"/>
  <c r="BF2201" i="1"/>
  <c r="BJ2199" i="1"/>
  <c r="BG2201" i="1" l="1"/>
  <c r="BH2200" i="1" s="1"/>
  <c r="BI2200" i="1" s="1"/>
  <c r="BF2202" i="1"/>
  <c r="BJ2200" i="1"/>
  <c r="BG2202" i="1" l="1"/>
  <c r="BH2201" i="1" s="1"/>
  <c r="BI2201" i="1" s="1"/>
  <c r="BF2203" i="1"/>
  <c r="BJ2201" i="1"/>
  <c r="BG2203" i="1" l="1"/>
  <c r="BH2202" i="1" s="1"/>
  <c r="BI2202" i="1" s="1"/>
  <c r="BF2204" i="1"/>
  <c r="BJ2202" i="1"/>
  <c r="BG2204" i="1" l="1"/>
  <c r="BH2203" i="1" s="1"/>
  <c r="BI2203" i="1" s="1"/>
  <c r="BF2205" i="1"/>
  <c r="BJ2203" i="1"/>
  <c r="BG2205" i="1" l="1"/>
  <c r="BH2204" i="1" s="1"/>
  <c r="BI2204" i="1" s="1"/>
  <c r="BF2206" i="1"/>
  <c r="BJ2204" i="1"/>
  <c r="BG2206" i="1" l="1"/>
  <c r="BH2205" i="1" s="1"/>
  <c r="BI2205" i="1" s="1"/>
  <c r="BF2207" i="1"/>
  <c r="BJ2205" i="1"/>
  <c r="BG2207" i="1" l="1"/>
  <c r="BH2206" i="1" s="1"/>
  <c r="BI2206" i="1" s="1"/>
  <c r="BF2208" i="1"/>
  <c r="BJ2206" i="1"/>
  <c r="BG2208" i="1" l="1"/>
  <c r="BH2207" i="1" s="1"/>
  <c r="BI2207" i="1" s="1"/>
  <c r="BF2209" i="1"/>
  <c r="BJ2207" i="1"/>
  <c r="BG2209" i="1" l="1"/>
  <c r="BH2208" i="1" s="1"/>
  <c r="BI2208" i="1" s="1"/>
  <c r="BF2210" i="1"/>
  <c r="BJ2208" i="1"/>
  <c r="BG2210" i="1" l="1"/>
  <c r="BH2209" i="1" s="1"/>
  <c r="BI2209" i="1" s="1"/>
  <c r="BF2211" i="1"/>
  <c r="BJ2209" i="1"/>
  <c r="BG2211" i="1" l="1"/>
  <c r="BH2210" i="1" s="1"/>
  <c r="BI2210" i="1" s="1"/>
  <c r="BF2212" i="1"/>
  <c r="BJ2210" i="1"/>
  <c r="BG2212" i="1" l="1"/>
  <c r="BH2211" i="1" s="1"/>
  <c r="BI2211" i="1" s="1"/>
  <c r="BF2213" i="1"/>
  <c r="BJ2211" i="1"/>
  <c r="BG2213" i="1" l="1"/>
  <c r="BH2212" i="1" s="1"/>
  <c r="BI2212" i="1" s="1"/>
  <c r="BF2214" i="1"/>
  <c r="BJ2212" i="1"/>
  <c r="BG2214" i="1" l="1"/>
  <c r="BH2213" i="1" s="1"/>
  <c r="BI2213" i="1" s="1"/>
  <c r="BF2215" i="1"/>
  <c r="BJ2213" i="1"/>
  <c r="BG2215" i="1" l="1"/>
  <c r="BH2214" i="1" s="1"/>
  <c r="BI2214" i="1" s="1"/>
  <c r="BF2216" i="1"/>
  <c r="BJ2214" i="1"/>
  <c r="BG2216" i="1" l="1"/>
  <c r="BH2215" i="1" s="1"/>
  <c r="BI2215" i="1" s="1"/>
  <c r="BF2217" i="1"/>
  <c r="BJ2215" i="1"/>
  <c r="BG2217" i="1" l="1"/>
  <c r="BH2216" i="1" s="1"/>
  <c r="BI2216" i="1" s="1"/>
  <c r="BF2218" i="1"/>
  <c r="BJ2216" i="1"/>
  <c r="BG2218" i="1" l="1"/>
  <c r="BH2217" i="1" s="1"/>
  <c r="BI2217" i="1" s="1"/>
  <c r="BF2219" i="1"/>
  <c r="BJ2217" i="1"/>
  <c r="BG2219" i="1" l="1"/>
  <c r="BH2218" i="1" s="1"/>
  <c r="BI2218" i="1" s="1"/>
  <c r="BF2220" i="1"/>
  <c r="BJ2218" i="1"/>
  <c r="BG2220" i="1" l="1"/>
  <c r="BH2219" i="1" s="1"/>
  <c r="BI2219" i="1" s="1"/>
  <c r="BF2221" i="1"/>
  <c r="BJ2219" i="1"/>
  <c r="BG2221" i="1" l="1"/>
  <c r="BH2220" i="1" s="1"/>
  <c r="BI2220" i="1" s="1"/>
  <c r="BF2222" i="1"/>
  <c r="BJ2220" i="1"/>
  <c r="BG2222" i="1" l="1"/>
  <c r="BH2221" i="1" s="1"/>
  <c r="BI2221" i="1" s="1"/>
  <c r="BF2223" i="1"/>
  <c r="BJ2221" i="1"/>
  <c r="BG2223" i="1" l="1"/>
  <c r="BH2222" i="1" s="1"/>
  <c r="BI2222" i="1" s="1"/>
  <c r="BF2224" i="1"/>
  <c r="BJ2222" i="1"/>
  <c r="BG2224" i="1" l="1"/>
  <c r="BH2223" i="1" s="1"/>
  <c r="BI2223" i="1" s="1"/>
  <c r="BF2225" i="1"/>
  <c r="BJ2223" i="1"/>
  <c r="BG2225" i="1" l="1"/>
  <c r="BH2224" i="1" s="1"/>
  <c r="BI2224" i="1" s="1"/>
  <c r="BF2226" i="1"/>
  <c r="BJ2224" i="1"/>
  <c r="BG2226" i="1" l="1"/>
  <c r="BH2225" i="1" s="1"/>
  <c r="BI2225" i="1" s="1"/>
  <c r="BF2227" i="1"/>
  <c r="BJ2225" i="1"/>
  <c r="BG2227" i="1" l="1"/>
  <c r="BH2226" i="1" s="1"/>
  <c r="BI2226" i="1" s="1"/>
  <c r="BF2228" i="1"/>
  <c r="BJ2226" i="1"/>
  <c r="BG2228" i="1" l="1"/>
  <c r="BH2227" i="1" s="1"/>
  <c r="BI2227" i="1" s="1"/>
  <c r="BF2229" i="1"/>
  <c r="BJ2227" i="1"/>
  <c r="BG2229" i="1" l="1"/>
  <c r="BH2228" i="1" s="1"/>
  <c r="BI2228" i="1" s="1"/>
  <c r="BF2230" i="1"/>
  <c r="BJ2228" i="1"/>
  <c r="BG2230" i="1" l="1"/>
  <c r="BH2229" i="1" s="1"/>
  <c r="BI2229" i="1" s="1"/>
  <c r="BF2231" i="1"/>
  <c r="BJ2229" i="1"/>
  <c r="BG2231" i="1" l="1"/>
  <c r="BH2230" i="1" s="1"/>
  <c r="BI2230" i="1" s="1"/>
  <c r="BF2232" i="1"/>
  <c r="BJ2230" i="1"/>
  <c r="BG2232" i="1" l="1"/>
  <c r="BH2231" i="1" s="1"/>
  <c r="BI2231" i="1" s="1"/>
  <c r="BF2233" i="1"/>
  <c r="BJ2231" i="1"/>
  <c r="BG2233" i="1" l="1"/>
  <c r="BH2232" i="1" s="1"/>
  <c r="BI2232" i="1" s="1"/>
  <c r="BF2234" i="1"/>
  <c r="BJ2232" i="1"/>
  <c r="BG2234" i="1" l="1"/>
  <c r="BH2233" i="1" s="1"/>
  <c r="BI2233" i="1" s="1"/>
  <c r="BF2235" i="1"/>
  <c r="BJ2233" i="1"/>
  <c r="BG2235" i="1" l="1"/>
  <c r="BH2234" i="1" s="1"/>
  <c r="BI2234" i="1" s="1"/>
  <c r="BF2236" i="1"/>
  <c r="BJ2234" i="1"/>
  <c r="BG2236" i="1" l="1"/>
  <c r="BH2235" i="1" s="1"/>
  <c r="BI2235" i="1" s="1"/>
  <c r="BF2237" i="1"/>
  <c r="BJ2235" i="1"/>
  <c r="BG2237" i="1" l="1"/>
  <c r="BH2236" i="1" s="1"/>
  <c r="BI2236" i="1" s="1"/>
  <c r="BF2238" i="1"/>
  <c r="BJ2236" i="1"/>
  <c r="BG2238" i="1" l="1"/>
  <c r="BH2237" i="1" s="1"/>
  <c r="BI2237" i="1" s="1"/>
  <c r="BF2239" i="1"/>
  <c r="BJ2237" i="1"/>
  <c r="BG2239" i="1" l="1"/>
  <c r="BH2238" i="1" s="1"/>
  <c r="BI2238" i="1" s="1"/>
  <c r="BF2240" i="1"/>
  <c r="BJ2238" i="1"/>
  <c r="BG2240" i="1" l="1"/>
  <c r="BH2239" i="1" s="1"/>
  <c r="BI2239" i="1" s="1"/>
  <c r="BF2241" i="1"/>
  <c r="BJ2239" i="1"/>
  <c r="BG2241" i="1" l="1"/>
  <c r="BH2240" i="1" s="1"/>
  <c r="BI2240" i="1" s="1"/>
  <c r="BF2242" i="1"/>
  <c r="BJ2240" i="1"/>
  <c r="BG2242" i="1" l="1"/>
  <c r="BH2241" i="1" s="1"/>
  <c r="BI2241" i="1" s="1"/>
  <c r="BF2243" i="1"/>
  <c r="BJ2241" i="1"/>
  <c r="BG2243" i="1" l="1"/>
  <c r="BH2242" i="1" s="1"/>
  <c r="BI2242" i="1" s="1"/>
  <c r="BF2244" i="1"/>
  <c r="BJ2242" i="1"/>
  <c r="BG2244" i="1" l="1"/>
  <c r="BH2243" i="1" s="1"/>
  <c r="BI2243" i="1" s="1"/>
  <c r="BF2245" i="1"/>
  <c r="BJ2243" i="1"/>
  <c r="BG2245" i="1" l="1"/>
  <c r="BH2244" i="1" s="1"/>
  <c r="BI2244" i="1" s="1"/>
  <c r="BF2246" i="1"/>
  <c r="BJ2244" i="1"/>
  <c r="BG2246" i="1" l="1"/>
  <c r="BH2245" i="1" s="1"/>
  <c r="BI2245" i="1" s="1"/>
  <c r="BF2247" i="1"/>
  <c r="BJ2245" i="1"/>
  <c r="BG2247" i="1" l="1"/>
  <c r="BH2246" i="1" s="1"/>
  <c r="BI2246" i="1" s="1"/>
  <c r="BF2248" i="1"/>
  <c r="BJ2246" i="1"/>
  <c r="BG2248" i="1" l="1"/>
  <c r="BH2247" i="1" s="1"/>
  <c r="BI2247" i="1" s="1"/>
  <c r="BF2249" i="1"/>
  <c r="BJ2247" i="1"/>
  <c r="BG2249" i="1" l="1"/>
  <c r="BH2248" i="1" s="1"/>
  <c r="BI2248" i="1" s="1"/>
  <c r="BF2250" i="1"/>
  <c r="BJ2248" i="1"/>
  <c r="BG2250" i="1" l="1"/>
  <c r="BH2249" i="1" s="1"/>
  <c r="BI2249" i="1" s="1"/>
  <c r="BF2251" i="1"/>
  <c r="BJ2249" i="1"/>
  <c r="BG2251" i="1" l="1"/>
  <c r="BH2250" i="1" s="1"/>
  <c r="BI2250" i="1" s="1"/>
  <c r="BF2252" i="1"/>
  <c r="BJ2250" i="1"/>
  <c r="BG2252" i="1" l="1"/>
  <c r="BH2251" i="1" s="1"/>
  <c r="BI2251" i="1" s="1"/>
  <c r="BF2253" i="1"/>
  <c r="BJ2251" i="1"/>
  <c r="BG2253" i="1" l="1"/>
  <c r="BH2252" i="1" s="1"/>
  <c r="BI2252" i="1" s="1"/>
  <c r="BF2254" i="1"/>
  <c r="BJ2252" i="1"/>
  <c r="BG2254" i="1" l="1"/>
  <c r="BH2253" i="1" s="1"/>
  <c r="BI2253" i="1" s="1"/>
  <c r="BF2255" i="1"/>
  <c r="BJ2253" i="1"/>
  <c r="BG2255" i="1" l="1"/>
  <c r="BH2254" i="1" s="1"/>
  <c r="BI2254" i="1" s="1"/>
  <c r="BF2256" i="1"/>
  <c r="BJ2254" i="1"/>
  <c r="BG2256" i="1" l="1"/>
  <c r="BH2255" i="1" s="1"/>
  <c r="BI2255" i="1" s="1"/>
  <c r="BF2257" i="1"/>
  <c r="BJ2255" i="1"/>
  <c r="BG2257" i="1" l="1"/>
  <c r="BH2256" i="1" s="1"/>
  <c r="BI2256" i="1" s="1"/>
  <c r="BF2258" i="1"/>
  <c r="BJ2256" i="1"/>
  <c r="BG2258" i="1" l="1"/>
  <c r="BH2257" i="1" s="1"/>
  <c r="BI2257" i="1" s="1"/>
  <c r="BF2259" i="1"/>
  <c r="BJ2257" i="1"/>
  <c r="BG2259" i="1" l="1"/>
  <c r="BH2258" i="1" s="1"/>
  <c r="BI2258" i="1" s="1"/>
  <c r="BF2260" i="1"/>
  <c r="BJ2258" i="1"/>
  <c r="BG2260" i="1" l="1"/>
  <c r="BH2259" i="1" s="1"/>
  <c r="BI2259" i="1" s="1"/>
  <c r="BF2261" i="1"/>
  <c r="BJ2259" i="1"/>
  <c r="BG2261" i="1" l="1"/>
  <c r="BH2260" i="1" s="1"/>
  <c r="BI2260" i="1" s="1"/>
  <c r="BF2262" i="1"/>
  <c r="BJ2260" i="1"/>
  <c r="BG2262" i="1" l="1"/>
  <c r="BH2261" i="1" s="1"/>
  <c r="BI2261" i="1" s="1"/>
  <c r="BF2263" i="1"/>
  <c r="BJ2261" i="1"/>
  <c r="BG2263" i="1" l="1"/>
  <c r="BH2262" i="1" s="1"/>
  <c r="BI2262" i="1" s="1"/>
  <c r="BF2264" i="1"/>
  <c r="BJ2262" i="1"/>
  <c r="BG2264" i="1" l="1"/>
  <c r="BH2263" i="1" s="1"/>
  <c r="BI2263" i="1" s="1"/>
  <c r="BF2265" i="1"/>
  <c r="BJ2263" i="1"/>
  <c r="BG2265" i="1" l="1"/>
  <c r="BH2264" i="1" s="1"/>
  <c r="BI2264" i="1" s="1"/>
  <c r="BF2266" i="1"/>
  <c r="BJ2264" i="1"/>
  <c r="BG2266" i="1" l="1"/>
  <c r="BH2265" i="1" s="1"/>
  <c r="BI2265" i="1" s="1"/>
  <c r="BF2267" i="1"/>
  <c r="BJ2265" i="1"/>
  <c r="BG2267" i="1" l="1"/>
  <c r="BH2266" i="1" s="1"/>
  <c r="BI2266" i="1" s="1"/>
  <c r="BF2268" i="1"/>
  <c r="BJ2266" i="1"/>
  <c r="BG2268" i="1" l="1"/>
  <c r="BH2267" i="1" s="1"/>
  <c r="BI2267" i="1" s="1"/>
  <c r="BF2269" i="1"/>
  <c r="BJ2267" i="1"/>
  <c r="BG2269" i="1" l="1"/>
  <c r="BH2268" i="1" s="1"/>
  <c r="BI2268" i="1" s="1"/>
  <c r="BF2270" i="1"/>
  <c r="BJ2268" i="1"/>
  <c r="BG2270" i="1" l="1"/>
  <c r="BH2269" i="1" s="1"/>
  <c r="BI2269" i="1" s="1"/>
  <c r="BF2271" i="1"/>
  <c r="BJ2269" i="1"/>
  <c r="BG2271" i="1" l="1"/>
  <c r="BH2270" i="1" s="1"/>
  <c r="BI2270" i="1" s="1"/>
  <c r="BF2272" i="1"/>
  <c r="BJ2270" i="1"/>
  <c r="BG2272" i="1" l="1"/>
  <c r="BH2271" i="1" s="1"/>
  <c r="BI2271" i="1" s="1"/>
  <c r="BF2273" i="1"/>
  <c r="BJ2271" i="1"/>
  <c r="BG2273" i="1" l="1"/>
  <c r="BH2272" i="1" s="1"/>
  <c r="BI2272" i="1" s="1"/>
  <c r="BF2274" i="1"/>
  <c r="BJ2272" i="1"/>
  <c r="BG2274" i="1" l="1"/>
  <c r="BH2273" i="1" s="1"/>
  <c r="BI2273" i="1" s="1"/>
  <c r="BF2275" i="1"/>
  <c r="BJ2273" i="1"/>
  <c r="BG2275" i="1" l="1"/>
  <c r="BH2274" i="1" s="1"/>
  <c r="BI2274" i="1" s="1"/>
  <c r="BF2276" i="1"/>
  <c r="BJ2274" i="1"/>
  <c r="BG2276" i="1" l="1"/>
  <c r="BH2275" i="1" s="1"/>
  <c r="BI2275" i="1" s="1"/>
  <c r="BF2277" i="1"/>
  <c r="BJ2275" i="1"/>
  <c r="BG2277" i="1" l="1"/>
  <c r="BH2276" i="1" s="1"/>
  <c r="BI2276" i="1" s="1"/>
  <c r="BF2278" i="1"/>
  <c r="BJ2276" i="1"/>
  <c r="BG2278" i="1" l="1"/>
  <c r="BH2277" i="1" s="1"/>
  <c r="BI2277" i="1" s="1"/>
  <c r="BF2279" i="1"/>
  <c r="BJ2277" i="1"/>
  <c r="BG2279" i="1" l="1"/>
  <c r="BH2278" i="1" s="1"/>
  <c r="BI2278" i="1" s="1"/>
  <c r="BF2280" i="1"/>
  <c r="BJ2278" i="1"/>
  <c r="BG2280" i="1" l="1"/>
  <c r="BH2279" i="1" s="1"/>
  <c r="BI2279" i="1" s="1"/>
  <c r="BF2281" i="1"/>
  <c r="BJ2279" i="1"/>
  <c r="BG2281" i="1" l="1"/>
  <c r="BH2280" i="1" s="1"/>
  <c r="BI2280" i="1" s="1"/>
  <c r="BF2282" i="1"/>
  <c r="BJ2280" i="1"/>
  <c r="BG2282" i="1" l="1"/>
  <c r="BH2281" i="1" s="1"/>
  <c r="BI2281" i="1" s="1"/>
  <c r="BF2283" i="1"/>
  <c r="BJ2281" i="1"/>
  <c r="BG2283" i="1" l="1"/>
  <c r="BH2282" i="1" s="1"/>
  <c r="BF2284" i="1"/>
  <c r="BJ2282" i="1"/>
  <c r="BI2282" i="1"/>
  <c r="BG2284" i="1" l="1"/>
  <c r="BH2283" i="1" s="1"/>
  <c r="BI2283" i="1" s="1"/>
  <c r="BF2285" i="1"/>
  <c r="BJ2283" i="1"/>
  <c r="BG2285" i="1" l="1"/>
  <c r="BH2284" i="1" s="1"/>
  <c r="BI2284" i="1" s="1"/>
  <c r="BF2286" i="1"/>
  <c r="BJ2284" i="1"/>
  <c r="BG2286" i="1" l="1"/>
  <c r="BH2285" i="1" s="1"/>
  <c r="BI2285" i="1" s="1"/>
  <c r="BF2287" i="1"/>
  <c r="BJ2285" i="1"/>
  <c r="BG2287" i="1" l="1"/>
  <c r="BH2286" i="1" s="1"/>
  <c r="BI2286" i="1" s="1"/>
  <c r="BF2288" i="1"/>
  <c r="BJ2286" i="1"/>
  <c r="BG2288" i="1" l="1"/>
  <c r="BH2287" i="1" s="1"/>
  <c r="BI2287" i="1" s="1"/>
  <c r="BF2289" i="1"/>
  <c r="BJ2287" i="1"/>
  <c r="BG2289" i="1" l="1"/>
  <c r="BH2288" i="1" s="1"/>
  <c r="BI2288" i="1" s="1"/>
  <c r="BF2290" i="1"/>
  <c r="BJ2288" i="1"/>
  <c r="BG2290" i="1" l="1"/>
  <c r="BH2289" i="1" s="1"/>
  <c r="BI2289" i="1" s="1"/>
  <c r="BF2291" i="1"/>
  <c r="BJ2289" i="1"/>
  <c r="BG2291" i="1" l="1"/>
  <c r="BH2290" i="1" s="1"/>
  <c r="BI2290" i="1" s="1"/>
  <c r="BF2292" i="1"/>
  <c r="BJ2290" i="1"/>
  <c r="BG2292" i="1" l="1"/>
  <c r="BH2291" i="1" s="1"/>
  <c r="BI2291" i="1" s="1"/>
  <c r="BF2293" i="1"/>
  <c r="BJ2291" i="1"/>
  <c r="BG2293" i="1" l="1"/>
  <c r="BH2292" i="1" s="1"/>
  <c r="BI2292" i="1" s="1"/>
  <c r="BF2294" i="1"/>
  <c r="BJ2292" i="1"/>
  <c r="BG2294" i="1" l="1"/>
  <c r="BH2293" i="1" s="1"/>
  <c r="BI2293" i="1" s="1"/>
  <c r="BF2295" i="1"/>
  <c r="BJ2293" i="1"/>
  <c r="BG2295" i="1" l="1"/>
  <c r="BH2294" i="1" s="1"/>
  <c r="BI2294" i="1" s="1"/>
  <c r="BF2296" i="1"/>
  <c r="BJ2294" i="1"/>
  <c r="BG2296" i="1" l="1"/>
  <c r="BH2295" i="1" s="1"/>
  <c r="BI2295" i="1" s="1"/>
  <c r="BF2297" i="1"/>
  <c r="BJ2295" i="1"/>
  <c r="BG2297" i="1" l="1"/>
  <c r="BH2296" i="1" s="1"/>
  <c r="BI2296" i="1" s="1"/>
  <c r="BF2298" i="1"/>
  <c r="BJ2296" i="1"/>
  <c r="BG2298" i="1" l="1"/>
  <c r="BH2297" i="1" s="1"/>
  <c r="BI2297" i="1" s="1"/>
  <c r="BF2299" i="1"/>
  <c r="BJ2297" i="1"/>
  <c r="BG2299" i="1" l="1"/>
  <c r="BH2298" i="1" s="1"/>
  <c r="BI2298" i="1" s="1"/>
  <c r="BF2300" i="1"/>
  <c r="BJ2298" i="1"/>
  <c r="BG2300" i="1" l="1"/>
  <c r="BH2299" i="1" s="1"/>
  <c r="BI2299" i="1" s="1"/>
  <c r="BF2301" i="1"/>
  <c r="BJ2299" i="1"/>
  <c r="BG2301" i="1" l="1"/>
  <c r="BH2300" i="1" s="1"/>
  <c r="BI2300" i="1" s="1"/>
  <c r="BF2302" i="1"/>
  <c r="BJ2300" i="1"/>
  <c r="BG2302" i="1" l="1"/>
  <c r="BH2301" i="1" s="1"/>
  <c r="BI2301" i="1" s="1"/>
  <c r="BF2303" i="1"/>
  <c r="BJ2301" i="1"/>
  <c r="BG2303" i="1" l="1"/>
  <c r="BH2302" i="1" s="1"/>
  <c r="BI2302" i="1" s="1"/>
  <c r="BF2304" i="1"/>
  <c r="BJ2302" i="1"/>
  <c r="BG2304" i="1" l="1"/>
  <c r="BH2303" i="1" s="1"/>
  <c r="BI2303" i="1" s="1"/>
  <c r="BF2305" i="1"/>
  <c r="BJ2303" i="1"/>
  <c r="BG2305" i="1" l="1"/>
  <c r="BH2304" i="1" s="1"/>
  <c r="BI2304" i="1" s="1"/>
  <c r="BF2306" i="1"/>
  <c r="BJ2304" i="1"/>
  <c r="BG2306" i="1" l="1"/>
  <c r="BH2305" i="1" s="1"/>
  <c r="BI2305" i="1" s="1"/>
  <c r="BF2307" i="1"/>
  <c r="BJ2305" i="1"/>
  <c r="BG2307" i="1" l="1"/>
  <c r="BH2306" i="1" s="1"/>
  <c r="BI2306" i="1" s="1"/>
  <c r="BF2308" i="1"/>
  <c r="BJ2306" i="1"/>
  <c r="BG2308" i="1" l="1"/>
  <c r="BH2307" i="1" s="1"/>
  <c r="BI2307" i="1" s="1"/>
  <c r="BF2309" i="1"/>
  <c r="BJ2307" i="1"/>
  <c r="BG2309" i="1" l="1"/>
  <c r="BH2308" i="1" s="1"/>
  <c r="BI2308" i="1" s="1"/>
  <c r="BF2310" i="1"/>
  <c r="BJ2308" i="1"/>
  <c r="BG2310" i="1" l="1"/>
  <c r="BH2309" i="1" s="1"/>
  <c r="BI2309" i="1" s="1"/>
  <c r="BF2311" i="1"/>
  <c r="BJ2309" i="1"/>
  <c r="BG2311" i="1" l="1"/>
  <c r="BH2310" i="1" s="1"/>
  <c r="BI2310" i="1" s="1"/>
  <c r="BF2312" i="1"/>
  <c r="BJ2310" i="1"/>
  <c r="BG2312" i="1" l="1"/>
  <c r="BH2311" i="1" s="1"/>
  <c r="BI2311" i="1" s="1"/>
  <c r="BF2313" i="1"/>
  <c r="BJ2311" i="1"/>
  <c r="BG2313" i="1" l="1"/>
  <c r="BH2312" i="1" s="1"/>
  <c r="BI2312" i="1" s="1"/>
  <c r="BF2314" i="1"/>
  <c r="BJ2312" i="1"/>
  <c r="BG2314" i="1" l="1"/>
  <c r="BH2313" i="1" s="1"/>
  <c r="BI2313" i="1" s="1"/>
  <c r="BF2315" i="1"/>
  <c r="BJ2313" i="1"/>
  <c r="BG2315" i="1" l="1"/>
  <c r="BH2314" i="1" s="1"/>
  <c r="BI2314" i="1" s="1"/>
  <c r="BF2316" i="1"/>
  <c r="BJ2314" i="1"/>
  <c r="BG2316" i="1" l="1"/>
  <c r="BH2315" i="1" s="1"/>
  <c r="BI2315" i="1" s="1"/>
  <c r="BF2317" i="1"/>
  <c r="BJ2315" i="1"/>
  <c r="BG2317" i="1" l="1"/>
  <c r="BH2316" i="1" s="1"/>
  <c r="BI2316" i="1" s="1"/>
  <c r="BF2318" i="1"/>
  <c r="BJ2316" i="1"/>
  <c r="BG2318" i="1" l="1"/>
  <c r="BH2317" i="1" s="1"/>
  <c r="BI2317" i="1" s="1"/>
  <c r="BF2319" i="1"/>
  <c r="BJ2317" i="1"/>
  <c r="BG2319" i="1" l="1"/>
  <c r="BH2318" i="1" s="1"/>
  <c r="BI2318" i="1" s="1"/>
  <c r="BF2320" i="1"/>
  <c r="BJ2318" i="1"/>
  <c r="BG2320" i="1" l="1"/>
  <c r="BH2319" i="1" s="1"/>
  <c r="BI2319" i="1" s="1"/>
  <c r="BF2321" i="1"/>
  <c r="BJ2319" i="1"/>
  <c r="BG2321" i="1" l="1"/>
  <c r="BH2320" i="1" s="1"/>
  <c r="BI2320" i="1" s="1"/>
  <c r="BF2322" i="1"/>
  <c r="BJ2320" i="1"/>
  <c r="BG2322" i="1" l="1"/>
  <c r="BH2321" i="1" s="1"/>
  <c r="BI2321" i="1" s="1"/>
  <c r="BF2323" i="1"/>
  <c r="BJ2321" i="1"/>
  <c r="BG2323" i="1" l="1"/>
  <c r="BH2322" i="1" s="1"/>
  <c r="BI2322" i="1" s="1"/>
  <c r="BF2324" i="1"/>
  <c r="BJ2322" i="1"/>
  <c r="BG2324" i="1" l="1"/>
  <c r="BH2323" i="1" s="1"/>
  <c r="BI2323" i="1" s="1"/>
  <c r="BF2325" i="1"/>
  <c r="BJ2323" i="1"/>
  <c r="BG2325" i="1" l="1"/>
  <c r="BH2324" i="1" s="1"/>
  <c r="BI2324" i="1" s="1"/>
  <c r="BF2326" i="1"/>
  <c r="BJ2324" i="1"/>
  <c r="BG2326" i="1" l="1"/>
  <c r="BH2325" i="1" s="1"/>
  <c r="BI2325" i="1" s="1"/>
  <c r="BF2327" i="1"/>
  <c r="BJ2325" i="1"/>
  <c r="BG2327" i="1" l="1"/>
  <c r="BH2326" i="1" s="1"/>
  <c r="BI2326" i="1" s="1"/>
  <c r="BF2328" i="1"/>
  <c r="BJ2326" i="1"/>
  <c r="BG2328" i="1" l="1"/>
  <c r="BH2327" i="1" s="1"/>
  <c r="BI2327" i="1" s="1"/>
  <c r="BF2329" i="1"/>
  <c r="BJ2327" i="1"/>
  <c r="BG2329" i="1" l="1"/>
  <c r="BH2328" i="1" s="1"/>
  <c r="BI2328" i="1" s="1"/>
  <c r="BF2330" i="1"/>
  <c r="BJ2328" i="1"/>
  <c r="BG2330" i="1" l="1"/>
  <c r="BH2329" i="1" s="1"/>
  <c r="BI2329" i="1" s="1"/>
  <c r="BF2331" i="1"/>
  <c r="BJ2329" i="1"/>
  <c r="BG2331" i="1" l="1"/>
  <c r="BH2330" i="1" s="1"/>
  <c r="BI2330" i="1" s="1"/>
  <c r="BF2332" i="1"/>
  <c r="BJ2330" i="1"/>
  <c r="BG2332" i="1" l="1"/>
  <c r="BH2331" i="1" s="1"/>
  <c r="BI2331" i="1" s="1"/>
  <c r="BF2333" i="1"/>
  <c r="BJ2331" i="1"/>
  <c r="BG2333" i="1" l="1"/>
  <c r="BH2332" i="1" s="1"/>
  <c r="BI2332" i="1" s="1"/>
  <c r="BF2334" i="1"/>
  <c r="BJ2332" i="1"/>
  <c r="BG2334" i="1" l="1"/>
  <c r="BH2333" i="1" s="1"/>
  <c r="BI2333" i="1" s="1"/>
  <c r="BF2335" i="1"/>
  <c r="BJ2333" i="1"/>
  <c r="BG2335" i="1" l="1"/>
  <c r="BH2334" i="1" s="1"/>
  <c r="BI2334" i="1" s="1"/>
  <c r="BF2336" i="1"/>
  <c r="BJ2334" i="1"/>
  <c r="BG2336" i="1" l="1"/>
  <c r="BH2335" i="1" s="1"/>
  <c r="BI2335" i="1" s="1"/>
  <c r="BF2337" i="1"/>
  <c r="BJ2335" i="1"/>
  <c r="BG2337" i="1" l="1"/>
  <c r="BH2336" i="1" s="1"/>
  <c r="BI2336" i="1" s="1"/>
  <c r="BF2338" i="1"/>
  <c r="BJ2336" i="1"/>
  <c r="BG2338" i="1" l="1"/>
  <c r="BH2337" i="1" s="1"/>
  <c r="BI2337" i="1" s="1"/>
  <c r="BF2339" i="1"/>
  <c r="BJ2337" i="1"/>
  <c r="BG2339" i="1" l="1"/>
  <c r="BH2338" i="1" s="1"/>
  <c r="BI2338" i="1" s="1"/>
  <c r="BF2340" i="1"/>
  <c r="BJ2338" i="1"/>
  <c r="BG2340" i="1" l="1"/>
  <c r="BH2339" i="1" s="1"/>
  <c r="BI2339" i="1" s="1"/>
  <c r="BF2341" i="1"/>
  <c r="BJ2339" i="1"/>
  <c r="BG2341" i="1" l="1"/>
  <c r="BH2340" i="1" s="1"/>
  <c r="BI2340" i="1" s="1"/>
  <c r="BF2342" i="1"/>
  <c r="BJ2340" i="1"/>
  <c r="BG2342" i="1" l="1"/>
  <c r="BH2341" i="1" s="1"/>
  <c r="BI2341" i="1" s="1"/>
  <c r="BF2343" i="1"/>
  <c r="BJ2341" i="1"/>
  <c r="BG2343" i="1" l="1"/>
  <c r="BH2342" i="1" s="1"/>
  <c r="BI2342" i="1" s="1"/>
  <c r="BF2344" i="1"/>
  <c r="BJ2342" i="1"/>
  <c r="BG2344" i="1" l="1"/>
  <c r="BH2343" i="1" s="1"/>
  <c r="BI2343" i="1" s="1"/>
  <c r="BF2345" i="1"/>
  <c r="BJ2343" i="1"/>
  <c r="BG2345" i="1" l="1"/>
  <c r="BH2344" i="1" s="1"/>
  <c r="BI2344" i="1" s="1"/>
  <c r="BF2346" i="1"/>
  <c r="BJ2344" i="1"/>
  <c r="BG2346" i="1" l="1"/>
  <c r="BH2345" i="1" s="1"/>
  <c r="BI2345" i="1" s="1"/>
  <c r="BF2347" i="1"/>
  <c r="BJ2345" i="1"/>
  <c r="BG2347" i="1" l="1"/>
  <c r="BH2346" i="1" s="1"/>
  <c r="BI2346" i="1" s="1"/>
  <c r="BF2348" i="1"/>
  <c r="BJ2346" i="1"/>
  <c r="BG2348" i="1" l="1"/>
  <c r="BH2347" i="1" s="1"/>
  <c r="BI2347" i="1" s="1"/>
  <c r="BF2349" i="1"/>
  <c r="BJ2347" i="1"/>
  <c r="BG2349" i="1" l="1"/>
  <c r="BH2348" i="1" s="1"/>
  <c r="BI2348" i="1" s="1"/>
  <c r="BF2350" i="1"/>
  <c r="BJ2348" i="1"/>
  <c r="BG2350" i="1" l="1"/>
  <c r="BH2349" i="1" s="1"/>
  <c r="BI2349" i="1" s="1"/>
  <c r="BF2351" i="1"/>
  <c r="BJ2349" i="1"/>
  <c r="BG2351" i="1" l="1"/>
  <c r="BH2350" i="1" s="1"/>
  <c r="BI2350" i="1" s="1"/>
  <c r="BF2352" i="1"/>
  <c r="BJ2350" i="1"/>
  <c r="BG2352" i="1" l="1"/>
  <c r="BH2351" i="1" s="1"/>
  <c r="BI2351" i="1" s="1"/>
  <c r="BF2353" i="1"/>
  <c r="BJ2351" i="1"/>
  <c r="BG2353" i="1" l="1"/>
  <c r="BH2352" i="1" s="1"/>
  <c r="BI2352" i="1" s="1"/>
  <c r="BF2354" i="1"/>
  <c r="BJ2352" i="1"/>
  <c r="BG2354" i="1" l="1"/>
  <c r="BH2353" i="1" s="1"/>
  <c r="BI2353" i="1" s="1"/>
  <c r="BF2355" i="1"/>
  <c r="BJ2353" i="1"/>
  <c r="BG2355" i="1" l="1"/>
  <c r="BH2354" i="1" s="1"/>
  <c r="BI2354" i="1" s="1"/>
  <c r="BF2356" i="1"/>
  <c r="BJ2354" i="1"/>
  <c r="BG2356" i="1" l="1"/>
  <c r="BH2355" i="1" s="1"/>
  <c r="BI2355" i="1" s="1"/>
  <c r="BF2357" i="1"/>
  <c r="BJ2355" i="1"/>
  <c r="BG2357" i="1" l="1"/>
  <c r="BH2356" i="1" s="1"/>
  <c r="BI2356" i="1" s="1"/>
  <c r="BF2358" i="1"/>
  <c r="BJ2356" i="1"/>
  <c r="BG2358" i="1" l="1"/>
  <c r="BH2357" i="1" s="1"/>
  <c r="BI2357" i="1" s="1"/>
  <c r="BF2359" i="1"/>
  <c r="BJ2357" i="1"/>
  <c r="BG2359" i="1" l="1"/>
  <c r="BH2358" i="1" s="1"/>
  <c r="BI2358" i="1" s="1"/>
  <c r="BF2360" i="1"/>
  <c r="BJ2358" i="1"/>
  <c r="BG2360" i="1" l="1"/>
  <c r="BH2359" i="1" s="1"/>
  <c r="BI2359" i="1" s="1"/>
  <c r="BF2361" i="1"/>
  <c r="BJ2359" i="1"/>
  <c r="BG2361" i="1" l="1"/>
  <c r="BH2360" i="1" s="1"/>
  <c r="BI2360" i="1" s="1"/>
  <c r="BF2362" i="1"/>
  <c r="BJ2360" i="1"/>
  <c r="BG2362" i="1" l="1"/>
  <c r="BH2361" i="1" s="1"/>
  <c r="BI2361" i="1" s="1"/>
  <c r="BF2363" i="1"/>
  <c r="BJ2361" i="1"/>
  <c r="BG2363" i="1" l="1"/>
  <c r="BH2362" i="1" s="1"/>
  <c r="BI2362" i="1" s="1"/>
  <c r="BF2364" i="1"/>
  <c r="BJ2362" i="1"/>
  <c r="BG2364" i="1" l="1"/>
  <c r="BH2363" i="1" s="1"/>
  <c r="BI2363" i="1" s="1"/>
  <c r="BF2365" i="1"/>
  <c r="BJ2363" i="1"/>
  <c r="BG2365" i="1" l="1"/>
  <c r="BH2364" i="1" s="1"/>
  <c r="BI2364" i="1" s="1"/>
  <c r="BF2366" i="1"/>
  <c r="BJ2364" i="1"/>
  <c r="BG2366" i="1" l="1"/>
  <c r="BH2365" i="1" s="1"/>
  <c r="BI2365" i="1" s="1"/>
  <c r="BF2367" i="1"/>
  <c r="BJ2365" i="1"/>
  <c r="BG2367" i="1" l="1"/>
  <c r="BH2366" i="1" s="1"/>
  <c r="BI2366" i="1" s="1"/>
  <c r="BF2368" i="1"/>
  <c r="BJ2366" i="1"/>
  <c r="BG2368" i="1" l="1"/>
  <c r="BH2367" i="1" s="1"/>
  <c r="BI2367" i="1" s="1"/>
  <c r="BF2369" i="1"/>
  <c r="BJ2367" i="1"/>
  <c r="BG2369" i="1" l="1"/>
  <c r="BH2368" i="1" s="1"/>
  <c r="BI2368" i="1" s="1"/>
  <c r="BF2370" i="1"/>
  <c r="BJ2368" i="1"/>
  <c r="BG2370" i="1" l="1"/>
  <c r="BH2369" i="1" s="1"/>
  <c r="BI2369" i="1" s="1"/>
  <c r="BF2371" i="1"/>
  <c r="BJ2369" i="1"/>
  <c r="BG2371" i="1" l="1"/>
  <c r="BH2370" i="1" s="1"/>
  <c r="BI2370" i="1" s="1"/>
  <c r="BF2372" i="1"/>
  <c r="BJ2370" i="1"/>
  <c r="BG2372" i="1" l="1"/>
  <c r="BH2371" i="1" s="1"/>
  <c r="BI2371" i="1" s="1"/>
  <c r="BF2373" i="1"/>
  <c r="BJ2371" i="1"/>
  <c r="BG2373" i="1" l="1"/>
  <c r="BH2372" i="1" s="1"/>
  <c r="BI2372" i="1" s="1"/>
  <c r="BF2374" i="1"/>
  <c r="BJ2372" i="1"/>
  <c r="BG2374" i="1" l="1"/>
  <c r="BH2373" i="1" s="1"/>
  <c r="BI2373" i="1" s="1"/>
  <c r="BF2375" i="1"/>
  <c r="BJ2373" i="1"/>
  <c r="BG2375" i="1" l="1"/>
  <c r="BH2374" i="1" s="1"/>
  <c r="BI2374" i="1" s="1"/>
  <c r="BF2376" i="1"/>
  <c r="BJ2374" i="1"/>
  <c r="BG2376" i="1" l="1"/>
  <c r="BH2375" i="1" s="1"/>
  <c r="BI2375" i="1" s="1"/>
  <c r="BF2377" i="1"/>
  <c r="BJ2375" i="1"/>
  <c r="BG2377" i="1" l="1"/>
  <c r="BH2376" i="1" s="1"/>
  <c r="BI2376" i="1" s="1"/>
  <c r="BF2378" i="1"/>
  <c r="BJ2376" i="1"/>
  <c r="BG2378" i="1" l="1"/>
  <c r="BH2377" i="1" s="1"/>
  <c r="BI2377" i="1" s="1"/>
  <c r="BF2379" i="1"/>
  <c r="BJ2377" i="1"/>
  <c r="BG2379" i="1" l="1"/>
  <c r="BH2378" i="1" s="1"/>
  <c r="BI2378" i="1" s="1"/>
  <c r="BF2380" i="1"/>
  <c r="BJ2378" i="1"/>
  <c r="BG2380" i="1" l="1"/>
  <c r="BH2379" i="1" s="1"/>
  <c r="BI2379" i="1" s="1"/>
  <c r="BF2381" i="1"/>
  <c r="BJ2379" i="1"/>
  <c r="BG2381" i="1" l="1"/>
  <c r="BH2380" i="1" s="1"/>
  <c r="BI2380" i="1" s="1"/>
  <c r="BF2382" i="1"/>
  <c r="BJ2380" i="1"/>
  <c r="BG2382" i="1" l="1"/>
  <c r="BH2381" i="1" s="1"/>
  <c r="BI2381" i="1" s="1"/>
  <c r="BF2383" i="1"/>
  <c r="BJ2381" i="1"/>
  <c r="BG2383" i="1" l="1"/>
  <c r="BH2382" i="1" s="1"/>
  <c r="BI2382" i="1" s="1"/>
  <c r="BF2384" i="1"/>
  <c r="BJ2382" i="1"/>
  <c r="BG2384" i="1" l="1"/>
  <c r="BH2383" i="1" s="1"/>
  <c r="BI2383" i="1" s="1"/>
  <c r="BF2385" i="1"/>
  <c r="BJ2383" i="1"/>
  <c r="BG2385" i="1" l="1"/>
  <c r="BH2384" i="1" s="1"/>
  <c r="BI2384" i="1" s="1"/>
  <c r="BF2386" i="1"/>
  <c r="BJ2384" i="1"/>
  <c r="BG2386" i="1" l="1"/>
  <c r="BH2385" i="1" s="1"/>
  <c r="BI2385" i="1" s="1"/>
  <c r="BF2387" i="1"/>
  <c r="BJ2385" i="1"/>
  <c r="BG2387" i="1" l="1"/>
  <c r="BH2386" i="1" s="1"/>
  <c r="BI2386" i="1" s="1"/>
  <c r="BF2388" i="1"/>
  <c r="BJ2386" i="1"/>
  <c r="BG2388" i="1" l="1"/>
  <c r="BH2387" i="1" s="1"/>
  <c r="BI2387" i="1" s="1"/>
  <c r="BF2389" i="1"/>
  <c r="BJ2387" i="1"/>
  <c r="BG2389" i="1" l="1"/>
  <c r="BH2388" i="1" s="1"/>
  <c r="BI2388" i="1" s="1"/>
  <c r="BF2390" i="1"/>
  <c r="BJ2388" i="1"/>
  <c r="BG2390" i="1" l="1"/>
  <c r="BH2389" i="1" s="1"/>
  <c r="BI2389" i="1" s="1"/>
  <c r="BF2391" i="1"/>
  <c r="BJ2389" i="1"/>
  <c r="BG2391" i="1" l="1"/>
  <c r="BH2390" i="1" s="1"/>
  <c r="BI2390" i="1" s="1"/>
  <c r="BF2392" i="1"/>
  <c r="BJ2390" i="1"/>
  <c r="BG2392" i="1" l="1"/>
  <c r="BH2391" i="1" s="1"/>
  <c r="BI2391" i="1" s="1"/>
  <c r="BF2393" i="1"/>
  <c r="BJ2391" i="1"/>
  <c r="BG2393" i="1" l="1"/>
  <c r="BH2392" i="1" s="1"/>
  <c r="BI2392" i="1" s="1"/>
  <c r="BF2394" i="1"/>
  <c r="BJ2392" i="1"/>
  <c r="BG2394" i="1" l="1"/>
  <c r="BH2393" i="1" s="1"/>
  <c r="BI2393" i="1" s="1"/>
  <c r="BF2395" i="1"/>
  <c r="BJ2393" i="1"/>
  <c r="BG2395" i="1" l="1"/>
  <c r="BH2394" i="1" s="1"/>
  <c r="BI2394" i="1" s="1"/>
  <c r="BF2396" i="1"/>
  <c r="BJ2394" i="1"/>
  <c r="BG2396" i="1" l="1"/>
  <c r="BH2395" i="1" s="1"/>
  <c r="BI2395" i="1" s="1"/>
  <c r="BF2397" i="1"/>
  <c r="BJ2395" i="1"/>
  <c r="BG2397" i="1" l="1"/>
  <c r="BH2396" i="1" s="1"/>
  <c r="BI2396" i="1" s="1"/>
  <c r="BF2398" i="1"/>
  <c r="BJ2396" i="1"/>
  <c r="BG2398" i="1" l="1"/>
  <c r="BH2397" i="1" s="1"/>
  <c r="BF2399" i="1"/>
  <c r="BJ2397" i="1"/>
  <c r="BI2397" i="1"/>
  <c r="BG2399" i="1" l="1"/>
  <c r="BH2398" i="1" s="1"/>
  <c r="BF2400" i="1"/>
  <c r="BJ2398" i="1"/>
  <c r="BI2398" i="1"/>
  <c r="BG2400" i="1" l="1"/>
  <c r="BH2399" i="1" s="1"/>
  <c r="BF2401" i="1"/>
  <c r="BJ2399" i="1"/>
  <c r="BI2399" i="1"/>
  <c r="BG2401" i="1" l="1"/>
  <c r="BH2400" i="1" s="1"/>
  <c r="BI2400" i="1" s="1"/>
  <c r="BF2402" i="1"/>
  <c r="BJ2400" i="1"/>
  <c r="BG2402" i="1" l="1"/>
  <c r="BH2401" i="1" s="1"/>
  <c r="BI2401" i="1" s="1"/>
  <c r="BF2403" i="1"/>
  <c r="BJ2401" i="1"/>
  <c r="BG2403" i="1" l="1"/>
  <c r="BH2402" i="1" s="1"/>
  <c r="BI2402" i="1" s="1"/>
  <c r="BF2404" i="1"/>
  <c r="BJ2402" i="1"/>
  <c r="BG2404" i="1" l="1"/>
  <c r="BH2403" i="1" s="1"/>
  <c r="BI2403" i="1" s="1"/>
  <c r="BF2405" i="1"/>
  <c r="BJ2403" i="1"/>
  <c r="BG2405" i="1" l="1"/>
  <c r="BH2404" i="1" s="1"/>
  <c r="BI2404" i="1" s="1"/>
  <c r="BF2406" i="1"/>
  <c r="BJ2404" i="1"/>
  <c r="BG2406" i="1" l="1"/>
  <c r="BH2405" i="1" s="1"/>
  <c r="BI2405" i="1" s="1"/>
  <c r="BF2407" i="1"/>
  <c r="BJ2405" i="1"/>
  <c r="BG2407" i="1" l="1"/>
  <c r="BH2406" i="1" s="1"/>
  <c r="BI2406" i="1" s="1"/>
  <c r="BF2408" i="1"/>
  <c r="BJ2406" i="1"/>
  <c r="BG2408" i="1" l="1"/>
  <c r="BH2407" i="1" s="1"/>
  <c r="BI2407" i="1" s="1"/>
  <c r="BF2409" i="1"/>
  <c r="BJ2407" i="1"/>
  <c r="BG2409" i="1" l="1"/>
  <c r="BH2408" i="1" s="1"/>
  <c r="BI2408" i="1" s="1"/>
  <c r="BF2410" i="1"/>
  <c r="BJ2408" i="1"/>
  <c r="BG2410" i="1" l="1"/>
  <c r="BH2409" i="1" s="1"/>
  <c r="BI2409" i="1" s="1"/>
  <c r="BF2411" i="1"/>
  <c r="BJ2409" i="1"/>
  <c r="BG2411" i="1" l="1"/>
  <c r="BH2410" i="1" s="1"/>
  <c r="BI2410" i="1" s="1"/>
  <c r="BF2412" i="1"/>
  <c r="BJ2410" i="1"/>
  <c r="BG2412" i="1" l="1"/>
  <c r="BH2411" i="1" s="1"/>
  <c r="BI2411" i="1" s="1"/>
  <c r="BF2413" i="1"/>
  <c r="BJ2411" i="1"/>
  <c r="BG2413" i="1" l="1"/>
  <c r="BH2412" i="1" s="1"/>
  <c r="BI2412" i="1" s="1"/>
  <c r="BF2414" i="1"/>
  <c r="BJ2412" i="1"/>
  <c r="BG2414" i="1" l="1"/>
  <c r="BH2413" i="1" s="1"/>
  <c r="BF2415" i="1"/>
  <c r="BJ2413" i="1"/>
  <c r="BI2413" i="1"/>
  <c r="BG2415" i="1" l="1"/>
  <c r="BH2414" i="1" s="1"/>
  <c r="BI2414" i="1" s="1"/>
  <c r="BF2416" i="1"/>
  <c r="BJ2414" i="1"/>
  <c r="BG2416" i="1" l="1"/>
  <c r="BH2415" i="1" s="1"/>
  <c r="BI2415" i="1" s="1"/>
  <c r="BF2417" i="1"/>
  <c r="BJ2415" i="1"/>
  <c r="BG2417" i="1" l="1"/>
  <c r="BH2416" i="1" s="1"/>
  <c r="BI2416" i="1" s="1"/>
  <c r="BF2418" i="1"/>
  <c r="BJ2416" i="1"/>
  <c r="BG2418" i="1" l="1"/>
  <c r="BH2417" i="1" s="1"/>
  <c r="BI2417" i="1" s="1"/>
  <c r="BF2419" i="1"/>
  <c r="BJ2417" i="1"/>
  <c r="BG2419" i="1" l="1"/>
  <c r="BH2418" i="1" s="1"/>
  <c r="BI2418" i="1" s="1"/>
  <c r="BF2420" i="1"/>
  <c r="BJ2418" i="1"/>
  <c r="BG2420" i="1" l="1"/>
  <c r="BH2419" i="1" s="1"/>
  <c r="BI2419" i="1" s="1"/>
  <c r="BF2421" i="1"/>
  <c r="BJ2419" i="1"/>
  <c r="BG2421" i="1" l="1"/>
  <c r="BH2420" i="1" s="1"/>
  <c r="BI2420" i="1" s="1"/>
  <c r="BF2422" i="1"/>
  <c r="BJ2420" i="1"/>
  <c r="BG2422" i="1" l="1"/>
  <c r="BH2421" i="1" s="1"/>
  <c r="BI2421" i="1" s="1"/>
  <c r="BF2423" i="1"/>
  <c r="BJ2421" i="1"/>
  <c r="BG2423" i="1" l="1"/>
  <c r="BH2422" i="1" s="1"/>
  <c r="BI2422" i="1" s="1"/>
  <c r="BF2424" i="1"/>
  <c r="BJ2422" i="1"/>
  <c r="BG2424" i="1" l="1"/>
  <c r="BH2423" i="1" s="1"/>
  <c r="BI2423" i="1" s="1"/>
  <c r="BF2425" i="1"/>
  <c r="BJ2423" i="1"/>
  <c r="BG2425" i="1" l="1"/>
  <c r="BH2424" i="1" s="1"/>
  <c r="BI2424" i="1" s="1"/>
  <c r="BF2426" i="1"/>
  <c r="BJ2424" i="1"/>
  <c r="BG2426" i="1" l="1"/>
  <c r="BH2425" i="1" s="1"/>
  <c r="BI2425" i="1" s="1"/>
  <c r="BF2427" i="1"/>
  <c r="BJ2425" i="1"/>
  <c r="BG2427" i="1" l="1"/>
  <c r="BH2426" i="1" s="1"/>
  <c r="BI2426" i="1" s="1"/>
  <c r="BF2428" i="1"/>
  <c r="BJ2426" i="1"/>
  <c r="BG2428" i="1" l="1"/>
  <c r="BH2427" i="1" s="1"/>
  <c r="BI2427" i="1" s="1"/>
  <c r="BF2429" i="1"/>
  <c r="BJ2427" i="1"/>
  <c r="BG2429" i="1" l="1"/>
  <c r="BH2428" i="1" s="1"/>
  <c r="BI2428" i="1" s="1"/>
  <c r="BF2430" i="1"/>
  <c r="BJ2428" i="1"/>
  <c r="BG2430" i="1" l="1"/>
  <c r="BH2429" i="1" s="1"/>
  <c r="BI2429" i="1" s="1"/>
  <c r="BF2431" i="1"/>
  <c r="BJ2429" i="1"/>
  <c r="BG2431" i="1" l="1"/>
  <c r="BH2430" i="1" s="1"/>
  <c r="BI2430" i="1" s="1"/>
  <c r="BF2432" i="1"/>
  <c r="BJ2430" i="1"/>
  <c r="BG2432" i="1" l="1"/>
  <c r="BH2431" i="1" s="1"/>
  <c r="BI2431" i="1" s="1"/>
  <c r="BF2433" i="1"/>
  <c r="BJ2431" i="1"/>
  <c r="BG2433" i="1" l="1"/>
  <c r="BH2432" i="1" s="1"/>
  <c r="BI2432" i="1" s="1"/>
  <c r="BF2434" i="1"/>
  <c r="BJ2432" i="1"/>
  <c r="BG2434" i="1" l="1"/>
  <c r="BH2433" i="1" s="1"/>
  <c r="BI2433" i="1" s="1"/>
  <c r="BF2435" i="1"/>
  <c r="BJ2433" i="1"/>
  <c r="BG2435" i="1" l="1"/>
  <c r="BH2434" i="1" s="1"/>
  <c r="BI2434" i="1" s="1"/>
  <c r="BF2436" i="1"/>
  <c r="BJ2434" i="1"/>
  <c r="BG2436" i="1" l="1"/>
  <c r="BH2435" i="1" s="1"/>
  <c r="BI2435" i="1" s="1"/>
  <c r="BF2437" i="1"/>
  <c r="BJ2435" i="1"/>
  <c r="BG2437" i="1" l="1"/>
  <c r="BH2436" i="1" s="1"/>
  <c r="BI2436" i="1" s="1"/>
  <c r="BF2438" i="1"/>
  <c r="BJ2436" i="1"/>
  <c r="BG2438" i="1" l="1"/>
  <c r="BH2437" i="1" s="1"/>
  <c r="BI2437" i="1" s="1"/>
  <c r="BF2439" i="1"/>
  <c r="BJ2437" i="1"/>
  <c r="BG2439" i="1" l="1"/>
  <c r="BH2438" i="1" s="1"/>
  <c r="BI2438" i="1" s="1"/>
  <c r="BF2440" i="1"/>
  <c r="BJ2438" i="1"/>
  <c r="BG2440" i="1" l="1"/>
  <c r="BH2439" i="1" s="1"/>
  <c r="BI2439" i="1" s="1"/>
  <c r="BF2441" i="1"/>
  <c r="BJ2439" i="1"/>
  <c r="BG2441" i="1" l="1"/>
  <c r="BH2440" i="1" s="1"/>
  <c r="BI2440" i="1" s="1"/>
  <c r="BF2442" i="1"/>
  <c r="BJ2440" i="1"/>
  <c r="BG2442" i="1" l="1"/>
  <c r="BH2441" i="1" s="1"/>
  <c r="BI2441" i="1" s="1"/>
  <c r="BF2443" i="1"/>
  <c r="BJ2441" i="1"/>
  <c r="BG2443" i="1" l="1"/>
  <c r="BH2442" i="1" s="1"/>
  <c r="BI2442" i="1" s="1"/>
  <c r="BF2444" i="1"/>
  <c r="BJ2442" i="1"/>
  <c r="BG2444" i="1" l="1"/>
  <c r="BH2443" i="1" s="1"/>
  <c r="BI2443" i="1" s="1"/>
  <c r="BF2445" i="1"/>
  <c r="BJ2443" i="1"/>
  <c r="BG2445" i="1" l="1"/>
  <c r="BH2444" i="1" s="1"/>
  <c r="BI2444" i="1" s="1"/>
  <c r="BF2446" i="1"/>
  <c r="BJ2444" i="1"/>
  <c r="BG2446" i="1" l="1"/>
  <c r="BH2445" i="1" s="1"/>
  <c r="BI2445" i="1" s="1"/>
  <c r="BF2447" i="1"/>
  <c r="BJ2445" i="1"/>
  <c r="BG2447" i="1" l="1"/>
  <c r="BH2446" i="1" s="1"/>
  <c r="BI2446" i="1" s="1"/>
  <c r="BF2448" i="1"/>
  <c r="BJ2446" i="1"/>
  <c r="BG2448" i="1" l="1"/>
  <c r="BH2447" i="1" s="1"/>
  <c r="BI2447" i="1" s="1"/>
  <c r="BF2449" i="1"/>
  <c r="BJ2447" i="1"/>
  <c r="BG2449" i="1" l="1"/>
  <c r="BH2448" i="1" s="1"/>
  <c r="BI2448" i="1" s="1"/>
  <c r="BF2450" i="1"/>
  <c r="BJ2448" i="1"/>
  <c r="BG2450" i="1" l="1"/>
  <c r="BH2449" i="1" s="1"/>
  <c r="BF2451" i="1"/>
  <c r="BJ2449" i="1"/>
  <c r="BI2449" i="1"/>
  <c r="BG2451" i="1" l="1"/>
  <c r="BH2450" i="1" s="1"/>
  <c r="BI2450" i="1" s="1"/>
  <c r="BF2452" i="1"/>
  <c r="BJ2450" i="1"/>
  <c r="BG2452" i="1" l="1"/>
  <c r="BH2451" i="1" s="1"/>
  <c r="BI2451" i="1" s="1"/>
  <c r="BF2453" i="1"/>
  <c r="BJ2451" i="1"/>
  <c r="BG2453" i="1" l="1"/>
  <c r="BH2452" i="1" s="1"/>
  <c r="BI2452" i="1" s="1"/>
  <c r="BF2454" i="1"/>
  <c r="BJ2452" i="1"/>
  <c r="BG2454" i="1" l="1"/>
  <c r="BH2453" i="1" s="1"/>
  <c r="BI2453" i="1" s="1"/>
  <c r="BF2455" i="1"/>
  <c r="BJ2453" i="1"/>
  <c r="BG2455" i="1" l="1"/>
  <c r="BH2454" i="1" s="1"/>
  <c r="BI2454" i="1" s="1"/>
  <c r="BF2456" i="1"/>
  <c r="BJ2454" i="1"/>
  <c r="BG2456" i="1" l="1"/>
  <c r="BH2455" i="1" s="1"/>
  <c r="BI2455" i="1" s="1"/>
  <c r="BF2457" i="1"/>
  <c r="BJ2455" i="1"/>
  <c r="BG2457" i="1" l="1"/>
  <c r="BH2456" i="1" s="1"/>
  <c r="BI2456" i="1" s="1"/>
  <c r="BF2458" i="1"/>
  <c r="BJ2456" i="1"/>
  <c r="BG2458" i="1" l="1"/>
  <c r="BH2457" i="1" s="1"/>
  <c r="BI2457" i="1" s="1"/>
  <c r="BF2459" i="1"/>
  <c r="BJ2457" i="1"/>
  <c r="BG2459" i="1" l="1"/>
  <c r="BH2458" i="1" s="1"/>
  <c r="BI2458" i="1" s="1"/>
  <c r="BF2460" i="1"/>
  <c r="BJ2458" i="1"/>
  <c r="BG2460" i="1" l="1"/>
  <c r="BH2459" i="1" s="1"/>
  <c r="BI2459" i="1" s="1"/>
  <c r="BF2461" i="1"/>
  <c r="BJ2459" i="1"/>
  <c r="BG2461" i="1" l="1"/>
  <c r="BH2460" i="1" s="1"/>
  <c r="BI2460" i="1" s="1"/>
  <c r="BF2462" i="1"/>
  <c r="BJ2460" i="1"/>
  <c r="BG2462" i="1" l="1"/>
  <c r="BH2461" i="1" s="1"/>
  <c r="BI2461" i="1" s="1"/>
  <c r="BF2463" i="1"/>
  <c r="BJ2461" i="1"/>
  <c r="BG2463" i="1" l="1"/>
  <c r="BH2462" i="1" s="1"/>
  <c r="BI2462" i="1" s="1"/>
  <c r="BF2464" i="1"/>
  <c r="BJ2462" i="1"/>
  <c r="BG2464" i="1" l="1"/>
  <c r="BH2463" i="1" s="1"/>
  <c r="BI2463" i="1" s="1"/>
  <c r="BF2465" i="1"/>
  <c r="BJ2463" i="1"/>
  <c r="BG2465" i="1" l="1"/>
  <c r="BH2464" i="1" s="1"/>
  <c r="BI2464" i="1" s="1"/>
  <c r="BF2466" i="1"/>
  <c r="BJ2464" i="1"/>
  <c r="BG2466" i="1" l="1"/>
  <c r="BH2465" i="1" s="1"/>
  <c r="BI2465" i="1" s="1"/>
  <c r="BF2467" i="1"/>
  <c r="BJ2465" i="1"/>
  <c r="BG2467" i="1" l="1"/>
  <c r="BH2466" i="1" s="1"/>
  <c r="BI2466" i="1" s="1"/>
  <c r="BF2468" i="1"/>
  <c r="BJ2466" i="1"/>
  <c r="BG2468" i="1" l="1"/>
  <c r="BH2467" i="1" s="1"/>
  <c r="BI2467" i="1" s="1"/>
  <c r="BF2469" i="1"/>
  <c r="BJ2467" i="1"/>
  <c r="BG2469" i="1" l="1"/>
  <c r="BH2468" i="1" s="1"/>
  <c r="BI2468" i="1" s="1"/>
  <c r="BF2470" i="1"/>
  <c r="BJ2468" i="1"/>
  <c r="BG2470" i="1" l="1"/>
  <c r="BH2469" i="1" s="1"/>
  <c r="BI2469" i="1" s="1"/>
  <c r="BF2471" i="1"/>
  <c r="BJ2469" i="1"/>
  <c r="BG2471" i="1" l="1"/>
  <c r="BH2470" i="1" s="1"/>
  <c r="BI2470" i="1" s="1"/>
  <c r="BF2472" i="1"/>
  <c r="BJ2470" i="1"/>
  <c r="BG2472" i="1" l="1"/>
  <c r="BH2471" i="1" s="1"/>
  <c r="BI2471" i="1" s="1"/>
  <c r="BF2473" i="1"/>
  <c r="BJ2471" i="1"/>
  <c r="BG2473" i="1" l="1"/>
  <c r="BH2472" i="1" s="1"/>
  <c r="BI2472" i="1" s="1"/>
  <c r="BF2474" i="1"/>
  <c r="BJ2472" i="1"/>
  <c r="BG2474" i="1" l="1"/>
  <c r="BH2473" i="1" s="1"/>
  <c r="BI2473" i="1" s="1"/>
  <c r="BF2475" i="1"/>
  <c r="BJ2473" i="1"/>
  <c r="BG2475" i="1" l="1"/>
  <c r="BH2474" i="1" s="1"/>
  <c r="BI2474" i="1" s="1"/>
  <c r="BF2476" i="1"/>
  <c r="BJ2474" i="1"/>
  <c r="BG2476" i="1" l="1"/>
  <c r="BH2475" i="1" s="1"/>
  <c r="BI2475" i="1" s="1"/>
  <c r="BF2477" i="1"/>
  <c r="BJ2475" i="1"/>
  <c r="BG2477" i="1" l="1"/>
  <c r="BH2476" i="1" s="1"/>
  <c r="BI2476" i="1" s="1"/>
  <c r="BF2478" i="1"/>
  <c r="BJ2476" i="1"/>
  <c r="BG2478" i="1" l="1"/>
  <c r="BH2477" i="1" s="1"/>
  <c r="BI2477" i="1" s="1"/>
  <c r="BF2479" i="1"/>
  <c r="BJ2477" i="1"/>
  <c r="BG2479" i="1" l="1"/>
  <c r="BH2478" i="1" s="1"/>
  <c r="BI2478" i="1" s="1"/>
  <c r="BF2480" i="1"/>
  <c r="BJ2478" i="1"/>
  <c r="BG2480" i="1" l="1"/>
  <c r="BH2479" i="1" s="1"/>
  <c r="BI2479" i="1" s="1"/>
  <c r="BF2481" i="1"/>
  <c r="BJ2479" i="1"/>
  <c r="BG2481" i="1" l="1"/>
  <c r="BH2480" i="1" s="1"/>
  <c r="BI2480" i="1" s="1"/>
  <c r="BF2482" i="1"/>
  <c r="BJ2480" i="1"/>
  <c r="BG2482" i="1" l="1"/>
  <c r="BH2481" i="1" s="1"/>
  <c r="BI2481" i="1" s="1"/>
  <c r="BF2483" i="1"/>
  <c r="BJ2481" i="1"/>
  <c r="BG2483" i="1" l="1"/>
  <c r="BH2482" i="1" s="1"/>
  <c r="BI2482" i="1" s="1"/>
  <c r="BF2484" i="1"/>
  <c r="BJ2482" i="1"/>
  <c r="BG2484" i="1" l="1"/>
  <c r="BH2483" i="1" s="1"/>
  <c r="BI2483" i="1" s="1"/>
  <c r="BF2485" i="1"/>
  <c r="BJ2483" i="1"/>
  <c r="BG2485" i="1" l="1"/>
  <c r="BH2484" i="1" s="1"/>
  <c r="BI2484" i="1" s="1"/>
  <c r="BF2486" i="1"/>
  <c r="BJ2484" i="1"/>
  <c r="BG2486" i="1" l="1"/>
  <c r="BH2485" i="1" s="1"/>
  <c r="BI2485" i="1" s="1"/>
  <c r="BF2487" i="1"/>
  <c r="BJ2485" i="1"/>
  <c r="BG2487" i="1" l="1"/>
  <c r="BH2486" i="1" s="1"/>
  <c r="BI2486" i="1" s="1"/>
  <c r="BF2488" i="1"/>
  <c r="BJ2486" i="1"/>
  <c r="BG2488" i="1" l="1"/>
  <c r="BH2487" i="1" s="1"/>
  <c r="BI2487" i="1" s="1"/>
  <c r="BF2489" i="1"/>
  <c r="BJ2487" i="1"/>
  <c r="BG2489" i="1" l="1"/>
  <c r="BH2488" i="1" s="1"/>
  <c r="BI2488" i="1" s="1"/>
  <c r="BF2490" i="1"/>
  <c r="BJ2488" i="1"/>
  <c r="BG2490" i="1" l="1"/>
  <c r="BH2489" i="1" s="1"/>
  <c r="BI2489" i="1" s="1"/>
  <c r="BF2491" i="1"/>
  <c r="BJ2489" i="1"/>
  <c r="BG2491" i="1" l="1"/>
  <c r="BH2490" i="1" s="1"/>
  <c r="BI2490" i="1" s="1"/>
  <c r="BF2492" i="1"/>
  <c r="BJ2490" i="1"/>
  <c r="BG2492" i="1" l="1"/>
  <c r="BH2491" i="1" s="1"/>
  <c r="BI2491" i="1" s="1"/>
  <c r="BF2493" i="1"/>
  <c r="BJ2491" i="1"/>
  <c r="BG2493" i="1" l="1"/>
  <c r="BH2492" i="1" s="1"/>
  <c r="BI2492" i="1" s="1"/>
  <c r="BF2494" i="1"/>
  <c r="BJ2492" i="1"/>
  <c r="BG2494" i="1" l="1"/>
  <c r="BH2493" i="1" s="1"/>
  <c r="BI2493" i="1" s="1"/>
  <c r="BF2495" i="1"/>
  <c r="BJ2493" i="1"/>
  <c r="BG2495" i="1" l="1"/>
  <c r="BH2494" i="1" s="1"/>
  <c r="BI2494" i="1" s="1"/>
  <c r="BF2496" i="1"/>
  <c r="BJ2494" i="1"/>
  <c r="BG2496" i="1" l="1"/>
  <c r="BH2495" i="1" s="1"/>
  <c r="BF2497" i="1"/>
  <c r="BJ2495" i="1"/>
  <c r="BI2495" i="1"/>
  <c r="BG2497" i="1" l="1"/>
  <c r="BH2496" i="1" s="1"/>
  <c r="BI2496" i="1" s="1"/>
  <c r="BF2498" i="1"/>
  <c r="BJ2496" i="1"/>
  <c r="BG2498" i="1" l="1"/>
  <c r="BH2497" i="1" s="1"/>
  <c r="BI2497" i="1" s="1"/>
  <c r="BF2499" i="1"/>
  <c r="BJ2497" i="1"/>
  <c r="BG2499" i="1" l="1"/>
  <c r="BH2498" i="1" s="1"/>
  <c r="BI2498" i="1" s="1"/>
  <c r="BF2500" i="1"/>
  <c r="BJ2498" i="1"/>
  <c r="BG2500" i="1" l="1"/>
  <c r="BH2499" i="1" s="1"/>
  <c r="BI2499" i="1" s="1"/>
  <c r="BF2501" i="1"/>
  <c r="BJ2499" i="1"/>
  <c r="BG2501" i="1" l="1"/>
  <c r="BH2500" i="1" s="1"/>
  <c r="BI2500" i="1" s="1"/>
  <c r="BF2502" i="1"/>
  <c r="BJ2500" i="1"/>
  <c r="BG2502" i="1" l="1"/>
  <c r="BH2501" i="1" s="1"/>
  <c r="BI2501" i="1" s="1"/>
  <c r="BF2503" i="1"/>
  <c r="BJ2501" i="1"/>
  <c r="BG2503" i="1" l="1"/>
  <c r="BH2502" i="1" s="1"/>
  <c r="BI2502" i="1" s="1"/>
  <c r="BF2504" i="1"/>
  <c r="BJ2502" i="1"/>
  <c r="BG2504" i="1" l="1"/>
  <c r="BH2503" i="1" s="1"/>
  <c r="BI2503" i="1" s="1"/>
  <c r="BF2505" i="1"/>
  <c r="BJ2503" i="1"/>
  <c r="BG2505" i="1" l="1"/>
  <c r="BH2504" i="1" s="1"/>
  <c r="BI2504" i="1" s="1"/>
  <c r="BF2506" i="1"/>
  <c r="BJ2504" i="1"/>
  <c r="BG2506" i="1" l="1"/>
  <c r="BH2505" i="1" s="1"/>
  <c r="BI2505" i="1" s="1"/>
  <c r="BF2507" i="1"/>
  <c r="BJ2505" i="1"/>
  <c r="BG2507" i="1" l="1"/>
  <c r="BH2506" i="1" s="1"/>
  <c r="BF2508" i="1"/>
  <c r="BJ2506" i="1"/>
  <c r="BI2506" i="1"/>
  <c r="BG2508" i="1" l="1"/>
  <c r="BH2507" i="1" s="1"/>
  <c r="BI2507" i="1" s="1"/>
  <c r="BF2509" i="1"/>
  <c r="BJ2507" i="1"/>
  <c r="BG2509" i="1" l="1"/>
  <c r="BH2508" i="1" s="1"/>
  <c r="BI2508" i="1" s="1"/>
  <c r="BF2510" i="1"/>
  <c r="BJ2508" i="1"/>
  <c r="BG2510" i="1" l="1"/>
  <c r="BH2509" i="1" s="1"/>
  <c r="BI2509" i="1" s="1"/>
  <c r="BF2511" i="1"/>
  <c r="BJ2509" i="1"/>
  <c r="BG2511" i="1" l="1"/>
  <c r="BH2510" i="1" s="1"/>
  <c r="BI2510" i="1" s="1"/>
  <c r="BF2512" i="1"/>
  <c r="BJ2510" i="1"/>
  <c r="BG2512" i="1" l="1"/>
  <c r="BH2511" i="1" s="1"/>
  <c r="BI2511" i="1" s="1"/>
  <c r="BF2513" i="1"/>
  <c r="BJ2511" i="1"/>
  <c r="BG2513" i="1" l="1"/>
  <c r="BH2512" i="1" s="1"/>
  <c r="BI2512" i="1" s="1"/>
  <c r="BF2514" i="1"/>
  <c r="BJ2512" i="1"/>
  <c r="BG2514" i="1" l="1"/>
  <c r="BH2513" i="1" s="1"/>
  <c r="BI2513" i="1" s="1"/>
  <c r="BF2515" i="1"/>
  <c r="BJ2513" i="1"/>
  <c r="BG2515" i="1" l="1"/>
  <c r="BH2514" i="1" s="1"/>
  <c r="BI2514" i="1" s="1"/>
  <c r="BF2516" i="1"/>
  <c r="BJ2514" i="1"/>
  <c r="BG2516" i="1" l="1"/>
  <c r="BH2515" i="1" s="1"/>
  <c r="BI2515" i="1" s="1"/>
  <c r="BF2517" i="1"/>
  <c r="BJ2515" i="1"/>
  <c r="BG2517" i="1" l="1"/>
  <c r="BH2516" i="1" s="1"/>
  <c r="BI2516" i="1" s="1"/>
  <c r="BF2518" i="1"/>
  <c r="BJ2516" i="1"/>
  <c r="BG2518" i="1" l="1"/>
  <c r="BH2517" i="1" s="1"/>
  <c r="BI2517" i="1" s="1"/>
  <c r="BF2519" i="1"/>
  <c r="BJ2517" i="1"/>
  <c r="BG2519" i="1" l="1"/>
  <c r="BH2518" i="1" s="1"/>
  <c r="BI2518" i="1" s="1"/>
  <c r="BF2520" i="1"/>
  <c r="BJ2518" i="1"/>
  <c r="BG2520" i="1" l="1"/>
  <c r="BH2519" i="1" s="1"/>
  <c r="BI2519" i="1" s="1"/>
  <c r="BF2521" i="1"/>
  <c r="BJ2519" i="1"/>
  <c r="BG2521" i="1" l="1"/>
  <c r="BH2520" i="1" s="1"/>
  <c r="BI2520" i="1" s="1"/>
  <c r="BF2522" i="1"/>
  <c r="BJ2520" i="1"/>
  <c r="BG2522" i="1" l="1"/>
  <c r="BH2521" i="1" s="1"/>
  <c r="BI2521" i="1" s="1"/>
  <c r="BF2523" i="1"/>
  <c r="BJ2521" i="1"/>
  <c r="BG2523" i="1" l="1"/>
  <c r="BH2522" i="1" s="1"/>
  <c r="BI2522" i="1" s="1"/>
  <c r="BF2524" i="1"/>
  <c r="BJ2522" i="1"/>
  <c r="BG2524" i="1" l="1"/>
  <c r="BH2523" i="1" s="1"/>
  <c r="BI2523" i="1" s="1"/>
  <c r="BF2525" i="1"/>
  <c r="BJ2523" i="1"/>
  <c r="BG2525" i="1" l="1"/>
  <c r="BH2524" i="1" s="1"/>
  <c r="BI2524" i="1" s="1"/>
  <c r="BF2526" i="1"/>
  <c r="BJ2524" i="1"/>
  <c r="BG2526" i="1" l="1"/>
  <c r="BH2525" i="1" s="1"/>
  <c r="BI2525" i="1" s="1"/>
  <c r="BF2527" i="1"/>
  <c r="BJ2525" i="1"/>
  <c r="BG2527" i="1" l="1"/>
  <c r="BH2526" i="1" s="1"/>
  <c r="BI2526" i="1" s="1"/>
  <c r="BF2528" i="1"/>
  <c r="BJ2526" i="1"/>
  <c r="BG2528" i="1" l="1"/>
  <c r="BH2527" i="1" s="1"/>
  <c r="BF2529" i="1"/>
  <c r="BJ2527" i="1"/>
  <c r="BI2527" i="1"/>
  <c r="BG2529" i="1" l="1"/>
  <c r="BH2528" i="1" s="1"/>
  <c r="BF2530" i="1"/>
  <c r="BI2528" i="1"/>
  <c r="BJ2528" i="1"/>
  <c r="BG2530" i="1" l="1"/>
  <c r="BH2529" i="1" s="1"/>
  <c r="BF2531" i="1"/>
  <c r="BJ2529" i="1"/>
  <c r="BI2529" i="1"/>
  <c r="BG2531" i="1" l="1"/>
  <c r="BH2530" i="1" s="1"/>
  <c r="BI2530" i="1" s="1"/>
  <c r="BF2532" i="1"/>
  <c r="BJ2530" i="1"/>
  <c r="BG2532" i="1" l="1"/>
  <c r="BH2531" i="1" s="1"/>
  <c r="BI2531" i="1" s="1"/>
  <c r="BF2533" i="1"/>
  <c r="BJ2531" i="1"/>
  <c r="BG2533" i="1" l="1"/>
  <c r="BH2532" i="1" s="1"/>
  <c r="BI2532" i="1" s="1"/>
  <c r="BF2534" i="1"/>
  <c r="BJ2532" i="1"/>
  <c r="BG2534" i="1" l="1"/>
  <c r="BH2533" i="1" s="1"/>
  <c r="BI2533" i="1" s="1"/>
  <c r="BF2535" i="1"/>
  <c r="BJ2533" i="1"/>
  <c r="BG2535" i="1" l="1"/>
  <c r="BH2534" i="1" s="1"/>
  <c r="BI2534" i="1" s="1"/>
  <c r="BF2536" i="1"/>
  <c r="BJ2534" i="1"/>
  <c r="BG2536" i="1" l="1"/>
  <c r="BH2535" i="1" s="1"/>
  <c r="BI2535" i="1" s="1"/>
  <c r="BF2537" i="1"/>
  <c r="BJ2535" i="1"/>
  <c r="BG2537" i="1" l="1"/>
  <c r="BH2536" i="1" s="1"/>
  <c r="BI2536" i="1" s="1"/>
  <c r="BF2538" i="1"/>
  <c r="BJ2536" i="1"/>
  <c r="BG2538" i="1" l="1"/>
  <c r="BH2537" i="1" s="1"/>
  <c r="BI2537" i="1" s="1"/>
  <c r="BF2539" i="1"/>
  <c r="BJ2537" i="1"/>
  <c r="BG2539" i="1" l="1"/>
  <c r="BH2538" i="1" s="1"/>
  <c r="BI2538" i="1" s="1"/>
  <c r="BF2540" i="1"/>
  <c r="BJ2538" i="1"/>
  <c r="BG2540" i="1" l="1"/>
  <c r="BH2539" i="1" s="1"/>
  <c r="BI2539" i="1" s="1"/>
  <c r="BF2541" i="1"/>
  <c r="BJ2539" i="1"/>
  <c r="BG2541" i="1" l="1"/>
  <c r="BH2540" i="1" s="1"/>
  <c r="BI2540" i="1" s="1"/>
  <c r="BF2542" i="1"/>
  <c r="BJ2540" i="1"/>
  <c r="BG2542" i="1" l="1"/>
  <c r="BH2541" i="1" s="1"/>
  <c r="BI2541" i="1" s="1"/>
  <c r="BF2543" i="1"/>
  <c r="BJ2541" i="1"/>
  <c r="BG2543" i="1" l="1"/>
  <c r="BH2542" i="1" s="1"/>
  <c r="BI2542" i="1" s="1"/>
  <c r="BF2544" i="1"/>
  <c r="BJ2542" i="1"/>
  <c r="BG2544" i="1" l="1"/>
  <c r="BH2543" i="1" s="1"/>
  <c r="BI2543" i="1" s="1"/>
  <c r="BF2545" i="1"/>
  <c r="BJ2543" i="1"/>
  <c r="BG2545" i="1" l="1"/>
  <c r="BH2544" i="1" s="1"/>
  <c r="BI2544" i="1" s="1"/>
  <c r="BF2546" i="1"/>
  <c r="BJ2544" i="1"/>
  <c r="BG2546" i="1" l="1"/>
  <c r="BH2545" i="1" s="1"/>
  <c r="BF2547" i="1"/>
  <c r="BJ2545" i="1"/>
  <c r="BI2545" i="1"/>
  <c r="BG2547" i="1" l="1"/>
  <c r="BH2546" i="1" s="1"/>
  <c r="BI2546" i="1" s="1"/>
  <c r="BF2548" i="1"/>
  <c r="BJ2546" i="1"/>
  <c r="BG2548" i="1" l="1"/>
  <c r="BH2547" i="1" s="1"/>
  <c r="BI2547" i="1" s="1"/>
  <c r="BF2549" i="1"/>
  <c r="BJ2547" i="1"/>
  <c r="BG2549" i="1" l="1"/>
  <c r="BH2548" i="1" s="1"/>
  <c r="BI2548" i="1" s="1"/>
  <c r="BF2550" i="1"/>
  <c r="BJ2548" i="1"/>
  <c r="BG2550" i="1" l="1"/>
  <c r="BH2549" i="1" s="1"/>
  <c r="BI2549" i="1" s="1"/>
  <c r="BF2551" i="1"/>
  <c r="BJ2549" i="1"/>
  <c r="BG2551" i="1" l="1"/>
  <c r="BH2550" i="1" s="1"/>
  <c r="BI2550" i="1" s="1"/>
  <c r="BF2552" i="1"/>
  <c r="BJ2550" i="1"/>
  <c r="BG2552" i="1" l="1"/>
  <c r="BH2551" i="1" s="1"/>
  <c r="BI2551" i="1" s="1"/>
  <c r="BF2553" i="1"/>
  <c r="BJ2551" i="1"/>
  <c r="BG2553" i="1" l="1"/>
  <c r="BH2552" i="1" s="1"/>
  <c r="BI2552" i="1" s="1"/>
  <c r="BF2554" i="1"/>
  <c r="BJ2552" i="1"/>
  <c r="BG2554" i="1" l="1"/>
  <c r="BH2553" i="1" s="1"/>
  <c r="BI2553" i="1" s="1"/>
  <c r="BF2555" i="1"/>
  <c r="BJ2553" i="1"/>
  <c r="BG2555" i="1" l="1"/>
  <c r="BH2554" i="1" s="1"/>
  <c r="BI2554" i="1" s="1"/>
  <c r="BF2556" i="1"/>
  <c r="BJ2554" i="1"/>
  <c r="BG2556" i="1" l="1"/>
  <c r="BH2555" i="1" s="1"/>
  <c r="BI2555" i="1" s="1"/>
  <c r="BF2557" i="1"/>
  <c r="BJ2555" i="1"/>
  <c r="BG2557" i="1" l="1"/>
  <c r="BH2556" i="1" s="1"/>
  <c r="BI2556" i="1" s="1"/>
  <c r="BF2558" i="1"/>
  <c r="BJ2556" i="1"/>
  <c r="BG2558" i="1" l="1"/>
  <c r="BH2557" i="1" s="1"/>
  <c r="BI2557" i="1" s="1"/>
  <c r="BF2559" i="1"/>
  <c r="BJ2557" i="1"/>
  <c r="BG2559" i="1" l="1"/>
  <c r="BH2558" i="1" s="1"/>
  <c r="BI2558" i="1" s="1"/>
  <c r="BF2560" i="1"/>
  <c r="BJ2558" i="1"/>
  <c r="BG2560" i="1" l="1"/>
  <c r="BH2559" i="1" s="1"/>
  <c r="BI2559" i="1" s="1"/>
  <c r="BF2561" i="1"/>
  <c r="BJ2559" i="1"/>
  <c r="BG2561" i="1" l="1"/>
  <c r="BH2560" i="1" s="1"/>
  <c r="BI2560" i="1" s="1"/>
  <c r="BF2562" i="1"/>
  <c r="BJ2560" i="1"/>
  <c r="BG2562" i="1" l="1"/>
  <c r="BH2561" i="1" s="1"/>
  <c r="BI2561" i="1" s="1"/>
  <c r="BF2563" i="1"/>
  <c r="BJ2561" i="1"/>
  <c r="BG2563" i="1" l="1"/>
  <c r="BH2562" i="1" s="1"/>
  <c r="BI2562" i="1" s="1"/>
  <c r="BF2564" i="1"/>
  <c r="BJ2562" i="1"/>
  <c r="BG2564" i="1" l="1"/>
  <c r="BH2563" i="1" s="1"/>
  <c r="BI2563" i="1" s="1"/>
  <c r="BF2565" i="1"/>
  <c r="BJ2563" i="1"/>
  <c r="BG2565" i="1" l="1"/>
  <c r="BH2564" i="1" s="1"/>
  <c r="BI2564" i="1" s="1"/>
  <c r="BF2566" i="1"/>
  <c r="BJ2564" i="1"/>
  <c r="BG2566" i="1" l="1"/>
  <c r="BH2565" i="1" s="1"/>
  <c r="BI2565" i="1" s="1"/>
  <c r="BF2567" i="1"/>
  <c r="BJ2565" i="1"/>
  <c r="BG2567" i="1" l="1"/>
  <c r="BH2566" i="1" s="1"/>
  <c r="BI2566" i="1" s="1"/>
  <c r="BF2568" i="1"/>
  <c r="BJ2566" i="1"/>
  <c r="BG2568" i="1" l="1"/>
  <c r="BH2567" i="1" s="1"/>
  <c r="BI2567" i="1" s="1"/>
  <c r="BF2569" i="1"/>
  <c r="BJ2567" i="1"/>
  <c r="BG2569" i="1" l="1"/>
  <c r="BH2568" i="1" s="1"/>
  <c r="BI2568" i="1" s="1"/>
  <c r="BF2570" i="1"/>
  <c r="BJ2568" i="1"/>
  <c r="BG2570" i="1" l="1"/>
  <c r="BH2569" i="1" s="1"/>
  <c r="BI2569" i="1" s="1"/>
  <c r="BF2571" i="1"/>
  <c r="BJ2569" i="1"/>
  <c r="BG2571" i="1" l="1"/>
  <c r="BH2570" i="1" s="1"/>
  <c r="BI2570" i="1" s="1"/>
  <c r="BF2572" i="1"/>
  <c r="BJ2570" i="1"/>
  <c r="BG2572" i="1" l="1"/>
  <c r="BH2571" i="1" s="1"/>
  <c r="BF2573" i="1"/>
  <c r="BJ2571" i="1"/>
  <c r="BI2571" i="1"/>
  <c r="BG2573" i="1" l="1"/>
  <c r="BH2572" i="1" s="1"/>
  <c r="BI2572" i="1" s="1"/>
  <c r="BF2574" i="1"/>
  <c r="BJ2572" i="1"/>
  <c r="BG2574" i="1" l="1"/>
  <c r="BH2573" i="1" s="1"/>
  <c r="BI2573" i="1" s="1"/>
  <c r="BF2575" i="1"/>
  <c r="BJ2573" i="1"/>
  <c r="BG2575" i="1" l="1"/>
  <c r="BH2574" i="1" s="1"/>
  <c r="BI2574" i="1" s="1"/>
  <c r="BF2576" i="1"/>
  <c r="BJ2574" i="1"/>
  <c r="BG2576" i="1" l="1"/>
  <c r="BH2575" i="1" s="1"/>
  <c r="BI2575" i="1" s="1"/>
  <c r="BF2577" i="1"/>
  <c r="BJ2575" i="1"/>
  <c r="BG2577" i="1" l="1"/>
  <c r="BH2576" i="1" s="1"/>
  <c r="BI2576" i="1" s="1"/>
  <c r="BF2578" i="1"/>
  <c r="BJ2576" i="1"/>
  <c r="BG2578" i="1" l="1"/>
  <c r="BH2577" i="1" s="1"/>
  <c r="BI2577" i="1" s="1"/>
  <c r="BF2579" i="1"/>
  <c r="BJ2577" i="1"/>
  <c r="BG2579" i="1" l="1"/>
  <c r="BH2578" i="1" s="1"/>
  <c r="BI2578" i="1" s="1"/>
  <c r="BF2580" i="1"/>
  <c r="BJ2578" i="1"/>
  <c r="BG2580" i="1" l="1"/>
  <c r="BH2579" i="1" s="1"/>
  <c r="BI2579" i="1" s="1"/>
  <c r="BF2581" i="1"/>
  <c r="BJ2579" i="1"/>
  <c r="BG2581" i="1" l="1"/>
  <c r="BH2580" i="1" s="1"/>
  <c r="BI2580" i="1" s="1"/>
  <c r="BF2582" i="1"/>
  <c r="BJ2580" i="1"/>
  <c r="BG2582" i="1" l="1"/>
  <c r="BH2581" i="1" s="1"/>
  <c r="BI2581" i="1" s="1"/>
  <c r="BF2583" i="1"/>
  <c r="BJ2581" i="1"/>
  <c r="BG2583" i="1" l="1"/>
  <c r="BH2582" i="1" s="1"/>
  <c r="BI2582" i="1" s="1"/>
  <c r="BF2584" i="1"/>
  <c r="BJ2582" i="1"/>
  <c r="BG2584" i="1" l="1"/>
  <c r="BH2583" i="1" s="1"/>
  <c r="BI2583" i="1" s="1"/>
  <c r="BF2585" i="1"/>
  <c r="BJ2583" i="1"/>
  <c r="BG2585" i="1" l="1"/>
  <c r="BH2584" i="1" s="1"/>
  <c r="BI2584" i="1" s="1"/>
  <c r="BF2586" i="1"/>
  <c r="BJ2584" i="1"/>
  <c r="BG2586" i="1" l="1"/>
  <c r="BH2585" i="1" s="1"/>
  <c r="BI2585" i="1" s="1"/>
  <c r="BF2587" i="1"/>
  <c r="BJ2585" i="1"/>
  <c r="BG2587" i="1" l="1"/>
  <c r="BH2586" i="1" s="1"/>
  <c r="BI2586" i="1" s="1"/>
  <c r="BF2588" i="1"/>
  <c r="BJ2586" i="1"/>
  <c r="BG2588" i="1" l="1"/>
  <c r="BH2587" i="1" s="1"/>
  <c r="BI2587" i="1" s="1"/>
  <c r="BF2589" i="1"/>
  <c r="BJ2587" i="1"/>
  <c r="BG2589" i="1" l="1"/>
  <c r="BH2588" i="1" s="1"/>
  <c r="BI2588" i="1" s="1"/>
  <c r="BF2590" i="1"/>
  <c r="BJ2588" i="1"/>
  <c r="BG2590" i="1" l="1"/>
  <c r="BH2589" i="1" s="1"/>
  <c r="BI2589" i="1" s="1"/>
  <c r="BF2591" i="1"/>
  <c r="BJ2589" i="1"/>
  <c r="BG2591" i="1" l="1"/>
  <c r="BH2590" i="1" s="1"/>
  <c r="BI2590" i="1" s="1"/>
  <c r="BF2592" i="1"/>
  <c r="BJ2590" i="1"/>
  <c r="BG2592" i="1" l="1"/>
  <c r="BH2591" i="1" s="1"/>
  <c r="BI2591" i="1" s="1"/>
  <c r="BF2593" i="1"/>
  <c r="BJ2591" i="1"/>
  <c r="BG2593" i="1" l="1"/>
  <c r="BH2592" i="1" s="1"/>
  <c r="BI2592" i="1" s="1"/>
  <c r="BF2594" i="1"/>
  <c r="BJ2592" i="1"/>
  <c r="BG2594" i="1" l="1"/>
  <c r="BH2593" i="1" s="1"/>
  <c r="BI2593" i="1" s="1"/>
  <c r="BF2595" i="1"/>
  <c r="BJ2593" i="1"/>
  <c r="BG2595" i="1" l="1"/>
  <c r="BH2594" i="1" s="1"/>
  <c r="BI2594" i="1" s="1"/>
  <c r="BF2596" i="1"/>
  <c r="BJ2594" i="1"/>
  <c r="BG2596" i="1" l="1"/>
  <c r="BH2595" i="1" s="1"/>
  <c r="BI2595" i="1" s="1"/>
  <c r="BF2597" i="1"/>
  <c r="BJ2595" i="1"/>
  <c r="BG2597" i="1" l="1"/>
  <c r="BH2596" i="1" s="1"/>
  <c r="BI2596" i="1" s="1"/>
  <c r="BF2598" i="1"/>
  <c r="BJ2596" i="1"/>
  <c r="BG2598" i="1" l="1"/>
  <c r="BH2597" i="1" s="1"/>
  <c r="BI2597" i="1" s="1"/>
  <c r="BF2599" i="1"/>
  <c r="BJ2597" i="1"/>
  <c r="BG2599" i="1" l="1"/>
  <c r="BH2598" i="1" s="1"/>
  <c r="BF2600" i="1"/>
  <c r="BJ2598" i="1"/>
  <c r="BI2598" i="1"/>
  <c r="BG2600" i="1" l="1"/>
  <c r="BH2599" i="1" s="1"/>
  <c r="BF2601" i="1"/>
  <c r="BJ2599" i="1"/>
  <c r="BI2599" i="1"/>
  <c r="BG2601" i="1" l="1"/>
  <c r="BH2600" i="1" s="1"/>
  <c r="BI2600" i="1" s="1"/>
  <c r="BF2602" i="1"/>
  <c r="BJ2600" i="1"/>
  <c r="BG2602" i="1" l="1"/>
  <c r="BH2601" i="1" s="1"/>
  <c r="BF2603" i="1"/>
  <c r="BJ2601" i="1"/>
  <c r="BI2601" i="1"/>
  <c r="BG2603" i="1" l="1"/>
  <c r="BH2602" i="1" s="1"/>
  <c r="BI2602" i="1" s="1"/>
  <c r="BF2604" i="1"/>
  <c r="BJ2602" i="1"/>
  <c r="BG2604" i="1" l="1"/>
  <c r="BH2603" i="1" s="1"/>
  <c r="BI2603" i="1" s="1"/>
  <c r="BF2605" i="1"/>
  <c r="BJ2603" i="1"/>
  <c r="BG2605" i="1" l="1"/>
  <c r="BH2604" i="1" s="1"/>
  <c r="BI2604" i="1" s="1"/>
  <c r="BF2606" i="1"/>
  <c r="BJ2604" i="1"/>
  <c r="BG2606" i="1" l="1"/>
  <c r="BH2605" i="1" s="1"/>
  <c r="BI2605" i="1" s="1"/>
  <c r="BF2607" i="1"/>
  <c r="BJ2605" i="1"/>
  <c r="BG2607" i="1" l="1"/>
  <c r="BH2606" i="1" s="1"/>
  <c r="BI2606" i="1" s="1"/>
  <c r="BF2608" i="1"/>
  <c r="BJ2606" i="1"/>
  <c r="BG2608" i="1" l="1"/>
  <c r="BH2607" i="1" s="1"/>
  <c r="BI2607" i="1" s="1"/>
  <c r="BF2609" i="1"/>
  <c r="BJ2607" i="1"/>
  <c r="BG2609" i="1" l="1"/>
  <c r="BH2608" i="1" s="1"/>
  <c r="BI2608" i="1" s="1"/>
  <c r="BF2610" i="1"/>
  <c r="BJ2608" i="1"/>
  <c r="BG2610" i="1" l="1"/>
  <c r="BH2609" i="1" s="1"/>
  <c r="BI2609" i="1" s="1"/>
  <c r="BF2611" i="1"/>
  <c r="BJ2609" i="1"/>
  <c r="BG2611" i="1" l="1"/>
  <c r="BH2610" i="1" s="1"/>
  <c r="BI2610" i="1" s="1"/>
  <c r="BF2612" i="1"/>
  <c r="BJ2610" i="1"/>
  <c r="BG2612" i="1" l="1"/>
  <c r="BH2611" i="1" s="1"/>
  <c r="BF2613" i="1"/>
  <c r="BJ2611" i="1"/>
  <c r="BI2611" i="1"/>
  <c r="BG2613" i="1" l="1"/>
  <c r="BH2612" i="1" s="1"/>
  <c r="BI2612" i="1" s="1"/>
  <c r="BF2614" i="1"/>
  <c r="BJ2612" i="1"/>
  <c r="BG2614" i="1" l="1"/>
  <c r="BH2613" i="1" s="1"/>
  <c r="BI2613" i="1" s="1"/>
  <c r="BF2615" i="1"/>
  <c r="BJ2613" i="1"/>
  <c r="BG2615" i="1" l="1"/>
  <c r="BH2614" i="1" s="1"/>
  <c r="BI2614" i="1" s="1"/>
  <c r="BF2616" i="1"/>
  <c r="BJ2614" i="1"/>
  <c r="BG2616" i="1" l="1"/>
  <c r="BH2615" i="1" s="1"/>
  <c r="BI2615" i="1" s="1"/>
  <c r="BF2617" i="1"/>
  <c r="BJ2615" i="1"/>
  <c r="BG2617" i="1" l="1"/>
  <c r="BH2616" i="1" s="1"/>
  <c r="BI2616" i="1" s="1"/>
  <c r="BF2618" i="1"/>
  <c r="BJ2616" i="1"/>
  <c r="BG2618" i="1" l="1"/>
  <c r="BH2617" i="1" s="1"/>
  <c r="BI2617" i="1" s="1"/>
  <c r="BF2619" i="1"/>
  <c r="BJ2617" i="1"/>
  <c r="BG2619" i="1" l="1"/>
  <c r="BH2618" i="1" s="1"/>
  <c r="BF2620" i="1"/>
  <c r="BJ2618" i="1"/>
  <c r="BI2618" i="1"/>
  <c r="BG2620" i="1" l="1"/>
  <c r="BH2619" i="1" s="1"/>
  <c r="BI2619" i="1" s="1"/>
  <c r="BF2621" i="1"/>
  <c r="BJ2619" i="1"/>
  <c r="BG2621" i="1" l="1"/>
  <c r="BH2620" i="1" s="1"/>
  <c r="BI2620" i="1" s="1"/>
  <c r="BF2622" i="1"/>
  <c r="BJ2620" i="1"/>
  <c r="BG2622" i="1" l="1"/>
  <c r="BH2621" i="1" s="1"/>
  <c r="BF2623" i="1"/>
  <c r="BJ2621" i="1"/>
  <c r="BI2621" i="1"/>
  <c r="BG2623" i="1" l="1"/>
  <c r="BH2622" i="1" s="1"/>
  <c r="BI2622" i="1" s="1"/>
  <c r="BF2624" i="1"/>
  <c r="BJ2622" i="1"/>
  <c r="BG2624" i="1" l="1"/>
  <c r="BH2623" i="1" s="1"/>
  <c r="BI2623" i="1" s="1"/>
  <c r="BF2625" i="1"/>
  <c r="BJ2623" i="1"/>
  <c r="BG2625" i="1" l="1"/>
  <c r="BH2624" i="1" s="1"/>
  <c r="BI2624" i="1" s="1"/>
  <c r="BF2626" i="1"/>
  <c r="BJ2624" i="1"/>
  <c r="BG2626" i="1" l="1"/>
  <c r="BH2625" i="1" s="1"/>
  <c r="BI2625" i="1" s="1"/>
  <c r="BF2627" i="1"/>
  <c r="BJ2625" i="1"/>
  <c r="BG2627" i="1" l="1"/>
  <c r="BH2626" i="1" s="1"/>
  <c r="BI2626" i="1" s="1"/>
  <c r="BF2628" i="1"/>
  <c r="BJ2626" i="1"/>
  <c r="BG2628" i="1" l="1"/>
  <c r="BH2627" i="1" s="1"/>
  <c r="BI2627" i="1" s="1"/>
  <c r="BF2629" i="1"/>
  <c r="BJ2627" i="1"/>
  <c r="BG2629" i="1" l="1"/>
  <c r="BH2628" i="1" s="1"/>
  <c r="BI2628" i="1" s="1"/>
  <c r="BF2630" i="1"/>
  <c r="BJ2628" i="1"/>
  <c r="BG2630" i="1" l="1"/>
  <c r="BH2629" i="1" s="1"/>
  <c r="BI2629" i="1" s="1"/>
  <c r="BF2631" i="1"/>
  <c r="BJ2629" i="1"/>
  <c r="BG2631" i="1" l="1"/>
  <c r="BH2630" i="1" s="1"/>
  <c r="BI2630" i="1" s="1"/>
  <c r="BF2632" i="1"/>
  <c r="BJ2630" i="1"/>
  <c r="BG2632" i="1" l="1"/>
  <c r="BH2631" i="1" s="1"/>
  <c r="BI2631" i="1" s="1"/>
  <c r="BF2633" i="1"/>
  <c r="BJ2631" i="1"/>
  <c r="BG2633" i="1" l="1"/>
  <c r="BH2632" i="1" s="1"/>
  <c r="BI2632" i="1" s="1"/>
  <c r="BF2634" i="1"/>
  <c r="BJ2632" i="1"/>
  <c r="BG2634" i="1" l="1"/>
  <c r="BH2633" i="1" s="1"/>
  <c r="BI2633" i="1" s="1"/>
  <c r="BF2635" i="1"/>
  <c r="BJ2633" i="1"/>
  <c r="BG2635" i="1" l="1"/>
  <c r="BH2634" i="1" s="1"/>
  <c r="BI2634" i="1" s="1"/>
  <c r="BF2636" i="1"/>
  <c r="BJ2634" i="1"/>
  <c r="BG2636" i="1" l="1"/>
  <c r="BH2635" i="1" s="1"/>
  <c r="BI2635" i="1" s="1"/>
  <c r="BF2637" i="1"/>
  <c r="BJ2635" i="1"/>
  <c r="BG2637" i="1" l="1"/>
  <c r="BH2636" i="1" s="1"/>
  <c r="BI2636" i="1" s="1"/>
  <c r="BF2638" i="1"/>
  <c r="BJ2636" i="1"/>
  <c r="BG2638" i="1" l="1"/>
  <c r="BH2637" i="1" s="1"/>
  <c r="BI2637" i="1" s="1"/>
  <c r="BF2639" i="1"/>
  <c r="BJ2637" i="1"/>
  <c r="BG2639" i="1" l="1"/>
  <c r="BH2638" i="1" s="1"/>
  <c r="BI2638" i="1" s="1"/>
  <c r="BF2640" i="1"/>
  <c r="BJ2638" i="1"/>
  <c r="BG2640" i="1" l="1"/>
  <c r="BH2639" i="1" s="1"/>
  <c r="BI2639" i="1" s="1"/>
  <c r="BF2641" i="1"/>
  <c r="BJ2639" i="1"/>
  <c r="BG2641" i="1" l="1"/>
  <c r="BH2640" i="1" s="1"/>
  <c r="BF2642" i="1"/>
  <c r="BJ2640" i="1"/>
  <c r="BI2640" i="1"/>
  <c r="BG2642" i="1" l="1"/>
  <c r="BH2641" i="1" s="1"/>
  <c r="BI2641" i="1" s="1"/>
  <c r="BF2643" i="1"/>
  <c r="BJ2641" i="1"/>
  <c r="BG2643" i="1" l="1"/>
  <c r="BH2642" i="1" s="1"/>
  <c r="BI2642" i="1" s="1"/>
  <c r="BF2644" i="1"/>
  <c r="BJ2642" i="1"/>
  <c r="BG2644" i="1" l="1"/>
  <c r="BH2643" i="1" s="1"/>
  <c r="BI2643" i="1" s="1"/>
  <c r="BF2645" i="1"/>
  <c r="BJ2643" i="1"/>
  <c r="BG2645" i="1" l="1"/>
  <c r="BH2644" i="1" s="1"/>
  <c r="BI2644" i="1" s="1"/>
  <c r="BF2646" i="1"/>
  <c r="BJ2644" i="1"/>
  <c r="BG2646" i="1" l="1"/>
  <c r="BH2645" i="1" s="1"/>
  <c r="BI2645" i="1" s="1"/>
  <c r="BF2647" i="1"/>
  <c r="BJ2645" i="1"/>
  <c r="BG2647" i="1" l="1"/>
  <c r="BH2646" i="1" s="1"/>
  <c r="BI2646" i="1" s="1"/>
  <c r="BF2648" i="1"/>
  <c r="BJ2646" i="1"/>
  <c r="BG2648" i="1" l="1"/>
  <c r="BH2647" i="1" s="1"/>
  <c r="BF2649" i="1"/>
  <c r="BJ2647" i="1"/>
  <c r="BI2647" i="1"/>
  <c r="BG2649" i="1" l="1"/>
  <c r="BH2648" i="1" s="1"/>
  <c r="BI2648" i="1" s="1"/>
  <c r="BF2650" i="1"/>
  <c r="BJ2648" i="1"/>
  <c r="BG2650" i="1" l="1"/>
  <c r="BH2649" i="1" s="1"/>
  <c r="BI2649" i="1" s="1"/>
  <c r="BF2651" i="1"/>
  <c r="BJ2649" i="1"/>
  <c r="BG2651" i="1" l="1"/>
  <c r="BH2650" i="1" s="1"/>
  <c r="BI2650" i="1" s="1"/>
  <c r="BF2652" i="1"/>
  <c r="BJ2650" i="1"/>
  <c r="BG2652" i="1" l="1"/>
  <c r="BH2651" i="1" s="1"/>
  <c r="BI2651" i="1" s="1"/>
  <c r="BF2653" i="1"/>
  <c r="BJ2651" i="1"/>
  <c r="BG2653" i="1" l="1"/>
  <c r="BH2652" i="1" s="1"/>
  <c r="BI2652" i="1" s="1"/>
  <c r="BF2654" i="1"/>
  <c r="BJ2652" i="1"/>
  <c r="BG2654" i="1" l="1"/>
  <c r="BH2653" i="1" s="1"/>
  <c r="BI2653" i="1" s="1"/>
  <c r="BF2655" i="1"/>
  <c r="BJ2653" i="1"/>
  <c r="BG2655" i="1" l="1"/>
  <c r="BH2654" i="1" s="1"/>
  <c r="BI2654" i="1" s="1"/>
  <c r="BF2656" i="1"/>
  <c r="BJ2654" i="1"/>
  <c r="BG2656" i="1" l="1"/>
  <c r="BH2655" i="1" s="1"/>
  <c r="BI2655" i="1" s="1"/>
  <c r="BF2657" i="1"/>
  <c r="BJ2655" i="1"/>
  <c r="BG2657" i="1" l="1"/>
  <c r="BH2656" i="1" s="1"/>
  <c r="BI2656" i="1" s="1"/>
  <c r="BF2658" i="1"/>
  <c r="BJ2656" i="1"/>
  <c r="BG2658" i="1" l="1"/>
  <c r="BH2657" i="1" s="1"/>
  <c r="BI2657" i="1" s="1"/>
  <c r="BF2659" i="1"/>
  <c r="BJ2657" i="1"/>
  <c r="BG2659" i="1" l="1"/>
  <c r="BH2658" i="1" s="1"/>
  <c r="BI2658" i="1" s="1"/>
  <c r="BF2660" i="1"/>
  <c r="BJ2658" i="1"/>
  <c r="BG2660" i="1" l="1"/>
  <c r="BH2659" i="1" s="1"/>
  <c r="BI2659" i="1" s="1"/>
  <c r="BF2661" i="1"/>
  <c r="BJ2659" i="1"/>
  <c r="BG2661" i="1" l="1"/>
  <c r="BH2660" i="1" s="1"/>
  <c r="BI2660" i="1" s="1"/>
  <c r="BF2662" i="1"/>
  <c r="BJ2660" i="1"/>
  <c r="BG2662" i="1" l="1"/>
  <c r="BH2661" i="1" s="1"/>
  <c r="BI2661" i="1" s="1"/>
  <c r="BF2663" i="1"/>
  <c r="BJ2661" i="1"/>
  <c r="BG2663" i="1" l="1"/>
  <c r="BH2662" i="1" s="1"/>
  <c r="BI2662" i="1" s="1"/>
  <c r="BF2664" i="1"/>
  <c r="BJ2662" i="1"/>
  <c r="BG2664" i="1" l="1"/>
  <c r="BH2663" i="1" s="1"/>
  <c r="BI2663" i="1" s="1"/>
  <c r="BF2665" i="1"/>
  <c r="BJ2663" i="1"/>
  <c r="BG2665" i="1" l="1"/>
  <c r="BH2664" i="1" s="1"/>
  <c r="BI2664" i="1" s="1"/>
  <c r="BF2666" i="1"/>
  <c r="BJ2664" i="1"/>
  <c r="BG2666" i="1" l="1"/>
  <c r="BH2665" i="1" s="1"/>
  <c r="BI2665" i="1" s="1"/>
  <c r="BF2667" i="1"/>
  <c r="BJ2665" i="1"/>
  <c r="BG2667" i="1" l="1"/>
  <c r="BH2666" i="1" s="1"/>
  <c r="BI2666" i="1" s="1"/>
  <c r="BF2668" i="1"/>
  <c r="BJ2666" i="1"/>
  <c r="BG2668" i="1" l="1"/>
  <c r="BH2667" i="1" s="1"/>
  <c r="BI2667" i="1" s="1"/>
  <c r="BF2669" i="1"/>
  <c r="BJ2667" i="1"/>
  <c r="BG2669" i="1" l="1"/>
  <c r="BH2668" i="1" s="1"/>
  <c r="BI2668" i="1" s="1"/>
  <c r="BF2670" i="1"/>
  <c r="BJ2668" i="1"/>
  <c r="BG2670" i="1" l="1"/>
  <c r="BH2669" i="1" s="1"/>
  <c r="BI2669" i="1" s="1"/>
  <c r="BF2671" i="1"/>
  <c r="BJ2669" i="1"/>
  <c r="BG2671" i="1" l="1"/>
  <c r="BH2670" i="1" s="1"/>
  <c r="BI2670" i="1" s="1"/>
  <c r="BF2672" i="1"/>
  <c r="BJ2670" i="1"/>
  <c r="BG2672" i="1" l="1"/>
  <c r="BH2671" i="1" s="1"/>
  <c r="BI2671" i="1" s="1"/>
  <c r="BF2673" i="1"/>
  <c r="BJ2671" i="1"/>
  <c r="BG2673" i="1" l="1"/>
  <c r="BH2672" i="1" s="1"/>
  <c r="BI2672" i="1" s="1"/>
  <c r="BF2674" i="1"/>
  <c r="BJ2672" i="1"/>
  <c r="BG2674" i="1" l="1"/>
  <c r="BH2673" i="1" s="1"/>
  <c r="BI2673" i="1" s="1"/>
  <c r="BF2675" i="1"/>
  <c r="BJ2673" i="1"/>
  <c r="BG2675" i="1" l="1"/>
  <c r="BH2674" i="1" s="1"/>
  <c r="BI2674" i="1" s="1"/>
  <c r="BF2676" i="1"/>
  <c r="BJ2674" i="1"/>
  <c r="BG2676" i="1" l="1"/>
  <c r="BH2675" i="1" s="1"/>
  <c r="BI2675" i="1" s="1"/>
  <c r="BF2677" i="1"/>
  <c r="BJ2675" i="1"/>
  <c r="BG2677" i="1" l="1"/>
  <c r="BH2676" i="1" s="1"/>
  <c r="BI2676" i="1" s="1"/>
  <c r="BF2678" i="1"/>
  <c r="BJ2676" i="1"/>
  <c r="BG2678" i="1" l="1"/>
  <c r="BH2677" i="1" s="1"/>
  <c r="BI2677" i="1" s="1"/>
  <c r="BF2679" i="1"/>
  <c r="BJ2677" i="1"/>
  <c r="BG2679" i="1" l="1"/>
  <c r="BH2678" i="1" s="1"/>
  <c r="BI2678" i="1" s="1"/>
  <c r="BF2680" i="1"/>
  <c r="BJ2678" i="1"/>
  <c r="BG2680" i="1" l="1"/>
  <c r="BH2679" i="1" s="1"/>
  <c r="BI2679" i="1" s="1"/>
  <c r="BF2681" i="1"/>
  <c r="BJ2679" i="1"/>
  <c r="BG2681" i="1" l="1"/>
  <c r="BH2680" i="1" s="1"/>
  <c r="BI2680" i="1" s="1"/>
  <c r="BF2682" i="1"/>
  <c r="BJ2680" i="1"/>
  <c r="BG2682" i="1" l="1"/>
  <c r="BH2681" i="1" s="1"/>
  <c r="BI2681" i="1" s="1"/>
  <c r="BF2683" i="1"/>
  <c r="BJ2681" i="1"/>
  <c r="BG2683" i="1" l="1"/>
  <c r="BH2682" i="1" s="1"/>
  <c r="BI2682" i="1" s="1"/>
  <c r="BF2684" i="1"/>
  <c r="BJ2682" i="1"/>
  <c r="BG2684" i="1" l="1"/>
  <c r="BH2683" i="1" s="1"/>
  <c r="BI2683" i="1" s="1"/>
  <c r="BF2685" i="1"/>
  <c r="BJ2683" i="1"/>
  <c r="BG2685" i="1" l="1"/>
  <c r="BH2684" i="1" s="1"/>
  <c r="BI2684" i="1" s="1"/>
  <c r="BF2686" i="1"/>
  <c r="BJ2684" i="1"/>
  <c r="BG2686" i="1" l="1"/>
  <c r="BH2685" i="1" s="1"/>
  <c r="BI2685" i="1" s="1"/>
  <c r="BF2687" i="1"/>
  <c r="BJ2685" i="1"/>
  <c r="BG2687" i="1" l="1"/>
  <c r="BH2686" i="1" s="1"/>
  <c r="BI2686" i="1" s="1"/>
  <c r="BF2688" i="1"/>
  <c r="BJ2686" i="1"/>
  <c r="BG2688" i="1" l="1"/>
  <c r="BH2687" i="1" s="1"/>
  <c r="BI2687" i="1" s="1"/>
  <c r="BF2689" i="1"/>
  <c r="BJ2687" i="1"/>
  <c r="BG2689" i="1" l="1"/>
  <c r="BH2688" i="1" s="1"/>
  <c r="BI2688" i="1" s="1"/>
  <c r="BF2690" i="1"/>
  <c r="BJ2688" i="1"/>
  <c r="BG2690" i="1" l="1"/>
  <c r="BH2689" i="1" s="1"/>
  <c r="BI2689" i="1" s="1"/>
  <c r="BF2691" i="1"/>
  <c r="BJ2689" i="1"/>
  <c r="BG2691" i="1" l="1"/>
  <c r="BH2690" i="1" s="1"/>
  <c r="BI2690" i="1" s="1"/>
  <c r="BF2692" i="1"/>
  <c r="BJ2690" i="1"/>
  <c r="BG2692" i="1" l="1"/>
  <c r="BH2691" i="1" s="1"/>
  <c r="BI2691" i="1" s="1"/>
  <c r="BF2693" i="1"/>
  <c r="BJ2691" i="1"/>
  <c r="BG2693" i="1" l="1"/>
  <c r="BH2692" i="1" s="1"/>
  <c r="BI2692" i="1" s="1"/>
  <c r="BF2694" i="1"/>
  <c r="BJ2692" i="1"/>
  <c r="BG2694" i="1" l="1"/>
  <c r="BH2693" i="1" s="1"/>
  <c r="BI2693" i="1" s="1"/>
  <c r="BF2695" i="1"/>
  <c r="BJ2693" i="1"/>
  <c r="BG2695" i="1" l="1"/>
  <c r="BH2694" i="1" s="1"/>
  <c r="BI2694" i="1" s="1"/>
  <c r="BF2696" i="1"/>
  <c r="BJ2694" i="1"/>
  <c r="BG2696" i="1" l="1"/>
  <c r="BH2695" i="1" s="1"/>
  <c r="BI2695" i="1" s="1"/>
  <c r="BF2697" i="1"/>
  <c r="BJ2695" i="1"/>
  <c r="BG2697" i="1" l="1"/>
  <c r="BH2696" i="1" s="1"/>
  <c r="BI2696" i="1" s="1"/>
  <c r="BF2698" i="1"/>
  <c r="BJ2696" i="1"/>
  <c r="BG2698" i="1" l="1"/>
  <c r="BH2697" i="1" s="1"/>
  <c r="BI2697" i="1" s="1"/>
  <c r="BF2699" i="1"/>
  <c r="BJ2697" i="1"/>
  <c r="BG2699" i="1" l="1"/>
  <c r="BH2698" i="1" s="1"/>
  <c r="BI2698" i="1" s="1"/>
  <c r="BF2700" i="1"/>
  <c r="BJ2698" i="1"/>
  <c r="BG2700" i="1" l="1"/>
  <c r="BH2699" i="1" s="1"/>
  <c r="BI2699" i="1" s="1"/>
  <c r="BF2701" i="1"/>
  <c r="BJ2699" i="1"/>
  <c r="BG2701" i="1" l="1"/>
  <c r="BH2700" i="1" s="1"/>
  <c r="BI2700" i="1" s="1"/>
  <c r="BF2702" i="1"/>
  <c r="BJ2700" i="1"/>
  <c r="BG2702" i="1" l="1"/>
  <c r="BH2701" i="1" s="1"/>
  <c r="BI2701" i="1" s="1"/>
  <c r="BF2703" i="1"/>
  <c r="BJ2701" i="1"/>
  <c r="BG2703" i="1" l="1"/>
  <c r="BH2702" i="1" s="1"/>
  <c r="BI2702" i="1" s="1"/>
  <c r="BF2704" i="1"/>
  <c r="BJ2702" i="1"/>
  <c r="BG2704" i="1" l="1"/>
  <c r="BH2703" i="1" s="1"/>
  <c r="BI2703" i="1" s="1"/>
  <c r="BF2705" i="1"/>
  <c r="BJ2703" i="1"/>
  <c r="BG2705" i="1" l="1"/>
  <c r="BH2704" i="1" s="1"/>
  <c r="BI2704" i="1" s="1"/>
  <c r="BF2706" i="1"/>
  <c r="BJ2704" i="1"/>
  <c r="BG2706" i="1" l="1"/>
  <c r="BH2705" i="1" s="1"/>
  <c r="BI2705" i="1" s="1"/>
  <c r="BF2707" i="1"/>
  <c r="BJ2705" i="1"/>
  <c r="BG2707" i="1" l="1"/>
  <c r="BH2706" i="1" s="1"/>
  <c r="BI2706" i="1" s="1"/>
  <c r="BF2708" i="1"/>
  <c r="BJ2706" i="1"/>
  <c r="BG2708" i="1" l="1"/>
  <c r="BH2707" i="1" s="1"/>
  <c r="BI2707" i="1" s="1"/>
  <c r="BF2709" i="1"/>
  <c r="BJ2707" i="1"/>
  <c r="BG2709" i="1" l="1"/>
  <c r="BH2708" i="1" s="1"/>
  <c r="BI2708" i="1" s="1"/>
  <c r="BF2710" i="1"/>
  <c r="BJ2708" i="1"/>
  <c r="BG2710" i="1" l="1"/>
  <c r="BH2709" i="1" s="1"/>
  <c r="BI2709" i="1" s="1"/>
  <c r="BF2711" i="1"/>
  <c r="BJ2709" i="1"/>
  <c r="BG2711" i="1" l="1"/>
  <c r="BH2710" i="1" s="1"/>
  <c r="BI2710" i="1" s="1"/>
  <c r="BF2712" i="1"/>
  <c r="BJ2710" i="1"/>
  <c r="BG2712" i="1" l="1"/>
  <c r="BH2711" i="1" s="1"/>
  <c r="BI2711" i="1" s="1"/>
  <c r="BF2713" i="1"/>
  <c r="BJ2711" i="1"/>
  <c r="BG2713" i="1" l="1"/>
  <c r="BH2712" i="1" s="1"/>
  <c r="BI2712" i="1" s="1"/>
  <c r="BF2714" i="1"/>
  <c r="BJ2712" i="1"/>
  <c r="BG2714" i="1" l="1"/>
  <c r="BH2713" i="1" s="1"/>
  <c r="BI2713" i="1" s="1"/>
  <c r="BF2715" i="1"/>
  <c r="BJ2713" i="1"/>
  <c r="BG2715" i="1" l="1"/>
  <c r="BH2714" i="1" s="1"/>
  <c r="BI2714" i="1" s="1"/>
  <c r="BF2716" i="1"/>
  <c r="BJ2714" i="1"/>
  <c r="BG2716" i="1" l="1"/>
  <c r="BH2715" i="1" s="1"/>
  <c r="BI2715" i="1" s="1"/>
  <c r="BF2717" i="1"/>
  <c r="BJ2715" i="1"/>
  <c r="BG2717" i="1" l="1"/>
  <c r="BH2716" i="1" s="1"/>
  <c r="BI2716" i="1" s="1"/>
  <c r="BF2718" i="1"/>
  <c r="BJ2716" i="1"/>
  <c r="BG2718" i="1" l="1"/>
  <c r="BH2717" i="1" s="1"/>
  <c r="BI2717" i="1" s="1"/>
  <c r="BF2719" i="1"/>
  <c r="BJ2717" i="1"/>
  <c r="BG2719" i="1" l="1"/>
  <c r="BH2718" i="1" s="1"/>
  <c r="BI2718" i="1" s="1"/>
  <c r="BF2720" i="1"/>
  <c r="BJ2718" i="1"/>
  <c r="BG2720" i="1" l="1"/>
  <c r="BH2719" i="1" s="1"/>
  <c r="BI2719" i="1" s="1"/>
  <c r="BF2721" i="1"/>
  <c r="BJ2719" i="1"/>
  <c r="BG2721" i="1" l="1"/>
  <c r="BH2720" i="1" s="1"/>
  <c r="BI2720" i="1" s="1"/>
  <c r="BF2722" i="1"/>
  <c r="BJ2720" i="1"/>
  <c r="BG2722" i="1" l="1"/>
  <c r="BH2721" i="1" s="1"/>
  <c r="BI2721" i="1" s="1"/>
  <c r="BF2723" i="1"/>
  <c r="BJ2721" i="1"/>
  <c r="BG2723" i="1" l="1"/>
  <c r="BH2722" i="1" s="1"/>
  <c r="BI2722" i="1" s="1"/>
  <c r="BF2724" i="1"/>
  <c r="BJ2722" i="1"/>
  <c r="BG2724" i="1" l="1"/>
  <c r="BH2723" i="1" s="1"/>
  <c r="BI2723" i="1" s="1"/>
  <c r="BF2725" i="1"/>
  <c r="BJ2723" i="1"/>
  <c r="BG2725" i="1" l="1"/>
  <c r="BH2724" i="1" s="1"/>
  <c r="BI2724" i="1" s="1"/>
  <c r="BF2726" i="1"/>
  <c r="BJ2724" i="1"/>
  <c r="BG2726" i="1" l="1"/>
  <c r="BH2725" i="1" s="1"/>
  <c r="BI2725" i="1" s="1"/>
  <c r="BF2727" i="1"/>
  <c r="BJ2725" i="1"/>
  <c r="BG2727" i="1" l="1"/>
  <c r="BH2726" i="1" s="1"/>
  <c r="BI2726" i="1" s="1"/>
  <c r="BF2728" i="1"/>
  <c r="BJ2726" i="1"/>
  <c r="BG2728" i="1" l="1"/>
  <c r="BH2727" i="1" s="1"/>
  <c r="BI2727" i="1" s="1"/>
  <c r="BF2729" i="1"/>
  <c r="BJ2727" i="1"/>
  <c r="BG2729" i="1" l="1"/>
  <c r="BH2728" i="1" s="1"/>
  <c r="BI2728" i="1" s="1"/>
  <c r="BF2730" i="1"/>
  <c r="BJ2728" i="1"/>
  <c r="BG2730" i="1" l="1"/>
  <c r="BH2729" i="1" s="1"/>
  <c r="BI2729" i="1" s="1"/>
  <c r="BF2731" i="1"/>
  <c r="BJ2729" i="1"/>
  <c r="BG2731" i="1" l="1"/>
  <c r="BH2730" i="1" s="1"/>
  <c r="BI2730" i="1" s="1"/>
  <c r="BF2732" i="1"/>
  <c r="BJ2730" i="1"/>
  <c r="BG2732" i="1" l="1"/>
  <c r="BH2731" i="1" s="1"/>
  <c r="BI2731" i="1" s="1"/>
  <c r="BF2733" i="1"/>
  <c r="BJ2731" i="1"/>
  <c r="BG2733" i="1" l="1"/>
  <c r="BH2732" i="1" s="1"/>
  <c r="BI2732" i="1" s="1"/>
  <c r="BF2734" i="1"/>
  <c r="BJ2732" i="1"/>
  <c r="BG2734" i="1" l="1"/>
  <c r="BH2733" i="1" s="1"/>
  <c r="BI2733" i="1" s="1"/>
  <c r="BF2735" i="1"/>
  <c r="BJ2733" i="1"/>
  <c r="BG2735" i="1" l="1"/>
  <c r="BH2734" i="1" s="1"/>
  <c r="BI2734" i="1" s="1"/>
  <c r="BF2736" i="1"/>
  <c r="BJ2734" i="1"/>
  <c r="BG2736" i="1" l="1"/>
  <c r="BH2735" i="1" s="1"/>
  <c r="BI2735" i="1" s="1"/>
  <c r="BF2737" i="1"/>
  <c r="BJ2735" i="1"/>
  <c r="BG2737" i="1" l="1"/>
  <c r="BH2736" i="1" s="1"/>
  <c r="BI2736" i="1" s="1"/>
  <c r="BF2738" i="1"/>
  <c r="BJ2736" i="1"/>
  <c r="BG2738" i="1" l="1"/>
  <c r="BH2737" i="1" s="1"/>
  <c r="BI2737" i="1" s="1"/>
  <c r="BF2739" i="1"/>
  <c r="BJ2737" i="1"/>
  <c r="BG2739" i="1" l="1"/>
  <c r="BH2738" i="1" s="1"/>
  <c r="BI2738" i="1" s="1"/>
  <c r="BF2740" i="1"/>
  <c r="BJ2738" i="1"/>
  <c r="BG2740" i="1" l="1"/>
  <c r="BH2739" i="1" s="1"/>
  <c r="BI2739" i="1" s="1"/>
  <c r="BF2741" i="1"/>
  <c r="BJ2739" i="1"/>
  <c r="BG2741" i="1" l="1"/>
  <c r="BH2740" i="1" s="1"/>
  <c r="BI2740" i="1" s="1"/>
  <c r="BF2742" i="1"/>
  <c r="BJ2740" i="1"/>
  <c r="BG2742" i="1" l="1"/>
  <c r="BH2741" i="1" s="1"/>
  <c r="BI2741" i="1" s="1"/>
  <c r="BF2743" i="1"/>
  <c r="BJ2741" i="1"/>
  <c r="BG2743" i="1" l="1"/>
  <c r="BH2742" i="1" s="1"/>
  <c r="BI2742" i="1" s="1"/>
  <c r="BF2744" i="1"/>
  <c r="BJ2742" i="1"/>
  <c r="BG2744" i="1" l="1"/>
  <c r="BH2743" i="1" s="1"/>
  <c r="BI2743" i="1" s="1"/>
  <c r="BF2745" i="1"/>
  <c r="BJ2743" i="1"/>
  <c r="BG2745" i="1" l="1"/>
  <c r="BH2744" i="1" s="1"/>
  <c r="BI2744" i="1" s="1"/>
  <c r="BF2746" i="1"/>
  <c r="BJ2744" i="1"/>
  <c r="BG2746" i="1" l="1"/>
  <c r="BH2745" i="1" s="1"/>
  <c r="BI2745" i="1" s="1"/>
  <c r="BF2747" i="1"/>
  <c r="BJ2745" i="1"/>
  <c r="BG2747" i="1" l="1"/>
  <c r="BH2746" i="1" s="1"/>
  <c r="BI2746" i="1" s="1"/>
  <c r="BF2748" i="1"/>
  <c r="BJ2746" i="1"/>
  <c r="BG2748" i="1" l="1"/>
  <c r="BH2747" i="1" s="1"/>
  <c r="BI2747" i="1" s="1"/>
  <c r="BF2749" i="1"/>
  <c r="BJ2747" i="1"/>
  <c r="BG2749" i="1" l="1"/>
  <c r="BH2748" i="1" s="1"/>
  <c r="BI2748" i="1" s="1"/>
  <c r="BF2750" i="1"/>
  <c r="BJ2748" i="1"/>
  <c r="BG2750" i="1" l="1"/>
  <c r="BH2749" i="1" s="1"/>
  <c r="BI2749" i="1" s="1"/>
  <c r="BF2751" i="1"/>
  <c r="BJ2749" i="1"/>
  <c r="BG2751" i="1" l="1"/>
  <c r="BH2750" i="1" s="1"/>
  <c r="BI2750" i="1" s="1"/>
  <c r="BF2752" i="1"/>
  <c r="BJ2750" i="1"/>
  <c r="BG2752" i="1" l="1"/>
  <c r="BH2751" i="1" s="1"/>
  <c r="BI2751" i="1" s="1"/>
  <c r="BF2753" i="1"/>
  <c r="BJ2751" i="1"/>
  <c r="BG2753" i="1" l="1"/>
  <c r="BH2752" i="1" s="1"/>
  <c r="BI2752" i="1" s="1"/>
  <c r="BF2754" i="1"/>
  <c r="BJ2752" i="1"/>
  <c r="BG2754" i="1" l="1"/>
  <c r="BH2753" i="1" s="1"/>
  <c r="BI2753" i="1" s="1"/>
  <c r="BF2755" i="1"/>
  <c r="BJ2753" i="1"/>
  <c r="BG2755" i="1" l="1"/>
  <c r="BH2754" i="1" s="1"/>
  <c r="BI2754" i="1" s="1"/>
  <c r="BF2756" i="1"/>
  <c r="BJ2754" i="1"/>
  <c r="BG2756" i="1" l="1"/>
  <c r="BH2755" i="1" s="1"/>
  <c r="BI2755" i="1" s="1"/>
  <c r="BF2757" i="1"/>
  <c r="BJ2755" i="1"/>
  <c r="BG2757" i="1" l="1"/>
  <c r="BH2756" i="1" s="1"/>
  <c r="BI2756" i="1" s="1"/>
  <c r="BF2758" i="1"/>
  <c r="BJ2756" i="1"/>
  <c r="BG2758" i="1" l="1"/>
  <c r="BH2757" i="1" s="1"/>
  <c r="BI2757" i="1" s="1"/>
  <c r="BF2759" i="1"/>
  <c r="BJ2757" i="1"/>
  <c r="BG2759" i="1" l="1"/>
  <c r="BH2758" i="1" s="1"/>
  <c r="BI2758" i="1" s="1"/>
  <c r="BF2760" i="1"/>
  <c r="BJ2758" i="1"/>
  <c r="BG2760" i="1" l="1"/>
  <c r="BH2759" i="1" s="1"/>
  <c r="BI2759" i="1" s="1"/>
  <c r="BF2761" i="1"/>
  <c r="BJ2759" i="1"/>
  <c r="BG2761" i="1" l="1"/>
  <c r="BH2760" i="1" s="1"/>
  <c r="BI2760" i="1" s="1"/>
  <c r="BF2762" i="1"/>
  <c r="BJ2760" i="1"/>
  <c r="BG2762" i="1" l="1"/>
  <c r="BH2761" i="1" s="1"/>
  <c r="BI2761" i="1" s="1"/>
  <c r="BF2763" i="1"/>
  <c r="BJ2761" i="1"/>
  <c r="BG2763" i="1" l="1"/>
  <c r="BH2762" i="1" s="1"/>
  <c r="BI2762" i="1" s="1"/>
  <c r="BF2764" i="1"/>
  <c r="BJ2762" i="1"/>
  <c r="BG2764" i="1" l="1"/>
  <c r="BH2763" i="1" s="1"/>
  <c r="BF2765" i="1"/>
  <c r="BJ2763" i="1"/>
  <c r="BI2763" i="1"/>
  <c r="BG2765" i="1" l="1"/>
  <c r="BH2764" i="1" s="1"/>
  <c r="BI2764" i="1" s="1"/>
  <c r="BF2766" i="1"/>
  <c r="BJ2764" i="1"/>
  <c r="BG2766" i="1" l="1"/>
  <c r="BH2765" i="1" s="1"/>
  <c r="BI2765" i="1" s="1"/>
  <c r="BF2767" i="1"/>
  <c r="BJ2765" i="1"/>
  <c r="BG2767" i="1" l="1"/>
  <c r="BH2766" i="1" s="1"/>
  <c r="BI2766" i="1" s="1"/>
  <c r="BF2768" i="1"/>
  <c r="BJ2766" i="1"/>
  <c r="BG2768" i="1" l="1"/>
  <c r="BH2767" i="1" s="1"/>
  <c r="BI2767" i="1" s="1"/>
  <c r="BF2769" i="1"/>
  <c r="BJ2767" i="1"/>
  <c r="BG2769" i="1" l="1"/>
  <c r="BH2768" i="1" s="1"/>
  <c r="BI2768" i="1" s="1"/>
  <c r="BF2770" i="1"/>
  <c r="BJ2768" i="1"/>
  <c r="BG2770" i="1" l="1"/>
  <c r="BH2769" i="1" s="1"/>
  <c r="BI2769" i="1" s="1"/>
  <c r="BF2771" i="1"/>
  <c r="BJ2769" i="1"/>
  <c r="BG2771" i="1" l="1"/>
  <c r="BH2770" i="1" s="1"/>
  <c r="BI2770" i="1" s="1"/>
  <c r="BF2772" i="1"/>
  <c r="BJ2770" i="1"/>
  <c r="BG2772" i="1" l="1"/>
  <c r="BH2771" i="1" s="1"/>
  <c r="BI2771" i="1" s="1"/>
  <c r="BF2773" i="1"/>
  <c r="BJ2771" i="1"/>
  <c r="BG2773" i="1" l="1"/>
  <c r="BH2772" i="1" s="1"/>
  <c r="BI2772" i="1" s="1"/>
  <c r="BF2774" i="1"/>
  <c r="BJ2772" i="1"/>
  <c r="BG2774" i="1" l="1"/>
  <c r="BH2773" i="1" s="1"/>
  <c r="BI2773" i="1" s="1"/>
  <c r="BF2775" i="1"/>
  <c r="BJ2773" i="1"/>
  <c r="BG2775" i="1" l="1"/>
  <c r="BH2774" i="1" s="1"/>
  <c r="BI2774" i="1" s="1"/>
  <c r="BF2776" i="1"/>
  <c r="BJ2774" i="1"/>
  <c r="BG2776" i="1" l="1"/>
  <c r="BH2775" i="1" s="1"/>
  <c r="BI2775" i="1" s="1"/>
  <c r="BF2777" i="1"/>
  <c r="BJ2775" i="1"/>
  <c r="BG2777" i="1" l="1"/>
  <c r="BH2776" i="1" s="1"/>
  <c r="BI2776" i="1" s="1"/>
  <c r="BF2778" i="1"/>
  <c r="BJ2776" i="1"/>
  <c r="BG2778" i="1" l="1"/>
  <c r="BH2777" i="1" s="1"/>
  <c r="BI2777" i="1" s="1"/>
  <c r="BF2779" i="1"/>
  <c r="BJ2777" i="1"/>
  <c r="BG2779" i="1" l="1"/>
  <c r="BH2778" i="1" s="1"/>
  <c r="BI2778" i="1" s="1"/>
  <c r="BF2780" i="1"/>
  <c r="BJ2778" i="1"/>
  <c r="BG2780" i="1" l="1"/>
  <c r="BH2779" i="1" s="1"/>
  <c r="BI2779" i="1" s="1"/>
  <c r="BF2781" i="1"/>
  <c r="BJ2779" i="1"/>
  <c r="BG2781" i="1" l="1"/>
  <c r="BH2780" i="1" s="1"/>
  <c r="BI2780" i="1" s="1"/>
  <c r="BF2782" i="1"/>
  <c r="BJ2780" i="1"/>
  <c r="BG2782" i="1" l="1"/>
  <c r="BH2781" i="1" s="1"/>
  <c r="BI2781" i="1" s="1"/>
  <c r="BF2783" i="1"/>
  <c r="BJ2781" i="1"/>
  <c r="BG2783" i="1" l="1"/>
  <c r="BH2782" i="1" s="1"/>
  <c r="BI2782" i="1" s="1"/>
  <c r="BF2784" i="1"/>
  <c r="BJ2782" i="1"/>
  <c r="BG2784" i="1" l="1"/>
  <c r="BH2783" i="1" s="1"/>
  <c r="BI2783" i="1" s="1"/>
  <c r="BF2785" i="1"/>
  <c r="BJ2783" i="1"/>
  <c r="BG2785" i="1" l="1"/>
  <c r="BH2784" i="1" s="1"/>
  <c r="BI2784" i="1" s="1"/>
  <c r="BF2786" i="1"/>
  <c r="BJ2784" i="1"/>
  <c r="BG2786" i="1" l="1"/>
  <c r="BH2785" i="1" s="1"/>
  <c r="BI2785" i="1" s="1"/>
  <c r="BF2787" i="1"/>
  <c r="BJ2785" i="1"/>
  <c r="BG2787" i="1" l="1"/>
  <c r="BH2786" i="1" s="1"/>
  <c r="BI2786" i="1" s="1"/>
  <c r="BF2788" i="1"/>
  <c r="BJ2786" i="1"/>
  <c r="BG2788" i="1" l="1"/>
  <c r="BH2787" i="1" s="1"/>
  <c r="BI2787" i="1" s="1"/>
  <c r="BF2789" i="1"/>
  <c r="BJ2787" i="1"/>
  <c r="BG2789" i="1" l="1"/>
  <c r="BH2788" i="1" s="1"/>
  <c r="BI2788" i="1" s="1"/>
  <c r="BF2790" i="1"/>
  <c r="BJ2788" i="1"/>
  <c r="BG2790" i="1" l="1"/>
  <c r="BH2789" i="1" s="1"/>
  <c r="BI2789" i="1" s="1"/>
  <c r="BF2791" i="1"/>
  <c r="BJ2789" i="1"/>
  <c r="BG2791" i="1" l="1"/>
  <c r="BH2790" i="1" s="1"/>
  <c r="BI2790" i="1" s="1"/>
  <c r="BF2792" i="1"/>
  <c r="BJ2790" i="1"/>
  <c r="BG2792" i="1" l="1"/>
  <c r="BH2791" i="1" s="1"/>
  <c r="BI2791" i="1" s="1"/>
  <c r="BF2793" i="1"/>
  <c r="BJ2791" i="1"/>
  <c r="BG2793" i="1" l="1"/>
  <c r="BH2792" i="1" s="1"/>
  <c r="BI2792" i="1" s="1"/>
  <c r="BF2794" i="1"/>
  <c r="BJ2792" i="1"/>
  <c r="BG2794" i="1" l="1"/>
  <c r="BH2793" i="1" s="1"/>
  <c r="BI2793" i="1" s="1"/>
  <c r="BF2795" i="1"/>
  <c r="BJ2793" i="1"/>
  <c r="BG2795" i="1" l="1"/>
  <c r="BH2794" i="1" s="1"/>
  <c r="BI2794" i="1" s="1"/>
  <c r="BF2796" i="1"/>
  <c r="BJ2794" i="1"/>
  <c r="BG2796" i="1" l="1"/>
  <c r="BH2795" i="1" s="1"/>
  <c r="BI2795" i="1" s="1"/>
  <c r="BF2797" i="1"/>
  <c r="BJ2795" i="1"/>
  <c r="BG2797" i="1" l="1"/>
  <c r="BH2796" i="1" s="1"/>
  <c r="BI2796" i="1" s="1"/>
  <c r="BF2798" i="1"/>
  <c r="BJ2796" i="1"/>
  <c r="BG2798" i="1" l="1"/>
  <c r="BH2797" i="1" s="1"/>
  <c r="BI2797" i="1" s="1"/>
  <c r="BF2799" i="1"/>
  <c r="BJ2797" i="1"/>
  <c r="BG2799" i="1" l="1"/>
  <c r="BH2798" i="1" s="1"/>
  <c r="BI2798" i="1" s="1"/>
  <c r="BF2800" i="1"/>
  <c r="BJ2798" i="1"/>
  <c r="BG2800" i="1" l="1"/>
  <c r="BH2799" i="1" s="1"/>
  <c r="BI2799" i="1" s="1"/>
  <c r="BF2801" i="1"/>
  <c r="BJ2799" i="1"/>
  <c r="BG2801" i="1" l="1"/>
  <c r="BH2800" i="1" s="1"/>
  <c r="BI2800" i="1" s="1"/>
  <c r="BF2802" i="1"/>
  <c r="BJ2800" i="1"/>
  <c r="BG2802" i="1" l="1"/>
  <c r="BH2801" i="1" s="1"/>
  <c r="BI2801" i="1" s="1"/>
  <c r="BF2803" i="1"/>
  <c r="BJ2801" i="1"/>
  <c r="BG2803" i="1" l="1"/>
  <c r="BH2802" i="1" s="1"/>
  <c r="BI2802" i="1" s="1"/>
  <c r="BF2804" i="1"/>
  <c r="BJ2802" i="1"/>
  <c r="BG2804" i="1" l="1"/>
  <c r="BH2803" i="1" s="1"/>
  <c r="BI2803" i="1" s="1"/>
  <c r="BF2805" i="1"/>
  <c r="BJ2803" i="1"/>
  <c r="BG2805" i="1" l="1"/>
  <c r="BH2804" i="1" s="1"/>
  <c r="BI2804" i="1" s="1"/>
  <c r="BF2806" i="1"/>
  <c r="BJ2804" i="1"/>
  <c r="BG2806" i="1" l="1"/>
  <c r="BH2805" i="1" s="1"/>
  <c r="BI2805" i="1" s="1"/>
  <c r="BF2807" i="1"/>
  <c r="BJ2805" i="1"/>
  <c r="BG2807" i="1" l="1"/>
  <c r="BH2806" i="1" s="1"/>
  <c r="BI2806" i="1" s="1"/>
  <c r="BF2808" i="1"/>
  <c r="BJ2806" i="1"/>
  <c r="BG2808" i="1" l="1"/>
  <c r="BH2807" i="1" s="1"/>
  <c r="BI2807" i="1" s="1"/>
  <c r="BF2809" i="1"/>
  <c r="BJ2807" i="1"/>
  <c r="BG2809" i="1" l="1"/>
  <c r="BH2808" i="1" s="1"/>
  <c r="BI2808" i="1" s="1"/>
  <c r="BF2810" i="1"/>
  <c r="BJ2808" i="1"/>
  <c r="BG2810" i="1" l="1"/>
  <c r="BH2809" i="1" s="1"/>
  <c r="BI2809" i="1" s="1"/>
  <c r="BF2811" i="1"/>
  <c r="BJ2809" i="1"/>
  <c r="BG2811" i="1" l="1"/>
  <c r="BH2810" i="1" s="1"/>
  <c r="BI2810" i="1" s="1"/>
  <c r="BF2812" i="1"/>
  <c r="BJ2810" i="1"/>
  <c r="BG2812" i="1" l="1"/>
  <c r="BH2811" i="1" s="1"/>
  <c r="BI2811" i="1" s="1"/>
  <c r="BF2813" i="1"/>
  <c r="BJ2811" i="1"/>
  <c r="BG2813" i="1" l="1"/>
  <c r="BH2812" i="1" s="1"/>
  <c r="BI2812" i="1" s="1"/>
  <c r="BF2814" i="1"/>
  <c r="BJ2812" i="1"/>
  <c r="BG2814" i="1" l="1"/>
  <c r="BH2813" i="1" s="1"/>
  <c r="BI2813" i="1" s="1"/>
  <c r="BF2815" i="1"/>
  <c r="BJ2813" i="1"/>
  <c r="BG2815" i="1" l="1"/>
  <c r="BH2814" i="1" s="1"/>
  <c r="BI2814" i="1" s="1"/>
  <c r="BF2816" i="1"/>
  <c r="BJ2814" i="1"/>
  <c r="BG2816" i="1" l="1"/>
  <c r="BH2815" i="1" s="1"/>
  <c r="BI2815" i="1" s="1"/>
  <c r="BF2817" i="1"/>
  <c r="BJ2815" i="1"/>
  <c r="BG2817" i="1" l="1"/>
  <c r="BH2816" i="1" s="1"/>
  <c r="BI2816" i="1" s="1"/>
  <c r="BF2818" i="1"/>
  <c r="BJ2816" i="1"/>
  <c r="BG2818" i="1" l="1"/>
  <c r="BH2817" i="1" s="1"/>
  <c r="BI2817" i="1" s="1"/>
  <c r="BF2819" i="1"/>
  <c r="BJ2817" i="1"/>
  <c r="BG2819" i="1" l="1"/>
  <c r="BH2818" i="1" s="1"/>
  <c r="BI2818" i="1" s="1"/>
  <c r="BF2820" i="1"/>
  <c r="BJ2818" i="1"/>
  <c r="BG2820" i="1" l="1"/>
  <c r="BH2819" i="1" s="1"/>
  <c r="BI2819" i="1" s="1"/>
  <c r="BF2821" i="1"/>
  <c r="BJ2819" i="1"/>
  <c r="BG2821" i="1" l="1"/>
  <c r="BH2820" i="1" s="1"/>
  <c r="BI2820" i="1" s="1"/>
  <c r="BF2822" i="1"/>
  <c r="BJ2820" i="1"/>
  <c r="BG2822" i="1" l="1"/>
  <c r="BH2821" i="1" s="1"/>
  <c r="BI2821" i="1" s="1"/>
  <c r="BF2823" i="1"/>
  <c r="BJ2821" i="1"/>
  <c r="BG2823" i="1" l="1"/>
  <c r="BH2822" i="1" s="1"/>
  <c r="BI2822" i="1" s="1"/>
  <c r="BF2824" i="1"/>
  <c r="BJ2822" i="1"/>
  <c r="BG2824" i="1" l="1"/>
  <c r="BH2823" i="1" s="1"/>
  <c r="BI2823" i="1" s="1"/>
  <c r="BF2825" i="1"/>
  <c r="BJ2823" i="1"/>
  <c r="BG2825" i="1" l="1"/>
  <c r="BH2824" i="1" s="1"/>
  <c r="BI2824" i="1" s="1"/>
  <c r="BF2826" i="1"/>
  <c r="BJ2824" i="1"/>
  <c r="BG2826" i="1" l="1"/>
  <c r="BH2825" i="1" s="1"/>
  <c r="BI2825" i="1" s="1"/>
  <c r="BF2827" i="1"/>
  <c r="BJ2825" i="1"/>
  <c r="BG2827" i="1" l="1"/>
  <c r="BH2826" i="1" s="1"/>
  <c r="BI2826" i="1" s="1"/>
  <c r="BF2828" i="1"/>
  <c r="BJ2826" i="1"/>
  <c r="BG2828" i="1" l="1"/>
  <c r="BH2827" i="1" s="1"/>
  <c r="BI2827" i="1" s="1"/>
  <c r="BF2829" i="1"/>
  <c r="BJ2827" i="1"/>
  <c r="BG2829" i="1" l="1"/>
  <c r="BH2828" i="1" s="1"/>
  <c r="BI2828" i="1" s="1"/>
  <c r="BF2830" i="1"/>
  <c r="BJ2828" i="1"/>
  <c r="BG2830" i="1" l="1"/>
  <c r="BH2829" i="1" s="1"/>
  <c r="BI2829" i="1" s="1"/>
  <c r="BF2831" i="1"/>
  <c r="BJ2829" i="1"/>
  <c r="BG2831" i="1" l="1"/>
  <c r="BH2830" i="1" s="1"/>
  <c r="BI2830" i="1" s="1"/>
  <c r="BF2832" i="1"/>
  <c r="BJ2830" i="1"/>
  <c r="BG2832" i="1" l="1"/>
  <c r="BH2831" i="1" s="1"/>
  <c r="BI2831" i="1" s="1"/>
  <c r="BF2833" i="1"/>
  <c r="BJ2831" i="1"/>
  <c r="BG2833" i="1" l="1"/>
  <c r="BH2832" i="1" s="1"/>
  <c r="BI2832" i="1" s="1"/>
  <c r="BF2834" i="1"/>
  <c r="BJ2832" i="1"/>
  <c r="BG2834" i="1" l="1"/>
  <c r="BH2833" i="1" s="1"/>
  <c r="BI2833" i="1" s="1"/>
  <c r="BF2835" i="1"/>
  <c r="BJ2833" i="1"/>
  <c r="BG2835" i="1" l="1"/>
  <c r="BH2834" i="1" s="1"/>
  <c r="BI2834" i="1" s="1"/>
  <c r="BF2836" i="1"/>
  <c r="BJ2834" i="1"/>
  <c r="BG2836" i="1" l="1"/>
  <c r="BH2835" i="1" s="1"/>
  <c r="BI2835" i="1" s="1"/>
  <c r="BF2837" i="1"/>
  <c r="BJ2835" i="1"/>
  <c r="BG2837" i="1" l="1"/>
  <c r="BH2836" i="1" s="1"/>
  <c r="BI2836" i="1" s="1"/>
  <c r="BF2838" i="1"/>
  <c r="BJ2836" i="1"/>
  <c r="BG2838" i="1" l="1"/>
  <c r="BH2837" i="1" s="1"/>
  <c r="BI2837" i="1" s="1"/>
  <c r="BF2839" i="1"/>
  <c r="BJ2837" i="1"/>
  <c r="BG2839" i="1" l="1"/>
  <c r="BH2838" i="1" s="1"/>
  <c r="BI2838" i="1" s="1"/>
  <c r="BF2840" i="1"/>
  <c r="BJ2838" i="1"/>
  <c r="BG2840" i="1" l="1"/>
  <c r="BH2839" i="1" s="1"/>
  <c r="BI2839" i="1" s="1"/>
  <c r="BF2841" i="1"/>
  <c r="BJ2839" i="1"/>
  <c r="BG2841" i="1" l="1"/>
  <c r="BH2840" i="1" s="1"/>
  <c r="BI2840" i="1" s="1"/>
  <c r="BF2842" i="1"/>
  <c r="BJ2840" i="1"/>
  <c r="BG2842" i="1" l="1"/>
  <c r="BH2841" i="1" s="1"/>
  <c r="BI2841" i="1" s="1"/>
  <c r="BF2843" i="1"/>
  <c r="BJ2841" i="1"/>
  <c r="BG2843" i="1" l="1"/>
  <c r="BH2842" i="1" s="1"/>
  <c r="BI2842" i="1" s="1"/>
  <c r="BF2844" i="1"/>
  <c r="BJ2842" i="1"/>
  <c r="BG2844" i="1" l="1"/>
  <c r="BH2843" i="1" s="1"/>
  <c r="BI2843" i="1" s="1"/>
  <c r="BF2845" i="1"/>
  <c r="BJ2843" i="1"/>
  <c r="BG2845" i="1" l="1"/>
  <c r="BH2844" i="1" s="1"/>
  <c r="BI2844" i="1" s="1"/>
  <c r="BF2846" i="1"/>
  <c r="BJ2844" i="1"/>
  <c r="BG2846" i="1" l="1"/>
  <c r="BH2845" i="1" s="1"/>
  <c r="BI2845" i="1" s="1"/>
  <c r="BF2847" i="1"/>
  <c r="BJ2845" i="1"/>
  <c r="BF2848" i="1" l="1"/>
  <c r="BG2847" i="1"/>
  <c r="BH2846" i="1" s="1"/>
  <c r="BI2846" i="1" s="1"/>
  <c r="BJ2846" i="1"/>
  <c r="BJ2847" i="1" l="1"/>
  <c r="BG2848" i="1"/>
  <c r="BF2849" i="1"/>
  <c r="BG2849" i="1" l="1"/>
  <c r="BH2848" i="1" s="1"/>
  <c r="BI2848" i="1" s="1"/>
  <c r="BF2850" i="1"/>
  <c r="BJ2848" i="1"/>
  <c r="BH2847" i="1"/>
  <c r="BI2847" i="1" s="1"/>
  <c r="BG2850" i="1" l="1"/>
  <c r="BH2849" i="1" s="1"/>
  <c r="BI2849" i="1" s="1"/>
  <c r="BF2851" i="1"/>
  <c r="BJ2849" i="1"/>
  <c r="BG2851" i="1" l="1"/>
  <c r="BH2850" i="1" s="1"/>
  <c r="BI2850" i="1" s="1"/>
  <c r="BF2852" i="1"/>
  <c r="BJ2850" i="1"/>
  <c r="BG2852" i="1" l="1"/>
  <c r="BH2851" i="1" s="1"/>
  <c r="BI2851" i="1" s="1"/>
  <c r="BF2853" i="1"/>
  <c r="BJ2851" i="1"/>
  <c r="BG2853" i="1" l="1"/>
  <c r="BH2852" i="1" s="1"/>
  <c r="BI2852" i="1" s="1"/>
  <c r="BF2854" i="1"/>
  <c r="BJ2852" i="1"/>
  <c r="BG2854" i="1" l="1"/>
  <c r="BH2853" i="1" s="1"/>
  <c r="BI2853" i="1" s="1"/>
  <c r="BF2855" i="1"/>
  <c r="BJ2853" i="1"/>
  <c r="BG2855" i="1" l="1"/>
  <c r="BH2854" i="1" s="1"/>
  <c r="BI2854" i="1" s="1"/>
  <c r="BF2856" i="1"/>
  <c r="BJ2854" i="1"/>
  <c r="BG2856" i="1" l="1"/>
  <c r="BH2855" i="1" s="1"/>
  <c r="BI2855" i="1" s="1"/>
  <c r="BF2857" i="1"/>
  <c r="BJ2855" i="1"/>
  <c r="BG2857" i="1" l="1"/>
  <c r="BH2856" i="1" s="1"/>
  <c r="BI2856" i="1" s="1"/>
  <c r="BF2858" i="1"/>
  <c r="BJ2856" i="1"/>
  <c r="BG2858" i="1" l="1"/>
  <c r="BH2857" i="1" s="1"/>
  <c r="BI2857" i="1" s="1"/>
  <c r="BF2859" i="1"/>
  <c r="BJ2857" i="1"/>
  <c r="BG2859" i="1" l="1"/>
  <c r="BH2858" i="1" s="1"/>
  <c r="BI2858" i="1" s="1"/>
  <c r="BF2860" i="1"/>
  <c r="BJ2858" i="1"/>
  <c r="BG2860" i="1" l="1"/>
  <c r="BH2859" i="1" s="1"/>
  <c r="BI2859" i="1" s="1"/>
  <c r="BF2861" i="1"/>
  <c r="BJ2859" i="1"/>
  <c r="BG2861" i="1" l="1"/>
  <c r="BH2860" i="1" s="1"/>
  <c r="BI2860" i="1" s="1"/>
  <c r="BF2862" i="1"/>
  <c r="BJ2860" i="1"/>
  <c r="BG2862" i="1" l="1"/>
  <c r="BH2861" i="1" s="1"/>
  <c r="BF2863" i="1"/>
  <c r="BJ2861" i="1"/>
  <c r="BI2861" i="1"/>
  <c r="BG2863" i="1" l="1"/>
  <c r="BH2862" i="1" s="1"/>
  <c r="BI2862" i="1" s="1"/>
  <c r="BF2864" i="1"/>
  <c r="BJ2862" i="1"/>
  <c r="BG2864" i="1" l="1"/>
  <c r="BH2863" i="1" s="1"/>
  <c r="BI2863" i="1" s="1"/>
  <c r="BF2865" i="1"/>
  <c r="BJ2863" i="1"/>
  <c r="BG2865" i="1" l="1"/>
  <c r="BH2864" i="1" s="1"/>
  <c r="BI2864" i="1" s="1"/>
  <c r="BF2866" i="1"/>
  <c r="BJ2864" i="1"/>
  <c r="BG2866" i="1" l="1"/>
  <c r="BH2865" i="1" s="1"/>
  <c r="BI2865" i="1" s="1"/>
  <c r="BF2867" i="1"/>
  <c r="BJ2865" i="1"/>
  <c r="BG2867" i="1" l="1"/>
  <c r="BH2866" i="1" s="1"/>
  <c r="BI2866" i="1" s="1"/>
  <c r="BF2868" i="1"/>
  <c r="BJ2866" i="1"/>
  <c r="BG2868" i="1" l="1"/>
  <c r="BH2867" i="1" s="1"/>
  <c r="BI2867" i="1" s="1"/>
  <c r="BF2869" i="1"/>
  <c r="BJ2867" i="1"/>
  <c r="BG2869" i="1" l="1"/>
  <c r="BH2868" i="1" s="1"/>
  <c r="BI2868" i="1" s="1"/>
  <c r="BF2870" i="1"/>
  <c r="BJ2868" i="1"/>
  <c r="BG2870" i="1" l="1"/>
  <c r="BH2869" i="1" s="1"/>
  <c r="BI2869" i="1" s="1"/>
  <c r="BF2871" i="1"/>
  <c r="BJ2869" i="1"/>
  <c r="BG2871" i="1" l="1"/>
  <c r="BH2870" i="1" s="1"/>
  <c r="BI2870" i="1" s="1"/>
  <c r="BF2872" i="1"/>
  <c r="BJ2870" i="1"/>
  <c r="BG2872" i="1" l="1"/>
  <c r="BH2871" i="1" s="1"/>
  <c r="BI2871" i="1" s="1"/>
  <c r="BF2873" i="1"/>
  <c r="BJ2871" i="1"/>
  <c r="BG2873" i="1" l="1"/>
  <c r="BH2872" i="1" s="1"/>
  <c r="BI2872" i="1" s="1"/>
  <c r="BF2874" i="1"/>
  <c r="BJ2872" i="1"/>
  <c r="BG2874" i="1" l="1"/>
  <c r="BH2873" i="1" s="1"/>
  <c r="BI2873" i="1" s="1"/>
  <c r="BF2875" i="1"/>
  <c r="BJ2873" i="1"/>
  <c r="BG2875" i="1" l="1"/>
  <c r="BH2874" i="1" s="1"/>
  <c r="BI2874" i="1" s="1"/>
  <c r="BF2876" i="1"/>
  <c r="BJ2874" i="1"/>
  <c r="BG2876" i="1" l="1"/>
  <c r="BH2875" i="1" s="1"/>
  <c r="BI2875" i="1" s="1"/>
  <c r="BF2877" i="1"/>
  <c r="BJ2875" i="1"/>
  <c r="BG2877" i="1" l="1"/>
  <c r="BH2876" i="1" s="1"/>
  <c r="BI2876" i="1" s="1"/>
  <c r="BF2878" i="1"/>
  <c r="BJ2876" i="1"/>
  <c r="BG2878" i="1" l="1"/>
  <c r="BH2877" i="1" s="1"/>
  <c r="BI2877" i="1" s="1"/>
  <c r="BF2879" i="1"/>
  <c r="BJ2877" i="1"/>
  <c r="BG2879" i="1" l="1"/>
  <c r="BH2878" i="1" s="1"/>
  <c r="BI2878" i="1" s="1"/>
  <c r="BF2880" i="1"/>
  <c r="BJ2878" i="1"/>
  <c r="BG2880" i="1" l="1"/>
  <c r="BH2879" i="1" s="1"/>
  <c r="BI2879" i="1" s="1"/>
  <c r="BF2881" i="1"/>
  <c r="BJ2879" i="1"/>
  <c r="BG2881" i="1" l="1"/>
  <c r="BH2880" i="1" s="1"/>
  <c r="BI2880" i="1" s="1"/>
  <c r="BF2882" i="1"/>
  <c r="BJ2880" i="1"/>
  <c r="BG2882" i="1" l="1"/>
  <c r="BH2881" i="1" s="1"/>
  <c r="BI2881" i="1" s="1"/>
  <c r="BF2883" i="1"/>
  <c r="BJ2881" i="1"/>
  <c r="BG2883" i="1" l="1"/>
  <c r="BH2882" i="1" s="1"/>
  <c r="BI2882" i="1" s="1"/>
  <c r="BF2884" i="1"/>
  <c r="BJ2882" i="1"/>
  <c r="BG2884" i="1" l="1"/>
  <c r="BH2883" i="1" s="1"/>
  <c r="BI2883" i="1" s="1"/>
  <c r="BF2885" i="1"/>
  <c r="BJ2883" i="1"/>
  <c r="BG2885" i="1" l="1"/>
  <c r="BH2884" i="1" s="1"/>
  <c r="BI2884" i="1" s="1"/>
  <c r="BF2886" i="1"/>
  <c r="BJ2884" i="1"/>
  <c r="BG2886" i="1" l="1"/>
  <c r="BH2885" i="1" s="1"/>
  <c r="BI2885" i="1" s="1"/>
  <c r="BF2887" i="1"/>
  <c r="BJ2885" i="1"/>
  <c r="BG2887" i="1" l="1"/>
  <c r="BH2886" i="1" s="1"/>
  <c r="BI2886" i="1" s="1"/>
  <c r="BF2888" i="1"/>
  <c r="BJ2886" i="1"/>
  <c r="BG2888" i="1" l="1"/>
  <c r="BH2887" i="1" s="1"/>
  <c r="BI2887" i="1" s="1"/>
  <c r="BF2889" i="1"/>
  <c r="BJ2887" i="1"/>
  <c r="BG2889" i="1" l="1"/>
  <c r="BH2888" i="1" s="1"/>
  <c r="BI2888" i="1" s="1"/>
  <c r="BF2890" i="1"/>
  <c r="BJ2888" i="1"/>
  <c r="BG2890" i="1" l="1"/>
  <c r="BH2889" i="1" s="1"/>
  <c r="BI2889" i="1" s="1"/>
  <c r="BF2891" i="1"/>
  <c r="BJ2889" i="1"/>
  <c r="BG2891" i="1" l="1"/>
  <c r="BH2890" i="1" s="1"/>
  <c r="BI2890" i="1" s="1"/>
  <c r="BF2892" i="1"/>
  <c r="BJ2890" i="1"/>
  <c r="BG2892" i="1" l="1"/>
  <c r="BH2891" i="1" s="1"/>
  <c r="BI2891" i="1" s="1"/>
  <c r="BF2893" i="1"/>
  <c r="BJ2891" i="1"/>
  <c r="BG2893" i="1" l="1"/>
  <c r="BH2892" i="1" s="1"/>
  <c r="BI2892" i="1" s="1"/>
  <c r="BF2894" i="1"/>
  <c r="BJ2892" i="1"/>
  <c r="BG2894" i="1" l="1"/>
  <c r="BH2893" i="1" s="1"/>
  <c r="BI2893" i="1" s="1"/>
  <c r="BF2895" i="1"/>
  <c r="BJ2893" i="1"/>
  <c r="BG2895" i="1" l="1"/>
  <c r="BH2894" i="1" s="1"/>
  <c r="BI2894" i="1" s="1"/>
  <c r="BF2896" i="1"/>
  <c r="BJ2894" i="1"/>
  <c r="BG2896" i="1" l="1"/>
  <c r="BH2895" i="1" s="1"/>
  <c r="BI2895" i="1" s="1"/>
  <c r="BF2897" i="1"/>
  <c r="BJ2895" i="1"/>
  <c r="BG2897" i="1" l="1"/>
  <c r="BH2896" i="1" s="1"/>
  <c r="BI2896" i="1" s="1"/>
  <c r="BF2898" i="1"/>
  <c r="BJ2896" i="1"/>
  <c r="BF2899" i="1" l="1"/>
  <c r="BG2898" i="1"/>
  <c r="BH2897" i="1" s="1"/>
  <c r="BI2897" i="1" s="1"/>
  <c r="BJ2897" i="1"/>
  <c r="BJ2898" i="1" l="1"/>
  <c r="BG2899" i="1"/>
  <c r="BF2900" i="1"/>
  <c r="BG2900" i="1" l="1"/>
  <c r="BH2899" i="1" s="1"/>
  <c r="BI2899" i="1" s="1"/>
  <c r="BF2901" i="1"/>
  <c r="BJ2899" i="1"/>
  <c r="BH2898" i="1"/>
  <c r="BI2898" i="1" s="1"/>
  <c r="BG2901" i="1" l="1"/>
  <c r="BH2900" i="1" s="1"/>
  <c r="BI2900" i="1" s="1"/>
  <c r="BF2902" i="1"/>
  <c r="BJ2900" i="1"/>
  <c r="BG2902" i="1" l="1"/>
  <c r="BH2901" i="1" s="1"/>
  <c r="BI2901" i="1" s="1"/>
  <c r="BF2903" i="1"/>
  <c r="BJ2901" i="1"/>
  <c r="BG2903" i="1" l="1"/>
  <c r="BH2902" i="1" s="1"/>
  <c r="BI2902" i="1" s="1"/>
  <c r="BF2904" i="1"/>
  <c r="BJ2902" i="1"/>
  <c r="BF2905" i="1" l="1"/>
  <c r="BG2904" i="1"/>
  <c r="BH2903" i="1" s="1"/>
  <c r="BI2903" i="1" s="1"/>
  <c r="BJ2903" i="1"/>
  <c r="BJ2904" i="1" l="1"/>
  <c r="BG2905" i="1"/>
  <c r="BF2906" i="1"/>
  <c r="BF2907" i="1" l="1"/>
  <c r="BG2906" i="1"/>
  <c r="BH2905" i="1" s="1"/>
  <c r="BI2905" i="1" s="1"/>
  <c r="BJ2905" i="1"/>
  <c r="BH2904" i="1"/>
  <c r="BI2904" i="1" s="1"/>
  <c r="BJ2906" i="1" l="1"/>
  <c r="BG2907" i="1"/>
  <c r="BF2908" i="1"/>
  <c r="BG2908" i="1" l="1"/>
  <c r="BH2907" i="1" s="1"/>
  <c r="BI2907" i="1" s="1"/>
  <c r="BF2909" i="1"/>
  <c r="BJ2907" i="1"/>
  <c r="BH2906" i="1"/>
  <c r="BI2906" i="1" s="1"/>
  <c r="BG2909" i="1" l="1"/>
  <c r="BH2908" i="1" s="1"/>
  <c r="BI2908" i="1" s="1"/>
  <c r="BF2910" i="1"/>
  <c r="BJ2908" i="1"/>
  <c r="BF2911" i="1" l="1"/>
  <c r="BG2910" i="1"/>
  <c r="BH2909" i="1" s="1"/>
  <c r="BI2909" i="1" s="1"/>
  <c r="BJ2909" i="1"/>
  <c r="BJ2910" i="1" l="1"/>
  <c r="BG2911" i="1"/>
  <c r="BF2912" i="1"/>
  <c r="BG2912" i="1" l="1"/>
  <c r="BH2911" i="1" s="1"/>
  <c r="BI2911" i="1" s="1"/>
  <c r="BF2913" i="1"/>
  <c r="BJ2911" i="1"/>
  <c r="BH2910" i="1"/>
  <c r="BI2910" i="1" s="1"/>
  <c r="BG2913" i="1" l="1"/>
  <c r="BH2912" i="1" s="1"/>
  <c r="BI2912" i="1" s="1"/>
  <c r="BF2914" i="1"/>
  <c r="BJ2912" i="1"/>
  <c r="BG2914" i="1" l="1"/>
  <c r="BH2913" i="1" s="1"/>
  <c r="BI2913" i="1" s="1"/>
  <c r="BF2915" i="1"/>
  <c r="BJ2913" i="1"/>
  <c r="BG2915" i="1" l="1"/>
  <c r="BH2914" i="1" s="1"/>
  <c r="BI2914" i="1" s="1"/>
  <c r="BF2916" i="1"/>
  <c r="BJ2914" i="1"/>
  <c r="BG2916" i="1" l="1"/>
  <c r="BH2915" i="1" s="1"/>
  <c r="BI2915" i="1" s="1"/>
  <c r="BF2917" i="1"/>
  <c r="BJ2915" i="1"/>
  <c r="BG2917" i="1" l="1"/>
  <c r="BH2916" i="1" s="1"/>
  <c r="BI2916" i="1" s="1"/>
  <c r="BF2918" i="1"/>
  <c r="BJ2916" i="1"/>
  <c r="BG2918" i="1" l="1"/>
  <c r="BH2917" i="1" s="1"/>
  <c r="BI2917" i="1" s="1"/>
  <c r="BF2919" i="1"/>
  <c r="BJ2917" i="1"/>
  <c r="BG2919" i="1" l="1"/>
  <c r="BH2918" i="1" s="1"/>
  <c r="BI2918" i="1" s="1"/>
  <c r="BF2920" i="1"/>
  <c r="BJ2918" i="1"/>
  <c r="BG2920" i="1" l="1"/>
  <c r="BH2919" i="1" s="1"/>
  <c r="BI2919" i="1" s="1"/>
  <c r="BF2921" i="1"/>
  <c r="BJ2919" i="1"/>
  <c r="BG2921" i="1" l="1"/>
  <c r="BH2920" i="1" s="1"/>
  <c r="BI2920" i="1" s="1"/>
  <c r="BF2922" i="1"/>
  <c r="BJ2920" i="1"/>
  <c r="BG2922" i="1" l="1"/>
  <c r="BH2921" i="1" s="1"/>
  <c r="BI2921" i="1" s="1"/>
  <c r="BF2923" i="1"/>
  <c r="BJ2921" i="1"/>
  <c r="BG2923" i="1" l="1"/>
  <c r="BH2922" i="1" s="1"/>
  <c r="BI2922" i="1" s="1"/>
  <c r="BF2924" i="1"/>
  <c r="BJ2922" i="1"/>
  <c r="BG2924" i="1" l="1"/>
  <c r="BH2923" i="1" s="1"/>
  <c r="BI2923" i="1" s="1"/>
  <c r="BF2925" i="1"/>
  <c r="BJ2923" i="1"/>
  <c r="BG2925" i="1" l="1"/>
  <c r="BH2924" i="1" s="1"/>
  <c r="BI2924" i="1" s="1"/>
  <c r="BF2926" i="1"/>
  <c r="BJ2924" i="1"/>
  <c r="BG2926" i="1" l="1"/>
  <c r="BH2925" i="1" s="1"/>
  <c r="BI2925" i="1" s="1"/>
  <c r="BF2927" i="1"/>
  <c r="BJ2925" i="1"/>
  <c r="BG2927" i="1" l="1"/>
  <c r="BH2926" i="1" s="1"/>
  <c r="BI2926" i="1" s="1"/>
  <c r="BF2928" i="1"/>
  <c r="BJ2926" i="1"/>
  <c r="BG2928" i="1" l="1"/>
  <c r="BH2927" i="1" s="1"/>
  <c r="BI2927" i="1" s="1"/>
  <c r="BF2929" i="1"/>
  <c r="BJ2927" i="1"/>
  <c r="BG2929" i="1" l="1"/>
  <c r="BH2928" i="1" s="1"/>
  <c r="BI2928" i="1" s="1"/>
  <c r="BF2930" i="1"/>
  <c r="BJ2928" i="1"/>
  <c r="BG2930" i="1" l="1"/>
  <c r="BH2929" i="1" s="1"/>
  <c r="BI2929" i="1" s="1"/>
  <c r="BF2931" i="1"/>
  <c r="BJ2929" i="1"/>
  <c r="BG2931" i="1" l="1"/>
  <c r="BH2930" i="1" s="1"/>
  <c r="BI2930" i="1" s="1"/>
  <c r="BF2932" i="1"/>
  <c r="BJ2930" i="1"/>
  <c r="BG2932" i="1" l="1"/>
  <c r="BH2931" i="1" s="1"/>
  <c r="BI2931" i="1" s="1"/>
  <c r="BF2933" i="1"/>
  <c r="BJ2931" i="1"/>
  <c r="BG2933" i="1" l="1"/>
  <c r="BH2932" i="1" s="1"/>
  <c r="BI2932" i="1" s="1"/>
  <c r="BF2934" i="1"/>
  <c r="BJ2932" i="1"/>
  <c r="BF2935" i="1" l="1"/>
  <c r="BG2934" i="1"/>
  <c r="BH2933" i="1" s="1"/>
  <c r="BI2933" i="1" s="1"/>
  <c r="BJ2933" i="1"/>
  <c r="BJ2934" i="1" l="1"/>
  <c r="BG2935" i="1"/>
  <c r="BF2936" i="1"/>
  <c r="BG2936" i="1" l="1"/>
  <c r="BH2935" i="1" s="1"/>
  <c r="BI2935" i="1" s="1"/>
  <c r="BF2937" i="1"/>
  <c r="BJ2935" i="1"/>
  <c r="BH2934" i="1"/>
  <c r="BI2934" i="1" s="1"/>
  <c r="BG2937" i="1" l="1"/>
  <c r="BH2936" i="1" s="1"/>
  <c r="BI2936" i="1" s="1"/>
  <c r="BF2938" i="1"/>
  <c r="BJ2936" i="1"/>
  <c r="BG2938" i="1" l="1"/>
  <c r="BH2937" i="1" s="1"/>
  <c r="BI2937" i="1" s="1"/>
  <c r="BF2939" i="1"/>
  <c r="BJ2937" i="1"/>
  <c r="BG2939" i="1" l="1"/>
  <c r="BH2938" i="1" s="1"/>
  <c r="BI2938" i="1" s="1"/>
  <c r="BF2940" i="1"/>
  <c r="BJ2938" i="1"/>
  <c r="BG2940" i="1" l="1"/>
  <c r="BH2939" i="1" s="1"/>
  <c r="BI2939" i="1" s="1"/>
  <c r="BF2941" i="1"/>
  <c r="BJ2939" i="1"/>
  <c r="BG2941" i="1" l="1"/>
  <c r="BH2940" i="1" s="1"/>
  <c r="BI2940" i="1" s="1"/>
  <c r="BF2942" i="1"/>
  <c r="BJ2940" i="1"/>
  <c r="BG2942" i="1" l="1"/>
  <c r="BH2941" i="1" s="1"/>
  <c r="BI2941" i="1" s="1"/>
  <c r="BF2943" i="1"/>
  <c r="BJ2941" i="1"/>
  <c r="BG2943" i="1" l="1"/>
  <c r="BH2942" i="1" s="1"/>
  <c r="BI2942" i="1" s="1"/>
  <c r="BF2944" i="1"/>
  <c r="BJ2942" i="1"/>
  <c r="BG2944" i="1" l="1"/>
  <c r="BH2943" i="1" s="1"/>
  <c r="BI2943" i="1" s="1"/>
  <c r="BF2945" i="1"/>
  <c r="BJ2943" i="1"/>
  <c r="BG2945" i="1" l="1"/>
  <c r="BH2944" i="1" s="1"/>
  <c r="BI2944" i="1" s="1"/>
  <c r="BF2946" i="1"/>
  <c r="BJ2944" i="1"/>
  <c r="BG2946" i="1" l="1"/>
  <c r="BH2945" i="1" s="1"/>
  <c r="BI2945" i="1" s="1"/>
  <c r="BF2947" i="1"/>
  <c r="BJ2945" i="1"/>
  <c r="BG2947" i="1" l="1"/>
  <c r="BH2946" i="1" s="1"/>
  <c r="BI2946" i="1" s="1"/>
  <c r="BF2948" i="1"/>
  <c r="BJ2946" i="1"/>
  <c r="BG2948" i="1" l="1"/>
  <c r="BH2947" i="1" s="1"/>
  <c r="BI2947" i="1" s="1"/>
  <c r="BF2949" i="1"/>
  <c r="BJ2947" i="1"/>
  <c r="BG2949" i="1" l="1"/>
  <c r="BH2948" i="1" s="1"/>
  <c r="BI2948" i="1" s="1"/>
  <c r="BF2950" i="1"/>
  <c r="BJ2948" i="1"/>
  <c r="BG2950" i="1" l="1"/>
  <c r="BH2949" i="1" s="1"/>
  <c r="BI2949" i="1" s="1"/>
  <c r="BF2951" i="1"/>
  <c r="BJ2949" i="1"/>
  <c r="BG2951" i="1" l="1"/>
  <c r="BH2950" i="1" s="1"/>
  <c r="BI2950" i="1" s="1"/>
  <c r="BF2952" i="1"/>
  <c r="BJ2950" i="1"/>
  <c r="BG2952" i="1" l="1"/>
  <c r="BH2951" i="1" s="1"/>
  <c r="BI2951" i="1" s="1"/>
  <c r="BF2953" i="1"/>
  <c r="BJ2951" i="1"/>
  <c r="BG2953" i="1" l="1"/>
  <c r="BH2952" i="1" s="1"/>
  <c r="BI2952" i="1" s="1"/>
  <c r="BF2954" i="1"/>
  <c r="BJ2952" i="1"/>
  <c r="BG2954" i="1" l="1"/>
  <c r="BH2953" i="1" s="1"/>
  <c r="BI2953" i="1" s="1"/>
  <c r="BF2955" i="1"/>
  <c r="BJ2953" i="1"/>
  <c r="BG2955" i="1" l="1"/>
  <c r="BH2954" i="1" s="1"/>
  <c r="BI2954" i="1" s="1"/>
  <c r="BF2956" i="1"/>
  <c r="BJ2954" i="1"/>
  <c r="BG2956" i="1" l="1"/>
  <c r="BH2955" i="1" s="1"/>
  <c r="BI2955" i="1" s="1"/>
  <c r="BF2957" i="1"/>
  <c r="BJ2955" i="1"/>
  <c r="BG2957" i="1" l="1"/>
  <c r="BH2956" i="1" s="1"/>
  <c r="BI2956" i="1" s="1"/>
  <c r="BF2958" i="1"/>
  <c r="BJ2956" i="1"/>
  <c r="BF2959" i="1" l="1"/>
  <c r="BG2958" i="1"/>
  <c r="BH2957" i="1" s="1"/>
  <c r="BI2957" i="1" s="1"/>
  <c r="BJ2957" i="1"/>
  <c r="BJ2958" i="1" l="1"/>
  <c r="BG2959" i="1"/>
  <c r="BF2960" i="1"/>
  <c r="BG2960" i="1" l="1"/>
  <c r="BH2959" i="1" s="1"/>
  <c r="BI2959" i="1" s="1"/>
  <c r="BF2961" i="1"/>
  <c r="BJ2959" i="1"/>
  <c r="BH2958" i="1"/>
  <c r="BI2958" i="1" s="1"/>
  <c r="BG2961" i="1" l="1"/>
  <c r="BH2960" i="1" s="1"/>
  <c r="BI2960" i="1" s="1"/>
  <c r="BF2962" i="1"/>
  <c r="BJ2960" i="1"/>
  <c r="BG2962" i="1" l="1"/>
  <c r="BH2961" i="1" s="1"/>
  <c r="BI2961" i="1" s="1"/>
  <c r="BF2963" i="1"/>
  <c r="BJ2961" i="1"/>
  <c r="BG2963" i="1" l="1"/>
  <c r="BH2962" i="1" s="1"/>
  <c r="BI2962" i="1" s="1"/>
  <c r="BF2964" i="1"/>
  <c r="BJ2962" i="1"/>
  <c r="BG2964" i="1" l="1"/>
  <c r="BH2963" i="1" s="1"/>
  <c r="BI2963" i="1" s="1"/>
  <c r="BF2965" i="1"/>
  <c r="BJ2963" i="1"/>
  <c r="BG2965" i="1" l="1"/>
  <c r="BH2964" i="1" s="1"/>
  <c r="BI2964" i="1" s="1"/>
  <c r="BF2966" i="1"/>
  <c r="BJ2964" i="1"/>
  <c r="BG2966" i="1" l="1"/>
  <c r="BH2965" i="1" s="1"/>
  <c r="BI2965" i="1" s="1"/>
  <c r="BF2967" i="1"/>
  <c r="BJ2965" i="1"/>
  <c r="BG2967" i="1" l="1"/>
  <c r="BH2966" i="1" s="1"/>
  <c r="BI2966" i="1" s="1"/>
  <c r="BF2968" i="1"/>
  <c r="BJ2966" i="1"/>
  <c r="BG2968" i="1" l="1"/>
  <c r="BH2967" i="1" s="1"/>
  <c r="BI2967" i="1" s="1"/>
  <c r="BF2969" i="1"/>
  <c r="BJ2967" i="1"/>
  <c r="BG2969" i="1" l="1"/>
  <c r="BH2968" i="1" s="1"/>
  <c r="BI2968" i="1" s="1"/>
  <c r="BF2970" i="1"/>
  <c r="BJ2968" i="1"/>
  <c r="BF2971" i="1" l="1"/>
  <c r="BG2970" i="1"/>
  <c r="BH2969" i="1" s="1"/>
  <c r="BI2969" i="1" s="1"/>
  <c r="BJ2969" i="1"/>
  <c r="BJ2970" i="1" l="1"/>
  <c r="BG2971" i="1"/>
  <c r="BF2972" i="1"/>
  <c r="BG2972" i="1" l="1"/>
  <c r="BH2971" i="1" s="1"/>
  <c r="BI2971" i="1" s="1"/>
  <c r="BF2973" i="1"/>
  <c r="BJ2971" i="1"/>
  <c r="BH2970" i="1"/>
  <c r="BI2970" i="1" s="1"/>
  <c r="BG2973" i="1" l="1"/>
  <c r="BH2972" i="1" s="1"/>
  <c r="BI2972" i="1" s="1"/>
  <c r="BF2974" i="1"/>
  <c r="BJ2972" i="1"/>
  <c r="BG2974" i="1" l="1"/>
  <c r="BH2973" i="1" s="1"/>
  <c r="BI2973" i="1" s="1"/>
  <c r="BF2975" i="1"/>
  <c r="BJ2973" i="1"/>
  <c r="BG2975" i="1" l="1"/>
  <c r="BH2974" i="1" s="1"/>
  <c r="BI2974" i="1" s="1"/>
  <c r="BF2976" i="1"/>
  <c r="BJ2974" i="1"/>
  <c r="BF2977" i="1" l="1"/>
  <c r="BG2976" i="1"/>
  <c r="BH2975" i="1" s="1"/>
  <c r="BI2975" i="1" s="1"/>
  <c r="BJ2975" i="1"/>
  <c r="BJ2976" i="1" l="1"/>
  <c r="BG2977" i="1"/>
  <c r="BF2978" i="1"/>
  <c r="BF2979" i="1" l="1"/>
  <c r="BG2978" i="1"/>
  <c r="BH2977" i="1" s="1"/>
  <c r="BI2977" i="1" s="1"/>
  <c r="BJ2977" i="1"/>
  <c r="BH2976" i="1"/>
  <c r="BI2976" i="1" s="1"/>
  <c r="BJ2978" i="1" l="1"/>
  <c r="BG2979" i="1"/>
  <c r="BF2980" i="1"/>
  <c r="BG2980" i="1" l="1"/>
  <c r="BH2979" i="1" s="1"/>
  <c r="BI2979" i="1" s="1"/>
  <c r="BF2981" i="1"/>
  <c r="BJ2979" i="1"/>
  <c r="BH2978" i="1"/>
  <c r="BI2978" i="1" s="1"/>
  <c r="BG2981" i="1" l="1"/>
  <c r="BH2980" i="1" s="1"/>
  <c r="BI2980" i="1" s="1"/>
  <c r="BF2982" i="1"/>
  <c r="BJ2980" i="1"/>
  <c r="BF2983" i="1" l="1"/>
  <c r="BG2982" i="1"/>
  <c r="BH2981" i="1" s="1"/>
  <c r="BI2981" i="1" s="1"/>
  <c r="BJ2981" i="1"/>
  <c r="BJ2982" i="1" l="1"/>
  <c r="BG2983" i="1"/>
  <c r="BF2984" i="1"/>
  <c r="BG2984" i="1" l="1"/>
  <c r="BH2983" i="1" s="1"/>
  <c r="BI2983" i="1" s="1"/>
  <c r="BF2985" i="1"/>
  <c r="BJ2983" i="1"/>
  <c r="BH2982" i="1"/>
  <c r="BI2982" i="1" s="1"/>
  <c r="BG2985" i="1" l="1"/>
  <c r="BH2984" i="1" s="1"/>
  <c r="BI2984" i="1" s="1"/>
  <c r="BF2986" i="1"/>
  <c r="BJ2984" i="1"/>
  <c r="BG2986" i="1" l="1"/>
  <c r="BH2985" i="1" s="1"/>
  <c r="BI2985" i="1" s="1"/>
  <c r="BF2987" i="1"/>
  <c r="BJ2985" i="1"/>
  <c r="BG2987" i="1" l="1"/>
  <c r="BH2986" i="1" s="1"/>
  <c r="BI2986" i="1" s="1"/>
  <c r="BF2988" i="1"/>
  <c r="BJ2986" i="1"/>
  <c r="BG2988" i="1" l="1"/>
  <c r="BH2987" i="1" s="1"/>
  <c r="BI2987" i="1" s="1"/>
  <c r="BF2989" i="1"/>
  <c r="BJ2987" i="1"/>
  <c r="BG2989" i="1" l="1"/>
  <c r="BH2988" i="1" s="1"/>
  <c r="BI2988" i="1" s="1"/>
  <c r="BF2990" i="1"/>
  <c r="BJ2988" i="1"/>
  <c r="BG2990" i="1" l="1"/>
  <c r="BH2989" i="1" s="1"/>
  <c r="BI2989" i="1" s="1"/>
  <c r="BF2991" i="1"/>
  <c r="BJ2989" i="1"/>
  <c r="BG2991" i="1" l="1"/>
  <c r="BH2990" i="1" s="1"/>
  <c r="BI2990" i="1" s="1"/>
  <c r="BF2992" i="1"/>
  <c r="BJ2990" i="1"/>
  <c r="BG2992" i="1" l="1"/>
  <c r="BH2991" i="1" s="1"/>
  <c r="BI2991" i="1" s="1"/>
  <c r="BF2993" i="1"/>
  <c r="BJ2991" i="1"/>
  <c r="BG2993" i="1" l="1"/>
  <c r="BH2992" i="1" s="1"/>
  <c r="BI2992" i="1" s="1"/>
  <c r="BF2994" i="1"/>
  <c r="BJ2992" i="1"/>
  <c r="BG2994" i="1" l="1"/>
  <c r="BH2993" i="1" s="1"/>
  <c r="BI2993" i="1" s="1"/>
  <c r="BF2995" i="1"/>
  <c r="BJ2993" i="1"/>
  <c r="BG2995" i="1" l="1"/>
  <c r="BH2994" i="1" s="1"/>
  <c r="BI2994" i="1" s="1"/>
  <c r="BF2996" i="1"/>
  <c r="BJ2994" i="1"/>
  <c r="BG2996" i="1" l="1"/>
  <c r="BH2995" i="1" s="1"/>
  <c r="BI2995" i="1" s="1"/>
  <c r="BF2997" i="1"/>
  <c r="BJ2995" i="1"/>
  <c r="BG2997" i="1" l="1"/>
  <c r="BH2996" i="1" s="1"/>
  <c r="BI2996" i="1" s="1"/>
  <c r="BF2998" i="1"/>
  <c r="BJ2996" i="1"/>
  <c r="BG2998" i="1" l="1"/>
  <c r="BH2997" i="1" s="1"/>
  <c r="BI2997" i="1" s="1"/>
  <c r="BF2999" i="1"/>
  <c r="BJ2997" i="1"/>
  <c r="BG2999" i="1" l="1"/>
  <c r="BH2998" i="1" s="1"/>
  <c r="BI2998" i="1" s="1"/>
  <c r="BF3000" i="1"/>
  <c r="BJ2998" i="1"/>
  <c r="BG3000" i="1" l="1"/>
  <c r="BH2999" i="1" s="1"/>
  <c r="BI2999" i="1" s="1"/>
  <c r="BF3001" i="1"/>
  <c r="BJ2999" i="1"/>
  <c r="BG3001" i="1" l="1"/>
  <c r="BH3000" i="1" s="1"/>
  <c r="BI3000" i="1" s="1"/>
  <c r="BF3002" i="1"/>
  <c r="BJ3000" i="1"/>
  <c r="BG3002" i="1" l="1"/>
  <c r="BH3001" i="1" s="1"/>
  <c r="BI3001" i="1" s="1"/>
  <c r="BF3003" i="1"/>
  <c r="BJ3001" i="1"/>
  <c r="BG3003" i="1" l="1"/>
  <c r="BH3002" i="1" s="1"/>
  <c r="BF3004" i="1"/>
  <c r="BJ3002" i="1"/>
  <c r="BI3002" i="1"/>
  <c r="BG3004" i="1" l="1"/>
  <c r="BH3003" i="1" s="1"/>
  <c r="BI3003" i="1" s="1"/>
  <c r="BF3005" i="1"/>
  <c r="BJ3003" i="1"/>
  <c r="BG3005" i="1" l="1"/>
  <c r="BH3004" i="1" s="1"/>
  <c r="BI3004" i="1" s="1"/>
  <c r="BF3006" i="1"/>
  <c r="BJ3004" i="1"/>
  <c r="BG3006" i="1" l="1"/>
  <c r="BH3005" i="1" s="1"/>
  <c r="BI3005" i="1" s="1"/>
  <c r="BF3007" i="1"/>
  <c r="BJ3005" i="1"/>
  <c r="BG3007" i="1" l="1"/>
  <c r="BH3006" i="1" s="1"/>
  <c r="BI3006" i="1" s="1"/>
  <c r="BF3008" i="1"/>
  <c r="BJ3006" i="1"/>
  <c r="BG3008" i="1" l="1"/>
  <c r="BH3007" i="1" s="1"/>
  <c r="BI3007" i="1" s="1"/>
  <c r="BF3009" i="1"/>
  <c r="BJ3007" i="1"/>
  <c r="BG3009" i="1" l="1"/>
  <c r="BH3008" i="1" s="1"/>
  <c r="BI3008" i="1" s="1"/>
  <c r="BF3010" i="1"/>
  <c r="BJ3008" i="1"/>
  <c r="BG3010" i="1" l="1"/>
  <c r="BH3009" i="1" s="1"/>
  <c r="BI3009" i="1" s="1"/>
  <c r="BF3011" i="1"/>
  <c r="BJ3009" i="1"/>
  <c r="BG3011" i="1" l="1"/>
  <c r="BH3010" i="1" s="1"/>
  <c r="BI3010" i="1" s="1"/>
  <c r="BF3012" i="1"/>
  <c r="BJ3010" i="1"/>
  <c r="BG3012" i="1" l="1"/>
  <c r="BH3011" i="1" s="1"/>
  <c r="BI3011" i="1" s="1"/>
  <c r="BF3013" i="1"/>
  <c r="BJ3011" i="1"/>
  <c r="BG3013" i="1" l="1"/>
  <c r="BH3012" i="1" s="1"/>
  <c r="BI3012" i="1" s="1"/>
  <c r="BF3014" i="1"/>
  <c r="BJ3012" i="1"/>
  <c r="BG3014" i="1" l="1"/>
  <c r="BH3013" i="1" s="1"/>
  <c r="BI3013" i="1" s="1"/>
  <c r="BF3015" i="1"/>
  <c r="BJ3013" i="1"/>
  <c r="BG3015" i="1" l="1"/>
  <c r="BH3014" i="1" s="1"/>
  <c r="BI3014" i="1" s="1"/>
  <c r="BF3016" i="1"/>
  <c r="BJ3014" i="1"/>
  <c r="BG3016" i="1" l="1"/>
  <c r="BH3015" i="1" s="1"/>
  <c r="BI3015" i="1" s="1"/>
  <c r="BF3017" i="1"/>
  <c r="BJ3015" i="1"/>
  <c r="BG3017" i="1" l="1"/>
  <c r="BH3016" i="1" s="1"/>
  <c r="BI3016" i="1" s="1"/>
  <c r="BF3018" i="1"/>
  <c r="BJ3016" i="1"/>
  <c r="BG3018" i="1" l="1"/>
  <c r="BH3017" i="1" s="1"/>
  <c r="BI3017" i="1" s="1"/>
  <c r="BF3019" i="1"/>
  <c r="BJ3017" i="1"/>
  <c r="BG3019" i="1" l="1"/>
  <c r="BH3018" i="1" s="1"/>
  <c r="BI3018" i="1" s="1"/>
  <c r="BF3020" i="1"/>
  <c r="BJ3018" i="1"/>
  <c r="BG3020" i="1" l="1"/>
  <c r="BH3019" i="1" s="1"/>
  <c r="BI3019" i="1" s="1"/>
  <c r="BF3021" i="1"/>
  <c r="BJ3019" i="1"/>
  <c r="BG3021" i="1" l="1"/>
  <c r="BH3020" i="1" s="1"/>
  <c r="BI3020" i="1" s="1"/>
  <c r="BF3022" i="1"/>
  <c r="BJ3020" i="1"/>
  <c r="BG3022" i="1" l="1"/>
  <c r="BH3021" i="1" s="1"/>
  <c r="BI3021" i="1" s="1"/>
  <c r="BF3023" i="1"/>
  <c r="BJ3021" i="1"/>
  <c r="BG3023" i="1" l="1"/>
  <c r="BH3022" i="1" s="1"/>
  <c r="BI3022" i="1" s="1"/>
  <c r="BF3024" i="1"/>
  <c r="BJ3022" i="1"/>
  <c r="BG3024" i="1" l="1"/>
  <c r="BH3023" i="1" s="1"/>
  <c r="BI3023" i="1" s="1"/>
  <c r="BF3025" i="1"/>
  <c r="BJ3023" i="1"/>
  <c r="BG3025" i="1" l="1"/>
  <c r="BH3024" i="1" s="1"/>
  <c r="BI3024" i="1" s="1"/>
  <c r="BF3026" i="1"/>
  <c r="BJ3024" i="1"/>
  <c r="BG3026" i="1" l="1"/>
  <c r="BH3025" i="1" s="1"/>
  <c r="BI3025" i="1" s="1"/>
  <c r="BF3027" i="1"/>
  <c r="BJ3025" i="1"/>
  <c r="BG3027" i="1" l="1"/>
  <c r="BH3026" i="1" s="1"/>
  <c r="BI3026" i="1" s="1"/>
  <c r="BF3028" i="1"/>
  <c r="BJ3026" i="1"/>
  <c r="BG3028" i="1" l="1"/>
  <c r="BH3027" i="1" s="1"/>
  <c r="BI3027" i="1" s="1"/>
  <c r="BF3029" i="1"/>
  <c r="BJ3027" i="1"/>
  <c r="BG3029" i="1" l="1"/>
  <c r="BH3028" i="1" s="1"/>
  <c r="BI3028" i="1" s="1"/>
  <c r="BF3030" i="1"/>
  <c r="BJ3028" i="1"/>
  <c r="BG3030" i="1" l="1"/>
  <c r="BH3029" i="1" s="1"/>
  <c r="BI3029" i="1" s="1"/>
  <c r="BF3031" i="1"/>
  <c r="BJ3029" i="1"/>
  <c r="BG3031" i="1" l="1"/>
  <c r="BH3030" i="1" s="1"/>
  <c r="BI3030" i="1" s="1"/>
  <c r="BF3032" i="1"/>
  <c r="BJ3030" i="1"/>
  <c r="BG3032" i="1" l="1"/>
  <c r="BH3031" i="1" s="1"/>
  <c r="BI3031" i="1" s="1"/>
  <c r="BF3033" i="1"/>
  <c r="BJ3031" i="1"/>
  <c r="BG3033" i="1" l="1"/>
  <c r="BH3032" i="1" s="1"/>
  <c r="BI3032" i="1" s="1"/>
  <c r="BF3034" i="1"/>
  <c r="BJ3032" i="1"/>
  <c r="BG3034" i="1" l="1"/>
  <c r="BH3033" i="1" s="1"/>
  <c r="BI3033" i="1" s="1"/>
  <c r="BF3035" i="1"/>
  <c r="BJ3033" i="1"/>
  <c r="BG3035" i="1" l="1"/>
  <c r="BH3034" i="1" s="1"/>
  <c r="BI3034" i="1" s="1"/>
  <c r="BF3036" i="1"/>
  <c r="BJ3034" i="1"/>
  <c r="BG3036" i="1" l="1"/>
  <c r="BH3035" i="1" s="1"/>
  <c r="BI3035" i="1" s="1"/>
  <c r="BF3037" i="1"/>
  <c r="BJ3035" i="1"/>
  <c r="BG3037" i="1" l="1"/>
  <c r="BH3036" i="1" s="1"/>
  <c r="BI3036" i="1" s="1"/>
  <c r="BF3038" i="1"/>
  <c r="BJ3036" i="1"/>
  <c r="BG3038" i="1" l="1"/>
  <c r="BH3037" i="1" s="1"/>
  <c r="BI3037" i="1" s="1"/>
  <c r="BF3039" i="1"/>
  <c r="BJ3037" i="1"/>
  <c r="BG3039" i="1" l="1"/>
  <c r="BH3038" i="1" s="1"/>
  <c r="BI3038" i="1" s="1"/>
  <c r="BF3040" i="1"/>
  <c r="BJ3038" i="1"/>
  <c r="BG3040" i="1" l="1"/>
  <c r="BH3039" i="1" s="1"/>
  <c r="BI3039" i="1" s="1"/>
  <c r="BF3041" i="1"/>
  <c r="BJ3039" i="1"/>
  <c r="BG3041" i="1" l="1"/>
  <c r="BH3040" i="1" s="1"/>
  <c r="BI3040" i="1" s="1"/>
  <c r="BF3042" i="1"/>
  <c r="BJ3040" i="1"/>
  <c r="BG3042" i="1" l="1"/>
  <c r="BH3041" i="1" s="1"/>
  <c r="BI3041" i="1" s="1"/>
  <c r="BF3043" i="1"/>
  <c r="BJ3041" i="1"/>
  <c r="BG3043" i="1" l="1"/>
  <c r="BH3042" i="1" s="1"/>
  <c r="BI3042" i="1" s="1"/>
  <c r="BF3044" i="1"/>
  <c r="BJ3042" i="1"/>
  <c r="BG3044" i="1" l="1"/>
  <c r="BH3043" i="1" s="1"/>
  <c r="BI3043" i="1" s="1"/>
  <c r="BF3045" i="1"/>
  <c r="BJ3043" i="1"/>
  <c r="BG3045" i="1" l="1"/>
  <c r="BH3044" i="1" s="1"/>
  <c r="BI3044" i="1" s="1"/>
  <c r="BF3046" i="1"/>
  <c r="BJ3044" i="1"/>
  <c r="BG3046" i="1" l="1"/>
  <c r="BH3045" i="1" s="1"/>
  <c r="BI3045" i="1" s="1"/>
  <c r="BF3047" i="1"/>
  <c r="BJ3045" i="1"/>
  <c r="BG3047" i="1" l="1"/>
  <c r="BH3046" i="1" s="1"/>
  <c r="BI3046" i="1" s="1"/>
  <c r="BF3048" i="1"/>
  <c r="BJ3046" i="1"/>
  <c r="BG3048" i="1" l="1"/>
  <c r="BH3047" i="1" s="1"/>
  <c r="BI3047" i="1" s="1"/>
  <c r="BF3049" i="1"/>
  <c r="BJ3047" i="1"/>
  <c r="BG3049" i="1" l="1"/>
  <c r="BH3048" i="1" s="1"/>
  <c r="BI3048" i="1" s="1"/>
  <c r="BF3050" i="1"/>
  <c r="BJ3048" i="1"/>
  <c r="BG3050" i="1" l="1"/>
  <c r="BH3049" i="1" s="1"/>
  <c r="BI3049" i="1" s="1"/>
  <c r="BF3051" i="1"/>
  <c r="BJ3049" i="1"/>
  <c r="BG3051" i="1" l="1"/>
  <c r="BH3050" i="1" s="1"/>
  <c r="BI3050" i="1" s="1"/>
  <c r="BF3052" i="1"/>
  <c r="BJ3050" i="1"/>
  <c r="BG3052" i="1" l="1"/>
  <c r="BH3051" i="1" s="1"/>
  <c r="BI3051" i="1" s="1"/>
  <c r="BF3053" i="1"/>
  <c r="BJ3051" i="1"/>
  <c r="BG3053" i="1" l="1"/>
  <c r="BH3052" i="1" s="1"/>
  <c r="BI3052" i="1" s="1"/>
  <c r="BF3054" i="1"/>
  <c r="BJ3052" i="1"/>
  <c r="BF3055" i="1" l="1"/>
  <c r="BG3054" i="1"/>
  <c r="BH3053" i="1" s="1"/>
  <c r="BI3053" i="1" s="1"/>
  <c r="BJ3053" i="1"/>
  <c r="BJ3054" i="1" l="1"/>
  <c r="BG3055" i="1"/>
  <c r="BF3056" i="1"/>
  <c r="BG3056" i="1" l="1"/>
  <c r="BH3055" i="1" s="1"/>
  <c r="BI3055" i="1" s="1"/>
  <c r="BF3057" i="1"/>
  <c r="BJ3055" i="1"/>
  <c r="BH3054" i="1"/>
  <c r="BI3054" i="1" s="1"/>
  <c r="BG3057" i="1" l="1"/>
  <c r="BF3058" i="1"/>
  <c r="BJ3056" i="1"/>
  <c r="BJ3057" i="1" l="1"/>
  <c r="BH3056" i="1"/>
  <c r="BI3056" i="1" s="1"/>
  <c r="BG3058" i="1"/>
  <c r="BF3059" i="1"/>
  <c r="BG3059" i="1" l="1"/>
  <c r="BH3058" i="1" s="1"/>
  <c r="BI3058" i="1" s="1"/>
  <c r="BF3060" i="1"/>
  <c r="BJ3058" i="1"/>
  <c r="BH3057" i="1"/>
  <c r="BI3057" i="1" s="1"/>
  <c r="BG3060" i="1" l="1"/>
  <c r="BH3059" i="1" s="1"/>
  <c r="BI3059" i="1" s="1"/>
  <c r="BF3061" i="1"/>
  <c r="BJ3059" i="1"/>
  <c r="BG3061" i="1" l="1"/>
  <c r="BH3060" i="1" s="1"/>
  <c r="BI3060" i="1" s="1"/>
  <c r="BF3062" i="1"/>
  <c r="BJ3060" i="1"/>
  <c r="BG3062" i="1" l="1"/>
  <c r="BH3061" i="1" s="1"/>
  <c r="BI3061" i="1" s="1"/>
  <c r="BF3063" i="1"/>
  <c r="BJ3061" i="1"/>
  <c r="BG3063" i="1" l="1"/>
  <c r="BH3062" i="1" s="1"/>
  <c r="BI3062" i="1" s="1"/>
  <c r="BF3064" i="1"/>
  <c r="BJ3062" i="1"/>
  <c r="BG3064" i="1" l="1"/>
  <c r="BH3063" i="1" s="1"/>
  <c r="BI3063" i="1" s="1"/>
  <c r="BF3065" i="1"/>
  <c r="BJ3063" i="1"/>
  <c r="BG3065" i="1" l="1"/>
  <c r="BH3064" i="1" s="1"/>
  <c r="BI3064" i="1" s="1"/>
  <c r="BF3066" i="1"/>
  <c r="BJ3064" i="1"/>
  <c r="BG3066" i="1" l="1"/>
  <c r="BH3065" i="1" s="1"/>
  <c r="BI3065" i="1" s="1"/>
  <c r="BF3067" i="1"/>
  <c r="BJ3065" i="1"/>
  <c r="BG3067" i="1" l="1"/>
  <c r="BH3066" i="1" s="1"/>
  <c r="BI3066" i="1" s="1"/>
  <c r="BF3068" i="1"/>
  <c r="BJ3066" i="1"/>
  <c r="BG3068" i="1" l="1"/>
  <c r="BH3067" i="1" s="1"/>
  <c r="BI3067" i="1" s="1"/>
  <c r="BF3069" i="1"/>
  <c r="BJ3067" i="1"/>
  <c r="BG3069" i="1" l="1"/>
  <c r="BH3068" i="1" s="1"/>
  <c r="BI3068" i="1" s="1"/>
  <c r="BF3070" i="1"/>
  <c r="BJ3068" i="1"/>
  <c r="BG3070" i="1" l="1"/>
  <c r="BH3069" i="1" s="1"/>
  <c r="BI3069" i="1" s="1"/>
  <c r="BF3071" i="1"/>
  <c r="BJ3069" i="1"/>
  <c r="BG3071" i="1" l="1"/>
  <c r="BH3070" i="1" s="1"/>
  <c r="BI3070" i="1" s="1"/>
  <c r="BF3072" i="1"/>
  <c r="BJ3070" i="1"/>
  <c r="BG3072" i="1" l="1"/>
  <c r="BH3071" i="1" s="1"/>
  <c r="BI3071" i="1" s="1"/>
  <c r="BF3073" i="1"/>
  <c r="BJ3071" i="1"/>
  <c r="BG3073" i="1" l="1"/>
  <c r="BH3072" i="1" s="1"/>
  <c r="BI3072" i="1" s="1"/>
  <c r="BF3074" i="1"/>
  <c r="BJ3072" i="1"/>
  <c r="BG3074" i="1" l="1"/>
  <c r="BH3073" i="1" s="1"/>
  <c r="BI3073" i="1" s="1"/>
  <c r="BF3075" i="1"/>
  <c r="BJ3073" i="1"/>
  <c r="BG3075" i="1" l="1"/>
  <c r="BH3074" i="1" s="1"/>
  <c r="BI3074" i="1" s="1"/>
  <c r="BF3076" i="1"/>
  <c r="BJ3074" i="1"/>
  <c r="BG3076" i="1" l="1"/>
  <c r="BH3075" i="1" s="1"/>
  <c r="BI3075" i="1" s="1"/>
  <c r="BF3077" i="1"/>
  <c r="BJ3075" i="1"/>
  <c r="BG3077" i="1" l="1"/>
  <c r="BH3076" i="1" s="1"/>
  <c r="BI3076" i="1" s="1"/>
  <c r="BF3078" i="1"/>
  <c r="BJ3076" i="1"/>
  <c r="BG3078" i="1" l="1"/>
  <c r="BH3077" i="1" s="1"/>
  <c r="BI3077" i="1" s="1"/>
  <c r="BF3079" i="1"/>
  <c r="BJ3077" i="1"/>
  <c r="BG3079" i="1" l="1"/>
  <c r="BH3078" i="1" s="1"/>
  <c r="BI3078" i="1" s="1"/>
  <c r="BF3080" i="1"/>
  <c r="BJ3078" i="1"/>
  <c r="BG3080" i="1" l="1"/>
  <c r="BH3079" i="1" s="1"/>
  <c r="BI3079" i="1" s="1"/>
  <c r="BF3081" i="1"/>
  <c r="BJ3079" i="1"/>
  <c r="BG3081" i="1" l="1"/>
  <c r="BH3080" i="1" s="1"/>
  <c r="BI3080" i="1" s="1"/>
  <c r="BF3082" i="1"/>
  <c r="BJ3080" i="1"/>
  <c r="BG3082" i="1" l="1"/>
  <c r="BH3081" i="1" s="1"/>
  <c r="BI3081" i="1" s="1"/>
  <c r="BF3083" i="1"/>
  <c r="BJ3081" i="1"/>
  <c r="BG3083" i="1" l="1"/>
  <c r="BH3082" i="1" s="1"/>
  <c r="BI3082" i="1" s="1"/>
  <c r="BF3084" i="1"/>
  <c r="BJ3082" i="1"/>
  <c r="BG3084" i="1" l="1"/>
  <c r="BH3083" i="1" s="1"/>
  <c r="BI3083" i="1" s="1"/>
  <c r="BF3085" i="1"/>
  <c r="BJ3083" i="1"/>
  <c r="BG3085" i="1" l="1"/>
  <c r="BH3084" i="1" s="1"/>
  <c r="BI3084" i="1" s="1"/>
  <c r="BF3086" i="1"/>
  <c r="BJ3084" i="1"/>
  <c r="BG3086" i="1" l="1"/>
  <c r="BH3085" i="1" s="1"/>
  <c r="BI3085" i="1" s="1"/>
  <c r="BF3087" i="1"/>
  <c r="BJ3085" i="1"/>
  <c r="BG3087" i="1" l="1"/>
  <c r="BH3086" i="1" s="1"/>
  <c r="BI3086" i="1" s="1"/>
  <c r="BF3088" i="1"/>
  <c r="BJ3086" i="1"/>
  <c r="BG3088" i="1" l="1"/>
  <c r="BH3087" i="1" s="1"/>
  <c r="BI3087" i="1" s="1"/>
  <c r="BF3089" i="1"/>
  <c r="BJ3087" i="1"/>
  <c r="BG3089" i="1" l="1"/>
  <c r="BH3088" i="1" s="1"/>
  <c r="BI3088" i="1" s="1"/>
  <c r="BF3090" i="1"/>
  <c r="BJ3088" i="1"/>
  <c r="BG3090" i="1" l="1"/>
  <c r="BH3089" i="1" s="1"/>
  <c r="BI3089" i="1" s="1"/>
  <c r="BF3091" i="1"/>
  <c r="BJ3089" i="1"/>
  <c r="BG3091" i="1" l="1"/>
  <c r="BH3090" i="1" s="1"/>
  <c r="BI3090" i="1" s="1"/>
  <c r="BF3092" i="1"/>
  <c r="BJ3090" i="1"/>
  <c r="BG3092" i="1" l="1"/>
  <c r="BH3091" i="1" s="1"/>
  <c r="BI3091" i="1" s="1"/>
  <c r="BF3093" i="1"/>
  <c r="BJ3091" i="1"/>
  <c r="BG3093" i="1" l="1"/>
  <c r="BH3092" i="1" s="1"/>
  <c r="BI3092" i="1" s="1"/>
  <c r="BF3094" i="1"/>
  <c r="BJ3092" i="1"/>
  <c r="BG3094" i="1" l="1"/>
  <c r="BH3093" i="1" s="1"/>
  <c r="BI3093" i="1" s="1"/>
  <c r="BF3095" i="1"/>
  <c r="BJ3093" i="1"/>
  <c r="BG3095" i="1" l="1"/>
  <c r="BH3094" i="1" s="1"/>
  <c r="BI3094" i="1" s="1"/>
  <c r="BF3096" i="1"/>
  <c r="BJ3094" i="1"/>
  <c r="BG3096" i="1" l="1"/>
  <c r="BH3095" i="1" s="1"/>
  <c r="BI3095" i="1" s="1"/>
  <c r="BF3097" i="1"/>
  <c r="BJ3095" i="1"/>
  <c r="BG3097" i="1" l="1"/>
  <c r="BH3096" i="1" s="1"/>
  <c r="BI3096" i="1" s="1"/>
  <c r="BF3098" i="1"/>
  <c r="BJ3096" i="1"/>
  <c r="BG3098" i="1" l="1"/>
  <c r="BH3097" i="1" s="1"/>
  <c r="BI3097" i="1" s="1"/>
  <c r="BF3099" i="1"/>
  <c r="BJ3097" i="1"/>
  <c r="BG3099" i="1" l="1"/>
  <c r="BH3098" i="1" s="1"/>
  <c r="BI3098" i="1" s="1"/>
  <c r="BF3100" i="1"/>
  <c r="BJ3098" i="1"/>
  <c r="BG3100" i="1" l="1"/>
  <c r="BH3099" i="1" s="1"/>
  <c r="BI3099" i="1" s="1"/>
  <c r="BF3101" i="1"/>
  <c r="BJ3099" i="1"/>
  <c r="BG3101" i="1" l="1"/>
  <c r="BH3100" i="1" s="1"/>
  <c r="BI3100" i="1" s="1"/>
  <c r="BF3102" i="1"/>
  <c r="BJ3100" i="1"/>
  <c r="BG3102" i="1" l="1"/>
  <c r="BH3101" i="1" s="1"/>
  <c r="BI3101" i="1" s="1"/>
  <c r="BF3103" i="1"/>
  <c r="BJ3101" i="1"/>
  <c r="BG3103" i="1" l="1"/>
  <c r="BH3102" i="1" s="1"/>
  <c r="BI3102" i="1" s="1"/>
  <c r="BF3104" i="1"/>
  <c r="BJ3102" i="1"/>
  <c r="BG3104" i="1" l="1"/>
  <c r="BH3103" i="1" s="1"/>
  <c r="BI3103" i="1" s="1"/>
  <c r="BF3105" i="1"/>
  <c r="BJ3103" i="1"/>
  <c r="BG3105" i="1" l="1"/>
  <c r="BH3104" i="1" s="1"/>
  <c r="BI3104" i="1" s="1"/>
  <c r="BF3106" i="1"/>
  <c r="BJ3104" i="1"/>
  <c r="BG3106" i="1" l="1"/>
  <c r="BH3105" i="1" s="1"/>
  <c r="BI3105" i="1" s="1"/>
  <c r="BF3107" i="1"/>
  <c r="BJ3105" i="1"/>
  <c r="BG3107" i="1" l="1"/>
  <c r="BH3106" i="1" s="1"/>
  <c r="BI3106" i="1" s="1"/>
  <c r="BF3108" i="1"/>
  <c r="BJ3106" i="1"/>
  <c r="BG3108" i="1" l="1"/>
  <c r="BH3107" i="1" s="1"/>
  <c r="BI3107" i="1" s="1"/>
  <c r="BF3109" i="1"/>
  <c r="BJ3107" i="1"/>
  <c r="BG3109" i="1" l="1"/>
  <c r="BH3108" i="1" s="1"/>
  <c r="BI3108" i="1" s="1"/>
  <c r="BF3110" i="1"/>
  <c r="BJ3108" i="1"/>
  <c r="BG3110" i="1" l="1"/>
  <c r="BH3109" i="1" s="1"/>
  <c r="BI3109" i="1" s="1"/>
  <c r="BF3111" i="1"/>
  <c r="BJ3109" i="1"/>
  <c r="BG3111" i="1" l="1"/>
  <c r="BH3110" i="1" s="1"/>
  <c r="BI3110" i="1" s="1"/>
  <c r="BF3112" i="1"/>
  <c r="BJ3110" i="1"/>
  <c r="BG3112" i="1" l="1"/>
  <c r="BH3111" i="1" s="1"/>
  <c r="BI3111" i="1" s="1"/>
  <c r="BF3113" i="1"/>
  <c r="BJ3111" i="1"/>
  <c r="BG3113" i="1" l="1"/>
  <c r="BH3112" i="1" s="1"/>
  <c r="BI3112" i="1" s="1"/>
  <c r="BF3114" i="1"/>
  <c r="BJ3112" i="1"/>
  <c r="BG3114" i="1" l="1"/>
  <c r="BH3113" i="1" s="1"/>
  <c r="BI3113" i="1" s="1"/>
  <c r="BF3115" i="1"/>
  <c r="BJ3113" i="1"/>
  <c r="BG3115" i="1" l="1"/>
  <c r="BH3114" i="1" s="1"/>
  <c r="BI3114" i="1" s="1"/>
  <c r="BF3116" i="1"/>
  <c r="BJ3114" i="1"/>
  <c r="BG3116" i="1" l="1"/>
  <c r="BH3115" i="1" s="1"/>
  <c r="BI3115" i="1" s="1"/>
  <c r="BF3117" i="1"/>
  <c r="BJ3115" i="1"/>
  <c r="BG3117" i="1" l="1"/>
  <c r="BH3116" i="1" s="1"/>
  <c r="BI3116" i="1" s="1"/>
  <c r="BF3118" i="1"/>
  <c r="BJ3116" i="1"/>
  <c r="BG3118" i="1" l="1"/>
  <c r="BH3117" i="1" s="1"/>
  <c r="BI3117" i="1" s="1"/>
  <c r="BF3119" i="1"/>
  <c r="BJ3117" i="1"/>
  <c r="BG3119" i="1" l="1"/>
  <c r="BH3118" i="1" s="1"/>
  <c r="BI3118" i="1" s="1"/>
  <c r="BF3120" i="1"/>
  <c r="BJ3118" i="1"/>
  <c r="BF3121" i="1" l="1"/>
  <c r="BG3120" i="1"/>
  <c r="BH3119" i="1" s="1"/>
  <c r="BI3119" i="1" s="1"/>
  <c r="BJ3119" i="1"/>
  <c r="BJ3120" i="1" l="1"/>
  <c r="BG3121" i="1"/>
  <c r="BF3122" i="1"/>
  <c r="BG3122" i="1" l="1"/>
  <c r="BH3121" i="1" s="1"/>
  <c r="BI3121" i="1" s="1"/>
  <c r="BF3123" i="1"/>
  <c r="BJ3121" i="1"/>
  <c r="BH3120" i="1"/>
  <c r="BI3120" i="1" s="1"/>
  <c r="BG3123" i="1" l="1"/>
  <c r="BH3122" i="1" s="1"/>
  <c r="BI3122" i="1" s="1"/>
  <c r="BF3124" i="1"/>
  <c r="BJ3122" i="1"/>
  <c r="BG3124" i="1" l="1"/>
  <c r="BH3123" i="1" s="1"/>
  <c r="BI3123" i="1" s="1"/>
  <c r="BF3125" i="1"/>
  <c r="BJ3123" i="1"/>
  <c r="BG3125" i="1" l="1"/>
  <c r="BH3124" i="1" s="1"/>
  <c r="BI3124" i="1" s="1"/>
  <c r="BF3126" i="1"/>
  <c r="BJ3124" i="1"/>
  <c r="BG3126" i="1" l="1"/>
  <c r="BH3125" i="1" s="1"/>
  <c r="BI3125" i="1" s="1"/>
  <c r="BF3127" i="1"/>
  <c r="BJ3125" i="1"/>
  <c r="BG3127" i="1" l="1"/>
  <c r="BH3126" i="1" s="1"/>
  <c r="BI3126" i="1" s="1"/>
  <c r="BF3128" i="1"/>
  <c r="BJ3126" i="1"/>
  <c r="BG3128" i="1" l="1"/>
  <c r="BH3127" i="1" s="1"/>
  <c r="BI3127" i="1" s="1"/>
  <c r="BF3129" i="1"/>
  <c r="BJ3127" i="1"/>
  <c r="BG3129" i="1" l="1"/>
  <c r="BH3128" i="1" s="1"/>
  <c r="BI3128" i="1" s="1"/>
  <c r="BF3130" i="1"/>
  <c r="BJ3128" i="1"/>
  <c r="BG3130" i="1" l="1"/>
  <c r="BH3129" i="1" s="1"/>
  <c r="BI3129" i="1" s="1"/>
  <c r="BF3131" i="1"/>
  <c r="BJ3129" i="1"/>
  <c r="BG3131" i="1" l="1"/>
  <c r="BH3130" i="1" s="1"/>
  <c r="BI3130" i="1" s="1"/>
  <c r="BF3132" i="1"/>
  <c r="BJ3130" i="1"/>
  <c r="BG3132" i="1" l="1"/>
  <c r="BH3131" i="1" s="1"/>
  <c r="BI3131" i="1" s="1"/>
  <c r="BF3133" i="1"/>
  <c r="BJ3131" i="1"/>
  <c r="BG3133" i="1" l="1"/>
  <c r="BH3132" i="1" s="1"/>
  <c r="BI3132" i="1" s="1"/>
  <c r="BF3134" i="1"/>
  <c r="BJ3132" i="1"/>
  <c r="BG3134" i="1" l="1"/>
  <c r="BH3133" i="1" s="1"/>
  <c r="BI3133" i="1" s="1"/>
  <c r="BF3135" i="1"/>
  <c r="BJ3133" i="1"/>
  <c r="BG3135" i="1" l="1"/>
  <c r="BH3134" i="1" s="1"/>
  <c r="BI3134" i="1" s="1"/>
  <c r="BF3136" i="1"/>
  <c r="BJ3134" i="1"/>
  <c r="BG3136" i="1" l="1"/>
  <c r="BH3135" i="1" s="1"/>
  <c r="BI3135" i="1" s="1"/>
  <c r="BF3137" i="1"/>
  <c r="BJ3135" i="1"/>
  <c r="BG3137" i="1" l="1"/>
  <c r="BH3136" i="1" s="1"/>
  <c r="BI3136" i="1" s="1"/>
  <c r="BF3138" i="1"/>
  <c r="BJ3136" i="1"/>
  <c r="BG3138" i="1" l="1"/>
  <c r="BH3137" i="1" s="1"/>
  <c r="BI3137" i="1" s="1"/>
  <c r="BF3139" i="1"/>
  <c r="BJ3137" i="1"/>
  <c r="BG3139" i="1" l="1"/>
  <c r="BH3138" i="1" s="1"/>
  <c r="BI3138" i="1" s="1"/>
  <c r="BF3140" i="1"/>
  <c r="BJ3138" i="1"/>
  <c r="BG3140" i="1" l="1"/>
  <c r="BH3139" i="1" s="1"/>
  <c r="BI3139" i="1" s="1"/>
  <c r="BF3141" i="1"/>
  <c r="BJ3139" i="1"/>
  <c r="BG3141" i="1" l="1"/>
  <c r="BH3140" i="1" s="1"/>
  <c r="BI3140" i="1" s="1"/>
  <c r="BF3142" i="1"/>
  <c r="BJ3140" i="1"/>
  <c r="BG3142" i="1" l="1"/>
  <c r="BH3141" i="1" s="1"/>
  <c r="BI3141" i="1" s="1"/>
  <c r="BF3143" i="1"/>
  <c r="BJ3141" i="1"/>
  <c r="BG3143" i="1" l="1"/>
  <c r="BH3142" i="1" s="1"/>
  <c r="BI3142" i="1" s="1"/>
  <c r="BF3144" i="1"/>
  <c r="BJ3142" i="1"/>
  <c r="BG3144" i="1" l="1"/>
  <c r="BH3143" i="1" s="1"/>
  <c r="BI3143" i="1" s="1"/>
  <c r="BF3145" i="1"/>
  <c r="BJ3143" i="1"/>
  <c r="BG3145" i="1" l="1"/>
  <c r="BH3144" i="1" s="1"/>
  <c r="BI3144" i="1" s="1"/>
  <c r="BF3146" i="1"/>
  <c r="BJ3144" i="1"/>
  <c r="BG3146" i="1" l="1"/>
  <c r="BH3145" i="1" s="1"/>
  <c r="BI3145" i="1" s="1"/>
  <c r="BF3147" i="1"/>
  <c r="BJ3145" i="1"/>
  <c r="BG3147" i="1" l="1"/>
  <c r="BH3146" i="1" s="1"/>
  <c r="BI3146" i="1" s="1"/>
  <c r="BF3148" i="1"/>
  <c r="BJ3146" i="1"/>
  <c r="BG3148" i="1" l="1"/>
  <c r="BH3147" i="1" s="1"/>
  <c r="BI3147" i="1" s="1"/>
  <c r="BF3149" i="1"/>
  <c r="BJ3147" i="1"/>
  <c r="BG3149" i="1" l="1"/>
  <c r="BH3148" i="1" s="1"/>
  <c r="BI3148" i="1" s="1"/>
  <c r="BF3150" i="1"/>
  <c r="BJ3148" i="1"/>
  <c r="BG3150" i="1" l="1"/>
  <c r="BH3149" i="1" s="1"/>
  <c r="BI3149" i="1" s="1"/>
  <c r="BF3151" i="1"/>
  <c r="BJ3149" i="1"/>
  <c r="BG3151" i="1" l="1"/>
  <c r="BH3150" i="1" s="1"/>
  <c r="BI3150" i="1" s="1"/>
  <c r="BF3152" i="1"/>
  <c r="BJ3150" i="1"/>
  <c r="BG3152" i="1" l="1"/>
  <c r="BH3151" i="1" s="1"/>
  <c r="BI3151" i="1" s="1"/>
  <c r="BF3153" i="1"/>
  <c r="BJ3151" i="1"/>
  <c r="BG3153" i="1" l="1"/>
  <c r="BH3152" i="1" s="1"/>
  <c r="BI3152" i="1" s="1"/>
  <c r="BF3154" i="1"/>
  <c r="BJ3152" i="1"/>
  <c r="BG3154" i="1" l="1"/>
  <c r="BH3153" i="1" s="1"/>
  <c r="BI3153" i="1" s="1"/>
  <c r="BF3155" i="1"/>
  <c r="BJ3153" i="1"/>
  <c r="BG3155" i="1" l="1"/>
  <c r="BH3154" i="1" s="1"/>
  <c r="BI3154" i="1" s="1"/>
  <c r="BF3156" i="1"/>
  <c r="BJ3154" i="1"/>
  <c r="BF3157" i="1" l="1"/>
  <c r="BG3156" i="1"/>
  <c r="BH3155" i="1" s="1"/>
  <c r="BI3155" i="1" s="1"/>
  <c r="BJ3155" i="1"/>
  <c r="BJ3156" i="1" l="1"/>
  <c r="BG3157" i="1"/>
  <c r="BF3158" i="1"/>
  <c r="BG3158" i="1" l="1"/>
  <c r="BH3157" i="1" s="1"/>
  <c r="BI3157" i="1" s="1"/>
  <c r="BF3159" i="1"/>
  <c r="BJ3157" i="1"/>
  <c r="BH3156" i="1"/>
  <c r="BI3156" i="1" s="1"/>
  <c r="BG3159" i="1" l="1"/>
  <c r="BH3158" i="1" s="1"/>
  <c r="BI3158" i="1" s="1"/>
  <c r="BF3160" i="1"/>
  <c r="BJ3158" i="1"/>
  <c r="BG3160" i="1" l="1"/>
  <c r="BH3159" i="1" s="1"/>
  <c r="BI3159" i="1" s="1"/>
  <c r="BF3161" i="1"/>
  <c r="BJ3159" i="1"/>
  <c r="BG3161" i="1" l="1"/>
  <c r="BH3160" i="1" s="1"/>
  <c r="BI3160" i="1" s="1"/>
  <c r="BF3162" i="1"/>
  <c r="BJ3160" i="1"/>
  <c r="BG3162" i="1" l="1"/>
  <c r="BH3161" i="1" s="1"/>
  <c r="BI3161" i="1" s="1"/>
  <c r="BF3163" i="1"/>
  <c r="BJ3161" i="1"/>
  <c r="BG3163" i="1" l="1"/>
  <c r="BH3162" i="1" s="1"/>
  <c r="BI3162" i="1" s="1"/>
  <c r="BF3164" i="1"/>
  <c r="BJ3162" i="1"/>
  <c r="BG3164" i="1" l="1"/>
  <c r="BH3163" i="1" s="1"/>
  <c r="BI3163" i="1" s="1"/>
  <c r="BF3165" i="1"/>
  <c r="BJ3163" i="1"/>
  <c r="BG3165" i="1" l="1"/>
  <c r="BH3164" i="1" s="1"/>
  <c r="BI3164" i="1" s="1"/>
  <c r="BF3166" i="1"/>
  <c r="BJ3164" i="1"/>
  <c r="BG3166" i="1" l="1"/>
  <c r="BH3165" i="1" s="1"/>
  <c r="BI3165" i="1" s="1"/>
  <c r="BF3167" i="1"/>
  <c r="BJ3165" i="1"/>
  <c r="BG3167" i="1" l="1"/>
  <c r="BH3166" i="1" s="1"/>
  <c r="BI3166" i="1" s="1"/>
  <c r="BF3168" i="1"/>
  <c r="BJ3166" i="1"/>
  <c r="BG3168" i="1" l="1"/>
  <c r="BH3167" i="1" s="1"/>
  <c r="BI3167" i="1" s="1"/>
  <c r="BF3169" i="1"/>
  <c r="BJ3167" i="1"/>
  <c r="BG3169" i="1" l="1"/>
  <c r="BH3168" i="1" s="1"/>
  <c r="BI3168" i="1" s="1"/>
  <c r="BF3170" i="1"/>
  <c r="BJ3168" i="1"/>
  <c r="BG3170" i="1" l="1"/>
  <c r="BH3169" i="1" s="1"/>
  <c r="BI3169" i="1" s="1"/>
  <c r="BF3171" i="1"/>
  <c r="BJ3169" i="1"/>
  <c r="BG3171" i="1" l="1"/>
  <c r="BH3170" i="1" s="1"/>
  <c r="BI3170" i="1" s="1"/>
  <c r="BF3172" i="1"/>
  <c r="BJ3170" i="1"/>
  <c r="BG3172" i="1" l="1"/>
  <c r="BH3171" i="1" s="1"/>
  <c r="BI3171" i="1" s="1"/>
  <c r="BF3173" i="1"/>
  <c r="BJ3171" i="1"/>
  <c r="BG3173" i="1" l="1"/>
  <c r="BH3172" i="1" s="1"/>
  <c r="BI3172" i="1" s="1"/>
  <c r="BF3174" i="1"/>
  <c r="BJ3172" i="1"/>
  <c r="BG3174" i="1" l="1"/>
  <c r="BH3173" i="1" s="1"/>
  <c r="BI3173" i="1" s="1"/>
  <c r="BF3175" i="1"/>
  <c r="BJ3173" i="1"/>
  <c r="BG3175" i="1" l="1"/>
  <c r="BH3174" i="1" s="1"/>
  <c r="BI3174" i="1" s="1"/>
  <c r="BF3176" i="1"/>
  <c r="BJ3174" i="1"/>
  <c r="BG3176" i="1" l="1"/>
  <c r="BH3175" i="1" s="1"/>
  <c r="BI3175" i="1" s="1"/>
  <c r="BF3177" i="1"/>
  <c r="BJ3175" i="1"/>
  <c r="BG3177" i="1" l="1"/>
  <c r="BH3176" i="1" s="1"/>
  <c r="BI3176" i="1" s="1"/>
  <c r="BF3178" i="1"/>
  <c r="BJ3176" i="1"/>
  <c r="BG3178" i="1" l="1"/>
  <c r="BH3177" i="1" s="1"/>
  <c r="BI3177" i="1" s="1"/>
  <c r="BF3179" i="1"/>
  <c r="BJ3177" i="1"/>
  <c r="BG3179" i="1" l="1"/>
  <c r="BH3178" i="1" s="1"/>
  <c r="BI3178" i="1" s="1"/>
  <c r="BF3180" i="1"/>
  <c r="BJ3178" i="1"/>
  <c r="BG3180" i="1" l="1"/>
  <c r="BH3179" i="1" s="1"/>
  <c r="BI3179" i="1" s="1"/>
  <c r="BF3181" i="1"/>
  <c r="BJ3179" i="1"/>
  <c r="BG3181" i="1" l="1"/>
  <c r="BH3180" i="1" s="1"/>
  <c r="BI3180" i="1" s="1"/>
  <c r="BF3182" i="1"/>
  <c r="BJ3180" i="1"/>
  <c r="BG3182" i="1" l="1"/>
  <c r="BH3181" i="1" s="1"/>
  <c r="BI3181" i="1" s="1"/>
  <c r="BF3183" i="1"/>
  <c r="BJ3181" i="1"/>
  <c r="BG3183" i="1" l="1"/>
  <c r="BH3182" i="1" s="1"/>
  <c r="BI3182" i="1" s="1"/>
  <c r="BF3184" i="1"/>
  <c r="BJ3182" i="1"/>
  <c r="BG3184" i="1" l="1"/>
  <c r="BH3183" i="1" s="1"/>
  <c r="BI3183" i="1" s="1"/>
  <c r="BF3185" i="1"/>
  <c r="BJ3183" i="1"/>
  <c r="BG3185" i="1" l="1"/>
  <c r="BH3184" i="1" s="1"/>
  <c r="BI3184" i="1" s="1"/>
  <c r="BF3186" i="1"/>
  <c r="BJ3184" i="1"/>
  <c r="BG3186" i="1" l="1"/>
  <c r="BH3185" i="1" s="1"/>
  <c r="BI3185" i="1" s="1"/>
  <c r="BF3187" i="1"/>
  <c r="BJ3185" i="1"/>
  <c r="BG3187" i="1" l="1"/>
  <c r="BH3186" i="1" s="1"/>
  <c r="BI3186" i="1" s="1"/>
  <c r="BF3188" i="1"/>
  <c r="BJ3186" i="1"/>
  <c r="BG3188" i="1" l="1"/>
  <c r="BH3187" i="1" s="1"/>
  <c r="BI3187" i="1" s="1"/>
  <c r="BF3189" i="1"/>
  <c r="BJ3187" i="1"/>
  <c r="BG3189" i="1" l="1"/>
  <c r="BH3188" i="1" s="1"/>
  <c r="BI3188" i="1" s="1"/>
  <c r="BF3190" i="1"/>
  <c r="BJ3188" i="1"/>
  <c r="BG3190" i="1" l="1"/>
  <c r="BH3189" i="1" s="1"/>
  <c r="BI3189" i="1" s="1"/>
  <c r="BF3191" i="1"/>
  <c r="BJ3189" i="1"/>
  <c r="BG3191" i="1" l="1"/>
  <c r="BH3190" i="1" s="1"/>
  <c r="BI3190" i="1" s="1"/>
  <c r="BF3192" i="1"/>
  <c r="BJ3190" i="1"/>
  <c r="BG3192" i="1" l="1"/>
  <c r="BH3191" i="1" s="1"/>
  <c r="BI3191" i="1" s="1"/>
  <c r="BF3193" i="1"/>
  <c r="BJ3191" i="1"/>
  <c r="BG3193" i="1" l="1"/>
  <c r="BH3192" i="1" s="1"/>
  <c r="BI3192" i="1" s="1"/>
  <c r="BF3194" i="1"/>
  <c r="BJ3192" i="1"/>
  <c r="BG3194" i="1" l="1"/>
  <c r="BH3193" i="1" s="1"/>
  <c r="BI3193" i="1" s="1"/>
  <c r="BF3195" i="1"/>
  <c r="BJ3193" i="1"/>
  <c r="BG3195" i="1" l="1"/>
  <c r="BH3194" i="1" s="1"/>
  <c r="BI3194" i="1" s="1"/>
  <c r="BF3196" i="1"/>
  <c r="BJ3194" i="1"/>
  <c r="BG3196" i="1" l="1"/>
  <c r="BH3195" i="1" s="1"/>
  <c r="BI3195" i="1" s="1"/>
  <c r="BF3197" i="1"/>
  <c r="BJ3195" i="1"/>
  <c r="BG3197" i="1" l="1"/>
  <c r="BH3196" i="1" s="1"/>
  <c r="BI3196" i="1" s="1"/>
  <c r="BF3198" i="1"/>
  <c r="BJ3196" i="1"/>
  <c r="BG3198" i="1" l="1"/>
  <c r="BH3197" i="1" s="1"/>
  <c r="BI3197" i="1" s="1"/>
  <c r="BF3199" i="1"/>
  <c r="BJ3197" i="1"/>
  <c r="BG3199" i="1" l="1"/>
  <c r="BH3198" i="1" s="1"/>
  <c r="BI3198" i="1" s="1"/>
  <c r="BF3200" i="1"/>
  <c r="BJ3198" i="1"/>
  <c r="BG3200" i="1" l="1"/>
  <c r="BH3199" i="1" s="1"/>
  <c r="BI3199" i="1" s="1"/>
  <c r="BF3201" i="1"/>
  <c r="BJ3199" i="1"/>
  <c r="BG3201" i="1" l="1"/>
  <c r="BH3200" i="1" s="1"/>
  <c r="BI3200" i="1" s="1"/>
  <c r="BF3202" i="1"/>
  <c r="BJ3200" i="1"/>
  <c r="BG3202" i="1" l="1"/>
  <c r="BH3201" i="1" s="1"/>
  <c r="BI3201" i="1" s="1"/>
  <c r="BF3203" i="1"/>
  <c r="BJ3201" i="1"/>
  <c r="BG3203" i="1" l="1"/>
  <c r="BH3202" i="1" s="1"/>
  <c r="BI3202" i="1" s="1"/>
  <c r="BF3204" i="1"/>
  <c r="BJ3202" i="1"/>
  <c r="BG3204" i="1" l="1"/>
  <c r="BH3203" i="1" s="1"/>
  <c r="BI3203" i="1" s="1"/>
  <c r="BF3205" i="1"/>
  <c r="BJ3203" i="1"/>
  <c r="BG3205" i="1" l="1"/>
  <c r="BH3204" i="1" s="1"/>
  <c r="BI3204" i="1" s="1"/>
  <c r="BF3206" i="1"/>
  <c r="BJ3204" i="1"/>
  <c r="BG3206" i="1" l="1"/>
  <c r="BH3205" i="1" s="1"/>
  <c r="BI3205" i="1" s="1"/>
  <c r="BF3207" i="1"/>
  <c r="BJ3205" i="1"/>
  <c r="BG3207" i="1" l="1"/>
  <c r="BH3206" i="1" s="1"/>
  <c r="BI3206" i="1" s="1"/>
  <c r="BF3208" i="1"/>
  <c r="BJ3206" i="1"/>
  <c r="BG3208" i="1" l="1"/>
  <c r="BH3207" i="1" s="1"/>
  <c r="BI3207" i="1" s="1"/>
  <c r="BF3209" i="1"/>
  <c r="BJ3207" i="1"/>
  <c r="BG3209" i="1" l="1"/>
  <c r="BH3208" i="1" s="1"/>
  <c r="BI3208" i="1" s="1"/>
  <c r="BF3210" i="1"/>
  <c r="BJ3208" i="1"/>
  <c r="BF3211" i="1" l="1"/>
  <c r="BG3210" i="1"/>
  <c r="BH3209" i="1" s="1"/>
  <c r="BI3209" i="1" s="1"/>
  <c r="BJ3209" i="1"/>
  <c r="BJ3210" i="1" l="1"/>
  <c r="BG3211" i="1"/>
  <c r="BF3212" i="1"/>
  <c r="BG3212" i="1" l="1"/>
  <c r="BH3211" i="1" s="1"/>
  <c r="BI3211" i="1" s="1"/>
  <c r="BF3213" i="1"/>
  <c r="BJ3211" i="1"/>
  <c r="BH3210" i="1"/>
  <c r="BI3210" i="1" s="1"/>
  <c r="BG3213" i="1" l="1"/>
  <c r="BH3212" i="1" s="1"/>
  <c r="BI3212" i="1" s="1"/>
  <c r="BF3214" i="1"/>
  <c r="BJ3212" i="1"/>
  <c r="BG3214" i="1" l="1"/>
  <c r="BH3213" i="1" s="1"/>
  <c r="BI3213" i="1" s="1"/>
  <c r="BF3215" i="1"/>
  <c r="BJ3213" i="1"/>
  <c r="BG3215" i="1" l="1"/>
  <c r="BH3214" i="1" s="1"/>
  <c r="BI3214" i="1" s="1"/>
  <c r="BF3216" i="1"/>
  <c r="BJ3214" i="1"/>
  <c r="BG3216" i="1" l="1"/>
  <c r="BH3215" i="1" s="1"/>
  <c r="BI3215" i="1" s="1"/>
  <c r="BF3217" i="1"/>
  <c r="BJ3215" i="1"/>
  <c r="BG3217" i="1" l="1"/>
  <c r="BH3216" i="1" s="1"/>
  <c r="BI3216" i="1" s="1"/>
  <c r="BF3218" i="1"/>
  <c r="BJ3216" i="1"/>
  <c r="BG3218" i="1" l="1"/>
  <c r="BH3217" i="1" s="1"/>
  <c r="BI3217" i="1" s="1"/>
  <c r="BF3219" i="1"/>
  <c r="BJ3217" i="1"/>
  <c r="BG3219" i="1" l="1"/>
  <c r="BH3218" i="1" s="1"/>
  <c r="BI3218" i="1" s="1"/>
  <c r="BF3220" i="1"/>
  <c r="BJ3218" i="1"/>
  <c r="BG3220" i="1" l="1"/>
  <c r="BH3219" i="1" s="1"/>
  <c r="BI3219" i="1" s="1"/>
  <c r="BF3221" i="1"/>
  <c r="BJ3219" i="1"/>
  <c r="BG3221" i="1" l="1"/>
  <c r="BH3220" i="1" s="1"/>
  <c r="BI3220" i="1" s="1"/>
  <c r="BF3222" i="1"/>
  <c r="BJ3220" i="1"/>
  <c r="BF3223" i="1" l="1"/>
  <c r="BG3222" i="1"/>
  <c r="BH3221" i="1" s="1"/>
  <c r="BI3221" i="1" s="1"/>
  <c r="BJ3221" i="1"/>
  <c r="BJ3222" i="1" l="1"/>
  <c r="BG3223" i="1"/>
  <c r="BF3224" i="1"/>
  <c r="BG3224" i="1" l="1"/>
  <c r="BH3223" i="1" s="1"/>
  <c r="BI3223" i="1" s="1"/>
  <c r="BF3225" i="1"/>
  <c r="BJ3223" i="1"/>
  <c r="BH3222" i="1"/>
  <c r="BI3222" i="1" s="1"/>
  <c r="BG3225" i="1" l="1"/>
  <c r="BH3224" i="1" s="1"/>
  <c r="BI3224" i="1" s="1"/>
  <c r="BF3226" i="1"/>
  <c r="BJ3224" i="1"/>
  <c r="BG3226" i="1" l="1"/>
  <c r="BH3225" i="1" s="1"/>
  <c r="BI3225" i="1" s="1"/>
  <c r="BF3227" i="1"/>
  <c r="BJ3225" i="1"/>
  <c r="BG3227" i="1" l="1"/>
  <c r="BH3226" i="1" s="1"/>
  <c r="BI3226" i="1" s="1"/>
  <c r="BF3228" i="1"/>
  <c r="BJ3226" i="1"/>
  <c r="BG3228" i="1" l="1"/>
  <c r="BH3227" i="1" s="1"/>
  <c r="BI3227" i="1" s="1"/>
  <c r="BF3229" i="1"/>
  <c r="BJ3227" i="1"/>
  <c r="BG3229" i="1" l="1"/>
  <c r="BH3228" i="1" s="1"/>
  <c r="BI3228" i="1" s="1"/>
  <c r="BF3230" i="1"/>
  <c r="BJ3228" i="1"/>
  <c r="BG3230" i="1" l="1"/>
  <c r="BH3229" i="1" s="1"/>
  <c r="BI3229" i="1" s="1"/>
  <c r="BF3231" i="1"/>
  <c r="BJ3229" i="1"/>
  <c r="BG3231" i="1" l="1"/>
  <c r="BH3230" i="1" s="1"/>
  <c r="BI3230" i="1" s="1"/>
  <c r="BF3232" i="1"/>
  <c r="BJ3230" i="1"/>
  <c r="BG3232" i="1" l="1"/>
  <c r="BH3231" i="1" s="1"/>
  <c r="BI3231" i="1" s="1"/>
  <c r="BF3233" i="1"/>
  <c r="BJ3231" i="1"/>
  <c r="BG3233" i="1" l="1"/>
  <c r="BH3232" i="1" s="1"/>
  <c r="BI3232" i="1" s="1"/>
  <c r="BF3234" i="1"/>
  <c r="BJ3232" i="1"/>
  <c r="BG3234" i="1" l="1"/>
  <c r="BH3233" i="1" s="1"/>
  <c r="BI3233" i="1" s="1"/>
  <c r="BF3235" i="1"/>
  <c r="BJ3233" i="1"/>
  <c r="BG3235" i="1" l="1"/>
  <c r="BH3234" i="1" s="1"/>
  <c r="BI3234" i="1" s="1"/>
  <c r="BF3236" i="1"/>
  <c r="BJ3234" i="1"/>
  <c r="BG3236" i="1" l="1"/>
  <c r="BH3235" i="1" s="1"/>
  <c r="BI3235" i="1" s="1"/>
  <c r="BF3237" i="1"/>
  <c r="BJ3235" i="1"/>
  <c r="BG3237" i="1" l="1"/>
  <c r="BH3236" i="1" s="1"/>
  <c r="BI3236" i="1" s="1"/>
  <c r="BF3238" i="1"/>
  <c r="BJ3236" i="1"/>
  <c r="BG3238" i="1" l="1"/>
  <c r="BH3237" i="1" s="1"/>
  <c r="BI3237" i="1" s="1"/>
  <c r="BF3239" i="1"/>
  <c r="BJ3237" i="1"/>
  <c r="BG3239" i="1" l="1"/>
  <c r="BH3238" i="1" s="1"/>
  <c r="BI3238" i="1" s="1"/>
  <c r="BF3240" i="1"/>
  <c r="BJ3238" i="1"/>
  <c r="BG3240" i="1" l="1"/>
  <c r="BH3239" i="1" s="1"/>
  <c r="BI3239" i="1" s="1"/>
  <c r="BF3241" i="1"/>
  <c r="BJ3239" i="1"/>
  <c r="BG3241" i="1" l="1"/>
  <c r="BH3240" i="1" s="1"/>
  <c r="BI3240" i="1" s="1"/>
  <c r="BF3242" i="1"/>
  <c r="BJ3240" i="1"/>
  <c r="BG3242" i="1" l="1"/>
  <c r="BH3241" i="1" s="1"/>
  <c r="BI3241" i="1" s="1"/>
  <c r="BF3243" i="1"/>
  <c r="BJ3241" i="1"/>
  <c r="BG3243" i="1" l="1"/>
  <c r="BH3242" i="1" s="1"/>
  <c r="BI3242" i="1" s="1"/>
  <c r="BF3244" i="1"/>
  <c r="BJ3242" i="1"/>
  <c r="BG3244" i="1" l="1"/>
  <c r="BH3243" i="1" s="1"/>
  <c r="BI3243" i="1" s="1"/>
  <c r="BF3245" i="1"/>
  <c r="BJ3243" i="1"/>
  <c r="BG3245" i="1" l="1"/>
  <c r="BH3244" i="1" s="1"/>
  <c r="BI3244" i="1" s="1"/>
  <c r="BF3246" i="1"/>
  <c r="BJ3244" i="1"/>
  <c r="BG3246" i="1" l="1"/>
  <c r="BH3245" i="1" s="1"/>
  <c r="BI3245" i="1" s="1"/>
  <c r="BF3247" i="1"/>
  <c r="BJ3245" i="1"/>
  <c r="BG3247" i="1" l="1"/>
  <c r="BH3246" i="1" s="1"/>
  <c r="BI3246" i="1" s="1"/>
  <c r="BF3248" i="1"/>
  <c r="BJ3246" i="1"/>
  <c r="BG3248" i="1" l="1"/>
  <c r="BH3247" i="1" s="1"/>
  <c r="BI3247" i="1" s="1"/>
  <c r="BF3249" i="1"/>
  <c r="BJ3247" i="1"/>
  <c r="BG3249" i="1" l="1"/>
  <c r="BH3248" i="1" s="1"/>
  <c r="BI3248" i="1" s="1"/>
  <c r="BF3250" i="1"/>
  <c r="BJ3248" i="1"/>
  <c r="BG3250" i="1" l="1"/>
  <c r="BH3249" i="1" s="1"/>
  <c r="BI3249" i="1" s="1"/>
  <c r="BF3251" i="1"/>
  <c r="BJ3249" i="1"/>
  <c r="BG3251" i="1" l="1"/>
  <c r="BH3250" i="1" s="1"/>
  <c r="BI3250" i="1" s="1"/>
  <c r="BF3252" i="1"/>
  <c r="BJ3250" i="1"/>
  <c r="BG3252" i="1" l="1"/>
  <c r="BH3251" i="1" s="1"/>
  <c r="BI3251" i="1" s="1"/>
  <c r="BF3253" i="1"/>
  <c r="BJ3251" i="1"/>
  <c r="BG3253" i="1" l="1"/>
  <c r="BH3252" i="1" s="1"/>
  <c r="BI3252" i="1" s="1"/>
  <c r="BF3254" i="1"/>
  <c r="BJ3252" i="1"/>
  <c r="BG3254" i="1" l="1"/>
  <c r="BH3253" i="1" s="1"/>
  <c r="BI3253" i="1" s="1"/>
  <c r="BF3255" i="1"/>
  <c r="BJ3253" i="1"/>
  <c r="BG3255" i="1" l="1"/>
  <c r="BH3254" i="1" s="1"/>
  <c r="BI3254" i="1" s="1"/>
  <c r="BF3256" i="1"/>
  <c r="BJ3254" i="1"/>
  <c r="BG3256" i="1" l="1"/>
  <c r="BH3255" i="1" s="1"/>
  <c r="BI3255" i="1" s="1"/>
  <c r="BF3257" i="1"/>
  <c r="BJ3255" i="1"/>
  <c r="BG3257" i="1" l="1"/>
  <c r="BH3256" i="1" s="1"/>
  <c r="BI3256" i="1" s="1"/>
  <c r="BF3258" i="1"/>
  <c r="BJ3256" i="1"/>
  <c r="BG3258" i="1" l="1"/>
  <c r="BH3257" i="1" s="1"/>
  <c r="BI3257" i="1" s="1"/>
  <c r="BF3259" i="1"/>
  <c r="BJ3257" i="1"/>
  <c r="BG3259" i="1" l="1"/>
  <c r="BH3258" i="1" s="1"/>
  <c r="BI3258" i="1" s="1"/>
  <c r="BF3260" i="1"/>
  <c r="BJ3258" i="1"/>
  <c r="BG3260" i="1" l="1"/>
  <c r="BH3259" i="1" s="1"/>
  <c r="BI3259" i="1" s="1"/>
  <c r="BF3261" i="1"/>
  <c r="BJ3259" i="1"/>
  <c r="BG3261" i="1" l="1"/>
  <c r="BH3260" i="1" s="1"/>
  <c r="BI3260" i="1" s="1"/>
  <c r="BF3262" i="1"/>
  <c r="BJ3260" i="1"/>
  <c r="BG3262" i="1" l="1"/>
  <c r="BH3261" i="1" s="1"/>
  <c r="BI3261" i="1" s="1"/>
  <c r="BF3263" i="1"/>
  <c r="BJ3261" i="1"/>
  <c r="BG3263" i="1" l="1"/>
  <c r="BH3262" i="1" s="1"/>
  <c r="BI3262" i="1" s="1"/>
  <c r="BF3264" i="1"/>
  <c r="BJ3262" i="1"/>
  <c r="BG3264" i="1" l="1"/>
  <c r="BH3263" i="1" s="1"/>
  <c r="BI3263" i="1" s="1"/>
  <c r="BF3265" i="1"/>
  <c r="BJ3263" i="1"/>
  <c r="BG3265" i="1" l="1"/>
  <c r="BH3264" i="1" s="1"/>
  <c r="BI3264" i="1" s="1"/>
  <c r="BF3266" i="1"/>
  <c r="BJ3264" i="1"/>
  <c r="BG3266" i="1" l="1"/>
  <c r="BH3265" i="1" s="1"/>
  <c r="BI3265" i="1" s="1"/>
  <c r="BF3267" i="1"/>
  <c r="BJ3265" i="1"/>
  <c r="BG3267" i="1" l="1"/>
  <c r="BH3266" i="1" s="1"/>
  <c r="BI3266" i="1" s="1"/>
  <c r="BF3268" i="1"/>
  <c r="BJ3266" i="1"/>
  <c r="BG3268" i="1" l="1"/>
  <c r="BH3267" i="1" s="1"/>
  <c r="BI3267" i="1" s="1"/>
  <c r="BF3269" i="1"/>
  <c r="BJ3267" i="1"/>
  <c r="BG3269" i="1" l="1"/>
  <c r="BH3268" i="1" s="1"/>
  <c r="BI3268" i="1" s="1"/>
  <c r="BF3270" i="1"/>
  <c r="BJ3268" i="1"/>
  <c r="BG3270" i="1" l="1"/>
  <c r="BH3269" i="1" s="1"/>
  <c r="BI3269" i="1" s="1"/>
  <c r="BF3271" i="1"/>
  <c r="BJ3269" i="1"/>
  <c r="BG3271" i="1" l="1"/>
  <c r="BH3270" i="1" s="1"/>
  <c r="BI3270" i="1" s="1"/>
  <c r="BF3272" i="1"/>
  <c r="BJ3270" i="1"/>
  <c r="BG3272" i="1" l="1"/>
  <c r="BH3271" i="1" s="1"/>
  <c r="BI3271" i="1" s="1"/>
  <c r="BF3273" i="1"/>
  <c r="BJ3271" i="1"/>
  <c r="BG3273" i="1" l="1"/>
  <c r="BH3272" i="1" s="1"/>
  <c r="BI3272" i="1" s="1"/>
  <c r="BF3274" i="1"/>
  <c r="BJ3272" i="1"/>
  <c r="BG3274" i="1" l="1"/>
  <c r="BH3273" i="1" s="1"/>
  <c r="BI3273" i="1" s="1"/>
  <c r="BF3275" i="1"/>
  <c r="BJ3273" i="1"/>
  <c r="BG3275" i="1" l="1"/>
  <c r="BH3274" i="1" s="1"/>
  <c r="BI3274" i="1" s="1"/>
  <c r="BF3276" i="1"/>
  <c r="BJ3274" i="1"/>
  <c r="BG3276" i="1" l="1"/>
  <c r="BH3275" i="1" s="1"/>
  <c r="BI3275" i="1" s="1"/>
  <c r="BF3277" i="1"/>
  <c r="BJ3275" i="1"/>
  <c r="BG3277" i="1" l="1"/>
  <c r="BH3276" i="1" s="1"/>
  <c r="BI3276" i="1" s="1"/>
  <c r="BF3278" i="1"/>
  <c r="BJ3276" i="1"/>
  <c r="BG3278" i="1" l="1"/>
  <c r="BH3277" i="1" s="1"/>
  <c r="BI3277" i="1" s="1"/>
  <c r="BF3279" i="1"/>
  <c r="BJ3277" i="1"/>
  <c r="BG3279" i="1" l="1"/>
  <c r="BH3278" i="1" s="1"/>
  <c r="BI3278" i="1" s="1"/>
  <c r="BF3280" i="1"/>
  <c r="BJ3278" i="1"/>
  <c r="BG3280" i="1" l="1"/>
  <c r="BH3279" i="1" s="1"/>
  <c r="BI3279" i="1" s="1"/>
  <c r="BF3281" i="1"/>
  <c r="BJ3279" i="1"/>
  <c r="BG3281" i="1" l="1"/>
  <c r="BH3280" i="1" s="1"/>
  <c r="BI3280" i="1" s="1"/>
  <c r="BF3282" i="1"/>
  <c r="BJ3280" i="1"/>
  <c r="BG3282" i="1" l="1"/>
  <c r="BH3281" i="1" s="1"/>
  <c r="BI3281" i="1" s="1"/>
  <c r="BF3283" i="1"/>
  <c r="BJ3281" i="1"/>
  <c r="BF3284" i="1" l="1"/>
  <c r="BG3283" i="1"/>
  <c r="BH3282" i="1" s="1"/>
  <c r="BI3282" i="1" s="1"/>
  <c r="BJ3282" i="1"/>
  <c r="BJ3283" i="1" l="1"/>
  <c r="BG3284" i="1"/>
  <c r="BF3285" i="1"/>
  <c r="BG3285" i="1" l="1"/>
  <c r="BH3284" i="1" s="1"/>
  <c r="BI3284" i="1" s="1"/>
  <c r="BF3286" i="1"/>
  <c r="BJ3284" i="1"/>
  <c r="BH3283" i="1"/>
  <c r="BI3283" i="1" s="1"/>
  <c r="BG3286" i="1" l="1"/>
  <c r="BH3285" i="1" s="1"/>
  <c r="BI3285" i="1" s="1"/>
  <c r="BF3287" i="1"/>
  <c r="BJ3285" i="1"/>
  <c r="BG3287" i="1" l="1"/>
  <c r="BH3286" i="1" s="1"/>
  <c r="BI3286" i="1" s="1"/>
  <c r="BF3288" i="1"/>
  <c r="BJ3286" i="1"/>
  <c r="BG3288" i="1" l="1"/>
  <c r="BH3287" i="1" s="1"/>
  <c r="BI3287" i="1" s="1"/>
  <c r="BF3289" i="1"/>
  <c r="BJ3287" i="1"/>
  <c r="BG3289" i="1" l="1"/>
  <c r="BH3288" i="1" s="1"/>
  <c r="BI3288" i="1" s="1"/>
  <c r="BF3290" i="1"/>
  <c r="BJ3288" i="1"/>
  <c r="BF3291" i="1" l="1"/>
  <c r="BG3290" i="1"/>
  <c r="BH3289" i="1" s="1"/>
  <c r="BI3289" i="1" s="1"/>
  <c r="BJ3289" i="1"/>
  <c r="BJ3290" i="1" l="1"/>
  <c r="BG3291" i="1"/>
  <c r="BF3292" i="1"/>
  <c r="BG3292" i="1" l="1"/>
  <c r="BH3291" i="1" s="1"/>
  <c r="BI3291" i="1" s="1"/>
  <c r="BF3293" i="1"/>
  <c r="BJ3291" i="1"/>
  <c r="BH3290" i="1"/>
  <c r="BI3290" i="1" s="1"/>
  <c r="BG3293" i="1" l="1"/>
  <c r="BH3292" i="1" s="1"/>
  <c r="BI3292" i="1" s="1"/>
  <c r="BF3294" i="1"/>
  <c r="BJ3292" i="1"/>
  <c r="BG3294" i="1" l="1"/>
  <c r="BH3293" i="1" s="1"/>
  <c r="BI3293" i="1" s="1"/>
  <c r="BF3295" i="1"/>
  <c r="BJ3293" i="1"/>
  <c r="BG3295" i="1" l="1"/>
  <c r="BH3294" i="1" s="1"/>
  <c r="BI3294" i="1" s="1"/>
  <c r="BF3296" i="1"/>
  <c r="BJ3294" i="1"/>
  <c r="BG3296" i="1" l="1"/>
  <c r="BH3295" i="1" s="1"/>
  <c r="BI3295" i="1" s="1"/>
  <c r="BF3297" i="1"/>
  <c r="BJ3295" i="1"/>
  <c r="BG3297" i="1" l="1"/>
  <c r="BH3296" i="1" s="1"/>
  <c r="BI3296" i="1" s="1"/>
  <c r="BF3298" i="1"/>
  <c r="BJ3296" i="1"/>
  <c r="BG3298" i="1" l="1"/>
  <c r="BH3297" i="1" s="1"/>
  <c r="BI3297" i="1" s="1"/>
  <c r="BF3299" i="1"/>
  <c r="BJ3297" i="1"/>
  <c r="BG3299" i="1" l="1"/>
  <c r="BH3298" i="1" s="1"/>
  <c r="BI3298" i="1" s="1"/>
  <c r="BF3300" i="1"/>
  <c r="BJ3298" i="1"/>
  <c r="BG3300" i="1" l="1"/>
  <c r="BH3299" i="1" s="1"/>
  <c r="BI3299" i="1" s="1"/>
  <c r="BF3301" i="1"/>
  <c r="BJ3299" i="1"/>
  <c r="BG3301" i="1" l="1"/>
  <c r="BH3300" i="1" s="1"/>
  <c r="BI3300" i="1" s="1"/>
  <c r="BF3302" i="1"/>
  <c r="BJ3300" i="1"/>
  <c r="BG3302" i="1" l="1"/>
  <c r="BH3301" i="1" s="1"/>
  <c r="BI3301" i="1" s="1"/>
  <c r="BF3303" i="1"/>
  <c r="BJ3301" i="1"/>
  <c r="BG3303" i="1" l="1"/>
  <c r="BH3302" i="1" s="1"/>
  <c r="BI3302" i="1" s="1"/>
  <c r="BF3304" i="1"/>
  <c r="BJ3302" i="1"/>
  <c r="BG3304" i="1" l="1"/>
  <c r="BH3303" i="1" s="1"/>
  <c r="BI3303" i="1" s="1"/>
  <c r="BF3305" i="1"/>
  <c r="BJ3303" i="1"/>
  <c r="BG3305" i="1" l="1"/>
  <c r="BH3304" i="1" s="1"/>
  <c r="BI3304" i="1" s="1"/>
  <c r="BF3306" i="1"/>
  <c r="BJ3304" i="1"/>
  <c r="BG3306" i="1" l="1"/>
  <c r="BH3305" i="1" s="1"/>
  <c r="BI3305" i="1" s="1"/>
  <c r="BF3307" i="1"/>
  <c r="BJ3305" i="1"/>
  <c r="BG3307" i="1" l="1"/>
  <c r="BH3306" i="1" s="1"/>
  <c r="BI3306" i="1" s="1"/>
  <c r="BF3308" i="1"/>
  <c r="BJ3306" i="1"/>
  <c r="BG3308" i="1" l="1"/>
  <c r="BH3307" i="1" s="1"/>
  <c r="BI3307" i="1" s="1"/>
  <c r="BF3309" i="1"/>
  <c r="BJ3307" i="1"/>
  <c r="BG3309" i="1" l="1"/>
  <c r="BH3308" i="1" s="1"/>
  <c r="BI3308" i="1" s="1"/>
  <c r="BF3310" i="1"/>
  <c r="BJ3308" i="1"/>
  <c r="BG3310" i="1" l="1"/>
  <c r="BH3309" i="1" s="1"/>
  <c r="BI3309" i="1" s="1"/>
  <c r="BF3311" i="1"/>
  <c r="BJ3309" i="1"/>
  <c r="BG3311" i="1" l="1"/>
  <c r="BH3310" i="1" s="1"/>
  <c r="BI3310" i="1" s="1"/>
  <c r="BF3312" i="1"/>
  <c r="BJ3310" i="1"/>
  <c r="BG3312" i="1" l="1"/>
  <c r="BH3311" i="1" s="1"/>
  <c r="BI3311" i="1" s="1"/>
  <c r="BF3313" i="1"/>
  <c r="BJ3311" i="1"/>
  <c r="BG3313" i="1" l="1"/>
  <c r="BH3312" i="1" s="1"/>
  <c r="BI3312" i="1" s="1"/>
  <c r="BF3314" i="1"/>
  <c r="BJ3312" i="1"/>
  <c r="BG3314" i="1" l="1"/>
  <c r="BH3313" i="1" s="1"/>
  <c r="BI3313" i="1" s="1"/>
  <c r="BF3315" i="1"/>
  <c r="BJ3313" i="1"/>
  <c r="BG3315" i="1" l="1"/>
  <c r="BH3314" i="1" s="1"/>
  <c r="BI3314" i="1" s="1"/>
  <c r="BF3316" i="1"/>
  <c r="BJ3314" i="1"/>
  <c r="BG3316" i="1" l="1"/>
  <c r="BH3315" i="1" s="1"/>
  <c r="BI3315" i="1" s="1"/>
  <c r="BF3317" i="1"/>
  <c r="BJ3315" i="1"/>
  <c r="BG3317" i="1" l="1"/>
  <c r="BH3316" i="1" s="1"/>
  <c r="BI3316" i="1" s="1"/>
  <c r="BF3318" i="1"/>
  <c r="BJ3316" i="1"/>
  <c r="BF3319" i="1" l="1"/>
  <c r="BG3318" i="1"/>
  <c r="BH3317" i="1" s="1"/>
  <c r="BI3317" i="1" s="1"/>
  <c r="BJ3317" i="1"/>
  <c r="BJ3318" i="1" l="1"/>
  <c r="BG3319" i="1"/>
  <c r="BF3320" i="1"/>
  <c r="BG3320" i="1" l="1"/>
  <c r="BH3319" i="1" s="1"/>
  <c r="BI3319" i="1" s="1"/>
  <c r="BF3321" i="1"/>
  <c r="BJ3319" i="1"/>
  <c r="BH3318" i="1"/>
  <c r="BI3318" i="1" s="1"/>
  <c r="BG3321" i="1" l="1"/>
  <c r="BH3320" i="1" s="1"/>
  <c r="BI3320" i="1" s="1"/>
  <c r="BF3322" i="1"/>
  <c r="BJ3320" i="1"/>
  <c r="BG3322" i="1" l="1"/>
  <c r="BH3321" i="1" s="1"/>
  <c r="BI3321" i="1" s="1"/>
  <c r="BF3323" i="1"/>
  <c r="BJ3321" i="1"/>
  <c r="BG3323" i="1" l="1"/>
  <c r="BH3322" i="1" s="1"/>
  <c r="BI3322" i="1" s="1"/>
  <c r="BF3324" i="1"/>
  <c r="BJ3322" i="1"/>
  <c r="BG3324" i="1" l="1"/>
  <c r="BH3323" i="1" s="1"/>
  <c r="BI3323" i="1" s="1"/>
  <c r="BF3325" i="1"/>
  <c r="BJ3323" i="1"/>
  <c r="BG3325" i="1" l="1"/>
  <c r="BH3324" i="1" s="1"/>
  <c r="BI3324" i="1" s="1"/>
  <c r="BF3326" i="1"/>
  <c r="BJ3324" i="1"/>
  <c r="BG3326" i="1" l="1"/>
  <c r="BH3325" i="1" s="1"/>
  <c r="BI3325" i="1" s="1"/>
  <c r="BF3327" i="1"/>
  <c r="BJ3325" i="1"/>
  <c r="BG3327" i="1" l="1"/>
  <c r="BH3326" i="1" s="1"/>
  <c r="BI3326" i="1" s="1"/>
  <c r="BF3328" i="1"/>
  <c r="BJ3326" i="1"/>
  <c r="BG3328" i="1" l="1"/>
  <c r="BH3327" i="1" s="1"/>
  <c r="BI3327" i="1" s="1"/>
  <c r="BF3329" i="1"/>
  <c r="BJ3327" i="1"/>
  <c r="BG3329" i="1" l="1"/>
  <c r="BH3328" i="1" s="1"/>
  <c r="BI3328" i="1" s="1"/>
  <c r="BF3330" i="1"/>
  <c r="BJ3328" i="1"/>
  <c r="BG3330" i="1" l="1"/>
  <c r="BH3329" i="1" s="1"/>
  <c r="BI3329" i="1" s="1"/>
  <c r="BF3331" i="1"/>
  <c r="BJ3329" i="1"/>
  <c r="BG3331" i="1" l="1"/>
  <c r="BH3330" i="1" s="1"/>
  <c r="BI3330" i="1" s="1"/>
  <c r="BF3332" i="1"/>
  <c r="BJ3330" i="1"/>
  <c r="BG3332" i="1" l="1"/>
  <c r="BH3331" i="1" s="1"/>
  <c r="BI3331" i="1" s="1"/>
  <c r="BF3333" i="1"/>
  <c r="BJ3331" i="1"/>
  <c r="BG3333" i="1" l="1"/>
  <c r="BH3332" i="1" s="1"/>
  <c r="BI3332" i="1" s="1"/>
  <c r="BF3334" i="1"/>
  <c r="BJ3332" i="1"/>
  <c r="BG3334" i="1" l="1"/>
  <c r="BH3333" i="1" s="1"/>
  <c r="BI3333" i="1" s="1"/>
  <c r="BF3335" i="1"/>
  <c r="BJ3333" i="1"/>
  <c r="BG3335" i="1" l="1"/>
  <c r="BH3334" i="1" s="1"/>
  <c r="BI3334" i="1" s="1"/>
  <c r="BF3336" i="1"/>
  <c r="BJ3334" i="1"/>
  <c r="BG3336" i="1" l="1"/>
  <c r="BH3335" i="1" s="1"/>
  <c r="BI3335" i="1" s="1"/>
  <c r="BF3337" i="1"/>
  <c r="BJ3335" i="1"/>
  <c r="BG3337" i="1" l="1"/>
  <c r="BH3336" i="1" s="1"/>
  <c r="BI3336" i="1" s="1"/>
  <c r="BF3338" i="1"/>
  <c r="BJ3336" i="1"/>
  <c r="BG3338" i="1" l="1"/>
  <c r="BH3337" i="1" s="1"/>
  <c r="BI3337" i="1" s="1"/>
  <c r="BF3339" i="1"/>
  <c r="BJ3337" i="1"/>
  <c r="BG3339" i="1" l="1"/>
  <c r="BH3338" i="1" s="1"/>
  <c r="BI3338" i="1" s="1"/>
  <c r="BF3340" i="1"/>
  <c r="BJ3338" i="1"/>
  <c r="BG3340" i="1" l="1"/>
  <c r="BH3339" i="1" s="1"/>
  <c r="BI3339" i="1" s="1"/>
  <c r="BF3341" i="1"/>
  <c r="BJ3339" i="1"/>
  <c r="BG3341" i="1" l="1"/>
  <c r="BH3340" i="1" s="1"/>
  <c r="BI3340" i="1" s="1"/>
  <c r="BF3342" i="1"/>
  <c r="BJ3340" i="1"/>
  <c r="BG3342" i="1" l="1"/>
  <c r="BH3341" i="1" s="1"/>
  <c r="BI3341" i="1" s="1"/>
  <c r="BF3343" i="1"/>
  <c r="BJ3341" i="1"/>
  <c r="BG3343" i="1" l="1"/>
  <c r="BH3342" i="1" s="1"/>
  <c r="BI3342" i="1" s="1"/>
  <c r="BF3344" i="1"/>
  <c r="BJ3342" i="1"/>
  <c r="BG3344" i="1" l="1"/>
  <c r="BH3343" i="1" s="1"/>
  <c r="BI3343" i="1" s="1"/>
  <c r="BF3345" i="1"/>
  <c r="BJ3343" i="1"/>
  <c r="BG3345" i="1" l="1"/>
  <c r="BH3344" i="1" s="1"/>
  <c r="BI3344" i="1" s="1"/>
  <c r="BF3346" i="1"/>
  <c r="BJ3344" i="1"/>
  <c r="BG3346" i="1" l="1"/>
  <c r="BH3345" i="1" s="1"/>
  <c r="BI3345" i="1" s="1"/>
  <c r="BF3347" i="1"/>
  <c r="BJ3345" i="1"/>
  <c r="BG3347" i="1" l="1"/>
  <c r="BH3346" i="1" s="1"/>
  <c r="BI3346" i="1" s="1"/>
  <c r="BF3348" i="1"/>
  <c r="BJ3346" i="1"/>
  <c r="BG3348" i="1" l="1"/>
  <c r="BH3347" i="1" s="1"/>
  <c r="BI3347" i="1" s="1"/>
  <c r="BF3349" i="1"/>
  <c r="BJ3347" i="1"/>
  <c r="BG3349" i="1" l="1"/>
  <c r="BH3348" i="1" s="1"/>
  <c r="BI3348" i="1" s="1"/>
  <c r="BF3350" i="1"/>
  <c r="BJ3348" i="1"/>
  <c r="BG3350" i="1" l="1"/>
  <c r="BH3349" i="1" s="1"/>
  <c r="BI3349" i="1" s="1"/>
  <c r="BF3351" i="1"/>
  <c r="BJ3349" i="1"/>
  <c r="BG3351" i="1" l="1"/>
  <c r="BH3350" i="1" s="1"/>
  <c r="BI3350" i="1" s="1"/>
  <c r="BF3352" i="1"/>
  <c r="BJ3350" i="1"/>
  <c r="BG3352" i="1" l="1"/>
  <c r="BH3351" i="1" s="1"/>
  <c r="BI3351" i="1" s="1"/>
  <c r="BF3353" i="1"/>
  <c r="BJ3351" i="1"/>
  <c r="BG3353" i="1" l="1"/>
  <c r="BH3352" i="1" s="1"/>
  <c r="BI3352" i="1" s="1"/>
  <c r="BF3354" i="1"/>
  <c r="BJ3352" i="1"/>
  <c r="BG3354" i="1" l="1"/>
  <c r="BH3353" i="1" s="1"/>
  <c r="BI3353" i="1" s="1"/>
  <c r="BF3355" i="1"/>
  <c r="BJ3353" i="1"/>
  <c r="BG3355" i="1" l="1"/>
  <c r="BH3354" i="1" s="1"/>
  <c r="BI3354" i="1" s="1"/>
  <c r="BF3356" i="1"/>
  <c r="BJ3354" i="1"/>
  <c r="BG3356" i="1" l="1"/>
  <c r="BH3355" i="1" s="1"/>
  <c r="BI3355" i="1" s="1"/>
  <c r="BF3357" i="1"/>
  <c r="BJ3355" i="1"/>
  <c r="BG3357" i="1" l="1"/>
  <c r="BH3356" i="1" s="1"/>
  <c r="BI3356" i="1" s="1"/>
  <c r="BF3358" i="1"/>
  <c r="BJ3356" i="1"/>
  <c r="BG3358" i="1" l="1"/>
  <c r="BH3357" i="1" s="1"/>
  <c r="BI3357" i="1" s="1"/>
  <c r="BF3359" i="1"/>
  <c r="BJ3357" i="1"/>
  <c r="BG3359" i="1" l="1"/>
  <c r="BH3358" i="1" s="1"/>
  <c r="BI3358" i="1" s="1"/>
  <c r="BF3360" i="1"/>
  <c r="BJ3358" i="1"/>
  <c r="BG3360" i="1" l="1"/>
  <c r="BH3359" i="1" s="1"/>
  <c r="BI3359" i="1" s="1"/>
  <c r="BF3361" i="1"/>
  <c r="BJ3359" i="1"/>
  <c r="BG3361" i="1" l="1"/>
  <c r="BH3360" i="1" s="1"/>
  <c r="BI3360" i="1" s="1"/>
  <c r="BF3362" i="1"/>
  <c r="BJ3360" i="1"/>
  <c r="BG3362" i="1" l="1"/>
  <c r="BH3361" i="1" s="1"/>
  <c r="BI3361" i="1" s="1"/>
  <c r="BF3363" i="1"/>
  <c r="BJ3361" i="1"/>
  <c r="BG3363" i="1" l="1"/>
  <c r="BH3362" i="1" s="1"/>
  <c r="BI3362" i="1" s="1"/>
  <c r="BF3364" i="1"/>
  <c r="BJ3362" i="1"/>
  <c r="BG3364" i="1" l="1"/>
  <c r="BH3363" i="1" s="1"/>
  <c r="BI3363" i="1" s="1"/>
  <c r="BF3365" i="1"/>
  <c r="BJ3363" i="1"/>
  <c r="BG3365" i="1" l="1"/>
  <c r="BH3364" i="1" s="1"/>
  <c r="BI3364" i="1" s="1"/>
  <c r="BF3366" i="1"/>
  <c r="BJ3364" i="1"/>
  <c r="BF3367" i="1" l="1"/>
  <c r="BG3366" i="1"/>
  <c r="BH3365" i="1" s="1"/>
  <c r="BI3365" i="1" s="1"/>
  <c r="BJ3365" i="1"/>
  <c r="BJ3366" i="1" l="1"/>
  <c r="BG3367" i="1"/>
  <c r="BF3368" i="1"/>
  <c r="BG3368" i="1" l="1"/>
  <c r="BH3367" i="1" s="1"/>
  <c r="BI3367" i="1" s="1"/>
  <c r="BF3369" i="1"/>
  <c r="BJ3367" i="1"/>
  <c r="BH3366" i="1"/>
  <c r="BI3366" i="1" s="1"/>
  <c r="BG3369" i="1" l="1"/>
  <c r="BH3368" i="1" s="1"/>
  <c r="BI3368" i="1" s="1"/>
  <c r="BF3370" i="1"/>
  <c r="BJ3368" i="1"/>
  <c r="BG3370" i="1" l="1"/>
  <c r="BH3369" i="1" s="1"/>
  <c r="BI3369" i="1" s="1"/>
  <c r="BF3371" i="1"/>
  <c r="BJ3369" i="1"/>
  <c r="BG3371" i="1" l="1"/>
  <c r="BH3370" i="1" s="1"/>
  <c r="BI3370" i="1" s="1"/>
  <c r="BF3372" i="1"/>
  <c r="BJ3370" i="1"/>
  <c r="BG3372" i="1" l="1"/>
  <c r="BH3371" i="1" s="1"/>
  <c r="BI3371" i="1" s="1"/>
  <c r="BF3373" i="1"/>
  <c r="BJ3371" i="1"/>
  <c r="BG3373" i="1" l="1"/>
  <c r="BH3372" i="1" s="1"/>
  <c r="BI3372" i="1" s="1"/>
  <c r="BF3374" i="1"/>
  <c r="BJ3372" i="1"/>
  <c r="BG3374" i="1" l="1"/>
  <c r="BH3373" i="1" s="1"/>
  <c r="BI3373" i="1" s="1"/>
  <c r="BF3375" i="1"/>
  <c r="BJ3373" i="1"/>
  <c r="BG3375" i="1" l="1"/>
  <c r="BH3374" i="1" s="1"/>
  <c r="BI3374" i="1" s="1"/>
  <c r="BF3376" i="1"/>
  <c r="BJ3374" i="1"/>
  <c r="BG3376" i="1" l="1"/>
  <c r="BH3375" i="1" s="1"/>
  <c r="BI3375" i="1" s="1"/>
  <c r="BF3377" i="1"/>
  <c r="BJ3375" i="1"/>
  <c r="BG3377" i="1" l="1"/>
  <c r="BH3376" i="1" s="1"/>
  <c r="BI3376" i="1" s="1"/>
  <c r="BF3378" i="1"/>
  <c r="BJ3376" i="1"/>
  <c r="BG3378" i="1" l="1"/>
  <c r="BH3377" i="1" s="1"/>
  <c r="BI3377" i="1" s="1"/>
  <c r="BF3379" i="1"/>
  <c r="BJ3377" i="1"/>
  <c r="BG3379" i="1" l="1"/>
  <c r="BH3378" i="1" s="1"/>
  <c r="BI3378" i="1" s="1"/>
  <c r="BF3380" i="1"/>
  <c r="BJ3378" i="1"/>
  <c r="BG3380" i="1" l="1"/>
  <c r="BH3379" i="1" s="1"/>
  <c r="BI3379" i="1" s="1"/>
  <c r="BF3381" i="1"/>
  <c r="BJ3379" i="1"/>
  <c r="BG3381" i="1" l="1"/>
  <c r="BH3380" i="1" s="1"/>
  <c r="BI3380" i="1" s="1"/>
  <c r="BF3382" i="1"/>
  <c r="BJ3380" i="1"/>
  <c r="BG3382" i="1" l="1"/>
  <c r="BH3381" i="1" s="1"/>
  <c r="BI3381" i="1" s="1"/>
  <c r="BF3383" i="1"/>
  <c r="BJ3381" i="1"/>
  <c r="BG3383" i="1" l="1"/>
  <c r="BH3382" i="1" s="1"/>
  <c r="BI3382" i="1" s="1"/>
  <c r="BF3384" i="1"/>
  <c r="BJ3382" i="1"/>
  <c r="BG3384" i="1" l="1"/>
  <c r="BH3383" i="1" s="1"/>
  <c r="BI3383" i="1" s="1"/>
  <c r="BF3385" i="1"/>
  <c r="BJ3383" i="1"/>
  <c r="BG3385" i="1" l="1"/>
  <c r="BH3384" i="1" s="1"/>
  <c r="BI3384" i="1" s="1"/>
  <c r="BF3386" i="1"/>
  <c r="BJ3384" i="1"/>
  <c r="BG3386" i="1" l="1"/>
  <c r="BH3385" i="1" s="1"/>
  <c r="BI3385" i="1" s="1"/>
  <c r="BF3387" i="1"/>
  <c r="BJ3385" i="1"/>
  <c r="BG3387" i="1" l="1"/>
  <c r="BH3386" i="1" s="1"/>
  <c r="BI3386" i="1" s="1"/>
  <c r="BF3388" i="1"/>
  <c r="BJ3386" i="1"/>
  <c r="BG3388" i="1" l="1"/>
  <c r="BH3387" i="1" s="1"/>
  <c r="BI3387" i="1" s="1"/>
  <c r="BF3389" i="1"/>
  <c r="BJ3387" i="1"/>
  <c r="BG3389" i="1" l="1"/>
  <c r="BH3388" i="1" s="1"/>
  <c r="BI3388" i="1" s="1"/>
  <c r="BF3390" i="1"/>
  <c r="BJ3388" i="1"/>
  <c r="BF3391" i="1" l="1"/>
  <c r="BG3390" i="1"/>
  <c r="BH3389" i="1" s="1"/>
  <c r="BI3389" i="1" s="1"/>
  <c r="BJ3389" i="1"/>
  <c r="BJ3390" i="1" l="1"/>
  <c r="BG3391" i="1"/>
  <c r="BF3392" i="1"/>
  <c r="BG3392" i="1" l="1"/>
  <c r="BH3391" i="1" s="1"/>
  <c r="BI3391" i="1" s="1"/>
  <c r="BF3393" i="1"/>
  <c r="BJ3391" i="1"/>
  <c r="BH3390" i="1"/>
  <c r="BI3390" i="1" s="1"/>
  <c r="BG3393" i="1" l="1"/>
  <c r="BH3392" i="1" s="1"/>
  <c r="BI3392" i="1" s="1"/>
  <c r="BF3394" i="1"/>
  <c r="BJ3392" i="1"/>
  <c r="BG3394" i="1" l="1"/>
  <c r="BH3393" i="1" s="1"/>
  <c r="BI3393" i="1" s="1"/>
  <c r="BF3395" i="1"/>
  <c r="BJ3393" i="1"/>
  <c r="BG3395" i="1" l="1"/>
  <c r="BH3394" i="1" s="1"/>
  <c r="BI3394" i="1" s="1"/>
  <c r="BF3396" i="1"/>
  <c r="BJ3394" i="1"/>
  <c r="BG3396" i="1" l="1"/>
  <c r="BH3395" i="1" s="1"/>
  <c r="BI3395" i="1" s="1"/>
  <c r="BF3397" i="1"/>
  <c r="BJ3395" i="1"/>
  <c r="BG3397" i="1" l="1"/>
  <c r="BH3396" i="1" s="1"/>
  <c r="BI3396" i="1" s="1"/>
  <c r="BF3398" i="1"/>
  <c r="BJ3396" i="1"/>
  <c r="BG3398" i="1" l="1"/>
  <c r="BH3397" i="1" s="1"/>
  <c r="BI3397" i="1" s="1"/>
  <c r="BF3399" i="1"/>
  <c r="BJ3397" i="1"/>
  <c r="BG3399" i="1" l="1"/>
  <c r="BH3398" i="1" s="1"/>
  <c r="BI3398" i="1" s="1"/>
  <c r="BF3400" i="1"/>
  <c r="BJ3398" i="1"/>
  <c r="BG3400" i="1" l="1"/>
  <c r="BH3399" i="1" s="1"/>
  <c r="BI3399" i="1" s="1"/>
  <c r="BF3401" i="1"/>
  <c r="BJ3399" i="1"/>
  <c r="BG3401" i="1" l="1"/>
  <c r="BH3400" i="1" s="1"/>
  <c r="BI3400" i="1" s="1"/>
  <c r="BF3402" i="1"/>
  <c r="BJ3400" i="1"/>
  <c r="BG3402" i="1" l="1"/>
  <c r="BH3401" i="1" s="1"/>
  <c r="BI3401" i="1" s="1"/>
  <c r="BF3403" i="1"/>
  <c r="BJ3401" i="1"/>
  <c r="BG3403" i="1" l="1"/>
  <c r="BH3402" i="1" s="1"/>
  <c r="BI3402" i="1" s="1"/>
  <c r="BF3404" i="1"/>
  <c r="BJ3402" i="1"/>
  <c r="BG3404" i="1" l="1"/>
  <c r="BH3403" i="1" s="1"/>
  <c r="BI3403" i="1" s="1"/>
  <c r="BF3405" i="1"/>
  <c r="BJ3403" i="1"/>
  <c r="BG3405" i="1" l="1"/>
  <c r="BH3404" i="1" s="1"/>
  <c r="BI3404" i="1" s="1"/>
  <c r="BF3406" i="1"/>
  <c r="BJ3404" i="1"/>
  <c r="BG3406" i="1" l="1"/>
  <c r="BH3405" i="1" s="1"/>
  <c r="BI3405" i="1" s="1"/>
  <c r="BF3407" i="1"/>
  <c r="BJ3405" i="1"/>
  <c r="BG3407" i="1" l="1"/>
  <c r="BH3406" i="1" s="1"/>
  <c r="BI3406" i="1" s="1"/>
  <c r="BF3408" i="1"/>
  <c r="BJ3406" i="1"/>
  <c r="BG3408" i="1" l="1"/>
  <c r="BH3407" i="1" s="1"/>
  <c r="BI3407" i="1" s="1"/>
  <c r="BF3409" i="1"/>
  <c r="BJ3407" i="1"/>
  <c r="BG3409" i="1" l="1"/>
  <c r="BH3408" i="1" s="1"/>
  <c r="BI3408" i="1" s="1"/>
  <c r="BF3410" i="1"/>
  <c r="BJ3408" i="1"/>
  <c r="BG3410" i="1" l="1"/>
  <c r="BH3409" i="1" s="1"/>
  <c r="BI3409" i="1" s="1"/>
  <c r="BF3411" i="1"/>
  <c r="BJ3409" i="1"/>
  <c r="BG3411" i="1" l="1"/>
  <c r="BH3410" i="1" s="1"/>
  <c r="BI3410" i="1" s="1"/>
  <c r="BF3412" i="1"/>
  <c r="BJ3410" i="1"/>
  <c r="BG3412" i="1" l="1"/>
  <c r="BH3411" i="1" s="1"/>
  <c r="BI3411" i="1" s="1"/>
  <c r="BF3413" i="1"/>
  <c r="BJ3411" i="1"/>
  <c r="BG3413" i="1" l="1"/>
  <c r="BH3412" i="1" s="1"/>
  <c r="BI3412" i="1" s="1"/>
  <c r="BF3414" i="1"/>
  <c r="BJ3412" i="1"/>
  <c r="BG3414" i="1" l="1"/>
  <c r="BH3413" i="1" s="1"/>
  <c r="BI3413" i="1" s="1"/>
  <c r="BF3415" i="1"/>
  <c r="BJ3413" i="1"/>
  <c r="BG3415" i="1" l="1"/>
  <c r="BH3414" i="1" s="1"/>
  <c r="BI3414" i="1" s="1"/>
  <c r="BF3416" i="1"/>
  <c r="BJ3414" i="1"/>
  <c r="BG3416" i="1" l="1"/>
  <c r="BH3415" i="1" s="1"/>
  <c r="BI3415" i="1" s="1"/>
  <c r="BF3417" i="1"/>
  <c r="BJ3415" i="1"/>
  <c r="BG3417" i="1" l="1"/>
  <c r="BH3416" i="1" s="1"/>
  <c r="BI3416" i="1" s="1"/>
  <c r="BF3418" i="1"/>
  <c r="BJ3416" i="1"/>
  <c r="BG3418" i="1" l="1"/>
  <c r="BH3417" i="1" s="1"/>
  <c r="BI3417" i="1" s="1"/>
  <c r="BF3419" i="1"/>
  <c r="BJ3417" i="1"/>
  <c r="BG3419" i="1" l="1"/>
  <c r="BH3418" i="1" s="1"/>
  <c r="BI3418" i="1" s="1"/>
  <c r="BF3420" i="1"/>
  <c r="BJ3418" i="1"/>
  <c r="BG3420" i="1" l="1"/>
  <c r="BH3419" i="1" s="1"/>
  <c r="BI3419" i="1" s="1"/>
  <c r="BF3421" i="1"/>
  <c r="BJ3419" i="1"/>
  <c r="BG3421" i="1" l="1"/>
  <c r="BH3420" i="1" s="1"/>
  <c r="BI3420" i="1" s="1"/>
  <c r="BF3422" i="1"/>
  <c r="BJ3420" i="1"/>
  <c r="BG3422" i="1" l="1"/>
  <c r="BH3421" i="1" s="1"/>
  <c r="BI3421" i="1" s="1"/>
  <c r="BF3423" i="1"/>
  <c r="BJ3421" i="1"/>
  <c r="BG3423" i="1" l="1"/>
  <c r="BH3422" i="1" s="1"/>
  <c r="BI3422" i="1" s="1"/>
  <c r="BF3424" i="1"/>
  <c r="BJ3422" i="1"/>
  <c r="BG3424" i="1" l="1"/>
  <c r="BH3423" i="1" s="1"/>
  <c r="BI3423" i="1" s="1"/>
  <c r="BF3425" i="1"/>
  <c r="BJ3423" i="1"/>
  <c r="BG3425" i="1" l="1"/>
  <c r="BH3424" i="1" s="1"/>
  <c r="BI3424" i="1" s="1"/>
  <c r="BF3426" i="1"/>
  <c r="BJ3424" i="1"/>
  <c r="BG3426" i="1" l="1"/>
  <c r="BH3425" i="1" s="1"/>
  <c r="BI3425" i="1" s="1"/>
  <c r="BF3427" i="1"/>
  <c r="BJ3425" i="1"/>
  <c r="BG3427" i="1" l="1"/>
  <c r="BH3426" i="1" s="1"/>
  <c r="BI3426" i="1" s="1"/>
  <c r="BF3428" i="1"/>
  <c r="BJ3426" i="1"/>
  <c r="BG3428" i="1" l="1"/>
  <c r="BH3427" i="1" s="1"/>
  <c r="BI3427" i="1" s="1"/>
  <c r="BF3429" i="1"/>
  <c r="BJ3427" i="1"/>
  <c r="BG3429" i="1" l="1"/>
  <c r="BH3428" i="1" s="1"/>
  <c r="BI3428" i="1" s="1"/>
  <c r="BF3430" i="1"/>
  <c r="BJ3428" i="1"/>
  <c r="BG3430" i="1" l="1"/>
  <c r="BH3429" i="1" s="1"/>
  <c r="BI3429" i="1" s="1"/>
  <c r="BF3431" i="1"/>
  <c r="BJ3429" i="1"/>
  <c r="BG3431" i="1" l="1"/>
  <c r="BH3430" i="1" s="1"/>
  <c r="BI3430" i="1" s="1"/>
  <c r="BF3432" i="1"/>
  <c r="BJ3430" i="1"/>
  <c r="BG3432" i="1" l="1"/>
  <c r="BH3431" i="1" s="1"/>
  <c r="BI3431" i="1" s="1"/>
  <c r="BF3433" i="1"/>
  <c r="BJ3431" i="1"/>
  <c r="BG3433" i="1" l="1"/>
  <c r="BH3432" i="1" s="1"/>
  <c r="BI3432" i="1" s="1"/>
  <c r="BF3434" i="1"/>
  <c r="BJ3432" i="1"/>
  <c r="BG3434" i="1" l="1"/>
  <c r="BH3433" i="1" s="1"/>
  <c r="BI3433" i="1" s="1"/>
  <c r="BF3435" i="1"/>
  <c r="BJ3433" i="1"/>
  <c r="BG3435" i="1" l="1"/>
  <c r="BH3434" i="1" s="1"/>
  <c r="BI3434" i="1" s="1"/>
  <c r="BF3436" i="1"/>
  <c r="BJ3434" i="1"/>
  <c r="BG3436" i="1" l="1"/>
  <c r="BH3435" i="1" s="1"/>
  <c r="BI3435" i="1" s="1"/>
  <c r="BF3437" i="1"/>
  <c r="BJ3435" i="1"/>
  <c r="BG3437" i="1" l="1"/>
  <c r="BH3436" i="1" s="1"/>
  <c r="BI3436" i="1" s="1"/>
  <c r="BF3438" i="1"/>
  <c r="BJ3436" i="1"/>
  <c r="BG3438" i="1" l="1"/>
  <c r="BH3437" i="1" s="1"/>
  <c r="BI3437" i="1" s="1"/>
  <c r="BF3439" i="1"/>
  <c r="BJ3437" i="1"/>
  <c r="BG3439" i="1" l="1"/>
  <c r="BH3438" i="1" s="1"/>
  <c r="BI3438" i="1" s="1"/>
  <c r="BF3440" i="1"/>
  <c r="BJ3438" i="1"/>
  <c r="BG3440" i="1" l="1"/>
  <c r="BH3439" i="1" s="1"/>
  <c r="BI3439" i="1" s="1"/>
  <c r="BF3441" i="1"/>
  <c r="BJ3439" i="1"/>
  <c r="BG3441" i="1" l="1"/>
  <c r="BH3440" i="1" s="1"/>
  <c r="BI3440" i="1" s="1"/>
  <c r="BF3442" i="1"/>
  <c r="BJ3440" i="1"/>
  <c r="BG3442" i="1" l="1"/>
  <c r="BH3441" i="1" s="1"/>
  <c r="BI3441" i="1" s="1"/>
  <c r="BF3443" i="1"/>
  <c r="BJ3441" i="1"/>
  <c r="BG3443" i="1" l="1"/>
  <c r="BH3442" i="1" s="1"/>
  <c r="BI3442" i="1" s="1"/>
  <c r="BF3444" i="1"/>
  <c r="BJ3442" i="1"/>
  <c r="BG3444" i="1" l="1"/>
  <c r="BH3443" i="1" s="1"/>
  <c r="BI3443" i="1" s="1"/>
  <c r="BF3445" i="1"/>
  <c r="BJ3443" i="1"/>
  <c r="BG3445" i="1" l="1"/>
  <c r="BH3444" i="1" s="1"/>
  <c r="BI3444" i="1" s="1"/>
  <c r="BF3446" i="1"/>
  <c r="BJ3444" i="1"/>
  <c r="BG3446" i="1" l="1"/>
  <c r="BH3445" i="1" s="1"/>
  <c r="BI3445" i="1" s="1"/>
  <c r="BF3447" i="1"/>
  <c r="BJ3445" i="1"/>
  <c r="BG3447" i="1" l="1"/>
  <c r="BH3446" i="1" s="1"/>
  <c r="BI3446" i="1" s="1"/>
  <c r="BF3448" i="1"/>
  <c r="BJ3446" i="1"/>
  <c r="BG3448" i="1" l="1"/>
  <c r="BH3447" i="1" s="1"/>
  <c r="BI3447" i="1" s="1"/>
  <c r="BF3449" i="1"/>
  <c r="BJ3447" i="1"/>
  <c r="BG3449" i="1" l="1"/>
  <c r="BH3448" i="1" s="1"/>
  <c r="BI3448" i="1" s="1"/>
  <c r="BF3450" i="1"/>
  <c r="BJ3448" i="1"/>
  <c r="BG3450" i="1" l="1"/>
  <c r="BH3449" i="1" s="1"/>
  <c r="BI3449" i="1" s="1"/>
  <c r="BF3451" i="1"/>
  <c r="BJ3449" i="1"/>
  <c r="BG3451" i="1" l="1"/>
  <c r="BH3450" i="1" s="1"/>
  <c r="BI3450" i="1" s="1"/>
  <c r="BF3452" i="1"/>
  <c r="BJ3450" i="1"/>
  <c r="BG3452" i="1" l="1"/>
  <c r="BH3451" i="1" s="1"/>
  <c r="BI3451" i="1" s="1"/>
  <c r="BF3453" i="1"/>
  <c r="BJ3451" i="1"/>
  <c r="BG3453" i="1" l="1"/>
  <c r="BH3452" i="1" s="1"/>
  <c r="BI3452" i="1" s="1"/>
  <c r="BF3454" i="1"/>
  <c r="BJ3452" i="1"/>
  <c r="BG3454" i="1" l="1"/>
  <c r="BH3453" i="1" s="1"/>
  <c r="BI3453" i="1" s="1"/>
  <c r="BF3455" i="1"/>
  <c r="BJ3453" i="1"/>
  <c r="BG3455" i="1" l="1"/>
  <c r="BH3454" i="1" s="1"/>
  <c r="BI3454" i="1" s="1"/>
  <c r="BF3456" i="1"/>
  <c r="BJ3454" i="1"/>
  <c r="BG3456" i="1" l="1"/>
  <c r="BH3455" i="1" s="1"/>
  <c r="BI3455" i="1" s="1"/>
  <c r="BF3457" i="1"/>
  <c r="BJ3455" i="1"/>
  <c r="BG3457" i="1" l="1"/>
  <c r="BH3456" i="1" s="1"/>
  <c r="BI3456" i="1" s="1"/>
  <c r="BF3458" i="1"/>
  <c r="BJ3456" i="1"/>
  <c r="BG3458" i="1" l="1"/>
  <c r="BH3457" i="1" s="1"/>
  <c r="BI3457" i="1" s="1"/>
  <c r="BF3459" i="1"/>
  <c r="BJ3457" i="1"/>
  <c r="BG3459" i="1" l="1"/>
  <c r="BH3458" i="1" s="1"/>
  <c r="BI3458" i="1" s="1"/>
  <c r="BF3460" i="1"/>
  <c r="BJ3458" i="1"/>
  <c r="BG3460" i="1" l="1"/>
  <c r="BH3459" i="1" s="1"/>
  <c r="BI3459" i="1" s="1"/>
  <c r="BF3461" i="1"/>
  <c r="BJ3459" i="1"/>
  <c r="BG3461" i="1" l="1"/>
  <c r="BH3460" i="1" s="1"/>
  <c r="BI3460" i="1" s="1"/>
  <c r="BF3462" i="1"/>
  <c r="BJ3460" i="1"/>
  <c r="BG3462" i="1" l="1"/>
  <c r="BH3461" i="1" s="1"/>
  <c r="BI3461" i="1" s="1"/>
  <c r="BF3463" i="1"/>
  <c r="BJ3461" i="1"/>
  <c r="BG3463" i="1" l="1"/>
  <c r="BH3462" i="1" s="1"/>
  <c r="BI3462" i="1" s="1"/>
  <c r="BF3464" i="1"/>
  <c r="BJ3462" i="1"/>
  <c r="BG3464" i="1" l="1"/>
  <c r="BH3463" i="1" s="1"/>
  <c r="BI3463" i="1" s="1"/>
  <c r="BF3465" i="1"/>
  <c r="BJ3463" i="1"/>
  <c r="BG3465" i="1" l="1"/>
  <c r="BH3464" i="1" s="1"/>
  <c r="BI3464" i="1" s="1"/>
  <c r="BF3466" i="1"/>
  <c r="BJ3464" i="1"/>
  <c r="BG3466" i="1" l="1"/>
  <c r="BH3465" i="1" s="1"/>
  <c r="BI3465" i="1" s="1"/>
  <c r="BF3467" i="1"/>
  <c r="BJ3465" i="1"/>
  <c r="BG3467" i="1" l="1"/>
  <c r="BH3466" i="1" s="1"/>
  <c r="BI3466" i="1" s="1"/>
  <c r="BF3468" i="1"/>
  <c r="BJ3466" i="1"/>
  <c r="BG3468" i="1" l="1"/>
  <c r="BH3467" i="1" s="1"/>
  <c r="BI3467" i="1" s="1"/>
  <c r="BF3469" i="1"/>
  <c r="BJ3467" i="1"/>
  <c r="BG3469" i="1" l="1"/>
  <c r="BH3468" i="1" s="1"/>
  <c r="BI3468" i="1" s="1"/>
  <c r="BF3470" i="1"/>
  <c r="BJ3468" i="1"/>
  <c r="BG3470" i="1" l="1"/>
  <c r="BH3469" i="1" s="1"/>
  <c r="BI3469" i="1" s="1"/>
  <c r="BF3471" i="1"/>
  <c r="BJ3469" i="1"/>
  <c r="BG3471" i="1" l="1"/>
  <c r="BH3470" i="1" s="1"/>
  <c r="BI3470" i="1" s="1"/>
  <c r="BF3472" i="1"/>
  <c r="BJ3470" i="1"/>
  <c r="BG3472" i="1" l="1"/>
  <c r="BH3471" i="1" s="1"/>
  <c r="BI3471" i="1" s="1"/>
  <c r="BF3473" i="1"/>
  <c r="BJ3471" i="1"/>
  <c r="BG3473" i="1" l="1"/>
  <c r="BH3472" i="1" s="1"/>
  <c r="BI3472" i="1" s="1"/>
  <c r="BF3474" i="1"/>
  <c r="BJ3472" i="1"/>
  <c r="BG3474" i="1" l="1"/>
  <c r="BH3473" i="1" s="1"/>
  <c r="BI3473" i="1" s="1"/>
  <c r="BF3475" i="1"/>
  <c r="BJ3473" i="1"/>
  <c r="BG3475" i="1" l="1"/>
  <c r="BH3474" i="1" s="1"/>
  <c r="BI3474" i="1" s="1"/>
  <c r="BF3476" i="1"/>
  <c r="BJ3474" i="1"/>
  <c r="BG3476" i="1" l="1"/>
  <c r="BH3475" i="1" s="1"/>
  <c r="BI3475" i="1" s="1"/>
  <c r="BF3477" i="1"/>
  <c r="BJ3475" i="1"/>
  <c r="BG3477" i="1" l="1"/>
  <c r="BH3476" i="1" s="1"/>
  <c r="BI3476" i="1" s="1"/>
  <c r="BF3478" i="1"/>
  <c r="BJ3476" i="1"/>
  <c r="BG3478" i="1" l="1"/>
  <c r="BH3477" i="1" s="1"/>
  <c r="BI3477" i="1" s="1"/>
  <c r="BF3479" i="1"/>
  <c r="BJ3477" i="1"/>
  <c r="BG3479" i="1" l="1"/>
  <c r="BH3478" i="1" s="1"/>
  <c r="BI3478" i="1" s="1"/>
  <c r="BF3480" i="1"/>
  <c r="BJ3478" i="1"/>
  <c r="BG3480" i="1" l="1"/>
  <c r="BH3479" i="1" s="1"/>
  <c r="BI3479" i="1" s="1"/>
  <c r="BF3481" i="1"/>
  <c r="BJ3479" i="1"/>
  <c r="BG3481" i="1" l="1"/>
  <c r="BH3480" i="1" s="1"/>
  <c r="BI3480" i="1" s="1"/>
  <c r="BF3482" i="1"/>
  <c r="BJ3480" i="1"/>
  <c r="BG3482" i="1" l="1"/>
  <c r="BH3481" i="1" s="1"/>
  <c r="BI3481" i="1" s="1"/>
  <c r="BF3483" i="1"/>
  <c r="BJ3481" i="1"/>
  <c r="BG3483" i="1" l="1"/>
  <c r="BH3482" i="1" s="1"/>
  <c r="BI3482" i="1" s="1"/>
  <c r="BF3484" i="1"/>
  <c r="BJ3482" i="1"/>
  <c r="BG3484" i="1" l="1"/>
  <c r="BH3483" i="1" s="1"/>
  <c r="BI3483" i="1" s="1"/>
  <c r="BF3485" i="1"/>
  <c r="BJ3483" i="1"/>
  <c r="BG3485" i="1" l="1"/>
  <c r="BH3484" i="1" s="1"/>
  <c r="BI3484" i="1" s="1"/>
  <c r="BF3486" i="1"/>
  <c r="BJ3484" i="1"/>
  <c r="BG3486" i="1" l="1"/>
  <c r="BH3485" i="1" s="1"/>
  <c r="BI3485" i="1" s="1"/>
  <c r="BF3487" i="1"/>
  <c r="BJ3485" i="1"/>
  <c r="BG3487" i="1" l="1"/>
  <c r="BH3486" i="1" s="1"/>
  <c r="BI3486" i="1" s="1"/>
  <c r="BF3488" i="1"/>
  <c r="BJ3486" i="1"/>
  <c r="BG3488" i="1" l="1"/>
  <c r="BH3487" i="1" s="1"/>
  <c r="BI3487" i="1" s="1"/>
  <c r="BF3489" i="1"/>
  <c r="BJ3487" i="1"/>
  <c r="BG3489" i="1" l="1"/>
  <c r="BH3488" i="1" s="1"/>
  <c r="BI3488" i="1" s="1"/>
  <c r="BF3490" i="1"/>
  <c r="BJ3488" i="1"/>
  <c r="BG3490" i="1" l="1"/>
  <c r="BH3489" i="1" s="1"/>
  <c r="BI3489" i="1" s="1"/>
  <c r="BF3491" i="1"/>
  <c r="BJ3489" i="1"/>
  <c r="BG3491" i="1" l="1"/>
  <c r="BH3490" i="1" s="1"/>
  <c r="BI3490" i="1" s="1"/>
  <c r="BF3492" i="1"/>
  <c r="BJ3490" i="1"/>
  <c r="BG3492" i="1" l="1"/>
  <c r="BH3491" i="1" s="1"/>
  <c r="BI3491" i="1" s="1"/>
  <c r="BF3493" i="1"/>
  <c r="BJ3491" i="1"/>
  <c r="BG3493" i="1" l="1"/>
  <c r="BH3492" i="1" s="1"/>
  <c r="BI3492" i="1" s="1"/>
  <c r="BF3494" i="1"/>
  <c r="BJ3492" i="1"/>
  <c r="BG3494" i="1" l="1"/>
  <c r="BH3493" i="1" s="1"/>
  <c r="BI3493" i="1" s="1"/>
  <c r="BF3495" i="1"/>
  <c r="BJ3493" i="1"/>
  <c r="BG3495" i="1" l="1"/>
  <c r="BH3494" i="1" s="1"/>
  <c r="BI3494" i="1" s="1"/>
  <c r="BF3496" i="1"/>
  <c r="BJ3494" i="1"/>
  <c r="BG3496" i="1" l="1"/>
  <c r="BH3495" i="1" s="1"/>
  <c r="BI3495" i="1" s="1"/>
  <c r="BF3497" i="1"/>
  <c r="BJ3495" i="1"/>
  <c r="BG3497" i="1" l="1"/>
  <c r="BH3496" i="1" s="1"/>
  <c r="BI3496" i="1" s="1"/>
  <c r="BF3498" i="1"/>
  <c r="BJ3496" i="1"/>
  <c r="BG3498" i="1" l="1"/>
  <c r="BH3497" i="1" s="1"/>
  <c r="BI3497" i="1" s="1"/>
  <c r="BF3499" i="1"/>
  <c r="BJ3497" i="1"/>
  <c r="BG3499" i="1" l="1"/>
  <c r="BH3498" i="1" s="1"/>
  <c r="BI3498" i="1" s="1"/>
  <c r="BF3500" i="1"/>
  <c r="BJ3498" i="1"/>
  <c r="BG3500" i="1" l="1"/>
  <c r="BH3499" i="1" s="1"/>
  <c r="BI3499" i="1" s="1"/>
  <c r="BF3501" i="1"/>
  <c r="BJ3499" i="1"/>
  <c r="BG3501" i="1" l="1"/>
  <c r="BH3500" i="1" s="1"/>
  <c r="BI3500" i="1" s="1"/>
  <c r="BF3502" i="1"/>
  <c r="BJ3500" i="1"/>
  <c r="BG3502" i="1" l="1"/>
  <c r="BH3501" i="1" s="1"/>
  <c r="BI3501" i="1" s="1"/>
  <c r="BF3503" i="1"/>
  <c r="BJ3501" i="1"/>
  <c r="BG3503" i="1" l="1"/>
  <c r="BH3502" i="1" s="1"/>
  <c r="BI3502" i="1" s="1"/>
  <c r="BF3504" i="1"/>
  <c r="BJ3502" i="1"/>
  <c r="BG3504" i="1" l="1"/>
  <c r="BH3503" i="1" s="1"/>
  <c r="BI3503" i="1" s="1"/>
  <c r="BF3505" i="1"/>
  <c r="BJ3503" i="1"/>
  <c r="BG3505" i="1" l="1"/>
  <c r="BH3504" i="1" s="1"/>
  <c r="BI3504" i="1" s="1"/>
  <c r="BF3506" i="1"/>
  <c r="BJ3504" i="1"/>
  <c r="BF3507" i="1" l="1"/>
  <c r="BG3506" i="1"/>
  <c r="BH3505" i="1" s="1"/>
  <c r="BI3505" i="1" s="1"/>
  <c r="BJ3505" i="1"/>
  <c r="BJ3506" i="1" l="1"/>
  <c r="BG3507" i="1"/>
  <c r="BF3508" i="1"/>
  <c r="BG3508" i="1" l="1"/>
  <c r="BH3507" i="1" s="1"/>
  <c r="BI3507" i="1" s="1"/>
  <c r="BF3509" i="1"/>
  <c r="BJ3507" i="1"/>
  <c r="BH3506" i="1"/>
  <c r="BI3506" i="1" s="1"/>
  <c r="BG3509" i="1" l="1"/>
  <c r="BH3508" i="1" s="1"/>
  <c r="BI3508" i="1" s="1"/>
  <c r="BF3510" i="1"/>
  <c r="BJ3508" i="1"/>
  <c r="BG3510" i="1" l="1"/>
  <c r="BH3509" i="1" s="1"/>
  <c r="BI3509" i="1" s="1"/>
  <c r="BF3511" i="1"/>
  <c r="BJ3509" i="1"/>
  <c r="BG3511" i="1" l="1"/>
  <c r="BH3510" i="1" s="1"/>
  <c r="BI3510" i="1" s="1"/>
  <c r="BF3512" i="1"/>
  <c r="BJ3510" i="1"/>
  <c r="BG3512" i="1" l="1"/>
  <c r="BH3511" i="1" s="1"/>
  <c r="BI3511" i="1" s="1"/>
  <c r="BF3513" i="1"/>
  <c r="BJ3511" i="1"/>
  <c r="BG3513" i="1" l="1"/>
  <c r="BH3512" i="1" s="1"/>
  <c r="BI3512" i="1" s="1"/>
  <c r="BF3514" i="1"/>
  <c r="BJ3512" i="1"/>
  <c r="BG3514" i="1" l="1"/>
  <c r="BH3513" i="1" s="1"/>
  <c r="BI3513" i="1" s="1"/>
  <c r="BF3515" i="1"/>
  <c r="BJ3513" i="1"/>
  <c r="BG3515" i="1" l="1"/>
  <c r="BH3514" i="1" s="1"/>
  <c r="BI3514" i="1" s="1"/>
  <c r="BF3516" i="1"/>
  <c r="BJ3514" i="1"/>
  <c r="BG3516" i="1" l="1"/>
  <c r="BH3515" i="1" s="1"/>
  <c r="BI3515" i="1" s="1"/>
  <c r="BF3517" i="1"/>
  <c r="BJ3515" i="1"/>
  <c r="BG3517" i="1" l="1"/>
  <c r="BH3516" i="1" s="1"/>
  <c r="BI3516" i="1" s="1"/>
  <c r="BF3518" i="1"/>
  <c r="BJ3516" i="1"/>
  <c r="BG3518" i="1" l="1"/>
  <c r="BH3517" i="1" s="1"/>
  <c r="BI3517" i="1" s="1"/>
  <c r="BF3519" i="1"/>
  <c r="BJ3517" i="1"/>
  <c r="BG3519" i="1" l="1"/>
  <c r="BH3518" i="1" s="1"/>
  <c r="BI3518" i="1" s="1"/>
  <c r="BF3520" i="1"/>
  <c r="BJ3518" i="1"/>
  <c r="BG3520" i="1" l="1"/>
  <c r="BH3519" i="1" s="1"/>
  <c r="BI3519" i="1" s="1"/>
  <c r="BF3521" i="1"/>
  <c r="BJ3519" i="1"/>
  <c r="BG3521" i="1" l="1"/>
  <c r="BH3520" i="1" s="1"/>
  <c r="BI3520" i="1" s="1"/>
  <c r="BF3522" i="1"/>
  <c r="BJ3520" i="1"/>
  <c r="BG3522" i="1" l="1"/>
  <c r="BH3521" i="1" s="1"/>
  <c r="BI3521" i="1" s="1"/>
  <c r="BF3523" i="1"/>
  <c r="BJ3521" i="1"/>
  <c r="BG3523" i="1" l="1"/>
  <c r="BH3522" i="1" s="1"/>
  <c r="BI3522" i="1" s="1"/>
  <c r="BF3524" i="1"/>
  <c r="BJ3522" i="1"/>
  <c r="BG3524" i="1" l="1"/>
  <c r="BH3523" i="1" s="1"/>
  <c r="BI3523" i="1" s="1"/>
  <c r="BF3525" i="1"/>
  <c r="BJ3523" i="1"/>
  <c r="BG3525" i="1" l="1"/>
  <c r="BH3524" i="1" s="1"/>
  <c r="BI3524" i="1" s="1"/>
  <c r="BF3526" i="1"/>
  <c r="BJ3524" i="1"/>
  <c r="BG3526" i="1" l="1"/>
  <c r="BH3525" i="1" s="1"/>
  <c r="BI3525" i="1" s="1"/>
  <c r="BF3527" i="1"/>
  <c r="BJ3525" i="1"/>
  <c r="BG3527" i="1" l="1"/>
  <c r="BH3526" i="1" s="1"/>
  <c r="BI3526" i="1" s="1"/>
  <c r="BF3528" i="1"/>
  <c r="BJ3526" i="1"/>
  <c r="BG3528" i="1" l="1"/>
  <c r="BH3527" i="1" s="1"/>
  <c r="BI3527" i="1" s="1"/>
  <c r="BF3529" i="1"/>
  <c r="BJ3527" i="1"/>
  <c r="BG3529" i="1" l="1"/>
  <c r="BH3528" i="1" s="1"/>
  <c r="BI3528" i="1" s="1"/>
  <c r="BF3530" i="1"/>
  <c r="BJ3528" i="1"/>
  <c r="BG3530" i="1" l="1"/>
  <c r="BH3529" i="1" s="1"/>
  <c r="BI3529" i="1" s="1"/>
  <c r="BF3531" i="1"/>
  <c r="BJ3529" i="1"/>
  <c r="BG3531" i="1" l="1"/>
  <c r="BH3530" i="1" s="1"/>
  <c r="BI3530" i="1" s="1"/>
  <c r="BF3532" i="1"/>
  <c r="BJ3530" i="1"/>
  <c r="BG3532" i="1" l="1"/>
  <c r="BH3531" i="1" s="1"/>
  <c r="BI3531" i="1" s="1"/>
  <c r="BF3533" i="1"/>
  <c r="BJ3531" i="1"/>
  <c r="BG3533" i="1" l="1"/>
  <c r="BH3532" i="1" s="1"/>
  <c r="BI3532" i="1" s="1"/>
  <c r="BF3534" i="1"/>
  <c r="BJ3532" i="1"/>
  <c r="BG3534" i="1" l="1"/>
  <c r="BH3533" i="1" s="1"/>
  <c r="BI3533" i="1" s="1"/>
  <c r="BF3535" i="1"/>
  <c r="BJ3533" i="1"/>
  <c r="BG3535" i="1" l="1"/>
  <c r="BH3534" i="1" s="1"/>
  <c r="BI3534" i="1" s="1"/>
  <c r="BF3536" i="1"/>
  <c r="BJ3534" i="1"/>
  <c r="BG3536" i="1" l="1"/>
  <c r="BH3535" i="1" s="1"/>
  <c r="BI3535" i="1" s="1"/>
  <c r="BF3537" i="1"/>
  <c r="BJ3535" i="1"/>
  <c r="BG3537" i="1" l="1"/>
  <c r="BH3536" i="1" s="1"/>
  <c r="BI3536" i="1" s="1"/>
  <c r="BF3538" i="1"/>
  <c r="BJ3536" i="1"/>
  <c r="BG3538" i="1" l="1"/>
  <c r="BH3537" i="1" s="1"/>
  <c r="BI3537" i="1" s="1"/>
  <c r="BF3539" i="1"/>
  <c r="BJ3537" i="1"/>
  <c r="BG3539" i="1" l="1"/>
  <c r="BH3538" i="1" s="1"/>
  <c r="BI3538" i="1" s="1"/>
  <c r="BF3540" i="1"/>
  <c r="BJ3538" i="1"/>
  <c r="BG3540" i="1" l="1"/>
  <c r="BH3539" i="1" s="1"/>
  <c r="BI3539" i="1" s="1"/>
  <c r="BF3541" i="1"/>
  <c r="BJ3539" i="1"/>
  <c r="BG3541" i="1" l="1"/>
  <c r="BH3540" i="1" s="1"/>
  <c r="BI3540" i="1" s="1"/>
  <c r="BF3542" i="1"/>
  <c r="BJ3540" i="1"/>
  <c r="BF3543" i="1" l="1"/>
  <c r="BG3542" i="1"/>
  <c r="BH3541" i="1" s="1"/>
  <c r="BI3541" i="1" s="1"/>
  <c r="BJ3541" i="1"/>
  <c r="BJ3542" i="1" l="1"/>
  <c r="BG3543" i="1"/>
  <c r="BF3544" i="1"/>
  <c r="BG3544" i="1" l="1"/>
  <c r="BH3543" i="1" s="1"/>
  <c r="BI3543" i="1" s="1"/>
  <c r="BF3545" i="1"/>
  <c r="BJ3543" i="1"/>
  <c r="BH3542" i="1"/>
  <c r="BI3542" i="1" s="1"/>
  <c r="BG3545" i="1" l="1"/>
  <c r="BH3544" i="1" s="1"/>
  <c r="BI3544" i="1" s="1"/>
  <c r="BF3546" i="1"/>
  <c r="BJ3544" i="1"/>
  <c r="BG3546" i="1" l="1"/>
  <c r="BH3545" i="1" s="1"/>
  <c r="BI3545" i="1" s="1"/>
  <c r="BF3547" i="1"/>
  <c r="BJ3545" i="1"/>
  <c r="BG3547" i="1" l="1"/>
  <c r="BH3546" i="1" s="1"/>
  <c r="BI3546" i="1" s="1"/>
  <c r="BF3548" i="1"/>
  <c r="BJ3546" i="1"/>
  <c r="BG3548" i="1" l="1"/>
  <c r="BH3547" i="1" s="1"/>
  <c r="BI3547" i="1" s="1"/>
  <c r="BF3549" i="1"/>
  <c r="BJ3547" i="1"/>
  <c r="BG3549" i="1" l="1"/>
  <c r="BH3548" i="1" s="1"/>
  <c r="BI3548" i="1" s="1"/>
  <c r="BF3550" i="1"/>
  <c r="BJ3548" i="1"/>
  <c r="BG3550" i="1" l="1"/>
  <c r="BH3549" i="1" s="1"/>
  <c r="BI3549" i="1" s="1"/>
  <c r="BF3551" i="1"/>
  <c r="BJ3549" i="1"/>
  <c r="BG3551" i="1" l="1"/>
  <c r="BH3550" i="1" s="1"/>
  <c r="BI3550" i="1" s="1"/>
  <c r="BF3552" i="1"/>
  <c r="BJ3550" i="1"/>
  <c r="BG3552" i="1" l="1"/>
  <c r="BH3551" i="1" s="1"/>
  <c r="BI3551" i="1" s="1"/>
  <c r="BF3553" i="1"/>
  <c r="BJ3551" i="1"/>
  <c r="BG3553" i="1" l="1"/>
  <c r="BH3552" i="1" s="1"/>
  <c r="BI3552" i="1" s="1"/>
  <c r="BF3554" i="1"/>
  <c r="BJ3552" i="1"/>
  <c r="BG3554" i="1" l="1"/>
  <c r="BH3553" i="1" s="1"/>
  <c r="BI3553" i="1" s="1"/>
  <c r="BF3555" i="1"/>
  <c r="BJ3553" i="1"/>
  <c r="BG3555" i="1" l="1"/>
  <c r="BH3554" i="1" s="1"/>
  <c r="BI3554" i="1" s="1"/>
  <c r="BF3556" i="1"/>
  <c r="BJ3554" i="1"/>
  <c r="BG3556" i="1" l="1"/>
  <c r="BH3555" i="1" s="1"/>
  <c r="BI3555" i="1" s="1"/>
  <c r="BF3557" i="1"/>
  <c r="BJ3555" i="1"/>
  <c r="BG3557" i="1" l="1"/>
  <c r="BH3556" i="1" s="1"/>
  <c r="BI3556" i="1" s="1"/>
  <c r="BF3558" i="1"/>
  <c r="BJ3556" i="1"/>
  <c r="BG3558" i="1" l="1"/>
  <c r="BH3557" i="1" s="1"/>
  <c r="BI3557" i="1" s="1"/>
  <c r="BF3559" i="1"/>
  <c r="BJ3557" i="1"/>
  <c r="BG3559" i="1" l="1"/>
  <c r="BH3558" i="1" s="1"/>
  <c r="BI3558" i="1" s="1"/>
  <c r="BF3560" i="1"/>
  <c r="BJ3558" i="1"/>
  <c r="BG3560" i="1" l="1"/>
  <c r="BH3559" i="1" s="1"/>
  <c r="BI3559" i="1" s="1"/>
  <c r="BF3561" i="1"/>
  <c r="BJ3559" i="1"/>
  <c r="BG3561" i="1" l="1"/>
  <c r="BH3560" i="1" s="1"/>
  <c r="BI3560" i="1" s="1"/>
  <c r="BF3562" i="1"/>
  <c r="BJ3560" i="1"/>
  <c r="BG3562" i="1" l="1"/>
  <c r="BH3561" i="1" s="1"/>
  <c r="BI3561" i="1" s="1"/>
  <c r="BF3563" i="1"/>
  <c r="BJ3561" i="1"/>
  <c r="BG3563" i="1" l="1"/>
  <c r="BH3562" i="1" s="1"/>
  <c r="BI3562" i="1" s="1"/>
  <c r="BF3564" i="1"/>
  <c r="BJ3562" i="1"/>
  <c r="BG3564" i="1" l="1"/>
  <c r="BH3563" i="1" s="1"/>
  <c r="BI3563" i="1" s="1"/>
  <c r="BF3565" i="1"/>
  <c r="BJ3563" i="1"/>
  <c r="BG3565" i="1" l="1"/>
  <c r="BH3564" i="1" s="1"/>
  <c r="BI3564" i="1" s="1"/>
  <c r="BF3566" i="1"/>
  <c r="BJ3564" i="1"/>
  <c r="BG3566" i="1" l="1"/>
  <c r="BH3565" i="1" s="1"/>
  <c r="BI3565" i="1" s="1"/>
  <c r="BF3567" i="1"/>
  <c r="BJ3565" i="1"/>
  <c r="BG3567" i="1" l="1"/>
  <c r="BH3566" i="1" s="1"/>
  <c r="BI3566" i="1" s="1"/>
  <c r="BF3568" i="1"/>
  <c r="BJ3566" i="1"/>
  <c r="BG3568" i="1" l="1"/>
  <c r="BH3567" i="1" s="1"/>
  <c r="BI3567" i="1" s="1"/>
  <c r="BF3569" i="1"/>
  <c r="BJ3567" i="1"/>
  <c r="BG3569" i="1" l="1"/>
  <c r="BH3568" i="1" s="1"/>
  <c r="BI3568" i="1" s="1"/>
  <c r="BF3570" i="1"/>
  <c r="BJ3568" i="1"/>
  <c r="BF3571" i="1" l="1"/>
  <c r="BG3570" i="1"/>
  <c r="BH3569" i="1" s="1"/>
  <c r="BI3569" i="1" s="1"/>
  <c r="BJ3569" i="1"/>
  <c r="BJ3570" i="1" l="1"/>
  <c r="BG3571" i="1"/>
  <c r="BF3572" i="1"/>
  <c r="BG3572" i="1" l="1"/>
  <c r="BH3571" i="1" s="1"/>
  <c r="BI3571" i="1" s="1"/>
  <c r="BF3573" i="1"/>
  <c r="BJ3571" i="1"/>
  <c r="BH3570" i="1"/>
  <c r="BI3570" i="1" s="1"/>
  <c r="BG3573" i="1" l="1"/>
  <c r="BH3572" i="1" s="1"/>
  <c r="BI3572" i="1" s="1"/>
  <c r="BF3574" i="1"/>
  <c r="BJ3572" i="1"/>
  <c r="BG3574" i="1" l="1"/>
  <c r="BH3573" i="1" s="1"/>
  <c r="BI3573" i="1" s="1"/>
  <c r="BF3575" i="1"/>
  <c r="BJ3573" i="1"/>
  <c r="BG3575" i="1" l="1"/>
  <c r="BH3574" i="1" s="1"/>
  <c r="BI3574" i="1" s="1"/>
  <c r="BF3576" i="1"/>
  <c r="BJ3574" i="1"/>
  <c r="BG3576" i="1" l="1"/>
  <c r="BH3575" i="1" s="1"/>
  <c r="BI3575" i="1" s="1"/>
  <c r="BF3577" i="1"/>
  <c r="BJ3575" i="1"/>
  <c r="BG3577" i="1" l="1"/>
  <c r="BH3576" i="1" s="1"/>
  <c r="BI3576" i="1" s="1"/>
  <c r="BF3578" i="1"/>
  <c r="BJ3576" i="1"/>
  <c r="BG3578" i="1" l="1"/>
  <c r="BH3577" i="1" s="1"/>
  <c r="BI3577" i="1" s="1"/>
  <c r="BF3579" i="1"/>
  <c r="BJ3577" i="1"/>
  <c r="BG3579" i="1" l="1"/>
  <c r="BH3578" i="1" s="1"/>
  <c r="BI3578" i="1" s="1"/>
  <c r="BF3580" i="1"/>
  <c r="BJ3578" i="1"/>
  <c r="BG3580" i="1" l="1"/>
  <c r="BH3579" i="1" s="1"/>
  <c r="BI3579" i="1" s="1"/>
  <c r="BF3581" i="1"/>
  <c r="BJ3579" i="1"/>
  <c r="BG3581" i="1" l="1"/>
  <c r="BH3580" i="1" s="1"/>
  <c r="BI3580" i="1" s="1"/>
  <c r="BF3582" i="1"/>
  <c r="BJ3580" i="1"/>
  <c r="BF3583" i="1" l="1"/>
  <c r="BG3582" i="1"/>
  <c r="BH3581" i="1" s="1"/>
  <c r="BI3581" i="1" s="1"/>
  <c r="BJ3581" i="1"/>
  <c r="BJ3582" i="1" l="1"/>
  <c r="BG3583" i="1"/>
  <c r="BF3584" i="1"/>
  <c r="BG3584" i="1" l="1"/>
  <c r="BH3583" i="1" s="1"/>
  <c r="BI3583" i="1" s="1"/>
  <c r="BF3585" i="1"/>
  <c r="BJ3583" i="1"/>
  <c r="BH3582" i="1"/>
  <c r="BI3582" i="1" s="1"/>
  <c r="BG3585" i="1" l="1"/>
  <c r="BH3584" i="1" s="1"/>
  <c r="BI3584" i="1" s="1"/>
  <c r="BF3586" i="1"/>
  <c r="BJ3584" i="1"/>
  <c r="BG3586" i="1" l="1"/>
  <c r="BH3585" i="1" s="1"/>
  <c r="BI3585" i="1" s="1"/>
  <c r="BF3587" i="1"/>
  <c r="BJ3585" i="1"/>
  <c r="BG3587" i="1" l="1"/>
  <c r="BH3586" i="1" s="1"/>
  <c r="BI3586" i="1" s="1"/>
  <c r="BF3588" i="1"/>
  <c r="BJ3586" i="1"/>
  <c r="BG3588" i="1" l="1"/>
  <c r="BH3587" i="1" s="1"/>
  <c r="BI3587" i="1" s="1"/>
  <c r="BF3589" i="1"/>
  <c r="BJ3587" i="1"/>
  <c r="BG3589" i="1" l="1"/>
  <c r="BH3588" i="1" s="1"/>
  <c r="BI3588" i="1" s="1"/>
  <c r="BF3590" i="1"/>
  <c r="BJ3588" i="1"/>
  <c r="BG3590" i="1" l="1"/>
  <c r="BH3589" i="1" s="1"/>
  <c r="BI3589" i="1" s="1"/>
  <c r="BF3591" i="1"/>
  <c r="BJ3589" i="1"/>
  <c r="BG3591" i="1" l="1"/>
  <c r="BH3590" i="1" s="1"/>
  <c r="BI3590" i="1" s="1"/>
  <c r="BF3592" i="1"/>
  <c r="BJ3590" i="1"/>
  <c r="BG3592" i="1" l="1"/>
  <c r="BH3591" i="1" s="1"/>
  <c r="BI3591" i="1" s="1"/>
  <c r="BF3593" i="1"/>
  <c r="BJ3591" i="1"/>
  <c r="BG3593" i="1" l="1"/>
  <c r="BH3592" i="1" s="1"/>
  <c r="BI3592" i="1" s="1"/>
  <c r="BF3594" i="1"/>
  <c r="BJ3592" i="1"/>
  <c r="BG3594" i="1" l="1"/>
  <c r="BH3593" i="1" s="1"/>
  <c r="BI3593" i="1" s="1"/>
  <c r="BF3595" i="1"/>
  <c r="BJ3593" i="1"/>
  <c r="BG3595" i="1" l="1"/>
  <c r="BH3594" i="1" s="1"/>
  <c r="BI3594" i="1" s="1"/>
  <c r="BF3596" i="1"/>
  <c r="BJ3594" i="1"/>
  <c r="BG3596" i="1" l="1"/>
  <c r="BH3595" i="1" s="1"/>
  <c r="BI3595" i="1" s="1"/>
  <c r="BF3597" i="1"/>
  <c r="BJ3595" i="1"/>
  <c r="BG3597" i="1" l="1"/>
  <c r="BH3596" i="1" s="1"/>
  <c r="BI3596" i="1" s="1"/>
  <c r="BF3598" i="1"/>
  <c r="BJ3596" i="1"/>
  <c r="BG3598" i="1" l="1"/>
  <c r="BH3597" i="1" s="1"/>
  <c r="BI3597" i="1" s="1"/>
  <c r="BF3599" i="1"/>
  <c r="BJ3597" i="1"/>
  <c r="BG3599" i="1" l="1"/>
  <c r="BH3598" i="1" s="1"/>
  <c r="BI3598" i="1" s="1"/>
  <c r="BF3600" i="1"/>
  <c r="BJ3598" i="1"/>
  <c r="BG3600" i="1" l="1"/>
  <c r="BH3599" i="1" s="1"/>
  <c r="BI3599" i="1" s="1"/>
  <c r="BF3601" i="1"/>
  <c r="BJ3599" i="1"/>
  <c r="BG3601" i="1" l="1"/>
  <c r="BH3600" i="1" s="1"/>
  <c r="BI3600" i="1" s="1"/>
  <c r="BF3602" i="1"/>
  <c r="BJ3600" i="1"/>
  <c r="BG3602" i="1" l="1"/>
  <c r="BH3601" i="1" s="1"/>
  <c r="BI3601" i="1" s="1"/>
  <c r="BF3603" i="1"/>
  <c r="BJ3601" i="1"/>
  <c r="BG3603" i="1" l="1"/>
  <c r="BH3602" i="1" s="1"/>
  <c r="BI3602" i="1" s="1"/>
  <c r="BF3604" i="1"/>
  <c r="BJ3602" i="1"/>
  <c r="BG3604" i="1" l="1"/>
  <c r="BH3603" i="1" s="1"/>
  <c r="BI3603" i="1" s="1"/>
  <c r="BF3605" i="1"/>
  <c r="BJ3603" i="1"/>
  <c r="BG3605" i="1" l="1"/>
  <c r="BH3604" i="1" s="1"/>
  <c r="BI3604" i="1" s="1"/>
  <c r="BF3606" i="1"/>
  <c r="BJ3604" i="1"/>
  <c r="BG3606" i="1" l="1"/>
  <c r="BH3605" i="1" s="1"/>
  <c r="BI3605" i="1" s="1"/>
  <c r="BF3607" i="1"/>
  <c r="BJ3605" i="1"/>
  <c r="BG3607" i="1" l="1"/>
  <c r="BH3606" i="1" s="1"/>
  <c r="BI3606" i="1" s="1"/>
  <c r="BF3608" i="1"/>
  <c r="BJ3606" i="1"/>
  <c r="BG3608" i="1" l="1"/>
  <c r="BH3607" i="1" s="1"/>
  <c r="BI3607" i="1" s="1"/>
  <c r="BF3609" i="1"/>
  <c r="BJ3607" i="1"/>
  <c r="BG3609" i="1" l="1"/>
  <c r="BH3608" i="1" s="1"/>
  <c r="BI3608" i="1" s="1"/>
  <c r="BF3610" i="1"/>
  <c r="BJ3608" i="1"/>
  <c r="BG3610" i="1" l="1"/>
  <c r="BH3609" i="1" s="1"/>
  <c r="BI3609" i="1" s="1"/>
  <c r="BF3611" i="1"/>
  <c r="BJ3609" i="1"/>
  <c r="BG3611" i="1" l="1"/>
  <c r="BH3610" i="1" s="1"/>
  <c r="BI3610" i="1" s="1"/>
  <c r="BF3612" i="1"/>
  <c r="BJ3610" i="1"/>
  <c r="BG3612" i="1" l="1"/>
  <c r="BH3611" i="1" s="1"/>
  <c r="BI3611" i="1" s="1"/>
  <c r="BF3613" i="1"/>
  <c r="BJ3611" i="1"/>
  <c r="BG3613" i="1" l="1"/>
  <c r="BH3612" i="1" s="1"/>
  <c r="BI3612" i="1" s="1"/>
  <c r="BF3614" i="1"/>
  <c r="BJ3612" i="1"/>
  <c r="BG3614" i="1" l="1"/>
  <c r="BH3613" i="1" s="1"/>
  <c r="BI3613" i="1" s="1"/>
  <c r="BF3615" i="1"/>
  <c r="BJ3613" i="1"/>
  <c r="BG3615" i="1" l="1"/>
  <c r="BH3614" i="1" s="1"/>
  <c r="BI3614" i="1" s="1"/>
  <c r="BF3616" i="1"/>
  <c r="BJ3614" i="1"/>
  <c r="BG3616" i="1" l="1"/>
  <c r="BH3615" i="1" s="1"/>
  <c r="BI3615" i="1" s="1"/>
  <c r="BF3617" i="1"/>
  <c r="BJ3615" i="1"/>
  <c r="BG3617" i="1" l="1"/>
  <c r="BH3616" i="1" s="1"/>
  <c r="BI3616" i="1" s="1"/>
  <c r="BF3618" i="1"/>
  <c r="BJ3616" i="1"/>
  <c r="BG3618" i="1" l="1"/>
  <c r="BH3617" i="1" s="1"/>
  <c r="BI3617" i="1" s="1"/>
  <c r="BF3619" i="1"/>
  <c r="BJ3617" i="1"/>
  <c r="BG3619" i="1" l="1"/>
  <c r="BH3618" i="1" s="1"/>
  <c r="BI3618" i="1" s="1"/>
  <c r="BF3620" i="1"/>
  <c r="BJ3618" i="1"/>
  <c r="BG3620" i="1" l="1"/>
  <c r="BH3619" i="1" s="1"/>
  <c r="BI3619" i="1" s="1"/>
  <c r="BF3621" i="1"/>
  <c r="BJ3619" i="1"/>
  <c r="BG3621" i="1" l="1"/>
  <c r="BH3620" i="1" s="1"/>
  <c r="BI3620" i="1" s="1"/>
  <c r="BF3622" i="1"/>
  <c r="BJ3620" i="1"/>
  <c r="BG3622" i="1" l="1"/>
  <c r="BH3621" i="1" s="1"/>
  <c r="BI3621" i="1" s="1"/>
  <c r="BF3623" i="1"/>
  <c r="BJ3621" i="1"/>
  <c r="BG3623" i="1" l="1"/>
  <c r="BH3622" i="1" s="1"/>
  <c r="BI3622" i="1" s="1"/>
  <c r="BF3624" i="1"/>
  <c r="BJ3622" i="1"/>
  <c r="BG3624" i="1" l="1"/>
  <c r="BH3623" i="1" s="1"/>
  <c r="BI3623" i="1" s="1"/>
  <c r="BF3625" i="1"/>
  <c r="BJ3623" i="1"/>
  <c r="BG3625" i="1" l="1"/>
  <c r="BH3624" i="1" s="1"/>
  <c r="BI3624" i="1" s="1"/>
  <c r="BF3626" i="1"/>
  <c r="BJ3624" i="1"/>
  <c r="BG3626" i="1" l="1"/>
  <c r="BH3625" i="1" s="1"/>
  <c r="BI3625" i="1" s="1"/>
  <c r="BF3627" i="1"/>
  <c r="BJ3625" i="1"/>
  <c r="BG3627" i="1" l="1"/>
  <c r="BH3626" i="1" s="1"/>
  <c r="BI3626" i="1" s="1"/>
  <c r="BF3628" i="1"/>
  <c r="BJ3626" i="1"/>
  <c r="BG3628" i="1" l="1"/>
  <c r="BH3627" i="1" s="1"/>
  <c r="BI3627" i="1" s="1"/>
  <c r="BF3629" i="1"/>
  <c r="BJ3627" i="1"/>
  <c r="BG3629" i="1" l="1"/>
  <c r="BH3628" i="1" s="1"/>
  <c r="BI3628" i="1" s="1"/>
  <c r="BF3630" i="1"/>
  <c r="BJ3628" i="1"/>
  <c r="BG3630" i="1" l="1"/>
  <c r="BH3629" i="1" s="1"/>
  <c r="BI3629" i="1" s="1"/>
  <c r="BF3631" i="1"/>
  <c r="BJ3629" i="1"/>
  <c r="BG3631" i="1" l="1"/>
  <c r="BH3630" i="1" s="1"/>
  <c r="BI3630" i="1" s="1"/>
  <c r="BF3632" i="1"/>
  <c r="BJ3630" i="1"/>
  <c r="BG3632" i="1" l="1"/>
  <c r="BH3631" i="1" s="1"/>
  <c r="BI3631" i="1" s="1"/>
  <c r="BF3633" i="1"/>
  <c r="BJ3631" i="1"/>
  <c r="BG3633" i="1" l="1"/>
  <c r="BH3632" i="1" s="1"/>
  <c r="BI3632" i="1" s="1"/>
  <c r="BF3634" i="1"/>
  <c r="BJ3632" i="1"/>
  <c r="BG3634" i="1" l="1"/>
  <c r="BH3633" i="1" s="1"/>
  <c r="BI3633" i="1" s="1"/>
  <c r="BF3635" i="1"/>
  <c r="BJ3633" i="1"/>
  <c r="BG3635" i="1" l="1"/>
  <c r="BH3634" i="1" s="1"/>
  <c r="BI3634" i="1" s="1"/>
  <c r="BF3636" i="1"/>
  <c r="BJ3634" i="1"/>
  <c r="BG3636" i="1" l="1"/>
  <c r="BH3635" i="1" s="1"/>
  <c r="BI3635" i="1" s="1"/>
  <c r="BF3637" i="1"/>
  <c r="BJ3635" i="1"/>
  <c r="BG3637" i="1" l="1"/>
  <c r="BH3636" i="1" s="1"/>
  <c r="BI3636" i="1" s="1"/>
  <c r="BF3638" i="1"/>
  <c r="BJ3636" i="1"/>
  <c r="BG3638" i="1" l="1"/>
  <c r="BH3637" i="1" s="1"/>
  <c r="BI3637" i="1" s="1"/>
  <c r="BF3639" i="1"/>
  <c r="BJ3637" i="1"/>
  <c r="BG3639" i="1" l="1"/>
  <c r="BH3638" i="1" s="1"/>
  <c r="BI3638" i="1" s="1"/>
  <c r="BF3640" i="1"/>
  <c r="BJ3638" i="1"/>
  <c r="BG3640" i="1" l="1"/>
  <c r="BH3639" i="1" s="1"/>
  <c r="BI3639" i="1" s="1"/>
  <c r="BF3641" i="1"/>
  <c r="BJ3639" i="1"/>
  <c r="BG3641" i="1" l="1"/>
  <c r="BH3640" i="1" s="1"/>
  <c r="BI3640" i="1" s="1"/>
  <c r="BF3642" i="1"/>
  <c r="BJ3640" i="1"/>
  <c r="BG3642" i="1" l="1"/>
  <c r="BH3641" i="1" s="1"/>
  <c r="BI3641" i="1" s="1"/>
  <c r="BF3643" i="1"/>
  <c r="BJ3641" i="1"/>
  <c r="BG3643" i="1" l="1"/>
  <c r="BH3642" i="1" s="1"/>
  <c r="BI3642" i="1" s="1"/>
  <c r="BF3644" i="1"/>
  <c r="BJ3642" i="1"/>
  <c r="BG3644" i="1" l="1"/>
  <c r="BH3643" i="1" s="1"/>
  <c r="BI3643" i="1" s="1"/>
  <c r="BF3645" i="1"/>
  <c r="BJ3643" i="1"/>
  <c r="BG3645" i="1" l="1"/>
  <c r="BH3644" i="1" s="1"/>
  <c r="BI3644" i="1" s="1"/>
  <c r="BF3646" i="1"/>
  <c r="BJ3644" i="1"/>
  <c r="BG3646" i="1" l="1"/>
  <c r="BH3645" i="1" s="1"/>
  <c r="BI3645" i="1" s="1"/>
  <c r="BF3647" i="1"/>
  <c r="BJ3645" i="1"/>
  <c r="BG3647" i="1" l="1"/>
  <c r="BH3646" i="1" s="1"/>
  <c r="BI3646" i="1" s="1"/>
  <c r="BF3648" i="1"/>
  <c r="BJ3646" i="1"/>
  <c r="BG3648" i="1" l="1"/>
  <c r="BH3647" i="1" s="1"/>
  <c r="BI3647" i="1" s="1"/>
  <c r="BF3649" i="1"/>
  <c r="BJ3647" i="1"/>
  <c r="BG3649" i="1" l="1"/>
  <c r="BH3648" i="1" s="1"/>
  <c r="BI3648" i="1" s="1"/>
  <c r="BF3650" i="1"/>
  <c r="BJ3648" i="1"/>
  <c r="BG3650" i="1" l="1"/>
  <c r="BH3649" i="1" s="1"/>
  <c r="BI3649" i="1" s="1"/>
  <c r="BF3651" i="1"/>
  <c r="BJ3649" i="1"/>
  <c r="BG3651" i="1" l="1"/>
  <c r="BH3650" i="1" s="1"/>
  <c r="BI3650" i="1" s="1"/>
  <c r="BF3652" i="1"/>
  <c r="BJ3650" i="1"/>
  <c r="BG3652" i="1" l="1"/>
  <c r="BH3651" i="1" s="1"/>
  <c r="BI3651" i="1" s="1"/>
  <c r="BF3653" i="1"/>
  <c r="BJ3651" i="1"/>
  <c r="BG3653" i="1" l="1"/>
  <c r="BH3652" i="1" s="1"/>
  <c r="BI3652" i="1" s="1"/>
  <c r="BF3654" i="1"/>
  <c r="BJ3652" i="1"/>
  <c r="BG3654" i="1" l="1"/>
  <c r="BH3653" i="1" s="1"/>
  <c r="BI3653" i="1" s="1"/>
  <c r="BF3655" i="1"/>
  <c r="BJ3653" i="1"/>
  <c r="BG3655" i="1" l="1"/>
  <c r="BH3654" i="1" s="1"/>
  <c r="BI3654" i="1" s="1"/>
  <c r="BF3656" i="1"/>
  <c r="BJ3654" i="1"/>
  <c r="BG3656" i="1" l="1"/>
  <c r="BH3655" i="1" s="1"/>
  <c r="BI3655" i="1" s="1"/>
  <c r="BF3657" i="1"/>
  <c r="BJ3655" i="1"/>
  <c r="BG3657" i="1" l="1"/>
  <c r="BH3656" i="1" s="1"/>
  <c r="BI3656" i="1" s="1"/>
  <c r="BF3658" i="1"/>
  <c r="BJ3656" i="1"/>
  <c r="BG3658" i="1" l="1"/>
  <c r="BH3657" i="1" s="1"/>
  <c r="BI3657" i="1" s="1"/>
  <c r="BF3659" i="1"/>
  <c r="BJ3657" i="1"/>
  <c r="BG3659" i="1" l="1"/>
  <c r="BH3658" i="1" s="1"/>
  <c r="BI3658" i="1" s="1"/>
  <c r="BF3660" i="1"/>
  <c r="BJ3658" i="1"/>
  <c r="BG3660" i="1" l="1"/>
  <c r="BH3659" i="1" s="1"/>
  <c r="BI3659" i="1" s="1"/>
  <c r="BF3661" i="1"/>
  <c r="BJ3659" i="1"/>
  <c r="BG3661" i="1" l="1"/>
  <c r="BH3660" i="1" s="1"/>
  <c r="BI3660" i="1" s="1"/>
  <c r="BF3662" i="1"/>
  <c r="BJ3660" i="1"/>
  <c r="BG3662" i="1" l="1"/>
  <c r="BH3661" i="1" s="1"/>
  <c r="BI3661" i="1" s="1"/>
  <c r="BF3663" i="1"/>
  <c r="BJ3661" i="1"/>
  <c r="BG3663" i="1" l="1"/>
  <c r="BH3662" i="1" s="1"/>
  <c r="BI3662" i="1" s="1"/>
  <c r="BF3664" i="1"/>
  <c r="BJ3662" i="1"/>
  <c r="BG3664" i="1" l="1"/>
  <c r="BH3663" i="1" s="1"/>
  <c r="BI3663" i="1" s="1"/>
  <c r="BF3665" i="1"/>
  <c r="BJ3663" i="1"/>
  <c r="BG3665" i="1" l="1"/>
  <c r="BH3664" i="1" s="1"/>
  <c r="BI3664" i="1" s="1"/>
  <c r="BF3666" i="1"/>
  <c r="BJ3664" i="1"/>
  <c r="BG3666" i="1" l="1"/>
  <c r="BH3665" i="1" s="1"/>
  <c r="BI3665" i="1" s="1"/>
  <c r="BF3667" i="1"/>
  <c r="BJ3665" i="1"/>
  <c r="BG3667" i="1" l="1"/>
  <c r="BH3666" i="1" s="1"/>
  <c r="BI3666" i="1" s="1"/>
  <c r="BF3668" i="1"/>
  <c r="BJ3666" i="1"/>
  <c r="BG3668" i="1" l="1"/>
  <c r="BH3667" i="1" s="1"/>
  <c r="BI3667" i="1" s="1"/>
  <c r="BF3669" i="1"/>
  <c r="BJ3667" i="1"/>
  <c r="BG3669" i="1" l="1"/>
  <c r="BH3668" i="1" s="1"/>
  <c r="BI3668" i="1" s="1"/>
  <c r="BF3670" i="1"/>
  <c r="BJ3668" i="1"/>
  <c r="BG3670" i="1" l="1"/>
  <c r="BH3669" i="1" s="1"/>
  <c r="BI3669" i="1" s="1"/>
  <c r="BF3671" i="1"/>
  <c r="BJ3669" i="1"/>
  <c r="BG3671" i="1" l="1"/>
  <c r="BH3670" i="1" s="1"/>
  <c r="BI3670" i="1" s="1"/>
  <c r="BF3672" i="1"/>
  <c r="BJ3670" i="1"/>
  <c r="BG3672" i="1" l="1"/>
  <c r="BH3671" i="1" s="1"/>
  <c r="BI3671" i="1" s="1"/>
  <c r="BF3673" i="1"/>
  <c r="BJ3671" i="1"/>
  <c r="BG3673" i="1" l="1"/>
  <c r="BH3672" i="1" s="1"/>
  <c r="BI3672" i="1" s="1"/>
  <c r="BF3674" i="1"/>
  <c r="BJ3672" i="1"/>
  <c r="BG3674" i="1" l="1"/>
  <c r="BH3673" i="1" s="1"/>
  <c r="BI3673" i="1" s="1"/>
  <c r="BF3675" i="1"/>
  <c r="BJ3673" i="1"/>
  <c r="BG3675" i="1" l="1"/>
  <c r="BH3674" i="1" s="1"/>
  <c r="BI3674" i="1" s="1"/>
  <c r="BF3676" i="1"/>
  <c r="BJ3674" i="1"/>
  <c r="BG3676" i="1" l="1"/>
  <c r="BH3675" i="1" s="1"/>
  <c r="BI3675" i="1" s="1"/>
  <c r="BF3677" i="1"/>
  <c r="BJ3675" i="1"/>
  <c r="BG3677" i="1" l="1"/>
  <c r="BH3676" i="1" s="1"/>
  <c r="BI3676" i="1" s="1"/>
  <c r="BF3678" i="1"/>
  <c r="BJ3676" i="1"/>
  <c r="BG3678" i="1" l="1"/>
  <c r="BH3677" i="1" s="1"/>
  <c r="BI3677" i="1" s="1"/>
  <c r="BF3679" i="1"/>
  <c r="BJ3677" i="1"/>
  <c r="BG3679" i="1" l="1"/>
  <c r="BH3678" i="1" s="1"/>
  <c r="BI3678" i="1" s="1"/>
  <c r="BF3680" i="1"/>
  <c r="BJ3678" i="1"/>
  <c r="BG3680" i="1" l="1"/>
  <c r="BH3679" i="1" s="1"/>
  <c r="BI3679" i="1" s="1"/>
  <c r="BF3681" i="1"/>
  <c r="BJ3679" i="1"/>
  <c r="BG3681" i="1" l="1"/>
  <c r="BH3680" i="1" s="1"/>
  <c r="BI3680" i="1" s="1"/>
  <c r="BF3682" i="1"/>
  <c r="BJ3680" i="1"/>
  <c r="BG3682" i="1" l="1"/>
  <c r="BH3681" i="1" s="1"/>
  <c r="BI3681" i="1" s="1"/>
  <c r="BF3683" i="1"/>
  <c r="BJ3681" i="1"/>
  <c r="BG3683" i="1" l="1"/>
  <c r="BF3684" i="1"/>
  <c r="BJ3682" i="1"/>
  <c r="BJ3683" i="1" l="1"/>
  <c r="BH3682" i="1"/>
  <c r="BI3682" i="1" s="1"/>
  <c r="BG3684" i="1"/>
  <c r="BF3685" i="1"/>
  <c r="BG3685" i="1" l="1"/>
  <c r="BH3684" i="1" s="1"/>
  <c r="BI3684" i="1" s="1"/>
  <c r="BF3686" i="1"/>
  <c r="BJ3684" i="1"/>
  <c r="BH3683" i="1"/>
  <c r="BI3683" i="1" s="1"/>
  <c r="BG3686" i="1" l="1"/>
  <c r="BH3685" i="1" s="1"/>
  <c r="BI3685" i="1" s="1"/>
  <c r="BF3687" i="1"/>
  <c r="BJ3685" i="1"/>
  <c r="BG3687" i="1" l="1"/>
  <c r="BH3686" i="1" s="1"/>
  <c r="BI3686" i="1" s="1"/>
  <c r="BF3688" i="1"/>
  <c r="BJ3686" i="1"/>
  <c r="BG3688" i="1" l="1"/>
  <c r="BH3687" i="1" s="1"/>
  <c r="BI3687" i="1" s="1"/>
  <c r="BF3689" i="1"/>
  <c r="BJ3687" i="1"/>
  <c r="BG3689" i="1" l="1"/>
  <c r="BH3688" i="1" s="1"/>
  <c r="BI3688" i="1" s="1"/>
  <c r="BF3690" i="1"/>
  <c r="BJ3688" i="1"/>
  <c r="BG3690" i="1" l="1"/>
  <c r="BH3689" i="1" s="1"/>
  <c r="BI3689" i="1" s="1"/>
  <c r="BF3691" i="1"/>
  <c r="BJ3689" i="1"/>
  <c r="BG3691" i="1" l="1"/>
  <c r="BH3690" i="1" s="1"/>
  <c r="BI3690" i="1" s="1"/>
  <c r="BF3692" i="1"/>
  <c r="BJ3690" i="1"/>
  <c r="BG3692" i="1" l="1"/>
  <c r="BH3691" i="1" s="1"/>
  <c r="BI3691" i="1" s="1"/>
  <c r="BF3693" i="1"/>
  <c r="BJ3691" i="1"/>
  <c r="BG3693" i="1" l="1"/>
  <c r="BH3692" i="1" s="1"/>
  <c r="BI3692" i="1" s="1"/>
  <c r="BF3694" i="1"/>
  <c r="BJ3692" i="1"/>
  <c r="BG3694" i="1" l="1"/>
  <c r="BH3693" i="1" s="1"/>
  <c r="BI3693" i="1" s="1"/>
  <c r="BF3695" i="1"/>
  <c r="BJ3693" i="1"/>
  <c r="BG3695" i="1" l="1"/>
  <c r="BH3694" i="1" s="1"/>
  <c r="BI3694" i="1" s="1"/>
  <c r="BF3696" i="1"/>
  <c r="BJ3694" i="1"/>
  <c r="BG3696" i="1" l="1"/>
  <c r="BH3695" i="1" s="1"/>
  <c r="BI3695" i="1" s="1"/>
  <c r="BF3697" i="1"/>
  <c r="BJ3695" i="1"/>
  <c r="BG3697" i="1" l="1"/>
  <c r="BH3696" i="1" s="1"/>
  <c r="BI3696" i="1" s="1"/>
  <c r="BF3698" i="1"/>
  <c r="BJ3696" i="1"/>
  <c r="BG3698" i="1" l="1"/>
  <c r="BH3697" i="1" s="1"/>
  <c r="BI3697" i="1" s="1"/>
  <c r="BF3699" i="1"/>
  <c r="BJ3697" i="1"/>
  <c r="BG3699" i="1" l="1"/>
  <c r="BH3698" i="1" s="1"/>
  <c r="BI3698" i="1" s="1"/>
  <c r="BF3700" i="1"/>
  <c r="BJ3698" i="1"/>
  <c r="BG3700" i="1" l="1"/>
  <c r="BH3699" i="1" s="1"/>
  <c r="BI3699" i="1" s="1"/>
  <c r="BF3701" i="1"/>
  <c r="BJ3699" i="1"/>
  <c r="BG3701" i="1" l="1"/>
  <c r="BH3700" i="1" s="1"/>
  <c r="BI3700" i="1" s="1"/>
  <c r="BF3702" i="1"/>
  <c r="BJ3700" i="1"/>
  <c r="BG3702" i="1" l="1"/>
  <c r="BH3701" i="1" s="1"/>
  <c r="BI3701" i="1" s="1"/>
  <c r="BF3703" i="1"/>
  <c r="BJ3701" i="1"/>
  <c r="BF3704" i="1" l="1"/>
  <c r="BG3703" i="1"/>
  <c r="BH3702" i="1" s="1"/>
  <c r="BI3702" i="1" s="1"/>
  <c r="BJ3702" i="1"/>
  <c r="BJ3703" i="1" l="1"/>
  <c r="BG3704" i="1"/>
  <c r="BF3705" i="1"/>
  <c r="BG3705" i="1" l="1"/>
  <c r="BH3704" i="1" s="1"/>
  <c r="BI3704" i="1" s="1"/>
  <c r="BF3706" i="1"/>
  <c r="BJ3704" i="1"/>
  <c r="BH3703" i="1"/>
  <c r="BI3703" i="1" s="1"/>
  <c r="BG3706" i="1" l="1"/>
  <c r="BH3705" i="1" s="1"/>
  <c r="BI3705" i="1" s="1"/>
  <c r="BF3707" i="1"/>
  <c r="BJ3705" i="1"/>
  <c r="BG3707" i="1" l="1"/>
  <c r="BH3706" i="1" s="1"/>
  <c r="BI3706" i="1" s="1"/>
  <c r="BF3708" i="1"/>
  <c r="BJ3706" i="1"/>
  <c r="BG3708" i="1" l="1"/>
  <c r="BH3707" i="1" s="1"/>
  <c r="BI3707" i="1" s="1"/>
  <c r="BF3709" i="1"/>
  <c r="BJ3707" i="1"/>
  <c r="BG3709" i="1" l="1"/>
  <c r="BH3708" i="1" s="1"/>
  <c r="BI3708" i="1" s="1"/>
  <c r="BF3710" i="1"/>
  <c r="BJ3708" i="1"/>
  <c r="BG3710" i="1" l="1"/>
  <c r="BH3709" i="1" s="1"/>
  <c r="BI3709" i="1" s="1"/>
  <c r="BF3711" i="1"/>
  <c r="BJ3709" i="1"/>
  <c r="BG3711" i="1" l="1"/>
  <c r="BH3710" i="1" s="1"/>
  <c r="BI3710" i="1" s="1"/>
  <c r="BF3712" i="1"/>
  <c r="BJ3710" i="1"/>
  <c r="BG3712" i="1" l="1"/>
  <c r="BH3711" i="1" s="1"/>
  <c r="BI3711" i="1" s="1"/>
  <c r="BF3713" i="1"/>
  <c r="BJ3711" i="1"/>
  <c r="BG3713" i="1" l="1"/>
  <c r="BH3712" i="1" s="1"/>
  <c r="BI3712" i="1" s="1"/>
  <c r="BF3714" i="1"/>
  <c r="BJ3712" i="1"/>
  <c r="BG3714" i="1" l="1"/>
  <c r="BH3713" i="1" s="1"/>
  <c r="BI3713" i="1" s="1"/>
  <c r="BF3715" i="1"/>
  <c r="BJ3713" i="1"/>
  <c r="BG3715" i="1" l="1"/>
  <c r="BH3714" i="1" s="1"/>
  <c r="BI3714" i="1" s="1"/>
  <c r="BF3716" i="1"/>
  <c r="BJ3714" i="1"/>
  <c r="BG3716" i="1" l="1"/>
  <c r="BH3715" i="1" s="1"/>
  <c r="BI3715" i="1" s="1"/>
  <c r="BF3717" i="1"/>
  <c r="BJ3715" i="1"/>
  <c r="BG3717" i="1" l="1"/>
  <c r="BH3716" i="1" s="1"/>
  <c r="BI3716" i="1" s="1"/>
  <c r="BF3718" i="1"/>
  <c r="BJ3716" i="1"/>
  <c r="BG3718" i="1" l="1"/>
  <c r="BH3717" i="1" s="1"/>
  <c r="BI3717" i="1" s="1"/>
  <c r="BF3719" i="1"/>
  <c r="BJ3717" i="1"/>
  <c r="BG3719" i="1" l="1"/>
  <c r="BH3718" i="1" s="1"/>
  <c r="BI3718" i="1" s="1"/>
  <c r="BF3720" i="1"/>
  <c r="BJ3718" i="1"/>
  <c r="BG3720" i="1" l="1"/>
  <c r="BH3719" i="1" s="1"/>
  <c r="BI3719" i="1" s="1"/>
  <c r="BF3721" i="1"/>
  <c r="BJ3719" i="1"/>
  <c r="BG3721" i="1" l="1"/>
  <c r="BH3720" i="1" s="1"/>
  <c r="BI3720" i="1" s="1"/>
  <c r="BF3722" i="1"/>
  <c r="BJ3720" i="1"/>
  <c r="BG3722" i="1" l="1"/>
  <c r="BH3721" i="1" s="1"/>
  <c r="BI3721" i="1" s="1"/>
  <c r="BF3723" i="1"/>
  <c r="BJ3721" i="1"/>
  <c r="BG3723" i="1" l="1"/>
  <c r="BH3722" i="1" s="1"/>
  <c r="BI3722" i="1" s="1"/>
  <c r="BF3724" i="1"/>
  <c r="BJ3722" i="1"/>
  <c r="BG3724" i="1" l="1"/>
  <c r="BH3723" i="1" s="1"/>
  <c r="BI3723" i="1" s="1"/>
  <c r="BF3725" i="1"/>
  <c r="BJ3723" i="1"/>
  <c r="BG3725" i="1" l="1"/>
  <c r="BH3724" i="1" s="1"/>
  <c r="BI3724" i="1" s="1"/>
  <c r="BF3726" i="1"/>
  <c r="BJ3724" i="1"/>
  <c r="BG3726" i="1" l="1"/>
  <c r="BH3725" i="1" s="1"/>
  <c r="BI3725" i="1" s="1"/>
  <c r="BF3727" i="1"/>
  <c r="BJ3725" i="1"/>
  <c r="BG3727" i="1" l="1"/>
  <c r="BH3726" i="1" s="1"/>
  <c r="BI3726" i="1" s="1"/>
  <c r="BF3728" i="1"/>
  <c r="BJ3726" i="1"/>
  <c r="BG3728" i="1" l="1"/>
  <c r="BH3727" i="1" s="1"/>
  <c r="BI3727" i="1" s="1"/>
  <c r="BF3729" i="1"/>
  <c r="BJ3727" i="1"/>
  <c r="BG3729" i="1" l="1"/>
  <c r="BH3728" i="1" s="1"/>
  <c r="BI3728" i="1" s="1"/>
  <c r="BF3730" i="1"/>
  <c r="BJ3728" i="1"/>
  <c r="BG3730" i="1" l="1"/>
  <c r="BH3729" i="1" s="1"/>
  <c r="BI3729" i="1" s="1"/>
  <c r="BF3731" i="1"/>
  <c r="BJ3729" i="1"/>
  <c r="BG3731" i="1" l="1"/>
  <c r="BH3730" i="1" s="1"/>
  <c r="BI3730" i="1" s="1"/>
  <c r="BF3732" i="1"/>
  <c r="BJ3730" i="1"/>
  <c r="BG3732" i="1" l="1"/>
  <c r="BH3731" i="1" s="1"/>
  <c r="BI3731" i="1" s="1"/>
  <c r="BF3733" i="1"/>
  <c r="BJ3731" i="1"/>
  <c r="BG3733" i="1" l="1"/>
  <c r="BH3732" i="1" s="1"/>
  <c r="BI3732" i="1" s="1"/>
  <c r="BF3734" i="1"/>
  <c r="BJ3732" i="1"/>
  <c r="BG3734" i="1" l="1"/>
  <c r="BH3733" i="1" s="1"/>
  <c r="BI3733" i="1" s="1"/>
  <c r="BF3735" i="1"/>
  <c r="BJ3733" i="1"/>
  <c r="BG3735" i="1" l="1"/>
  <c r="BH3734" i="1" s="1"/>
  <c r="BI3734" i="1" s="1"/>
  <c r="BF3736" i="1"/>
  <c r="BJ3734" i="1"/>
  <c r="BG3736" i="1" l="1"/>
  <c r="BH3735" i="1" s="1"/>
  <c r="BI3735" i="1" s="1"/>
  <c r="BF3737" i="1"/>
  <c r="BJ3735" i="1"/>
  <c r="BG3737" i="1" l="1"/>
  <c r="BH3736" i="1" s="1"/>
  <c r="BI3736" i="1" s="1"/>
  <c r="BF3738" i="1"/>
  <c r="BJ3736" i="1"/>
  <c r="BG3738" i="1" l="1"/>
  <c r="BH3737" i="1" s="1"/>
  <c r="BI3737" i="1" s="1"/>
  <c r="BF3739" i="1"/>
  <c r="BJ3737" i="1"/>
  <c r="BG3739" i="1" l="1"/>
  <c r="BH3738" i="1" s="1"/>
  <c r="BI3738" i="1" s="1"/>
  <c r="BF3740" i="1"/>
  <c r="BJ3738" i="1"/>
  <c r="BG3740" i="1" l="1"/>
  <c r="BH3739" i="1" s="1"/>
  <c r="BI3739" i="1" s="1"/>
  <c r="BF3741" i="1"/>
  <c r="BJ3739" i="1"/>
  <c r="BG3741" i="1" l="1"/>
  <c r="BH3740" i="1" s="1"/>
  <c r="BI3740" i="1" s="1"/>
  <c r="BF3742" i="1"/>
  <c r="BJ3740" i="1"/>
  <c r="BG3742" i="1" l="1"/>
  <c r="BH3741" i="1" s="1"/>
  <c r="BI3741" i="1" s="1"/>
  <c r="BF3743" i="1"/>
  <c r="BJ3741" i="1"/>
  <c r="BG3743" i="1" l="1"/>
  <c r="BH3742" i="1" s="1"/>
  <c r="BI3742" i="1" s="1"/>
  <c r="BF3744" i="1"/>
  <c r="BJ3742" i="1"/>
  <c r="BG3744" i="1" l="1"/>
  <c r="BH3743" i="1" s="1"/>
  <c r="BI3743" i="1" s="1"/>
  <c r="BF3745" i="1"/>
  <c r="BJ3743" i="1"/>
  <c r="BG3745" i="1" l="1"/>
  <c r="BH3744" i="1" s="1"/>
  <c r="BI3744" i="1" s="1"/>
  <c r="BF3746" i="1"/>
  <c r="BJ3744" i="1"/>
  <c r="BG3746" i="1" l="1"/>
  <c r="BH3745" i="1" s="1"/>
  <c r="BI3745" i="1" s="1"/>
  <c r="BF3747" i="1"/>
  <c r="BJ3745" i="1"/>
  <c r="BG3747" i="1" l="1"/>
  <c r="BH3746" i="1" s="1"/>
  <c r="BI3746" i="1" s="1"/>
  <c r="BF3748" i="1"/>
  <c r="BJ3746" i="1"/>
  <c r="BG3748" i="1" l="1"/>
  <c r="BH3747" i="1" s="1"/>
  <c r="BI3747" i="1" s="1"/>
  <c r="BF3749" i="1"/>
  <c r="BJ3747" i="1"/>
  <c r="BG3749" i="1" l="1"/>
  <c r="BH3748" i="1" s="1"/>
  <c r="BI3748" i="1" s="1"/>
  <c r="BF3750" i="1"/>
  <c r="BJ3748" i="1"/>
  <c r="BG3750" i="1" l="1"/>
  <c r="BH3749" i="1" s="1"/>
  <c r="BI3749" i="1" s="1"/>
  <c r="BF3751" i="1"/>
  <c r="BJ3749" i="1"/>
  <c r="BG3751" i="1" l="1"/>
  <c r="BH3750" i="1" s="1"/>
  <c r="BI3750" i="1" s="1"/>
  <c r="BF3752" i="1"/>
  <c r="BJ3750" i="1"/>
  <c r="BG3752" i="1" l="1"/>
  <c r="BH3751" i="1" s="1"/>
  <c r="BI3751" i="1" s="1"/>
  <c r="BF3753" i="1"/>
  <c r="BJ3751" i="1"/>
  <c r="BG3753" i="1" l="1"/>
  <c r="BH3752" i="1" s="1"/>
  <c r="BI3752" i="1" s="1"/>
  <c r="BF3754" i="1"/>
  <c r="BJ3752" i="1"/>
  <c r="BG3754" i="1" l="1"/>
  <c r="BH3753" i="1" s="1"/>
  <c r="BI3753" i="1" s="1"/>
  <c r="BF3755" i="1"/>
  <c r="BJ3753" i="1"/>
  <c r="BG3755" i="1" l="1"/>
  <c r="BH3754" i="1" s="1"/>
  <c r="BI3754" i="1" s="1"/>
  <c r="BF3756" i="1"/>
  <c r="BJ3754" i="1"/>
  <c r="BG3756" i="1" l="1"/>
  <c r="BH3755" i="1" s="1"/>
  <c r="BI3755" i="1" s="1"/>
  <c r="BF3757" i="1"/>
  <c r="BJ3755" i="1"/>
  <c r="BG3757" i="1" l="1"/>
  <c r="BH3756" i="1" s="1"/>
  <c r="BI3756" i="1" s="1"/>
  <c r="BF3758" i="1"/>
  <c r="BJ3756" i="1"/>
  <c r="BG3758" i="1" l="1"/>
  <c r="BH3757" i="1" s="1"/>
  <c r="BI3757" i="1" s="1"/>
  <c r="BF3759" i="1"/>
  <c r="BJ3757" i="1"/>
  <c r="BG3759" i="1" l="1"/>
  <c r="BH3758" i="1" s="1"/>
  <c r="BI3758" i="1" s="1"/>
  <c r="BF3760" i="1"/>
  <c r="BJ3758" i="1"/>
  <c r="BG3760" i="1" l="1"/>
  <c r="BH3759" i="1" s="1"/>
  <c r="BI3759" i="1" s="1"/>
  <c r="BF3761" i="1"/>
  <c r="BJ3759" i="1"/>
  <c r="BG3761" i="1" l="1"/>
  <c r="BH3760" i="1" s="1"/>
  <c r="BI3760" i="1" s="1"/>
  <c r="BF3762" i="1"/>
  <c r="BJ3760" i="1"/>
  <c r="BG3762" i="1" l="1"/>
  <c r="BH3761" i="1" s="1"/>
  <c r="BI3761" i="1" s="1"/>
  <c r="BF3763" i="1"/>
  <c r="BJ3761" i="1"/>
  <c r="BG3763" i="1" l="1"/>
  <c r="BH3762" i="1" s="1"/>
  <c r="BI3762" i="1" s="1"/>
  <c r="BF3764" i="1"/>
  <c r="BJ3762" i="1"/>
  <c r="BG3764" i="1" l="1"/>
  <c r="BH3763" i="1" s="1"/>
  <c r="BI3763" i="1" s="1"/>
  <c r="BF3765" i="1"/>
  <c r="BJ3763" i="1"/>
  <c r="BG3765" i="1" l="1"/>
  <c r="BH3764" i="1" s="1"/>
  <c r="BI3764" i="1" s="1"/>
  <c r="BF3766" i="1"/>
  <c r="BJ3764" i="1"/>
  <c r="BG3766" i="1" l="1"/>
  <c r="BH3765" i="1" s="1"/>
  <c r="BI3765" i="1" s="1"/>
  <c r="BF3767" i="1"/>
  <c r="BJ3765" i="1"/>
  <c r="BG3767" i="1" l="1"/>
  <c r="BH3766" i="1" s="1"/>
  <c r="BI3766" i="1" s="1"/>
  <c r="BF3768" i="1"/>
  <c r="BJ3766" i="1"/>
  <c r="BG3768" i="1" l="1"/>
  <c r="BH3767" i="1" s="1"/>
  <c r="BI3767" i="1" s="1"/>
  <c r="BF3769" i="1"/>
  <c r="BJ3767" i="1"/>
  <c r="BG3769" i="1" l="1"/>
  <c r="BH3768" i="1" s="1"/>
  <c r="BI3768" i="1" s="1"/>
  <c r="BF3770" i="1"/>
  <c r="BJ3768" i="1"/>
  <c r="BG3770" i="1" l="1"/>
  <c r="BH3769" i="1" s="1"/>
  <c r="BI3769" i="1" s="1"/>
  <c r="BF3771" i="1"/>
  <c r="BJ3769" i="1"/>
  <c r="BG3771" i="1" l="1"/>
  <c r="BH3770" i="1" s="1"/>
  <c r="BI3770" i="1" s="1"/>
  <c r="BF3772" i="1"/>
  <c r="BJ3770" i="1"/>
  <c r="BG3772" i="1" l="1"/>
  <c r="BH3771" i="1" s="1"/>
  <c r="BI3771" i="1" s="1"/>
  <c r="BF3773" i="1"/>
  <c r="BJ3771" i="1"/>
  <c r="BG3773" i="1" l="1"/>
  <c r="BH3772" i="1" s="1"/>
  <c r="BI3772" i="1" s="1"/>
  <c r="BF3774" i="1"/>
  <c r="BJ3772" i="1"/>
  <c r="BG3774" i="1" l="1"/>
  <c r="BH3773" i="1" s="1"/>
  <c r="BI3773" i="1" s="1"/>
  <c r="BF3775" i="1"/>
  <c r="BJ3773" i="1"/>
  <c r="BG3775" i="1" l="1"/>
  <c r="BH3774" i="1" s="1"/>
  <c r="BI3774" i="1" s="1"/>
  <c r="BF3776" i="1"/>
  <c r="BJ3774" i="1"/>
  <c r="BG3776" i="1" l="1"/>
  <c r="BH3775" i="1" s="1"/>
  <c r="BI3775" i="1" s="1"/>
  <c r="BF3777" i="1"/>
  <c r="BJ3775" i="1"/>
  <c r="BG3777" i="1" l="1"/>
  <c r="BH3776" i="1" s="1"/>
  <c r="BI3776" i="1" s="1"/>
  <c r="BF3778" i="1"/>
  <c r="BJ3776" i="1"/>
  <c r="BG3778" i="1" l="1"/>
  <c r="BH3777" i="1" s="1"/>
  <c r="BI3777" i="1" s="1"/>
  <c r="BF3779" i="1"/>
  <c r="BJ3777" i="1"/>
  <c r="BG3779" i="1" l="1"/>
  <c r="BH3778" i="1" s="1"/>
  <c r="BI3778" i="1" s="1"/>
  <c r="BF3780" i="1"/>
  <c r="BJ3778" i="1"/>
  <c r="BG3780" i="1" l="1"/>
  <c r="BH3779" i="1" s="1"/>
  <c r="BI3779" i="1" s="1"/>
  <c r="BF3781" i="1"/>
  <c r="BJ3779" i="1"/>
  <c r="BG3781" i="1" l="1"/>
  <c r="BH3780" i="1" s="1"/>
  <c r="BI3780" i="1" s="1"/>
  <c r="BF3782" i="1"/>
  <c r="BJ3780" i="1"/>
  <c r="BG3782" i="1" l="1"/>
  <c r="BH3781" i="1" s="1"/>
  <c r="BI3781" i="1" s="1"/>
  <c r="BF3783" i="1"/>
  <c r="BJ3781" i="1"/>
  <c r="BG3783" i="1" l="1"/>
  <c r="BH3782" i="1" s="1"/>
  <c r="BI3782" i="1" s="1"/>
  <c r="BF3784" i="1"/>
  <c r="BJ3782" i="1"/>
  <c r="BG3784" i="1" l="1"/>
  <c r="BH3783" i="1" s="1"/>
  <c r="BI3783" i="1" s="1"/>
  <c r="BF3785" i="1"/>
  <c r="BJ3783" i="1"/>
  <c r="BG3785" i="1" l="1"/>
  <c r="BH3784" i="1" s="1"/>
  <c r="BI3784" i="1" s="1"/>
  <c r="BF3786" i="1"/>
  <c r="BJ3784" i="1"/>
  <c r="BG3786" i="1" l="1"/>
  <c r="BH3785" i="1" s="1"/>
  <c r="BI3785" i="1" s="1"/>
  <c r="BF3787" i="1"/>
  <c r="BJ3785" i="1"/>
  <c r="BG3787" i="1" l="1"/>
  <c r="BH3786" i="1" s="1"/>
  <c r="BI3786" i="1" s="1"/>
  <c r="BF3788" i="1"/>
  <c r="BJ3786" i="1"/>
  <c r="BF3789" i="1" l="1"/>
  <c r="BG3788" i="1"/>
  <c r="BH3787" i="1" s="1"/>
  <c r="BI3787" i="1" s="1"/>
  <c r="BJ3787" i="1"/>
  <c r="BJ3788" i="1" l="1"/>
  <c r="BG3789" i="1"/>
  <c r="BF3790" i="1"/>
  <c r="BG3790" i="1" l="1"/>
  <c r="BH3789" i="1" s="1"/>
  <c r="BI3789" i="1" s="1"/>
  <c r="BF3791" i="1"/>
  <c r="BJ3789" i="1"/>
  <c r="BH3788" i="1"/>
  <c r="BI3788" i="1" s="1"/>
  <c r="BG3791" i="1" l="1"/>
  <c r="BH3790" i="1" s="1"/>
  <c r="BI3790" i="1" s="1"/>
  <c r="BF3792" i="1"/>
  <c r="BJ3790" i="1"/>
  <c r="BG3792" i="1" l="1"/>
  <c r="BH3791" i="1" s="1"/>
  <c r="BI3791" i="1" s="1"/>
  <c r="BF3793" i="1"/>
  <c r="BJ3791" i="1"/>
  <c r="BG3793" i="1" l="1"/>
  <c r="BH3792" i="1" s="1"/>
  <c r="BI3792" i="1" s="1"/>
  <c r="BF3794" i="1"/>
  <c r="BJ3792" i="1"/>
  <c r="BG3794" i="1" l="1"/>
  <c r="BH3793" i="1" s="1"/>
  <c r="BI3793" i="1" s="1"/>
  <c r="BF3795" i="1"/>
  <c r="BJ3793" i="1"/>
  <c r="BG3795" i="1" l="1"/>
  <c r="BH3794" i="1" s="1"/>
  <c r="BI3794" i="1" s="1"/>
  <c r="BF3796" i="1"/>
  <c r="BJ3794" i="1"/>
  <c r="BG3796" i="1" l="1"/>
  <c r="BH3795" i="1" s="1"/>
  <c r="BI3795" i="1" s="1"/>
  <c r="BF3797" i="1"/>
  <c r="BJ3795" i="1"/>
  <c r="BG3797" i="1" l="1"/>
  <c r="BH3796" i="1" s="1"/>
  <c r="BI3796" i="1" s="1"/>
  <c r="BF3798" i="1"/>
  <c r="BJ3796" i="1"/>
  <c r="BG3798" i="1" l="1"/>
  <c r="BH3797" i="1" s="1"/>
  <c r="BI3797" i="1" s="1"/>
  <c r="BF3799" i="1"/>
  <c r="BJ3797" i="1"/>
  <c r="BG3799" i="1" l="1"/>
  <c r="BH3798" i="1" s="1"/>
  <c r="BI3798" i="1" s="1"/>
  <c r="BF3800" i="1"/>
  <c r="BJ3798" i="1"/>
  <c r="BG3800" i="1" l="1"/>
  <c r="BH3799" i="1" s="1"/>
  <c r="BI3799" i="1" s="1"/>
  <c r="BF3801" i="1"/>
  <c r="BJ3799" i="1"/>
  <c r="BG3801" i="1" l="1"/>
  <c r="BH3800" i="1" s="1"/>
  <c r="BI3800" i="1" s="1"/>
  <c r="BF3802" i="1"/>
  <c r="BJ3800" i="1"/>
  <c r="BG3802" i="1" l="1"/>
  <c r="BH3801" i="1" s="1"/>
  <c r="BI3801" i="1" s="1"/>
  <c r="BF3803" i="1"/>
  <c r="BJ3801" i="1"/>
  <c r="BG3803" i="1" l="1"/>
  <c r="BH3802" i="1" s="1"/>
  <c r="BI3802" i="1" s="1"/>
  <c r="BF3804" i="1"/>
  <c r="BJ3802" i="1"/>
  <c r="BG3804" i="1" l="1"/>
  <c r="BH3803" i="1" s="1"/>
  <c r="BI3803" i="1" s="1"/>
  <c r="BF3805" i="1"/>
  <c r="BJ3803" i="1"/>
  <c r="BG3805" i="1" l="1"/>
  <c r="BH3804" i="1" s="1"/>
  <c r="BI3804" i="1" s="1"/>
  <c r="BF3806" i="1"/>
  <c r="BJ3804" i="1"/>
  <c r="BG3806" i="1" l="1"/>
  <c r="BH3805" i="1" s="1"/>
  <c r="BI3805" i="1" s="1"/>
  <c r="BF3807" i="1"/>
  <c r="BJ3805" i="1"/>
  <c r="BG3807" i="1" l="1"/>
  <c r="BH3806" i="1" s="1"/>
  <c r="BI3806" i="1" s="1"/>
  <c r="BF3808" i="1"/>
  <c r="BJ3806" i="1"/>
  <c r="BG3808" i="1" l="1"/>
  <c r="BH3807" i="1" s="1"/>
  <c r="BI3807" i="1" s="1"/>
  <c r="BF3809" i="1"/>
  <c r="BJ3807" i="1"/>
  <c r="BG3809" i="1" l="1"/>
  <c r="BH3808" i="1" s="1"/>
  <c r="BI3808" i="1" s="1"/>
  <c r="BF3810" i="1"/>
  <c r="BJ3808" i="1"/>
  <c r="BG3810" i="1" l="1"/>
  <c r="BH3809" i="1" s="1"/>
  <c r="BI3809" i="1" s="1"/>
  <c r="BF3811" i="1"/>
  <c r="BJ3809" i="1"/>
  <c r="BG3811" i="1" l="1"/>
  <c r="BH3810" i="1" s="1"/>
  <c r="BI3810" i="1" s="1"/>
  <c r="BF3812" i="1"/>
  <c r="BJ3810" i="1"/>
  <c r="BG3812" i="1" l="1"/>
  <c r="BH3811" i="1" s="1"/>
  <c r="BI3811" i="1" s="1"/>
  <c r="BF3813" i="1"/>
  <c r="BJ3811" i="1"/>
  <c r="BG3813" i="1" l="1"/>
  <c r="BH3812" i="1" s="1"/>
  <c r="BI3812" i="1" s="1"/>
  <c r="BF3814" i="1"/>
  <c r="BJ3812" i="1"/>
  <c r="BG3814" i="1" l="1"/>
  <c r="BH3813" i="1" s="1"/>
  <c r="BI3813" i="1" s="1"/>
  <c r="BF3815" i="1"/>
  <c r="BJ3813" i="1"/>
  <c r="BG3815" i="1" l="1"/>
  <c r="BH3814" i="1" s="1"/>
  <c r="BI3814" i="1" s="1"/>
  <c r="BF3816" i="1"/>
  <c r="BJ3814" i="1"/>
  <c r="BG3816" i="1" l="1"/>
  <c r="BH3815" i="1" s="1"/>
  <c r="BI3815" i="1" s="1"/>
  <c r="BF3817" i="1"/>
  <c r="BJ3815" i="1"/>
  <c r="BG3817" i="1" l="1"/>
  <c r="BH3816" i="1" s="1"/>
  <c r="BI3816" i="1" s="1"/>
  <c r="BF3818" i="1"/>
  <c r="BJ3816" i="1"/>
  <c r="BG3818" i="1" l="1"/>
  <c r="BH3817" i="1" s="1"/>
  <c r="BI3817" i="1" s="1"/>
  <c r="BF3819" i="1"/>
  <c r="BJ3817" i="1"/>
  <c r="BG3819" i="1" l="1"/>
  <c r="BH3818" i="1" s="1"/>
  <c r="BI3818" i="1" s="1"/>
  <c r="BF3820" i="1"/>
  <c r="BJ3818" i="1"/>
  <c r="BG3820" i="1" l="1"/>
  <c r="BH3819" i="1" s="1"/>
  <c r="BI3819" i="1" s="1"/>
  <c r="BF3821" i="1"/>
  <c r="BJ3819" i="1"/>
  <c r="BG3821" i="1" l="1"/>
  <c r="BH3820" i="1" s="1"/>
  <c r="BI3820" i="1" s="1"/>
  <c r="BF3822" i="1"/>
  <c r="BJ3820" i="1"/>
  <c r="BG3822" i="1" l="1"/>
  <c r="BH3821" i="1" s="1"/>
  <c r="BI3821" i="1" s="1"/>
  <c r="BF3823" i="1"/>
  <c r="BJ3821" i="1"/>
  <c r="BG3823" i="1" l="1"/>
  <c r="BH3822" i="1" s="1"/>
  <c r="BI3822" i="1" s="1"/>
  <c r="BF3824" i="1"/>
  <c r="BJ3822" i="1"/>
  <c r="BG3824" i="1" l="1"/>
  <c r="BH3823" i="1" s="1"/>
  <c r="BI3823" i="1" s="1"/>
  <c r="BF3825" i="1"/>
  <c r="BJ3823" i="1"/>
  <c r="BG3825" i="1" l="1"/>
  <c r="BH3824" i="1" s="1"/>
  <c r="BI3824" i="1" s="1"/>
  <c r="BF3826" i="1"/>
  <c r="BJ3824" i="1"/>
  <c r="BG3826" i="1" l="1"/>
  <c r="BH3825" i="1" s="1"/>
  <c r="BI3825" i="1" s="1"/>
  <c r="BF3827" i="1"/>
  <c r="BJ3825" i="1"/>
  <c r="BG3827" i="1" l="1"/>
  <c r="BH3826" i="1" s="1"/>
  <c r="BI3826" i="1" s="1"/>
  <c r="BF3828" i="1"/>
  <c r="BJ3826" i="1"/>
  <c r="BG3828" i="1" l="1"/>
  <c r="BH3827" i="1" s="1"/>
  <c r="BI3827" i="1" s="1"/>
  <c r="BF3829" i="1"/>
  <c r="BJ3827" i="1"/>
  <c r="BG3829" i="1" l="1"/>
  <c r="BH3828" i="1" s="1"/>
  <c r="BI3828" i="1" s="1"/>
  <c r="BF3830" i="1"/>
  <c r="BJ3828" i="1"/>
  <c r="BG3830" i="1" l="1"/>
  <c r="BH3829" i="1" s="1"/>
  <c r="BI3829" i="1" s="1"/>
  <c r="BF3831" i="1"/>
  <c r="BJ3829" i="1"/>
  <c r="BG3831" i="1" l="1"/>
  <c r="BH3830" i="1" s="1"/>
  <c r="BI3830" i="1" s="1"/>
  <c r="BF3832" i="1"/>
  <c r="BJ3830" i="1"/>
  <c r="BG3832" i="1" l="1"/>
  <c r="BH3831" i="1" s="1"/>
  <c r="BI3831" i="1" s="1"/>
  <c r="BF3833" i="1"/>
  <c r="BJ3831" i="1"/>
  <c r="BG3833" i="1" l="1"/>
  <c r="BH3832" i="1" s="1"/>
  <c r="BI3832" i="1" s="1"/>
  <c r="BF3834" i="1"/>
  <c r="BJ3832" i="1"/>
  <c r="BG3834" i="1" l="1"/>
  <c r="BH3833" i="1" s="1"/>
  <c r="BI3833" i="1" s="1"/>
  <c r="BF3835" i="1"/>
  <c r="BJ3833" i="1"/>
  <c r="BG3835" i="1" l="1"/>
  <c r="BH3834" i="1" s="1"/>
  <c r="BI3834" i="1" s="1"/>
  <c r="BF3836" i="1"/>
  <c r="BJ3834" i="1"/>
  <c r="BG3836" i="1" l="1"/>
  <c r="BH3835" i="1" s="1"/>
  <c r="BI3835" i="1" s="1"/>
  <c r="BF3837" i="1"/>
  <c r="BJ3835" i="1"/>
  <c r="BG3837" i="1" l="1"/>
  <c r="BH3836" i="1" s="1"/>
  <c r="BI3836" i="1" s="1"/>
  <c r="BF3838" i="1"/>
  <c r="BJ3836" i="1"/>
  <c r="BG3838" i="1" l="1"/>
  <c r="BH3837" i="1" s="1"/>
  <c r="BI3837" i="1" s="1"/>
  <c r="BF3839" i="1"/>
  <c r="BJ3837" i="1"/>
  <c r="BG3839" i="1" l="1"/>
  <c r="BH3838" i="1" s="1"/>
  <c r="BI3838" i="1" s="1"/>
  <c r="BF3840" i="1"/>
  <c r="BJ3838" i="1"/>
  <c r="BG3840" i="1" l="1"/>
  <c r="BH3839" i="1" s="1"/>
  <c r="BI3839" i="1" s="1"/>
  <c r="BF3841" i="1"/>
  <c r="BJ3839" i="1"/>
  <c r="BG3841" i="1" l="1"/>
  <c r="BH3840" i="1" s="1"/>
  <c r="BI3840" i="1" s="1"/>
  <c r="BF3842" i="1"/>
  <c r="BJ3840" i="1"/>
  <c r="BG3842" i="1" l="1"/>
  <c r="BH3841" i="1" s="1"/>
  <c r="BI3841" i="1" s="1"/>
  <c r="BF3843" i="1"/>
  <c r="BJ3841" i="1"/>
  <c r="BG3843" i="1" l="1"/>
  <c r="BH3842" i="1" s="1"/>
  <c r="BI3842" i="1" s="1"/>
  <c r="BF3844" i="1"/>
  <c r="BJ3842" i="1"/>
  <c r="BG3844" i="1" l="1"/>
  <c r="BH3843" i="1" s="1"/>
  <c r="BI3843" i="1" s="1"/>
  <c r="BF3845" i="1"/>
  <c r="BJ3843" i="1"/>
  <c r="BG3845" i="1" l="1"/>
  <c r="BH3844" i="1" s="1"/>
  <c r="BI3844" i="1" s="1"/>
  <c r="BF3846" i="1"/>
  <c r="BJ3844" i="1"/>
  <c r="BG3846" i="1" l="1"/>
  <c r="BH3845" i="1" s="1"/>
  <c r="BI3845" i="1" s="1"/>
  <c r="BF3847" i="1"/>
  <c r="BJ3845" i="1"/>
  <c r="BG3847" i="1" l="1"/>
  <c r="BH3846" i="1" s="1"/>
  <c r="BI3846" i="1" s="1"/>
  <c r="BF3848" i="1"/>
  <c r="BJ3846" i="1"/>
  <c r="BG3848" i="1" l="1"/>
  <c r="BH3847" i="1" s="1"/>
  <c r="BI3847" i="1" s="1"/>
  <c r="BF3849" i="1"/>
  <c r="BJ3847" i="1"/>
  <c r="BG3849" i="1" l="1"/>
  <c r="BH3848" i="1" s="1"/>
  <c r="BI3848" i="1" s="1"/>
  <c r="BF3850" i="1"/>
  <c r="BJ3848" i="1"/>
  <c r="BG3850" i="1" l="1"/>
  <c r="BH3849" i="1" s="1"/>
  <c r="BI3849" i="1" s="1"/>
  <c r="BF3851" i="1"/>
  <c r="BJ3849" i="1"/>
  <c r="BG3851" i="1" l="1"/>
  <c r="BH3850" i="1" s="1"/>
  <c r="BI3850" i="1" s="1"/>
  <c r="BF3852" i="1"/>
  <c r="BJ3850" i="1"/>
  <c r="BG3852" i="1" l="1"/>
  <c r="BH3851" i="1" s="1"/>
  <c r="BI3851" i="1" s="1"/>
  <c r="BF3853" i="1"/>
  <c r="BJ3851" i="1"/>
  <c r="BG3853" i="1" l="1"/>
  <c r="BH3852" i="1" s="1"/>
  <c r="BI3852" i="1" s="1"/>
  <c r="BF3854" i="1"/>
  <c r="BJ3852" i="1"/>
  <c r="BG3854" i="1" l="1"/>
  <c r="BH3853" i="1" s="1"/>
  <c r="BI3853" i="1" s="1"/>
  <c r="BF3855" i="1"/>
  <c r="BJ3853" i="1"/>
  <c r="BG3855" i="1" l="1"/>
  <c r="BH3854" i="1" s="1"/>
  <c r="BI3854" i="1" s="1"/>
  <c r="BF3856" i="1"/>
  <c r="BJ3854" i="1"/>
  <c r="BG3856" i="1" l="1"/>
  <c r="BH3855" i="1" s="1"/>
  <c r="BI3855" i="1" s="1"/>
  <c r="BF3857" i="1"/>
  <c r="BJ3855" i="1"/>
  <c r="BG3857" i="1" l="1"/>
  <c r="BH3856" i="1" s="1"/>
  <c r="BI3856" i="1" s="1"/>
  <c r="BF3858" i="1"/>
  <c r="BJ3856" i="1"/>
  <c r="BG3858" i="1" l="1"/>
  <c r="BH3857" i="1" s="1"/>
  <c r="BI3857" i="1" s="1"/>
  <c r="BF3859" i="1"/>
  <c r="BJ3857" i="1"/>
  <c r="BG3859" i="1" l="1"/>
  <c r="BH3858" i="1" s="1"/>
  <c r="BI3858" i="1" s="1"/>
  <c r="BF3860" i="1"/>
  <c r="BJ3858" i="1"/>
  <c r="BG3860" i="1" l="1"/>
  <c r="BH3859" i="1" s="1"/>
  <c r="BI3859" i="1" s="1"/>
  <c r="BF3861" i="1"/>
  <c r="BJ3859" i="1"/>
  <c r="BG3861" i="1" l="1"/>
  <c r="BH3860" i="1" s="1"/>
  <c r="BI3860" i="1" s="1"/>
  <c r="BF3862" i="1"/>
  <c r="BJ3860" i="1"/>
  <c r="BG3862" i="1" l="1"/>
  <c r="BH3861" i="1" s="1"/>
  <c r="BI3861" i="1" s="1"/>
  <c r="BF3863" i="1"/>
  <c r="BJ3861" i="1"/>
  <c r="BG3863" i="1" l="1"/>
  <c r="BH3862" i="1" s="1"/>
  <c r="BI3862" i="1" s="1"/>
  <c r="BF3864" i="1"/>
  <c r="BJ3862" i="1"/>
  <c r="BG3864" i="1" l="1"/>
  <c r="BH3863" i="1" s="1"/>
  <c r="BI3863" i="1" s="1"/>
  <c r="BF3865" i="1"/>
  <c r="BJ3863" i="1"/>
  <c r="BG3865" i="1" l="1"/>
  <c r="BH3864" i="1" s="1"/>
  <c r="BI3864" i="1" s="1"/>
  <c r="BF3866" i="1"/>
  <c r="BJ3864" i="1"/>
  <c r="BG3866" i="1" l="1"/>
  <c r="BH3865" i="1" s="1"/>
  <c r="BI3865" i="1" s="1"/>
  <c r="BF3867" i="1"/>
  <c r="BJ3865" i="1"/>
  <c r="BG3867" i="1" l="1"/>
  <c r="BH3866" i="1" s="1"/>
  <c r="BI3866" i="1" s="1"/>
  <c r="BF3868" i="1"/>
  <c r="BJ3866" i="1"/>
  <c r="BG3868" i="1" l="1"/>
  <c r="BH3867" i="1" s="1"/>
  <c r="BI3867" i="1" s="1"/>
  <c r="BF3869" i="1"/>
  <c r="BJ3867" i="1"/>
  <c r="BG3869" i="1" l="1"/>
  <c r="BH3868" i="1" s="1"/>
  <c r="BI3868" i="1" s="1"/>
  <c r="BF3870" i="1"/>
  <c r="BJ3868" i="1"/>
  <c r="BG3870" i="1" l="1"/>
  <c r="BH3869" i="1" s="1"/>
  <c r="BI3869" i="1" s="1"/>
  <c r="BF3871" i="1"/>
  <c r="BJ3869" i="1"/>
  <c r="BG3871" i="1" l="1"/>
  <c r="BH3870" i="1" s="1"/>
  <c r="BI3870" i="1" s="1"/>
  <c r="BF3872" i="1"/>
  <c r="BJ3870" i="1"/>
  <c r="BG3872" i="1" l="1"/>
  <c r="BH3871" i="1" s="1"/>
  <c r="BI3871" i="1" s="1"/>
  <c r="BF3873" i="1"/>
  <c r="BJ3871" i="1"/>
  <c r="BG3873" i="1" l="1"/>
  <c r="BH3872" i="1" s="1"/>
  <c r="BI3872" i="1" s="1"/>
  <c r="BF3874" i="1"/>
  <c r="BJ3872" i="1"/>
  <c r="BG3874" i="1" l="1"/>
  <c r="BH3873" i="1" s="1"/>
  <c r="BI3873" i="1" s="1"/>
  <c r="BF3875" i="1"/>
  <c r="BJ3873" i="1"/>
  <c r="BG3875" i="1" l="1"/>
  <c r="BH3874" i="1" s="1"/>
  <c r="BI3874" i="1" s="1"/>
  <c r="BF3876" i="1"/>
  <c r="BJ3874" i="1"/>
  <c r="BG3876" i="1" l="1"/>
  <c r="BH3875" i="1" s="1"/>
  <c r="BI3875" i="1" s="1"/>
  <c r="BF3877" i="1"/>
  <c r="BJ3875" i="1"/>
  <c r="BG3877" i="1" l="1"/>
  <c r="BH3876" i="1" s="1"/>
  <c r="BI3876" i="1" s="1"/>
  <c r="BF3878" i="1"/>
  <c r="BJ3876" i="1"/>
  <c r="BG3878" i="1" l="1"/>
  <c r="BH3877" i="1" s="1"/>
  <c r="BI3877" i="1" s="1"/>
  <c r="BF3879" i="1"/>
  <c r="BJ3877" i="1"/>
  <c r="BG3879" i="1" l="1"/>
  <c r="BH3878" i="1" s="1"/>
  <c r="BI3878" i="1" s="1"/>
  <c r="BF3880" i="1"/>
  <c r="BJ3878" i="1"/>
  <c r="BG3880" i="1" l="1"/>
  <c r="BH3879" i="1" s="1"/>
  <c r="BI3879" i="1" s="1"/>
  <c r="BF3881" i="1"/>
  <c r="BJ3879" i="1"/>
  <c r="BG3881" i="1" l="1"/>
  <c r="BH3880" i="1" s="1"/>
  <c r="BI3880" i="1" s="1"/>
  <c r="BF3882" i="1"/>
  <c r="BJ3880" i="1"/>
  <c r="BG3882" i="1" l="1"/>
  <c r="BH3881" i="1" s="1"/>
  <c r="BI3881" i="1" s="1"/>
  <c r="BF3883" i="1"/>
  <c r="BJ3881" i="1"/>
  <c r="BG3883" i="1" l="1"/>
  <c r="BH3882" i="1" s="1"/>
  <c r="BI3882" i="1" s="1"/>
  <c r="BF3884" i="1"/>
  <c r="BJ3882" i="1"/>
  <c r="BG3884" i="1" l="1"/>
  <c r="BH3883" i="1" s="1"/>
  <c r="BI3883" i="1" s="1"/>
  <c r="BF3885" i="1"/>
  <c r="BJ3883" i="1"/>
  <c r="BG3885" i="1" l="1"/>
  <c r="BH3884" i="1" s="1"/>
  <c r="BI3884" i="1" s="1"/>
  <c r="BF3886" i="1"/>
  <c r="BJ3884" i="1"/>
  <c r="BG3886" i="1" l="1"/>
  <c r="BH3885" i="1" s="1"/>
  <c r="BI3885" i="1" s="1"/>
  <c r="BF3887" i="1"/>
  <c r="BJ3885" i="1"/>
  <c r="BG3887" i="1" l="1"/>
  <c r="BH3886" i="1" s="1"/>
  <c r="BI3886" i="1" s="1"/>
  <c r="BF3888" i="1"/>
  <c r="BJ3886" i="1"/>
  <c r="BG3888" i="1" l="1"/>
  <c r="BH3887" i="1" s="1"/>
  <c r="BI3887" i="1" s="1"/>
  <c r="BF3889" i="1"/>
  <c r="BJ3887" i="1"/>
  <c r="BG3889" i="1" l="1"/>
  <c r="BH3888" i="1" s="1"/>
  <c r="BI3888" i="1" s="1"/>
  <c r="BF3890" i="1"/>
  <c r="BJ3888" i="1"/>
  <c r="BG3890" i="1" l="1"/>
  <c r="BH3889" i="1" s="1"/>
  <c r="BI3889" i="1" s="1"/>
  <c r="BF3891" i="1"/>
  <c r="BJ3889" i="1"/>
  <c r="BG3891" i="1" l="1"/>
  <c r="BH3890" i="1" s="1"/>
  <c r="BI3890" i="1" s="1"/>
  <c r="BF3892" i="1"/>
  <c r="BJ3890" i="1"/>
  <c r="BG3892" i="1" l="1"/>
  <c r="BH3891" i="1" s="1"/>
  <c r="BI3891" i="1" s="1"/>
  <c r="BF3893" i="1"/>
  <c r="BJ3891" i="1"/>
  <c r="BG3893" i="1" l="1"/>
  <c r="BH3892" i="1" s="1"/>
  <c r="BI3892" i="1" s="1"/>
  <c r="BF3894" i="1"/>
  <c r="BJ3892" i="1"/>
  <c r="BG3894" i="1" l="1"/>
  <c r="BH3893" i="1" s="1"/>
  <c r="BI3893" i="1" s="1"/>
  <c r="BF3895" i="1"/>
  <c r="BJ3893" i="1"/>
  <c r="BG3895" i="1" l="1"/>
  <c r="BH3894" i="1" s="1"/>
  <c r="BI3894" i="1" s="1"/>
  <c r="BF3896" i="1"/>
  <c r="BJ3894" i="1"/>
  <c r="BG3896" i="1" l="1"/>
  <c r="BH3895" i="1" s="1"/>
  <c r="BI3895" i="1" s="1"/>
  <c r="BF3897" i="1"/>
  <c r="BJ3895" i="1"/>
  <c r="BG3897" i="1" l="1"/>
  <c r="BH3896" i="1" s="1"/>
  <c r="BI3896" i="1" s="1"/>
  <c r="BF3898" i="1"/>
  <c r="BJ3896" i="1"/>
  <c r="BG3898" i="1" l="1"/>
  <c r="BH3897" i="1" s="1"/>
  <c r="BI3897" i="1" s="1"/>
  <c r="BF3899" i="1"/>
  <c r="BJ3897" i="1"/>
  <c r="BG3899" i="1" l="1"/>
  <c r="BH3898" i="1" s="1"/>
  <c r="BI3898" i="1" s="1"/>
  <c r="BF3900" i="1"/>
  <c r="BJ3898" i="1"/>
  <c r="BG3900" i="1" l="1"/>
  <c r="BH3899" i="1" s="1"/>
  <c r="BI3899" i="1" s="1"/>
  <c r="BF3901" i="1"/>
  <c r="BJ3899" i="1"/>
  <c r="BG3901" i="1" l="1"/>
  <c r="BH3900" i="1" s="1"/>
  <c r="BI3900" i="1" s="1"/>
  <c r="BF3902" i="1"/>
  <c r="BJ3900" i="1"/>
  <c r="BG3902" i="1" l="1"/>
  <c r="BH3901" i="1" s="1"/>
  <c r="BI3901" i="1" s="1"/>
  <c r="BF3903" i="1"/>
  <c r="BJ3901" i="1"/>
  <c r="BG3903" i="1" l="1"/>
  <c r="BH3902" i="1" s="1"/>
  <c r="BI3902" i="1" s="1"/>
  <c r="BF3904" i="1"/>
  <c r="BJ3902" i="1"/>
  <c r="BG3904" i="1" l="1"/>
  <c r="BH3903" i="1" s="1"/>
  <c r="BI3903" i="1" s="1"/>
  <c r="BF3905" i="1"/>
  <c r="BJ3903" i="1"/>
  <c r="BG3905" i="1" l="1"/>
  <c r="BH3904" i="1" s="1"/>
  <c r="BI3904" i="1" s="1"/>
  <c r="BF3906" i="1"/>
  <c r="BJ3904" i="1"/>
  <c r="BG3906" i="1" l="1"/>
  <c r="BH3905" i="1" s="1"/>
  <c r="BI3905" i="1" s="1"/>
  <c r="BF3907" i="1"/>
  <c r="BJ3905" i="1"/>
  <c r="BG3907" i="1" l="1"/>
  <c r="BH3906" i="1" s="1"/>
  <c r="BI3906" i="1" s="1"/>
  <c r="BF3908" i="1"/>
  <c r="BJ3906" i="1"/>
  <c r="BG3908" i="1" l="1"/>
  <c r="BH3907" i="1" s="1"/>
  <c r="BI3907" i="1" s="1"/>
  <c r="BF3909" i="1"/>
  <c r="BJ3907" i="1"/>
  <c r="BG3909" i="1" l="1"/>
  <c r="BH3908" i="1" s="1"/>
  <c r="BI3908" i="1" s="1"/>
  <c r="BF3910" i="1"/>
  <c r="BJ3908" i="1"/>
  <c r="BG3910" i="1" l="1"/>
  <c r="BH3909" i="1" s="1"/>
  <c r="BI3909" i="1" s="1"/>
  <c r="BF3911" i="1"/>
  <c r="BJ3909" i="1"/>
  <c r="BG3911" i="1" l="1"/>
  <c r="BH3910" i="1" s="1"/>
  <c r="BI3910" i="1" s="1"/>
  <c r="BF3912" i="1"/>
  <c r="BJ3910" i="1"/>
  <c r="BG3912" i="1" l="1"/>
  <c r="BH3911" i="1" s="1"/>
  <c r="BI3911" i="1" s="1"/>
  <c r="BF3913" i="1"/>
  <c r="BJ3911" i="1"/>
  <c r="BG3913" i="1" l="1"/>
  <c r="BH3912" i="1" s="1"/>
  <c r="BI3912" i="1" s="1"/>
  <c r="BF3914" i="1"/>
  <c r="BJ3912" i="1"/>
  <c r="BG3914" i="1" l="1"/>
  <c r="BH3913" i="1" s="1"/>
  <c r="BI3913" i="1" s="1"/>
  <c r="BF3915" i="1"/>
  <c r="BJ3913" i="1"/>
  <c r="BG3915" i="1" l="1"/>
  <c r="BH3914" i="1" s="1"/>
  <c r="BI3914" i="1" s="1"/>
  <c r="BF3916" i="1"/>
  <c r="BJ3914" i="1"/>
  <c r="BG3916" i="1" l="1"/>
  <c r="BH3915" i="1" s="1"/>
  <c r="BI3915" i="1" s="1"/>
  <c r="BF3917" i="1"/>
  <c r="BJ3915" i="1"/>
  <c r="BG3917" i="1" l="1"/>
  <c r="BH3916" i="1" s="1"/>
  <c r="BI3916" i="1" s="1"/>
  <c r="BF3918" i="1"/>
  <c r="BJ3916" i="1"/>
  <c r="BG3918" i="1" l="1"/>
  <c r="BH3917" i="1" s="1"/>
  <c r="BI3917" i="1" s="1"/>
  <c r="BF3919" i="1"/>
  <c r="BJ3917" i="1"/>
  <c r="BG3919" i="1" l="1"/>
  <c r="BH3918" i="1" s="1"/>
  <c r="BI3918" i="1" s="1"/>
  <c r="BF3920" i="1"/>
  <c r="BJ3918" i="1"/>
  <c r="BG3920" i="1" l="1"/>
  <c r="BH3919" i="1" s="1"/>
  <c r="BI3919" i="1" s="1"/>
  <c r="BF3921" i="1"/>
  <c r="BJ3919" i="1"/>
  <c r="BG3921" i="1" l="1"/>
  <c r="BH3920" i="1" s="1"/>
  <c r="BI3920" i="1" s="1"/>
  <c r="BF3922" i="1"/>
  <c r="BJ3920" i="1"/>
  <c r="BG3922" i="1" l="1"/>
  <c r="BH3921" i="1" s="1"/>
  <c r="BI3921" i="1" s="1"/>
  <c r="BF3923" i="1"/>
  <c r="BJ3921" i="1"/>
  <c r="BG3923" i="1" l="1"/>
  <c r="BH3922" i="1" s="1"/>
  <c r="BI3922" i="1" s="1"/>
  <c r="BF3924" i="1"/>
  <c r="BJ3922" i="1"/>
  <c r="BG3924" i="1" l="1"/>
  <c r="BH3923" i="1" s="1"/>
  <c r="BI3923" i="1" s="1"/>
  <c r="BF3925" i="1"/>
  <c r="BJ3923" i="1"/>
  <c r="BG3925" i="1" l="1"/>
  <c r="BH3924" i="1" s="1"/>
  <c r="BI3924" i="1" s="1"/>
  <c r="BF3926" i="1"/>
  <c r="BJ3924" i="1"/>
  <c r="BG3926" i="1" l="1"/>
  <c r="BH3925" i="1" s="1"/>
  <c r="BI3925" i="1" s="1"/>
  <c r="BF3927" i="1"/>
  <c r="BJ3925" i="1"/>
  <c r="BG3927" i="1" l="1"/>
  <c r="BH3926" i="1" s="1"/>
  <c r="BI3926" i="1" s="1"/>
  <c r="BF3928" i="1"/>
  <c r="BJ3926" i="1"/>
  <c r="BG3928" i="1" l="1"/>
  <c r="BH3927" i="1" s="1"/>
  <c r="BI3927" i="1" s="1"/>
  <c r="BF3929" i="1"/>
  <c r="BJ3927" i="1"/>
  <c r="BG3929" i="1" l="1"/>
  <c r="BH3928" i="1" s="1"/>
  <c r="BI3928" i="1" s="1"/>
  <c r="BF3930" i="1"/>
  <c r="BJ3928" i="1"/>
  <c r="BG3930" i="1" l="1"/>
  <c r="BH3929" i="1" s="1"/>
  <c r="BI3929" i="1" s="1"/>
  <c r="BF3931" i="1"/>
  <c r="BJ3929" i="1"/>
  <c r="BG3931" i="1" l="1"/>
  <c r="BH3930" i="1" s="1"/>
  <c r="BI3930" i="1" s="1"/>
  <c r="BF3932" i="1"/>
  <c r="BJ3930" i="1"/>
  <c r="BG3932" i="1" l="1"/>
  <c r="BH3931" i="1" s="1"/>
  <c r="BI3931" i="1" s="1"/>
  <c r="BF3933" i="1"/>
  <c r="BJ3931" i="1"/>
  <c r="BG3933" i="1" l="1"/>
  <c r="BH3932" i="1" s="1"/>
  <c r="BI3932" i="1" s="1"/>
  <c r="BF3934" i="1"/>
  <c r="BJ3932" i="1"/>
  <c r="BG3934" i="1" l="1"/>
  <c r="BH3933" i="1" s="1"/>
  <c r="BI3933" i="1" s="1"/>
  <c r="BF3935" i="1"/>
  <c r="BJ3933" i="1"/>
  <c r="BG3935" i="1" l="1"/>
  <c r="BH3934" i="1" s="1"/>
  <c r="BI3934" i="1" s="1"/>
  <c r="BF3936" i="1"/>
  <c r="BJ3934" i="1"/>
  <c r="BG3936" i="1" l="1"/>
  <c r="BH3935" i="1" s="1"/>
  <c r="BI3935" i="1" s="1"/>
  <c r="BF3937" i="1"/>
  <c r="BJ3935" i="1"/>
  <c r="BG3937" i="1" l="1"/>
  <c r="BH3936" i="1" s="1"/>
  <c r="BI3936" i="1" s="1"/>
  <c r="BF3938" i="1"/>
  <c r="BJ3936" i="1"/>
  <c r="BG3938" i="1" l="1"/>
  <c r="BH3937" i="1" s="1"/>
  <c r="BI3937" i="1" s="1"/>
  <c r="BF3939" i="1"/>
  <c r="BJ3937" i="1"/>
  <c r="BG3939" i="1" l="1"/>
  <c r="BH3938" i="1" s="1"/>
  <c r="BI3938" i="1" s="1"/>
  <c r="BF3940" i="1"/>
  <c r="BJ3938" i="1"/>
  <c r="BG3940" i="1" l="1"/>
  <c r="BH3939" i="1" s="1"/>
  <c r="BI3939" i="1" s="1"/>
  <c r="BF3941" i="1"/>
  <c r="BJ3939" i="1"/>
  <c r="BG3941" i="1" l="1"/>
  <c r="BH3940" i="1" s="1"/>
  <c r="BI3940" i="1" s="1"/>
  <c r="BF3942" i="1"/>
  <c r="BJ3940" i="1"/>
  <c r="BG3942" i="1" l="1"/>
  <c r="BH3941" i="1" s="1"/>
  <c r="BI3941" i="1" s="1"/>
  <c r="BF3943" i="1"/>
  <c r="BJ3941" i="1"/>
  <c r="BG3943" i="1" l="1"/>
  <c r="BH3942" i="1" s="1"/>
  <c r="BI3942" i="1" s="1"/>
  <c r="BF3944" i="1"/>
  <c r="BJ3942" i="1"/>
  <c r="BG3944" i="1" l="1"/>
  <c r="BH3943" i="1" s="1"/>
  <c r="BI3943" i="1" s="1"/>
  <c r="BF3945" i="1"/>
  <c r="BJ3943" i="1"/>
  <c r="BG3945" i="1" l="1"/>
  <c r="BH3944" i="1" s="1"/>
  <c r="BI3944" i="1" s="1"/>
  <c r="BF3946" i="1"/>
  <c r="BJ3944" i="1"/>
  <c r="BG3946" i="1" l="1"/>
  <c r="BH3945" i="1" s="1"/>
  <c r="BI3945" i="1" s="1"/>
  <c r="BF3947" i="1"/>
  <c r="BJ3945" i="1"/>
  <c r="BG3947" i="1" l="1"/>
  <c r="BH3946" i="1" s="1"/>
  <c r="BI3946" i="1" s="1"/>
  <c r="BF3948" i="1"/>
  <c r="BJ3946" i="1"/>
  <c r="BG3948" i="1" l="1"/>
  <c r="BH3947" i="1" s="1"/>
  <c r="BI3947" i="1" s="1"/>
  <c r="BF3949" i="1"/>
  <c r="BJ3947" i="1"/>
  <c r="BG3949" i="1" l="1"/>
  <c r="BH3948" i="1" s="1"/>
  <c r="BI3948" i="1" s="1"/>
  <c r="BF3950" i="1"/>
  <c r="BJ3948" i="1"/>
  <c r="BG3950" i="1" l="1"/>
  <c r="BH3949" i="1" s="1"/>
  <c r="BI3949" i="1" s="1"/>
  <c r="BF3951" i="1"/>
  <c r="BJ3949" i="1"/>
  <c r="BG3951" i="1" l="1"/>
  <c r="BH3950" i="1" s="1"/>
  <c r="BI3950" i="1" s="1"/>
  <c r="BF3952" i="1"/>
  <c r="BJ3950" i="1"/>
  <c r="BG3952" i="1" l="1"/>
  <c r="BH3951" i="1" s="1"/>
  <c r="BI3951" i="1" s="1"/>
  <c r="BF3953" i="1"/>
  <c r="BJ3951" i="1"/>
  <c r="BG3953" i="1" l="1"/>
  <c r="BH3952" i="1" s="1"/>
  <c r="BI3952" i="1" s="1"/>
  <c r="BF3954" i="1"/>
  <c r="BJ3952" i="1"/>
  <c r="BG3954" i="1" l="1"/>
  <c r="BH3953" i="1" s="1"/>
  <c r="BI3953" i="1" s="1"/>
  <c r="BF3955" i="1"/>
  <c r="BJ3953" i="1"/>
  <c r="BG3955" i="1" l="1"/>
  <c r="BH3954" i="1" s="1"/>
  <c r="BI3954" i="1" s="1"/>
  <c r="BF3956" i="1"/>
  <c r="BJ3954" i="1"/>
  <c r="BG3956" i="1" l="1"/>
  <c r="BH3955" i="1" s="1"/>
  <c r="BI3955" i="1" s="1"/>
  <c r="BF3957" i="1"/>
  <c r="BJ3955" i="1"/>
  <c r="BG3957" i="1" l="1"/>
  <c r="BH3956" i="1" s="1"/>
  <c r="BI3956" i="1" s="1"/>
  <c r="BF3958" i="1"/>
  <c r="BJ3956" i="1"/>
  <c r="BG3958" i="1" l="1"/>
  <c r="BH3957" i="1" s="1"/>
  <c r="BI3957" i="1" s="1"/>
  <c r="BF3959" i="1"/>
  <c r="BJ3957" i="1"/>
  <c r="BG3959" i="1" l="1"/>
  <c r="BH3958" i="1" s="1"/>
  <c r="BI3958" i="1" s="1"/>
  <c r="BF3960" i="1"/>
  <c r="BJ3958" i="1"/>
  <c r="BG3960" i="1" l="1"/>
  <c r="BH3959" i="1" s="1"/>
  <c r="BI3959" i="1" s="1"/>
  <c r="BF3961" i="1"/>
  <c r="BJ3959" i="1"/>
  <c r="BG3961" i="1" l="1"/>
  <c r="BH3960" i="1" s="1"/>
  <c r="BI3960" i="1" s="1"/>
  <c r="BF3962" i="1"/>
  <c r="BJ3960" i="1"/>
  <c r="BF3963" i="1" l="1"/>
  <c r="BG3962" i="1"/>
  <c r="BH3961" i="1" s="1"/>
  <c r="BI3961" i="1" s="1"/>
  <c r="BJ3961" i="1"/>
  <c r="BJ3962" i="1" l="1"/>
  <c r="BG3963" i="1"/>
  <c r="BF3964" i="1"/>
  <c r="BG3964" i="1" l="1"/>
  <c r="BH3963" i="1" s="1"/>
  <c r="BI3963" i="1" s="1"/>
  <c r="BF3965" i="1"/>
  <c r="BJ3963" i="1"/>
  <c r="BH3962" i="1"/>
  <c r="BI3962" i="1" s="1"/>
  <c r="BG3965" i="1" l="1"/>
  <c r="BH3964" i="1" s="1"/>
  <c r="BI3964" i="1" s="1"/>
  <c r="BF3966" i="1"/>
  <c r="BJ3964" i="1"/>
  <c r="BG3966" i="1" l="1"/>
  <c r="BH3965" i="1" s="1"/>
  <c r="BI3965" i="1" s="1"/>
  <c r="BF3967" i="1"/>
  <c r="BJ3965" i="1"/>
  <c r="BG3967" i="1" l="1"/>
  <c r="BH3966" i="1" s="1"/>
  <c r="BI3966" i="1" s="1"/>
  <c r="BF3968" i="1"/>
  <c r="BJ3966" i="1"/>
  <c r="BG3968" i="1" l="1"/>
  <c r="BH3967" i="1" s="1"/>
  <c r="BI3967" i="1" s="1"/>
  <c r="BF3969" i="1"/>
  <c r="BJ3967" i="1"/>
  <c r="BG3969" i="1" l="1"/>
  <c r="BH3968" i="1" s="1"/>
  <c r="BI3968" i="1" s="1"/>
  <c r="BF3970" i="1"/>
  <c r="BJ3968" i="1"/>
  <c r="BG3970" i="1" l="1"/>
  <c r="BH3969" i="1" s="1"/>
  <c r="BI3969" i="1" s="1"/>
  <c r="BF3971" i="1"/>
  <c r="BJ3969" i="1"/>
  <c r="BG3971" i="1" l="1"/>
  <c r="BH3970" i="1" s="1"/>
  <c r="BI3970" i="1" s="1"/>
  <c r="BF3972" i="1"/>
  <c r="BJ3970" i="1"/>
  <c r="BG3972" i="1" l="1"/>
  <c r="BH3971" i="1" s="1"/>
  <c r="BI3971" i="1" s="1"/>
  <c r="BF3973" i="1"/>
  <c r="BJ3971" i="1"/>
  <c r="BG3973" i="1" l="1"/>
  <c r="BH3972" i="1" s="1"/>
  <c r="BI3972" i="1" s="1"/>
  <c r="BF3974" i="1"/>
  <c r="BJ3972" i="1"/>
  <c r="BG3974" i="1" l="1"/>
  <c r="BH3973" i="1" s="1"/>
  <c r="BI3973" i="1" s="1"/>
  <c r="BF3975" i="1"/>
  <c r="BJ3973" i="1"/>
  <c r="BG3975" i="1" l="1"/>
  <c r="BH3974" i="1" s="1"/>
  <c r="BI3974" i="1" s="1"/>
  <c r="BF3976" i="1"/>
  <c r="BJ3974" i="1"/>
  <c r="BG3976" i="1" l="1"/>
  <c r="BH3975" i="1" s="1"/>
  <c r="BI3975" i="1" s="1"/>
  <c r="BF3977" i="1"/>
  <c r="BJ3975" i="1"/>
  <c r="BG3977" i="1" l="1"/>
  <c r="BH3976" i="1" s="1"/>
  <c r="BI3976" i="1" s="1"/>
  <c r="BF3978" i="1"/>
  <c r="BJ3976" i="1"/>
  <c r="BG3978" i="1" l="1"/>
  <c r="BH3977" i="1" s="1"/>
  <c r="BI3977" i="1" s="1"/>
  <c r="BF3979" i="1"/>
  <c r="BJ3977" i="1"/>
  <c r="BG3979" i="1" l="1"/>
  <c r="BH3978" i="1" s="1"/>
  <c r="BI3978" i="1" s="1"/>
  <c r="BF3980" i="1"/>
  <c r="BJ3978" i="1"/>
  <c r="BG3980" i="1" l="1"/>
  <c r="BH3979" i="1" s="1"/>
  <c r="BI3979" i="1" s="1"/>
  <c r="BF3981" i="1"/>
  <c r="BJ3979" i="1"/>
  <c r="BG3981" i="1" l="1"/>
  <c r="BH3980" i="1" s="1"/>
  <c r="BI3980" i="1" s="1"/>
  <c r="BF3982" i="1"/>
  <c r="BJ3980" i="1"/>
  <c r="BG3982" i="1" l="1"/>
  <c r="BH3981" i="1" s="1"/>
  <c r="BI3981" i="1" s="1"/>
  <c r="BF3983" i="1"/>
  <c r="BJ3981" i="1"/>
  <c r="BG3983" i="1" l="1"/>
  <c r="BH3982" i="1" s="1"/>
  <c r="BI3982" i="1" s="1"/>
  <c r="BF3984" i="1"/>
  <c r="BJ3982" i="1"/>
  <c r="BG3984" i="1" l="1"/>
  <c r="BH3983" i="1" s="1"/>
  <c r="BI3983" i="1" s="1"/>
  <c r="BF3985" i="1"/>
  <c r="BJ3983" i="1"/>
  <c r="BG3985" i="1" l="1"/>
  <c r="BH3984" i="1" s="1"/>
  <c r="BI3984" i="1" s="1"/>
  <c r="BF3986" i="1"/>
  <c r="BJ3984" i="1"/>
  <c r="BG3986" i="1" l="1"/>
  <c r="BH3985" i="1" s="1"/>
  <c r="BI3985" i="1" s="1"/>
  <c r="BF3987" i="1"/>
  <c r="BJ3985" i="1"/>
  <c r="BG3987" i="1" l="1"/>
  <c r="BH3986" i="1" s="1"/>
  <c r="BI3986" i="1" s="1"/>
  <c r="BF3988" i="1"/>
  <c r="BJ3986" i="1"/>
  <c r="BG3988" i="1" l="1"/>
  <c r="BH3987" i="1" s="1"/>
  <c r="BI3987" i="1" s="1"/>
  <c r="BF3989" i="1"/>
  <c r="BJ3987" i="1"/>
  <c r="BG3989" i="1" l="1"/>
  <c r="BH3988" i="1" s="1"/>
  <c r="BI3988" i="1" s="1"/>
  <c r="BF3990" i="1"/>
  <c r="BJ3988" i="1"/>
  <c r="BG3990" i="1" l="1"/>
  <c r="BH3989" i="1" s="1"/>
  <c r="BI3989" i="1" s="1"/>
  <c r="BF3991" i="1"/>
  <c r="BJ3989" i="1"/>
  <c r="BG3991" i="1" l="1"/>
  <c r="BH3990" i="1" s="1"/>
  <c r="BI3990" i="1" s="1"/>
  <c r="BF3992" i="1"/>
  <c r="BJ3990" i="1"/>
  <c r="BG3992" i="1" l="1"/>
  <c r="BH3991" i="1" s="1"/>
  <c r="BI3991" i="1" s="1"/>
  <c r="BF3993" i="1"/>
  <c r="BJ3991" i="1"/>
  <c r="BG3993" i="1" l="1"/>
  <c r="BH3992" i="1" s="1"/>
  <c r="BI3992" i="1" s="1"/>
  <c r="BF3994" i="1"/>
  <c r="BJ3992" i="1"/>
  <c r="BG3994" i="1" l="1"/>
  <c r="BH3993" i="1" s="1"/>
  <c r="BI3993" i="1" s="1"/>
  <c r="BF3995" i="1"/>
  <c r="BJ3993" i="1"/>
  <c r="BG3995" i="1" l="1"/>
  <c r="BH3994" i="1" s="1"/>
  <c r="BI3994" i="1" s="1"/>
  <c r="BF3996" i="1"/>
  <c r="BJ3994" i="1"/>
  <c r="BG3996" i="1" l="1"/>
  <c r="BH3995" i="1" s="1"/>
  <c r="BI3995" i="1" s="1"/>
  <c r="BF3997" i="1"/>
  <c r="BJ3995" i="1"/>
  <c r="BG3997" i="1" l="1"/>
  <c r="BH3996" i="1" s="1"/>
  <c r="BI3996" i="1" s="1"/>
  <c r="BF3998" i="1"/>
  <c r="BJ3996" i="1"/>
  <c r="BG3998" i="1" l="1"/>
  <c r="BH3997" i="1" s="1"/>
  <c r="BI3997" i="1" s="1"/>
  <c r="BF3999" i="1"/>
  <c r="BJ3997" i="1"/>
  <c r="BG3999" i="1" l="1"/>
  <c r="BH3998" i="1" s="1"/>
  <c r="BI3998" i="1" s="1"/>
  <c r="BF4000" i="1"/>
  <c r="BJ3998" i="1"/>
  <c r="BG4000" i="1" l="1"/>
  <c r="BH3999" i="1" s="1"/>
  <c r="BI3999" i="1" s="1"/>
  <c r="BF4001" i="1"/>
  <c r="BJ3999" i="1"/>
  <c r="BG4001" i="1" l="1"/>
  <c r="BH4000" i="1" s="1"/>
  <c r="BI4000" i="1" s="1"/>
  <c r="BF4002" i="1"/>
  <c r="BJ4000" i="1"/>
  <c r="BG4002" i="1" l="1"/>
  <c r="BH4001" i="1" s="1"/>
  <c r="BI4001" i="1" s="1"/>
  <c r="BF4003" i="1"/>
  <c r="BJ4001" i="1"/>
  <c r="BG4003" i="1" l="1"/>
  <c r="BH4002" i="1" s="1"/>
  <c r="BI4002" i="1" s="1"/>
  <c r="BF4004" i="1"/>
  <c r="BJ4002" i="1"/>
  <c r="BG4004" i="1" l="1"/>
  <c r="BH4003" i="1" s="1"/>
  <c r="BI4003" i="1" s="1"/>
  <c r="BF4005" i="1"/>
  <c r="BJ4003" i="1"/>
  <c r="BG4005" i="1" l="1"/>
  <c r="BH4004" i="1" s="1"/>
  <c r="BI4004" i="1" s="1"/>
  <c r="BF4006" i="1"/>
  <c r="BJ4004" i="1"/>
  <c r="BG4006" i="1" l="1"/>
  <c r="BH4005" i="1" s="1"/>
  <c r="BI4005" i="1" s="1"/>
  <c r="BF4007" i="1"/>
  <c r="BJ4005" i="1"/>
  <c r="BG4007" i="1" l="1"/>
  <c r="BH4006" i="1" s="1"/>
  <c r="BI4006" i="1" s="1"/>
  <c r="BF4008" i="1"/>
  <c r="BJ4006" i="1"/>
  <c r="BG4008" i="1" l="1"/>
  <c r="BH4007" i="1" s="1"/>
  <c r="BI4007" i="1" s="1"/>
  <c r="BF4009" i="1"/>
  <c r="BJ4007" i="1"/>
  <c r="BG4009" i="1" l="1"/>
  <c r="BH4008" i="1" s="1"/>
  <c r="BI4008" i="1" s="1"/>
  <c r="BF4010" i="1"/>
  <c r="BJ4008" i="1"/>
  <c r="BG4010" i="1" l="1"/>
  <c r="BH4009" i="1" s="1"/>
  <c r="BI4009" i="1" s="1"/>
  <c r="BF4011" i="1"/>
  <c r="BJ4009" i="1"/>
  <c r="BG4011" i="1" l="1"/>
  <c r="BH4010" i="1" s="1"/>
  <c r="BI4010" i="1" s="1"/>
  <c r="BF4012" i="1"/>
  <c r="BJ4010" i="1"/>
  <c r="BG4012" i="1" l="1"/>
  <c r="BH4011" i="1" s="1"/>
  <c r="BI4011" i="1" s="1"/>
  <c r="BF4013" i="1"/>
  <c r="BJ4011" i="1"/>
  <c r="BG4013" i="1" l="1"/>
  <c r="BH4012" i="1" s="1"/>
  <c r="BI4012" i="1" s="1"/>
  <c r="BF4014" i="1"/>
  <c r="BJ4012" i="1"/>
  <c r="BG4014" i="1" l="1"/>
  <c r="BH4013" i="1" s="1"/>
  <c r="BI4013" i="1" s="1"/>
  <c r="BF4015" i="1"/>
  <c r="BJ4013" i="1"/>
  <c r="BG4015" i="1" l="1"/>
  <c r="BH4014" i="1" s="1"/>
  <c r="BI4014" i="1" s="1"/>
  <c r="BF4016" i="1"/>
  <c r="BJ4014" i="1"/>
  <c r="BG4016" i="1" l="1"/>
  <c r="BH4015" i="1" s="1"/>
  <c r="BI4015" i="1" s="1"/>
  <c r="BF4017" i="1"/>
  <c r="BJ4015" i="1"/>
  <c r="BG4017" i="1" l="1"/>
  <c r="BH4016" i="1" s="1"/>
  <c r="BI4016" i="1" s="1"/>
  <c r="BF4018" i="1"/>
  <c r="BJ4016" i="1"/>
  <c r="BG4018" i="1" l="1"/>
  <c r="BH4017" i="1" s="1"/>
  <c r="BI4017" i="1" s="1"/>
  <c r="BF4019" i="1"/>
  <c r="BJ4017" i="1"/>
  <c r="BG4019" i="1" l="1"/>
  <c r="BH4018" i="1" s="1"/>
  <c r="BF4020" i="1"/>
  <c r="BJ4018" i="1"/>
  <c r="BI4018" i="1"/>
  <c r="BG4020" i="1" l="1"/>
  <c r="BH4019" i="1" s="1"/>
  <c r="BI4019" i="1" s="1"/>
  <c r="BF4021" i="1"/>
  <c r="BJ4019" i="1"/>
  <c r="BG4021" i="1" l="1"/>
  <c r="BH4020" i="1" s="1"/>
  <c r="BI4020" i="1" s="1"/>
  <c r="BF4022" i="1"/>
  <c r="BJ4020" i="1"/>
  <c r="BG4022" i="1" l="1"/>
  <c r="BF4023" i="1"/>
  <c r="BJ4021" i="1"/>
  <c r="BH4021" i="1"/>
  <c r="BI4021" i="1" s="1"/>
  <c r="BG4023" i="1" l="1"/>
  <c r="BH4022" i="1" s="1"/>
  <c r="BI4022" i="1" s="1"/>
  <c r="BF4024" i="1"/>
  <c r="BJ4022" i="1"/>
  <c r="BG4024" i="1" l="1"/>
  <c r="BH4023" i="1" s="1"/>
  <c r="BI4023" i="1" s="1"/>
  <c r="BF4025" i="1"/>
  <c r="BJ4023" i="1"/>
  <c r="BG4025" i="1" l="1"/>
  <c r="BH4024" i="1" s="1"/>
  <c r="BI4024" i="1" s="1"/>
  <c r="BF4026" i="1"/>
  <c r="BJ4024" i="1"/>
  <c r="BG4026" i="1" l="1"/>
  <c r="BH4025" i="1" s="1"/>
  <c r="BI4025" i="1" s="1"/>
  <c r="BF4027" i="1"/>
  <c r="BJ4025" i="1"/>
  <c r="BG4027" i="1" l="1"/>
  <c r="BH4026" i="1" s="1"/>
  <c r="BI4026" i="1" s="1"/>
  <c r="BF4028" i="1"/>
  <c r="BJ4026" i="1"/>
  <c r="BG4028" i="1" l="1"/>
  <c r="BH4027" i="1" s="1"/>
  <c r="BI4027" i="1" s="1"/>
  <c r="BF4029" i="1"/>
  <c r="BJ4027" i="1"/>
  <c r="BG4029" i="1" l="1"/>
  <c r="BH4028" i="1" s="1"/>
  <c r="BI4028" i="1" s="1"/>
  <c r="BF4030" i="1"/>
  <c r="BJ4028" i="1"/>
  <c r="BG4030" i="1" l="1"/>
  <c r="BH4029" i="1" s="1"/>
  <c r="BI4029" i="1" s="1"/>
  <c r="BF4031" i="1"/>
  <c r="BJ4029" i="1"/>
  <c r="BG4031" i="1" l="1"/>
  <c r="BH4030" i="1" s="1"/>
  <c r="BI4030" i="1" s="1"/>
  <c r="BF4032" i="1"/>
  <c r="BJ4030" i="1"/>
  <c r="BG4032" i="1" l="1"/>
  <c r="BH4031" i="1" s="1"/>
  <c r="BI4031" i="1" s="1"/>
  <c r="BF4033" i="1"/>
  <c r="BJ4031" i="1"/>
  <c r="BG4033" i="1" l="1"/>
  <c r="BH4032" i="1" s="1"/>
  <c r="BI4032" i="1" s="1"/>
  <c r="BF4034" i="1"/>
  <c r="BJ4032" i="1"/>
  <c r="BG4034" i="1" l="1"/>
  <c r="BH4033" i="1" s="1"/>
  <c r="BI4033" i="1" s="1"/>
  <c r="BF4035" i="1"/>
  <c r="BJ4033" i="1"/>
  <c r="BG4035" i="1" l="1"/>
  <c r="BH4034" i="1" s="1"/>
  <c r="BI4034" i="1" s="1"/>
  <c r="BF4036" i="1"/>
  <c r="BJ4034" i="1"/>
  <c r="BG4036" i="1" l="1"/>
  <c r="BH4035" i="1" s="1"/>
  <c r="BI4035" i="1" s="1"/>
  <c r="BF4037" i="1"/>
  <c r="BJ4035" i="1"/>
  <c r="BG4037" i="1" l="1"/>
  <c r="BH4036" i="1" s="1"/>
  <c r="BI4036" i="1" s="1"/>
  <c r="BF4038" i="1"/>
  <c r="BJ4036" i="1"/>
  <c r="BG4038" i="1" l="1"/>
  <c r="BH4037" i="1" s="1"/>
  <c r="BI4037" i="1" s="1"/>
  <c r="BF4039" i="1"/>
  <c r="BJ4037" i="1"/>
  <c r="BG4039" i="1" l="1"/>
  <c r="BH4038" i="1" s="1"/>
  <c r="BI4038" i="1" s="1"/>
  <c r="BF4040" i="1"/>
  <c r="BJ4038" i="1"/>
  <c r="BG4040" i="1" l="1"/>
  <c r="BH4039" i="1" s="1"/>
  <c r="BI4039" i="1" s="1"/>
  <c r="BF4041" i="1"/>
  <c r="BJ4039" i="1"/>
  <c r="BG4041" i="1" l="1"/>
  <c r="BH4040" i="1" s="1"/>
  <c r="BI4040" i="1" s="1"/>
  <c r="BF4042" i="1"/>
  <c r="BJ4040" i="1"/>
  <c r="BG4042" i="1" l="1"/>
  <c r="BH4041" i="1" s="1"/>
  <c r="BI4041" i="1" s="1"/>
  <c r="BF4043" i="1"/>
  <c r="BJ4041" i="1"/>
  <c r="BG4043" i="1" l="1"/>
  <c r="BH4042" i="1" s="1"/>
  <c r="BI4042" i="1" s="1"/>
  <c r="BF4044" i="1"/>
  <c r="BJ4042" i="1"/>
  <c r="BG4044" i="1" l="1"/>
  <c r="BH4043" i="1" s="1"/>
  <c r="BI4043" i="1" s="1"/>
  <c r="BF4045" i="1"/>
  <c r="BJ4043" i="1"/>
  <c r="BG4045" i="1" l="1"/>
  <c r="BH4044" i="1" s="1"/>
  <c r="BI4044" i="1" s="1"/>
  <c r="BF4046" i="1"/>
  <c r="BJ4044" i="1"/>
  <c r="BG4046" i="1" l="1"/>
  <c r="BH4045" i="1" s="1"/>
  <c r="BI4045" i="1" s="1"/>
  <c r="BF4047" i="1"/>
  <c r="BJ4045" i="1"/>
  <c r="BG4047" i="1" l="1"/>
  <c r="BH4046" i="1" s="1"/>
  <c r="BI4046" i="1" s="1"/>
  <c r="BF4048" i="1"/>
  <c r="BJ4046" i="1"/>
  <c r="BG4048" i="1" l="1"/>
  <c r="BH4047" i="1" s="1"/>
  <c r="BI4047" i="1" s="1"/>
  <c r="BF4049" i="1"/>
  <c r="BJ4047" i="1"/>
  <c r="BG4049" i="1" l="1"/>
  <c r="BH4048" i="1" s="1"/>
  <c r="BI4048" i="1" s="1"/>
  <c r="BF4050" i="1"/>
  <c r="BJ4048" i="1"/>
  <c r="BG4050" i="1" l="1"/>
  <c r="BH4049" i="1" s="1"/>
  <c r="BI4049" i="1" s="1"/>
  <c r="BF4051" i="1"/>
  <c r="BJ4049" i="1"/>
  <c r="BG4051" i="1" l="1"/>
  <c r="BH4050" i="1" s="1"/>
  <c r="BI4050" i="1" s="1"/>
  <c r="BF4052" i="1"/>
  <c r="BJ4050" i="1"/>
  <c r="BG4052" i="1" l="1"/>
  <c r="BH4051" i="1" s="1"/>
  <c r="BI4051" i="1" s="1"/>
  <c r="BF4053" i="1"/>
  <c r="BJ4051" i="1"/>
  <c r="BG4053" i="1" l="1"/>
  <c r="BH4052" i="1" s="1"/>
  <c r="BI4052" i="1" s="1"/>
  <c r="BF4054" i="1"/>
  <c r="BJ4052" i="1"/>
  <c r="BG4054" i="1" l="1"/>
  <c r="BH4053" i="1" s="1"/>
  <c r="BI4053" i="1" s="1"/>
  <c r="BF4055" i="1"/>
  <c r="BJ4053" i="1"/>
  <c r="BG4055" i="1" l="1"/>
  <c r="BH4054" i="1" s="1"/>
  <c r="BI4054" i="1" s="1"/>
  <c r="BF4056" i="1"/>
  <c r="BJ4054" i="1"/>
  <c r="BG4056" i="1" l="1"/>
  <c r="BH4055" i="1" s="1"/>
  <c r="BI4055" i="1" s="1"/>
  <c r="BF4057" i="1"/>
  <c r="BJ4055" i="1"/>
  <c r="BG4057" i="1" l="1"/>
  <c r="BH4056" i="1" s="1"/>
  <c r="BI4056" i="1" s="1"/>
  <c r="BF4058" i="1"/>
  <c r="BJ4056" i="1"/>
  <c r="BG4058" i="1" l="1"/>
  <c r="BH4057" i="1" s="1"/>
  <c r="BI4057" i="1" s="1"/>
  <c r="BF4059" i="1"/>
  <c r="BJ4057" i="1"/>
  <c r="BG4059" i="1" l="1"/>
  <c r="BH4058" i="1" s="1"/>
  <c r="BI4058" i="1" s="1"/>
  <c r="BF4060" i="1"/>
  <c r="BJ4058" i="1"/>
  <c r="BG4060" i="1" l="1"/>
  <c r="BH4059" i="1" s="1"/>
  <c r="BI4059" i="1" s="1"/>
  <c r="BF4061" i="1"/>
  <c r="BJ4059" i="1"/>
  <c r="BG4061" i="1" l="1"/>
  <c r="BH4060" i="1" s="1"/>
  <c r="BI4060" i="1" s="1"/>
  <c r="BF4062" i="1"/>
  <c r="BJ4060" i="1"/>
  <c r="BG4062" i="1" l="1"/>
  <c r="BH4061" i="1" s="1"/>
  <c r="BI4061" i="1" s="1"/>
  <c r="BF4063" i="1"/>
  <c r="BJ4061" i="1"/>
  <c r="BG4063" i="1" l="1"/>
  <c r="BH4062" i="1" s="1"/>
  <c r="BI4062" i="1" s="1"/>
  <c r="BF4064" i="1"/>
  <c r="BJ4062" i="1"/>
  <c r="BG4064" i="1" l="1"/>
  <c r="BH4063" i="1" s="1"/>
  <c r="BI4063" i="1" s="1"/>
  <c r="BF4065" i="1"/>
  <c r="BJ4063" i="1"/>
  <c r="BG4065" i="1" l="1"/>
  <c r="BH4064" i="1" s="1"/>
  <c r="BI4064" i="1" s="1"/>
  <c r="BF4066" i="1"/>
  <c r="BJ4064" i="1"/>
  <c r="BG4066" i="1" l="1"/>
  <c r="BH4065" i="1" s="1"/>
  <c r="BI4065" i="1" s="1"/>
  <c r="BF4067" i="1"/>
  <c r="BJ4065" i="1"/>
  <c r="BG4067" i="1" l="1"/>
  <c r="BH4066" i="1" s="1"/>
  <c r="BI4066" i="1" s="1"/>
  <c r="BF4068" i="1"/>
  <c r="BJ4066" i="1"/>
  <c r="BG4068" i="1" l="1"/>
  <c r="BH4067" i="1" s="1"/>
  <c r="BI4067" i="1" s="1"/>
  <c r="BF4069" i="1"/>
  <c r="BJ4067" i="1"/>
  <c r="BG4069" i="1" l="1"/>
  <c r="BH4068" i="1" s="1"/>
  <c r="BI4068" i="1" s="1"/>
  <c r="BF4070" i="1"/>
  <c r="BJ4068" i="1"/>
  <c r="BG4070" i="1" l="1"/>
  <c r="BH4069" i="1" s="1"/>
  <c r="BI4069" i="1" s="1"/>
  <c r="BF4071" i="1"/>
  <c r="BJ4069" i="1"/>
  <c r="BG4071" i="1" l="1"/>
  <c r="BH4070" i="1" s="1"/>
  <c r="BI4070" i="1" s="1"/>
  <c r="BF4072" i="1"/>
  <c r="BJ4070" i="1"/>
  <c r="BG4072" i="1" l="1"/>
  <c r="BH4071" i="1" s="1"/>
  <c r="BI4071" i="1" s="1"/>
  <c r="BF4073" i="1"/>
  <c r="BJ4071" i="1"/>
  <c r="BG4073" i="1" l="1"/>
  <c r="BH4072" i="1" s="1"/>
  <c r="BI4072" i="1" s="1"/>
  <c r="BF4074" i="1"/>
  <c r="BJ4072" i="1"/>
  <c r="BG4074" i="1" l="1"/>
  <c r="BH4073" i="1" s="1"/>
  <c r="BI4073" i="1" s="1"/>
  <c r="BF4075" i="1"/>
  <c r="BJ4073" i="1"/>
  <c r="BG4075" i="1" l="1"/>
  <c r="BH4074" i="1" s="1"/>
  <c r="BI4074" i="1" s="1"/>
  <c r="BF4076" i="1"/>
  <c r="BJ4074" i="1"/>
  <c r="BG4076" i="1" l="1"/>
  <c r="BH4075" i="1" s="1"/>
  <c r="BI4075" i="1" s="1"/>
  <c r="BF4077" i="1"/>
  <c r="BJ4075" i="1"/>
  <c r="BG4077" i="1" l="1"/>
  <c r="BH4076" i="1" s="1"/>
  <c r="BI4076" i="1" s="1"/>
  <c r="BF4078" i="1"/>
  <c r="BJ4076" i="1"/>
  <c r="BG4078" i="1" l="1"/>
  <c r="BH4077" i="1" s="1"/>
  <c r="BI4077" i="1" s="1"/>
  <c r="BF4079" i="1"/>
  <c r="BJ4077" i="1"/>
  <c r="BG4079" i="1" l="1"/>
  <c r="BH4078" i="1" s="1"/>
  <c r="BI4078" i="1" s="1"/>
  <c r="BF4080" i="1"/>
  <c r="BJ4078" i="1"/>
  <c r="BG4080" i="1" l="1"/>
  <c r="BH4079" i="1" s="1"/>
  <c r="BI4079" i="1" s="1"/>
  <c r="BF4081" i="1"/>
  <c r="BJ4079" i="1"/>
  <c r="BG4081" i="1" l="1"/>
  <c r="BH4080" i="1" s="1"/>
  <c r="BI4080" i="1" s="1"/>
  <c r="BF4082" i="1"/>
  <c r="BJ4080" i="1"/>
  <c r="BG4082" i="1" l="1"/>
  <c r="BH4081" i="1" s="1"/>
  <c r="BI4081" i="1" s="1"/>
  <c r="BF4083" i="1"/>
  <c r="BJ4081" i="1"/>
  <c r="BG4083" i="1" l="1"/>
  <c r="BH4082" i="1" s="1"/>
  <c r="BI4082" i="1" s="1"/>
  <c r="BF4084" i="1"/>
  <c r="BJ4082" i="1"/>
  <c r="BG4084" i="1" l="1"/>
  <c r="BH4083" i="1" s="1"/>
  <c r="BI4083" i="1" s="1"/>
  <c r="BF4085" i="1"/>
  <c r="BJ4083" i="1"/>
  <c r="BG4085" i="1" l="1"/>
  <c r="BH4084" i="1" s="1"/>
  <c r="BI4084" i="1" s="1"/>
  <c r="BF4086" i="1"/>
  <c r="BJ4084" i="1"/>
  <c r="BG4086" i="1" l="1"/>
  <c r="BH4085" i="1" s="1"/>
  <c r="BI4085" i="1" s="1"/>
  <c r="BF4087" i="1"/>
  <c r="BJ4085" i="1"/>
  <c r="BG4087" i="1" l="1"/>
  <c r="BH4086" i="1" s="1"/>
  <c r="BI4086" i="1" s="1"/>
  <c r="BF4088" i="1"/>
  <c r="BJ4086" i="1"/>
  <c r="BG4088" i="1" l="1"/>
  <c r="BH4087" i="1" s="1"/>
  <c r="BI4087" i="1" s="1"/>
  <c r="BF4089" i="1"/>
  <c r="BJ4087" i="1"/>
  <c r="BG4089" i="1" l="1"/>
  <c r="BH4088" i="1" s="1"/>
  <c r="BI4088" i="1" s="1"/>
  <c r="BF4090" i="1"/>
  <c r="BJ4088" i="1"/>
  <c r="BG4090" i="1" l="1"/>
  <c r="BH4089" i="1" s="1"/>
  <c r="BI4089" i="1" s="1"/>
  <c r="BF4091" i="1"/>
  <c r="BJ4089" i="1"/>
  <c r="BG4091" i="1" l="1"/>
  <c r="BH4090" i="1" s="1"/>
  <c r="BI4090" i="1" s="1"/>
  <c r="BF4092" i="1"/>
  <c r="BJ4090" i="1"/>
  <c r="BG4092" i="1" l="1"/>
  <c r="BH4091" i="1" s="1"/>
  <c r="BI4091" i="1" s="1"/>
  <c r="BF4093" i="1"/>
  <c r="BJ4091" i="1"/>
  <c r="BG4093" i="1" l="1"/>
  <c r="BH4092" i="1" s="1"/>
  <c r="BI4092" i="1" s="1"/>
  <c r="BF4094" i="1"/>
  <c r="BJ4092" i="1"/>
  <c r="BG4094" i="1" l="1"/>
  <c r="BH4093" i="1" s="1"/>
  <c r="BI4093" i="1" s="1"/>
  <c r="BF4095" i="1"/>
  <c r="BJ4093" i="1"/>
  <c r="BG4095" i="1" l="1"/>
  <c r="BH4094" i="1" s="1"/>
  <c r="BI4094" i="1" s="1"/>
  <c r="BF4096" i="1"/>
  <c r="BJ4094" i="1"/>
  <c r="BG4096" i="1" l="1"/>
  <c r="BH4095" i="1" s="1"/>
  <c r="BI4095" i="1" s="1"/>
  <c r="BF4097" i="1"/>
  <c r="BJ4095" i="1"/>
  <c r="BG4097" i="1" l="1"/>
  <c r="BH4096" i="1" s="1"/>
  <c r="BI4096" i="1" s="1"/>
  <c r="BF4098" i="1"/>
  <c r="BJ4096" i="1"/>
  <c r="BG4098" i="1" l="1"/>
  <c r="BH4097" i="1" s="1"/>
  <c r="BI4097" i="1" s="1"/>
  <c r="BF4099" i="1"/>
  <c r="BJ4097" i="1"/>
  <c r="BG4099" i="1" l="1"/>
  <c r="BH4098" i="1" s="1"/>
  <c r="BI4098" i="1" s="1"/>
  <c r="BF4100" i="1"/>
  <c r="BJ4098" i="1"/>
  <c r="BG4100" i="1" l="1"/>
  <c r="BH4099" i="1" s="1"/>
  <c r="BI4099" i="1" s="1"/>
  <c r="BF4101" i="1"/>
  <c r="BJ4099" i="1"/>
  <c r="BG4101" i="1" l="1"/>
  <c r="BH4100" i="1" s="1"/>
  <c r="BI4100" i="1" s="1"/>
  <c r="BF4102" i="1"/>
  <c r="BJ4100" i="1"/>
  <c r="BG4102" i="1" l="1"/>
  <c r="BH4101" i="1" s="1"/>
  <c r="BI4101" i="1" s="1"/>
  <c r="BF4103" i="1"/>
  <c r="BJ4101" i="1"/>
  <c r="BG4103" i="1" l="1"/>
  <c r="BH4102" i="1" s="1"/>
  <c r="BI4102" i="1" s="1"/>
  <c r="BF4104" i="1"/>
  <c r="BJ4102" i="1"/>
  <c r="BG4104" i="1" l="1"/>
  <c r="BH4103" i="1" s="1"/>
  <c r="BI4103" i="1" s="1"/>
  <c r="BF4105" i="1"/>
  <c r="BJ4103" i="1"/>
  <c r="BG4105" i="1" l="1"/>
  <c r="BH4104" i="1" s="1"/>
  <c r="BI4104" i="1" s="1"/>
  <c r="BF4106" i="1"/>
  <c r="BJ4104" i="1"/>
  <c r="BG4106" i="1" l="1"/>
  <c r="BH4105" i="1" s="1"/>
  <c r="BI4105" i="1" s="1"/>
  <c r="BF4107" i="1"/>
  <c r="BJ4105" i="1"/>
  <c r="BG4107" i="1" l="1"/>
  <c r="BH4106" i="1" s="1"/>
  <c r="BI4106" i="1" s="1"/>
  <c r="BF4108" i="1"/>
  <c r="BJ4106" i="1"/>
  <c r="BG4108" i="1" l="1"/>
  <c r="BH4107" i="1" s="1"/>
  <c r="BI4107" i="1" s="1"/>
  <c r="BF4109" i="1"/>
  <c r="BJ4107" i="1"/>
  <c r="BG4109" i="1" l="1"/>
  <c r="BH4108" i="1" s="1"/>
  <c r="BI4108" i="1" s="1"/>
  <c r="BF4110" i="1"/>
  <c r="BJ4108" i="1"/>
  <c r="BG4110" i="1" l="1"/>
  <c r="BH4109" i="1" s="1"/>
  <c r="BI4109" i="1" s="1"/>
  <c r="BF4111" i="1"/>
  <c r="BJ4109" i="1"/>
  <c r="BG4111" i="1" l="1"/>
  <c r="BH4110" i="1" s="1"/>
  <c r="BI4110" i="1" s="1"/>
  <c r="BF4112" i="1"/>
  <c r="BJ4110" i="1"/>
  <c r="BG4112" i="1" l="1"/>
  <c r="BH4111" i="1" s="1"/>
  <c r="BI4111" i="1" s="1"/>
  <c r="BF4113" i="1"/>
  <c r="BJ4111" i="1"/>
  <c r="BG4113" i="1" l="1"/>
  <c r="BH4112" i="1" s="1"/>
  <c r="BI4112" i="1" s="1"/>
  <c r="BF4114" i="1"/>
  <c r="BJ4112" i="1"/>
  <c r="BG4114" i="1" l="1"/>
  <c r="BH4113" i="1" s="1"/>
  <c r="BI4113" i="1" s="1"/>
  <c r="BF4115" i="1"/>
  <c r="BJ4113" i="1"/>
  <c r="BG4115" i="1" l="1"/>
  <c r="BH4114" i="1" s="1"/>
  <c r="BI4114" i="1" s="1"/>
  <c r="BF4116" i="1"/>
  <c r="BJ4114" i="1"/>
  <c r="BG4116" i="1" l="1"/>
  <c r="BH4115" i="1" s="1"/>
  <c r="BI4115" i="1" s="1"/>
  <c r="BF4117" i="1"/>
  <c r="BJ4115" i="1"/>
  <c r="BG4117" i="1" l="1"/>
  <c r="BH4116" i="1" s="1"/>
  <c r="BI4116" i="1" s="1"/>
  <c r="BF4118" i="1"/>
  <c r="BJ4116" i="1"/>
  <c r="BG4118" i="1" l="1"/>
  <c r="BH4117" i="1" s="1"/>
  <c r="BI4117" i="1" s="1"/>
  <c r="BF4119" i="1"/>
  <c r="BJ4117" i="1"/>
  <c r="BG4119" i="1" l="1"/>
  <c r="BH4118" i="1" s="1"/>
  <c r="BI4118" i="1" s="1"/>
  <c r="BF4120" i="1"/>
  <c r="BJ4118" i="1"/>
  <c r="BG4120" i="1" l="1"/>
  <c r="BH4119" i="1" s="1"/>
  <c r="BI4119" i="1" s="1"/>
  <c r="BF4121" i="1"/>
  <c r="BJ4119" i="1"/>
  <c r="BG4121" i="1" l="1"/>
  <c r="BH4120" i="1" s="1"/>
  <c r="BI4120" i="1" s="1"/>
  <c r="BF4122" i="1"/>
  <c r="BJ4120" i="1"/>
  <c r="BG4122" i="1" l="1"/>
  <c r="BH4121" i="1" s="1"/>
  <c r="BI4121" i="1" s="1"/>
  <c r="BF4123" i="1"/>
  <c r="BJ4121" i="1"/>
  <c r="BG4123" i="1" l="1"/>
  <c r="BH4122" i="1" s="1"/>
  <c r="BI4122" i="1" s="1"/>
  <c r="BF4124" i="1"/>
  <c r="BJ4122" i="1"/>
  <c r="BG4124" i="1" l="1"/>
  <c r="BH4123" i="1" s="1"/>
  <c r="BI4123" i="1" s="1"/>
  <c r="BF4125" i="1"/>
  <c r="BJ4123" i="1"/>
  <c r="BG4125" i="1" l="1"/>
  <c r="BH4124" i="1" s="1"/>
  <c r="BI4124" i="1" s="1"/>
  <c r="BF4126" i="1"/>
  <c r="BJ4124" i="1"/>
  <c r="BG4126" i="1" l="1"/>
  <c r="BH4125" i="1" s="1"/>
  <c r="BI4125" i="1" s="1"/>
  <c r="BF4127" i="1"/>
  <c r="BJ4125" i="1"/>
  <c r="BG4127" i="1" l="1"/>
  <c r="BH4126" i="1" s="1"/>
  <c r="BI4126" i="1" s="1"/>
  <c r="BF4128" i="1"/>
  <c r="BJ4126" i="1"/>
  <c r="BG4128" i="1" l="1"/>
  <c r="BH4127" i="1" s="1"/>
  <c r="BI4127" i="1" s="1"/>
  <c r="BF4129" i="1"/>
  <c r="BJ4127" i="1"/>
  <c r="BG4129" i="1" l="1"/>
  <c r="BH4128" i="1" s="1"/>
  <c r="BI4128" i="1" s="1"/>
  <c r="BF4130" i="1"/>
  <c r="BJ4128" i="1"/>
  <c r="BG4130" i="1" l="1"/>
  <c r="BH4129" i="1" s="1"/>
  <c r="BI4129" i="1" s="1"/>
  <c r="BF4131" i="1"/>
  <c r="BJ4129" i="1"/>
  <c r="BG4131" i="1" l="1"/>
  <c r="BF4132" i="1"/>
  <c r="BJ4130" i="1"/>
  <c r="BJ4131" i="1" l="1"/>
  <c r="BH4130" i="1"/>
  <c r="BI4130" i="1" s="1"/>
  <c r="BG4132" i="1"/>
  <c r="BF4133" i="1"/>
  <c r="BG4133" i="1" l="1"/>
  <c r="BH4132" i="1" s="1"/>
  <c r="BI4132" i="1" s="1"/>
  <c r="BF4134" i="1"/>
  <c r="BJ4132" i="1"/>
  <c r="BH4131" i="1"/>
  <c r="BI4131" i="1" s="1"/>
  <c r="BG4134" i="1" l="1"/>
  <c r="BH4133" i="1" s="1"/>
  <c r="BI4133" i="1" s="1"/>
  <c r="BF4135" i="1"/>
  <c r="BJ4133" i="1"/>
  <c r="BG4135" i="1" l="1"/>
  <c r="BH4134" i="1" s="1"/>
  <c r="BI4134" i="1" s="1"/>
  <c r="BF4136" i="1"/>
  <c r="BJ4134" i="1"/>
  <c r="BG4136" i="1" l="1"/>
  <c r="BH4135" i="1" s="1"/>
  <c r="BI4135" i="1" s="1"/>
  <c r="BF4137" i="1"/>
  <c r="BJ4135" i="1"/>
  <c r="BG4137" i="1" l="1"/>
  <c r="BH4136" i="1" s="1"/>
  <c r="BI4136" i="1" s="1"/>
  <c r="BF4138" i="1"/>
  <c r="BJ4136" i="1"/>
  <c r="BG4138" i="1" l="1"/>
  <c r="BH4137" i="1" s="1"/>
  <c r="BI4137" i="1" s="1"/>
  <c r="BF4139" i="1"/>
  <c r="BJ4137" i="1"/>
  <c r="BG4139" i="1" l="1"/>
  <c r="BH4138" i="1" s="1"/>
  <c r="BI4138" i="1" s="1"/>
  <c r="BF4140" i="1"/>
  <c r="BJ4138" i="1"/>
  <c r="BG4140" i="1" l="1"/>
  <c r="BH4139" i="1" s="1"/>
  <c r="BI4139" i="1" s="1"/>
  <c r="BF4141" i="1"/>
  <c r="BJ4139" i="1"/>
  <c r="BG4141" i="1" l="1"/>
  <c r="BH4140" i="1" s="1"/>
  <c r="BI4140" i="1" s="1"/>
  <c r="BF4142" i="1"/>
  <c r="BJ4140" i="1"/>
  <c r="BG4142" i="1" l="1"/>
  <c r="BH4141" i="1" s="1"/>
  <c r="BI4141" i="1" s="1"/>
  <c r="BF4143" i="1"/>
  <c r="BJ4141" i="1"/>
  <c r="BG4143" i="1" l="1"/>
  <c r="BH4142" i="1" s="1"/>
  <c r="BI4142" i="1" s="1"/>
  <c r="BF4144" i="1"/>
  <c r="BJ4142" i="1"/>
  <c r="BG4144" i="1" l="1"/>
  <c r="BH4143" i="1" s="1"/>
  <c r="BI4143" i="1" s="1"/>
  <c r="BF4145" i="1"/>
  <c r="BJ4143" i="1"/>
  <c r="BG4145" i="1" l="1"/>
  <c r="BH4144" i="1" s="1"/>
  <c r="BI4144" i="1" s="1"/>
  <c r="BF4146" i="1"/>
  <c r="BJ4144" i="1"/>
  <c r="BG4146" i="1" l="1"/>
  <c r="BH4145" i="1" s="1"/>
  <c r="BI4145" i="1" s="1"/>
  <c r="BF4147" i="1"/>
  <c r="BJ4145" i="1"/>
  <c r="BG4147" i="1" l="1"/>
  <c r="BH4146" i="1" s="1"/>
  <c r="BI4146" i="1" s="1"/>
  <c r="BF4148" i="1"/>
  <c r="BJ4146" i="1"/>
  <c r="BG4148" i="1" l="1"/>
  <c r="BH4147" i="1" s="1"/>
  <c r="BI4147" i="1" s="1"/>
  <c r="BF4149" i="1"/>
  <c r="BJ4147" i="1"/>
  <c r="BG4149" i="1" l="1"/>
  <c r="BH4148" i="1" s="1"/>
  <c r="BI4148" i="1" s="1"/>
  <c r="BF4150" i="1"/>
  <c r="BJ4148" i="1"/>
  <c r="BG4150" i="1" l="1"/>
  <c r="BH4149" i="1" s="1"/>
  <c r="BI4149" i="1" s="1"/>
  <c r="BF4151" i="1"/>
  <c r="BJ4149" i="1"/>
  <c r="BG4151" i="1" l="1"/>
  <c r="BH4150" i="1" s="1"/>
  <c r="BI4150" i="1" s="1"/>
  <c r="BF4152" i="1"/>
  <c r="BJ4150" i="1"/>
  <c r="BG4152" i="1" l="1"/>
  <c r="BH4151" i="1" s="1"/>
  <c r="BI4151" i="1" s="1"/>
  <c r="BF4153" i="1"/>
  <c r="BJ4151" i="1"/>
  <c r="BG4153" i="1" l="1"/>
  <c r="BH4152" i="1" s="1"/>
  <c r="BI4152" i="1" s="1"/>
  <c r="BF4154" i="1"/>
  <c r="BJ4152" i="1"/>
  <c r="BG4154" i="1" l="1"/>
  <c r="BH4153" i="1" s="1"/>
  <c r="BI4153" i="1" s="1"/>
  <c r="BF4155" i="1"/>
  <c r="BJ4153" i="1"/>
  <c r="BG4155" i="1" l="1"/>
  <c r="BH4154" i="1" s="1"/>
  <c r="BI4154" i="1" s="1"/>
  <c r="BF4156" i="1"/>
  <c r="BJ4154" i="1"/>
  <c r="BG4156" i="1" l="1"/>
  <c r="BH4155" i="1" s="1"/>
  <c r="BI4155" i="1" s="1"/>
  <c r="BF4157" i="1"/>
  <c r="BJ4155" i="1"/>
  <c r="BG4157" i="1" l="1"/>
  <c r="BH4156" i="1" s="1"/>
  <c r="BI4156" i="1" s="1"/>
  <c r="BF4158" i="1"/>
  <c r="BJ4156" i="1"/>
  <c r="BG4158" i="1" l="1"/>
  <c r="BH4157" i="1" s="1"/>
  <c r="BI4157" i="1" s="1"/>
  <c r="BF4159" i="1"/>
  <c r="BJ4157" i="1"/>
  <c r="BG4159" i="1" l="1"/>
  <c r="BH4158" i="1" s="1"/>
  <c r="BI4158" i="1" s="1"/>
  <c r="BF4160" i="1"/>
  <c r="BJ4158" i="1"/>
  <c r="BG4160" i="1" l="1"/>
  <c r="BH4159" i="1" s="1"/>
  <c r="BI4159" i="1" s="1"/>
  <c r="BF4161" i="1"/>
  <c r="BJ4159" i="1"/>
  <c r="BG4161" i="1" l="1"/>
  <c r="BH4160" i="1" s="1"/>
  <c r="BI4160" i="1" s="1"/>
  <c r="BF4162" i="1"/>
  <c r="BJ4160" i="1"/>
  <c r="BG4162" i="1" l="1"/>
  <c r="BH4161" i="1" s="1"/>
  <c r="BI4161" i="1" s="1"/>
  <c r="BF4163" i="1"/>
  <c r="BJ4161" i="1"/>
  <c r="BG4163" i="1" l="1"/>
  <c r="BH4162" i="1" s="1"/>
  <c r="BI4162" i="1" s="1"/>
  <c r="BF4164" i="1"/>
  <c r="BJ4162" i="1"/>
  <c r="BG4164" i="1" l="1"/>
  <c r="BH4163" i="1" s="1"/>
  <c r="BI4163" i="1" s="1"/>
  <c r="BF4165" i="1"/>
  <c r="BJ4163" i="1"/>
  <c r="BG4165" i="1" l="1"/>
  <c r="BH4164" i="1" s="1"/>
  <c r="BI4164" i="1" s="1"/>
  <c r="BF4166" i="1"/>
  <c r="BJ4164" i="1"/>
  <c r="BG4166" i="1" l="1"/>
  <c r="BH4165" i="1" s="1"/>
  <c r="BI4165" i="1" s="1"/>
  <c r="BF4167" i="1"/>
  <c r="BJ4165" i="1"/>
  <c r="BG4167" i="1" l="1"/>
  <c r="BH4166" i="1" s="1"/>
  <c r="BI4166" i="1" s="1"/>
  <c r="BF4168" i="1"/>
  <c r="BJ4166" i="1"/>
  <c r="BG4168" i="1" l="1"/>
  <c r="BH4167" i="1" s="1"/>
  <c r="BI4167" i="1" s="1"/>
  <c r="BF4169" i="1"/>
  <c r="BJ4167" i="1"/>
  <c r="BG4169" i="1" l="1"/>
  <c r="BH4168" i="1" s="1"/>
  <c r="BI4168" i="1" s="1"/>
  <c r="BF4170" i="1"/>
  <c r="BJ4168" i="1"/>
  <c r="BG4170" i="1" l="1"/>
  <c r="BH4169" i="1" s="1"/>
  <c r="BI4169" i="1" s="1"/>
  <c r="BF4171" i="1"/>
  <c r="BJ4169" i="1"/>
  <c r="BG4171" i="1" l="1"/>
  <c r="BH4170" i="1" s="1"/>
  <c r="BI4170" i="1" s="1"/>
  <c r="BF4172" i="1"/>
  <c r="BJ4170" i="1"/>
  <c r="BG4172" i="1" l="1"/>
  <c r="BH4171" i="1" s="1"/>
  <c r="BI4171" i="1" s="1"/>
  <c r="BF4173" i="1"/>
  <c r="BJ4171" i="1"/>
  <c r="BG4173" i="1" l="1"/>
  <c r="BH4172" i="1" s="1"/>
  <c r="BI4172" i="1" s="1"/>
  <c r="BF4174" i="1"/>
  <c r="BJ4172" i="1"/>
  <c r="BG4174" i="1" l="1"/>
  <c r="BH4173" i="1" s="1"/>
  <c r="BI4173" i="1" s="1"/>
  <c r="BF4175" i="1"/>
  <c r="BJ4173" i="1"/>
  <c r="BG4175" i="1" l="1"/>
  <c r="BH4174" i="1" s="1"/>
  <c r="BI4174" i="1" s="1"/>
  <c r="BF4176" i="1"/>
  <c r="BJ4174" i="1"/>
  <c r="BG4176" i="1" l="1"/>
  <c r="BH4175" i="1" s="1"/>
  <c r="BI4175" i="1" s="1"/>
  <c r="BF4177" i="1"/>
  <c r="BJ4175" i="1"/>
  <c r="BG4177" i="1" l="1"/>
  <c r="BH4176" i="1" s="1"/>
  <c r="BI4176" i="1" s="1"/>
  <c r="BF4178" i="1"/>
  <c r="BJ4176" i="1"/>
  <c r="BG4178" i="1" l="1"/>
  <c r="BH4177" i="1" s="1"/>
  <c r="BI4177" i="1" s="1"/>
  <c r="BF4179" i="1"/>
  <c r="BJ4177" i="1"/>
  <c r="BG4179" i="1" l="1"/>
  <c r="BH4178" i="1" s="1"/>
  <c r="BI4178" i="1" s="1"/>
  <c r="BF4180" i="1"/>
  <c r="BJ4178" i="1"/>
  <c r="BG4180" i="1" l="1"/>
  <c r="BH4179" i="1" s="1"/>
  <c r="BI4179" i="1" s="1"/>
  <c r="BF4181" i="1"/>
  <c r="BJ4179" i="1"/>
  <c r="BG4181" i="1" l="1"/>
  <c r="BH4180" i="1" s="1"/>
  <c r="BI4180" i="1" s="1"/>
  <c r="BF4182" i="1"/>
  <c r="BJ4180" i="1"/>
  <c r="BG4182" i="1" l="1"/>
  <c r="BH4181" i="1" s="1"/>
  <c r="BI4181" i="1" s="1"/>
  <c r="BF4183" i="1"/>
  <c r="BJ4181" i="1"/>
  <c r="BG4183" i="1" l="1"/>
  <c r="BH4182" i="1" s="1"/>
  <c r="BI4182" i="1" s="1"/>
  <c r="BF4184" i="1"/>
  <c r="BJ4182" i="1"/>
  <c r="BG4184" i="1" l="1"/>
  <c r="BH4183" i="1" s="1"/>
  <c r="BI4183" i="1" s="1"/>
  <c r="BF4185" i="1"/>
  <c r="BJ4183" i="1"/>
  <c r="BG4185" i="1" l="1"/>
  <c r="BH4184" i="1" s="1"/>
  <c r="BI4184" i="1" s="1"/>
  <c r="BF4186" i="1"/>
  <c r="BJ4184" i="1"/>
  <c r="BG4186" i="1" l="1"/>
  <c r="BH4185" i="1" s="1"/>
  <c r="BI4185" i="1" s="1"/>
  <c r="BF4187" i="1"/>
  <c r="BJ4185" i="1"/>
  <c r="BG4187" i="1" l="1"/>
  <c r="BH4186" i="1" s="1"/>
  <c r="BI4186" i="1" s="1"/>
  <c r="BF4188" i="1"/>
  <c r="BJ4186" i="1"/>
  <c r="BG4188" i="1" l="1"/>
  <c r="BH4187" i="1" s="1"/>
  <c r="BI4187" i="1" s="1"/>
  <c r="BF4189" i="1"/>
  <c r="BJ4187" i="1"/>
  <c r="BG4189" i="1" l="1"/>
  <c r="BH4188" i="1" s="1"/>
  <c r="BI4188" i="1" s="1"/>
  <c r="BF4190" i="1"/>
  <c r="BJ4188" i="1"/>
  <c r="BG4190" i="1" l="1"/>
  <c r="BH4189" i="1" s="1"/>
  <c r="BI4189" i="1" s="1"/>
  <c r="BF4191" i="1"/>
  <c r="BJ4189" i="1"/>
  <c r="BG4191" i="1" l="1"/>
  <c r="BH4190" i="1" s="1"/>
  <c r="BI4190" i="1" s="1"/>
  <c r="BF4192" i="1"/>
  <c r="BJ4190" i="1"/>
  <c r="BG4192" i="1" l="1"/>
  <c r="BH4191" i="1" s="1"/>
  <c r="BI4191" i="1" s="1"/>
  <c r="BF4193" i="1"/>
  <c r="BJ4191" i="1"/>
  <c r="BG4193" i="1" l="1"/>
  <c r="BH4192" i="1" s="1"/>
  <c r="BI4192" i="1" s="1"/>
  <c r="BF4194" i="1"/>
  <c r="BJ4192" i="1"/>
  <c r="BG4194" i="1" l="1"/>
  <c r="BH4193" i="1" s="1"/>
  <c r="BI4193" i="1" s="1"/>
  <c r="BF4195" i="1"/>
  <c r="BJ4193" i="1"/>
  <c r="BG4195" i="1" l="1"/>
  <c r="BH4194" i="1" s="1"/>
  <c r="BI4194" i="1" s="1"/>
  <c r="BF4196" i="1"/>
  <c r="BJ4194" i="1"/>
  <c r="BG4196" i="1" l="1"/>
  <c r="BH4195" i="1" s="1"/>
  <c r="BI4195" i="1" s="1"/>
  <c r="BF4197" i="1"/>
  <c r="BJ4195" i="1"/>
  <c r="BG4197" i="1" l="1"/>
  <c r="BH4196" i="1" s="1"/>
  <c r="BI4196" i="1" s="1"/>
  <c r="BF4198" i="1"/>
  <c r="BJ4196" i="1"/>
  <c r="BG4198" i="1" l="1"/>
  <c r="BH4197" i="1" s="1"/>
  <c r="BI4197" i="1" s="1"/>
  <c r="BF4199" i="1"/>
  <c r="BJ4197" i="1"/>
  <c r="BG4199" i="1" l="1"/>
  <c r="BH4198" i="1" s="1"/>
  <c r="BI4198" i="1" s="1"/>
  <c r="BF4200" i="1"/>
  <c r="BJ4198" i="1"/>
  <c r="BG4200" i="1" l="1"/>
  <c r="BH4199" i="1" s="1"/>
  <c r="BI4199" i="1" s="1"/>
  <c r="BF4201" i="1"/>
  <c r="BJ4199" i="1"/>
  <c r="BG4201" i="1" l="1"/>
  <c r="BH4200" i="1" s="1"/>
  <c r="BI4200" i="1" s="1"/>
  <c r="BF4202" i="1"/>
  <c r="BJ4200" i="1"/>
  <c r="BG4202" i="1" l="1"/>
  <c r="BH4201" i="1" s="1"/>
  <c r="BI4201" i="1" s="1"/>
  <c r="BF4203" i="1"/>
  <c r="BJ4201" i="1"/>
  <c r="BG4203" i="1" l="1"/>
  <c r="BH4202" i="1" s="1"/>
  <c r="BI4202" i="1" s="1"/>
  <c r="BF4204" i="1"/>
  <c r="BJ4202" i="1"/>
  <c r="BF4205" i="1" l="1"/>
  <c r="BG4204" i="1"/>
  <c r="BH4203" i="1" s="1"/>
  <c r="BI4203" i="1" s="1"/>
  <c r="BJ4203" i="1"/>
  <c r="BJ4204" i="1" l="1"/>
  <c r="BG4205" i="1"/>
  <c r="BF4206" i="1"/>
  <c r="BG4206" i="1" l="1"/>
  <c r="BH4205" i="1" s="1"/>
  <c r="BI4205" i="1" s="1"/>
  <c r="BF4207" i="1"/>
  <c r="BJ4205" i="1"/>
  <c r="BH4204" i="1"/>
  <c r="BI4204" i="1" s="1"/>
  <c r="BG4207" i="1" l="1"/>
  <c r="BH4206" i="1" s="1"/>
  <c r="BI4206" i="1" s="1"/>
  <c r="BF4208" i="1"/>
  <c r="BJ4206" i="1"/>
  <c r="BG4208" i="1" l="1"/>
  <c r="BH4207" i="1" s="1"/>
  <c r="BI4207" i="1" s="1"/>
  <c r="BF4209" i="1"/>
  <c r="BJ4207" i="1"/>
  <c r="BG4209" i="1" l="1"/>
  <c r="BH4208" i="1" s="1"/>
  <c r="BI4208" i="1" s="1"/>
  <c r="BF4210" i="1"/>
  <c r="BJ4208" i="1"/>
  <c r="BG4210" i="1" l="1"/>
  <c r="BH4209" i="1" s="1"/>
  <c r="BI4209" i="1" s="1"/>
  <c r="BF4211" i="1"/>
  <c r="BJ4209" i="1"/>
  <c r="BG4211" i="1" l="1"/>
  <c r="BH4210" i="1" s="1"/>
  <c r="BI4210" i="1" s="1"/>
  <c r="BF4212" i="1"/>
  <c r="BJ4210" i="1"/>
  <c r="BG4212" i="1" l="1"/>
  <c r="BH4211" i="1" s="1"/>
  <c r="BI4211" i="1" s="1"/>
  <c r="BF4213" i="1"/>
  <c r="BJ4211" i="1"/>
  <c r="BG4213" i="1" l="1"/>
  <c r="BH4212" i="1" s="1"/>
  <c r="BI4212" i="1" s="1"/>
  <c r="BF4214" i="1"/>
  <c r="BJ4212" i="1"/>
  <c r="BG4214" i="1" l="1"/>
  <c r="BH4213" i="1" s="1"/>
  <c r="BI4213" i="1" s="1"/>
  <c r="BF4215" i="1"/>
  <c r="BJ4213" i="1"/>
  <c r="BG4215" i="1" l="1"/>
  <c r="BH4214" i="1" s="1"/>
  <c r="BI4214" i="1" s="1"/>
  <c r="BF4216" i="1"/>
  <c r="BJ4214" i="1"/>
  <c r="BG4216" i="1" l="1"/>
  <c r="BH4215" i="1" s="1"/>
  <c r="BI4215" i="1" s="1"/>
  <c r="BF4217" i="1"/>
  <c r="BJ4215" i="1"/>
  <c r="BG4217" i="1" l="1"/>
  <c r="BH4216" i="1" s="1"/>
  <c r="BI4216" i="1" s="1"/>
  <c r="BF4218" i="1"/>
  <c r="BJ4216" i="1"/>
  <c r="BG4218" i="1" l="1"/>
  <c r="BH4217" i="1" s="1"/>
  <c r="BI4217" i="1" s="1"/>
  <c r="BF4219" i="1"/>
  <c r="BJ4217" i="1"/>
  <c r="BG4219" i="1" l="1"/>
  <c r="BH4218" i="1" s="1"/>
  <c r="BI4218" i="1" s="1"/>
  <c r="BF4220" i="1"/>
  <c r="BJ4218" i="1"/>
  <c r="BG4220" i="1" l="1"/>
  <c r="BH4219" i="1" s="1"/>
  <c r="BI4219" i="1" s="1"/>
  <c r="BF4221" i="1"/>
  <c r="BJ4219" i="1"/>
  <c r="BG4221" i="1" l="1"/>
  <c r="BH4220" i="1" s="1"/>
  <c r="BI4220" i="1" s="1"/>
  <c r="BF4222" i="1"/>
  <c r="BJ4220" i="1"/>
  <c r="BG4222" i="1" l="1"/>
  <c r="BH4221" i="1" s="1"/>
  <c r="BI4221" i="1" s="1"/>
  <c r="BF4223" i="1"/>
  <c r="BJ4221" i="1"/>
  <c r="BG4223" i="1" l="1"/>
  <c r="BH4222" i="1" s="1"/>
  <c r="BI4222" i="1" s="1"/>
  <c r="BF4224" i="1"/>
  <c r="BJ4222" i="1"/>
  <c r="BG4224" i="1" l="1"/>
  <c r="BH4223" i="1" s="1"/>
  <c r="BI4223" i="1" s="1"/>
  <c r="BF4225" i="1"/>
  <c r="BJ4223" i="1"/>
  <c r="BG4225" i="1" l="1"/>
  <c r="BH4224" i="1" s="1"/>
  <c r="BI4224" i="1" s="1"/>
  <c r="BF4226" i="1"/>
  <c r="BJ4224" i="1"/>
  <c r="BG4226" i="1" l="1"/>
  <c r="BH4225" i="1" s="1"/>
  <c r="BI4225" i="1" s="1"/>
  <c r="BF4227" i="1"/>
  <c r="BJ4225" i="1"/>
  <c r="BG4227" i="1" l="1"/>
  <c r="BH4226" i="1" s="1"/>
  <c r="BI4226" i="1" s="1"/>
  <c r="BF4228" i="1"/>
  <c r="BJ4226" i="1"/>
  <c r="BG4228" i="1" l="1"/>
  <c r="BH4227" i="1" s="1"/>
  <c r="BI4227" i="1" s="1"/>
  <c r="BF4229" i="1"/>
  <c r="BJ4227" i="1"/>
  <c r="BG4229" i="1" l="1"/>
  <c r="BH4228" i="1" s="1"/>
  <c r="BI4228" i="1" s="1"/>
  <c r="BF4230" i="1"/>
  <c r="BJ4228" i="1"/>
  <c r="BG4230" i="1" l="1"/>
  <c r="BH4229" i="1" s="1"/>
  <c r="BI4229" i="1" s="1"/>
  <c r="BF4231" i="1"/>
  <c r="BJ4229" i="1"/>
  <c r="BG4231" i="1" l="1"/>
  <c r="BH4230" i="1" s="1"/>
  <c r="BI4230" i="1" s="1"/>
  <c r="BF4232" i="1"/>
  <c r="BJ4230" i="1"/>
  <c r="BG4232" i="1" l="1"/>
  <c r="BH4231" i="1" s="1"/>
  <c r="BI4231" i="1" s="1"/>
  <c r="BF4233" i="1"/>
  <c r="BJ4231" i="1"/>
  <c r="BG4233" i="1" l="1"/>
  <c r="BH4232" i="1" s="1"/>
  <c r="BI4232" i="1" s="1"/>
  <c r="BF4234" i="1"/>
  <c r="BJ4232" i="1"/>
  <c r="BG4234" i="1" l="1"/>
  <c r="BH4233" i="1" s="1"/>
  <c r="BI4233" i="1" s="1"/>
  <c r="BF4235" i="1"/>
  <c r="BJ4233" i="1"/>
  <c r="BG4235" i="1" l="1"/>
  <c r="BH4234" i="1" s="1"/>
  <c r="BI4234" i="1" s="1"/>
  <c r="BF4236" i="1"/>
  <c r="BJ4234" i="1"/>
  <c r="BG4236" i="1" l="1"/>
  <c r="BH4235" i="1" s="1"/>
  <c r="BI4235" i="1" s="1"/>
  <c r="BF4237" i="1"/>
  <c r="BJ4235" i="1"/>
  <c r="BG4237" i="1" l="1"/>
  <c r="BH4236" i="1" s="1"/>
  <c r="BI4236" i="1" s="1"/>
  <c r="BF4238" i="1"/>
  <c r="BJ4236" i="1"/>
  <c r="BG4238" i="1" l="1"/>
  <c r="BH4237" i="1" s="1"/>
  <c r="BI4237" i="1" s="1"/>
  <c r="BF4239" i="1"/>
  <c r="BJ4237" i="1"/>
  <c r="BG4239" i="1" l="1"/>
  <c r="BH4238" i="1" s="1"/>
  <c r="BI4238" i="1" s="1"/>
  <c r="BF4240" i="1"/>
  <c r="BJ4238" i="1"/>
  <c r="BG4240" i="1" l="1"/>
  <c r="BH4239" i="1" s="1"/>
  <c r="BI4239" i="1" s="1"/>
  <c r="BF4241" i="1"/>
  <c r="BJ4239" i="1"/>
  <c r="BG4241" i="1" l="1"/>
  <c r="BH4240" i="1" s="1"/>
  <c r="BI4240" i="1" s="1"/>
  <c r="BF4242" i="1"/>
  <c r="BJ4240" i="1"/>
  <c r="BG4242" i="1" l="1"/>
  <c r="BH4241" i="1" s="1"/>
  <c r="BI4241" i="1" s="1"/>
  <c r="BF4243" i="1"/>
  <c r="BJ4241" i="1"/>
  <c r="BG4243" i="1" l="1"/>
  <c r="BH4242" i="1" s="1"/>
  <c r="BI4242" i="1" s="1"/>
  <c r="BF4244" i="1"/>
  <c r="BJ4242" i="1"/>
  <c r="BG4244" i="1" l="1"/>
  <c r="BH4243" i="1" s="1"/>
  <c r="BI4243" i="1" s="1"/>
  <c r="BF4245" i="1"/>
  <c r="BJ4243" i="1"/>
  <c r="BG4245" i="1" l="1"/>
  <c r="BH4244" i="1" s="1"/>
  <c r="BI4244" i="1" s="1"/>
  <c r="BF4246" i="1"/>
  <c r="BJ4244" i="1"/>
  <c r="BG4246" i="1" l="1"/>
  <c r="BH4245" i="1" s="1"/>
  <c r="BI4245" i="1" s="1"/>
  <c r="BF4247" i="1"/>
  <c r="BJ4245" i="1"/>
  <c r="BG4247" i="1" l="1"/>
  <c r="BH4246" i="1" s="1"/>
  <c r="BI4246" i="1" s="1"/>
  <c r="BF4248" i="1"/>
  <c r="BJ4246" i="1"/>
  <c r="BG4248" i="1" l="1"/>
  <c r="BH4247" i="1" s="1"/>
  <c r="BI4247" i="1" s="1"/>
  <c r="BF4249" i="1"/>
  <c r="BJ4247" i="1"/>
  <c r="BG4249" i="1" l="1"/>
  <c r="BH4248" i="1" s="1"/>
  <c r="BI4248" i="1" s="1"/>
  <c r="BF4250" i="1"/>
  <c r="BJ4248" i="1"/>
  <c r="BG4250" i="1" l="1"/>
  <c r="BH4249" i="1" s="1"/>
  <c r="BI4249" i="1" s="1"/>
  <c r="BF4251" i="1"/>
  <c r="BJ4249" i="1"/>
  <c r="BG4251" i="1" l="1"/>
  <c r="BH4250" i="1" s="1"/>
  <c r="BI4250" i="1" s="1"/>
  <c r="BF4252" i="1"/>
  <c r="BJ4250" i="1"/>
  <c r="BG4252" i="1" l="1"/>
  <c r="BH4251" i="1" s="1"/>
  <c r="BI4251" i="1" s="1"/>
  <c r="BF4253" i="1"/>
  <c r="BJ4251" i="1"/>
  <c r="BG4253" i="1" l="1"/>
  <c r="BH4252" i="1" s="1"/>
  <c r="BI4252" i="1" s="1"/>
  <c r="BF4254" i="1"/>
  <c r="BJ4252" i="1"/>
  <c r="BG4254" i="1" l="1"/>
  <c r="BH4253" i="1" s="1"/>
  <c r="BI4253" i="1" s="1"/>
  <c r="BF4255" i="1"/>
  <c r="BJ4253" i="1"/>
  <c r="BG4255" i="1" l="1"/>
  <c r="BH4254" i="1" s="1"/>
  <c r="BI4254" i="1" s="1"/>
  <c r="BF4256" i="1"/>
  <c r="BJ4254" i="1"/>
  <c r="BG4256" i="1" l="1"/>
  <c r="BH4255" i="1" s="1"/>
  <c r="BI4255" i="1" s="1"/>
  <c r="BF4257" i="1"/>
  <c r="BJ4255" i="1"/>
  <c r="BG4257" i="1" l="1"/>
  <c r="BH4256" i="1" s="1"/>
  <c r="BI4256" i="1" s="1"/>
  <c r="BF4258" i="1"/>
  <c r="BJ4256" i="1"/>
  <c r="BG4258" i="1" l="1"/>
  <c r="BH4257" i="1" s="1"/>
  <c r="BI4257" i="1" s="1"/>
  <c r="BF4259" i="1"/>
  <c r="BJ4257" i="1"/>
  <c r="BG4259" i="1" l="1"/>
  <c r="BH4258" i="1" s="1"/>
  <c r="BI4258" i="1" s="1"/>
  <c r="BF4260" i="1"/>
  <c r="BJ4258" i="1"/>
  <c r="BG4260" i="1" l="1"/>
  <c r="BH4259" i="1" s="1"/>
  <c r="BI4259" i="1" s="1"/>
  <c r="BF4261" i="1"/>
  <c r="BJ4259" i="1"/>
  <c r="BG4261" i="1" l="1"/>
  <c r="BH4260" i="1" s="1"/>
  <c r="BI4260" i="1" s="1"/>
  <c r="BF4262" i="1"/>
  <c r="BJ4260" i="1"/>
  <c r="BG4262" i="1" l="1"/>
  <c r="BH4261" i="1" s="1"/>
  <c r="BI4261" i="1" s="1"/>
  <c r="BF4263" i="1"/>
  <c r="BJ4261" i="1"/>
  <c r="BG4263" i="1" l="1"/>
  <c r="BH4262" i="1" s="1"/>
  <c r="BI4262" i="1" s="1"/>
  <c r="BF4264" i="1"/>
  <c r="BJ4262" i="1"/>
  <c r="BG4264" i="1" l="1"/>
  <c r="BH4263" i="1" s="1"/>
  <c r="BI4263" i="1" s="1"/>
  <c r="BF4265" i="1"/>
  <c r="BJ4263" i="1"/>
  <c r="BG4265" i="1" l="1"/>
  <c r="BH4264" i="1" s="1"/>
  <c r="BI4264" i="1" s="1"/>
  <c r="BF4266" i="1"/>
  <c r="BJ4264" i="1"/>
  <c r="BG4266" i="1" l="1"/>
  <c r="BH4265" i="1" s="1"/>
  <c r="BI4265" i="1" s="1"/>
  <c r="BF4267" i="1"/>
  <c r="BJ4265" i="1"/>
  <c r="BG4267" i="1" l="1"/>
  <c r="BH4266" i="1" s="1"/>
  <c r="BI4266" i="1" s="1"/>
  <c r="BF4268" i="1"/>
  <c r="BJ4266" i="1"/>
  <c r="BG4268" i="1" l="1"/>
  <c r="BH4267" i="1" s="1"/>
  <c r="BI4267" i="1" s="1"/>
  <c r="BF4269" i="1"/>
  <c r="BJ4267" i="1"/>
  <c r="BG4269" i="1" l="1"/>
  <c r="BH4268" i="1" s="1"/>
  <c r="BI4268" i="1" s="1"/>
  <c r="BF4270" i="1"/>
  <c r="BJ4268" i="1"/>
  <c r="BG4270" i="1" l="1"/>
  <c r="BH4269" i="1" s="1"/>
  <c r="BI4269" i="1" s="1"/>
  <c r="BF4271" i="1"/>
  <c r="BJ4269" i="1"/>
  <c r="BG4271" i="1" l="1"/>
  <c r="BH4270" i="1" s="1"/>
  <c r="BI4270" i="1" s="1"/>
  <c r="BF4272" i="1"/>
  <c r="BJ4270" i="1"/>
  <c r="BG4272" i="1" l="1"/>
  <c r="BH4271" i="1" s="1"/>
  <c r="BI4271" i="1" s="1"/>
  <c r="BF4273" i="1"/>
  <c r="BJ4271" i="1"/>
  <c r="BG4273" i="1" l="1"/>
  <c r="BH4272" i="1" s="1"/>
  <c r="BI4272" i="1" s="1"/>
  <c r="BF4274" i="1"/>
  <c r="BJ4272" i="1"/>
  <c r="BG4274" i="1" l="1"/>
  <c r="BH4273" i="1" s="1"/>
  <c r="BI4273" i="1" s="1"/>
  <c r="BF4275" i="1"/>
  <c r="BJ4273" i="1"/>
  <c r="BG4275" i="1" l="1"/>
  <c r="BH4274" i="1" s="1"/>
  <c r="BI4274" i="1" s="1"/>
  <c r="BF4276" i="1"/>
  <c r="BJ4274" i="1"/>
  <c r="BG4276" i="1" l="1"/>
  <c r="BH4275" i="1" s="1"/>
  <c r="BI4275" i="1" s="1"/>
  <c r="BF4277" i="1"/>
  <c r="BJ4275" i="1"/>
  <c r="BG4277" i="1" l="1"/>
  <c r="BH4276" i="1" s="1"/>
  <c r="BI4276" i="1" s="1"/>
  <c r="BF4278" i="1"/>
  <c r="BJ4276" i="1"/>
  <c r="BG4278" i="1" l="1"/>
  <c r="BH4277" i="1" s="1"/>
  <c r="BI4277" i="1" s="1"/>
  <c r="BF4279" i="1"/>
  <c r="BJ4277" i="1"/>
  <c r="BG4279" i="1" l="1"/>
  <c r="BH4278" i="1" s="1"/>
  <c r="BI4278" i="1" s="1"/>
  <c r="BF4280" i="1"/>
  <c r="BJ4278" i="1"/>
  <c r="BG4280" i="1" l="1"/>
  <c r="BH4279" i="1" s="1"/>
  <c r="BI4279" i="1" s="1"/>
  <c r="BF4281" i="1"/>
  <c r="BJ4279" i="1"/>
  <c r="BG4281" i="1" l="1"/>
  <c r="BH4280" i="1" s="1"/>
  <c r="BI4280" i="1" s="1"/>
  <c r="BF4282" i="1"/>
  <c r="BJ4280" i="1"/>
  <c r="BG4282" i="1" l="1"/>
  <c r="BH4281" i="1" s="1"/>
  <c r="BI4281" i="1" s="1"/>
  <c r="BF4283" i="1"/>
  <c r="BJ4281" i="1"/>
  <c r="BG4283" i="1" l="1"/>
  <c r="BH4282" i="1" s="1"/>
  <c r="BI4282" i="1" s="1"/>
  <c r="BF4284" i="1"/>
  <c r="BJ4282" i="1"/>
  <c r="BG4284" i="1" l="1"/>
  <c r="BH4283" i="1" s="1"/>
  <c r="BI4283" i="1" s="1"/>
  <c r="BF4285" i="1"/>
  <c r="BJ4283" i="1"/>
  <c r="BG4285" i="1" l="1"/>
  <c r="BH4284" i="1" s="1"/>
  <c r="BI4284" i="1" s="1"/>
  <c r="BF4286" i="1"/>
  <c r="BJ4284" i="1"/>
  <c r="BG4286" i="1" l="1"/>
  <c r="BH4285" i="1" s="1"/>
  <c r="BI4285" i="1" s="1"/>
  <c r="BF4287" i="1"/>
  <c r="BJ4285" i="1"/>
  <c r="BG4287" i="1" l="1"/>
  <c r="BH4286" i="1" s="1"/>
  <c r="BI4286" i="1" s="1"/>
  <c r="BF4288" i="1"/>
  <c r="BJ4286" i="1"/>
  <c r="BG4288" i="1" l="1"/>
  <c r="BH4287" i="1" s="1"/>
  <c r="BI4287" i="1" s="1"/>
  <c r="BF4289" i="1"/>
  <c r="BJ4287" i="1"/>
  <c r="BG4289" i="1" l="1"/>
  <c r="BH4288" i="1" s="1"/>
  <c r="BI4288" i="1" s="1"/>
  <c r="BF4290" i="1"/>
  <c r="BJ4288" i="1"/>
  <c r="BG4290" i="1" l="1"/>
  <c r="BH4289" i="1" s="1"/>
  <c r="BI4289" i="1" s="1"/>
  <c r="BF4291" i="1"/>
  <c r="BJ4289" i="1"/>
  <c r="BG4291" i="1" l="1"/>
  <c r="BH4290" i="1" s="1"/>
  <c r="BI4290" i="1" s="1"/>
  <c r="BF4292" i="1"/>
  <c r="BJ4290" i="1"/>
  <c r="BG4292" i="1" l="1"/>
  <c r="BH4291" i="1" s="1"/>
  <c r="BI4291" i="1" s="1"/>
  <c r="BF4293" i="1"/>
  <c r="BJ4291" i="1"/>
  <c r="BG4293" i="1" l="1"/>
  <c r="BH4292" i="1" s="1"/>
  <c r="BI4292" i="1" s="1"/>
  <c r="BF4294" i="1"/>
  <c r="BJ4292" i="1"/>
  <c r="BG4294" i="1" l="1"/>
  <c r="BH4293" i="1" s="1"/>
  <c r="BI4293" i="1" s="1"/>
  <c r="BF4295" i="1"/>
  <c r="BJ4293" i="1"/>
  <c r="BG4295" i="1" l="1"/>
  <c r="BH4294" i="1" s="1"/>
  <c r="BI4294" i="1" s="1"/>
  <c r="BF4296" i="1"/>
  <c r="BJ4294" i="1"/>
  <c r="BG4296" i="1" l="1"/>
  <c r="BH4295" i="1" s="1"/>
  <c r="BI4295" i="1" s="1"/>
  <c r="BF4297" i="1"/>
  <c r="BJ4295" i="1"/>
  <c r="BG4297" i="1" l="1"/>
  <c r="BH4296" i="1" s="1"/>
  <c r="BI4296" i="1" s="1"/>
  <c r="BF4298" i="1"/>
  <c r="BJ4296" i="1"/>
  <c r="BG4298" i="1" l="1"/>
  <c r="BH4297" i="1" s="1"/>
  <c r="BI4297" i="1" s="1"/>
  <c r="BF4299" i="1"/>
  <c r="BJ4297" i="1"/>
  <c r="BG4299" i="1" l="1"/>
  <c r="BH4298" i="1" s="1"/>
  <c r="BI4298" i="1" s="1"/>
  <c r="BF4300" i="1"/>
  <c r="BJ4298" i="1"/>
  <c r="BG4300" i="1" l="1"/>
  <c r="BH4299" i="1" s="1"/>
  <c r="BI4299" i="1" s="1"/>
  <c r="BF4301" i="1"/>
  <c r="BJ4299" i="1"/>
  <c r="BG4301" i="1" l="1"/>
  <c r="BH4300" i="1" s="1"/>
  <c r="BI4300" i="1" s="1"/>
  <c r="BF4302" i="1"/>
  <c r="BJ4300" i="1"/>
  <c r="BG4302" i="1" l="1"/>
  <c r="BH4301" i="1" s="1"/>
  <c r="BI4301" i="1" s="1"/>
  <c r="BF4303" i="1"/>
  <c r="BJ4301" i="1"/>
  <c r="BG4303" i="1" l="1"/>
  <c r="BH4302" i="1" s="1"/>
  <c r="BI4302" i="1" s="1"/>
  <c r="BF4304" i="1"/>
  <c r="BJ4302" i="1"/>
  <c r="BG4304" i="1" l="1"/>
  <c r="BH4303" i="1" s="1"/>
  <c r="BI4303" i="1" s="1"/>
  <c r="BF4305" i="1"/>
  <c r="BJ4303" i="1"/>
  <c r="BG4305" i="1" l="1"/>
  <c r="BH4304" i="1" s="1"/>
  <c r="BI4304" i="1" s="1"/>
  <c r="BF4306" i="1"/>
  <c r="BJ4304" i="1"/>
  <c r="BG4306" i="1" l="1"/>
  <c r="BH4305" i="1" s="1"/>
  <c r="BI4305" i="1" s="1"/>
  <c r="BF4307" i="1"/>
  <c r="BJ4305" i="1"/>
  <c r="BG4307" i="1" l="1"/>
  <c r="BH4306" i="1" s="1"/>
  <c r="BI4306" i="1" s="1"/>
  <c r="BF4308" i="1"/>
  <c r="BJ4306" i="1"/>
  <c r="BG4308" i="1" l="1"/>
  <c r="BH4307" i="1" s="1"/>
  <c r="BI4307" i="1" s="1"/>
  <c r="BF4309" i="1"/>
  <c r="BJ4307" i="1"/>
  <c r="BG4309" i="1" l="1"/>
  <c r="BH4308" i="1" s="1"/>
  <c r="BI4308" i="1" s="1"/>
  <c r="BF4310" i="1"/>
  <c r="BJ4308" i="1"/>
  <c r="BG4310" i="1" l="1"/>
  <c r="BH4309" i="1" s="1"/>
  <c r="BF4311" i="1"/>
  <c r="BJ4309" i="1"/>
  <c r="BI4309" i="1"/>
  <c r="BG4311" i="1" l="1"/>
  <c r="BH4310" i="1" s="1"/>
  <c r="BI4310" i="1" s="1"/>
  <c r="BF4312" i="1"/>
  <c r="BJ4310" i="1"/>
  <c r="BG4312" i="1" l="1"/>
  <c r="BH4311" i="1" s="1"/>
  <c r="BI4311" i="1" s="1"/>
  <c r="BF4313" i="1"/>
  <c r="BJ4311" i="1"/>
  <c r="BG4313" i="1" l="1"/>
  <c r="BH4312" i="1" s="1"/>
  <c r="BI4312" i="1" s="1"/>
  <c r="BF4314" i="1"/>
  <c r="BJ4312" i="1"/>
  <c r="BG4314" i="1" l="1"/>
  <c r="BH4313" i="1" s="1"/>
  <c r="BI4313" i="1" s="1"/>
  <c r="BF4315" i="1"/>
  <c r="BJ4313" i="1"/>
  <c r="BG4315" i="1" l="1"/>
  <c r="BH4314" i="1" s="1"/>
  <c r="BI4314" i="1" s="1"/>
  <c r="BF4316" i="1"/>
  <c r="BJ4314" i="1"/>
  <c r="BG4316" i="1" l="1"/>
  <c r="BH4315" i="1" s="1"/>
  <c r="BI4315" i="1" s="1"/>
  <c r="BF4317" i="1"/>
  <c r="BJ4315" i="1"/>
  <c r="BG4317" i="1" l="1"/>
  <c r="BH4316" i="1" s="1"/>
  <c r="BI4316" i="1" s="1"/>
  <c r="BF4318" i="1"/>
  <c r="BJ4316" i="1"/>
  <c r="BG4318" i="1" l="1"/>
  <c r="BH4317" i="1" s="1"/>
  <c r="BI4317" i="1" s="1"/>
  <c r="BF4319" i="1"/>
  <c r="BJ4317" i="1"/>
  <c r="BG4319" i="1" l="1"/>
  <c r="BH4318" i="1" s="1"/>
  <c r="BI4318" i="1" s="1"/>
  <c r="BF4320" i="1"/>
  <c r="BJ4318" i="1"/>
  <c r="BG4320" i="1" l="1"/>
  <c r="BH4319" i="1" s="1"/>
  <c r="BI4319" i="1" s="1"/>
  <c r="BF4321" i="1"/>
  <c r="BJ4319" i="1"/>
  <c r="BG4321" i="1" l="1"/>
  <c r="BH4320" i="1" s="1"/>
  <c r="BI4320" i="1" s="1"/>
  <c r="BF4322" i="1"/>
  <c r="BJ4320" i="1"/>
  <c r="BG4322" i="1" l="1"/>
  <c r="BH4321" i="1" s="1"/>
  <c r="BI4321" i="1" s="1"/>
  <c r="BF4323" i="1"/>
  <c r="BJ4321" i="1"/>
  <c r="BG4323" i="1" l="1"/>
  <c r="BH4322" i="1" s="1"/>
  <c r="BI4322" i="1" s="1"/>
  <c r="BF4324" i="1"/>
  <c r="BJ4322" i="1"/>
  <c r="BG4324" i="1" l="1"/>
  <c r="BH4323" i="1" s="1"/>
  <c r="BI4323" i="1" s="1"/>
  <c r="BF4325" i="1"/>
  <c r="BJ4323" i="1"/>
  <c r="BG4325" i="1" l="1"/>
  <c r="BH4324" i="1" s="1"/>
  <c r="BI4324" i="1" s="1"/>
  <c r="BF4326" i="1"/>
  <c r="BJ4324" i="1"/>
  <c r="BG4326" i="1" l="1"/>
  <c r="BH4325" i="1" s="1"/>
  <c r="BI4325" i="1" s="1"/>
  <c r="BF4327" i="1"/>
  <c r="BJ4325" i="1"/>
  <c r="BG4327" i="1" l="1"/>
  <c r="BH4326" i="1" s="1"/>
  <c r="BI4326" i="1" s="1"/>
  <c r="BF4328" i="1"/>
  <c r="BJ4326" i="1"/>
  <c r="BG4328" i="1" l="1"/>
  <c r="BH4327" i="1" s="1"/>
  <c r="BI4327" i="1" s="1"/>
  <c r="BF4329" i="1"/>
  <c r="BJ4327" i="1"/>
  <c r="BG4329" i="1" l="1"/>
  <c r="BH4328" i="1" s="1"/>
  <c r="BI4328" i="1" s="1"/>
  <c r="BF4330" i="1"/>
  <c r="BJ4328" i="1"/>
  <c r="BG4330" i="1" l="1"/>
  <c r="BH4329" i="1" s="1"/>
  <c r="BI4329" i="1" s="1"/>
  <c r="BF4331" i="1"/>
  <c r="BJ4329" i="1"/>
  <c r="BG4331" i="1" l="1"/>
  <c r="BH4330" i="1" s="1"/>
  <c r="BI4330" i="1" s="1"/>
  <c r="BF4332" i="1"/>
  <c r="BJ4330" i="1"/>
  <c r="BG4332" i="1" l="1"/>
  <c r="BH4331" i="1" s="1"/>
  <c r="BI4331" i="1" s="1"/>
  <c r="BF4333" i="1"/>
  <c r="BJ4331" i="1"/>
  <c r="BG4333" i="1" l="1"/>
  <c r="BH4332" i="1" s="1"/>
  <c r="BI4332" i="1" s="1"/>
  <c r="BF4334" i="1"/>
  <c r="BJ4332" i="1"/>
  <c r="BG4334" i="1" l="1"/>
  <c r="BH4333" i="1" s="1"/>
  <c r="BI4333" i="1" s="1"/>
  <c r="BF4335" i="1"/>
  <c r="BJ4333" i="1"/>
  <c r="BG4335" i="1" l="1"/>
  <c r="BH4334" i="1" s="1"/>
  <c r="BI4334" i="1" s="1"/>
  <c r="BF4336" i="1"/>
  <c r="BJ4334" i="1"/>
  <c r="BG4336" i="1" l="1"/>
  <c r="BH4335" i="1" s="1"/>
  <c r="BI4335" i="1" s="1"/>
  <c r="BF4337" i="1"/>
  <c r="BJ4335" i="1"/>
  <c r="BG4337" i="1" l="1"/>
  <c r="BH4336" i="1" s="1"/>
  <c r="BI4336" i="1" s="1"/>
  <c r="BF4338" i="1"/>
  <c r="BJ4336" i="1"/>
  <c r="BG4338" i="1" l="1"/>
  <c r="BH4337" i="1" s="1"/>
  <c r="BI4337" i="1" s="1"/>
  <c r="BF4339" i="1"/>
  <c r="BJ4337" i="1"/>
  <c r="BG4339" i="1" l="1"/>
  <c r="BH4338" i="1" s="1"/>
  <c r="BI4338" i="1" s="1"/>
  <c r="BF4340" i="1"/>
  <c r="BJ4338" i="1"/>
  <c r="BG4340" i="1" l="1"/>
  <c r="BH4339" i="1" s="1"/>
  <c r="BI4339" i="1" s="1"/>
  <c r="BF4341" i="1"/>
  <c r="BJ4339" i="1"/>
  <c r="BG4341" i="1" l="1"/>
  <c r="BH4340" i="1" s="1"/>
  <c r="BI4340" i="1" s="1"/>
  <c r="BF4342" i="1"/>
  <c r="BJ4340" i="1"/>
  <c r="BG4342" i="1" l="1"/>
  <c r="BH4341" i="1" s="1"/>
  <c r="BI4341" i="1" s="1"/>
  <c r="BF4343" i="1"/>
  <c r="BJ4341" i="1"/>
  <c r="BG4343" i="1" l="1"/>
  <c r="BH4342" i="1" s="1"/>
  <c r="BI4342" i="1" s="1"/>
  <c r="BF4344" i="1"/>
  <c r="BJ4342" i="1"/>
  <c r="BG4344" i="1" l="1"/>
  <c r="BH4343" i="1" s="1"/>
  <c r="BI4343" i="1" s="1"/>
  <c r="BF4345" i="1"/>
  <c r="BJ4343" i="1"/>
  <c r="BG4345" i="1" l="1"/>
  <c r="BH4344" i="1" s="1"/>
  <c r="BI4344" i="1" s="1"/>
  <c r="BF4346" i="1"/>
  <c r="BJ4344" i="1"/>
  <c r="BG4346" i="1" l="1"/>
  <c r="BH4345" i="1" s="1"/>
  <c r="BI4345" i="1" s="1"/>
  <c r="BF4347" i="1"/>
  <c r="BJ4345" i="1"/>
  <c r="BG4347" i="1" l="1"/>
  <c r="BH4346" i="1" s="1"/>
  <c r="BI4346" i="1" s="1"/>
  <c r="BF4348" i="1"/>
  <c r="BJ4346" i="1"/>
  <c r="BG4348" i="1" l="1"/>
  <c r="BH4347" i="1" s="1"/>
  <c r="BI4347" i="1" s="1"/>
  <c r="BF4349" i="1"/>
  <c r="BJ4347" i="1"/>
  <c r="BG4349" i="1" l="1"/>
  <c r="BH4348" i="1" s="1"/>
  <c r="BI4348" i="1" s="1"/>
  <c r="BF4350" i="1"/>
  <c r="BJ4348" i="1"/>
  <c r="BG4350" i="1" l="1"/>
  <c r="BH4349" i="1" s="1"/>
  <c r="BI4349" i="1" s="1"/>
  <c r="BF4351" i="1"/>
  <c r="BJ4349" i="1"/>
  <c r="BG4351" i="1" l="1"/>
  <c r="BH4350" i="1" s="1"/>
  <c r="BI4350" i="1" s="1"/>
  <c r="BF4352" i="1"/>
  <c r="BJ4350" i="1"/>
  <c r="BG4352" i="1" l="1"/>
  <c r="BH4351" i="1" s="1"/>
  <c r="BI4351" i="1" s="1"/>
  <c r="BF4353" i="1"/>
  <c r="BJ4351" i="1"/>
  <c r="BG4353" i="1" l="1"/>
  <c r="BH4352" i="1" s="1"/>
  <c r="BI4352" i="1" s="1"/>
  <c r="BF4354" i="1"/>
  <c r="BJ4352" i="1"/>
  <c r="BG4354" i="1" l="1"/>
  <c r="BH4353" i="1" s="1"/>
  <c r="BI4353" i="1" s="1"/>
  <c r="BF4355" i="1"/>
  <c r="BJ4353" i="1"/>
  <c r="BG4355" i="1" l="1"/>
  <c r="BH4354" i="1" s="1"/>
  <c r="BI4354" i="1" s="1"/>
  <c r="BF4356" i="1"/>
  <c r="BJ4354" i="1"/>
  <c r="BG4356" i="1" l="1"/>
  <c r="BH4355" i="1" s="1"/>
  <c r="BI4355" i="1" s="1"/>
  <c r="BF4357" i="1"/>
  <c r="BJ4355" i="1"/>
  <c r="BG4357" i="1" l="1"/>
  <c r="BH4356" i="1" s="1"/>
  <c r="BI4356" i="1" s="1"/>
  <c r="BF4358" i="1"/>
  <c r="BJ4356" i="1"/>
  <c r="BG4358" i="1" l="1"/>
  <c r="BH4357" i="1" s="1"/>
  <c r="BI4357" i="1" s="1"/>
  <c r="BF4359" i="1"/>
  <c r="BJ4357" i="1"/>
  <c r="BG4359" i="1" l="1"/>
  <c r="BH4358" i="1" s="1"/>
  <c r="BI4358" i="1" s="1"/>
  <c r="BF4360" i="1"/>
  <c r="BJ4358" i="1"/>
  <c r="BG4360" i="1" l="1"/>
  <c r="BH4359" i="1" s="1"/>
  <c r="BI4359" i="1" s="1"/>
  <c r="BF4361" i="1"/>
  <c r="BJ4359" i="1"/>
  <c r="BG4361" i="1" l="1"/>
  <c r="BH4360" i="1" s="1"/>
  <c r="BI4360" i="1" s="1"/>
  <c r="BF4362" i="1"/>
  <c r="BJ4360" i="1"/>
  <c r="BG4362" i="1" l="1"/>
  <c r="BH4361" i="1" s="1"/>
  <c r="BI4361" i="1" s="1"/>
  <c r="BF4363" i="1"/>
  <c r="BJ4361" i="1"/>
  <c r="BG4363" i="1" l="1"/>
  <c r="BH4362" i="1" s="1"/>
  <c r="BI4362" i="1" s="1"/>
  <c r="BF4364" i="1"/>
  <c r="BJ4362" i="1"/>
  <c r="BG4364" i="1" l="1"/>
  <c r="BH4363" i="1" s="1"/>
  <c r="BI4363" i="1" s="1"/>
  <c r="BF4365" i="1"/>
  <c r="BJ4363" i="1"/>
  <c r="BG4365" i="1" l="1"/>
  <c r="BH4364" i="1" s="1"/>
  <c r="BI4364" i="1" s="1"/>
  <c r="BF4366" i="1"/>
  <c r="BJ4364" i="1"/>
  <c r="BG4366" i="1" l="1"/>
  <c r="BH4365" i="1" s="1"/>
  <c r="BI4365" i="1" s="1"/>
  <c r="BF4367" i="1"/>
  <c r="BJ4365" i="1"/>
  <c r="BG4367" i="1" l="1"/>
  <c r="BH4366" i="1" s="1"/>
  <c r="BI4366" i="1" s="1"/>
  <c r="BF4368" i="1"/>
  <c r="BJ4366" i="1"/>
  <c r="BG4368" i="1" l="1"/>
  <c r="BH4367" i="1" s="1"/>
  <c r="BF4369" i="1"/>
  <c r="BJ4367" i="1"/>
  <c r="BI4367" i="1"/>
  <c r="BG4369" i="1" l="1"/>
  <c r="BH4368" i="1" s="1"/>
  <c r="BI4368" i="1" s="1"/>
  <c r="BF4370" i="1"/>
  <c r="BJ4368" i="1"/>
  <c r="BG4370" i="1" l="1"/>
  <c r="BH4369" i="1" s="1"/>
  <c r="BI4369" i="1" s="1"/>
  <c r="BF4371" i="1"/>
  <c r="BJ4369" i="1"/>
  <c r="BG4371" i="1" l="1"/>
  <c r="BH4370" i="1" s="1"/>
  <c r="BI4370" i="1" s="1"/>
  <c r="BF4372" i="1"/>
  <c r="BJ4370" i="1"/>
  <c r="BG4372" i="1" l="1"/>
  <c r="BH4371" i="1" s="1"/>
  <c r="BI4371" i="1" s="1"/>
  <c r="BF4373" i="1"/>
  <c r="BJ4371" i="1"/>
  <c r="BG4373" i="1" l="1"/>
  <c r="BH4372" i="1" s="1"/>
  <c r="BI4372" i="1" s="1"/>
  <c r="BF4374" i="1"/>
  <c r="BJ4372" i="1"/>
  <c r="BG4374" i="1" l="1"/>
  <c r="BH4373" i="1" s="1"/>
  <c r="BI4373" i="1" s="1"/>
  <c r="BF4375" i="1"/>
  <c r="BJ4373" i="1"/>
  <c r="BG4375" i="1" l="1"/>
  <c r="BH4374" i="1" s="1"/>
  <c r="BI4374" i="1" s="1"/>
  <c r="BF4376" i="1"/>
  <c r="BJ4374" i="1"/>
  <c r="BG4376" i="1" l="1"/>
  <c r="BH4375" i="1" s="1"/>
  <c r="BI4375" i="1" s="1"/>
  <c r="BF4377" i="1"/>
  <c r="BJ4375" i="1"/>
  <c r="BG4377" i="1" l="1"/>
  <c r="BH4376" i="1" s="1"/>
  <c r="BI4376" i="1" s="1"/>
  <c r="BF4378" i="1"/>
  <c r="BJ4376" i="1"/>
  <c r="BG4378" i="1" l="1"/>
  <c r="BH4377" i="1" s="1"/>
  <c r="BI4377" i="1" s="1"/>
  <c r="BF4379" i="1"/>
  <c r="BJ4377" i="1"/>
  <c r="BG4379" i="1" l="1"/>
  <c r="BH4378" i="1" s="1"/>
  <c r="BI4378" i="1" s="1"/>
  <c r="BF4380" i="1"/>
  <c r="BJ4378" i="1"/>
  <c r="BG4380" i="1" l="1"/>
  <c r="BH4379" i="1" s="1"/>
  <c r="BI4379" i="1" s="1"/>
  <c r="BF4381" i="1"/>
  <c r="BJ4379" i="1"/>
  <c r="BG4381" i="1" l="1"/>
  <c r="BH4380" i="1" s="1"/>
  <c r="BI4380" i="1" s="1"/>
  <c r="BF4382" i="1"/>
  <c r="BJ4380" i="1"/>
  <c r="BG4382" i="1" l="1"/>
  <c r="BH4381" i="1" s="1"/>
  <c r="BI4381" i="1" s="1"/>
  <c r="BF4383" i="1"/>
  <c r="BJ4381" i="1"/>
  <c r="BG4383" i="1" l="1"/>
  <c r="BH4382" i="1" s="1"/>
  <c r="BI4382" i="1" s="1"/>
  <c r="BF4384" i="1"/>
  <c r="BJ4382" i="1"/>
  <c r="BG4384" i="1" l="1"/>
  <c r="BH4383" i="1" s="1"/>
  <c r="BI4383" i="1" s="1"/>
  <c r="BF4385" i="1"/>
  <c r="BJ4383" i="1"/>
  <c r="BG4385" i="1" l="1"/>
  <c r="BH4384" i="1" s="1"/>
  <c r="BI4384" i="1" s="1"/>
  <c r="BF4386" i="1"/>
  <c r="BJ4384" i="1"/>
  <c r="BG4386" i="1" l="1"/>
  <c r="BH4385" i="1" s="1"/>
  <c r="BI4385" i="1" s="1"/>
  <c r="BF4387" i="1"/>
  <c r="BJ4385" i="1"/>
  <c r="BG4387" i="1" l="1"/>
  <c r="BH4386" i="1" s="1"/>
  <c r="BI4386" i="1" s="1"/>
  <c r="BF4388" i="1"/>
  <c r="BJ4386" i="1"/>
  <c r="BG4388" i="1" l="1"/>
  <c r="BH4387" i="1" s="1"/>
  <c r="BI4387" i="1" s="1"/>
  <c r="BF4389" i="1"/>
  <c r="BJ4387" i="1"/>
  <c r="BG4389" i="1" l="1"/>
  <c r="BH4388" i="1" s="1"/>
  <c r="BI4388" i="1" s="1"/>
  <c r="BF4390" i="1"/>
  <c r="BJ4388" i="1"/>
  <c r="BG4390" i="1" l="1"/>
  <c r="BH4389" i="1" s="1"/>
  <c r="BI4389" i="1" s="1"/>
  <c r="BF4391" i="1"/>
  <c r="BJ4389" i="1"/>
  <c r="BG4391" i="1" l="1"/>
  <c r="BH4390" i="1" s="1"/>
  <c r="BI4390" i="1" s="1"/>
  <c r="BF4392" i="1"/>
  <c r="BJ4390" i="1"/>
  <c r="BG4392" i="1" l="1"/>
  <c r="BH4391" i="1" s="1"/>
  <c r="BI4391" i="1" s="1"/>
  <c r="BF4393" i="1"/>
  <c r="BJ4391" i="1"/>
  <c r="BG4393" i="1" l="1"/>
  <c r="BH4392" i="1" s="1"/>
  <c r="BI4392" i="1" s="1"/>
  <c r="BF4394" i="1"/>
  <c r="BJ4392" i="1"/>
  <c r="BG4394" i="1" l="1"/>
  <c r="BH4393" i="1" s="1"/>
  <c r="BI4393" i="1" s="1"/>
  <c r="BF4395" i="1"/>
  <c r="BJ4393" i="1"/>
  <c r="BG4395" i="1" l="1"/>
  <c r="BH4394" i="1" s="1"/>
  <c r="BI4394" i="1" s="1"/>
  <c r="BF4396" i="1"/>
  <c r="BJ4394" i="1"/>
  <c r="BG4396" i="1" l="1"/>
  <c r="BH4395" i="1" s="1"/>
  <c r="BI4395" i="1" s="1"/>
  <c r="BF4397" i="1"/>
  <c r="BJ4395" i="1"/>
  <c r="BG4397" i="1" l="1"/>
  <c r="BH4396" i="1" s="1"/>
  <c r="BI4396" i="1" s="1"/>
  <c r="BF4398" i="1"/>
  <c r="BJ4396" i="1"/>
  <c r="BG4398" i="1" l="1"/>
  <c r="BH4397" i="1" s="1"/>
  <c r="BI4397" i="1" s="1"/>
  <c r="BF4399" i="1"/>
  <c r="BJ4397" i="1"/>
  <c r="BG4399" i="1" l="1"/>
  <c r="BH4398" i="1" s="1"/>
  <c r="BI4398" i="1" s="1"/>
  <c r="BF4400" i="1"/>
  <c r="BJ4398" i="1"/>
  <c r="BG4400" i="1" l="1"/>
  <c r="BH4399" i="1" s="1"/>
  <c r="BI4399" i="1" s="1"/>
  <c r="BF4401" i="1"/>
  <c r="BJ4399" i="1"/>
  <c r="BG4401" i="1" l="1"/>
  <c r="BH4400" i="1" s="1"/>
  <c r="BI4400" i="1" s="1"/>
  <c r="BF4402" i="1"/>
  <c r="BJ4400" i="1"/>
  <c r="BG4402" i="1" l="1"/>
  <c r="BH4401" i="1" s="1"/>
  <c r="BI4401" i="1" s="1"/>
  <c r="BF4403" i="1"/>
  <c r="BJ4401" i="1"/>
  <c r="BG4403" i="1" l="1"/>
  <c r="BH4402" i="1" s="1"/>
  <c r="BI4402" i="1" s="1"/>
  <c r="BF4404" i="1"/>
  <c r="BJ4402" i="1"/>
  <c r="BG4404" i="1" l="1"/>
  <c r="BH4403" i="1" s="1"/>
  <c r="BI4403" i="1" s="1"/>
  <c r="BF4405" i="1"/>
  <c r="BJ4403" i="1"/>
  <c r="BG4405" i="1" l="1"/>
  <c r="BH4404" i="1" s="1"/>
  <c r="BI4404" i="1" s="1"/>
  <c r="BF4406" i="1"/>
  <c r="BJ4404" i="1"/>
  <c r="BG4406" i="1" l="1"/>
  <c r="BH4405" i="1" s="1"/>
  <c r="BI4405" i="1" s="1"/>
  <c r="BF4407" i="1"/>
  <c r="BJ4405" i="1"/>
  <c r="BG4407" i="1" l="1"/>
  <c r="BH4406" i="1" s="1"/>
  <c r="BI4406" i="1" s="1"/>
  <c r="BF4408" i="1"/>
  <c r="BJ4406" i="1"/>
  <c r="BG4408" i="1" l="1"/>
  <c r="BH4407" i="1" s="1"/>
  <c r="BI4407" i="1" s="1"/>
  <c r="BF4409" i="1"/>
  <c r="BJ4407" i="1"/>
  <c r="BG4409" i="1" l="1"/>
  <c r="BH4408" i="1" s="1"/>
  <c r="BI4408" i="1" s="1"/>
  <c r="BF4410" i="1"/>
  <c r="BJ4408" i="1"/>
  <c r="BG4410" i="1" l="1"/>
  <c r="BH4409" i="1" s="1"/>
  <c r="BI4409" i="1" s="1"/>
  <c r="BF4411" i="1"/>
  <c r="BJ4409" i="1"/>
  <c r="BG4411" i="1" l="1"/>
  <c r="BH4410" i="1" s="1"/>
  <c r="BI4410" i="1" s="1"/>
  <c r="BF4412" i="1"/>
  <c r="BJ4410" i="1"/>
  <c r="BG4412" i="1" l="1"/>
  <c r="BH4411" i="1" s="1"/>
  <c r="BI4411" i="1" s="1"/>
  <c r="BF4413" i="1"/>
  <c r="BJ4411" i="1"/>
  <c r="BG4413" i="1" l="1"/>
  <c r="BH4412" i="1" s="1"/>
  <c r="BI4412" i="1" s="1"/>
  <c r="BF4414" i="1"/>
  <c r="BJ4412" i="1"/>
  <c r="BG4414" i="1" l="1"/>
  <c r="BH4413" i="1" s="1"/>
  <c r="BI4413" i="1" s="1"/>
  <c r="BF4415" i="1"/>
  <c r="BJ4413" i="1"/>
  <c r="BG4415" i="1" l="1"/>
  <c r="BH4414" i="1" s="1"/>
  <c r="BI4414" i="1" s="1"/>
  <c r="BF4416" i="1"/>
  <c r="BJ4414" i="1"/>
  <c r="BG4416" i="1" l="1"/>
  <c r="BH4415" i="1" s="1"/>
  <c r="BI4415" i="1" s="1"/>
  <c r="BF4417" i="1"/>
  <c r="BJ4415" i="1"/>
  <c r="BG4417" i="1" l="1"/>
  <c r="BH4416" i="1" s="1"/>
  <c r="BI4416" i="1" s="1"/>
  <c r="BF4418" i="1"/>
  <c r="BJ4416" i="1"/>
  <c r="BG4418" i="1" l="1"/>
  <c r="BH4417" i="1" s="1"/>
  <c r="BI4417" i="1" s="1"/>
  <c r="BF4419" i="1"/>
  <c r="BJ4417" i="1"/>
  <c r="BG4419" i="1" l="1"/>
  <c r="BH4418" i="1" s="1"/>
  <c r="BI4418" i="1" s="1"/>
  <c r="BF4420" i="1"/>
  <c r="BJ4418" i="1"/>
  <c r="BG4420" i="1" l="1"/>
  <c r="BH4419" i="1" s="1"/>
  <c r="BI4419" i="1" s="1"/>
  <c r="BF4421" i="1"/>
  <c r="BJ4419" i="1"/>
  <c r="BG4421" i="1" l="1"/>
  <c r="BH4420" i="1" s="1"/>
  <c r="BI4420" i="1" s="1"/>
  <c r="BF4422" i="1"/>
  <c r="BJ4420" i="1"/>
  <c r="BG4422" i="1" l="1"/>
  <c r="BH4421" i="1" s="1"/>
  <c r="BI4421" i="1" s="1"/>
  <c r="BF4423" i="1"/>
  <c r="BJ4421" i="1"/>
  <c r="BG4423" i="1" l="1"/>
  <c r="BH4422" i="1" s="1"/>
  <c r="BI4422" i="1" s="1"/>
  <c r="BF4424" i="1"/>
  <c r="BJ4422" i="1"/>
  <c r="BG4424" i="1" l="1"/>
  <c r="BH4423" i="1" s="1"/>
  <c r="BI4423" i="1" s="1"/>
  <c r="BF4425" i="1"/>
  <c r="BJ4423" i="1"/>
  <c r="BG4425" i="1" l="1"/>
  <c r="BH4424" i="1" s="1"/>
  <c r="BI4424" i="1" s="1"/>
  <c r="BF4426" i="1"/>
  <c r="BJ4424" i="1"/>
  <c r="BG4426" i="1" l="1"/>
  <c r="BH4425" i="1" s="1"/>
  <c r="BI4425" i="1" s="1"/>
  <c r="BF4427" i="1"/>
  <c r="BJ4425" i="1"/>
  <c r="BG4427" i="1" l="1"/>
  <c r="BH4426" i="1" s="1"/>
  <c r="BI4426" i="1" s="1"/>
  <c r="BF4428" i="1"/>
  <c r="BJ4426" i="1"/>
  <c r="BG4428" i="1" l="1"/>
  <c r="BH4427" i="1" s="1"/>
  <c r="BI4427" i="1" s="1"/>
  <c r="BF4429" i="1"/>
  <c r="BJ4427" i="1"/>
  <c r="BG4429" i="1" l="1"/>
  <c r="BH4428" i="1" s="1"/>
  <c r="BI4428" i="1" s="1"/>
  <c r="BF4430" i="1"/>
  <c r="BJ4428" i="1"/>
  <c r="BG4430" i="1" l="1"/>
  <c r="BH4429" i="1" s="1"/>
  <c r="BI4429" i="1" s="1"/>
  <c r="BF4431" i="1"/>
  <c r="BJ4429" i="1"/>
  <c r="BG4431" i="1" l="1"/>
  <c r="BH4430" i="1" s="1"/>
  <c r="BI4430" i="1" s="1"/>
  <c r="BF4432" i="1"/>
  <c r="BJ4430" i="1"/>
  <c r="BG4432" i="1" l="1"/>
  <c r="BH4431" i="1" s="1"/>
  <c r="BI4431" i="1" s="1"/>
  <c r="BF4433" i="1"/>
  <c r="BJ4431" i="1"/>
  <c r="BG4433" i="1" l="1"/>
  <c r="BH4432" i="1" s="1"/>
  <c r="BI4432" i="1" s="1"/>
  <c r="BF4434" i="1"/>
  <c r="BJ4432" i="1"/>
  <c r="BG4434" i="1" l="1"/>
  <c r="BH4433" i="1" s="1"/>
  <c r="BI4433" i="1" s="1"/>
  <c r="BF4435" i="1"/>
  <c r="BJ4433" i="1"/>
  <c r="BG4435" i="1" l="1"/>
  <c r="BH4434" i="1" s="1"/>
  <c r="BI4434" i="1" s="1"/>
  <c r="BF4436" i="1"/>
  <c r="BJ4434" i="1"/>
  <c r="BG4436" i="1" l="1"/>
  <c r="BH4435" i="1" s="1"/>
  <c r="BI4435" i="1" s="1"/>
  <c r="BF4437" i="1"/>
  <c r="BJ4435" i="1"/>
  <c r="BG4437" i="1" l="1"/>
  <c r="BH4436" i="1" s="1"/>
  <c r="BI4436" i="1" s="1"/>
  <c r="BF4438" i="1"/>
  <c r="BJ4436" i="1"/>
  <c r="BG4438" i="1" l="1"/>
  <c r="BH4437" i="1" s="1"/>
  <c r="BI4437" i="1" s="1"/>
  <c r="BF4439" i="1"/>
  <c r="BJ4437" i="1"/>
  <c r="BG4439" i="1" l="1"/>
  <c r="BH4438" i="1" s="1"/>
  <c r="BI4438" i="1" s="1"/>
  <c r="BF4440" i="1"/>
  <c r="BJ4438" i="1"/>
  <c r="BG4440" i="1" l="1"/>
  <c r="BH4439" i="1" s="1"/>
  <c r="BI4439" i="1" s="1"/>
  <c r="BF4441" i="1"/>
  <c r="BJ4439" i="1"/>
  <c r="BG4441" i="1" l="1"/>
  <c r="BH4440" i="1" s="1"/>
  <c r="BI4440" i="1" s="1"/>
  <c r="BF4442" i="1"/>
  <c r="BJ4440" i="1"/>
  <c r="BG4442" i="1" l="1"/>
  <c r="BH4441" i="1" s="1"/>
  <c r="BI4441" i="1" s="1"/>
  <c r="BF4443" i="1"/>
  <c r="BJ4441" i="1"/>
  <c r="BG4443" i="1" l="1"/>
  <c r="BH4442" i="1" s="1"/>
  <c r="BI4442" i="1" s="1"/>
  <c r="BF4444" i="1"/>
  <c r="BJ4442" i="1"/>
  <c r="BG4444" i="1" l="1"/>
  <c r="BH4443" i="1" s="1"/>
  <c r="BI4443" i="1" s="1"/>
  <c r="BF4445" i="1"/>
  <c r="BJ4443" i="1"/>
  <c r="BG4445" i="1" l="1"/>
  <c r="BH4444" i="1" s="1"/>
  <c r="BI4444" i="1" s="1"/>
  <c r="BF4446" i="1"/>
  <c r="BJ4444" i="1"/>
  <c r="BG4446" i="1" l="1"/>
  <c r="BH4445" i="1" s="1"/>
  <c r="BI4445" i="1" s="1"/>
  <c r="BF4447" i="1"/>
  <c r="BJ4445" i="1"/>
  <c r="BG4447" i="1" l="1"/>
  <c r="BH4446" i="1" s="1"/>
  <c r="BI4446" i="1" s="1"/>
  <c r="BF4448" i="1"/>
  <c r="BJ4446" i="1"/>
  <c r="BG4448" i="1" l="1"/>
  <c r="BH4447" i="1" s="1"/>
  <c r="BI4447" i="1" s="1"/>
  <c r="BF4449" i="1"/>
  <c r="BJ4447" i="1"/>
  <c r="BG4449" i="1" l="1"/>
  <c r="BH4448" i="1" s="1"/>
  <c r="BI4448" i="1" s="1"/>
  <c r="BF4450" i="1"/>
  <c r="BJ4448" i="1"/>
  <c r="BG4450" i="1" l="1"/>
  <c r="BH4449" i="1" s="1"/>
  <c r="BI4449" i="1" s="1"/>
  <c r="BF4451" i="1"/>
  <c r="BJ4449" i="1"/>
  <c r="BG4451" i="1" l="1"/>
  <c r="BH4450" i="1" s="1"/>
  <c r="BI4450" i="1" s="1"/>
  <c r="BF4452" i="1"/>
  <c r="BJ4450" i="1"/>
  <c r="BG4452" i="1" l="1"/>
  <c r="BH4451" i="1" s="1"/>
  <c r="BI4451" i="1" s="1"/>
  <c r="BF4453" i="1"/>
  <c r="BJ4451" i="1"/>
  <c r="BG4453" i="1" l="1"/>
  <c r="BH4452" i="1" s="1"/>
  <c r="BI4452" i="1" s="1"/>
  <c r="BF4454" i="1"/>
  <c r="BJ4452" i="1"/>
  <c r="BG4454" i="1" l="1"/>
  <c r="BH4453" i="1" s="1"/>
  <c r="BI4453" i="1" s="1"/>
  <c r="BF4455" i="1"/>
  <c r="BJ4453" i="1"/>
  <c r="BG4455" i="1" l="1"/>
  <c r="BH4454" i="1" s="1"/>
  <c r="BI4454" i="1" s="1"/>
  <c r="BF4456" i="1"/>
  <c r="BJ4454" i="1"/>
  <c r="BG4456" i="1" l="1"/>
  <c r="BH4455" i="1" s="1"/>
  <c r="BI4455" i="1" s="1"/>
  <c r="BF4457" i="1"/>
  <c r="BJ4455" i="1"/>
  <c r="BG4457" i="1" l="1"/>
  <c r="BH4456" i="1" s="1"/>
  <c r="BI4456" i="1" s="1"/>
  <c r="BF4458" i="1"/>
  <c r="BJ4456" i="1"/>
  <c r="BG4458" i="1" l="1"/>
  <c r="BH4457" i="1" s="1"/>
  <c r="BI4457" i="1" s="1"/>
  <c r="BF4459" i="1"/>
  <c r="BJ4457" i="1"/>
  <c r="BG4459" i="1" l="1"/>
  <c r="BH4458" i="1" s="1"/>
  <c r="BI4458" i="1" s="1"/>
  <c r="BF4460" i="1"/>
  <c r="BJ4458" i="1"/>
  <c r="BG4460" i="1" l="1"/>
  <c r="BH4459" i="1" s="1"/>
  <c r="BI4459" i="1" s="1"/>
  <c r="BF4461" i="1"/>
  <c r="BJ4459" i="1"/>
  <c r="BG4461" i="1" l="1"/>
  <c r="BH4460" i="1" s="1"/>
  <c r="BI4460" i="1" s="1"/>
  <c r="BF4462" i="1"/>
  <c r="BJ4460" i="1"/>
  <c r="BG4462" i="1" l="1"/>
  <c r="BH4461" i="1" s="1"/>
  <c r="BI4461" i="1" s="1"/>
  <c r="BF4463" i="1"/>
  <c r="BJ4461" i="1"/>
  <c r="BG4463" i="1" l="1"/>
  <c r="BH4462" i="1" s="1"/>
  <c r="BI4462" i="1" s="1"/>
  <c r="BF4464" i="1"/>
  <c r="BJ4462" i="1"/>
  <c r="BG4464" i="1" l="1"/>
  <c r="BH4463" i="1" s="1"/>
  <c r="BI4463" i="1" s="1"/>
  <c r="BF4465" i="1"/>
  <c r="BJ4463" i="1"/>
  <c r="BG4465" i="1" l="1"/>
  <c r="BH4464" i="1" s="1"/>
  <c r="BI4464" i="1" s="1"/>
  <c r="BF4466" i="1"/>
  <c r="BJ4464" i="1"/>
  <c r="BG4466" i="1" l="1"/>
  <c r="BH4465" i="1" s="1"/>
  <c r="BI4465" i="1" s="1"/>
  <c r="BF4467" i="1"/>
  <c r="BJ4465" i="1"/>
  <c r="BG4467" i="1" l="1"/>
  <c r="BH4466" i="1" s="1"/>
  <c r="BI4466" i="1" s="1"/>
  <c r="BF4468" i="1"/>
  <c r="BJ4466" i="1"/>
  <c r="BG4468" i="1" l="1"/>
  <c r="BH4467" i="1" s="1"/>
  <c r="BI4467" i="1" s="1"/>
  <c r="BF4469" i="1"/>
  <c r="BJ4467" i="1"/>
  <c r="BG4469" i="1" l="1"/>
  <c r="BH4468" i="1" s="1"/>
  <c r="BI4468" i="1" s="1"/>
  <c r="BF4470" i="1"/>
  <c r="BJ4468" i="1"/>
  <c r="BG4470" i="1" l="1"/>
  <c r="BH4469" i="1" s="1"/>
  <c r="BI4469" i="1" s="1"/>
  <c r="BF4471" i="1"/>
  <c r="BJ4469" i="1"/>
  <c r="BG4471" i="1" l="1"/>
  <c r="BH4470" i="1" s="1"/>
  <c r="BI4470" i="1" s="1"/>
  <c r="BF4472" i="1"/>
  <c r="BJ4470" i="1"/>
  <c r="BG4472" i="1" l="1"/>
  <c r="BH4471" i="1" s="1"/>
  <c r="BI4471" i="1" s="1"/>
  <c r="BF4473" i="1"/>
  <c r="BJ4471" i="1"/>
  <c r="BG4473" i="1" l="1"/>
  <c r="BH4472" i="1" s="1"/>
  <c r="BI4472" i="1" s="1"/>
  <c r="BF4474" i="1"/>
  <c r="BJ4472" i="1"/>
  <c r="BG4474" i="1" l="1"/>
  <c r="BH4473" i="1" s="1"/>
  <c r="BI4473" i="1" s="1"/>
  <c r="BF4475" i="1"/>
  <c r="BJ4473" i="1"/>
  <c r="BG4475" i="1" l="1"/>
  <c r="BH4474" i="1" s="1"/>
  <c r="BI4474" i="1" s="1"/>
  <c r="BF4476" i="1"/>
  <c r="BJ4474" i="1"/>
  <c r="BG4476" i="1" l="1"/>
  <c r="BH4475" i="1" s="1"/>
  <c r="BI4475" i="1" s="1"/>
  <c r="BF4477" i="1"/>
  <c r="BJ4475" i="1"/>
  <c r="BG4477" i="1" l="1"/>
  <c r="BH4476" i="1" s="1"/>
  <c r="BI4476" i="1" s="1"/>
  <c r="BF4478" i="1"/>
  <c r="BJ4476" i="1"/>
  <c r="BG4478" i="1" l="1"/>
  <c r="BH4477" i="1" s="1"/>
  <c r="BI4477" i="1" s="1"/>
  <c r="BF4479" i="1"/>
  <c r="BJ4477" i="1"/>
  <c r="BG4479" i="1" l="1"/>
  <c r="BH4478" i="1" s="1"/>
  <c r="BI4478" i="1" s="1"/>
  <c r="BF4480" i="1"/>
  <c r="BJ4478" i="1"/>
  <c r="BG4480" i="1" l="1"/>
  <c r="BH4479" i="1" s="1"/>
  <c r="BI4479" i="1" s="1"/>
  <c r="BF4481" i="1"/>
  <c r="BJ4479" i="1"/>
  <c r="BG4481" i="1" l="1"/>
  <c r="BH4480" i="1" s="1"/>
  <c r="BI4480" i="1" s="1"/>
  <c r="BF4482" i="1"/>
  <c r="BJ4480" i="1"/>
  <c r="BG4482" i="1" l="1"/>
  <c r="BH4481" i="1" s="1"/>
  <c r="BI4481" i="1" s="1"/>
  <c r="BF4483" i="1"/>
  <c r="BJ4481" i="1"/>
  <c r="BG4483" i="1" l="1"/>
  <c r="BH4482" i="1" s="1"/>
  <c r="BI4482" i="1" s="1"/>
  <c r="BF4484" i="1"/>
  <c r="BJ4482" i="1"/>
  <c r="BG4484" i="1" l="1"/>
  <c r="BH4483" i="1" s="1"/>
  <c r="BI4483" i="1" s="1"/>
  <c r="BF4485" i="1"/>
  <c r="BJ4483" i="1"/>
  <c r="BG4485" i="1" l="1"/>
  <c r="BH4484" i="1" s="1"/>
  <c r="BI4484" i="1" s="1"/>
  <c r="BF4486" i="1"/>
  <c r="BJ4484" i="1"/>
  <c r="BG4486" i="1" l="1"/>
  <c r="BH4485" i="1" s="1"/>
  <c r="BI4485" i="1" s="1"/>
  <c r="BF4487" i="1"/>
  <c r="BJ4485" i="1"/>
  <c r="BG4487" i="1" l="1"/>
  <c r="BH4486" i="1" s="1"/>
  <c r="BI4486" i="1" s="1"/>
  <c r="BF4488" i="1"/>
  <c r="BJ4486" i="1"/>
  <c r="BG4488" i="1" l="1"/>
  <c r="BH4487" i="1" s="1"/>
  <c r="BI4487" i="1" s="1"/>
  <c r="BF4489" i="1"/>
  <c r="BJ4487" i="1"/>
  <c r="BG4489" i="1" l="1"/>
  <c r="BH4488" i="1" s="1"/>
  <c r="BI4488" i="1" s="1"/>
  <c r="BF4490" i="1"/>
  <c r="BJ4488" i="1"/>
  <c r="BG4490" i="1" l="1"/>
  <c r="BH4489" i="1" s="1"/>
  <c r="BI4489" i="1" s="1"/>
  <c r="BF4491" i="1"/>
  <c r="BJ4489" i="1"/>
  <c r="BG4491" i="1" l="1"/>
  <c r="BH4490" i="1" s="1"/>
  <c r="BI4490" i="1" s="1"/>
  <c r="BF4492" i="1"/>
  <c r="BJ4490" i="1"/>
  <c r="BG4492" i="1" l="1"/>
  <c r="BH4491" i="1" s="1"/>
  <c r="BI4491" i="1" s="1"/>
  <c r="BF4493" i="1"/>
  <c r="BJ4491" i="1"/>
  <c r="BG4493" i="1" l="1"/>
  <c r="BH4492" i="1" s="1"/>
  <c r="BI4492" i="1" s="1"/>
  <c r="BF4494" i="1"/>
  <c r="BJ4492" i="1"/>
  <c r="BG4494" i="1" l="1"/>
  <c r="BH4493" i="1" s="1"/>
  <c r="BI4493" i="1" s="1"/>
  <c r="BF4495" i="1"/>
  <c r="BJ4493" i="1"/>
  <c r="BG4495" i="1" l="1"/>
  <c r="BH4494" i="1" s="1"/>
  <c r="BI4494" i="1" s="1"/>
  <c r="BF4496" i="1"/>
  <c r="BJ4494" i="1"/>
  <c r="BG4496" i="1" l="1"/>
  <c r="BH4495" i="1" s="1"/>
  <c r="BI4495" i="1" s="1"/>
  <c r="BF4497" i="1"/>
  <c r="BJ4495" i="1"/>
  <c r="BG4497" i="1" l="1"/>
  <c r="BH4496" i="1" s="1"/>
  <c r="BI4496" i="1" s="1"/>
  <c r="BF4498" i="1"/>
  <c r="BJ4496" i="1"/>
  <c r="BG4498" i="1" l="1"/>
  <c r="BH4497" i="1" s="1"/>
  <c r="BI4497" i="1" s="1"/>
  <c r="BF4499" i="1"/>
  <c r="BJ4497" i="1"/>
  <c r="BG4499" i="1" l="1"/>
  <c r="BH4498" i="1" s="1"/>
  <c r="BI4498" i="1" s="1"/>
  <c r="BF4500" i="1"/>
  <c r="BJ4498" i="1"/>
  <c r="BG4500" i="1" l="1"/>
  <c r="BH4499" i="1" s="1"/>
  <c r="BI4499" i="1" s="1"/>
  <c r="BF4501" i="1"/>
  <c r="BJ4499" i="1"/>
  <c r="BG4501" i="1" l="1"/>
  <c r="BH4500" i="1" s="1"/>
  <c r="BI4500" i="1" s="1"/>
  <c r="BF4502" i="1"/>
  <c r="BJ4500" i="1"/>
  <c r="BG4502" i="1" l="1"/>
  <c r="BH4501" i="1" s="1"/>
  <c r="BI4501" i="1" s="1"/>
  <c r="BF4503" i="1"/>
  <c r="BJ4501" i="1"/>
  <c r="BG4503" i="1" l="1"/>
  <c r="BH4502" i="1" s="1"/>
  <c r="BI4502" i="1" s="1"/>
  <c r="BF4504" i="1"/>
  <c r="BJ4502" i="1"/>
  <c r="BG4504" i="1" l="1"/>
  <c r="BH4503" i="1" s="1"/>
  <c r="BI4503" i="1" s="1"/>
  <c r="BF4505" i="1"/>
  <c r="BJ4503" i="1"/>
  <c r="BG4505" i="1" l="1"/>
  <c r="BH4504" i="1" s="1"/>
  <c r="BI4504" i="1" s="1"/>
  <c r="BF4506" i="1"/>
  <c r="BJ4504" i="1"/>
  <c r="BG4506" i="1" l="1"/>
  <c r="BH4505" i="1" s="1"/>
  <c r="BI4505" i="1" s="1"/>
  <c r="BF4507" i="1"/>
  <c r="BJ4505" i="1"/>
  <c r="BG4507" i="1" l="1"/>
  <c r="BH4506" i="1" s="1"/>
  <c r="BI4506" i="1" s="1"/>
  <c r="BF4508" i="1"/>
  <c r="BJ4506" i="1"/>
  <c r="BG4508" i="1" l="1"/>
  <c r="BH4507" i="1" s="1"/>
  <c r="BI4507" i="1" s="1"/>
  <c r="BF4509" i="1"/>
  <c r="BJ4507" i="1"/>
  <c r="BG4509" i="1" l="1"/>
  <c r="BH4508" i="1" s="1"/>
  <c r="BI4508" i="1" s="1"/>
  <c r="BF4510" i="1"/>
  <c r="BJ4508" i="1"/>
  <c r="BG4510" i="1" l="1"/>
  <c r="BH4509" i="1" s="1"/>
  <c r="BI4509" i="1" s="1"/>
  <c r="BF4511" i="1"/>
  <c r="BJ4509" i="1"/>
  <c r="BG4511" i="1" l="1"/>
  <c r="BH4510" i="1" s="1"/>
  <c r="BI4510" i="1" s="1"/>
  <c r="BF4512" i="1"/>
  <c r="BJ4510" i="1"/>
  <c r="BG4512" i="1" l="1"/>
  <c r="BH4511" i="1" s="1"/>
  <c r="BI4511" i="1" s="1"/>
  <c r="BF4513" i="1"/>
  <c r="BJ4511" i="1"/>
  <c r="BG4513" i="1" l="1"/>
  <c r="BH4512" i="1" s="1"/>
  <c r="BI4512" i="1" s="1"/>
  <c r="BF4514" i="1"/>
  <c r="BJ4512" i="1"/>
  <c r="BG4514" i="1" l="1"/>
  <c r="BH4513" i="1" s="1"/>
  <c r="BI4513" i="1" s="1"/>
  <c r="BF4515" i="1"/>
  <c r="BJ4513" i="1"/>
  <c r="BG4515" i="1" l="1"/>
  <c r="BH4514" i="1" s="1"/>
  <c r="BI4514" i="1" s="1"/>
  <c r="BF4516" i="1"/>
  <c r="BJ4514" i="1"/>
  <c r="BG4516" i="1" l="1"/>
  <c r="BH4515" i="1" s="1"/>
  <c r="BI4515" i="1" s="1"/>
  <c r="BF4517" i="1"/>
  <c r="BJ4515" i="1"/>
  <c r="BG4517" i="1" l="1"/>
  <c r="BH4516" i="1" s="1"/>
  <c r="BI4516" i="1" s="1"/>
  <c r="BF4518" i="1"/>
  <c r="BJ4516" i="1"/>
  <c r="BG4518" i="1" l="1"/>
  <c r="BH4517" i="1" s="1"/>
  <c r="BI4517" i="1" s="1"/>
  <c r="BF4519" i="1"/>
  <c r="BJ4517" i="1"/>
  <c r="BG4519" i="1" l="1"/>
  <c r="BH4518" i="1" s="1"/>
  <c r="BI4518" i="1" s="1"/>
  <c r="BF4520" i="1"/>
  <c r="BJ4518" i="1"/>
  <c r="BG4520" i="1" l="1"/>
  <c r="BH4519" i="1" s="1"/>
  <c r="BI4519" i="1" s="1"/>
  <c r="BF4521" i="1"/>
  <c r="BJ4519" i="1"/>
  <c r="BG4521" i="1" l="1"/>
  <c r="BH4520" i="1" s="1"/>
  <c r="BI4520" i="1" s="1"/>
  <c r="BF4522" i="1"/>
  <c r="BJ4520" i="1"/>
  <c r="BG4522" i="1" l="1"/>
  <c r="BH4521" i="1" s="1"/>
  <c r="BI4521" i="1" s="1"/>
  <c r="BF4523" i="1"/>
  <c r="BJ4521" i="1"/>
  <c r="BG4523" i="1" l="1"/>
  <c r="BH4522" i="1" s="1"/>
  <c r="BI4522" i="1" s="1"/>
  <c r="BF4524" i="1"/>
  <c r="BJ4522" i="1"/>
  <c r="BG4524" i="1" l="1"/>
  <c r="BH4523" i="1" s="1"/>
  <c r="BI4523" i="1" s="1"/>
  <c r="BF4525" i="1"/>
  <c r="BJ4523" i="1"/>
  <c r="BG4525" i="1" l="1"/>
  <c r="BH4524" i="1" s="1"/>
  <c r="BI4524" i="1" s="1"/>
  <c r="BF4526" i="1"/>
  <c r="BJ4524" i="1"/>
  <c r="BG4526" i="1" l="1"/>
  <c r="BH4525" i="1" s="1"/>
  <c r="BI4525" i="1" s="1"/>
  <c r="BF4527" i="1"/>
  <c r="BJ4525" i="1"/>
  <c r="BG4527" i="1" l="1"/>
  <c r="BH4526" i="1" s="1"/>
  <c r="BI4526" i="1" s="1"/>
  <c r="BF4528" i="1"/>
  <c r="BJ4526" i="1"/>
  <c r="BG4528" i="1" l="1"/>
  <c r="BH4527" i="1" s="1"/>
  <c r="BI4527" i="1" s="1"/>
  <c r="BF4529" i="1"/>
  <c r="BJ4527" i="1"/>
  <c r="BG4529" i="1" l="1"/>
  <c r="BH4528" i="1" s="1"/>
  <c r="BI4528" i="1" s="1"/>
  <c r="BF4530" i="1"/>
  <c r="BJ4528" i="1"/>
  <c r="BG4530" i="1" l="1"/>
  <c r="BH4529" i="1" s="1"/>
  <c r="BI4529" i="1" s="1"/>
  <c r="BF4531" i="1"/>
  <c r="BJ4529" i="1"/>
  <c r="BG4531" i="1" l="1"/>
  <c r="BH4530" i="1" s="1"/>
  <c r="BI4530" i="1" s="1"/>
  <c r="BF4532" i="1"/>
  <c r="BJ4530" i="1"/>
  <c r="BG4532" i="1" l="1"/>
  <c r="BH4531" i="1" s="1"/>
  <c r="BI4531" i="1" s="1"/>
  <c r="BF4533" i="1"/>
  <c r="BJ4531" i="1"/>
  <c r="BG4533" i="1" l="1"/>
  <c r="BH4532" i="1" s="1"/>
  <c r="BI4532" i="1" s="1"/>
  <c r="BF4534" i="1"/>
  <c r="BJ4532" i="1"/>
  <c r="BG4534" i="1" l="1"/>
  <c r="BH4533" i="1" s="1"/>
  <c r="BI4533" i="1" s="1"/>
  <c r="BF4535" i="1"/>
  <c r="BJ4533" i="1"/>
  <c r="BG4535" i="1" l="1"/>
  <c r="BH4534" i="1" s="1"/>
  <c r="BI4534" i="1" s="1"/>
  <c r="BF4536" i="1"/>
  <c r="BJ4534" i="1"/>
  <c r="BG4536" i="1" l="1"/>
  <c r="BH4535" i="1" s="1"/>
  <c r="BI4535" i="1" s="1"/>
  <c r="BF4537" i="1"/>
  <c r="BJ4535" i="1"/>
  <c r="BG4537" i="1" l="1"/>
  <c r="BH4536" i="1" s="1"/>
  <c r="BI4536" i="1" s="1"/>
  <c r="BF4538" i="1"/>
  <c r="BJ4536" i="1"/>
  <c r="BG4538" i="1" l="1"/>
  <c r="BH4537" i="1" s="1"/>
  <c r="BI4537" i="1" s="1"/>
  <c r="BF4539" i="1"/>
  <c r="BJ4537" i="1"/>
  <c r="BG4539" i="1" l="1"/>
  <c r="BH4538" i="1" s="1"/>
  <c r="BI4538" i="1" s="1"/>
  <c r="BF4540" i="1"/>
  <c r="BJ4538" i="1"/>
  <c r="BG4540" i="1" l="1"/>
  <c r="BH4539" i="1" s="1"/>
  <c r="BI4539" i="1" s="1"/>
  <c r="BF4541" i="1"/>
  <c r="BJ4539" i="1"/>
  <c r="BG4541" i="1" l="1"/>
  <c r="BH4540" i="1" s="1"/>
  <c r="BI4540" i="1" s="1"/>
  <c r="BF4542" i="1"/>
  <c r="BJ4540" i="1"/>
  <c r="BG4542" i="1" l="1"/>
  <c r="BH4541" i="1" s="1"/>
  <c r="BI4541" i="1" s="1"/>
  <c r="BF4543" i="1"/>
  <c r="BJ4541" i="1"/>
  <c r="BG4543" i="1" l="1"/>
  <c r="BH4542" i="1" s="1"/>
  <c r="BI4542" i="1" s="1"/>
  <c r="BF4544" i="1"/>
  <c r="BJ4542" i="1"/>
  <c r="BG4544" i="1" l="1"/>
  <c r="BH4543" i="1" s="1"/>
  <c r="BI4543" i="1" s="1"/>
  <c r="BF4545" i="1"/>
  <c r="BJ4543" i="1"/>
  <c r="BG4545" i="1" l="1"/>
  <c r="BH4544" i="1" s="1"/>
  <c r="BI4544" i="1" s="1"/>
  <c r="BF4546" i="1"/>
  <c r="BJ4544" i="1"/>
  <c r="BG4546" i="1" l="1"/>
  <c r="BH4545" i="1" s="1"/>
  <c r="BI4545" i="1" s="1"/>
  <c r="BF4547" i="1"/>
  <c r="BJ4545" i="1"/>
  <c r="BG4547" i="1" l="1"/>
  <c r="BH4546" i="1" s="1"/>
  <c r="BI4546" i="1" s="1"/>
  <c r="BF4548" i="1"/>
  <c r="BJ4546" i="1"/>
  <c r="BG4548" i="1" l="1"/>
  <c r="BH4547" i="1" s="1"/>
  <c r="BI4547" i="1" s="1"/>
  <c r="BF4549" i="1"/>
  <c r="BJ4547" i="1"/>
  <c r="BG4549" i="1" l="1"/>
  <c r="BH4548" i="1" s="1"/>
  <c r="BI4548" i="1" s="1"/>
  <c r="BF4550" i="1"/>
  <c r="BJ4548" i="1"/>
  <c r="BG4550" i="1" l="1"/>
  <c r="BH4549" i="1" s="1"/>
  <c r="BI4549" i="1" s="1"/>
  <c r="BF4551" i="1"/>
  <c r="BJ4549" i="1"/>
  <c r="BG4551" i="1" l="1"/>
  <c r="BH4550" i="1" s="1"/>
  <c r="BI4550" i="1" s="1"/>
  <c r="BF4552" i="1"/>
  <c r="BJ4550" i="1"/>
  <c r="BG4552" i="1" l="1"/>
  <c r="BH4551" i="1" s="1"/>
  <c r="BI4551" i="1" s="1"/>
  <c r="BF4553" i="1"/>
  <c r="BJ4551" i="1"/>
  <c r="BG4553" i="1" l="1"/>
  <c r="BH4552" i="1" s="1"/>
  <c r="BI4552" i="1" s="1"/>
  <c r="BF4554" i="1"/>
  <c r="BJ4552" i="1"/>
  <c r="BG4554" i="1" l="1"/>
  <c r="BH4553" i="1" s="1"/>
  <c r="BI4553" i="1" s="1"/>
  <c r="BF4555" i="1"/>
  <c r="BJ4553" i="1"/>
  <c r="BG4555" i="1" l="1"/>
  <c r="BH4554" i="1" s="1"/>
  <c r="BI4554" i="1" s="1"/>
  <c r="BF4556" i="1"/>
  <c r="BJ4554" i="1"/>
  <c r="BG4556" i="1" l="1"/>
  <c r="BH4555" i="1" s="1"/>
  <c r="BI4555" i="1" s="1"/>
  <c r="BF4557" i="1"/>
  <c r="BJ4555" i="1"/>
  <c r="BG4557" i="1" l="1"/>
  <c r="BH4556" i="1" s="1"/>
  <c r="BI4556" i="1" s="1"/>
  <c r="BF4558" i="1"/>
  <c r="BJ4556" i="1"/>
  <c r="BG4558" i="1" l="1"/>
  <c r="BH4557" i="1" s="1"/>
  <c r="BI4557" i="1" s="1"/>
  <c r="BF4559" i="1"/>
  <c r="BJ4557" i="1"/>
  <c r="BG4559" i="1" l="1"/>
  <c r="BH4558" i="1" s="1"/>
  <c r="BI4558" i="1" s="1"/>
  <c r="BF4560" i="1"/>
  <c r="BJ4558" i="1"/>
  <c r="BG4560" i="1" l="1"/>
  <c r="BH4559" i="1" s="1"/>
  <c r="BI4559" i="1" s="1"/>
  <c r="BF4561" i="1"/>
  <c r="BJ4559" i="1"/>
  <c r="BG4561" i="1" l="1"/>
  <c r="BH4560" i="1" s="1"/>
  <c r="BI4560" i="1" s="1"/>
  <c r="BF4562" i="1"/>
  <c r="BJ4560" i="1"/>
  <c r="BG4562" i="1" l="1"/>
  <c r="BH4561" i="1" s="1"/>
  <c r="BI4561" i="1" s="1"/>
  <c r="BF4563" i="1"/>
  <c r="BJ4561" i="1"/>
  <c r="BG4563" i="1" l="1"/>
  <c r="BH4562" i="1" s="1"/>
  <c r="BI4562" i="1" s="1"/>
  <c r="BF4564" i="1"/>
  <c r="BJ4562" i="1"/>
  <c r="BG4564" i="1" l="1"/>
  <c r="BH4563" i="1" s="1"/>
  <c r="BI4563" i="1" s="1"/>
  <c r="BF4565" i="1"/>
  <c r="BJ4563" i="1"/>
  <c r="BG4565" i="1" l="1"/>
  <c r="BH4564" i="1" s="1"/>
  <c r="BI4564" i="1" s="1"/>
  <c r="BF4566" i="1"/>
  <c r="BJ4564" i="1"/>
  <c r="BG4566" i="1" l="1"/>
  <c r="BH4565" i="1" s="1"/>
  <c r="BI4565" i="1" s="1"/>
  <c r="BF4567" i="1"/>
  <c r="BJ4565" i="1"/>
  <c r="BG4567" i="1" l="1"/>
  <c r="BH4566" i="1" s="1"/>
  <c r="BI4566" i="1" s="1"/>
  <c r="BF4568" i="1"/>
  <c r="BJ4566" i="1"/>
  <c r="BG4568" i="1" l="1"/>
  <c r="BH4567" i="1" s="1"/>
  <c r="BI4567" i="1" s="1"/>
  <c r="BF4569" i="1"/>
  <c r="BJ4567" i="1"/>
  <c r="BG4569" i="1" l="1"/>
  <c r="BH4568" i="1" s="1"/>
  <c r="BI4568" i="1" s="1"/>
  <c r="BF4570" i="1"/>
  <c r="BJ4568" i="1"/>
  <c r="BG4570" i="1" l="1"/>
  <c r="BH4569" i="1" s="1"/>
  <c r="BI4569" i="1" s="1"/>
  <c r="BF4571" i="1"/>
  <c r="BJ4569" i="1"/>
  <c r="BG4571" i="1" l="1"/>
  <c r="BH4570" i="1" s="1"/>
  <c r="BI4570" i="1" s="1"/>
  <c r="BF4572" i="1"/>
  <c r="BJ4570" i="1"/>
  <c r="BG4572" i="1" l="1"/>
  <c r="BH4571" i="1" s="1"/>
  <c r="BI4571" i="1" s="1"/>
  <c r="BF4573" i="1"/>
  <c r="BJ4571" i="1"/>
  <c r="BG4573" i="1" l="1"/>
  <c r="BH4572" i="1" s="1"/>
  <c r="BI4572" i="1" s="1"/>
  <c r="BF4574" i="1"/>
  <c r="BJ4572" i="1"/>
  <c r="BG4574" i="1" l="1"/>
  <c r="BH4573" i="1" s="1"/>
  <c r="BI4573" i="1" s="1"/>
  <c r="BF4575" i="1"/>
  <c r="BJ4573" i="1"/>
  <c r="BG4575" i="1" l="1"/>
  <c r="BH4574" i="1" s="1"/>
  <c r="BI4574" i="1" s="1"/>
  <c r="BF4576" i="1"/>
  <c r="BJ4574" i="1"/>
  <c r="BG4576" i="1" l="1"/>
  <c r="BH4575" i="1" s="1"/>
  <c r="BI4575" i="1" s="1"/>
  <c r="BF4577" i="1"/>
  <c r="BJ4575" i="1"/>
  <c r="BG4577" i="1" l="1"/>
  <c r="BH4576" i="1" s="1"/>
  <c r="BI4576" i="1" s="1"/>
  <c r="BF4578" i="1"/>
  <c r="BJ4576" i="1"/>
  <c r="BG4578" i="1" l="1"/>
  <c r="BH4577" i="1" s="1"/>
  <c r="BI4577" i="1" s="1"/>
  <c r="BF4579" i="1"/>
  <c r="BJ4577" i="1"/>
  <c r="BG4579" i="1" l="1"/>
  <c r="BH4578" i="1" s="1"/>
  <c r="BI4578" i="1" s="1"/>
  <c r="BF4580" i="1"/>
  <c r="BJ4578" i="1"/>
  <c r="BG4580" i="1" l="1"/>
  <c r="BH4579" i="1" s="1"/>
  <c r="BI4579" i="1" s="1"/>
  <c r="BF4581" i="1"/>
  <c r="BJ4579" i="1"/>
  <c r="BG4581" i="1" l="1"/>
  <c r="BH4580" i="1" s="1"/>
  <c r="BI4580" i="1" s="1"/>
  <c r="BF4582" i="1"/>
  <c r="BJ4580" i="1"/>
  <c r="BG4582" i="1" l="1"/>
  <c r="BH4581" i="1" s="1"/>
  <c r="BI4581" i="1" s="1"/>
  <c r="BF4583" i="1"/>
  <c r="BJ4581" i="1"/>
  <c r="BG4583" i="1" l="1"/>
  <c r="BH4582" i="1" s="1"/>
  <c r="BI4582" i="1" s="1"/>
  <c r="BF4584" i="1"/>
  <c r="BJ4582" i="1"/>
  <c r="BG4584" i="1" l="1"/>
  <c r="BH4583" i="1" s="1"/>
  <c r="BI4583" i="1" s="1"/>
  <c r="BF4585" i="1"/>
  <c r="BJ4583" i="1"/>
  <c r="BG4585" i="1" l="1"/>
  <c r="BH4584" i="1" s="1"/>
  <c r="BI4584" i="1" s="1"/>
  <c r="BF4586" i="1"/>
  <c r="BJ4584" i="1"/>
  <c r="BG4586" i="1" l="1"/>
  <c r="BH4585" i="1" s="1"/>
  <c r="BI4585" i="1" s="1"/>
  <c r="BF4587" i="1"/>
  <c r="BJ4585" i="1"/>
  <c r="BG4587" i="1" l="1"/>
  <c r="BH4586" i="1" s="1"/>
  <c r="BI4586" i="1" s="1"/>
  <c r="BF4588" i="1"/>
  <c r="BJ4586" i="1"/>
  <c r="BG4588" i="1" l="1"/>
  <c r="BH4587" i="1" s="1"/>
  <c r="BI4587" i="1" s="1"/>
  <c r="BF4589" i="1"/>
  <c r="BJ4587" i="1"/>
  <c r="BG4589" i="1" l="1"/>
  <c r="BH4588" i="1" s="1"/>
  <c r="BI4588" i="1" s="1"/>
  <c r="BF4590" i="1"/>
  <c r="BJ4588" i="1"/>
  <c r="BG4590" i="1" l="1"/>
  <c r="BH4589" i="1" s="1"/>
  <c r="BI4589" i="1" s="1"/>
  <c r="BF4591" i="1"/>
  <c r="BJ4589" i="1"/>
  <c r="BG4591" i="1" l="1"/>
  <c r="BH4590" i="1" s="1"/>
  <c r="BI4590" i="1" s="1"/>
  <c r="BF4592" i="1"/>
  <c r="BJ4590" i="1"/>
  <c r="BG4592" i="1" l="1"/>
  <c r="BH4591" i="1" s="1"/>
  <c r="BI4591" i="1" s="1"/>
  <c r="BF4593" i="1"/>
  <c r="BJ4591" i="1"/>
  <c r="BG4593" i="1" l="1"/>
  <c r="BH4592" i="1" s="1"/>
  <c r="BI4592" i="1" s="1"/>
  <c r="BF4594" i="1"/>
  <c r="BJ4592" i="1"/>
  <c r="BG4594" i="1" l="1"/>
  <c r="BH4593" i="1" s="1"/>
  <c r="BI4593" i="1" s="1"/>
  <c r="BF4595" i="1"/>
  <c r="BJ4593" i="1"/>
  <c r="BG4595" i="1" l="1"/>
  <c r="BH4594" i="1" s="1"/>
  <c r="BI4594" i="1" s="1"/>
  <c r="BF4596" i="1"/>
  <c r="BJ4594" i="1"/>
  <c r="BG4596" i="1" l="1"/>
  <c r="BH4595" i="1" s="1"/>
  <c r="BI4595" i="1" s="1"/>
  <c r="BF4597" i="1"/>
  <c r="BJ4595" i="1"/>
  <c r="BG4597" i="1" l="1"/>
  <c r="BH4596" i="1" s="1"/>
  <c r="BI4596" i="1" s="1"/>
  <c r="BF4598" i="1"/>
  <c r="BJ4596" i="1"/>
  <c r="BG4598" i="1" l="1"/>
  <c r="BH4597" i="1" s="1"/>
  <c r="BI4597" i="1" s="1"/>
  <c r="BF4599" i="1"/>
  <c r="BJ4597" i="1"/>
  <c r="BG4599" i="1" l="1"/>
  <c r="BH4598" i="1" s="1"/>
  <c r="BI4598" i="1" s="1"/>
  <c r="BF4600" i="1"/>
  <c r="BJ4598" i="1"/>
  <c r="BG4600" i="1" l="1"/>
  <c r="BH4599" i="1" s="1"/>
  <c r="BI4599" i="1" s="1"/>
  <c r="BF4601" i="1"/>
  <c r="BJ4599" i="1"/>
  <c r="BG4601" i="1" l="1"/>
  <c r="BH4600" i="1" s="1"/>
  <c r="BI4600" i="1" s="1"/>
  <c r="BF4602" i="1"/>
  <c r="BJ4600" i="1"/>
  <c r="BG4602" i="1" l="1"/>
  <c r="BF4603" i="1"/>
  <c r="BJ4601" i="1"/>
  <c r="BJ4602" i="1" l="1"/>
  <c r="BH4601" i="1"/>
  <c r="BI4601" i="1" s="1"/>
  <c r="BG4603" i="1"/>
  <c r="BF4604" i="1"/>
  <c r="BJ4603" i="1" l="1"/>
  <c r="BG4604" i="1"/>
  <c r="BF4605" i="1"/>
  <c r="BH4602" i="1"/>
  <c r="BI4602" i="1" s="1"/>
  <c r="BG4605" i="1" l="1"/>
  <c r="BH4604" i="1" s="1"/>
  <c r="BI4604" i="1" s="1"/>
  <c r="BF4606" i="1"/>
  <c r="BJ4604" i="1"/>
  <c r="BH4603" i="1"/>
  <c r="BI4603" i="1" s="1"/>
  <c r="BG4606" i="1" l="1"/>
  <c r="BH4605" i="1" s="1"/>
  <c r="BI4605" i="1" s="1"/>
  <c r="BF4607" i="1"/>
  <c r="BJ4605" i="1"/>
  <c r="BG4607" i="1" l="1"/>
  <c r="BH4606" i="1" s="1"/>
  <c r="BI4606" i="1" s="1"/>
  <c r="BF4608" i="1"/>
  <c r="BJ4606" i="1"/>
  <c r="BG4608" i="1" l="1"/>
  <c r="BH4607" i="1" s="1"/>
  <c r="BI4607" i="1" s="1"/>
  <c r="BF4609" i="1"/>
  <c r="BJ4607" i="1"/>
  <c r="BG4609" i="1" l="1"/>
  <c r="BH4608" i="1" s="1"/>
  <c r="BI4608" i="1" s="1"/>
  <c r="BF4610" i="1"/>
  <c r="BJ4608" i="1"/>
  <c r="BG4610" i="1" l="1"/>
  <c r="BH4609" i="1" s="1"/>
  <c r="BI4609" i="1" s="1"/>
  <c r="BF4611" i="1"/>
  <c r="BJ4609" i="1"/>
  <c r="BG4611" i="1" l="1"/>
  <c r="BH4610" i="1" s="1"/>
  <c r="BI4610" i="1" s="1"/>
  <c r="BF4612" i="1"/>
  <c r="BJ4610" i="1"/>
  <c r="BG4612" i="1" l="1"/>
  <c r="BH4611" i="1" s="1"/>
  <c r="BI4611" i="1" s="1"/>
  <c r="BF4613" i="1"/>
  <c r="BJ4611" i="1"/>
  <c r="BG4613" i="1" l="1"/>
  <c r="BH4612" i="1" s="1"/>
  <c r="BI4612" i="1" s="1"/>
  <c r="BF4614" i="1"/>
  <c r="BJ4612" i="1"/>
  <c r="BG4614" i="1" l="1"/>
  <c r="BH4613" i="1" s="1"/>
  <c r="BI4613" i="1" s="1"/>
  <c r="BF4615" i="1"/>
  <c r="BJ4613" i="1"/>
  <c r="BG4615" i="1" l="1"/>
  <c r="BH4614" i="1" s="1"/>
  <c r="BI4614" i="1" s="1"/>
  <c r="BF4616" i="1"/>
  <c r="BJ4614" i="1"/>
  <c r="BG4616" i="1" l="1"/>
  <c r="BH4615" i="1" s="1"/>
  <c r="BI4615" i="1" s="1"/>
  <c r="BF4617" i="1"/>
  <c r="BJ4615" i="1"/>
  <c r="BG4617" i="1" l="1"/>
  <c r="BH4616" i="1" s="1"/>
  <c r="BI4616" i="1" s="1"/>
  <c r="BF4618" i="1"/>
  <c r="BJ4616" i="1"/>
  <c r="BG4618" i="1" l="1"/>
  <c r="BH4617" i="1" s="1"/>
  <c r="BI4617" i="1" s="1"/>
  <c r="BF4619" i="1"/>
  <c r="BJ4617" i="1"/>
  <c r="BG4619" i="1" l="1"/>
  <c r="BH4618" i="1" s="1"/>
  <c r="BI4618" i="1" s="1"/>
  <c r="BF4620" i="1"/>
  <c r="BJ4618" i="1"/>
  <c r="BG4620" i="1" l="1"/>
  <c r="BH4619" i="1" s="1"/>
  <c r="BI4619" i="1" s="1"/>
  <c r="BF4621" i="1"/>
  <c r="BJ4619" i="1"/>
  <c r="BG4621" i="1" l="1"/>
  <c r="BH4620" i="1" s="1"/>
  <c r="BI4620" i="1" s="1"/>
  <c r="BF4622" i="1"/>
  <c r="BJ4620" i="1"/>
  <c r="BG4622" i="1" l="1"/>
  <c r="BH4621" i="1" s="1"/>
  <c r="BI4621" i="1" s="1"/>
  <c r="BF4623" i="1"/>
  <c r="BJ4621" i="1"/>
  <c r="BG4623" i="1" l="1"/>
  <c r="BH4622" i="1" s="1"/>
  <c r="BI4622" i="1" s="1"/>
  <c r="BF4624" i="1"/>
  <c r="BJ4622" i="1"/>
  <c r="BG4624" i="1" l="1"/>
  <c r="BH4623" i="1" s="1"/>
  <c r="BI4623" i="1" s="1"/>
  <c r="BF4625" i="1"/>
  <c r="BJ4623" i="1"/>
  <c r="BG4625" i="1" l="1"/>
  <c r="BH4624" i="1" s="1"/>
  <c r="BI4624" i="1" s="1"/>
  <c r="BF4626" i="1"/>
  <c r="BJ4624" i="1"/>
  <c r="BG4626" i="1" l="1"/>
  <c r="BH4625" i="1" s="1"/>
  <c r="BI4625" i="1" s="1"/>
  <c r="BF4627" i="1"/>
  <c r="BJ4625" i="1"/>
  <c r="BG4627" i="1" l="1"/>
  <c r="BH4626" i="1" s="1"/>
  <c r="BI4626" i="1" s="1"/>
  <c r="BF4628" i="1"/>
  <c r="BJ4626" i="1"/>
  <c r="BG4628" i="1" l="1"/>
  <c r="BH4627" i="1" s="1"/>
  <c r="BI4627" i="1" s="1"/>
  <c r="BF4629" i="1"/>
  <c r="BJ4627" i="1"/>
  <c r="BG4629" i="1" l="1"/>
  <c r="BH4628" i="1" s="1"/>
  <c r="BI4628" i="1" s="1"/>
  <c r="BF4630" i="1"/>
  <c r="BJ4628" i="1"/>
  <c r="BG4630" i="1" l="1"/>
  <c r="BH4629" i="1" s="1"/>
  <c r="BI4629" i="1" s="1"/>
  <c r="BF4631" i="1"/>
  <c r="BJ4629" i="1"/>
  <c r="BG4631" i="1" l="1"/>
  <c r="BH4630" i="1" s="1"/>
  <c r="BI4630" i="1" s="1"/>
  <c r="BF4632" i="1"/>
  <c r="BJ4630" i="1"/>
  <c r="BG4632" i="1" l="1"/>
  <c r="BH4631" i="1" s="1"/>
  <c r="BI4631" i="1" s="1"/>
  <c r="BF4633" i="1"/>
  <c r="BJ4631" i="1"/>
  <c r="BG4633" i="1" l="1"/>
  <c r="BH4632" i="1" s="1"/>
  <c r="BI4632" i="1" s="1"/>
  <c r="BF4634" i="1"/>
  <c r="BJ4632" i="1"/>
  <c r="BG4634" i="1" l="1"/>
  <c r="BH4633" i="1" s="1"/>
  <c r="BI4633" i="1" s="1"/>
  <c r="BF4635" i="1"/>
  <c r="BJ4633" i="1"/>
  <c r="BG4635" i="1" l="1"/>
  <c r="BH4634" i="1" s="1"/>
  <c r="BI4634" i="1" s="1"/>
  <c r="BF4636" i="1"/>
  <c r="BJ4634" i="1"/>
  <c r="BG4636" i="1" l="1"/>
  <c r="BH4635" i="1" s="1"/>
  <c r="BI4635" i="1" s="1"/>
  <c r="BF4637" i="1"/>
  <c r="BJ4635" i="1"/>
  <c r="BG4637" i="1" l="1"/>
  <c r="BH4636" i="1" s="1"/>
  <c r="BI4636" i="1" s="1"/>
  <c r="BF4638" i="1"/>
  <c r="BJ4636" i="1"/>
  <c r="BG4638" i="1" l="1"/>
  <c r="BH4637" i="1" s="1"/>
  <c r="BI4637" i="1" s="1"/>
  <c r="BF4639" i="1"/>
  <c r="BJ4637" i="1"/>
  <c r="BG4639" i="1" l="1"/>
  <c r="BH4638" i="1" s="1"/>
  <c r="BI4638" i="1" s="1"/>
  <c r="BF4640" i="1"/>
  <c r="BJ4638" i="1"/>
  <c r="BG4640" i="1" l="1"/>
  <c r="BH4639" i="1" s="1"/>
  <c r="BI4639" i="1" s="1"/>
  <c r="BF4641" i="1"/>
  <c r="BJ4639" i="1"/>
  <c r="BG4641" i="1" l="1"/>
  <c r="BH4640" i="1" s="1"/>
  <c r="BI4640" i="1" s="1"/>
  <c r="BF4642" i="1"/>
  <c r="BJ4640" i="1"/>
  <c r="BG4642" i="1" l="1"/>
  <c r="BH4641" i="1" s="1"/>
  <c r="BI4641" i="1" s="1"/>
  <c r="BF4643" i="1"/>
  <c r="BJ4641" i="1"/>
  <c r="BG4643" i="1" l="1"/>
  <c r="BH4642" i="1" s="1"/>
  <c r="BI4642" i="1" s="1"/>
  <c r="BF4644" i="1"/>
  <c r="BJ4642" i="1"/>
  <c r="BG4644" i="1" l="1"/>
  <c r="BH4643" i="1" s="1"/>
  <c r="BI4643" i="1" s="1"/>
  <c r="BF4645" i="1"/>
  <c r="BJ4643" i="1"/>
  <c r="BG4645" i="1" l="1"/>
  <c r="BH4644" i="1" s="1"/>
  <c r="BI4644" i="1" s="1"/>
  <c r="BF4646" i="1"/>
  <c r="BJ4644" i="1"/>
  <c r="BG4646" i="1" l="1"/>
  <c r="BH4645" i="1" s="1"/>
  <c r="BI4645" i="1" s="1"/>
  <c r="BF4647" i="1"/>
  <c r="BJ4645" i="1"/>
  <c r="BG4647" i="1" l="1"/>
  <c r="BH4646" i="1" s="1"/>
  <c r="BI4646" i="1" s="1"/>
  <c r="BF4648" i="1"/>
  <c r="BJ4646" i="1"/>
  <c r="BG4648" i="1" l="1"/>
  <c r="BH4647" i="1" s="1"/>
  <c r="BI4647" i="1" s="1"/>
  <c r="BF4649" i="1"/>
  <c r="BJ4647" i="1"/>
  <c r="BG4649" i="1" l="1"/>
  <c r="BH4648" i="1" s="1"/>
  <c r="BI4648" i="1" s="1"/>
  <c r="BF4650" i="1"/>
  <c r="BJ4648" i="1"/>
  <c r="BG4650" i="1" l="1"/>
  <c r="BH4649" i="1" s="1"/>
  <c r="BI4649" i="1" s="1"/>
  <c r="BF4651" i="1"/>
  <c r="BJ4649" i="1"/>
  <c r="BG4651" i="1" l="1"/>
  <c r="BH4650" i="1" s="1"/>
  <c r="BI4650" i="1" s="1"/>
  <c r="BF4652" i="1"/>
  <c r="BJ4650" i="1"/>
  <c r="BG4652" i="1" l="1"/>
  <c r="BH4651" i="1" s="1"/>
  <c r="BI4651" i="1" s="1"/>
  <c r="BF4653" i="1"/>
  <c r="BJ4651" i="1"/>
  <c r="BG4653" i="1" l="1"/>
  <c r="BH4652" i="1" s="1"/>
  <c r="BI4652" i="1" s="1"/>
  <c r="BF4654" i="1"/>
  <c r="BJ4652" i="1"/>
  <c r="BG4654" i="1" l="1"/>
  <c r="BH4653" i="1" s="1"/>
  <c r="BI4653" i="1" s="1"/>
  <c r="BF4655" i="1"/>
  <c r="BJ4653" i="1"/>
  <c r="BG4655" i="1" l="1"/>
  <c r="BH4654" i="1" s="1"/>
  <c r="BI4654" i="1" s="1"/>
  <c r="BF4656" i="1"/>
  <c r="BJ4654" i="1"/>
  <c r="BG4656" i="1" l="1"/>
  <c r="BH4655" i="1" s="1"/>
  <c r="BI4655" i="1" s="1"/>
  <c r="BF4657" i="1"/>
  <c r="BJ4655" i="1"/>
  <c r="BG4657" i="1" l="1"/>
  <c r="BH4656" i="1" s="1"/>
  <c r="BI4656" i="1" s="1"/>
  <c r="BF4658" i="1"/>
  <c r="BJ4656" i="1"/>
  <c r="BG4658" i="1" l="1"/>
  <c r="BH4657" i="1" s="1"/>
  <c r="BI4657" i="1" s="1"/>
  <c r="BF4659" i="1"/>
  <c r="BJ4657" i="1"/>
  <c r="BG4659" i="1" l="1"/>
  <c r="BH4658" i="1" s="1"/>
  <c r="BI4658" i="1" s="1"/>
  <c r="BF4660" i="1"/>
  <c r="BJ4658" i="1"/>
  <c r="BG4660" i="1" l="1"/>
  <c r="BH4659" i="1" s="1"/>
  <c r="BI4659" i="1" s="1"/>
  <c r="BF4661" i="1"/>
  <c r="BJ4659" i="1"/>
  <c r="BG4661" i="1" l="1"/>
  <c r="BH4660" i="1" s="1"/>
  <c r="BI4660" i="1" s="1"/>
  <c r="BF4662" i="1"/>
  <c r="BJ4660" i="1"/>
  <c r="BG4662" i="1" l="1"/>
  <c r="BH4661" i="1" s="1"/>
  <c r="BI4661" i="1" s="1"/>
  <c r="BF4663" i="1"/>
  <c r="BJ4661" i="1"/>
  <c r="BG4663" i="1" l="1"/>
  <c r="BH4662" i="1" s="1"/>
  <c r="BI4662" i="1" s="1"/>
  <c r="BF4664" i="1"/>
  <c r="BJ4662" i="1"/>
  <c r="BG4664" i="1" l="1"/>
  <c r="BH4663" i="1" s="1"/>
  <c r="BI4663" i="1" s="1"/>
  <c r="BF4665" i="1"/>
  <c r="BJ4663" i="1"/>
  <c r="BG4665" i="1" l="1"/>
  <c r="BH4664" i="1" s="1"/>
  <c r="BI4664" i="1" s="1"/>
  <c r="BF4666" i="1"/>
  <c r="BJ4664" i="1"/>
  <c r="BG4666" i="1" l="1"/>
  <c r="BH4665" i="1" s="1"/>
  <c r="BI4665" i="1" s="1"/>
  <c r="BF4667" i="1"/>
  <c r="BJ4665" i="1"/>
  <c r="BG4667" i="1" l="1"/>
  <c r="BH4666" i="1" s="1"/>
  <c r="BI4666" i="1" s="1"/>
  <c r="BF4668" i="1"/>
  <c r="BJ4666" i="1"/>
  <c r="BF4669" i="1" l="1"/>
  <c r="BG4668" i="1"/>
  <c r="BH4667" i="1" s="1"/>
  <c r="BI4667" i="1" s="1"/>
  <c r="BJ4667" i="1"/>
  <c r="BJ4668" i="1" l="1"/>
  <c r="BG4669" i="1"/>
  <c r="BF4670" i="1"/>
  <c r="BG4670" i="1" l="1"/>
  <c r="BH4669" i="1" s="1"/>
  <c r="BI4669" i="1" s="1"/>
  <c r="BF4671" i="1"/>
  <c r="BJ4669" i="1"/>
  <c r="BH4668" i="1"/>
  <c r="BI4668" i="1" s="1"/>
  <c r="BG4671" i="1" l="1"/>
  <c r="BH4670" i="1" s="1"/>
  <c r="BI4670" i="1" s="1"/>
  <c r="BF4672" i="1"/>
  <c r="BJ4670" i="1"/>
  <c r="BG4672" i="1" l="1"/>
  <c r="BH4671" i="1" s="1"/>
  <c r="BI4671" i="1" s="1"/>
  <c r="BF4673" i="1"/>
  <c r="BJ4671" i="1"/>
  <c r="BG4673" i="1" l="1"/>
  <c r="BH4672" i="1" s="1"/>
  <c r="BI4672" i="1" s="1"/>
  <c r="BF4674" i="1"/>
  <c r="BJ4672" i="1"/>
  <c r="BG4674" i="1" l="1"/>
  <c r="BH4673" i="1" s="1"/>
  <c r="BI4673" i="1" s="1"/>
  <c r="BF4675" i="1"/>
  <c r="BJ4673" i="1"/>
  <c r="BG4675" i="1" l="1"/>
  <c r="BH4674" i="1" s="1"/>
  <c r="BI4674" i="1" s="1"/>
  <c r="BF4676" i="1"/>
  <c r="BJ4674" i="1"/>
  <c r="BG4676" i="1" l="1"/>
  <c r="BH4675" i="1" s="1"/>
  <c r="BI4675" i="1" s="1"/>
  <c r="BF4677" i="1"/>
  <c r="BJ4675" i="1"/>
  <c r="BG4677" i="1" l="1"/>
  <c r="BH4676" i="1" s="1"/>
  <c r="BI4676" i="1" s="1"/>
  <c r="BF4678" i="1"/>
  <c r="BJ4676" i="1"/>
  <c r="BG4678" i="1" l="1"/>
  <c r="BH4677" i="1" s="1"/>
  <c r="BI4677" i="1" s="1"/>
  <c r="BF4679" i="1"/>
  <c r="BJ4677" i="1"/>
  <c r="BG4679" i="1" l="1"/>
  <c r="BH4678" i="1" s="1"/>
  <c r="BI4678" i="1" s="1"/>
  <c r="BF4680" i="1"/>
  <c r="BJ4678" i="1"/>
  <c r="BG4680" i="1" l="1"/>
  <c r="BH4679" i="1" s="1"/>
  <c r="BI4679" i="1" s="1"/>
  <c r="BF4681" i="1"/>
  <c r="BJ4679" i="1"/>
  <c r="BG4681" i="1" l="1"/>
  <c r="BH4680" i="1" s="1"/>
  <c r="BI4680" i="1" s="1"/>
  <c r="BF4682" i="1"/>
  <c r="BJ4680" i="1"/>
  <c r="BG4682" i="1" l="1"/>
  <c r="BH4681" i="1" s="1"/>
  <c r="BI4681" i="1" s="1"/>
  <c r="BF4683" i="1"/>
  <c r="BJ4681" i="1"/>
  <c r="BG4683" i="1" l="1"/>
  <c r="BH4682" i="1" s="1"/>
  <c r="BI4682" i="1" s="1"/>
  <c r="BF4684" i="1"/>
  <c r="BJ4682" i="1"/>
  <c r="BG4684" i="1" l="1"/>
  <c r="BH4683" i="1" s="1"/>
  <c r="BI4683" i="1" s="1"/>
  <c r="BF4685" i="1"/>
  <c r="BJ4683" i="1"/>
  <c r="BG4685" i="1" l="1"/>
  <c r="BH4684" i="1" s="1"/>
  <c r="BI4684" i="1" s="1"/>
  <c r="BF4686" i="1"/>
  <c r="BJ4684" i="1"/>
  <c r="BF4687" i="1" l="1"/>
  <c r="BG4686" i="1"/>
  <c r="BH4685" i="1" s="1"/>
  <c r="BI4685" i="1" s="1"/>
  <c r="BJ4685" i="1"/>
  <c r="BJ4686" i="1" l="1"/>
  <c r="BG4687" i="1"/>
  <c r="BF4688" i="1"/>
  <c r="BG4688" i="1" l="1"/>
  <c r="BH4687" i="1" s="1"/>
  <c r="BI4687" i="1" s="1"/>
  <c r="BF4689" i="1"/>
  <c r="BJ4687" i="1"/>
  <c r="BH4686" i="1"/>
  <c r="BI4686" i="1" s="1"/>
  <c r="BG4689" i="1" l="1"/>
  <c r="BH4688" i="1" s="1"/>
  <c r="BI4688" i="1" s="1"/>
  <c r="BF4690" i="1"/>
  <c r="BJ4688" i="1"/>
  <c r="BG4690" i="1" l="1"/>
  <c r="BH4689" i="1" s="1"/>
  <c r="BI4689" i="1" s="1"/>
  <c r="BF4691" i="1"/>
  <c r="BJ4689" i="1"/>
  <c r="BG4691" i="1" l="1"/>
  <c r="BH4690" i="1" s="1"/>
  <c r="BI4690" i="1" s="1"/>
  <c r="BF4692" i="1"/>
  <c r="BJ4690" i="1"/>
  <c r="BG4692" i="1" l="1"/>
  <c r="BH4691" i="1" s="1"/>
  <c r="BI4691" i="1" s="1"/>
  <c r="BF4693" i="1"/>
  <c r="BJ4691" i="1"/>
  <c r="BG4693" i="1" l="1"/>
  <c r="BH4692" i="1" s="1"/>
  <c r="BI4692" i="1" s="1"/>
  <c r="BF4694" i="1"/>
  <c r="BJ4692" i="1"/>
  <c r="BG4694" i="1" l="1"/>
  <c r="BH4693" i="1" s="1"/>
  <c r="BI4693" i="1" s="1"/>
  <c r="BF4695" i="1"/>
  <c r="BJ4693" i="1"/>
  <c r="BG4695" i="1" l="1"/>
  <c r="BH4694" i="1" s="1"/>
  <c r="BI4694" i="1" s="1"/>
  <c r="BF4696" i="1"/>
  <c r="BJ4694" i="1"/>
  <c r="BG4696" i="1" l="1"/>
  <c r="BH4695" i="1" s="1"/>
  <c r="BI4695" i="1" s="1"/>
  <c r="BF4697" i="1"/>
  <c r="BJ4695" i="1"/>
  <c r="BG4697" i="1" l="1"/>
  <c r="BH4696" i="1" s="1"/>
  <c r="BI4696" i="1" s="1"/>
  <c r="BF4698" i="1"/>
  <c r="BJ4696" i="1"/>
  <c r="BG4698" i="1" l="1"/>
  <c r="BH4697" i="1" s="1"/>
  <c r="BI4697" i="1" s="1"/>
  <c r="BF4699" i="1"/>
  <c r="BJ4697" i="1"/>
  <c r="BG4699" i="1" l="1"/>
  <c r="BH4698" i="1" s="1"/>
  <c r="BI4698" i="1" s="1"/>
  <c r="BF4700" i="1"/>
  <c r="BJ4698" i="1"/>
  <c r="BG4700" i="1" l="1"/>
  <c r="BH4699" i="1" s="1"/>
  <c r="BI4699" i="1" s="1"/>
  <c r="BF4701" i="1"/>
  <c r="BJ4699" i="1"/>
  <c r="BG4701" i="1" l="1"/>
  <c r="BH4700" i="1" s="1"/>
  <c r="BI4700" i="1" s="1"/>
  <c r="BF4702" i="1"/>
  <c r="BJ4700" i="1"/>
  <c r="BG4702" i="1" l="1"/>
  <c r="BH4701" i="1" s="1"/>
  <c r="BI4701" i="1" s="1"/>
  <c r="BF4703" i="1"/>
  <c r="BJ4701" i="1"/>
  <c r="BG4703" i="1" l="1"/>
  <c r="BH4702" i="1" s="1"/>
  <c r="BI4702" i="1" s="1"/>
  <c r="BF4704" i="1"/>
  <c r="BJ4702" i="1"/>
  <c r="BG4704" i="1" l="1"/>
  <c r="BH4703" i="1" s="1"/>
  <c r="BI4703" i="1" s="1"/>
  <c r="BF4705" i="1"/>
  <c r="BJ4703" i="1"/>
  <c r="BG4705" i="1" l="1"/>
  <c r="BH4704" i="1" s="1"/>
  <c r="BI4704" i="1" s="1"/>
  <c r="BF4706" i="1"/>
  <c r="BJ4704" i="1"/>
  <c r="BG4706" i="1" l="1"/>
  <c r="BH4705" i="1" s="1"/>
  <c r="BI4705" i="1" s="1"/>
  <c r="BF4707" i="1"/>
  <c r="BJ4705" i="1"/>
  <c r="BG4707" i="1" l="1"/>
  <c r="BH4706" i="1" s="1"/>
  <c r="BI4706" i="1" s="1"/>
  <c r="BF4708" i="1"/>
  <c r="BJ4706" i="1"/>
  <c r="BG4708" i="1" l="1"/>
  <c r="BH4707" i="1" s="1"/>
  <c r="BI4707" i="1" s="1"/>
  <c r="BF4709" i="1"/>
  <c r="BJ4707" i="1"/>
  <c r="BG4709" i="1" l="1"/>
  <c r="BH4708" i="1" s="1"/>
  <c r="BF4710" i="1"/>
  <c r="BJ4708" i="1"/>
  <c r="BI4708" i="1"/>
  <c r="BG4710" i="1" l="1"/>
  <c r="BH4709" i="1" s="1"/>
  <c r="BI4709" i="1" s="1"/>
  <c r="BF4711" i="1"/>
  <c r="BJ4709" i="1"/>
  <c r="BG4711" i="1" l="1"/>
  <c r="BH4710" i="1" s="1"/>
  <c r="BI4710" i="1" s="1"/>
  <c r="BF4712" i="1"/>
  <c r="BJ4710" i="1"/>
  <c r="BG4712" i="1" l="1"/>
  <c r="BH4711" i="1" s="1"/>
  <c r="BI4711" i="1" s="1"/>
  <c r="BF4713" i="1"/>
  <c r="BJ4711" i="1"/>
  <c r="BG4713" i="1" l="1"/>
  <c r="BH4712" i="1" s="1"/>
  <c r="BI4712" i="1" s="1"/>
  <c r="BF4714" i="1"/>
  <c r="BJ4712" i="1"/>
  <c r="BG4714" i="1" l="1"/>
  <c r="BH4713" i="1" s="1"/>
  <c r="BI4713" i="1" s="1"/>
  <c r="BF4715" i="1"/>
  <c r="BJ4713" i="1"/>
  <c r="BG4715" i="1" l="1"/>
  <c r="BH4714" i="1" s="1"/>
  <c r="BI4714" i="1" s="1"/>
  <c r="BF4716" i="1"/>
  <c r="BJ4714" i="1"/>
  <c r="BG4716" i="1" l="1"/>
  <c r="BH4715" i="1" s="1"/>
  <c r="BI4715" i="1" s="1"/>
  <c r="BF4717" i="1"/>
  <c r="BJ4715" i="1"/>
  <c r="BG4717" i="1" l="1"/>
  <c r="BH4716" i="1" s="1"/>
  <c r="BI4716" i="1" s="1"/>
  <c r="BF4718" i="1"/>
  <c r="BJ4716" i="1"/>
  <c r="BG4718" i="1" l="1"/>
  <c r="BH4717" i="1" s="1"/>
  <c r="BI4717" i="1" s="1"/>
  <c r="BF4719" i="1"/>
  <c r="BJ4717" i="1"/>
  <c r="BG4719" i="1" l="1"/>
  <c r="BH4718" i="1" s="1"/>
  <c r="BI4718" i="1" s="1"/>
  <c r="BF4720" i="1"/>
  <c r="BJ4718" i="1"/>
  <c r="BG4720" i="1" l="1"/>
  <c r="BH4719" i="1" s="1"/>
  <c r="BI4719" i="1" s="1"/>
  <c r="BF4721" i="1"/>
  <c r="BJ4719" i="1"/>
  <c r="BG4721" i="1" l="1"/>
  <c r="BH4720" i="1" s="1"/>
  <c r="BI4720" i="1" s="1"/>
  <c r="BF4722" i="1"/>
  <c r="BJ4720" i="1"/>
  <c r="BG4722" i="1" l="1"/>
  <c r="BH4721" i="1" s="1"/>
  <c r="BI4721" i="1" s="1"/>
  <c r="BF4723" i="1"/>
  <c r="BJ4721" i="1"/>
  <c r="BG4723" i="1" l="1"/>
  <c r="BH4722" i="1" s="1"/>
  <c r="BI4722" i="1" s="1"/>
  <c r="BF4724" i="1"/>
  <c r="BJ4722" i="1"/>
  <c r="BG4724" i="1" l="1"/>
  <c r="BH4723" i="1" s="1"/>
  <c r="BI4723" i="1" s="1"/>
  <c r="BF4725" i="1"/>
  <c r="BJ4723" i="1"/>
  <c r="BG4725" i="1" l="1"/>
  <c r="BH4724" i="1" s="1"/>
  <c r="BI4724" i="1" s="1"/>
  <c r="BF4726" i="1"/>
  <c r="BJ4724" i="1"/>
  <c r="BG4726" i="1" l="1"/>
  <c r="BH4725" i="1" s="1"/>
  <c r="BI4725" i="1" s="1"/>
  <c r="BF4727" i="1"/>
  <c r="BJ4725" i="1"/>
  <c r="BG4727" i="1" l="1"/>
  <c r="BH4726" i="1" s="1"/>
  <c r="BI4726" i="1" s="1"/>
  <c r="BF4728" i="1"/>
  <c r="BJ4726" i="1"/>
  <c r="BG4728" i="1" l="1"/>
  <c r="BH4727" i="1" s="1"/>
  <c r="BI4727" i="1" s="1"/>
  <c r="BF4729" i="1"/>
  <c r="BJ4727" i="1"/>
  <c r="BG4729" i="1" l="1"/>
  <c r="BH4728" i="1" s="1"/>
  <c r="BI4728" i="1" s="1"/>
  <c r="BF4730" i="1"/>
  <c r="BJ4728" i="1"/>
  <c r="BG4730" i="1" l="1"/>
  <c r="BH4729" i="1" s="1"/>
  <c r="BI4729" i="1" s="1"/>
  <c r="BF4731" i="1"/>
  <c r="BJ4729" i="1"/>
  <c r="BG4731" i="1" l="1"/>
  <c r="BH4730" i="1" s="1"/>
  <c r="BI4730" i="1" s="1"/>
  <c r="BF4732" i="1"/>
  <c r="BJ4730" i="1"/>
  <c r="BG4732" i="1" l="1"/>
  <c r="BH4731" i="1" s="1"/>
  <c r="BI4731" i="1" s="1"/>
  <c r="BF4733" i="1"/>
  <c r="BJ4731" i="1"/>
  <c r="BG4733" i="1" l="1"/>
  <c r="BH4732" i="1" s="1"/>
  <c r="BI4732" i="1" s="1"/>
  <c r="BF4734" i="1"/>
  <c r="BJ4732" i="1"/>
  <c r="BG4734" i="1" l="1"/>
  <c r="BH4733" i="1" s="1"/>
  <c r="BI4733" i="1" s="1"/>
  <c r="BF4735" i="1"/>
  <c r="BJ4733" i="1"/>
  <c r="BG4735" i="1" l="1"/>
  <c r="BH4734" i="1" s="1"/>
  <c r="BI4734" i="1" s="1"/>
  <c r="BF4736" i="1"/>
  <c r="BJ4734" i="1"/>
  <c r="BG4736" i="1" l="1"/>
  <c r="BH4735" i="1" s="1"/>
  <c r="BI4735" i="1" s="1"/>
  <c r="BF4737" i="1"/>
  <c r="BJ4735" i="1"/>
  <c r="BG4737" i="1" l="1"/>
  <c r="BH4736" i="1" s="1"/>
  <c r="BI4736" i="1" s="1"/>
  <c r="BF4738" i="1"/>
  <c r="BJ4736" i="1"/>
  <c r="BG4738" i="1" l="1"/>
  <c r="BH4737" i="1" s="1"/>
  <c r="BI4737" i="1" s="1"/>
  <c r="BF4739" i="1"/>
  <c r="BJ4737" i="1"/>
  <c r="BG4739" i="1" l="1"/>
  <c r="BH4738" i="1" s="1"/>
  <c r="BI4738" i="1" s="1"/>
  <c r="BF4740" i="1"/>
  <c r="BJ4738" i="1"/>
  <c r="BG4740" i="1" l="1"/>
  <c r="BH4739" i="1" s="1"/>
  <c r="BI4739" i="1" s="1"/>
  <c r="BF4741" i="1"/>
  <c r="BJ4739" i="1"/>
  <c r="BG4741" i="1" l="1"/>
  <c r="BH4740" i="1" s="1"/>
  <c r="BI4740" i="1" s="1"/>
  <c r="BF4742" i="1"/>
  <c r="BJ4740" i="1"/>
  <c r="BG4742" i="1" l="1"/>
  <c r="BH4741" i="1" s="1"/>
  <c r="BI4741" i="1" s="1"/>
  <c r="BF4743" i="1"/>
  <c r="BJ4741" i="1"/>
  <c r="BG4743" i="1" l="1"/>
  <c r="BH4742" i="1" s="1"/>
  <c r="BI4742" i="1" s="1"/>
  <c r="BF4744" i="1"/>
  <c r="BJ4742" i="1"/>
  <c r="BG4744" i="1" l="1"/>
  <c r="BH4743" i="1" s="1"/>
  <c r="BI4743" i="1" s="1"/>
  <c r="BF4745" i="1"/>
  <c r="BJ4743" i="1"/>
  <c r="BG4745" i="1" l="1"/>
  <c r="BH4744" i="1" s="1"/>
  <c r="BI4744" i="1" s="1"/>
  <c r="BF4746" i="1"/>
  <c r="BJ4744" i="1"/>
  <c r="BG4746" i="1" l="1"/>
  <c r="BH4745" i="1" s="1"/>
  <c r="BI4745" i="1" s="1"/>
  <c r="BF4747" i="1"/>
  <c r="BJ4745" i="1"/>
  <c r="BG4747" i="1" l="1"/>
  <c r="BH4746" i="1" s="1"/>
  <c r="BI4746" i="1" s="1"/>
  <c r="BF4748" i="1"/>
  <c r="BJ4746" i="1"/>
  <c r="BG4748" i="1" l="1"/>
  <c r="BH4747" i="1" s="1"/>
  <c r="BI4747" i="1" s="1"/>
  <c r="BF4749" i="1"/>
  <c r="BJ4747" i="1"/>
  <c r="BG4749" i="1" l="1"/>
  <c r="BH4748" i="1" s="1"/>
  <c r="BI4748" i="1" s="1"/>
  <c r="BF4750" i="1"/>
  <c r="BJ4748" i="1"/>
  <c r="BG4750" i="1" l="1"/>
  <c r="BH4749" i="1" s="1"/>
  <c r="BI4749" i="1" s="1"/>
  <c r="BF4751" i="1"/>
  <c r="BJ4749" i="1"/>
  <c r="BG4751" i="1" l="1"/>
  <c r="BH4750" i="1" s="1"/>
  <c r="BI4750" i="1" s="1"/>
  <c r="BF4752" i="1"/>
  <c r="BJ4750" i="1"/>
  <c r="BG4752" i="1" l="1"/>
  <c r="BH4751" i="1" s="1"/>
  <c r="BI4751" i="1" s="1"/>
  <c r="BF4753" i="1"/>
  <c r="BJ4751" i="1"/>
  <c r="BG4753" i="1" l="1"/>
  <c r="BH4752" i="1" s="1"/>
  <c r="BI4752" i="1" s="1"/>
  <c r="BF4754" i="1"/>
  <c r="BJ4752" i="1"/>
  <c r="BG4754" i="1" l="1"/>
  <c r="BH4753" i="1" s="1"/>
  <c r="BI4753" i="1" s="1"/>
  <c r="BF4755" i="1"/>
  <c r="BJ4753" i="1"/>
  <c r="BG4755" i="1" l="1"/>
  <c r="BH4754" i="1" s="1"/>
  <c r="BI4754" i="1" s="1"/>
  <c r="BF4756" i="1"/>
  <c r="BJ4754" i="1"/>
  <c r="BG4756" i="1" l="1"/>
  <c r="BH4755" i="1" s="1"/>
  <c r="BI4755" i="1" s="1"/>
  <c r="BF4757" i="1"/>
  <c r="BJ4755" i="1"/>
  <c r="BG4757" i="1" l="1"/>
  <c r="BH4756" i="1" s="1"/>
  <c r="BI4756" i="1" s="1"/>
  <c r="BF4758" i="1"/>
  <c r="BJ4756" i="1"/>
  <c r="BG4758" i="1" l="1"/>
  <c r="BH4757" i="1" s="1"/>
  <c r="BI4757" i="1" s="1"/>
  <c r="BF4759" i="1"/>
  <c r="BJ4757" i="1"/>
  <c r="BG4759" i="1" l="1"/>
  <c r="BH4758" i="1" s="1"/>
  <c r="BI4758" i="1" s="1"/>
  <c r="BF4760" i="1"/>
  <c r="BJ4758" i="1"/>
  <c r="BG4760" i="1" l="1"/>
  <c r="BH4759" i="1" s="1"/>
  <c r="BI4759" i="1" s="1"/>
  <c r="BF4761" i="1"/>
  <c r="BJ4759" i="1"/>
  <c r="BG4761" i="1" l="1"/>
  <c r="BH4760" i="1" s="1"/>
  <c r="BI4760" i="1" s="1"/>
  <c r="BF4762" i="1"/>
  <c r="BJ4760" i="1"/>
  <c r="BG4762" i="1" l="1"/>
  <c r="BH4761" i="1" s="1"/>
  <c r="BI4761" i="1" s="1"/>
  <c r="BF4763" i="1"/>
  <c r="BJ4761" i="1"/>
  <c r="BG4763" i="1" l="1"/>
  <c r="BH4762" i="1" s="1"/>
  <c r="BI4762" i="1" s="1"/>
  <c r="BF4764" i="1"/>
  <c r="BJ4762" i="1"/>
  <c r="BG4764" i="1" l="1"/>
  <c r="BH4763" i="1" s="1"/>
  <c r="BI4763" i="1" s="1"/>
  <c r="BF4765" i="1"/>
  <c r="BJ4763" i="1"/>
  <c r="BG4765" i="1" l="1"/>
  <c r="BH4764" i="1" s="1"/>
  <c r="BI4764" i="1" s="1"/>
  <c r="BF4766" i="1"/>
  <c r="BJ4764" i="1"/>
  <c r="BG4766" i="1" l="1"/>
  <c r="BH4765" i="1" s="1"/>
  <c r="BI4765" i="1" s="1"/>
  <c r="BF4767" i="1"/>
  <c r="BJ4765" i="1"/>
  <c r="BG4767" i="1" l="1"/>
  <c r="BH4766" i="1" s="1"/>
  <c r="BI4766" i="1" s="1"/>
  <c r="BF4768" i="1"/>
  <c r="BJ4766" i="1"/>
  <c r="BG4768" i="1" l="1"/>
  <c r="BH4767" i="1" s="1"/>
  <c r="BI4767" i="1" s="1"/>
  <c r="BF4769" i="1"/>
  <c r="BJ4767" i="1"/>
  <c r="BG4769" i="1" l="1"/>
  <c r="BH4768" i="1" s="1"/>
  <c r="BI4768" i="1" s="1"/>
  <c r="BF4770" i="1"/>
  <c r="BJ4768" i="1"/>
  <c r="BG4770" i="1" l="1"/>
  <c r="BH4769" i="1" s="1"/>
  <c r="BI4769" i="1" s="1"/>
  <c r="BF4771" i="1"/>
  <c r="BJ4769" i="1"/>
  <c r="BG4771" i="1" l="1"/>
  <c r="BH4770" i="1" s="1"/>
  <c r="BI4770" i="1" s="1"/>
  <c r="BF4772" i="1"/>
  <c r="BJ4770" i="1"/>
  <c r="BG4772" i="1" l="1"/>
  <c r="BH4771" i="1" s="1"/>
  <c r="BI4771" i="1" s="1"/>
  <c r="BF4773" i="1"/>
  <c r="BJ4771" i="1"/>
  <c r="BG4773" i="1" l="1"/>
  <c r="BH4772" i="1" s="1"/>
  <c r="BI4772" i="1" s="1"/>
  <c r="BF4774" i="1"/>
  <c r="BJ4772" i="1"/>
  <c r="BG4774" i="1" l="1"/>
  <c r="BH4773" i="1" s="1"/>
  <c r="BI4773" i="1" s="1"/>
  <c r="BF4775" i="1"/>
  <c r="BJ4773" i="1"/>
  <c r="BG4775" i="1" l="1"/>
  <c r="BH4774" i="1" s="1"/>
  <c r="BI4774" i="1" s="1"/>
  <c r="BF4776" i="1"/>
  <c r="BJ4774" i="1"/>
  <c r="BG4776" i="1" l="1"/>
  <c r="BH4775" i="1" s="1"/>
  <c r="BI4775" i="1" s="1"/>
  <c r="BF4777" i="1"/>
  <c r="BJ4775" i="1"/>
  <c r="BG4777" i="1" l="1"/>
  <c r="BH4776" i="1" s="1"/>
  <c r="BI4776" i="1" s="1"/>
  <c r="BF4778" i="1"/>
  <c r="BJ4776" i="1"/>
  <c r="BG4778" i="1" l="1"/>
  <c r="BH4777" i="1" s="1"/>
  <c r="BI4777" i="1" s="1"/>
  <c r="BF4779" i="1"/>
  <c r="BJ4777" i="1"/>
  <c r="BG4779" i="1" l="1"/>
  <c r="BH4778" i="1" s="1"/>
  <c r="BI4778" i="1" s="1"/>
  <c r="BF4780" i="1"/>
  <c r="BJ4778" i="1"/>
  <c r="BG4780" i="1" l="1"/>
  <c r="BH4779" i="1" s="1"/>
  <c r="BI4779" i="1" s="1"/>
  <c r="BF4781" i="1"/>
  <c r="BJ4779" i="1"/>
  <c r="BG4781" i="1" l="1"/>
  <c r="BH4780" i="1" s="1"/>
  <c r="BI4780" i="1" s="1"/>
  <c r="BF4782" i="1"/>
  <c r="BJ4780" i="1"/>
  <c r="BG4782" i="1" l="1"/>
  <c r="BH4781" i="1" s="1"/>
  <c r="BI4781" i="1" s="1"/>
  <c r="BF4783" i="1"/>
  <c r="BJ4781" i="1"/>
  <c r="BG4783" i="1" l="1"/>
  <c r="BH4782" i="1" s="1"/>
  <c r="BI4782" i="1" s="1"/>
  <c r="BF4784" i="1"/>
  <c r="BJ4782" i="1"/>
  <c r="BG4784" i="1" l="1"/>
  <c r="BH4783" i="1" s="1"/>
  <c r="BI4783" i="1" s="1"/>
  <c r="BF4785" i="1"/>
  <c r="BJ4783" i="1"/>
  <c r="BG4785" i="1" l="1"/>
  <c r="BH4784" i="1" s="1"/>
  <c r="BI4784" i="1" s="1"/>
  <c r="BF4786" i="1"/>
  <c r="BJ4784" i="1"/>
  <c r="BG4786" i="1" l="1"/>
  <c r="BH4785" i="1" s="1"/>
  <c r="BI4785" i="1" s="1"/>
  <c r="BF4787" i="1"/>
  <c r="BJ4785" i="1"/>
  <c r="BG4787" i="1" l="1"/>
  <c r="BH4786" i="1" s="1"/>
  <c r="BI4786" i="1" s="1"/>
  <c r="BF4788" i="1"/>
  <c r="BJ4786" i="1"/>
  <c r="BG4788" i="1" l="1"/>
  <c r="BH4787" i="1" s="1"/>
  <c r="BI4787" i="1" s="1"/>
  <c r="BF4789" i="1"/>
  <c r="BJ4787" i="1"/>
  <c r="BG4789" i="1" l="1"/>
  <c r="BH4788" i="1" s="1"/>
  <c r="BI4788" i="1" s="1"/>
  <c r="BF4790" i="1"/>
  <c r="BJ4788" i="1"/>
  <c r="BG4790" i="1" l="1"/>
  <c r="BH4789" i="1" s="1"/>
  <c r="BI4789" i="1" s="1"/>
  <c r="BF4791" i="1"/>
  <c r="BJ4789" i="1"/>
  <c r="BG4791" i="1" l="1"/>
  <c r="BH4790" i="1" s="1"/>
  <c r="BI4790" i="1" s="1"/>
  <c r="BF4792" i="1"/>
  <c r="BJ4790" i="1"/>
  <c r="BG4792" i="1" l="1"/>
  <c r="BH4791" i="1" s="1"/>
  <c r="BI4791" i="1" s="1"/>
  <c r="BF4793" i="1"/>
  <c r="BJ4791" i="1"/>
  <c r="BG4793" i="1" l="1"/>
  <c r="BH4792" i="1" s="1"/>
  <c r="BI4792" i="1" s="1"/>
  <c r="BF4794" i="1"/>
  <c r="BJ4792" i="1"/>
  <c r="BG4794" i="1" l="1"/>
  <c r="BH4793" i="1" s="1"/>
  <c r="BI4793" i="1" s="1"/>
  <c r="BF4795" i="1"/>
  <c r="BJ4793" i="1"/>
  <c r="BG4795" i="1" l="1"/>
  <c r="BH4794" i="1" s="1"/>
  <c r="BI4794" i="1" s="1"/>
  <c r="BF4796" i="1"/>
  <c r="BJ4794" i="1"/>
  <c r="BG4796" i="1" l="1"/>
  <c r="BH4795" i="1" s="1"/>
  <c r="BI4795" i="1" s="1"/>
  <c r="BF4797" i="1"/>
  <c r="BJ4795" i="1"/>
  <c r="BG4797" i="1" l="1"/>
  <c r="BH4796" i="1" s="1"/>
  <c r="BI4796" i="1" s="1"/>
  <c r="BF4798" i="1"/>
  <c r="BJ4796" i="1"/>
  <c r="BG4798" i="1" l="1"/>
  <c r="BH4797" i="1" s="1"/>
  <c r="BI4797" i="1" s="1"/>
  <c r="BF4799" i="1"/>
  <c r="BJ4797" i="1"/>
  <c r="BG4799" i="1" l="1"/>
  <c r="BH4798" i="1" s="1"/>
  <c r="BI4798" i="1" s="1"/>
  <c r="BF4800" i="1"/>
  <c r="BJ4798" i="1"/>
  <c r="BG4800" i="1" l="1"/>
  <c r="BH4799" i="1" s="1"/>
  <c r="BI4799" i="1" s="1"/>
  <c r="BF4801" i="1"/>
  <c r="BJ4799" i="1"/>
  <c r="BG4801" i="1" l="1"/>
  <c r="BH4800" i="1" s="1"/>
  <c r="BI4800" i="1" s="1"/>
  <c r="BF4802" i="1"/>
  <c r="BJ4800" i="1"/>
  <c r="BG4802" i="1" l="1"/>
  <c r="BH4801" i="1" s="1"/>
  <c r="BI4801" i="1" s="1"/>
  <c r="BF4803" i="1"/>
  <c r="BJ4801" i="1"/>
  <c r="BG4803" i="1" l="1"/>
  <c r="BH4802" i="1" s="1"/>
  <c r="BI4802" i="1" s="1"/>
  <c r="BF4804" i="1"/>
  <c r="BJ4802" i="1"/>
  <c r="BG4804" i="1" l="1"/>
  <c r="BH4803" i="1" s="1"/>
  <c r="BI4803" i="1" s="1"/>
  <c r="BF4805" i="1"/>
  <c r="BJ4803" i="1"/>
  <c r="BG4805" i="1" l="1"/>
  <c r="BH4804" i="1" s="1"/>
  <c r="BI4804" i="1" s="1"/>
  <c r="BF4806" i="1"/>
  <c r="BJ4804" i="1"/>
  <c r="BG4806" i="1" l="1"/>
  <c r="BH4805" i="1" s="1"/>
  <c r="BI4805" i="1" s="1"/>
  <c r="BF4807" i="1"/>
  <c r="BJ4805" i="1"/>
  <c r="BG4807" i="1" l="1"/>
  <c r="BH4806" i="1" s="1"/>
  <c r="BI4806" i="1" s="1"/>
  <c r="BF4808" i="1"/>
  <c r="BJ4806" i="1"/>
  <c r="BG4808" i="1" l="1"/>
  <c r="BH4807" i="1" s="1"/>
  <c r="BI4807" i="1" s="1"/>
  <c r="BF4809" i="1"/>
  <c r="BJ4807" i="1"/>
  <c r="BG4809" i="1" l="1"/>
  <c r="BH4808" i="1" s="1"/>
  <c r="BI4808" i="1" s="1"/>
  <c r="BF4810" i="1"/>
  <c r="BJ4808" i="1"/>
  <c r="BG4810" i="1" l="1"/>
  <c r="BH4809" i="1" s="1"/>
  <c r="BI4809" i="1" s="1"/>
  <c r="BF4811" i="1"/>
  <c r="BJ4809" i="1"/>
  <c r="BG4811" i="1" l="1"/>
  <c r="BH4810" i="1" s="1"/>
  <c r="BI4810" i="1" s="1"/>
  <c r="BF4812" i="1"/>
  <c r="BJ4810" i="1"/>
  <c r="BG4812" i="1" l="1"/>
  <c r="BH4811" i="1" s="1"/>
  <c r="BI4811" i="1" s="1"/>
  <c r="BF4813" i="1"/>
  <c r="BJ4811" i="1"/>
  <c r="BG4813" i="1" l="1"/>
  <c r="BH4812" i="1" s="1"/>
  <c r="BI4812" i="1" s="1"/>
  <c r="BF4814" i="1"/>
  <c r="BJ4812" i="1"/>
  <c r="BG4814" i="1" l="1"/>
  <c r="BH4813" i="1" s="1"/>
  <c r="BI4813" i="1" s="1"/>
  <c r="BF4815" i="1"/>
  <c r="BJ4813" i="1"/>
  <c r="BG4815" i="1" l="1"/>
  <c r="BH4814" i="1" s="1"/>
  <c r="BI4814" i="1" s="1"/>
  <c r="BF4816" i="1"/>
  <c r="BJ4814" i="1"/>
  <c r="BG4816" i="1" l="1"/>
  <c r="BH4815" i="1" s="1"/>
  <c r="BI4815" i="1" s="1"/>
  <c r="BF4817" i="1"/>
  <c r="BJ4815" i="1"/>
  <c r="BG4817" i="1" l="1"/>
  <c r="BH4816" i="1" s="1"/>
  <c r="BI4816" i="1" s="1"/>
  <c r="BF4818" i="1"/>
  <c r="BJ4816" i="1"/>
  <c r="BG4818" i="1" l="1"/>
  <c r="BH4817" i="1" s="1"/>
  <c r="BI4817" i="1" s="1"/>
  <c r="BF4819" i="1"/>
  <c r="BJ4817" i="1"/>
  <c r="BG4819" i="1" l="1"/>
  <c r="BH4818" i="1" s="1"/>
  <c r="BI4818" i="1" s="1"/>
  <c r="BF4820" i="1"/>
  <c r="BJ4818" i="1"/>
  <c r="BG4820" i="1" l="1"/>
  <c r="BH4819" i="1" s="1"/>
  <c r="BI4819" i="1" s="1"/>
  <c r="BF4821" i="1"/>
  <c r="BJ4819" i="1"/>
  <c r="BG4821" i="1" l="1"/>
  <c r="BH4820" i="1" s="1"/>
  <c r="BI4820" i="1" s="1"/>
  <c r="BF4822" i="1"/>
  <c r="BJ4820" i="1"/>
  <c r="BG4822" i="1" l="1"/>
  <c r="BH4821" i="1" s="1"/>
  <c r="BI4821" i="1" s="1"/>
  <c r="BF4823" i="1"/>
  <c r="BJ4821" i="1"/>
  <c r="BG4823" i="1" l="1"/>
  <c r="BH4822" i="1" s="1"/>
  <c r="BI4822" i="1" s="1"/>
  <c r="BF4824" i="1"/>
  <c r="BJ4822" i="1"/>
  <c r="BG4824" i="1" l="1"/>
  <c r="BH4823" i="1" s="1"/>
  <c r="BI4823" i="1" s="1"/>
  <c r="BF4825" i="1"/>
  <c r="BJ4823" i="1"/>
  <c r="BG4825" i="1" l="1"/>
  <c r="BH4824" i="1" s="1"/>
  <c r="BI4824" i="1" s="1"/>
  <c r="BF4826" i="1"/>
  <c r="BJ4824" i="1"/>
  <c r="BG4826" i="1" l="1"/>
  <c r="BH4825" i="1" s="1"/>
  <c r="BI4825" i="1" s="1"/>
  <c r="BF4827" i="1"/>
  <c r="BJ4825" i="1"/>
  <c r="BG4827" i="1" l="1"/>
  <c r="BH4826" i="1" s="1"/>
  <c r="BI4826" i="1" s="1"/>
  <c r="BF4828" i="1"/>
  <c r="BJ4826" i="1"/>
  <c r="BG4828" i="1" l="1"/>
  <c r="BH4827" i="1" s="1"/>
  <c r="BI4827" i="1" s="1"/>
  <c r="BF4829" i="1"/>
  <c r="BJ4827" i="1"/>
  <c r="BG4829" i="1" l="1"/>
  <c r="BH4828" i="1" s="1"/>
  <c r="BI4828" i="1" s="1"/>
  <c r="BF4830" i="1"/>
  <c r="BJ4828" i="1"/>
  <c r="BG4830" i="1" l="1"/>
  <c r="BH4829" i="1" s="1"/>
  <c r="BI4829" i="1" s="1"/>
  <c r="BF4831" i="1"/>
  <c r="BJ4829" i="1"/>
  <c r="BG4831" i="1" l="1"/>
  <c r="BH4830" i="1" s="1"/>
  <c r="BI4830" i="1" s="1"/>
  <c r="BF4832" i="1"/>
  <c r="BJ4830" i="1"/>
  <c r="BG4832" i="1" l="1"/>
  <c r="BH4831" i="1" s="1"/>
  <c r="BI4831" i="1" s="1"/>
  <c r="BF4833" i="1"/>
  <c r="BJ4831" i="1"/>
  <c r="BG4833" i="1" l="1"/>
  <c r="BH4832" i="1" s="1"/>
  <c r="BI4832" i="1" s="1"/>
  <c r="BF4834" i="1"/>
  <c r="BJ4832" i="1"/>
  <c r="BG4834" i="1" l="1"/>
  <c r="BH4833" i="1" s="1"/>
  <c r="BI4833" i="1" s="1"/>
  <c r="BF4835" i="1"/>
  <c r="BJ4833" i="1"/>
  <c r="BG4835" i="1" l="1"/>
  <c r="BH4834" i="1" s="1"/>
  <c r="BI4834" i="1" s="1"/>
  <c r="BF4836" i="1"/>
  <c r="BJ4834" i="1"/>
  <c r="BG4836" i="1" l="1"/>
  <c r="BH4835" i="1" s="1"/>
  <c r="BI4835" i="1" s="1"/>
  <c r="BF4837" i="1"/>
  <c r="BJ4835" i="1"/>
  <c r="BG4837" i="1" l="1"/>
  <c r="BH4836" i="1" s="1"/>
  <c r="BI4836" i="1" s="1"/>
  <c r="BF4838" i="1"/>
  <c r="BJ4836" i="1"/>
  <c r="BG4838" i="1" l="1"/>
  <c r="BH4837" i="1" s="1"/>
  <c r="BI4837" i="1" s="1"/>
  <c r="BF4839" i="1"/>
  <c r="BJ4837" i="1"/>
  <c r="BG4839" i="1" l="1"/>
  <c r="BH4838" i="1" s="1"/>
  <c r="BI4838" i="1" s="1"/>
  <c r="BF4840" i="1"/>
  <c r="BJ4838" i="1"/>
  <c r="BG4840" i="1" l="1"/>
  <c r="BH4839" i="1" s="1"/>
  <c r="BI4839" i="1" s="1"/>
  <c r="BF4841" i="1"/>
  <c r="BJ4839" i="1"/>
  <c r="BG4841" i="1" l="1"/>
  <c r="BH4840" i="1" s="1"/>
  <c r="BI4840" i="1" s="1"/>
  <c r="BF4842" i="1"/>
  <c r="BJ4840" i="1"/>
  <c r="BG4842" i="1" l="1"/>
  <c r="BH4841" i="1" s="1"/>
  <c r="BI4841" i="1" s="1"/>
  <c r="BF4843" i="1"/>
  <c r="BJ4841" i="1"/>
  <c r="BG4843" i="1" l="1"/>
  <c r="BH4842" i="1" s="1"/>
  <c r="BI4842" i="1" s="1"/>
  <c r="BF4844" i="1"/>
  <c r="BJ4842" i="1"/>
  <c r="BG4844" i="1" l="1"/>
  <c r="BH4843" i="1" s="1"/>
  <c r="BI4843" i="1" s="1"/>
  <c r="BF4845" i="1"/>
  <c r="BJ4843" i="1"/>
  <c r="BG4845" i="1" l="1"/>
  <c r="BH4844" i="1" s="1"/>
  <c r="BI4844" i="1" s="1"/>
  <c r="BF4846" i="1"/>
  <c r="BJ4844" i="1"/>
  <c r="BF4847" i="1" l="1"/>
  <c r="BG4846" i="1"/>
  <c r="BH4845" i="1" s="1"/>
  <c r="BI4845" i="1" s="1"/>
  <c r="BJ4845" i="1"/>
  <c r="BJ4846" i="1" l="1"/>
  <c r="BG4847" i="1"/>
  <c r="BF4848" i="1"/>
  <c r="BG4848" i="1" l="1"/>
  <c r="BH4847" i="1" s="1"/>
  <c r="BI4847" i="1" s="1"/>
  <c r="BF4849" i="1"/>
  <c r="BJ4847" i="1"/>
  <c r="BH4846" i="1"/>
  <c r="BI4846" i="1" s="1"/>
  <c r="BG4849" i="1" l="1"/>
  <c r="BH4848" i="1" s="1"/>
  <c r="BI4848" i="1" s="1"/>
  <c r="BF4850" i="1"/>
  <c r="BJ4848" i="1"/>
  <c r="BG4850" i="1" l="1"/>
  <c r="BH4849" i="1" s="1"/>
  <c r="BI4849" i="1" s="1"/>
  <c r="BF4851" i="1"/>
  <c r="BJ4849" i="1"/>
  <c r="BG4851" i="1" l="1"/>
  <c r="BH4850" i="1" s="1"/>
  <c r="BI4850" i="1" s="1"/>
  <c r="BF4852" i="1"/>
  <c r="BJ4850" i="1"/>
  <c r="BG4852" i="1" l="1"/>
  <c r="BH4851" i="1" s="1"/>
  <c r="BI4851" i="1" s="1"/>
  <c r="BF4853" i="1"/>
  <c r="BJ4851" i="1"/>
  <c r="BG4853" i="1" l="1"/>
  <c r="BH4852" i="1" s="1"/>
  <c r="BI4852" i="1" s="1"/>
  <c r="BF4854" i="1"/>
  <c r="BJ4852" i="1"/>
  <c r="BG4854" i="1" l="1"/>
  <c r="BH4853" i="1" s="1"/>
  <c r="BI4853" i="1" s="1"/>
  <c r="BF4855" i="1"/>
  <c r="BJ4853" i="1"/>
  <c r="BG4855" i="1" l="1"/>
  <c r="BH4854" i="1" s="1"/>
  <c r="BI4854" i="1" s="1"/>
  <c r="BF4856" i="1"/>
  <c r="BJ4854" i="1"/>
  <c r="BF4857" i="1" l="1"/>
  <c r="BG4856" i="1"/>
  <c r="BH4855" i="1" s="1"/>
  <c r="BI4855" i="1" s="1"/>
  <c r="BJ4855" i="1"/>
  <c r="BJ4856" i="1" l="1"/>
  <c r="BG4857" i="1"/>
  <c r="BF4858" i="1"/>
  <c r="BG4858" i="1" l="1"/>
  <c r="BH4857" i="1" s="1"/>
  <c r="BI4857" i="1" s="1"/>
  <c r="BF4859" i="1"/>
  <c r="BJ4857" i="1"/>
  <c r="BH4856" i="1"/>
  <c r="BI4856" i="1" s="1"/>
  <c r="BG4859" i="1" l="1"/>
  <c r="BH4858" i="1" s="1"/>
  <c r="BI4858" i="1" s="1"/>
  <c r="BF4860" i="1"/>
  <c r="BJ4858" i="1"/>
  <c r="BG4860" i="1" l="1"/>
  <c r="BH4859" i="1" s="1"/>
  <c r="BI4859" i="1" s="1"/>
  <c r="BF4861" i="1"/>
  <c r="BJ4859" i="1"/>
  <c r="BG4861" i="1" l="1"/>
  <c r="BH4860" i="1" s="1"/>
  <c r="BI4860" i="1" s="1"/>
  <c r="BF4862" i="1"/>
  <c r="BJ4860" i="1"/>
  <c r="BG4862" i="1" l="1"/>
  <c r="BH4861" i="1" s="1"/>
  <c r="BI4861" i="1" s="1"/>
  <c r="BF4863" i="1"/>
  <c r="BJ4861" i="1"/>
  <c r="BG4863" i="1" l="1"/>
  <c r="BH4862" i="1" s="1"/>
  <c r="BI4862" i="1" s="1"/>
  <c r="BF4864" i="1"/>
  <c r="BJ4862" i="1"/>
  <c r="BF4865" i="1" l="1"/>
  <c r="BG4864" i="1"/>
  <c r="BH4863" i="1" s="1"/>
  <c r="BI4863" i="1" s="1"/>
  <c r="BJ4863" i="1"/>
  <c r="BJ4864" i="1" l="1"/>
  <c r="BG4865" i="1"/>
  <c r="BF4866" i="1"/>
  <c r="BG4866" i="1" l="1"/>
  <c r="BH4865" i="1" s="1"/>
  <c r="BI4865" i="1" s="1"/>
  <c r="BF4867" i="1"/>
  <c r="BJ4865" i="1"/>
  <c r="BH4864" i="1"/>
  <c r="BI4864" i="1" s="1"/>
  <c r="BG4867" i="1" l="1"/>
  <c r="BH4866" i="1" s="1"/>
  <c r="BI4866" i="1" s="1"/>
  <c r="BF4868" i="1"/>
  <c r="BJ4866" i="1"/>
  <c r="BG4868" i="1" l="1"/>
  <c r="BH4867" i="1" s="1"/>
  <c r="BI4867" i="1" s="1"/>
  <c r="BF4869" i="1"/>
  <c r="BJ4867" i="1"/>
  <c r="BG4869" i="1" l="1"/>
  <c r="BH4868" i="1" s="1"/>
  <c r="BI4868" i="1" s="1"/>
  <c r="BF4870" i="1"/>
  <c r="BJ4868" i="1"/>
  <c r="BG4870" i="1" l="1"/>
  <c r="BH4869" i="1" s="1"/>
  <c r="BI4869" i="1" s="1"/>
  <c r="BF4871" i="1"/>
  <c r="BJ4869" i="1"/>
  <c r="BG4871" i="1" l="1"/>
  <c r="BH4870" i="1" s="1"/>
  <c r="BI4870" i="1" s="1"/>
  <c r="BF4872" i="1"/>
  <c r="BJ4870" i="1"/>
  <c r="BG4872" i="1" l="1"/>
  <c r="BH4871" i="1" s="1"/>
  <c r="BI4871" i="1" s="1"/>
  <c r="BF4873" i="1"/>
  <c r="BJ4871" i="1"/>
  <c r="BG4873" i="1" l="1"/>
  <c r="BH4872" i="1" s="1"/>
  <c r="BI4872" i="1" s="1"/>
  <c r="BF4874" i="1"/>
  <c r="BJ4872" i="1"/>
  <c r="BG4874" i="1" l="1"/>
  <c r="BH4873" i="1" s="1"/>
  <c r="BI4873" i="1" s="1"/>
  <c r="BF4875" i="1"/>
  <c r="BJ4873" i="1"/>
  <c r="BG4875" i="1" l="1"/>
  <c r="BH4874" i="1" s="1"/>
  <c r="BI4874" i="1" s="1"/>
  <c r="BF4876" i="1"/>
  <c r="BJ4874" i="1"/>
  <c r="BG4876" i="1" l="1"/>
  <c r="BH4875" i="1" s="1"/>
  <c r="BI4875" i="1" s="1"/>
  <c r="BF4877" i="1"/>
  <c r="BJ4875" i="1"/>
  <c r="BG4877" i="1" l="1"/>
  <c r="BH4876" i="1" s="1"/>
  <c r="BI4876" i="1" s="1"/>
  <c r="BF4878" i="1"/>
  <c r="BJ4876" i="1"/>
  <c r="BG4878" i="1" l="1"/>
  <c r="BH4877" i="1" s="1"/>
  <c r="BI4877" i="1" s="1"/>
  <c r="BF4879" i="1"/>
  <c r="BJ4877" i="1"/>
  <c r="BG4879" i="1" l="1"/>
  <c r="BH4878" i="1" s="1"/>
  <c r="BI4878" i="1" s="1"/>
  <c r="BF4880" i="1"/>
  <c r="BJ4878" i="1"/>
  <c r="BG4880" i="1" l="1"/>
  <c r="BH4879" i="1" s="1"/>
  <c r="BI4879" i="1" s="1"/>
  <c r="BF4881" i="1"/>
  <c r="BJ4879" i="1"/>
  <c r="BG4881" i="1" l="1"/>
  <c r="BH4880" i="1" s="1"/>
  <c r="BI4880" i="1" s="1"/>
  <c r="BF4882" i="1"/>
  <c r="BJ4880" i="1"/>
  <c r="BG4882" i="1" l="1"/>
  <c r="BH4881" i="1" s="1"/>
  <c r="BI4881" i="1" s="1"/>
  <c r="BF4883" i="1"/>
  <c r="BJ4881" i="1"/>
  <c r="BG4883" i="1" l="1"/>
  <c r="BH4882" i="1" s="1"/>
  <c r="BI4882" i="1" s="1"/>
  <c r="BF4884" i="1"/>
  <c r="BJ4882" i="1"/>
  <c r="BG4884" i="1" l="1"/>
  <c r="BH4883" i="1" s="1"/>
  <c r="BI4883" i="1" s="1"/>
  <c r="BF4885" i="1"/>
  <c r="BJ4883" i="1"/>
  <c r="BG4885" i="1" l="1"/>
  <c r="BH4884" i="1" s="1"/>
  <c r="BI4884" i="1" s="1"/>
  <c r="BF4886" i="1"/>
  <c r="BJ4884" i="1"/>
  <c r="BG4886" i="1" l="1"/>
  <c r="BH4885" i="1" s="1"/>
  <c r="BI4885" i="1" s="1"/>
  <c r="BF4887" i="1"/>
  <c r="BJ4885" i="1"/>
  <c r="BG4887" i="1" l="1"/>
  <c r="BH4886" i="1" s="1"/>
  <c r="BI4886" i="1" s="1"/>
  <c r="BF4888" i="1"/>
  <c r="BJ4886" i="1"/>
  <c r="BG4888" i="1" l="1"/>
  <c r="BH4887" i="1" s="1"/>
  <c r="BI4887" i="1" s="1"/>
  <c r="BF4889" i="1"/>
  <c r="BJ4887" i="1"/>
  <c r="BG4889" i="1" l="1"/>
  <c r="BH4888" i="1" s="1"/>
  <c r="BI4888" i="1" s="1"/>
  <c r="BF4890" i="1"/>
  <c r="BJ4888" i="1"/>
  <c r="BG4890" i="1" l="1"/>
  <c r="BH4889" i="1" s="1"/>
  <c r="BI4889" i="1" s="1"/>
  <c r="BF4891" i="1"/>
  <c r="BJ4889" i="1"/>
  <c r="BG4891" i="1" l="1"/>
  <c r="BH4890" i="1" s="1"/>
  <c r="BI4890" i="1" s="1"/>
  <c r="BF4892" i="1"/>
  <c r="BJ4890" i="1"/>
  <c r="BF4893" i="1" l="1"/>
  <c r="BG4892" i="1"/>
  <c r="BH4891" i="1" s="1"/>
  <c r="BI4891" i="1" s="1"/>
  <c r="BJ4891" i="1"/>
  <c r="BJ4892" i="1" l="1"/>
  <c r="BG4893" i="1"/>
  <c r="BF4894" i="1"/>
  <c r="BG4894" i="1" l="1"/>
  <c r="BH4893" i="1" s="1"/>
  <c r="BI4893" i="1" s="1"/>
  <c r="BF4895" i="1"/>
  <c r="BJ4893" i="1"/>
  <c r="BH4892" i="1"/>
  <c r="BI4892" i="1" s="1"/>
  <c r="BG4895" i="1" l="1"/>
  <c r="BH4894" i="1" s="1"/>
  <c r="BI4894" i="1" s="1"/>
  <c r="BF4896" i="1"/>
  <c r="BJ4894" i="1"/>
  <c r="BG4896" i="1" l="1"/>
  <c r="BH4895" i="1" s="1"/>
  <c r="BI4895" i="1" s="1"/>
  <c r="BF4897" i="1"/>
  <c r="BJ4895" i="1"/>
  <c r="BG4897" i="1" l="1"/>
  <c r="BH4896" i="1" s="1"/>
  <c r="BI4896" i="1" s="1"/>
  <c r="BF4898" i="1"/>
  <c r="BJ4896" i="1"/>
  <c r="BG4898" i="1" l="1"/>
  <c r="BH4897" i="1" s="1"/>
  <c r="BI4897" i="1" s="1"/>
  <c r="BF4899" i="1"/>
  <c r="BJ4897" i="1"/>
  <c r="BG4899" i="1" l="1"/>
  <c r="BH4898" i="1" s="1"/>
  <c r="BI4898" i="1" s="1"/>
  <c r="BF4900" i="1"/>
  <c r="BJ4898" i="1"/>
  <c r="BF4901" i="1" l="1"/>
  <c r="BG4900" i="1"/>
  <c r="BH4899" i="1" s="1"/>
  <c r="BI4899" i="1" s="1"/>
  <c r="BJ4899" i="1"/>
  <c r="BJ4900" i="1" l="1"/>
  <c r="BG4901" i="1"/>
  <c r="BH4900" i="1" s="1"/>
  <c r="BI4900" i="1" s="1"/>
  <c r="BF4902" i="1"/>
  <c r="BG4902" i="1" l="1"/>
  <c r="BH4901" i="1" s="1"/>
  <c r="BI4901" i="1" s="1"/>
  <c r="BF4903" i="1"/>
  <c r="BJ4901" i="1"/>
  <c r="BG4903" i="1" l="1"/>
  <c r="BH4902" i="1" s="1"/>
  <c r="BI4902" i="1" s="1"/>
  <c r="BF4904" i="1"/>
  <c r="BJ4902" i="1"/>
  <c r="BG4904" i="1" l="1"/>
  <c r="BH4903" i="1" s="1"/>
  <c r="BI4903" i="1" s="1"/>
  <c r="BF4905" i="1"/>
  <c r="BJ4903" i="1"/>
  <c r="BG4905" i="1" l="1"/>
  <c r="BH4904" i="1" s="1"/>
  <c r="BI4904" i="1" s="1"/>
  <c r="BF4906" i="1"/>
  <c r="BJ4904" i="1"/>
  <c r="BG4906" i="1" l="1"/>
  <c r="BH4905" i="1" s="1"/>
  <c r="BI4905" i="1" s="1"/>
  <c r="BF4907" i="1"/>
  <c r="BJ4905" i="1"/>
  <c r="BG4907" i="1" l="1"/>
  <c r="BH4906" i="1" s="1"/>
  <c r="BI4906" i="1" s="1"/>
  <c r="BF4908" i="1"/>
  <c r="BJ4906" i="1"/>
  <c r="BG4908" i="1" l="1"/>
  <c r="BH4907" i="1" s="1"/>
  <c r="BI4907" i="1" s="1"/>
  <c r="BF4909" i="1"/>
  <c r="BJ4907" i="1"/>
  <c r="BG4909" i="1" l="1"/>
  <c r="BH4908" i="1" s="1"/>
  <c r="BI4908" i="1" s="1"/>
  <c r="BF4910" i="1"/>
  <c r="BJ4908" i="1"/>
  <c r="BG4910" i="1" l="1"/>
  <c r="BH4909" i="1" s="1"/>
  <c r="BI4909" i="1" s="1"/>
  <c r="BF4911" i="1"/>
  <c r="BJ4909" i="1"/>
  <c r="BG4911" i="1" l="1"/>
  <c r="BH4910" i="1" s="1"/>
  <c r="BI4910" i="1" s="1"/>
  <c r="BF4912" i="1"/>
  <c r="BJ4910" i="1"/>
  <c r="BG4912" i="1" l="1"/>
  <c r="BH4911" i="1" s="1"/>
  <c r="BI4911" i="1" s="1"/>
  <c r="BF4913" i="1"/>
  <c r="BJ4911" i="1"/>
  <c r="BG4913" i="1" l="1"/>
  <c r="BH4912" i="1" s="1"/>
  <c r="BI4912" i="1" s="1"/>
  <c r="BF4914" i="1"/>
  <c r="BJ4912" i="1"/>
  <c r="BG4914" i="1" l="1"/>
  <c r="BH4913" i="1" s="1"/>
  <c r="BI4913" i="1" s="1"/>
  <c r="BF4915" i="1"/>
  <c r="BJ4913" i="1"/>
  <c r="BG4915" i="1" l="1"/>
  <c r="BH4914" i="1" s="1"/>
  <c r="BI4914" i="1" s="1"/>
  <c r="BF4916" i="1"/>
  <c r="BJ4914" i="1"/>
  <c r="BF4917" i="1" l="1"/>
  <c r="BG4916" i="1"/>
  <c r="BJ4915" i="1"/>
  <c r="BJ4916" i="1" l="1"/>
  <c r="BH4915" i="1"/>
  <c r="BI4915" i="1" s="1"/>
  <c r="BG4917" i="1"/>
  <c r="BF4918" i="1"/>
  <c r="BG4918" i="1" l="1"/>
  <c r="BH4917" i="1" s="1"/>
  <c r="BI4917" i="1" s="1"/>
  <c r="BF4919" i="1"/>
  <c r="BJ4917" i="1"/>
  <c r="BH4916" i="1"/>
  <c r="BI4916" i="1" s="1"/>
  <c r="BG4919" i="1" l="1"/>
  <c r="BH4918" i="1" s="1"/>
  <c r="BI4918" i="1" s="1"/>
  <c r="BF4920" i="1"/>
  <c r="BJ4918" i="1"/>
  <c r="BG4920" i="1" l="1"/>
  <c r="BH4919" i="1" s="1"/>
  <c r="BI4919" i="1" s="1"/>
  <c r="BF4921" i="1"/>
  <c r="BJ4919" i="1"/>
  <c r="BG4921" i="1" l="1"/>
  <c r="BH4920" i="1" s="1"/>
  <c r="BI4920" i="1" s="1"/>
  <c r="BF4922" i="1"/>
  <c r="BJ4920" i="1"/>
  <c r="BG4922" i="1" l="1"/>
  <c r="BH4921" i="1" s="1"/>
  <c r="BI4921" i="1" s="1"/>
  <c r="BF4923" i="1"/>
  <c r="BJ4921" i="1"/>
  <c r="BG4923" i="1" l="1"/>
  <c r="BH4922" i="1" s="1"/>
  <c r="BI4922" i="1" s="1"/>
  <c r="BF4924" i="1"/>
  <c r="BJ4922" i="1"/>
  <c r="BG4924" i="1" l="1"/>
  <c r="BH4923" i="1" s="1"/>
  <c r="BI4923" i="1" s="1"/>
  <c r="BF4925" i="1"/>
  <c r="BJ4923" i="1"/>
  <c r="BG4925" i="1" l="1"/>
  <c r="BH4924" i="1" s="1"/>
  <c r="BI4924" i="1" s="1"/>
  <c r="BF4926" i="1"/>
  <c r="BJ4924" i="1"/>
  <c r="BG4926" i="1" l="1"/>
  <c r="BH4925" i="1" s="1"/>
  <c r="BI4925" i="1" s="1"/>
  <c r="BF4927" i="1"/>
  <c r="BJ4925" i="1"/>
  <c r="BG4927" i="1" l="1"/>
  <c r="BH4926" i="1" s="1"/>
  <c r="BI4926" i="1" s="1"/>
  <c r="BF4928" i="1"/>
  <c r="BJ4926" i="1"/>
  <c r="BG4928" i="1" l="1"/>
  <c r="BH4927" i="1" s="1"/>
  <c r="BI4927" i="1" s="1"/>
  <c r="BF4929" i="1"/>
  <c r="BJ4927" i="1"/>
  <c r="BG4929" i="1" l="1"/>
  <c r="BH4928" i="1" s="1"/>
  <c r="BI4928" i="1" s="1"/>
  <c r="BF4930" i="1"/>
  <c r="BJ4928" i="1"/>
  <c r="BG4930" i="1" l="1"/>
  <c r="BH4929" i="1" s="1"/>
  <c r="BI4929" i="1" s="1"/>
  <c r="BF4931" i="1"/>
  <c r="BJ4929" i="1"/>
  <c r="BG4931" i="1" l="1"/>
  <c r="BH4930" i="1" s="1"/>
  <c r="BI4930" i="1" s="1"/>
  <c r="BF4932" i="1"/>
  <c r="BJ4930" i="1"/>
  <c r="BG4932" i="1" l="1"/>
  <c r="BH4931" i="1" s="1"/>
  <c r="BI4931" i="1" s="1"/>
  <c r="BF4933" i="1"/>
  <c r="BJ4931" i="1"/>
  <c r="BG4933" i="1" l="1"/>
  <c r="BH4932" i="1" s="1"/>
  <c r="BI4932" i="1" s="1"/>
  <c r="BF4934" i="1"/>
  <c r="BJ4932" i="1"/>
  <c r="BG4934" i="1" l="1"/>
  <c r="BH4933" i="1" s="1"/>
  <c r="BI4933" i="1" s="1"/>
  <c r="BF4935" i="1"/>
  <c r="BJ4933" i="1"/>
  <c r="BG4935" i="1" l="1"/>
  <c r="BH4934" i="1" s="1"/>
  <c r="BI4934" i="1" s="1"/>
  <c r="BF4936" i="1"/>
  <c r="BJ4934" i="1"/>
  <c r="BG4936" i="1" l="1"/>
  <c r="BH4935" i="1" s="1"/>
  <c r="BI4935" i="1" s="1"/>
  <c r="BF4937" i="1"/>
  <c r="BJ4935" i="1"/>
  <c r="BG4937" i="1" l="1"/>
  <c r="BH4936" i="1" s="1"/>
  <c r="BI4936" i="1" s="1"/>
  <c r="BF4938" i="1"/>
  <c r="BJ4936" i="1"/>
  <c r="BG4938" i="1" l="1"/>
  <c r="BH4937" i="1" s="1"/>
  <c r="BI4937" i="1" s="1"/>
  <c r="BF4939" i="1"/>
  <c r="BJ4937" i="1"/>
  <c r="BG4939" i="1" l="1"/>
  <c r="BH4938" i="1" s="1"/>
  <c r="BI4938" i="1" s="1"/>
  <c r="BF4940" i="1"/>
  <c r="BJ4938" i="1"/>
  <c r="BG4940" i="1" l="1"/>
  <c r="BH4939" i="1" s="1"/>
  <c r="BI4939" i="1" s="1"/>
  <c r="BF4941" i="1"/>
  <c r="BJ4939" i="1"/>
  <c r="BG4941" i="1" l="1"/>
  <c r="BH4940" i="1" s="1"/>
  <c r="BI4940" i="1" s="1"/>
  <c r="BF4942" i="1"/>
  <c r="BJ4940" i="1"/>
  <c r="BG4942" i="1" l="1"/>
  <c r="BH4941" i="1" s="1"/>
  <c r="BI4941" i="1" s="1"/>
  <c r="BF4943" i="1"/>
  <c r="BJ4941" i="1"/>
  <c r="BG4943" i="1" l="1"/>
  <c r="BH4942" i="1" s="1"/>
  <c r="BI4942" i="1" s="1"/>
  <c r="BF4944" i="1"/>
  <c r="BJ4942" i="1"/>
  <c r="BG4944" i="1" l="1"/>
  <c r="BH4943" i="1" s="1"/>
  <c r="BI4943" i="1" s="1"/>
  <c r="BF4945" i="1"/>
  <c r="BJ4943" i="1"/>
  <c r="BG4945" i="1" l="1"/>
  <c r="BH4944" i="1" s="1"/>
  <c r="BI4944" i="1" s="1"/>
  <c r="BF4946" i="1"/>
  <c r="BJ4944" i="1"/>
  <c r="BG4946" i="1" l="1"/>
  <c r="BH4945" i="1" s="1"/>
  <c r="BI4945" i="1" s="1"/>
  <c r="BF4947" i="1"/>
  <c r="BJ4945" i="1"/>
  <c r="BG4947" i="1" l="1"/>
  <c r="BH4946" i="1" s="1"/>
  <c r="BI4946" i="1" s="1"/>
  <c r="BF4948" i="1"/>
  <c r="BJ4946" i="1"/>
  <c r="BG4948" i="1" l="1"/>
  <c r="BH4947" i="1" s="1"/>
  <c r="BI4947" i="1" s="1"/>
  <c r="BF4949" i="1"/>
  <c r="BJ4947" i="1"/>
  <c r="BG4949" i="1" l="1"/>
  <c r="BH4948" i="1" s="1"/>
  <c r="BI4948" i="1" s="1"/>
  <c r="BF4950" i="1"/>
  <c r="BJ4948" i="1"/>
  <c r="BG4950" i="1" l="1"/>
  <c r="BH4949" i="1" s="1"/>
  <c r="BI4949" i="1" s="1"/>
  <c r="BF4951" i="1"/>
  <c r="BJ4949" i="1"/>
  <c r="BG4951" i="1" l="1"/>
  <c r="BH4950" i="1" s="1"/>
  <c r="BI4950" i="1" s="1"/>
  <c r="BF4952" i="1"/>
  <c r="BJ4950" i="1"/>
  <c r="BG4952" i="1" l="1"/>
  <c r="BH4951" i="1" s="1"/>
  <c r="BI4951" i="1" s="1"/>
  <c r="BF4953" i="1"/>
  <c r="BJ4951" i="1"/>
  <c r="BG4953" i="1" l="1"/>
  <c r="BH4952" i="1" s="1"/>
  <c r="BI4952" i="1" s="1"/>
  <c r="BF4954" i="1"/>
  <c r="BJ4952" i="1"/>
  <c r="BG4954" i="1" l="1"/>
  <c r="BH4953" i="1" s="1"/>
  <c r="BI4953" i="1" s="1"/>
  <c r="BF4955" i="1"/>
  <c r="BJ4953" i="1"/>
  <c r="BG4955" i="1" l="1"/>
  <c r="BH4954" i="1" s="1"/>
  <c r="BI4954" i="1" s="1"/>
  <c r="BF4956" i="1"/>
  <c r="BJ4954" i="1"/>
  <c r="BG4956" i="1" l="1"/>
  <c r="BH4955" i="1" s="1"/>
  <c r="BI4955" i="1" s="1"/>
  <c r="BF4957" i="1"/>
  <c r="BJ4955" i="1"/>
  <c r="BG4957" i="1" l="1"/>
  <c r="BH4956" i="1" s="1"/>
  <c r="BI4956" i="1" s="1"/>
  <c r="BF4958" i="1"/>
  <c r="BJ4956" i="1"/>
  <c r="BG4958" i="1" l="1"/>
  <c r="BH4957" i="1" s="1"/>
  <c r="BI4957" i="1" s="1"/>
  <c r="BF4959" i="1"/>
  <c r="BJ4957" i="1"/>
  <c r="BG4959" i="1" l="1"/>
  <c r="BH4958" i="1" s="1"/>
  <c r="BI4958" i="1" s="1"/>
  <c r="BF4960" i="1"/>
  <c r="BJ4958" i="1"/>
  <c r="BG4960" i="1" l="1"/>
  <c r="BH4959" i="1" s="1"/>
  <c r="BI4959" i="1" s="1"/>
  <c r="BF4961" i="1"/>
  <c r="BJ4959" i="1"/>
  <c r="BG4961" i="1" l="1"/>
  <c r="BH4960" i="1" s="1"/>
  <c r="BI4960" i="1" s="1"/>
  <c r="BF4962" i="1"/>
  <c r="BJ4960" i="1"/>
  <c r="BG4962" i="1" l="1"/>
  <c r="BH4961" i="1" s="1"/>
  <c r="BI4961" i="1" s="1"/>
  <c r="BF4963" i="1"/>
  <c r="BJ4961" i="1"/>
  <c r="BG4963" i="1" l="1"/>
  <c r="BH4962" i="1" s="1"/>
  <c r="BI4962" i="1" s="1"/>
  <c r="BF4964" i="1"/>
  <c r="BJ4962" i="1"/>
  <c r="BG4964" i="1" l="1"/>
  <c r="BH4963" i="1" s="1"/>
  <c r="BI4963" i="1" s="1"/>
  <c r="BF4965" i="1"/>
  <c r="BJ4963" i="1"/>
  <c r="BG4965" i="1" l="1"/>
  <c r="BH4964" i="1" s="1"/>
  <c r="BI4964" i="1" s="1"/>
  <c r="BF4966" i="1"/>
  <c r="BJ4964" i="1"/>
  <c r="BG4966" i="1" l="1"/>
  <c r="BH4965" i="1" s="1"/>
  <c r="BI4965" i="1" s="1"/>
  <c r="BF4967" i="1"/>
  <c r="BJ4965" i="1"/>
  <c r="BG4967" i="1" l="1"/>
  <c r="BH4966" i="1" s="1"/>
  <c r="BI4966" i="1" s="1"/>
  <c r="BF4968" i="1"/>
  <c r="BJ4966" i="1"/>
  <c r="BG4968" i="1" l="1"/>
  <c r="BH4967" i="1" s="1"/>
  <c r="BI4967" i="1" s="1"/>
  <c r="BF4969" i="1"/>
  <c r="BJ4967" i="1"/>
  <c r="BG4969" i="1" l="1"/>
  <c r="BH4968" i="1" s="1"/>
  <c r="BI4968" i="1" s="1"/>
  <c r="BF4970" i="1"/>
  <c r="BJ4968" i="1"/>
  <c r="BG4970" i="1" l="1"/>
  <c r="BH4969" i="1" s="1"/>
  <c r="BI4969" i="1" s="1"/>
  <c r="BF4971" i="1"/>
  <c r="BJ4969" i="1"/>
  <c r="BG4971" i="1" l="1"/>
  <c r="BH4970" i="1" s="1"/>
  <c r="BI4970" i="1" s="1"/>
  <c r="BF4972" i="1"/>
  <c r="BJ4970" i="1"/>
  <c r="BG4972" i="1" l="1"/>
  <c r="BH4971" i="1" s="1"/>
  <c r="BI4971" i="1" s="1"/>
  <c r="BF4973" i="1"/>
  <c r="BJ4971" i="1"/>
  <c r="BG4973" i="1" l="1"/>
  <c r="BH4972" i="1" s="1"/>
  <c r="BI4972" i="1" s="1"/>
  <c r="BF4974" i="1"/>
  <c r="BJ4972" i="1"/>
  <c r="BG4974" i="1" l="1"/>
  <c r="BH4973" i="1" s="1"/>
  <c r="BI4973" i="1" s="1"/>
  <c r="BF4975" i="1"/>
  <c r="BJ4973" i="1"/>
  <c r="BG4975" i="1" l="1"/>
  <c r="BH4974" i="1" s="1"/>
  <c r="BI4974" i="1" s="1"/>
  <c r="BF4976" i="1"/>
  <c r="BJ4974" i="1"/>
  <c r="BG4976" i="1" l="1"/>
  <c r="BH4975" i="1" s="1"/>
  <c r="BI4975" i="1" s="1"/>
  <c r="BF4977" i="1"/>
  <c r="BJ4975" i="1"/>
  <c r="BG4977" i="1" l="1"/>
  <c r="BH4976" i="1" s="1"/>
  <c r="BI4976" i="1" s="1"/>
  <c r="BF4978" i="1"/>
  <c r="BJ4976" i="1"/>
  <c r="BG4978" i="1" l="1"/>
  <c r="BH4977" i="1" s="1"/>
  <c r="BI4977" i="1" s="1"/>
  <c r="BF4979" i="1"/>
  <c r="BJ4977" i="1"/>
  <c r="BG4979" i="1" l="1"/>
  <c r="BH4978" i="1" s="1"/>
  <c r="BI4978" i="1" s="1"/>
  <c r="BF4980" i="1"/>
  <c r="BJ4978" i="1"/>
  <c r="BG4980" i="1" l="1"/>
  <c r="BH4979" i="1" s="1"/>
  <c r="BI4979" i="1" s="1"/>
  <c r="BF4981" i="1"/>
  <c r="BJ4979" i="1"/>
  <c r="BG4981" i="1" l="1"/>
  <c r="BH4980" i="1" s="1"/>
  <c r="BI4980" i="1" s="1"/>
  <c r="BF4982" i="1"/>
  <c r="BJ4980" i="1"/>
  <c r="BG4982" i="1" l="1"/>
  <c r="BH4981" i="1" s="1"/>
  <c r="BI4981" i="1" s="1"/>
  <c r="BF4983" i="1"/>
  <c r="BJ4981" i="1"/>
  <c r="BG4983" i="1" l="1"/>
  <c r="BH4982" i="1" s="1"/>
  <c r="BI4982" i="1" s="1"/>
  <c r="BF4984" i="1"/>
  <c r="BJ4982" i="1"/>
  <c r="BG4984" i="1" l="1"/>
  <c r="BH4983" i="1" s="1"/>
  <c r="BI4983" i="1" s="1"/>
  <c r="BF4985" i="1"/>
  <c r="BJ4983" i="1"/>
  <c r="BG4985" i="1" l="1"/>
  <c r="BH4984" i="1" s="1"/>
  <c r="BI4984" i="1" s="1"/>
  <c r="BF4986" i="1"/>
  <c r="BJ4984" i="1"/>
  <c r="BG4986" i="1" l="1"/>
  <c r="BH4985" i="1" s="1"/>
  <c r="BI4985" i="1" s="1"/>
  <c r="BF4987" i="1"/>
  <c r="BJ4985" i="1"/>
  <c r="BG4987" i="1" l="1"/>
  <c r="BH4986" i="1" s="1"/>
  <c r="BI4986" i="1" s="1"/>
  <c r="BF4988" i="1"/>
  <c r="BJ4986" i="1"/>
  <c r="BG4988" i="1" l="1"/>
  <c r="BH4987" i="1" s="1"/>
  <c r="BI4987" i="1" s="1"/>
  <c r="BF4989" i="1"/>
  <c r="BJ4987" i="1"/>
  <c r="BG4989" i="1" l="1"/>
  <c r="BH4988" i="1" s="1"/>
  <c r="BI4988" i="1" s="1"/>
  <c r="BF4990" i="1"/>
  <c r="BJ4988" i="1"/>
  <c r="BG4990" i="1" l="1"/>
  <c r="BH4989" i="1" s="1"/>
  <c r="BI4989" i="1" s="1"/>
  <c r="BF4991" i="1"/>
  <c r="BJ4989" i="1"/>
  <c r="BG4991" i="1" l="1"/>
  <c r="BH4990" i="1" s="1"/>
  <c r="BI4990" i="1" s="1"/>
  <c r="BF4992" i="1"/>
  <c r="BJ4990" i="1"/>
  <c r="BG4992" i="1" l="1"/>
  <c r="BH4991" i="1" s="1"/>
  <c r="BI4991" i="1" s="1"/>
  <c r="BF4993" i="1"/>
  <c r="BJ4991" i="1"/>
  <c r="BG4993" i="1" l="1"/>
  <c r="BH4992" i="1" s="1"/>
  <c r="BI4992" i="1" s="1"/>
  <c r="BF4994" i="1"/>
  <c r="BJ4992" i="1"/>
  <c r="BG4994" i="1" l="1"/>
  <c r="BH4993" i="1" s="1"/>
  <c r="BI4993" i="1" s="1"/>
  <c r="BF4995" i="1"/>
  <c r="BJ4993" i="1"/>
  <c r="BG4995" i="1" l="1"/>
  <c r="BH4994" i="1" s="1"/>
  <c r="BI4994" i="1" s="1"/>
  <c r="BF4996" i="1"/>
  <c r="BJ4994" i="1"/>
  <c r="BG4996" i="1" l="1"/>
  <c r="BH4995" i="1" s="1"/>
  <c r="BI4995" i="1" s="1"/>
  <c r="BF4997" i="1"/>
  <c r="BJ4995" i="1"/>
  <c r="BG4997" i="1" l="1"/>
  <c r="BH4996" i="1" s="1"/>
  <c r="BI4996" i="1" s="1"/>
  <c r="BF4998" i="1"/>
  <c r="BJ4996" i="1"/>
  <c r="BG4998" i="1" l="1"/>
  <c r="BH4997" i="1" s="1"/>
  <c r="BI4997" i="1" s="1"/>
  <c r="BF4999" i="1"/>
  <c r="BJ4997" i="1"/>
  <c r="BG4999" i="1" l="1"/>
  <c r="BH4998" i="1" s="1"/>
  <c r="BI4998" i="1" s="1"/>
  <c r="BF5000" i="1"/>
  <c r="BJ4998" i="1"/>
  <c r="BF5001" i="1" l="1"/>
  <c r="BG5000" i="1"/>
  <c r="BH4999" i="1" s="1"/>
  <c r="BI4999" i="1" s="1"/>
  <c r="BJ4999" i="1"/>
  <c r="BJ5000" i="1" l="1"/>
  <c r="BG5001" i="1"/>
  <c r="BF5002" i="1"/>
  <c r="BG5002" i="1" l="1"/>
  <c r="BH5001" i="1" s="1"/>
  <c r="BI5001" i="1" s="1"/>
  <c r="BF5003" i="1"/>
  <c r="BJ5001" i="1"/>
  <c r="BH5000" i="1"/>
  <c r="BI5000" i="1" s="1"/>
  <c r="BG5003" i="1" l="1"/>
  <c r="BH5002" i="1" s="1"/>
  <c r="BI5002" i="1" s="1"/>
  <c r="BF5004" i="1"/>
  <c r="BJ5002" i="1"/>
  <c r="BG5004" i="1" l="1"/>
  <c r="BH5003" i="1" s="1"/>
  <c r="BI5003" i="1" s="1"/>
  <c r="BF5005" i="1"/>
  <c r="BJ5003" i="1"/>
  <c r="BG5005" i="1" l="1"/>
  <c r="BH5004" i="1" s="1"/>
  <c r="BI5004" i="1" s="1"/>
  <c r="BF5006" i="1"/>
  <c r="BJ5004" i="1"/>
  <c r="BG5006" i="1" l="1"/>
  <c r="BH5005" i="1" s="1"/>
  <c r="BI5005" i="1" s="1"/>
  <c r="BF5007" i="1"/>
  <c r="BJ5005" i="1"/>
  <c r="BG5007" i="1" l="1"/>
  <c r="BH5006" i="1" s="1"/>
  <c r="BI5006" i="1" s="1"/>
  <c r="BF5008" i="1"/>
  <c r="BJ5006" i="1"/>
  <c r="BG5008" i="1" l="1"/>
  <c r="BH5007" i="1" s="1"/>
  <c r="BI5007" i="1" s="1"/>
  <c r="BF5009" i="1"/>
  <c r="BJ5007" i="1"/>
  <c r="BG5009" i="1" l="1"/>
  <c r="BH5008" i="1" s="1"/>
  <c r="BI5008" i="1" s="1"/>
  <c r="BF5010" i="1"/>
  <c r="BJ5008" i="1"/>
  <c r="BG5010" i="1" l="1"/>
  <c r="BH5009" i="1" s="1"/>
  <c r="BI5009" i="1" s="1"/>
  <c r="BF5011" i="1"/>
  <c r="BJ5009" i="1"/>
  <c r="BG5011" i="1" l="1"/>
  <c r="BH5010" i="1" s="1"/>
  <c r="BI5010" i="1" s="1"/>
  <c r="BF5012" i="1"/>
  <c r="BJ5010" i="1"/>
  <c r="BG5012" i="1" l="1"/>
  <c r="BH5011" i="1" s="1"/>
  <c r="BI5011" i="1" s="1"/>
  <c r="BF5013" i="1"/>
  <c r="BJ5011" i="1"/>
  <c r="BG5013" i="1" l="1"/>
  <c r="BH5012" i="1" s="1"/>
  <c r="BI5012" i="1" s="1"/>
  <c r="BF5014" i="1"/>
  <c r="BJ5012" i="1"/>
  <c r="BG5014" i="1" l="1"/>
  <c r="BH5013" i="1" s="1"/>
  <c r="BI5013" i="1" s="1"/>
  <c r="BF5015" i="1"/>
  <c r="BJ5013" i="1"/>
  <c r="BG5015" i="1" l="1"/>
  <c r="BH5014" i="1" s="1"/>
  <c r="BI5014" i="1" s="1"/>
  <c r="BF5016" i="1"/>
  <c r="BJ5014" i="1"/>
  <c r="BG5016" i="1" l="1"/>
  <c r="BH5015" i="1" s="1"/>
  <c r="BI5015" i="1" s="1"/>
  <c r="BF5017" i="1"/>
  <c r="BJ5015" i="1"/>
  <c r="BG5017" i="1" l="1"/>
  <c r="BH5016" i="1" s="1"/>
  <c r="BI5016" i="1" s="1"/>
  <c r="BF5018" i="1"/>
  <c r="BJ5016" i="1"/>
  <c r="BG5018" i="1" l="1"/>
  <c r="BH5017" i="1" s="1"/>
  <c r="BI5017" i="1" s="1"/>
  <c r="BF5019" i="1"/>
  <c r="BJ5017" i="1"/>
  <c r="BG5019" i="1" l="1"/>
  <c r="BH5018" i="1" s="1"/>
  <c r="BI5018" i="1" s="1"/>
  <c r="BF5020" i="1"/>
  <c r="BJ5018" i="1"/>
  <c r="BG5020" i="1" l="1"/>
  <c r="BH5019" i="1" s="1"/>
  <c r="BI5019" i="1" s="1"/>
  <c r="BF5021" i="1"/>
  <c r="BJ5019" i="1"/>
  <c r="BG5021" i="1" l="1"/>
  <c r="BH5020" i="1" s="1"/>
  <c r="BI5020" i="1" s="1"/>
  <c r="BF5022" i="1"/>
  <c r="BJ5020" i="1"/>
  <c r="BG5022" i="1" l="1"/>
  <c r="BH5021" i="1" s="1"/>
  <c r="BI5021" i="1" s="1"/>
  <c r="BF5023" i="1"/>
  <c r="BJ5021" i="1"/>
  <c r="BG5023" i="1" l="1"/>
  <c r="BH5022" i="1" s="1"/>
  <c r="BI5022" i="1" s="1"/>
  <c r="BF5024" i="1"/>
  <c r="BJ5022" i="1"/>
  <c r="BF5025" i="1" l="1"/>
  <c r="BG5024" i="1"/>
  <c r="BH5023" i="1" s="1"/>
  <c r="BI5023" i="1" s="1"/>
  <c r="BJ5023" i="1"/>
  <c r="BJ5024" i="1" l="1"/>
  <c r="BG5025" i="1"/>
  <c r="BF5026" i="1"/>
  <c r="BG5026" i="1" l="1"/>
  <c r="BH5025" i="1" s="1"/>
  <c r="BI5025" i="1" s="1"/>
  <c r="BF5027" i="1"/>
  <c r="BJ5025" i="1"/>
  <c r="BH5024" i="1"/>
  <c r="BI5024" i="1" s="1"/>
  <c r="BG5027" i="1" l="1"/>
  <c r="BH5026" i="1" s="1"/>
  <c r="BI5026" i="1" s="1"/>
  <c r="BF5028" i="1"/>
  <c r="BJ5026" i="1"/>
  <c r="BG5028" i="1" l="1"/>
  <c r="BH5027" i="1" s="1"/>
  <c r="BI5027" i="1" s="1"/>
  <c r="BF5029" i="1"/>
  <c r="BJ5027" i="1"/>
  <c r="BG5029" i="1" l="1"/>
  <c r="BH5028" i="1" s="1"/>
  <c r="BI5028" i="1" s="1"/>
  <c r="BF5030" i="1"/>
  <c r="BJ5028" i="1"/>
  <c r="BG5030" i="1" l="1"/>
  <c r="BH5029" i="1" s="1"/>
  <c r="BI5029" i="1" s="1"/>
  <c r="BF5031" i="1"/>
  <c r="BJ5029" i="1"/>
  <c r="BG5031" i="1" l="1"/>
  <c r="BH5030" i="1" s="1"/>
  <c r="BI5030" i="1" s="1"/>
  <c r="BF5032" i="1"/>
  <c r="BJ5030" i="1"/>
  <c r="BG5032" i="1" l="1"/>
  <c r="BH5031" i="1" s="1"/>
  <c r="BI5031" i="1" s="1"/>
  <c r="BF5033" i="1"/>
  <c r="BJ5031" i="1"/>
  <c r="BG5033" i="1" l="1"/>
  <c r="BH5032" i="1" s="1"/>
  <c r="BI5032" i="1" s="1"/>
  <c r="BF5034" i="1"/>
  <c r="BJ5032" i="1"/>
  <c r="BG5034" i="1" l="1"/>
  <c r="BH5033" i="1" s="1"/>
  <c r="BI5033" i="1" s="1"/>
  <c r="BF5035" i="1"/>
  <c r="BJ5033" i="1"/>
  <c r="BG5035" i="1" l="1"/>
  <c r="BH5034" i="1" s="1"/>
  <c r="BI5034" i="1" s="1"/>
  <c r="BF5036" i="1"/>
  <c r="BJ5034" i="1"/>
  <c r="BG5036" i="1" l="1"/>
  <c r="BH5035" i="1" s="1"/>
  <c r="BI5035" i="1" s="1"/>
  <c r="BF5037" i="1"/>
  <c r="BJ5035" i="1"/>
  <c r="BG5037" i="1" l="1"/>
  <c r="BH5036" i="1" s="1"/>
  <c r="BI5036" i="1" s="1"/>
  <c r="BF5038" i="1"/>
  <c r="BJ5036" i="1"/>
  <c r="BG5038" i="1" l="1"/>
  <c r="BH5037" i="1" s="1"/>
  <c r="BI5037" i="1" s="1"/>
  <c r="BF5039" i="1"/>
  <c r="BJ5037" i="1"/>
  <c r="BG5039" i="1" l="1"/>
  <c r="BH5038" i="1" s="1"/>
  <c r="BI5038" i="1" s="1"/>
  <c r="BF5040" i="1"/>
  <c r="BJ5038" i="1"/>
  <c r="BG5040" i="1" l="1"/>
  <c r="BH5039" i="1" s="1"/>
  <c r="BI5039" i="1" s="1"/>
  <c r="BF5041" i="1"/>
  <c r="BJ5039" i="1"/>
  <c r="BG5041" i="1" l="1"/>
  <c r="BH5040" i="1" s="1"/>
  <c r="BI5040" i="1" s="1"/>
  <c r="BF5042" i="1"/>
  <c r="BJ5040" i="1"/>
  <c r="BG5042" i="1" l="1"/>
  <c r="BH5041" i="1" s="1"/>
  <c r="BI5041" i="1" s="1"/>
  <c r="BF5043" i="1"/>
  <c r="BJ5041" i="1"/>
  <c r="BG5043" i="1" l="1"/>
  <c r="BH5042" i="1" s="1"/>
  <c r="BI5042" i="1" s="1"/>
  <c r="BF5044" i="1"/>
  <c r="BJ5042" i="1"/>
  <c r="BF5045" i="1" l="1"/>
  <c r="BG5044" i="1"/>
  <c r="BH5043" i="1" s="1"/>
  <c r="BI5043" i="1" s="1"/>
  <c r="BJ5043" i="1"/>
  <c r="BJ5044" i="1" l="1"/>
  <c r="BG5045" i="1"/>
  <c r="BF5046" i="1"/>
  <c r="BJ5045" i="1" l="1"/>
  <c r="BH5044" i="1"/>
  <c r="BI5044" i="1" s="1"/>
  <c r="BG5046" i="1"/>
  <c r="BF5047" i="1"/>
  <c r="BG5047" i="1" l="1"/>
  <c r="BH5046" i="1" s="1"/>
  <c r="BI5046" i="1" s="1"/>
  <c r="BF5048" i="1"/>
  <c r="BJ5046" i="1"/>
  <c r="BH5045" i="1"/>
  <c r="BI5045" i="1" s="1"/>
  <c r="BG5048" i="1" l="1"/>
  <c r="BH5047" i="1" s="1"/>
  <c r="BI5047" i="1" s="1"/>
  <c r="BF5049" i="1"/>
  <c r="BJ5047" i="1"/>
  <c r="BG5049" i="1" l="1"/>
  <c r="BH5048" i="1" s="1"/>
  <c r="BI5048" i="1" s="1"/>
  <c r="BF5050" i="1"/>
  <c r="BJ5048" i="1"/>
  <c r="BG5050" i="1" l="1"/>
  <c r="BH5049" i="1" s="1"/>
  <c r="BI5049" i="1" s="1"/>
  <c r="BF5051" i="1"/>
  <c r="BJ5049" i="1"/>
  <c r="BG5051" i="1" l="1"/>
  <c r="BH5050" i="1" s="1"/>
  <c r="BI5050" i="1" s="1"/>
  <c r="BF5052" i="1"/>
  <c r="BJ5050" i="1"/>
  <c r="BG5052" i="1" l="1"/>
  <c r="BH5051" i="1" s="1"/>
  <c r="BI5051" i="1" s="1"/>
  <c r="BF5053" i="1"/>
  <c r="BJ5051" i="1"/>
  <c r="BG5053" i="1" l="1"/>
  <c r="BH5052" i="1" s="1"/>
  <c r="BI5052" i="1" s="1"/>
  <c r="BF5054" i="1"/>
  <c r="BJ5052" i="1"/>
  <c r="BG5054" i="1" l="1"/>
  <c r="BH5053" i="1" s="1"/>
  <c r="BI5053" i="1" s="1"/>
  <c r="BF5055" i="1"/>
  <c r="BJ5053" i="1"/>
  <c r="BG5055" i="1" l="1"/>
  <c r="BH5054" i="1" s="1"/>
  <c r="BI5054" i="1" s="1"/>
  <c r="BF5056" i="1"/>
  <c r="BJ5054" i="1"/>
  <c r="BF5057" i="1" l="1"/>
  <c r="BG5056" i="1"/>
  <c r="BH5055" i="1" s="1"/>
  <c r="BI5055" i="1" s="1"/>
  <c r="BJ5055" i="1"/>
  <c r="BJ5056" i="1" l="1"/>
  <c r="BG5057" i="1"/>
  <c r="BF5058" i="1"/>
  <c r="BG5058" i="1" l="1"/>
  <c r="BH5057" i="1" s="1"/>
  <c r="BI5057" i="1" s="1"/>
  <c r="BF5059" i="1"/>
  <c r="BJ5057" i="1"/>
  <c r="BH5056" i="1"/>
  <c r="BI5056" i="1" s="1"/>
  <c r="BG5059" i="1" l="1"/>
  <c r="BH5058" i="1" s="1"/>
  <c r="BI5058" i="1" s="1"/>
  <c r="BF5060" i="1"/>
  <c r="BJ5058" i="1"/>
  <c r="BG5060" i="1" l="1"/>
  <c r="BH5059" i="1" s="1"/>
  <c r="BI5059" i="1" s="1"/>
  <c r="BF5061" i="1"/>
  <c r="BJ5059" i="1"/>
  <c r="BG5061" i="1" l="1"/>
  <c r="BH5060" i="1" s="1"/>
  <c r="BI5060" i="1" s="1"/>
  <c r="BF5062" i="1"/>
  <c r="BJ5060" i="1"/>
  <c r="BG5062" i="1" l="1"/>
  <c r="BH5061" i="1" s="1"/>
  <c r="BI5061" i="1" s="1"/>
  <c r="BF5063" i="1"/>
  <c r="BJ5061" i="1"/>
  <c r="BG5063" i="1" l="1"/>
  <c r="BH5062" i="1" s="1"/>
  <c r="BI5062" i="1" s="1"/>
  <c r="BF5064" i="1"/>
  <c r="BJ5062" i="1"/>
  <c r="BG5064" i="1" l="1"/>
  <c r="BH5063" i="1" s="1"/>
  <c r="BI5063" i="1" s="1"/>
  <c r="BF5065" i="1"/>
  <c r="BJ5063" i="1"/>
  <c r="BG5065" i="1" l="1"/>
  <c r="BH5064" i="1" s="1"/>
  <c r="BI5064" i="1" s="1"/>
  <c r="BF5066" i="1"/>
  <c r="BJ5064" i="1"/>
  <c r="BG5066" i="1" l="1"/>
  <c r="BH5065" i="1" s="1"/>
  <c r="BI5065" i="1" s="1"/>
  <c r="BF5067" i="1"/>
  <c r="BJ5065" i="1"/>
  <c r="BG5067" i="1" l="1"/>
  <c r="BH5066" i="1" s="1"/>
  <c r="BI5066" i="1" s="1"/>
  <c r="BF5068" i="1"/>
  <c r="BJ5066" i="1"/>
  <c r="BG5068" i="1" l="1"/>
  <c r="BH5067" i="1" s="1"/>
  <c r="BI5067" i="1" s="1"/>
  <c r="BF5069" i="1"/>
  <c r="BJ5067" i="1"/>
  <c r="BG5069" i="1" l="1"/>
  <c r="BH5068" i="1" s="1"/>
  <c r="BI5068" i="1" s="1"/>
  <c r="BF5070" i="1"/>
  <c r="BJ5068" i="1"/>
  <c r="BG5070" i="1" l="1"/>
  <c r="BH5069" i="1" s="1"/>
  <c r="BI5069" i="1" s="1"/>
  <c r="BF5071" i="1"/>
  <c r="BJ5069" i="1"/>
  <c r="BG5071" i="1" l="1"/>
  <c r="BH5070" i="1" s="1"/>
  <c r="BI5070" i="1" s="1"/>
  <c r="BF5072" i="1"/>
  <c r="BJ5070" i="1"/>
  <c r="BG5072" i="1" l="1"/>
  <c r="BH5071" i="1" s="1"/>
  <c r="BI5071" i="1" s="1"/>
  <c r="BF5073" i="1"/>
  <c r="BJ5071" i="1"/>
  <c r="BG5073" i="1" l="1"/>
  <c r="BH5072" i="1" s="1"/>
  <c r="BI5072" i="1" s="1"/>
  <c r="BF5074" i="1"/>
  <c r="BJ5072" i="1"/>
  <c r="BG5074" i="1" l="1"/>
  <c r="BH5073" i="1" s="1"/>
  <c r="BI5073" i="1" s="1"/>
  <c r="BF5075" i="1"/>
  <c r="BJ5073" i="1"/>
  <c r="BG5075" i="1" l="1"/>
  <c r="BH5074" i="1" s="1"/>
  <c r="BI5074" i="1" s="1"/>
  <c r="BF5076" i="1"/>
  <c r="BJ5074" i="1"/>
  <c r="BG5076" i="1" l="1"/>
  <c r="BH5075" i="1" s="1"/>
  <c r="BI5075" i="1" s="1"/>
  <c r="BF5077" i="1"/>
  <c r="BJ5075" i="1"/>
  <c r="BG5077" i="1" l="1"/>
  <c r="BH5076" i="1" s="1"/>
  <c r="BI5076" i="1" s="1"/>
  <c r="BF5078" i="1"/>
  <c r="BJ5076" i="1"/>
  <c r="BG5078" i="1" l="1"/>
  <c r="BH5077" i="1" s="1"/>
  <c r="BI5077" i="1" s="1"/>
  <c r="BF5079" i="1"/>
  <c r="BJ5077" i="1"/>
  <c r="BG5079" i="1" l="1"/>
  <c r="BH5078" i="1" s="1"/>
  <c r="BI5078" i="1" s="1"/>
  <c r="BF5080" i="1"/>
  <c r="BJ5078" i="1"/>
  <c r="BG5080" i="1" l="1"/>
  <c r="BH5079" i="1" s="1"/>
  <c r="BI5079" i="1" s="1"/>
  <c r="BF5081" i="1"/>
  <c r="BJ5079" i="1"/>
  <c r="BG5081" i="1" l="1"/>
  <c r="BH5080" i="1" s="1"/>
  <c r="BI5080" i="1" s="1"/>
  <c r="BF5082" i="1"/>
  <c r="BJ5080" i="1"/>
  <c r="BG5082" i="1" l="1"/>
  <c r="BH5081" i="1" s="1"/>
  <c r="BI5081" i="1" s="1"/>
  <c r="BF5083" i="1"/>
  <c r="BJ5081" i="1"/>
  <c r="BG5083" i="1" l="1"/>
  <c r="BH5082" i="1" s="1"/>
  <c r="BI5082" i="1" s="1"/>
  <c r="BF5084" i="1"/>
  <c r="BJ5082" i="1"/>
  <c r="BF5085" i="1" l="1"/>
  <c r="BG5084" i="1"/>
  <c r="BH5083" i="1" s="1"/>
  <c r="BI5083" i="1" s="1"/>
  <c r="BJ5083" i="1"/>
  <c r="BJ5084" i="1" l="1"/>
  <c r="BG5085" i="1"/>
  <c r="BF5086" i="1"/>
  <c r="BG5086" i="1" l="1"/>
  <c r="BH5085" i="1" s="1"/>
  <c r="BI5085" i="1" s="1"/>
  <c r="BF5087" i="1"/>
  <c r="BJ5085" i="1"/>
  <c r="BH5084" i="1"/>
  <c r="BI5084" i="1" s="1"/>
  <c r="BG5087" i="1" l="1"/>
  <c r="BH5086" i="1" s="1"/>
  <c r="BI5086" i="1" s="1"/>
  <c r="BF5088" i="1"/>
  <c r="BJ5086" i="1"/>
  <c r="BG5088" i="1" l="1"/>
  <c r="BH5087" i="1" s="1"/>
  <c r="BI5087" i="1" s="1"/>
  <c r="BF5089" i="1"/>
  <c r="BJ5087" i="1"/>
  <c r="BG5089" i="1" l="1"/>
  <c r="BH5088" i="1" s="1"/>
  <c r="BI5088" i="1" s="1"/>
  <c r="BF5090" i="1"/>
  <c r="BJ5088" i="1"/>
  <c r="BG5090" i="1" l="1"/>
  <c r="BH5089" i="1" s="1"/>
  <c r="BI5089" i="1" s="1"/>
  <c r="BF5091" i="1"/>
  <c r="BJ5089" i="1"/>
  <c r="BG5091" i="1" l="1"/>
  <c r="BH5090" i="1" s="1"/>
  <c r="BI5090" i="1" s="1"/>
  <c r="BF5092" i="1"/>
  <c r="BJ5090" i="1"/>
  <c r="BG5092" i="1" l="1"/>
  <c r="BH5091" i="1" s="1"/>
  <c r="BI5091" i="1" s="1"/>
  <c r="BF5093" i="1"/>
  <c r="BJ5091" i="1"/>
  <c r="BG5093" i="1" l="1"/>
  <c r="BH5092" i="1" s="1"/>
  <c r="BI5092" i="1" s="1"/>
  <c r="BF5094" i="1"/>
  <c r="BJ5092" i="1"/>
  <c r="BG5094" i="1" l="1"/>
  <c r="BH5093" i="1" s="1"/>
  <c r="BI5093" i="1" s="1"/>
  <c r="BF5095" i="1"/>
  <c r="BJ5093" i="1"/>
  <c r="BG5095" i="1" l="1"/>
  <c r="BH5094" i="1" s="1"/>
  <c r="BI5094" i="1" s="1"/>
  <c r="BF5096" i="1"/>
  <c r="BJ5094" i="1"/>
  <c r="BG5096" i="1" l="1"/>
  <c r="BH5095" i="1" s="1"/>
  <c r="BI5095" i="1" s="1"/>
  <c r="BF5097" i="1"/>
  <c r="BJ5095" i="1"/>
  <c r="BG5097" i="1" l="1"/>
  <c r="BH5096" i="1" s="1"/>
  <c r="BI5096" i="1" s="1"/>
  <c r="BF5098" i="1"/>
  <c r="BJ5096" i="1"/>
  <c r="BG5098" i="1" l="1"/>
  <c r="BH5097" i="1" s="1"/>
  <c r="BI5097" i="1" s="1"/>
  <c r="BF5099" i="1"/>
  <c r="BJ5097" i="1"/>
  <c r="BG5099" i="1" l="1"/>
  <c r="BH5098" i="1" s="1"/>
  <c r="BI5098" i="1" s="1"/>
  <c r="BF5100" i="1"/>
  <c r="BJ5098" i="1"/>
  <c r="BG5100" i="1" l="1"/>
  <c r="BH5099" i="1" s="1"/>
  <c r="BI5099" i="1" s="1"/>
  <c r="BF5101" i="1"/>
  <c r="BJ5099" i="1"/>
  <c r="BG5101" i="1" l="1"/>
  <c r="BH5100" i="1" s="1"/>
  <c r="BI5100" i="1" s="1"/>
  <c r="BF5102" i="1"/>
  <c r="BJ5100" i="1"/>
  <c r="BF5103" i="1" l="1"/>
  <c r="BG5102" i="1"/>
  <c r="BH5101" i="1" s="1"/>
  <c r="BI5101" i="1" s="1"/>
  <c r="BJ5101" i="1"/>
  <c r="BJ5102" i="1" l="1"/>
  <c r="BG5103" i="1"/>
  <c r="BF5104" i="1"/>
  <c r="BG5104" i="1" l="1"/>
  <c r="BH5103" i="1" s="1"/>
  <c r="BI5103" i="1" s="1"/>
  <c r="BF5105" i="1"/>
  <c r="BJ5103" i="1"/>
  <c r="BH5102" i="1"/>
  <c r="BI5102" i="1" s="1"/>
  <c r="BG5105" i="1" l="1"/>
  <c r="BH5104" i="1" s="1"/>
  <c r="BI5104" i="1" s="1"/>
  <c r="BF5106" i="1"/>
  <c r="BJ5104" i="1"/>
  <c r="BG5106" i="1" l="1"/>
  <c r="BH5105" i="1" s="1"/>
  <c r="BI5105" i="1" s="1"/>
  <c r="BF5107" i="1"/>
  <c r="BJ5105" i="1"/>
  <c r="BG5107" i="1" l="1"/>
  <c r="BH5106" i="1" s="1"/>
  <c r="BI5106" i="1" s="1"/>
  <c r="BF5108" i="1"/>
  <c r="BJ5106" i="1"/>
  <c r="BG5108" i="1" l="1"/>
  <c r="BH5107" i="1" s="1"/>
  <c r="BI5107" i="1" s="1"/>
  <c r="BF5109" i="1"/>
  <c r="BJ5107" i="1"/>
  <c r="BG5109" i="1" l="1"/>
  <c r="BH5108" i="1" s="1"/>
  <c r="BI5108" i="1" s="1"/>
  <c r="BF5110" i="1"/>
  <c r="BJ5108" i="1"/>
  <c r="BG5110" i="1" l="1"/>
  <c r="BH5109" i="1" s="1"/>
  <c r="BI5109" i="1" s="1"/>
  <c r="BF5111" i="1"/>
  <c r="BJ5109" i="1"/>
  <c r="BG5111" i="1" l="1"/>
  <c r="BH5110" i="1" s="1"/>
  <c r="BI5110" i="1" s="1"/>
  <c r="BF5112" i="1"/>
  <c r="BJ5110" i="1"/>
  <c r="BG5112" i="1" l="1"/>
  <c r="BH5111" i="1" s="1"/>
  <c r="BI5111" i="1" s="1"/>
  <c r="BF5113" i="1"/>
  <c r="BJ5111" i="1"/>
  <c r="BG5113" i="1" l="1"/>
  <c r="BH5112" i="1" s="1"/>
  <c r="BI5112" i="1" s="1"/>
  <c r="BF5114" i="1"/>
  <c r="BJ5112" i="1"/>
  <c r="BG5114" i="1" l="1"/>
  <c r="BH5113" i="1" s="1"/>
  <c r="BI5113" i="1" s="1"/>
  <c r="BF5115" i="1"/>
  <c r="BJ5113" i="1"/>
  <c r="BG5115" i="1" l="1"/>
  <c r="BH5114" i="1" s="1"/>
  <c r="BI5114" i="1" s="1"/>
  <c r="BF5116" i="1"/>
  <c r="BJ5114" i="1"/>
  <c r="BG5116" i="1" l="1"/>
  <c r="BH5115" i="1" s="1"/>
  <c r="BI5115" i="1" s="1"/>
  <c r="BF5117" i="1"/>
  <c r="BJ5115" i="1"/>
  <c r="BG5117" i="1" l="1"/>
  <c r="BH5116" i="1" s="1"/>
  <c r="BI5116" i="1" s="1"/>
  <c r="BF5118" i="1"/>
  <c r="BJ5116" i="1"/>
  <c r="BG5118" i="1" l="1"/>
  <c r="BH5117" i="1" s="1"/>
  <c r="BI5117" i="1" s="1"/>
  <c r="BF5119" i="1"/>
  <c r="BJ5117" i="1"/>
  <c r="BG5119" i="1" l="1"/>
  <c r="BH5118" i="1" s="1"/>
  <c r="BI5118" i="1" s="1"/>
  <c r="BF5120" i="1"/>
  <c r="BJ5118" i="1"/>
  <c r="BG5120" i="1" l="1"/>
  <c r="BH5119" i="1" s="1"/>
  <c r="BI5119" i="1" s="1"/>
  <c r="BF5121" i="1"/>
  <c r="BJ5119" i="1"/>
  <c r="BG5121" i="1" l="1"/>
  <c r="BH5120" i="1" s="1"/>
  <c r="BI5120" i="1" s="1"/>
  <c r="BF5122" i="1"/>
  <c r="BJ5120" i="1"/>
  <c r="BG5122" i="1" l="1"/>
  <c r="BH5121" i="1" s="1"/>
  <c r="BI5121" i="1" s="1"/>
  <c r="BF5123" i="1"/>
  <c r="BJ5121" i="1"/>
  <c r="BG5123" i="1" l="1"/>
  <c r="BH5122" i="1" s="1"/>
  <c r="BI5122" i="1" s="1"/>
  <c r="BF5124" i="1"/>
  <c r="BJ5122" i="1"/>
  <c r="BG5124" i="1" l="1"/>
  <c r="BH5123" i="1" s="1"/>
  <c r="BI5123" i="1" s="1"/>
  <c r="BF5125" i="1"/>
  <c r="BJ5123" i="1"/>
  <c r="BG5125" i="1" l="1"/>
  <c r="BH5124" i="1" s="1"/>
  <c r="BI5124" i="1" s="1"/>
  <c r="BF5126" i="1"/>
  <c r="BJ5124" i="1"/>
  <c r="BG5126" i="1" l="1"/>
  <c r="BH5125" i="1" s="1"/>
  <c r="BI5125" i="1" s="1"/>
  <c r="BF5127" i="1"/>
  <c r="BJ5125" i="1"/>
  <c r="BG5127" i="1" l="1"/>
  <c r="BH5126" i="1" s="1"/>
  <c r="BI5126" i="1" s="1"/>
  <c r="BF5128" i="1"/>
  <c r="BJ5126" i="1"/>
  <c r="BG5128" i="1" l="1"/>
  <c r="BH5127" i="1" s="1"/>
  <c r="BI5127" i="1" s="1"/>
  <c r="BF5129" i="1"/>
  <c r="BJ5127" i="1"/>
  <c r="BG5129" i="1" l="1"/>
  <c r="BH5128" i="1" s="1"/>
  <c r="BI5128" i="1" s="1"/>
  <c r="BF5130" i="1"/>
  <c r="BJ5128" i="1"/>
  <c r="BG5130" i="1" l="1"/>
  <c r="BH5129" i="1" s="1"/>
  <c r="BI5129" i="1" s="1"/>
  <c r="BF5131" i="1"/>
  <c r="BJ5129" i="1"/>
  <c r="BG5131" i="1" l="1"/>
  <c r="BH5130" i="1" s="1"/>
  <c r="BI5130" i="1" s="1"/>
  <c r="BF5132" i="1"/>
  <c r="BJ5130" i="1"/>
  <c r="BG5132" i="1" l="1"/>
  <c r="BH5131" i="1" s="1"/>
  <c r="BI5131" i="1" s="1"/>
  <c r="BF5133" i="1"/>
  <c r="BJ5131" i="1"/>
  <c r="BG5133" i="1" l="1"/>
  <c r="BH5132" i="1" s="1"/>
  <c r="BI5132" i="1" s="1"/>
  <c r="BF5134" i="1"/>
  <c r="BJ5132" i="1"/>
  <c r="BG5134" i="1" l="1"/>
  <c r="BH5133" i="1" s="1"/>
  <c r="BI5133" i="1" s="1"/>
  <c r="BF5135" i="1"/>
  <c r="BJ5133" i="1"/>
  <c r="BG5135" i="1" l="1"/>
  <c r="BH5134" i="1" s="1"/>
  <c r="BI5134" i="1" s="1"/>
  <c r="BF5136" i="1"/>
  <c r="BJ5134" i="1"/>
  <c r="BG5136" i="1" l="1"/>
  <c r="BH5135" i="1" s="1"/>
  <c r="BI5135" i="1" s="1"/>
  <c r="BF5137" i="1"/>
  <c r="BJ5135" i="1"/>
  <c r="BG5137" i="1" l="1"/>
  <c r="BH5136" i="1" s="1"/>
  <c r="BI5136" i="1" s="1"/>
  <c r="BF5138" i="1"/>
  <c r="BJ5136" i="1"/>
  <c r="BF5139" i="1" l="1"/>
  <c r="BG5138" i="1"/>
  <c r="BH5137" i="1" s="1"/>
  <c r="BI5137" i="1" s="1"/>
  <c r="BJ5137" i="1"/>
  <c r="BJ5138" i="1" l="1"/>
  <c r="BG5139" i="1"/>
  <c r="BF5140" i="1"/>
  <c r="BG5140" i="1" l="1"/>
  <c r="BH5139" i="1" s="1"/>
  <c r="BI5139" i="1" s="1"/>
  <c r="BF5141" i="1"/>
  <c r="BJ5139" i="1"/>
  <c r="BH5138" i="1"/>
  <c r="BI5138" i="1" s="1"/>
  <c r="BG5141" i="1" l="1"/>
  <c r="BH5140" i="1" s="1"/>
  <c r="BI5140" i="1" s="1"/>
  <c r="BF5142" i="1"/>
  <c r="BJ5140" i="1"/>
  <c r="BG5142" i="1" l="1"/>
  <c r="BH5141" i="1" s="1"/>
  <c r="BI5141" i="1" s="1"/>
  <c r="BF5143" i="1"/>
  <c r="BJ5141" i="1"/>
  <c r="BG5143" i="1" l="1"/>
  <c r="BH5142" i="1" s="1"/>
  <c r="BI5142" i="1" s="1"/>
  <c r="BF5144" i="1"/>
  <c r="BJ5142" i="1"/>
  <c r="BG5144" i="1" l="1"/>
  <c r="BH5143" i="1" s="1"/>
  <c r="BI5143" i="1" s="1"/>
  <c r="BF5145" i="1"/>
  <c r="BJ5143" i="1"/>
  <c r="BG5145" i="1" l="1"/>
  <c r="BH5144" i="1" s="1"/>
  <c r="BI5144" i="1" s="1"/>
  <c r="BF5146" i="1"/>
  <c r="BJ5144" i="1"/>
  <c r="BG5146" i="1" l="1"/>
  <c r="BH5145" i="1" s="1"/>
  <c r="BI5145" i="1" s="1"/>
  <c r="BF5147" i="1"/>
  <c r="BJ5145" i="1"/>
  <c r="BG5147" i="1" l="1"/>
  <c r="BH5146" i="1" s="1"/>
  <c r="BI5146" i="1" s="1"/>
  <c r="BF5148" i="1"/>
  <c r="BJ5146" i="1"/>
  <c r="BG5148" i="1" l="1"/>
  <c r="BH5147" i="1" s="1"/>
  <c r="BI5147" i="1" s="1"/>
  <c r="BF5149" i="1"/>
  <c r="BJ5147" i="1"/>
  <c r="BG5149" i="1" l="1"/>
  <c r="BH5148" i="1" s="1"/>
  <c r="BI5148" i="1" s="1"/>
  <c r="BF5150" i="1"/>
  <c r="BJ5148" i="1"/>
  <c r="BG5150" i="1" l="1"/>
  <c r="BH5149" i="1" s="1"/>
  <c r="BI5149" i="1" s="1"/>
  <c r="BF5151" i="1"/>
  <c r="BJ5149" i="1"/>
  <c r="BG5151" i="1" l="1"/>
  <c r="BH5150" i="1" s="1"/>
  <c r="BI5150" i="1" s="1"/>
  <c r="BF5152" i="1"/>
  <c r="BJ5150" i="1"/>
  <c r="BG5152" i="1" l="1"/>
  <c r="BH5151" i="1" s="1"/>
  <c r="BI5151" i="1" s="1"/>
  <c r="BF5153" i="1"/>
  <c r="BJ5151" i="1"/>
  <c r="BG5153" i="1" l="1"/>
  <c r="BH5152" i="1" s="1"/>
  <c r="BI5152" i="1" s="1"/>
  <c r="BF5154" i="1"/>
  <c r="BJ5152" i="1"/>
  <c r="BG5154" i="1" l="1"/>
  <c r="BH5153" i="1" s="1"/>
  <c r="BI5153" i="1" s="1"/>
  <c r="BF5155" i="1"/>
  <c r="BJ5153" i="1"/>
  <c r="BG5155" i="1" l="1"/>
  <c r="BH5154" i="1" s="1"/>
  <c r="BI5154" i="1" s="1"/>
  <c r="BF5156" i="1"/>
  <c r="BJ5154" i="1"/>
  <c r="BF5157" i="1" l="1"/>
  <c r="BG5156" i="1"/>
  <c r="BH5155" i="1" s="1"/>
  <c r="BI5155" i="1" s="1"/>
  <c r="BJ5155" i="1"/>
  <c r="BJ5156" i="1" l="1"/>
  <c r="BG5157" i="1"/>
  <c r="BF5158" i="1"/>
  <c r="BG5158" i="1" l="1"/>
  <c r="BH5157" i="1" s="1"/>
  <c r="BI5157" i="1" s="1"/>
  <c r="BF5159" i="1"/>
  <c r="BJ5157" i="1"/>
  <c r="BH5156" i="1"/>
  <c r="BI5156" i="1" s="1"/>
  <c r="BG5159" i="1" l="1"/>
  <c r="BH5158" i="1" s="1"/>
  <c r="BI5158" i="1" s="1"/>
  <c r="BF5160" i="1"/>
  <c r="BJ5158" i="1"/>
  <c r="BG5160" i="1" l="1"/>
  <c r="BH5159" i="1" s="1"/>
  <c r="BI5159" i="1" s="1"/>
  <c r="BF5161" i="1"/>
  <c r="BJ5159" i="1"/>
  <c r="BG5161" i="1" l="1"/>
  <c r="BH5160" i="1" s="1"/>
  <c r="BI5160" i="1" s="1"/>
  <c r="BF5162" i="1"/>
  <c r="BJ5160" i="1"/>
  <c r="BG5162" i="1" l="1"/>
  <c r="BH5161" i="1" s="1"/>
  <c r="BI5161" i="1" s="1"/>
  <c r="BF5163" i="1"/>
  <c r="BJ5161" i="1"/>
  <c r="BG5163" i="1" l="1"/>
  <c r="BH5162" i="1" s="1"/>
  <c r="BI5162" i="1" s="1"/>
  <c r="BF5164" i="1"/>
  <c r="BJ5162" i="1"/>
  <c r="BG5164" i="1" l="1"/>
  <c r="BH5163" i="1" s="1"/>
  <c r="BI5163" i="1" s="1"/>
  <c r="BF5165" i="1"/>
  <c r="BJ5163" i="1"/>
  <c r="BG5165" i="1" l="1"/>
  <c r="BH5164" i="1" s="1"/>
  <c r="BI5164" i="1" s="1"/>
  <c r="BF5166" i="1"/>
  <c r="BJ5164" i="1"/>
  <c r="BG5166" i="1" l="1"/>
  <c r="BH5165" i="1" s="1"/>
  <c r="BI5165" i="1" s="1"/>
  <c r="BF5167" i="1"/>
  <c r="BJ5165" i="1"/>
  <c r="BG5167" i="1" l="1"/>
  <c r="BH5166" i="1" s="1"/>
  <c r="BI5166" i="1" s="1"/>
  <c r="BF5168" i="1"/>
  <c r="BJ5166" i="1"/>
  <c r="BF5169" i="1" l="1"/>
  <c r="BG5168" i="1"/>
  <c r="BH5167" i="1" s="1"/>
  <c r="BI5167" i="1" s="1"/>
  <c r="BJ5167" i="1"/>
  <c r="BJ5168" i="1" l="1"/>
  <c r="BG5169" i="1"/>
  <c r="BF5170" i="1"/>
  <c r="BG5170" i="1" l="1"/>
  <c r="BH5169" i="1" s="1"/>
  <c r="BI5169" i="1" s="1"/>
  <c r="BF5171" i="1"/>
  <c r="BJ5169" i="1"/>
  <c r="BH5168" i="1"/>
  <c r="BI5168" i="1" s="1"/>
  <c r="BG5171" i="1" l="1"/>
  <c r="BH5170" i="1" s="1"/>
  <c r="BI5170" i="1" s="1"/>
  <c r="BF5172" i="1"/>
  <c r="BJ5170" i="1"/>
  <c r="BG5172" i="1" l="1"/>
  <c r="BH5171" i="1" s="1"/>
  <c r="BI5171" i="1" s="1"/>
  <c r="BF5173" i="1"/>
  <c r="BJ5171" i="1"/>
  <c r="BG5173" i="1" l="1"/>
  <c r="BH5172" i="1" s="1"/>
  <c r="BI5172" i="1" s="1"/>
  <c r="BF5174" i="1"/>
  <c r="BJ5172" i="1"/>
  <c r="BG5174" i="1" l="1"/>
  <c r="BH5173" i="1" s="1"/>
  <c r="BI5173" i="1" s="1"/>
  <c r="BF5175" i="1"/>
  <c r="BJ5173" i="1"/>
  <c r="BG5175" i="1" l="1"/>
  <c r="BH5174" i="1" s="1"/>
  <c r="BI5174" i="1" s="1"/>
  <c r="BF5176" i="1"/>
  <c r="BJ5174" i="1"/>
  <c r="BG5176" i="1" l="1"/>
  <c r="BH5175" i="1" s="1"/>
  <c r="BI5175" i="1" s="1"/>
  <c r="BF5177" i="1"/>
  <c r="BJ5175" i="1"/>
  <c r="BG5177" i="1" l="1"/>
  <c r="BH5176" i="1" s="1"/>
  <c r="BI5176" i="1" s="1"/>
  <c r="BF5178" i="1"/>
  <c r="BJ5176" i="1"/>
  <c r="BG5178" i="1" l="1"/>
  <c r="BH5177" i="1" s="1"/>
  <c r="BI5177" i="1" s="1"/>
  <c r="BF5179" i="1"/>
  <c r="BJ5177" i="1"/>
  <c r="BG5179" i="1" l="1"/>
  <c r="BH5178" i="1" s="1"/>
  <c r="BI5178" i="1" s="1"/>
  <c r="BF5180" i="1"/>
  <c r="BJ5178" i="1"/>
  <c r="BG5180" i="1" l="1"/>
  <c r="BH5179" i="1" s="1"/>
  <c r="BI5179" i="1" s="1"/>
  <c r="BF5181" i="1"/>
  <c r="BJ5179" i="1"/>
  <c r="BG5181" i="1" l="1"/>
  <c r="BH5180" i="1" s="1"/>
  <c r="BI5180" i="1" s="1"/>
  <c r="BF5182" i="1"/>
  <c r="BJ5180" i="1"/>
  <c r="BG5182" i="1" l="1"/>
  <c r="BH5181" i="1" s="1"/>
  <c r="BI5181" i="1" s="1"/>
  <c r="BF5183" i="1"/>
  <c r="BJ5181" i="1"/>
  <c r="BG5183" i="1" l="1"/>
  <c r="BH5182" i="1" s="1"/>
  <c r="BI5182" i="1" s="1"/>
  <c r="BF5184" i="1"/>
  <c r="BJ5182" i="1"/>
  <c r="BG5184" i="1" l="1"/>
  <c r="BH5183" i="1" s="1"/>
  <c r="BI5183" i="1" s="1"/>
  <c r="BF5185" i="1"/>
  <c r="BJ5183" i="1"/>
  <c r="BF5186" i="1" l="1"/>
  <c r="BG5185" i="1"/>
  <c r="BH5184" i="1" s="1"/>
  <c r="BI5184" i="1" s="1"/>
  <c r="BJ5184" i="1"/>
  <c r="BJ5185" i="1" l="1"/>
  <c r="BG5186" i="1"/>
  <c r="BF5187" i="1"/>
  <c r="BG5187" i="1" l="1"/>
  <c r="BH5186" i="1" s="1"/>
  <c r="BI5186" i="1" s="1"/>
  <c r="BF5188" i="1"/>
  <c r="BJ5186" i="1"/>
  <c r="BH5185" i="1"/>
  <c r="BI5185" i="1" s="1"/>
  <c r="BG5188" i="1" l="1"/>
  <c r="BH5187" i="1" s="1"/>
  <c r="BI5187" i="1" s="1"/>
  <c r="BF5189" i="1"/>
  <c r="BJ5187" i="1"/>
  <c r="BG5189" i="1" l="1"/>
  <c r="BH5188" i="1" s="1"/>
  <c r="BI5188" i="1" s="1"/>
  <c r="BF5190" i="1"/>
  <c r="BJ5188" i="1"/>
  <c r="BG5190" i="1" l="1"/>
  <c r="BH5189" i="1" s="1"/>
  <c r="BI5189" i="1" s="1"/>
  <c r="BF5191" i="1"/>
  <c r="BJ5189" i="1"/>
  <c r="BG5191" i="1" l="1"/>
  <c r="BH5190" i="1" s="1"/>
  <c r="BI5190" i="1" s="1"/>
  <c r="BF5192" i="1"/>
  <c r="BJ5190" i="1"/>
  <c r="BG5192" i="1" l="1"/>
  <c r="BH5191" i="1" s="1"/>
  <c r="BI5191" i="1" s="1"/>
  <c r="BF5193" i="1"/>
  <c r="BJ5191" i="1"/>
  <c r="BG5193" i="1" l="1"/>
  <c r="BH5192" i="1" s="1"/>
  <c r="BI5192" i="1" s="1"/>
  <c r="BF5194" i="1"/>
  <c r="BJ5192" i="1"/>
  <c r="BG5194" i="1" l="1"/>
  <c r="BH5193" i="1" s="1"/>
  <c r="BI5193" i="1" s="1"/>
  <c r="BF5195" i="1"/>
  <c r="BJ5193" i="1"/>
  <c r="BG5195" i="1" l="1"/>
  <c r="BH5194" i="1" s="1"/>
  <c r="BI5194" i="1" s="1"/>
  <c r="BF5196" i="1"/>
  <c r="BJ5194" i="1"/>
  <c r="BG5196" i="1" l="1"/>
  <c r="BH5195" i="1" s="1"/>
  <c r="BI5195" i="1" s="1"/>
  <c r="BF5197" i="1"/>
  <c r="BJ5195" i="1"/>
  <c r="BG5197" i="1" l="1"/>
  <c r="BH5196" i="1" s="1"/>
  <c r="BI5196" i="1" s="1"/>
  <c r="BF5198" i="1"/>
  <c r="BJ5196" i="1"/>
  <c r="BG5198" i="1" l="1"/>
  <c r="BH5197" i="1" s="1"/>
  <c r="BI5197" i="1" s="1"/>
  <c r="BF5199" i="1"/>
  <c r="BJ5197" i="1"/>
  <c r="BG5199" i="1" l="1"/>
  <c r="BH5198" i="1" s="1"/>
  <c r="BI5198" i="1" s="1"/>
  <c r="BF5200" i="1"/>
  <c r="BJ5198" i="1"/>
  <c r="BG5200" i="1" l="1"/>
  <c r="BH5199" i="1" s="1"/>
  <c r="BI5199" i="1" s="1"/>
  <c r="BF5201" i="1"/>
  <c r="BJ5199" i="1"/>
  <c r="BG5201" i="1" l="1"/>
  <c r="BH5200" i="1" s="1"/>
  <c r="BI5200" i="1" s="1"/>
  <c r="BF5202" i="1"/>
  <c r="BJ5200" i="1"/>
  <c r="BG5202" i="1" l="1"/>
  <c r="BH5201" i="1" s="1"/>
  <c r="BI5201" i="1" s="1"/>
  <c r="BF5203" i="1"/>
  <c r="BJ5201" i="1"/>
  <c r="BG5203" i="1" l="1"/>
  <c r="BH5202" i="1" s="1"/>
  <c r="BI5202" i="1" s="1"/>
  <c r="BF5204" i="1"/>
  <c r="BJ5202" i="1"/>
  <c r="BG5204" i="1" l="1"/>
  <c r="BH5203" i="1" s="1"/>
  <c r="BI5203" i="1" s="1"/>
  <c r="BF5205" i="1"/>
  <c r="BJ5203" i="1"/>
  <c r="BG5205" i="1" l="1"/>
  <c r="BH5204" i="1" s="1"/>
  <c r="BI5204" i="1" s="1"/>
  <c r="BF5206" i="1"/>
  <c r="BJ5204" i="1"/>
  <c r="BG5206" i="1" l="1"/>
  <c r="BH5205" i="1" s="1"/>
  <c r="BI5205" i="1" s="1"/>
  <c r="BF5207" i="1"/>
  <c r="BJ5205" i="1"/>
  <c r="BG5207" i="1" l="1"/>
  <c r="BH5206" i="1" s="1"/>
  <c r="BI5206" i="1" s="1"/>
  <c r="BF5208" i="1"/>
  <c r="BJ5206" i="1"/>
  <c r="BG5208" i="1" l="1"/>
  <c r="BH5207" i="1" s="1"/>
  <c r="BI5207" i="1" s="1"/>
  <c r="BF5209" i="1"/>
  <c r="BJ5207" i="1"/>
  <c r="BG5209" i="1" l="1"/>
  <c r="BH5208" i="1" s="1"/>
  <c r="BI5208" i="1" s="1"/>
  <c r="BF5210" i="1"/>
  <c r="BJ5208" i="1"/>
  <c r="BG5210" i="1" l="1"/>
  <c r="BH5209" i="1" s="1"/>
  <c r="BI5209" i="1" s="1"/>
  <c r="BF5211" i="1"/>
  <c r="BJ5209" i="1"/>
  <c r="BG5211" i="1" l="1"/>
  <c r="BH5210" i="1" s="1"/>
  <c r="BI5210" i="1" s="1"/>
  <c r="BF5212" i="1"/>
  <c r="BJ5210" i="1"/>
  <c r="BG5212" i="1" l="1"/>
  <c r="BH5211" i="1" s="1"/>
  <c r="BI5211" i="1" s="1"/>
  <c r="BF5213" i="1"/>
  <c r="BJ5211" i="1"/>
  <c r="BG5213" i="1" l="1"/>
  <c r="BH5212" i="1" s="1"/>
  <c r="BI5212" i="1" s="1"/>
  <c r="BF5214" i="1"/>
  <c r="BJ5212" i="1"/>
  <c r="BG5214" i="1" l="1"/>
  <c r="BH5213" i="1" s="1"/>
  <c r="BI5213" i="1" s="1"/>
  <c r="BF5215" i="1"/>
  <c r="BJ5213" i="1"/>
  <c r="BG5215" i="1" l="1"/>
  <c r="BH5214" i="1" s="1"/>
  <c r="BI5214" i="1" s="1"/>
  <c r="BF5216" i="1"/>
  <c r="BJ5214" i="1"/>
  <c r="BG5216" i="1" l="1"/>
  <c r="BH5215" i="1" s="1"/>
  <c r="BI5215" i="1" s="1"/>
  <c r="BF5217" i="1"/>
  <c r="BJ5215" i="1"/>
  <c r="BG5217" i="1" l="1"/>
  <c r="BH5216" i="1" s="1"/>
  <c r="BI5216" i="1" s="1"/>
  <c r="BF5218" i="1"/>
  <c r="BJ5216" i="1"/>
  <c r="BG5218" i="1" l="1"/>
  <c r="BH5217" i="1" s="1"/>
  <c r="BI5217" i="1" s="1"/>
  <c r="BF5219" i="1"/>
  <c r="BJ5217" i="1"/>
  <c r="BG5219" i="1" l="1"/>
  <c r="BH5218" i="1" s="1"/>
  <c r="BI5218" i="1" s="1"/>
  <c r="BF5220" i="1"/>
  <c r="BJ5218" i="1"/>
  <c r="BF5221" i="1" l="1"/>
  <c r="BG5220" i="1"/>
  <c r="BH5219" i="1" s="1"/>
  <c r="BI5219" i="1" s="1"/>
  <c r="BJ5219" i="1"/>
  <c r="BJ5220" i="1" l="1"/>
  <c r="BG5221" i="1"/>
  <c r="BF5222" i="1"/>
  <c r="BG5222" i="1" l="1"/>
  <c r="BH5221" i="1" s="1"/>
  <c r="BI5221" i="1" s="1"/>
  <c r="BF5223" i="1"/>
  <c r="BJ5221" i="1"/>
  <c r="BH5220" i="1"/>
  <c r="BI5220" i="1" s="1"/>
  <c r="BG5223" i="1" l="1"/>
  <c r="BH5222" i="1" s="1"/>
  <c r="BI5222" i="1" s="1"/>
  <c r="BF5224" i="1"/>
  <c r="BJ5222" i="1"/>
  <c r="BG5224" i="1" l="1"/>
  <c r="BH5223" i="1" s="1"/>
  <c r="BI5223" i="1" s="1"/>
  <c r="BF5225" i="1"/>
  <c r="BJ5223" i="1"/>
  <c r="BG5225" i="1" l="1"/>
  <c r="BH5224" i="1" s="1"/>
  <c r="BI5224" i="1" s="1"/>
  <c r="BF5226" i="1"/>
  <c r="BJ5224" i="1"/>
  <c r="BG5226" i="1" l="1"/>
  <c r="BH5225" i="1" s="1"/>
  <c r="BI5225" i="1" s="1"/>
  <c r="BF5227" i="1"/>
  <c r="BJ5225" i="1"/>
  <c r="BG5227" i="1" l="1"/>
  <c r="BH5226" i="1" s="1"/>
  <c r="BI5226" i="1" s="1"/>
  <c r="BF5228" i="1"/>
  <c r="BJ5226" i="1"/>
  <c r="BG5228" i="1" l="1"/>
  <c r="BH5227" i="1" s="1"/>
  <c r="BI5227" i="1" s="1"/>
  <c r="BF5229" i="1"/>
  <c r="BJ5227" i="1"/>
  <c r="BG5229" i="1" l="1"/>
  <c r="BH5228" i="1" s="1"/>
  <c r="BI5228" i="1" s="1"/>
  <c r="BF5230" i="1"/>
  <c r="BJ5228" i="1"/>
  <c r="BG5230" i="1" l="1"/>
  <c r="BH5229" i="1" s="1"/>
  <c r="BI5229" i="1" s="1"/>
  <c r="BF5231" i="1"/>
  <c r="BJ5229" i="1"/>
  <c r="BG5231" i="1" l="1"/>
  <c r="BH5230" i="1" s="1"/>
  <c r="BI5230" i="1" s="1"/>
  <c r="BF5232" i="1"/>
  <c r="BJ5230" i="1"/>
  <c r="BG5232" i="1" l="1"/>
  <c r="BH5231" i="1" s="1"/>
  <c r="BI5231" i="1" s="1"/>
  <c r="BF5233" i="1"/>
  <c r="BJ5231" i="1"/>
  <c r="BG5233" i="1" l="1"/>
  <c r="BH5232" i="1" s="1"/>
  <c r="BI5232" i="1" s="1"/>
  <c r="BF5234" i="1"/>
  <c r="BJ5232" i="1"/>
  <c r="BG5234" i="1" l="1"/>
  <c r="BH5233" i="1" s="1"/>
  <c r="BI5233" i="1" s="1"/>
  <c r="BF5235" i="1"/>
  <c r="BJ5233" i="1"/>
  <c r="BG5235" i="1" l="1"/>
  <c r="BH5234" i="1" s="1"/>
  <c r="BI5234" i="1" s="1"/>
  <c r="BF5236" i="1"/>
  <c r="BJ5234" i="1"/>
  <c r="BG5236" i="1" l="1"/>
  <c r="BH5235" i="1" s="1"/>
  <c r="BI5235" i="1" s="1"/>
  <c r="BF5237" i="1"/>
  <c r="BJ5235" i="1"/>
  <c r="BG5237" i="1" l="1"/>
  <c r="BH5236" i="1" s="1"/>
  <c r="BI5236" i="1" s="1"/>
  <c r="BF5238" i="1"/>
  <c r="BJ5236" i="1"/>
  <c r="BG5238" i="1" l="1"/>
  <c r="BH5237" i="1" s="1"/>
  <c r="BI5237" i="1" s="1"/>
  <c r="BF5239" i="1"/>
  <c r="BJ5237" i="1"/>
  <c r="BG5239" i="1" l="1"/>
  <c r="BH5238" i="1" s="1"/>
  <c r="BI5238" i="1" s="1"/>
  <c r="BF5240" i="1"/>
  <c r="BJ5238" i="1"/>
  <c r="BG5240" i="1" l="1"/>
  <c r="BH5239" i="1" s="1"/>
  <c r="BI5239" i="1" s="1"/>
  <c r="BF5241" i="1"/>
  <c r="BJ5239" i="1"/>
  <c r="BG5241" i="1" l="1"/>
  <c r="BH5240" i="1" s="1"/>
  <c r="BI5240" i="1" s="1"/>
  <c r="BF5242" i="1"/>
  <c r="BJ5240" i="1"/>
  <c r="BG5242" i="1" l="1"/>
  <c r="BH5241" i="1" s="1"/>
  <c r="BI5241" i="1" s="1"/>
  <c r="BF5243" i="1"/>
  <c r="BJ5241" i="1"/>
  <c r="BG5243" i="1" l="1"/>
  <c r="BH5242" i="1" s="1"/>
  <c r="BI5242" i="1" s="1"/>
  <c r="BF5244" i="1"/>
  <c r="BJ5242" i="1"/>
  <c r="BG5244" i="1" l="1"/>
  <c r="BH5243" i="1" s="1"/>
  <c r="BI5243" i="1" s="1"/>
  <c r="BF5245" i="1"/>
  <c r="BJ5243" i="1"/>
  <c r="BG5245" i="1" l="1"/>
  <c r="BH5244" i="1" s="1"/>
  <c r="BI5244" i="1" s="1"/>
  <c r="BF5246" i="1"/>
  <c r="BJ5244" i="1"/>
  <c r="BG5246" i="1" l="1"/>
  <c r="BH5245" i="1" s="1"/>
  <c r="BI5245" i="1" s="1"/>
  <c r="BF5247" i="1"/>
  <c r="BJ5245" i="1"/>
  <c r="BG5247" i="1" l="1"/>
  <c r="BH5246" i="1" s="1"/>
  <c r="BI5246" i="1" s="1"/>
  <c r="BF5248" i="1"/>
  <c r="BJ5246" i="1"/>
  <c r="BG5248" i="1" l="1"/>
  <c r="BH5247" i="1" s="1"/>
  <c r="BI5247" i="1" s="1"/>
  <c r="BF5249" i="1"/>
  <c r="BJ5247" i="1"/>
  <c r="BG5249" i="1" l="1"/>
  <c r="BH5248" i="1" s="1"/>
  <c r="BI5248" i="1" s="1"/>
  <c r="BF5250" i="1"/>
  <c r="BJ5248" i="1"/>
  <c r="BG5250" i="1" l="1"/>
  <c r="BH5249" i="1" s="1"/>
  <c r="BI5249" i="1" s="1"/>
  <c r="BF5251" i="1"/>
  <c r="BJ5249" i="1"/>
  <c r="BG5251" i="1" l="1"/>
  <c r="BH5250" i="1" s="1"/>
  <c r="BI5250" i="1" s="1"/>
  <c r="BF5252" i="1"/>
  <c r="BJ5250" i="1"/>
  <c r="BG5252" i="1" l="1"/>
  <c r="BH5251" i="1" s="1"/>
  <c r="BI5251" i="1" s="1"/>
  <c r="BF5253" i="1"/>
  <c r="BJ5251" i="1"/>
  <c r="BG5253" i="1" l="1"/>
  <c r="BH5252" i="1" s="1"/>
  <c r="BI5252" i="1" s="1"/>
  <c r="BF5254" i="1"/>
  <c r="BJ5252" i="1"/>
  <c r="BG5254" i="1" l="1"/>
  <c r="BH5253" i="1" s="1"/>
  <c r="BI5253" i="1" s="1"/>
  <c r="BF5255" i="1"/>
  <c r="BJ5253" i="1"/>
  <c r="BG5255" i="1" l="1"/>
  <c r="BH5254" i="1" s="1"/>
  <c r="BI5254" i="1" s="1"/>
  <c r="BF5256" i="1"/>
  <c r="BJ5254" i="1"/>
  <c r="BF5257" i="1" l="1"/>
  <c r="BG5256" i="1"/>
  <c r="BH5255" i="1" s="1"/>
  <c r="BI5255" i="1" s="1"/>
  <c r="BJ5255" i="1"/>
  <c r="BJ5256" i="1" l="1"/>
  <c r="BG5257" i="1"/>
  <c r="BF5258" i="1"/>
  <c r="BG5258" i="1" l="1"/>
  <c r="BH5257" i="1" s="1"/>
  <c r="BI5257" i="1" s="1"/>
  <c r="BF5259" i="1"/>
  <c r="BJ5257" i="1"/>
  <c r="BH5256" i="1"/>
  <c r="BI5256" i="1" s="1"/>
  <c r="BG5259" i="1" l="1"/>
  <c r="BH5258" i="1" s="1"/>
  <c r="BI5258" i="1" s="1"/>
  <c r="BF5260" i="1"/>
  <c r="BJ5258" i="1"/>
  <c r="BG5260" i="1" l="1"/>
  <c r="BH5259" i="1" s="1"/>
  <c r="BI5259" i="1" s="1"/>
  <c r="BF5261" i="1"/>
  <c r="BJ5259" i="1"/>
  <c r="BG5261" i="1" l="1"/>
  <c r="BH5260" i="1" s="1"/>
  <c r="BI5260" i="1" s="1"/>
  <c r="BF5262" i="1"/>
  <c r="BJ5260" i="1"/>
  <c r="BG5262" i="1" l="1"/>
  <c r="BH5261" i="1" s="1"/>
  <c r="BI5261" i="1" s="1"/>
  <c r="BF5263" i="1"/>
  <c r="BJ5261" i="1"/>
  <c r="BG5263" i="1" l="1"/>
  <c r="BH5262" i="1" s="1"/>
  <c r="BI5262" i="1" s="1"/>
  <c r="BF5264" i="1"/>
  <c r="BJ5262" i="1"/>
  <c r="BG5264" i="1" l="1"/>
  <c r="BH5263" i="1" s="1"/>
  <c r="BI5263" i="1" s="1"/>
  <c r="BF5265" i="1"/>
  <c r="BJ5263" i="1"/>
  <c r="BG5265" i="1" l="1"/>
  <c r="BH5264" i="1" s="1"/>
  <c r="BI5264" i="1" s="1"/>
  <c r="BF5266" i="1"/>
  <c r="BJ5264" i="1"/>
  <c r="BG5266" i="1" l="1"/>
  <c r="BH5265" i="1" s="1"/>
  <c r="BI5265" i="1" s="1"/>
  <c r="BF5267" i="1"/>
  <c r="BJ5265" i="1"/>
  <c r="BG5267" i="1" l="1"/>
  <c r="BH5266" i="1" s="1"/>
  <c r="BI5266" i="1" s="1"/>
  <c r="BF5268" i="1"/>
  <c r="BJ5266" i="1"/>
  <c r="BG5268" i="1" l="1"/>
  <c r="BH5267" i="1" s="1"/>
  <c r="BI5267" i="1" s="1"/>
  <c r="BF5269" i="1"/>
  <c r="BJ5267" i="1"/>
  <c r="BG5269" i="1" l="1"/>
  <c r="BH5268" i="1" s="1"/>
  <c r="BI5268" i="1" s="1"/>
  <c r="BF5270" i="1"/>
  <c r="BJ5268" i="1"/>
  <c r="BG5270" i="1" l="1"/>
  <c r="BH5269" i="1" s="1"/>
  <c r="BI5269" i="1" s="1"/>
  <c r="BF5271" i="1"/>
  <c r="BJ5269" i="1"/>
  <c r="BG5271" i="1" l="1"/>
  <c r="BH5270" i="1" s="1"/>
  <c r="BI5270" i="1" s="1"/>
  <c r="BF5272" i="1"/>
  <c r="BJ5270" i="1"/>
  <c r="BG5272" i="1" l="1"/>
  <c r="BH5271" i="1" s="1"/>
  <c r="BI5271" i="1" s="1"/>
  <c r="BF5273" i="1"/>
  <c r="BJ5271" i="1"/>
  <c r="BG5273" i="1" l="1"/>
  <c r="BH5272" i="1" s="1"/>
  <c r="BI5272" i="1" s="1"/>
  <c r="BF5274" i="1"/>
  <c r="BJ5272" i="1"/>
  <c r="BG5274" i="1" l="1"/>
  <c r="BH5273" i="1" s="1"/>
  <c r="BI5273" i="1" s="1"/>
  <c r="BF5275" i="1"/>
  <c r="BJ5273" i="1"/>
  <c r="BG5275" i="1" l="1"/>
  <c r="BH5274" i="1" s="1"/>
  <c r="BI5274" i="1" s="1"/>
  <c r="BF5276" i="1"/>
  <c r="BJ5274" i="1"/>
  <c r="BG5276" i="1" l="1"/>
  <c r="BH5275" i="1" s="1"/>
  <c r="BI5275" i="1" s="1"/>
  <c r="BF5277" i="1"/>
  <c r="BJ5275" i="1"/>
  <c r="BG5277" i="1" l="1"/>
  <c r="BH5276" i="1" s="1"/>
  <c r="BI5276" i="1" s="1"/>
  <c r="BF5278" i="1"/>
  <c r="BJ5276" i="1"/>
  <c r="BG5278" i="1" l="1"/>
  <c r="BH5277" i="1" s="1"/>
  <c r="BI5277" i="1" s="1"/>
  <c r="BF5279" i="1"/>
  <c r="BJ5277" i="1"/>
  <c r="BG5279" i="1" l="1"/>
  <c r="BH5278" i="1" s="1"/>
  <c r="BI5278" i="1" s="1"/>
  <c r="BF5280" i="1"/>
  <c r="BJ5278" i="1"/>
  <c r="BG5280" i="1" l="1"/>
  <c r="BH5279" i="1" s="1"/>
  <c r="BI5279" i="1" s="1"/>
  <c r="BF5281" i="1"/>
  <c r="BJ5279" i="1"/>
  <c r="BG5281" i="1" l="1"/>
  <c r="BH5280" i="1" s="1"/>
  <c r="BI5280" i="1" s="1"/>
  <c r="BF5282" i="1"/>
  <c r="BJ5280" i="1"/>
  <c r="BG5282" i="1" l="1"/>
  <c r="BH5281" i="1" s="1"/>
  <c r="BI5281" i="1" s="1"/>
  <c r="BF5283" i="1"/>
  <c r="BJ5281" i="1"/>
  <c r="BG5283" i="1" l="1"/>
  <c r="BH5282" i="1" s="1"/>
  <c r="BI5282" i="1" s="1"/>
  <c r="BF5284" i="1"/>
  <c r="BJ5282" i="1"/>
  <c r="BG5284" i="1" l="1"/>
  <c r="BH5283" i="1" s="1"/>
  <c r="BI5283" i="1" s="1"/>
  <c r="BF5285" i="1"/>
  <c r="BJ5283" i="1"/>
  <c r="BG5285" i="1" l="1"/>
  <c r="BH5284" i="1" s="1"/>
  <c r="BI5284" i="1" s="1"/>
  <c r="BF5286" i="1"/>
  <c r="BJ5284" i="1"/>
  <c r="BG5286" i="1" l="1"/>
  <c r="BH5285" i="1" s="1"/>
  <c r="BI5285" i="1" s="1"/>
  <c r="BF5287" i="1"/>
  <c r="BJ5285" i="1"/>
  <c r="BG5287" i="1" l="1"/>
  <c r="BH5286" i="1" s="1"/>
  <c r="BI5286" i="1" s="1"/>
  <c r="BF5288" i="1"/>
  <c r="BJ5286" i="1"/>
  <c r="BG5288" i="1" l="1"/>
  <c r="BH5287" i="1" s="1"/>
  <c r="BI5287" i="1" s="1"/>
  <c r="BF5289" i="1"/>
  <c r="BJ5287" i="1"/>
  <c r="BG5289" i="1" l="1"/>
  <c r="BH5288" i="1" s="1"/>
  <c r="BI5288" i="1" s="1"/>
  <c r="BF5290" i="1"/>
  <c r="BJ5288" i="1"/>
  <c r="BG5290" i="1" l="1"/>
  <c r="BH5289" i="1" s="1"/>
  <c r="BI5289" i="1" s="1"/>
  <c r="BF5291" i="1"/>
  <c r="BJ5289" i="1"/>
  <c r="BG5291" i="1" l="1"/>
  <c r="BH5290" i="1" s="1"/>
  <c r="BI5290" i="1" s="1"/>
  <c r="BF5292" i="1"/>
  <c r="BJ5290" i="1"/>
  <c r="BG5292" i="1" l="1"/>
  <c r="BF5293" i="1"/>
  <c r="BJ5291" i="1"/>
  <c r="BJ5292" i="1" l="1"/>
  <c r="BH5291" i="1"/>
  <c r="BI5291" i="1" s="1"/>
  <c r="BG5293" i="1"/>
  <c r="BF5294" i="1"/>
  <c r="BJ5293" i="1" l="1"/>
  <c r="BG5294" i="1"/>
  <c r="BH5293" i="1" s="1"/>
  <c r="BI5293" i="1" s="1"/>
  <c r="BF5295" i="1"/>
  <c r="BH5292" i="1"/>
  <c r="BI5292" i="1" s="1"/>
  <c r="BJ5294" i="1" l="1"/>
  <c r="BG5295" i="1"/>
  <c r="BF5296" i="1"/>
  <c r="BG5296" i="1" l="1"/>
  <c r="BH5295" i="1" s="1"/>
  <c r="BI5295" i="1" s="1"/>
  <c r="BF5297" i="1"/>
  <c r="BJ5295" i="1"/>
  <c r="BH5294" i="1"/>
  <c r="BI5294" i="1" s="1"/>
  <c r="BG5297" i="1" l="1"/>
  <c r="BH5296" i="1" s="1"/>
  <c r="BI5296" i="1" s="1"/>
  <c r="BF5298" i="1"/>
  <c r="BJ5296" i="1"/>
  <c r="BG5298" i="1" l="1"/>
  <c r="BH5297" i="1" s="1"/>
  <c r="BI5297" i="1" s="1"/>
  <c r="BF5299" i="1"/>
  <c r="BJ5297" i="1"/>
  <c r="BG5299" i="1" l="1"/>
  <c r="BH5298" i="1" s="1"/>
  <c r="BI5298" i="1" s="1"/>
  <c r="BF5300" i="1"/>
  <c r="BJ5298" i="1"/>
  <c r="BG5300" i="1" l="1"/>
  <c r="BH5299" i="1" s="1"/>
  <c r="BI5299" i="1" s="1"/>
  <c r="BF5301" i="1"/>
  <c r="BJ5299" i="1"/>
  <c r="BG5301" i="1" l="1"/>
  <c r="BH5300" i="1" s="1"/>
  <c r="BI5300" i="1" s="1"/>
  <c r="BF5302" i="1"/>
  <c r="BJ5300" i="1"/>
  <c r="BG5302" i="1" l="1"/>
  <c r="BH5301" i="1" s="1"/>
  <c r="BI5301" i="1" s="1"/>
  <c r="BF5303" i="1"/>
  <c r="BJ5301" i="1"/>
  <c r="BG5303" i="1" l="1"/>
  <c r="BH5302" i="1" s="1"/>
  <c r="BI5302" i="1" s="1"/>
  <c r="BF5304" i="1"/>
  <c r="BJ5302" i="1"/>
  <c r="BG5304" i="1" l="1"/>
  <c r="BH5303" i="1" s="1"/>
  <c r="BI5303" i="1" s="1"/>
  <c r="BF5305" i="1"/>
  <c r="BJ5303" i="1"/>
  <c r="BG5305" i="1" l="1"/>
  <c r="BH5304" i="1" s="1"/>
  <c r="BI5304" i="1" s="1"/>
  <c r="BF5306" i="1"/>
  <c r="BJ5304" i="1"/>
  <c r="BG5306" i="1" l="1"/>
  <c r="BH5305" i="1" s="1"/>
  <c r="BI5305" i="1" s="1"/>
  <c r="BF5307" i="1"/>
  <c r="BJ5305" i="1"/>
  <c r="BG5307" i="1" l="1"/>
  <c r="BH5306" i="1" s="1"/>
  <c r="BI5306" i="1" s="1"/>
  <c r="BF5308" i="1"/>
  <c r="BJ5306" i="1"/>
  <c r="BG5308" i="1" l="1"/>
  <c r="BH5307" i="1" s="1"/>
  <c r="BI5307" i="1" s="1"/>
  <c r="BF5309" i="1"/>
  <c r="BJ5307" i="1"/>
  <c r="BG5309" i="1" l="1"/>
  <c r="BH5308" i="1" s="1"/>
  <c r="BI5308" i="1" s="1"/>
  <c r="BF5310" i="1"/>
  <c r="BJ5308" i="1"/>
  <c r="BG5310" i="1" l="1"/>
  <c r="BH5309" i="1" s="1"/>
  <c r="BI5309" i="1" s="1"/>
  <c r="BF5311" i="1"/>
  <c r="BJ5309" i="1"/>
  <c r="BG5311" i="1" l="1"/>
  <c r="BH5310" i="1" s="1"/>
  <c r="BI5310" i="1" s="1"/>
  <c r="BF5312" i="1"/>
  <c r="BJ5310" i="1"/>
  <c r="BG5312" i="1" l="1"/>
  <c r="BH5311" i="1" s="1"/>
  <c r="BI5311" i="1" s="1"/>
  <c r="BF5313" i="1"/>
  <c r="BJ5311" i="1"/>
  <c r="BG5313" i="1" l="1"/>
  <c r="BH5312" i="1" s="1"/>
  <c r="BI5312" i="1" s="1"/>
  <c r="BF5314" i="1"/>
  <c r="BJ5312" i="1"/>
  <c r="BG5314" i="1" l="1"/>
  <c r="BH5313" i="1" s="1"/>
  <c r="BI5313" i="1" s="1"/>
  <c r="BF5315" i="1"/>
  <c r="BJ5313" i="1"/>
  <c r="BG5315" i="1" l="1"/>
  <c r="BH5314" i="1" s="1"/>
  <c r="BI5314" i="1" s="1"/>
  <c r="BF5316" i="1"/>
  <c r="BJ5314" i="1"/>
  <c r="BF5317" i="1" l="1"/>
  <c r="BG5316" i="1"/>
  <c r="BH5315" i="1" s="1"/>
  <c r="BI5315" i="1" s="1"/>
  <c r="BJ5315" i="1"/>
  <c r="BJ5316" i="1" l="1"/>
  <c r="BG5317" i="1"/>
  <c r="BF5318" i="1"/>
  <c r="BG5318" i="1" l="1"/>
  <c r="BH5317" i="1" s="1"/>
  <c r="BI5317" i="1" s="1"/>
  <c r="BF5319" i="1"/>
  <c r="BJ5317" i="1"/>
  <c r="BH5316" i="1"/>
  <c r="BI5316" i="1" s="1"/>
  <c r="BG5319" i="1" l="1"/>
  <c r="BH5318" i="1" s="1"/>
  <c r="BI5318" i="1" s="1"/>
  <c r="BF5320" i="1"/>
  <c r="BJ5318" i="1"/>
  <c r="BG5320" i="1" l="1"/>
  <c r="BH5319" i="1" s="1"/>
  <c r="BI5319" i="1" s="1"/>
  <c r="BF5321" i="1"/>
  <c r="BJ5319" i="1"/>
  <c r="BG5321" i="1" l="1"/>
  <c r="BH5320" i="1" s="1"/>
  <c r="BI5320" i="1" s="1"/>
  <c r="BF5322" i="1"/>
  <c r="BJ5320" i="1"/>
  <c r="BG5322" i="1" l="1"/>
  <c r="BH5321" i="1" s="1"/>
  <c r="BI5321" i="1" s="1"/>
  <c r="BF5323" i="1"/>
  <c r="BJ5321" i="1"/>
  <c r="BG5323" i="1" l="1"/>
  <c r="BH5322" i="1" s="1"/>
  <c r="BI5322" i="1" s="1"/>
  <c r="BF5324" i="1"/>
  <c r="BJ5322" i="1"/>
  <c r="BF5325" i="1" l="1"/>
  <c r="BG5324" i="1"/>
  <c r="BH5323" i="1" s="1"/>
  <c r="BI5323" i="1" s="1"/>
  <c r="BJ5323" i="1"/>
  <c r="BJ5324" i="1" l="1"/>
  <c r="BG5325" i="1"/>
  <c r="BF5326" i="1"/>
  <c r="BF5327" i="1" l="1"/>
  <c r="BG5326" i="1"/>
  <c r="BH5325" i="1" s="1"/>
  <c r="BI5325" i="1" s="1"/>
  <c r="BJ5325" i="1"/>
  <c r="BH5324" i="1"/>
  <c r="BI5324" i="1" s="1"/>
  <c r="BJ5326" i="1" l="1"/>
  <c r="BG5327" i="1"/>
  <c r="BF5328" i="1"/>
  <c r="BG5328" i="1" l="1"/>
  <c r="BH5327" i="1" s="1"/>
  <c r="BI5327" i="1" s="1"/>
  <c r="BF5329" i="1"/>
  <c r="BJ5327" i="1"/>
  <c r="BH5326" i="1"/>
  <c r="BI5326" i="1" s="1"/>
  <c r="BG5329" i="1" l="1"/>
  <c r="BH5328" i="1" s="1"/>
  <c r="BI5328" i="1" s="1"/>
  <c r="BF5330" i="1"/>
  <c r="BJ5328" i="1"/>
  <c r="BG5330" i="1" l="1"/>
  <c r="BH5329" i="1" s="1"/>
  <c r="BI5329" i="1" s="1"/>
  <c r="BF5331" i="1"/>
  <c r="BJ5329" i="1"/>
  <c r="BG5331" i="1" l="1"/>
  <c r="BH5330" i="1" s="1"/>
  <c r="BI5330" i="1" s="1"/>
  <c r="BF5332" i="1"/>
  <c r="BJ5330" i="1"/>
  <c r="BG5332" i="1" l="1"/>
  <c r="BH5331" i="1" s="1"/>
  <c r="BI5331" i="1" s="1"/>
  <c r="BF5333" i="1"/>
  <c r="BJ5331" i="1"/>
  <c r="BF5334" i="1" l="1"/>
  <c r="BG5333" i="1"/>
  <c r="BH5332" i="1" s="1"/>
  <c r="BI5332" i="1" s="1"/>
  <c r="BJ5332" i="1"/>
  <c r="BJ5333" i="1" l="1"/>
  <c r="BG5334" i="1"/>
  <c r="BF5335" i="1"/>
  <c r="BG5335" i="1" l="1"/>
  <c r="BH5334" i="1" s="1"/>
  <c r="BI5334" i="1" s="1"/>
  <c r="BF5336" i="1"/>
  <c r="BJ5334" i="1"/>
  <c r="BH5333" i="1"/>
  <c r="BI5333" i="1" s="1"/>
  <c r="BG5336" i="1" l="1"/>
  <c r="BH5335" i="1" s="1"/>
  <c r="BI5335" i="1" s="1"/>
  <c r="BF5337" i="1"/>
  <c r="BJ5335" i="1"/>
  <c r="BG5337" i="1" l="1"/>
  <c r="BH5336" i="1" s="1"/>
  <c r="BI5336" i="1" s="1"/>
  <c r="BF5338" i="1"/>
  <c r="BJ5336" i="1"/>
  <c r="BG5338" i="1" l="1"/>
  <c r="BH5337" i="1" s="1"/>
  <c r="BI5337" i="1" s="1"/>
  <c r="BF5339" i="1"/>
  <c r="BJ5337" i="1"/>
  <c r="BG5339" i="1" l="1"/>
  <c r="BH5338" i="1" s="1"/>
  <c r="BI5338" i="1" s="1"/>
  <c r="BF5340" i="1"/>
  <c r="BJ5338" i="1"/>
  <c r="BG5340" i="1" l="1"/>
  <c r="BH5339" i="1" s="1"/>
  <c r="BI5339" i="1" s="1"/>
  <c r="BF5341" i="1"/>
  <c r="BJ5339" i="1"/>
  <c r="BG5341" i="1" l="1"/>
  <c r="BH5340" i="1" s="1"/>
  <c r="BI5340" i="1" s="1"/>
  <c r="BF5342" i="1"/>
  <c r="BJ5340" i="1"/>
  <c r="BF5343" i="1" l="1"/>
  <c r="BG5342" i="1"/>
  <c r="BH5341" i="1" s="1"/>
  <c r="BI5341" i="1" s="1"/>
  <c r="BJ5341" i="1"/>
  <c r="BJ5342" i="1" l="1"/>
  <c r="BG5343" i="1"/>
  <c r="BF5344" i="1"/>
  <c r="BG5344" i="1" l="1"/>
  <c r="BH5343" i="1" s="1"/>
  <c r="BI5343" i="1" s="1"/>
  <c r="BF5345" i="1"/>
  <c r="BJ5343" i="1"/>
  <c r="BH5342" i="1"/>
  <c r="BI5342" i="1" s="1"/>
  <c r="BG5345" i="1" l="1"/>
  <c r="BH5344" i="1" s="1"/>
  <c r="BI5344" i="1" s="1"/>
  <c r="BF5346" i="1"/>
  <c r="BJ5344" i="1"/>
  <c r="BG5346" i="1" l="1"/>
  <c r="BH5345" i="1" s="1"/>
  <c r="BI5345" i="1" s="1"/>
  <c r="BF5347" i="1"/>
  <c r="BJ5345" i="1"/>
  <c r="BG5347" i="1" l="1"/>
  <c r="BH5346" i="1" s="1"/>
  <c r="BI5346" i="1" s="1"/>
  <c r="BF5348" i="1"/>
  <c r="BJ5346" i="1"/>
  <c r="BG5348" i="1" l="1"/>
  <c r="BH5347" i="1" s="1"/>
  <c r="BI5347" i="1" s="1"/>
  <c r="BF5349" i="1"/>
  <c r="BJ5347" i="1"/>
  <c r="BG5349" i="1" l="1"/>
  <c r="BH5348" i="1" s="1"/>
  <c r="BI5348" i="1" s="1"/>
  <c r="BF5350" i="1"/>
  <c r="BJ5348" i="1"/>
  <c r="BG5350" i="1" l="1"/>
  <c r="BH5349" i="1" s="1"/>
  <c r="BI5349" i="1" s="1"/>
  <c r="BF5351" i="1"/>
  <c r="BJ5349" i="1"/>
  <c r="BG5351" i="1" l="1"/>
  <c r="BH5350" i="1" s="1"/>
  <c r="BI5350" i="1" s="1"/>
  <c r="BF5352" i="1"/>
  <c r="BJ5350" i="1"/>
  <c r="BG5352" i="1" l="1"/>
  <c r="BH5351" i="1" s="1"/>
  <c r="BI5351" i="1" s="1"/>
  <c r="BF5353" i="1"/>
  <c r="BJ5351" i="1"/>
  <c r="BG5353" i="1" l="1"/>
  <c r="BH5352" i="1" s="1"/>
  <c r="BI5352" i="1" s="1"/>
  <c r="BF5354" i="1"/>
  <c r="BJ5352" i="1"/>
  <c r="BF5355" i="1" l="1"/>
  <c r="BG5354" i="1"/>
  <c r="BH5353" i="1" s="1"/>
  <c r="BI5353" i="1" s="1"/>
  <c r="BJ5353" i="1"/>
  <c r="BJ5354" i="1" l="1"/>
  <c r="BG5355" i="1"/>
  <c r="BF5356" i="1"/>
  <c r="BG5356" i="1" l="1"/>
  <c r="BH5355" i="1" s="1"/>
  <c r="BI5355" i="1" s="1"/>
  <c r="BF5357" i="1"/>
  <c r="BJ5355" i="1"/>
  <c r="BH5354" i="1"/>
  <c r="BI5354" i="1" s="1"/>
  <c r="BG5357" i="1" l="1"/>
  <c r="BH5356" i="1" s="1"/>
  <c r="BI5356" i="1" s="1"/>
  <c r="BF5358" i="1"/>
  <c r="BJ5356" i="1"/>
  <c r="BF5359" i="1" l="1"/>
  <c r="BG5358" i="1"/>
  <c r="BH5357" i="1" s="1"/>
  <c r="BI5357" i="1" s="1"/>
  <c r="BJ5357" i="1"/>
  <c r="BJ5358" i="1" l="1"/>
  <c r="BG5359" i="1"/>
  <c r="BF5360" i="1"/>
  <c r="BG5360" i="1" l="1"/>
  <c r="BH5359" i="1" s="1"/>
  <c r="BI5359" i="1" s="1"/>
  <c r="BF5361" i="1"/>
  <c r="BJ5359" i="1"/>
  <c r="BH5358" i="1"/>
  <c r="BI5358" i="1" s="1"/>
  <c r="BG5361" i="1" l="1"/>
  <c r="BH5360" i="1" s="1"/>
  <c r="BI5360" i="1" s="1"/>
  <c r="BF5362" i="1"/>
  <c r="BJ5360" i="1"/>
  <c r="BG5362" i="1" l="1"/>
  <c r="BH5361" i="1" s="1"/>
  <c r="BI5361" i="1" s="1"/>
  <c r="BF5363" i="1"/>
  <c r="BJ5361" i="1"/>
  <c r="BG5363" i="1" l="1"/>
  <c r="BH5362" i="1" s="1"/>
  <c r="BI5362" i="1" s="1"/>
  <c r="BF5364" i="1"/>
  <c r="BJ5362" i="1"/>
  <c r="BG5364" i="1" l="1"/>
  <c r="BH5363" i="1" s="1"/>
  <c r="BI5363" i="1" s="1"/>
  <c r="BF5365" i="1"/>
  <c r="BJ5363" i="1"/>
  <c r="BG5365" i="1" l="1"/>
  <c r="BH5364" i="1" s="1"/>
  <c r="BI5364" i="1" s="1"/>
  <c r="BF5366" i="1"/>
  <c r="BJ5364" i="1"/>
  <c r="BF5367" i="1" l="1"/>
  <c r="BG5366" i="1"/>
  <c r="BH5365" i="1" s="1"/>
  <c r="BI5365" i="1" s="1"/>
  <c r="BJ5365" i="1"/>
  <c r="BJ5366" i="1" l="1"/>
  <c r="BG5367" i="1"/>
  <c r="BF5368" i="1"/>
  <c r="BG5368" i="1" l="1"/>
  <c r="BH5367" i="1" s="1"/>
  <c r="BI5367" i="1" s="1"/>
  <c r="BF5369" i="1"/>
  <c r="BJ5367" i="1"/>
  <c r="BH5366" i="1"/>
  <c r="BI5366" i="1" s="1"/>
  <c r="BG5369" i="1" l="1"/>
  <c r="BH5368" i="1" s="1"/>
  <c r="BI5368" i="1" s="1"/>
  <c r="BF5370" i="1"/>
  <c r="BJ5368" i="1"/>
  <c r="BG5370" i="1" l="1"/>
  <c r="BH5369" i="1" s="1"/>
  <c r="BI5369" i="1" s="1"/>
  <c r="BF5371" i="1"/>
  <c r="BJ5369" i="1"/>
  <c r="BG5371" i="1" l="1"/>
  <c r="BH5370" i="1" s="1"/>
  <c r="BI5370" i="1" s="1"/>
  <c r="BF5372" i="1"/>
  <c r="BJ5370" i="1"/>
  <c r="BG5372" i="1" l="1"/>
  <c r="BH5371" i="1" s="1"/>
  <c r="BI5371" i="1" s="1"/>
  <c r="BF5373" i="1"/>
  <c r="BJ5371" i="1"/>
  <c r="BG5373" i="1" l="1"/>
  <c r="BH5372" i="1" s="1"/>
  <c r="BI5372" i="1" s="1"/>
  <c r="BF5374" i="1"/>
  <c r="BJ5372" i="1"/>
  <c r="BG5374" i="1" l="1"/>
  <c r="BH5373" i="1" s="1"/>
  <c r="BI5373" i="1" s="1"/>
  <c r="BF5375" i="1"/>
  <c r="BJ5373" i="1"/>
  <c r="BG5375" i="1" l="1"/>
  <c r="BH5374" i="1" s="1"/>
  <c r="BI5374" i="1" s="1"/>
  <c r="BF5376" i="1"/>
  <c r="BJ5374" i="1"/>
  <c r="BG5376" i="1" l="1"/>
  <c r="BH5375" i="1" s="1"/>
  <c r="BI5375" i="1" s="1"/>
  <c r="BF5377" i="1"/>
  <c r="BJ5375" i="1"/>
  <c r="BG5377" i="1" l="1"/>
  <c r="BH5376" i="1" s="1"/>
  <c r="BI5376" i="1" s="1"/>
  <c r="BF5378" i="1"/>
  <c r="BJ5376" i="1"/>
  <c r="BG5378" i="1" l="1"/>
  <c r="BH5377" i="1" s="1"/>
  <c r="BI5377" i="1" s="1"/>
  <c r="BF5379" i="1"/>
  <c r="BJ5377" i="1"/>
  <c r="BG5379" i="1" l="1"/>
  <c r="BH5378" i="1" s="1"/>
  <c r="BI5378" i="1" s="1"/>
  <c r="BF5380" i="1"/>
  <c r="BJ5378" i="1"/>
  <c r="BG5380" i="1" l="1"/>
  <c r="BH5379" i="1" s="1"/>
  <c r="BI5379" i="1" s="1"/>
  <c r="BF5381" i="1"/>
  <c r="BJ5379" i="1"/>
  <c r="BG5381" i="1" l="1"/>
  <c r="BH5380" i="1" s="1"/>
  <c r="BI5380" i="1" s="1"/>
  <c r="BF5382" i="1"/>
  <c r="BJ5380" i="1"/>
  <c r="BG5382" i="1" l="1"/>
  <c r="BH5381" i="1" s="1"/>
  <c r="BI5381" i="1" s="1"/>
  <c r="BF5383" i="1"/>
  <c r="BJ5381" i="1"/>
  <c r="BG5383" i="1" l="1"/>
  <c r="BH5382" i="1" s="1"/>
  <c r="BI5382" i="1" s="1"/>
  <c r="BF5384" i="1"/>
  <c r="BJ5382" i="1"/>
  <c r="BG5384" i="1" l="1"/>
  <c r="BH5383" i="1" s="1"/>
  <c r="BI5383" i="1" s="1"/>
  <c r="BF5385" i="1"/>
  <c r="BJ5383" i="1"/>
  <c r="BG5385" i="1" l="1"/>
  <c r="BH5384" i="1" s="1"/>
  <c r="BI5384" i="1" s="1"/>
  <c r="BF5386" i="1"/>
  <c r="BJ5384" i="1"/>
  <c r="BG5386" i="1" l="1"/>
  <c r="BH5385" i="1" s="1"/>
  <c r="BI5385" i="1" s="1"/>
  <c r="BF5387" i="1"/>
  <c r="BJ5385" i="1"/>
  <c r="BG5387" i="1" l="1"/>
  <c r="BH5386" i="1" s="1"/>
  <c r="BI5386" i="1" s="1"/>
  <c r="BF5388" i="1"/>
  <c r="BJ5386" i="1"/>
  <c r="BG5388" i="1" l="1"/>
  <c r="BH5387" i="1" s="1"/>
  <c r="BI5387" i="1" s="1"/>
  <c r="BF5389" i="1"/>
  <c r="BJ5387" i="1"/>
  <c r="BG5389" i="1" l="1"/>
  <c r="BH5388" i="1" s="1"/>
  <c r="BI5388" i="1" s="1"/>
  <c r="BF5390" i="1"/>
  <c r="BJ5388" i="1"/>
  <c r="BG5390" i="1" l="1"/>
  <c r="BH5389" i="1" s="1"/>
  <c r="BI5389" i="1" s="1"/>
  <c r="BF5391" i="1"/>
  <c r="BJ5389" i="1"/>
  <c r="BG5391" i="1" l="1"/>
  <c r="BH5390" i="1" s="1"/>
  <c r="BI5390" i="1" s="1"/>
  <c r="BF5392" i="1"/>
  <c r="BJ5390" i="1"/>
  <c r="BG5392" i="1" l="1"/>
  <c r="BH5391" i="1" s="1"/>
  <c r="BI5391" i="1" s="1"/>
  <c r="BF5393" i="1"/>
  <c r="BJ5391" i="1"/>
  <c r="BF5394" i="1" l="1"/>
  <c r="BG5393" i="1"/>
  <c r="BH5392" i="1" s="1"/>
  <c r="BI5392" i="1" s="1"/>
  <c r="BJ5392" i="1"/>
  <c r="BJ5393" i="1" l="1"/>
  <c r="BG5394" i="1"/>
  <c r="BF5395" i="1"/>
  <c r="BG5395" i="1" l="1"/>
  <c r="BH5394" i="1" s="1"/>
  <c r="BI5394" i="1" s="1"/>
  <c r="BF5396" i="1"/>
  <c r="BJ5394" i="1"/>
  <c r="BH5393" i="1"/>
  <c r="BI5393" i="1" s="1"/>
  <c r="BG5396" i="1" l="1"/>
  <c r="BH5395" i="1" s="1"/>
  <c r="BI5395" i="1" s="1"/>
  <c r="BF5397" i="1"/>
  <c r="BJ5395" i="1"/>
  <c r="BG5397" i="1" l="1"/>
  <c r="BH5396" i="1" s="1"/>
  <c r="BI5396" i="1" s="1"/>
  <c r="BF5398" i="1"/>
  <c r="BJ5396" i="1"/>
  <c r="BG5398" i="1" l="1"/>
  <c r="BH5397" i="1" s="1"/>
  <c r="BI5397" i="1" s="1"/>
  <c r="BF5399" i="1"/>
  <c r="BJ5397" i="1"/>
  <c r="BG5399" i="1" l="1"/>
  <c r="BH5398" i="1" s="1"/>
  <c r="BI5398" i="1" s="1"/>
  <c r="BF5400" i="1"/>
  <c r="BJ5398" i="1"/>
  <c r="BG5400" i="1" l="1"/>
  <c r="BH5399" i="1" s="1"/>
  <c r="BI5399" i="1" s="1"/>
  <c r="BF5401" i="1"/>
  <c r="BJ5399" i="1"/>
  <c r="BG5401" i="1" l="1"/>
  <c r="BH5400" i="1" s="1"/>
  <c r="BI5400" i="1" s="1"/>
  <c r="BF5402" i="1"/>
  <c r="BJ5400" i="1"/>
  <c r="BF5403" i="1" l="1"/>
  <c r="BG5402" i="1"/>
  <c r="BH5401" i="1" s="1"/>
  <c r="BI5401" i="1" s="1"/>
  <c r="BJ5401" i="1"/>
  <c r="BJ5402" i="1" l="1"/>
  <c r="BG5403" i="1"/>
  <c r="BF5404" i="1"/>
  <c r="BG5404" i="1" l="1"/>
  <c r="BH5403" i="1" s="1"/>
  <c r="BI5403" i="1" s="1"/>
  <c r="BF5405" i="1"/>
  <c r="BJ5403" i="1"/>
  <c r="BH5402" i="1"/>
  <c r="BI5402" i="1" s="1"/>
  <c r="BG5405" i="1" l="1"/>
  <c r="BH5404" i="1" s="1"/>
  <c r="BI5404" i="1" s="1"/>
  <c r="BF5406" i="1"/>
  <c r="BJ5404" i="1"/>
  <c r="BG5406" i="1" l="1"/>
  <c r="BH5405" i="1" s="1"/>
  <c r="BI5405" i="1" s="1"/>
  <c r="BF5407" i="1"/>
  <c r="BJ5405" i="1"/>
  <c r="BG5407" i="1" l="1"/>
  <c r="BH5406" i="1" s="1"/>
  <c r="BI5406" i="1" s="1"/>
  <c r="BF5408" i="1"/>
  <c r="BJ5406" i="1"/>
  <c r="BG5408" i="1" l="1"/>
  <c r="BH5407" i="1" s="1"/>
  <c r="BI5407" i="1" s="1"/>
  <c r="BF5409" i="1"/>
  <c r="BJ5407" i="1"/>
  <c r="BG5409" i="1" l="1"/>
  <c r="BH5408" i="1" s="1"/>
  <c r="BI5408" i="1" s="1"/>
  <c r="BF5410" i="1"/>
  <c r="BJ5408" i="1"/>
  <c r="BG5410" i="1" l="1"/>
  <c r="BH5409" i="1" s="1"/>
  <c r="BI5409" i="1" s="1"/>
  <c r="BF5411" i="1"/>
  <c r="BJ5409" i="1"/>
  <c r="BG5411" i="1" l="1"/>
  <c r="BH5410" i="1" s="1"/>
  <c r="BI5410" i="1" s="1"/>
  <c r="BF5412" i="1"/>
  <c r="BJ5410" i="1"/>
  <c r="BG5412" i="1" l="1"/>
  <c r="BH5411" i="1" s="1"/>
  <c r="BI5411" i="1" s="1"/>
  <c r="BF5413" i="1"/>
  <c r="BJ5411" i="1"/>
  <c r="BG5413" i="1" l="1"/>
  <c r="BH5412" i="1" s="1"/>
  <c r="BI5412" i="1" s="1"/>
  <c r="BF5414" i="1"/>
  <c r="BJ5412" i="1"/>
  <c r="BG5414" i="1" l="1"/>
  <c r="BH5413" i="1" s="1"/>
  <c r="BI5413" i="1" s="1"/>
  <c r="BF5415" i="1"/>
  <c r="BJ5413" i="1"/>
  <c r="BG5415" i="1" l="1"/>
  <c r="BH5414" i="1" s="1"/>
  <c r="BI5414" i="1" s="1"/>
  <c r="BF5416" i="1"/>
  <c r="BJ5414" i="1"/>
  <c r="BG5416" i="1" l="1"/>
  <c r="BH5415" i="1" s="1"/>
  <c r="BI5415" i="1" s="1"/>
  <c r="BF5417" i="1"/>
  <c r="BJ5415" i="1"/>
  <c r="BG5417" i="1" l="1"/>
  <c r="BH5416" i="1" s="1"/>
  <c r="BI5416" i="1" s="1"/>
  <c r="BF5418" i="1"/>
  <c r="BJ5416" i="1"/>
  <c r="BG5418" i="1" l="1"/>
  <c r="BH5417" i="1" s="1"/>
  <c r="BI5417" i="1" s="1"/>
  <c r="BF5419" i="1"/>
  <c r="BJ5417" i="1"/>
  <c r="BG5419" i="1" l="1"/>
  <c r="BH5418" i="1" s="1"/>
  <c r="BI5418" i="1" s="1"/>
  <c r="BF5420" i="1"/>
  <c r="BJ5418" i="1"/>
  <c r="BG5420" i="1" l="1"/>
  <c r="BH5419" i="1" s="1"/>
  <c r="BI5419" i="1" s="1"/>
  <c r="BF5421" i="1"/>
  <c r="BJ5419" i="1"/>
  <c r="BG5421" i="1" l="1"/>
  <c r="BH5420" i="1" s="1"/>
  <c r="BI5420" i="1" s="1"/>
  <c r="BF5422" i="1"/>
  <c r="BJ5420" i="1"/>
  <c r="BG5422" i="1" l="1"/>
  <c r="BH5421" i="1" s="1"/>
  <c r="BI5421" i="1" s="1"/>
  <c r="BF5423" i="1"/>
  <c r="BJ5421" i="1"/>
  <c r="BG5423" i="1" l="1"/>
  <c r="BH5422" i="1" s="1"/>
  <c r="BI5422" i="1" s="1"/>
  <c r="BF5424" i="1"/>
  <c r="BJ5422" i="1"/>
  <c r="BG5424" i="1" l="1"/>
  <c r="BH5423" i="1" s="1"/>
  <c r="BI5423" i="1" s="1"/>
  <c r="BF5425" i="1"/>
  <c r="BJ5423" i="1"/>
  <c r="BG5425" i="1" l="1"/>
  <c r="BH5424" i="1" s="1"/>
  <c r="BI5424" i="1" s="1"/>
  <c r="BF5426" i="1"/>
  <c r="BJ5424" i="1"/>
  <c r="BG5426" i="1" l="1"/>
  <c r="BH5425" i="1" s="1"/>
  <c r="BI5425" i="1" s="1"/>
  <c r="BF5427" i="1"/>
  <c r="BJ5425" i="1"/>
  <c r="BG5427" i="1" l="1"/>
  <c r="BH5426" i="1" s="1"/>
  <c r="BI5426" i="1" s="1"/>
  <c r="BF5428" i="1"/>
  <c r="BJ5426" i="1"/>
  <c r="BF5429" i="1" l="1"/>
  <c r="BG5428" i="1"/>
  <c r="BH5427" i="1" s="1"/>
  <c r="BI5427" i="1" s="1"/>
  <c r="BJ5427" i="1"/>
  <c r="BJ5428" i="1" l="1"/>
  <c r="BG5429" i="1"/>
  <c r="BF5430" i="1"/>
  <c r="BG5430" i="1" l="1"/>
  <c r="BH5429" i="1" s="1"/>
  <c r="BI5429" i="1" s="1"/>
  <c r="BF5431" i="1"/>
  <c r="BJ5429" i="1"/>
  <c r="BH5428" i="1"/>
  <c r="BI5428" i="1" s="1"/>
  <c r="BG5431" i="1" l="1"/>
  <c r="BH5430" i="1" s="1"/>
  <c r="BI5430" i="1" s="1"/>
  <c r="BF5432" i="1"/>
  <c r="BJ5430" i="1"/>
  <c r="BF5433" i="1" l="1"/>
  <c r="BG5432" i="1"/>
  <c r="BH5431" i="1" s="1"/>
  <c r="BI5431" i="1" s="1"/>
  <c r="BJ5431" i="1"/>
  <c r="BJ5432" i="1" l="1"/>
  <c r="BG5433" i="1"/>
  <c r="BF5434" i="1"/>
  <c r="BG5434" i="1" l="1"/>
  <c r="BH5433" i="1" s="1"/>
  <c r="BI5433" i="1" s="1"/>
  <c r="BF5435" i="1"/>
  <c r="BJ5433" i="1"/>
  <c r="BH5432" i="1"/>
  <c r="BI5432" i="1" s="1"/>
  <c r="BG5435" i="1" l="1"/>
  <c r="BH5434" i="1" s="1"/>
  <c r="BI5434" i="1" s="1"/>
  <c r="BF5436" i="1"/>
  <c r="BJ5434" i="1"/>
  <c r="BG5436" i="1" l="1"/>
  <c r="BH5435" i="1" s="1"/>
  <c r="BI5435" i="1" s="1"/>
  <c r="BF5437" i="1"/>
  <c r="BJ5435" i="1"/>
  <c r="BG5437" i="1" l="1"/>
  <c r="BH5436" i="1" s="1"/>
  <c r="BI5436" i="1" s="1"/>
  <c r="BF5438" i="1"/>
  <c r="BJ5436" i="1"/>
  <c r="BG5438" i="1" l="1"/>
  <c r="BH5437" i="1" s="1"/>
  <c r="BI5437" i="1" s="1"/>
  <c r="BF5439" i="1"/>
  <c r="BJ5437" i="1"/>
  <c r="BG5439" i="1" l="1"/>
  <c r="BH5438" i="1" s="1"/>
  <c r="BI5438" i="1" s="1"/>
  <c r="BF5440" i="1"/>
  <c r="BJ5438" i="1"/>
  <c r="BG5440" i="1" l="1"/>
  <c r="BH5439" i="1" s="1"/>
  <c r="BI5439" i="1" s="1"/>
  <c r="BF5441" i="1"/>
  <c r="BJ5439" i="1"/>
  <c r="BG5441" i="1" l="1"/>
  <c r="BH5440" i="1" s="1"/>
  <c r="BI5440" i="1" s="1"/>
  <c r="BF5442" i="1"/>
  <c r="BJ5440" i="1"/>
  <c r="BF5443" i="1" l="1"/>
  <c r="BG5442" i="1"/>
  <c r="BH5441" i="1" s="1"/>
  <c r="BI5441" i="1" s="1"/>
  <c r="BJ5441" i="1"/>
  <c r="BJ5442" i="1" l="1"/>
  <c r="BG5443" i="1"/>
  <c r="BF5444" i="1"/>
  <c r="BG5444" i="1" l="1"/>
  <c r="BH5443" i="1" s="1"/>
  <c r="BI5443" i="1" s="1"/>
  <c r="BF5445" i="1"/>
  <c r="BJ5443" i="1"/>
  <c r="BH5442" i="1"/>
  <c r="BI5442" i="1" s="1"/>
  <c r="BG5445" i="1" l="1"/>
  <c r="BH5444" i="1" s="1"/>
  <c r="BI5444" i="1" s="1"/>
  <c r="BF5446" i="1"/>
  <c r="BJ5444" i="1"/>
  <c r="BG5446" i="1" l="1"/>
  <c r="BH5445" i="1" s="1"/>
  <c r="BI5445" i="1" s="1"/>
  <c r="BF5447" i="1"/>
  <c r="BJ5445" i="1"/>
  <c r="BG5447" i="1" l="1"/>
  <c r="BH5446" i="1" s="1"/>
  <c r="BI5446" i="1" s="1"/>
  <c r="BF5448" i="1"/>
  <c r="BJ5446" i="1"/>
  <c r="BG5448" i="1" l="1"/>
  <c r="BH5447" i="1" s="1"/>
  <c r="BI5447" i="1" s="1"/>
  <c r="BF5449" i="1"/>
  <c r="BJ5447" i="1"/>
  <c r="BG5449" i="1" l="1"/>
  <c r="BH5448" i="1" s="1"/>
  <c r="BI5448" i="1" s="1"/>
  <c r="BF5450" i="1"/>
  <c r="BJ5448" i="1"/>
  <c r="BG5450" i="1" l="1"/>
  <c r="BH5449" i="1" s="1"/>
  <c r="BI5449" i="1" s="1"/>
  <c r="BF5451" i="1"/>
  <c r="BJ5449" i="1"/>
  <c r="BG5451" i="1" l="1"/>
  <c r="BH5450" i="1" s="1"/>
  <c r="BI5450" i="1" s="1"/>
  <c r="BF5452" i="1"/>
  <c r="BJ5450" i="1"/>
  <c r="BG5452" i="1" l="1"/>
  <c r="BH5451" i="1" s="1"/>
  <c r="BI5451" i="1" s="1"/>
  <c r="BF5453" i="1"/>
  <c r="BJ5451" i="1"/>
  <c r="BF5454" i="1" l="1"/>
  <c r="BG5453" i="1"/>
  <c r="BH5452" i="1" s="1"/>
  <c r="BI5452" i="1" s="1"/>
  <c r="BJ5452" i="1"/>
  <c r="BJ5453" i="1" l="1"/>
  <c r="BG5454" i="1"/>
  <c r="BF5455" i="1"/>
  <c r="BG5455" i="1" l="1"/>
  <c r="BH5454" i="1" s="1"/>
  <c r="BI5454" i="1" s="1"/>
  <c r="BF5456" i="1"/>
  <c r="BJ5454" i="1"/>
  <c r="BH5453" i="1"/>
  <c r="BI5453" i="1" s="1"/>
  <c r="BG5456" i="1" l="1"/>
  <c r="BH5455" i="1" s="1"/>
  <c r="BI5455" i="1" s="1"/>
  <c r="BF5457" i="1"/>
  <c r="BJ5455" i="1"/>
  <c r="BG5457" i="1" l="1"/>
  <c r="BH5456" i="1" s="1"/>
  <c r="BI5456" i="1" s="1"/>
  <c r="BF5458" i="1"/>
  <c r="BJ5456" i="1"/>
  <c r="BG5458" i="1" l="1"/>
  <c r="BH5457" i="1" s="1"/>
  <c r="BI5457" i="1" s="1"/>
  <c r="BF5459" i="1"/>
  <c r="BJ5457" i="1"/>
  <c r="BG5459" i="1" l="1"/>
  <c r="BH5458" i="1" s="1"/>
  <c r="BI5458" i="1" s="1"/>
  <c r="BF5460" i="1"/>
  <c r="BJ5458" i="1"/>
  <c r="BG5460" i="1" l="1"/>
  <c r="BH5459" i="1" s="1"/>
  <c r="BI5459" i="1" s="1"/>
  <c r="BF5461" i="1"/>
  <c r="BJ5459" i="1"/>
  <c r="BG5461" i="1" l="1"/>
  <c r="BH5460" i="1" s="1"/>
  <c r="BI5460" i="1" s="1"/>
  <c r="BF5462" i="1"/>
  <c r="BJ5460" i="1"/>
  <c r="BG5462" i="1" l="1"/>
  <c r="BH5461" i="1" s="1"/>
  <c r="BI5461" i="1" s="1"/>
  <c r="BF5463" i="1"/>
  <c r="BJ5461" i="1"/>
  <c r="BF5464" i="1" l="1"/>
  <c r="BG5463" i="1"/>
  <c r="BH5462" i="1" s="1"/>
  <c r="BI5462" i="1" s="1"/>
  <c r="BJ5462" i="1"/>
  <c r="BJ5463" i="1" l="1"/>
  <c r="BG5464" i="1"/>
  <c r="BF5465" i="1"/>
  <c r="BG5465" i="1" l="1"/>
  <c r="BH5464" i="1" s="1"/>
  <c r="BI5464" i="1" s="1"/>
  <c r="BF5466" i="1"/>
  <c r="BJ5464" i="1"/>
  <c r="BH5463" i="1"/>
  <c r="BI5463" i="1" s="1"/>
  <c r="BG5466" i="1" l="1"/>
  <c r="BH5465" i="1" s="1"/>
  <c r="BI5465" i="1" s="1"/>
  <c r="BF5467" i="1"/>
  <c r="BJ5465" i="1"/>
  <c r="BG5467" i="1" l="1"/>
  <c r="BH5466" i="1" s="1"/>
  <c r="BI5466" i="1" s="1"/>
  <c r="BF5468" i="1"/>
  <c r="BJ5466" i="1"/>
  <c r="BG5468" i="1" l="1"/>
  <c r="BH5467" i="1" s="1"/>
  <c r="BI5467" i="1" s="1"/>
  <c r="BF5469" i="1"/>
  <c r="BJ5467" i="1"/>
  <c r="BG5469" i="1" l="1"/>
  <c r="BH5468" i="1" s="1"/>
  <c r="BI5468" i="1" s="1"/>
  <c r="BF5470" i="1"/>
  <c r="BJ5468" i="1"/>
  <c r="BG5470" i="1" l="1"/>
  <c r="BH5469" i="1" s="1"/>
  <c r="BI5469" i="1" s="1"/>
  <c r="BF5471" i="1"/>
  <c r="BJ5469" i="1"/>
  <c r="BG5471" i="1" l="1"/>
  <c r="BH5470" i="1" s="1"/>
  <c r="BI5470" i="1" s="1"/>
  <c r="BF5472" i="1"/>
  <c r="BJ5470" i="1"/>
  <c r="BG5472" i="1" l="1"/>
  <c r="BH5471" i="1" s="1"/>
  <c r="BI5471" i="1" s="1"/>
  <c r="BF5473" i="1"/>
  <c r="BJ5471" i="1"/>
  <c r="BG5473" i="1" l="1"/>
  <c r="BH5472" i="1" s="1"/>
  <c r="BI5472" i="1" s="1"/>
  <c r="BF5474" i="1"/>
  <c r="BJ5472" i="1"/>
  <c r="BG5474" i="1" l="1"/>
  <c r="BH5473" i="1" s="1"/>
  <c r="BI5473" i="1" s="1"/>
  <c r="BF5475" i="1"/>
  <c r="BJ5473" i="1"/>
  <c r="BG5475" i="1" l="1"/>
  <c r="BH5474" i="1" s="1"/>
  <c r="BI5474" i="1" s="1"/>
  <c r="BF5476" i="1"/>
  <c r="BJ5474" i="1"/>
  <c r="BG5476" i="1" l="1"/>
  <c r="BH5475" i="1" s="1"/>
  <c r="BI5475" i="1" s="1"/>
  <c r="BF5477" i="1"/>
  <c r="BJ5475" i="1"/>
  <c r="BG5477" i="1" l="1"/>
  <c r="BH5476" i="1" s="1"/>
  <c r="BI5476" i="1" s="1"/>
  <c r="BF5478" i="1"/>
  <c r="BJ5476" i="1"/>
  <c r="BG5478" i="1" l="1"/>
  <c r="BH5477" i="1" s="1"/>
  <c r="BI5477" i="1" s="1"/>
  <c r="BF5479" i="1"/>
  <c r="BJ5477" i="1"/>
  <c r="BG5479" i="1" l="1"/>
  <c r="BH5478" i="1" s="1"/>
  <c r="BI5478" i="1" s="1"/>
  <c r="BF5480" i="1"/>
  <c r="BJ5478" i="1"/>
  <c r="BG5480" i="1" l="1"/>
  <c r="BH5479" i="1" s="1"/>
  <c r="BI5479" i="1" s="1"/>
  <c r="BF5481" i="1"/>
  <c r="BJ5479" i="1"/>
  <c r="BF5482" i="1" l="1"/>
  <c r="BG5481" i="1"/>
  <c r="BH5480" i="1" s="1"/>
  <c r="BI5480" i="1" s="1"/>
  <c r="BJ5480" i="1"/>
  <c r="BJ5481" i="1" l="1"/>
  <c r="BG5482" i="1"/>
  <c r="BF5483" i="1"/>
  <c r="BG5483" i="1" l="1"/>
  <c r="BH5482" i="1" s="1"/>
  <c r="BI5482" i="1" s="1"/>
  <c r="BF5484" i="1"/>
  <c r="BJ5482" i="1"/>
  <c r="BH5481" i="1"/>
  <c r="BI5481" i="1" s="1"/>
  <c r="BG5484" i="1" l="1"/>
  <c r="BH5483" i="1" s="1"/>
  <c r="BI5483" i="1" s="1"/>
  <c r="BF5485" i="1"/>
  <c r="BJ5483" i="1"/>
  <c r="BG5485" i="1" l="1"/>
  <c r="BH5484" i="1" s="1"/>
  <c r="BI5484" i="1" s="1"/>
  <c r="BF5486" i="1"/>
  <c r="BJ5484" i="1"/>
  <c r="BF5487" i="1" l="1"/>
  <c r="BG5486" i="1"/>
  <c r="BJ5485" i="1"/>
  <c r="BJ5486" i="1" l="1"/>
  <c r="BH5485" i="1"/>
  <c r="BI5485" i="1" s="1"/>
  <c r="BG5487" i="1"/>
  <c r="BF5488" i="1"/>
  <c r="BJ5487" i="1" l="1"/>
  <c r="BG5488" i="1"/>
  <c r="BF5489" i="1"/>
  <c r="BH5486" i="1"/>
  <c r="BI5486" i="1" s="1"/>
  <c r="BG5489" i="1" l="1"/>
  <c r="BH5488" i="1" s="1"/>
  <c r="BI5488" i="1" s="1"/>
  <c r="BF5490" i="1"/>
  <c r="BJ5488" i="1"/>
  <c r="BH5487" i="1"/>
  <c r="BI5487" i="1" s="1"/>
  <c r="BF5491" i="1" l="1"/>
  <c r="BG5490" i="1"/>
  <c r="BJ5489" i="1"/>
  <c r="BJ5490" i="1" l="1"/>
  <c r="BH5489" i="1"/>
  <c r="BI5489" i="1" s="1"/>
  <c r="BG5491" i="1"/>
  <c r="BF5492" i="1"/>
  <c r="BF5493" i="1" l="1"/>
  <c r="BG5492" i="1"/>
  <c r="BJ5491" i="1"/>
  <c r="BH5490" i="1"/>
  <c r="BI5490" i="1" s="1"/>
  <c r="BJ5492" i="1" l="1"/>
  <c r="BH5491" i="1"/>
  <c r="BI5491" i="1" s="1"/>
  <c r="BG5493" i="1"/>
  <c r="BF5494" i="1"/>
  <c r="BG5494" i="1" l="1"/>
  <c r="BH5493" i="1" s="1"/>
  <c r="BI5493" i="1" s="1"/>
  <c r="BF5495" i="1"/>
  <c r="BJ5493" i="1"/>
  <c r="BH5492" i="1"/>
  <c r="BI5492" i="1" s="1"/>
  <c r="BG5495" i="1" l="1"/>
  <c r="BH5494" i="1" s="1"/>
  <c r="BI5494" i="1" s="1"/>
  <c r="BF5496" i="1"/>
  <c r="BJ5494" i="1"/>
  <c r="BG5496" i="1" l="1"/>
  <c r="BH5495" i="1" s="1"/>
  <c r="BI5495" i="1" s="1"/>
  <c r="BF5497" i="1"/>
  <c r="BJ5495" i="1"/>
  <c r="BG5497" i="1" l="1"/>
  <c r="BH5496" i="1" s="1"/>
  <c r="BI5496" i="1" s="1"/>
  <c r="BF5498" i="1"/>
  <c r="BJ5496" i="1"/>
  <c r="BG5498" i="1" l="1"/>
  <c r="BH5497" i="1" s="1"/>
  <c r="BI5497" i="1" s="1"/>
  <c r="BF5499" i="1"/>
  <c r="BJ5497" i="1"/>
  <c r="BG5499" i="1" l="1"/>
  <c r="BH5498" i="1" s="1"/>
  <c r="BI5498" i="1" s="1"/>
  <c r="BF5500" i="1"/>
  <c r="BJ5498" i="1"/>
  <c r="BG5500" i="1" l="1"/>
  <c r="BH5499" i="1" s="1"/>
  <c r="BI5499" i="1" s="1"/>
  <c r="BF5501" i="1"/>
  <c r="BJ5499" i="1"/>
  <c r="BG5501" i="1" l="1"/>
  <c r="BH5500" i="1" s="1"/>
  <c r="BI5500" i="1" s="1"/>
  <c r="BF5502" i="1"/>
  <c r="BJ5500" i="1"/>
  <c r="BG5502" i="1" l="1"/>
  <c r="BH5501" i="1" s="1"/>
  <c r="BI5501" i="1" s="1"/>
  <c r="BF5503" i="1"/>
  <c r="BJ5501" i="1"/>
  <c r="BG5503" i="1" l="1"/>
  <c r="BH5502" i="1" s="1"/>
  <c r="BI5502" i="1" s="1"/>
  <c r="BF5504" i="1"/>
  <c r="BJ5502" i="1"/>
  <c r="BG5504" i="1" l="1"/>
  <c r="BH5503" i="1" s="1"/>
  <c r="BI5503" i="1" s="1"/>
  <c r="BF5505" i="1"/>
  <c r="BJ5503" i="1"/>
  <c r="BG5505" i="1" l="1"/>
  <c r="BH5504" i="1" s="1"/>
  <c r="BI5504" i="1" s="1"/>
  <c r="BF5506" i="1"/>
  <c r="BJ5504" i="1"/>
  <c r="BG5506" i="1" l="1"/>
  <c r="BH5505" i="1" s="1"/>
  <c r="BI5505" i="1" s="1"/>
  <c r="BF5507" i="1"/>
  <c r="BJ5505" i="1"/>
  <c r="BG5507" i="1" l="1"/>
  <c r="BH5506" i="1" s="1"/>
  <c r="BI5506" i="1" s="1"/>
  <c r="BF5508" i="1"/>
  <c r="BJ5506" i="1"/>
  <c r="BG5508" i="1" l="1"/>
  <c r="BH5507" i="1" s="1"/>
  <c r="BI5507" i="1" s="1"/>
  <c r="BF5509" i="1"/>
  <c r="BJ5507" i="1"/>
  <c r="BG5509" i="1" l="1"/>
  <c r="BH5508" i="1" s="1"/>
  <c r="BI5508" i="1" s="1"/>
  <c r="BF5510" i="1"/>
  <c r="BJ5508" i="1"/>
  <c r="BG5510" i="1" l="1"/>
  <c r="BH5509" i="1" s="1"/>
  <c r="BI5509" i="1" s="1"/>
  <c r="BF5511" i="1"/>
  <c r="BJ5509" i="1"/>
  <c r="BG5511" i="1" l="1"/>
  <c r="BH5510" i="1" s="1"/>
  <c r="BI5510" i="1" s="1"/>
  <c r="BF5512" i="1"/>
  <c r="BJ5510" i="1"/>
  <c r="BG5512" i="1" l="1"/>
  <c r="BH5511" i="1" s="1"/>
  <c r="BI5511" i="1" s="1"/>
  <c r="BF5513" i="1"/>
  <c r="BJ5511" i="1"/>
  <c r="BG5513" i="1" l="1"/>
  <c r="BH5512" i="1" s="1"/>
  <c r="BI5512" i="1" s="1"/>
  <c r="BF5514" i="1"/>
  <c r="BJ5512" i="1"/>
  <c r="BG5514" i="1" l="1"/>
  <c r="BH5513" i="1" s="1"/>
  <c r="BI5513" i="1" s="1"/>
  <c r="BF5515" i="1"/>
  <c r="BJ5513" i="1"/>
  <c r="BG5515" i="1" l="1"/>
  <c r="BH5514" i="1" s="1"/>
  <c r="BI5514" i="1" s="1"/>
  <c r="BF5516" i="1"/>
  <c r="BJ5514" i="1"/>
  <c r="BG5516" i="1" l="1"/>
  <c r="BH5515" i="1" s="1"/>
  <c r="BI5515" i="1" s="1"/>
  <c r="BF5517" i="1"/>
  <c r="BJ5515" i="1"/>
  <c r="BG5517" i="1" l="1"/>
  <c r="BH5516" i="1" s="1"/>
  <c r="BI5516" i="1" s="1"/>
  <c r="BF5518" i="1"/>
  <c r="BJ5516" i="1"/>
  <c r="BG5518" i="1" l="1"/>
  <c r="BH5517" i="1" s="1"/>
  <c r="BI5517" i="1" s="1"/>
  <c r="BF5519" i="1"/>
  <c r="BJ5517" i="1"/>
  <c r="BG5519" i="1" l="1"/>
  <c r="BH5518" i="1" s="1"/>
  <c r="BI5518" i="1" s="1"/>
  <c r="BF5520" i="1"/>
  <c r="BJ5518" i="1"/>
  <c r="BG5520" i="1" l="1"/>
  <c r="BH5519" i="1" s="1"/>
  <c r="BI5519" i="1" s="1"/>
  <c r="BF5521" i="1"/>
  <c r="BJ5519" i="1"/>
  <c r="BG5521" i="1" l="1"/>
  <c r="BH5520" i="1" s="1"/>
  <c r="BI5520" i="1" s="1"/>
  <c r="BF5522" i="1"/>
  <c r="BJ5520" i="1"/>
  <c r="BG5522" i="1" l="1"/>
  <c r="BH5521" i="1" s="1"/>
  <c r="BI5521" i="1" s="1"/>
  <c r="BF5523" i="1"/>
  <c r="BJ5521" i="1"/>
  <c r="BG5523" i="1" l="1"/>
  <c r="BH5522" i="1" s="1"/>
  <c r="BI5522" i="1" s="1"/>
  <c r="BF5524" i="1"/>
  <c r="BJ5522" i="1"/>
  <c r="BG5524" i="1" l="1"/>
  <c r="BH5523" i="1" s="1"/>
  <c r="BI5523" i="1" s="1"/>
  <c r="BF5525" i="1"/>
  <c r="BJ5523" i="1"/>
  <c r="BG5525" i="1" l="1"/>
  <c r="BH5524" i="1" s="1"/>
  <c r="BI5524" i="1" s="1"/>
  <c r="BF5526" i="1"/>
  <c r="BJ5524" i="1"/>
  <c r="BF5527" i="1" l="1"/>
  <c r="BG5526" i="1"/>
  <c r="BH5525" i="1" s="1"/>
  <c r="BI5525" i="1" s="1"/>
  <c r="BJ5525" i="1"/>
  <c r="BJ5526" i="1" l="1"/>
  <c r="BG5527" i="1"/>
  <c r="BF5528" i="1"/>
  <c r="BG5528" i="1" l="1"/>
  <c r="BH5527" i="1" s="1"/>
  <c r="BI5527" i="1" s="1"/>
  <c r="BF5529" i="1"/>
  <c r="BJ5527" i="1"/>
  <c r="BH5526" i="1"/>
  <c r="BI5526" i="1" s="1"/>
  <c r="BG5529" i="1" l="1"/>
  <c r="BH5528" i="1" s="1"/>
  <c r="BI5528" i="1" s="1"/>
  <c r="BF5530" i="1"/>
  <c r="BJ5528" i="1"/>
  <c r="BG5530" i="1" l="1"/>
  <c r="BH5529" i="1" s="1"/>
  <c r="BI5529" i="1" s="1"/>
  <c r="BF5531" i="1"/>
  <c r="BJ5529" i="1"/>
  <c r="BG5531" i="1" l="1"/>
  <c r="BH5530" i="1" s="1"/>
  <c r="BI5530" i="1" s="1"/>
  <c r="BF5532" i="1"/>
  <c r="BJ5530" i="1"/>
  <c r="BG5532" i="1" l="1"/>
  <c r="BH5531" i="1" s="1"/>
  <c r="BI5531" i="1" s="1"/>
  <c r="BF5533" i="1"/>
  <c r="BJ5531" i="1"/>
  <c r="BG5533" i="1" l="1"/>
  <c r="BH5532" i="1" s="1"/>
  <c r="BI5532" i="1" s="1"/>
  <c r="BF5534" i="1"/>
  <c r="BJ5532" i="1"/>
  <c r="BF5535" i="1" l="1"/>
  <c r="BG5534" i="1"/>
  <c r="BH5533" i="1" s="1"/>
  <c r="BI5533" i="1" s="1"/>
  <c r="BJ5533" i="1"/>
  <c r="BJ5534" i="1" l="1"/>
  <c r="BF5536" i="1"/>
  <c r="BG5535" i="1"/>
  <c r="BJ5535" i="1" l="1"/>
  <c r="BF5537" i="1"/>
  <c r="BG5536" i="1"/>
  <c r="BH5534" i="1"/>
  <c r="BI5534" i="1" s="1"/>
  <c r="BJ5536" i="1" l="1"/>
  <c r="BG5537" i="1"/>
  <c r="BF5538" i="1"/>
  <c r="BH5535" i="1"/>
  <c r="BI5535" i="1" s="1"/>
  <c r="BF5539" i="1" l="1"/>
  <c r="BG5538" i="1"/>
  <c r="BH5537" i="1" s="1"/>
  <c r="BI5537" i="1" s="1"/>
  <c r="BJ5537" i="1"/>
  <c r="BH5536" i="1"/>
  <c r="BI5536" i="1" s="1"/>
  <c r="BJ5538" i="1" l="1"/>
  <c r="BG5539" i="1"/>
  <c r="BF5540" i="1"/>
  <c r="BG5540" i="1" l="1"/>
  <c r="BH5539" i="1" s="1"/>
  <c r="BI5539" i="1" s="1"/>
  <c r="BF5541" i="1"/>
  <c r="BJ5539" i="1"/>
  <c r="BH5538" i="1"/>
  <c r="BI5538" i="1" s="1"/>
  <c r="BG5541" i="1" l="1"/>
  <c r="BH5540" i="1" s="1"/>
  <c r="BI5540" i="1" s="1"/>
  <c r="BF5542" i="1"/>
  <c r="BJ5540" i="1"/>
  <c r="BG5542" i="1" l="1"/>
  <c r="BH5541" i="1" s="1"/>
  <c r="BI5541" i="1" s="1"/>
  <c r="BF5543" i="1"/>
  <c r="BJ5541" i="1"/>
  <c r="BG5543" i="1" l="1"/>
  <c r="BH5542" i="1" s="1"/>
  <c r="BI5542" i="1" s="1"/>
  <c r="BF5544" i="1"/>
  <c r="BJ5542" i="1"/>
  <c r="BG5544" i="1" l="1"/>
  <c r="BH5543" i="1" s="1"/>
  <c r="BI5543" i="1" s="1"/>
  <c r="BF5545" i="1"/>
  <c r="BJ5543" i="1"/>
  <c r="BG5545" i="1" l="1"/>
  <c r="BH5544" i="1" s="1"/>
  <c r="BI5544" i="1" s="1"/>
  <c r="BF5546" i="1"/>
  <c r="BJ5544" i="1"/>
  <c r="BG5546" i="1" l="1"/>
  <c r="BH5545" i="1" s="1"/>
  <c r="BI5545" i="1" s="1"/>
  <c r="BF5547" i="1"/>
  <c r="BJ5545" i="1"/>
  <c r="BG5547" i="1" l="1"/>
  <c r="BH5546" i="1" s="1"/>
  <c r="BI5546" i="1" s="1"/>
  <c r="BF5548" i="1"/>
  <c r="BJ5546" i="1"/>
  <c r="BG5548" i="1" l="1"/>
  <c r="BH5547" i="1" s="1"/>
  <c r="BI5547" i="1" s="1"/>
  <c r="BF5549" i="1"/>
  <c r="BJ5547" i="1"/>
  <c r="BG5549" i="1" l="1"/>
  <c r="BH5548" i="1" s="1"/>
  <c r="BI5548" i="1" s="1"/>
  <c r="BF5550" i="1"/>
  <c r="BJ5548" i="1"/>
  <c r="BG5550" i="1" l="1"/>
  <c r="BH5549" i="1" s="1"/>
  <c r="BI5549" i="1" s="1"/>
  <c r="BF5551" i="1"/>
  <c r="BJ5549" i="1"/>
  <c r="BG5551" i="1" l="1"/>
  <c r="BH5550" i="1" s="1"/>
  <c r="BI5550" i="1" s="1"/>
  <c r="BF5552" i="1"/>
  <c r="BJ5550" i="1"/>
  <c r="BF5553" i="1" l="1"/>
  <c r="BG5552" i="1"/>
  <c r="BH5551" i="1" s="1"/>
  <c r="BI5551" i="1" s="1"/>
  <c r="BJ5551" i="1"/>
  <c r="BJ5552" i="1" l="1"/>
  <c r="BG5553" i="1"/>
  <c r="BF5554" i="1"/>
  <c r="BG5554" i="1" l="1"/>
  <c r="BH5553" i="1" s="1"/>
  <c r="BI5553" i="1" s="1"/>
  <c r="BF5555" i="1"/>
  <c r="BJ5553" i="1"/>
  <c r="BH5552" i="1"/>
  <c r="BI5552" i="1" s="1"/>
  <c r="BG5555" i="1" l="1"/>
  <c r="BH5554" i="1" s="1"/>
  <c r="BI5554" i="1" s="1"/>
  <c r="BF5556" i="1"/>
  <c r="BJ5554" i="1"/>
  <c r="BG5556" i="1" l="1"/>
  <c r="BH5555" i="1" s="1"/>
  <c r="BI5555" i="1" s="1"/>
  <c r="BF5557" i="1"/>
  <c r="BJ5555" i="1"/>
  <c r="BG5557" i="1" l="1"/>
  <c r="BH5556" i="1" s="1"/>
  <c r="BI5556" i="1" s="1"/>
  <c r="BF5558" i="1"/>
  <c r="BJ5556" i="1"/>
  <c r="BG5558" i="1" l="1"/>
  <c r="BH5557" i="1" s="1"/>
  <c r="BI5557" i="1" s="1"/>
  <c r="BF5559" i="1"/>
  <c r="BJ5557" i="1"/>
  <c r="BG5559" i="1" l="1"/>
  <c r="BH5558" i="1" s="1"/>
  <c r="BI5558" i="1" s="1"/>
  <c r="BF5560" i="1"/>
  <c r="BJ5558" i="1"/>
  <c r="BG5560" i="1" l="1"/>
  <c r="BH5559" i="1" s="1"/>
  <c r="BI5559" i="1" s="1"/>
  <c r="BF5561" i="1"/>
  <c r="BJ5559" i="1"/>
  <c r="BG5561" i="1" l="1"/>
  <c r="BH5560" i="1" s="1"/>
  <c r="BI5560" i="1" s="1"/>
  <c r="BF5562" i="1"/>
  <c r="BJ5560" i="1"/>
  <c r="BG5562" i="1" l="1"/>
  <c r="BH5561" i="1" s="1"/>
  <c r="BI5561" i="1" s="1"/>
  <c r="BF5563" i="1"/>
  <c r="BJ5561" i="1"/>
  <c r="BG5563" i="1" l="1"/>
  <c r="BH5562" i="1" s="1"/>
  <c r="BI5562" i="1" s="1"/>
  <c r="BF5564" i="1"/>
  <c r="BJ5562" i="1"/>
  <c r="BG5564" i="1" l="1"/>
  <c r="BH5563" i="1" s="1"/>
  <c r="BI5563" i="1" s="1"/>
  <c r="BF5565" i="1"/>
  <c r="BJ5563" i="1"/>
  <c r="BG5565" i="1" l="1"/>
  <c r="BH5564" i="1" s="1"/>
  <c r="BI5564" i="1" s="1"/>
  <c r="BF5566" i="1"/>
  <c r="BJ5564" i="1"/>
  <c r="BG5566" i="1" l="1"/>
  <c r="BH5565" i="1" s="1"/>
  <c r="BI5565" i="1" s="1"/>
  <c r="BF5567" i="1"/>
  <c r="BJ5565" i="1"/>
  <c r="BF5568" i="1" l="1"/>
  <c r="BG5567" i="1"/>
  <c r="BH5566" i="1" s="1"/>
  <c r="BI5566" i="1" s="1"/>
  <c r="BJ5566" i="1"/>
  <c r="BJ5567" i="1" l="1"/>
  <c r="BG5568" i="1"/>
  <c r="BF5569" i="1"/>
  <c r="BG5569" i="1" l="1"/>
  <c r="BH5568" i="1" s="1"/>
  <c r="BI5568" i="1" s="1"/>
  <c r="BF5570" i="1"/>
  <c r="BJ5568" i="1"/>
  <c r="BH5567" i="1"/>
  <c r="BI5567" i="1" s="1"/>
  <c r="BG5570" i="1" l="1"/>
  <c r="BH5569" i="1" s="1"/>
  <c r="BI5569" i="1" s="1"/>
  <c r="BF5571" i="1"/>
  <c r="BJ5569" i="1"/>
  <c r="BG5571" i="1" l="1"/>
  <c r="BH5570" i="1" s="1"/>
  <c r="BI5570" i="1" s="1"/>
  <c r="BF5572" i="1"/>
  <c r="BJ5570" i="1"/>
  <c r="BG5572" i="1" l="1"/>
  <c r="BH5571" i="1" s="1"/>
  <c r="BI5571" i="1" s="1"/>
  <c r="BF5573" i="1"/>
  <c r="BJ5571" i="1"/>
  <c r="BG5573" i="1" l="1"/>
  <c r="BH5572" i="1" s="1"/>
  <c r="BI5572" i="1" s="1"/>
  <c r="BF5574" i="1"/>
  <c r="BJ5572" i="1"/>
  <c r="BG5574" i="1" l="1"/>
  <c r="BH5573" i="1" s="1"/>
  <c r="BI5573" i="1" s="1"/>
  <c r="BF5575" i="1"/>
  <c r="BJ5573" i="1"/>
  <c r="BG5575" i="1" l="1"/>
  <c r="BH5574" i="1" s="1"/>
  <c r="BI5574" i="1" s="1"/>
  <c r="BF5576" i="1"/>
  <c r="BJ5574" i="1"/>
  <c r="BG5576" i="1" l="1"/>
  <c r="BH5575" i="1" s="1"/>
  <c r="BI5575" i="1" s="1"/>
  <c r="BF5577" i="1"/>
  <c r="BJ5575" i="1"/>
  <c r="BG5577" i="1" l="1"/>
  <c r="BH5576" i="1" s="1"/>
  <c r="BI5576" i="1" s="1"/>
  <c r="BF5578" i="1"/>
  <c r="BJ5576" i="1"/>
  <c r="BF5579" i="1" l="1"/>
  <c r="BG5578" i="1"/>
  <c r="BH5577" i="1" s="1"/>
  <c r="BI5577" i="1" s="1"/>
  <c r="BJ5577" i="1"/>
  <c r="BJ5578" i="1" l="1"/>
  <c r="BG5579" i="1"/>
  <c r="BF5580" i="1"/>
  <c r="BG5580" i="1" l="1"/>
  <c r="BH5579" i="1" s="1"/>
  <c r="BI5579" i="1" s="1"/>
  <c r="BF5581" i="1"/>
  <c r="BJ5579" i="1"/>
  <c r="BH5578" i="1"/>
  <c r="BI5578" i="1" s="1"/>
  <c r="BG5581" i="1" l="1"/>
  <c r="BH5580" i="1" s="1"/>
  <c r="BI5580" i="1" s="1"/>
  <c r="BF5582" i="1"/>
  <c r="BJ5580" i="1"/>
  <c r="BG5582" i="1" l="1"/>
  <c r="BH5581" i="1" s="1"/>
  <c r="BI5581" i="1" s="1"/>
  <c r="BF5583" i="1"/>
  <c r="BJ5581" i="1"/>
  <c r="BG5583" i="1" l="1"/>
  <c r="BH5582" i="1" s="1"/>
  <c r="BI5582" i="1" s="1"/>
  <c r="BF5584" i="1"/>
  <c r="BJ5582" i="1"/>
  <c r="BG5584" i="1" l="1"/>
  <c r="BH5583" i="1" s="1"/>
  <c r="BI5583" i="1" s="1"/>
  <c r="BF5585" i="1"/>
  <c r="BJ5583" i="1"/>
  <c r="BG5585" i="1" l="1"/>
  <c r="BH5584" i="1" s="1"/>
  <c r="BI5584" i="1" s="1"/>
  <c r="BF5586" i="1"/>
  <c r="BJ5584" i="1"/>
  <c r="BG5586" i="1" l="1"/>
  <c r="BH5585" i="1" s="1"/>
  <c r="BI5585" i="1" s="1"/>
  <c r="BF5587" i="1"/>
  <c r="BJ5585" i="1"/>
  <c r="BG5587" i="1" l="1"/>
  <c r="BH5586" i="1" s="1"/>
  <c r="BI5586" i="1" s="1"/>
  <c r="BF5588" i="1"/>
  <c r="BJ5586" i="1"/>
  <c r="BF5589" i="1" l="1"/>
  <c r="BG5588" i="1"/>
  <c r="BH5587" i="1" s="1"/>
  <c r="BI5587" i="1" s="1"/>
  <c r="BJ5587" i="1"/>
  <c r="BJ5588" i="1" l="1"/>
  <c r="BF5590" i="1"/>
  <c r="BG5589" i="1"/>
  <c r="BJ5589" i="1" l="1"/>
  <c r="BG5590" i="1"/>
  <c r="BF5591" i="1"/>
  <c r="BH5588" i="1"/>
  <c r="BI5588" i="1" s="1"/>
  <c r="BG5591" i="1" l="1"/>
  <c r="BH5590" i="1" s="1"/>
  <c r="BI5590" i="1" s="1"/>
  <c r="BF5592" i="1"/>
  <c r="BJ5590" i="1"/>
  <c r="BH5589" i="1"/>
  <c r="BI5589" i="1" s="1"/>
  <c r="BG5592" i="1" l="1"/>
  <c r="BH5591" i="1" s="1"/>
  <c r="BI5591" i="1" s="1"/>
  <c r="BF5593" i="1"/>
  <c r="BJ5591" i="1"/>
  <c r="BG5593" i="1" l="1"/>
  <c r="BH5592" i="1" s="1"/>
  <c r="BI5592" i="1" s="1"/>
  <c r="BF5594" i="1"/>
  <c r="BJ5592" i="1"/>
  <c r="BG5594" i="1" l="1"/>
  <c r="BH5593" i="1" s="1"/>
  <c r="BI5593" i="1" s="1"/>
  <c r="BF5595" i="1"/>
  <c r="BJ5593" i="1"/>
  <c r="BG5595" i="1" l="1"/>
  <c r="BH5594" i="1" s="1"/>
  <c r="BI5594" i="1" s="1"/>
  <c r="BF5596" i="1"/>
  <c r="BJ5594" i="1"/>
  <c r="BG5596" i="1" l="1"/>
  <c r="BH5595" i="1" s="1"/>
  <c r="BI5595" i="1" s="1"/>
  <c r="BF5597" i="1"/>
  <c r="BJ5595" i="1"/>
  <c r="BG5597" i="1" l="1"/>
  <c r="BH5596" i="1" s="1"/>
  <c r="BI5596" i="1" s="1"/>
  <c r="BF5598" i="1"/>
  <c r="BJ5596" i="1"/>
  <c r="BG5598" i="1" l="1"/>
  <c r="BH5597" i="1" s="1"/>
  <c r="BI5597" i="1" s="1"/>
  <c r="BF5599" i="1"/>
  <c r="BJ5597" i="1"/>
  <c r="BG5599" i="1" l="1"/>
  <c r="BH5598" i="1" s="1"/>
  <c r="BI5598" i="1" s="1"/>
  <c r="BF5600" i="1"/>
  <c r="BJ5598" i="1"/>
  <c r="BG5600" i="1" l="1"/>
  <c r="BH5599" i="1" s="1"/>
  <c r="BI5599" i="1" s="1"/>
  <c r="BF5601" i="1"/>
  <c r="BJ5599" i="1"/>
  <c r="BG5601" i="1" l="1"/>
  <c r="BH5600" i="1" s="1"/>
  <c r="BI5600" i="1" s="1"/>
  <c r="BF5602" i="1"/>
  <c r="BJ5600" i="1"/>
  <c r="BG5602" i="1" l="1"/>
  <c r="BH5601" i="1" s="1"/>
  <c r="BI5601" i="1" s="1"/>
  <c r="BF5603" i="1"/>
  <c r="BJ5601" i="1"/>
  <c r="BG5603" i="1" l="1"/>
  <c r="BH5602" i="1" s="1"/>
  <c r="BI5602" i="1" s="1"/>
  <c r="BF5604" i="1"/>
  <c r="BJ5602" i="1"/>
  <c r="BG5604" i="1" l="1"/>
  <c r="BH5603" i="1" s="1"/>
  <c r="BI5603" i="1" s="1"/>
  <c r="BF5605" i="1"/>
  <c r="BJ5603" i="1"/>
  <c r="BG5605" i="1" l="1"/>
  <c r="BH5604" i="1" s="1"/>
  <c r="BI5604" i="1" s="1"/>
  <c r="BF5606" i="1"/>
  <c r="BJ5604" i="1"/>
  <c r="BG5606" i="1" l="1"/>
  <c r="BH5605" i="1" s="1"/>
  <c r="BI5605" i="1" s="1"/>
  <c r="BF5607" i="1"/>
  <c r="BJ5605" i="1"/>
  <c r="BG5607" i="1" l="1"/>
  <c r="BH5606" i="1" s="1"/>
  <c r="BI5606" i="1" s="1"/>
  <c r="BF5608" i="1"/>
  <c r="BJ5606" i="1"/>
  <c r="BG5608" i="1" l="1"/>
  <c r="BH5607" i="1" s="1"/>
  <c r="BI5607" i="1" s="1"/>
  <c r="BF5609" i="1"/>
  <c r="BJ5607" i="1"/>
  <c r="BG5609" i="1" l="1"/>
  <c r="BH5608" i="1" s="1"/>
  <c r="BI5608" i="1" s="1"/>
  <c r="BF5610" i="1"/>
  <c r="BJ5608" i="1"/>
  <c r="BG5610" i="1" l="1"/>
  <c r="BH5609" i="1" s="1"/>
  <c r="BI5609" i="1" s="1"/>
  <c r="BF5611" i="1"/>
  <c r="BJ5609" i="1"/>
  <c r="BG5611" i="1" l="1"/>
  <c r="BH5610" i="1" s="1"/>
  <c r="BI5610" i="1" s="1"/>
  <c r="BF5612" i="1"/>
  <c r="BJ5610" i="1"/>
  <c r="BG5612" i="1" l="1"/>
  <c r="BH5611" i="1" s="1"/>
  <c r="BI5611" i="1" s="1"/>
  <c r="BF5613" i="1"/>
  <c r="BJ5611" i="1"/>
  <c r="BG5613" i="1" l="1"/>
  <c r="BH5612" i="1" s="1"/>
  <c r="BI5612" i="1" s="1"/>
  <c r="BF5614" i="1"/>
  <c r="BJ5612" i="1"/>
  <c r="BG5614" i="1" l="1"/>
  <c r="BH5613" i="1" s="1"/>
  <c r="BI5613" i="1" s="1"/>
  <c r="BF5615" i="1"/>
  <c r="BJ5613" i="1"/>
  <c r="BG5615" i="1" l="1"/>
  <c r="BH5614" i="1" s="1"/>
  <c r="BI5614" i="1" s="1"/>
  <c r="BF5616" i="1"/>
  <c r="BJ5614" i="1"/>
  <c r="BG5616" i="1" l="1"/>
  <c r="BH5615" i="1" s="1"/>
  <c r="BI5615" i="1" s="1"/>
  <c r="BF5617" i="1"/>
  <c r="BJ5615" i="1"/>
  <c r="BG5617" i="1" l="1"/>
  <c r="BH5616" i="1" s="1"/>
  <c r="BI5616" i="1" s="1"/>
  <c r="BF5618" i="1"/>
  <c r="BJ5616" i="1"/>
  <c r="BF5619" i="1" l="1"/>
  <c r="BG5618" i="1"/>
  <c r="BH5617" i="1" s="1"/>
  <c r="BI5617" i="1" s="1"/>
  <c r="BJ5617" i="1"/>
  <c r="BJ5618" i="1" l="1"/>
  <c r="BG5619" i="1"/>
  <c r="BF5620" i="1"/>
  <c r="BG5620" i="1" l="1"/>
  <c r="BH5619" i="1" s="1"/>
  <c r="BI5619" i="1" s="1"/>
  <c r="BF5621" i="1"/>
  <c r="BJ5619" i="1"/>
  <c r="BH5618" i="1"/>
  <c r="BI5618" i="1" s="1"/>
  <c r="BG5621" i="1" l="1"/>
  <c r="BH5620" i="1" s="1"/>
  <c r="BI5620" i="1" s="1"/>
  <c r="BF5622" i="1"/>
  <c r="BJ5620" i="1"/>
  <c r="BG5622" i="1" l="1"/>
  <c r="BH5621" i="1" s="1"/>
  <c r="BI5621" i="1" s="1"/>
  <c r="BF5623" i="1"/>
  <c r="BJ5621" i="1"/>
  <c r="BG5623" i="1" l="1"/>
  <c r="BH5622" i="1" s="1"/>
  <c r="BI5622" i="1" s="1"/>
  <c r="BF5624" i="1"/>
  <c r="BJ5622" i="1"/>
  <c r="BG5624" i="1" l="1"/>
  <c r="BH5623" i="1" s="1"/>
  <c r="BI5623" i="1" s="1"/>
  <c r="BF5625" i="1"/>
  <c r="BJ5623" i="1"/>
  <c r="BG5625" i="1" l="1"/>
  <c r="BH5624" i="1" s="1"/>
  <c r="BI5624" i="1" s="1"/>
  <c r="BF5626" i="1"/>
  <c r="BJ5624" i="1"/>
  <c r="BG5626" i="1" l="1"/>
  <c r="BH5625" i="1" s="1"/>
  <c r="BI5625" i="1" s="1"/>
  <c r="BF5627" i="1"/>
  <c r="BJ5625" i="1"/>
  <c r="BF5628" i="1" l="1"/>
  <c r="BG5627" i="1"/>
  <c r="BH5626" i="1" s="1"/>
  <c r="BI5626" i="1" s="1"/>
  <c r="BJ5626" i="1"/>
  <c r="BJ5627" i="1" l="1"/>
  <c r="BG5628" i="1"/>
  <c r="BF5629" i="1"/>
  <c r="BG5629" i="1" l="1"/>
  <c r="BH5628" i="1" s="1"/>
  <c r="BI5628" i="1" s="1"/>
  <c r="BF5630" i="1"/>
  <c r="BJ5628" i="1"/>
  <c r="BH5627" i="1"/>
  <c r="BI5627" i="1" s="1"/>
  <c r="BG5630" i="1" l="1"/>
  <c r="BH5629" i="1" s="1"/>
  <c r="BI5629" i="1" s="1"/>
  <c r="BF5631" i="1"/>
  <c r="BJ5629" i="1"/>
  <c r="BF5632" i="1" l="1"/>
  <c r="BG5631" i="1"/>
  <c r="BH5630" i="1" s="1"/>
  <c r="BI5630" i="1" s="1"/>
  <c r="BJ5630" i="1"/>
  <c r="BJ5631" i="1" l="1"/>
  <c r="BG5632" i="1"/>
  <c r="BF5633" i="1"/>
  <c r="BG5633" i="1" l="1"/>
  <c r="BH5632" i="1" s="1"/>
  <c r="BI5632" i="1" s="1"/>
  <c r="BF5634" i="1"/>
  <c r="BJ5632" i="1"/>
  <c r="BH5631" i="1"/>
  <c r="BI5631" i="1" s="1"/>
  <c r="BG5634" i="1" l="1"/>
  <c r="BH5633" i="1" s="1"/>
  <c r="BI5633" i="1" s="1"/>
  <c r="BF5635" i="1"/>
  <c r="BJ5633" i="1"/>
  <c r="BG5635" i="1" l="1"/>
  <c r="BH5634" i="1" s="1"/>
  <c r="BI5634" i="1" s="1"/>
  <c r="BF5636" i="1"/>
  <c r="BJ5634" i="1"/>
  <c r="BF5637" i="1" l="1"/>
  <c r="BG5636" i="1"/>
  <c r="BH5635" i="1" s="1"/>
  <c r="BI5635" i="1" s="1"/>
  <c r="BJ5635" i="1"/>
  <c r="BJ5636" i="1" l="1"/>
  <c r="BG5637" i="1"/>
  <c r="BF5638" i="1"/>
  <c r="BG5638" i="1" l="1"/>
  <c r="BH5637" i="1" s="1"/>
  <c r="BI5637" i="1" s="1"/>
  <c r="BF5639" i="1"/>
  <c r="BJ5637" i="1"/>
  <c r="BH5636" i="1"/>
  <c r="BI5636" i="1" s="1"/>
  <c r="BG5639" i="1" l="1"/>
  <c r="BH5638" i="1" s="1"/>
  <c r="BI5638" i="1" s="1"/>
  <c r="BF5640" i="1"/>
  <c r="BJ5638" i="1"/>
  <c r="BG5640" i="1" l="1"/>
  <c r="BH5639" i="1" s="1"/>
  <c r="BI5639" i="1" s="1"/>
  <c r="BF5641" i="1"/>
  <c r="BJ5639" i="1"/>
  <c r="BG5641" i="1" l="1"/>
  <c r="BH5640" i="1" s="1"/>
  <c r="BI5640" i="1" s="1"/>
  <c r="BF5642" i="1"/>
  <c r="BJ5640" i="1"/>
  <c r="BG5642" i="1" l="1"/>
  <c r="BH5641" i="1" s="1"/>
  <c r="BI5641" i="1" s="1"/>
  <c r="BF5643" i="1"/>
  <c r="BJ5641" i="1"/>
  <c r="BG5643" i="1" l="1"/>
  <c r="BH5642" i="1" s="1"/>
  <c r="BI5642" i="1" s="1"/>
  <c r="BF5644" i="1"/>
  <c r="BJ5642" i="1"/>
  <c r="BG5644" i="1" l="1"/>
  <c r="BH5643" i="1" s="1"/>
  <c r="BI5643" i="1" s="1"/>
  <c r="BF5645" i="1"/>
  <c r="BJ5643" i="1"/>
  <c r="BG5645" i="1" l="1"/>
  <c r="BH5644" i="1" s="1"/>
  <c r="BI5644" i="1" s="1"/>
  <c r="BF5646" i="1"/>
  <c r="BJ5644" i="1"/>
  <c r="BG5646" i="1" l="1"/>
  <c r="BH5645" i="1" s="1"/>
  <c r="BI5645" i="1" s="1"/>
  <c r="BF5647" i="1"/>
  <c r="BJ5645" i="1"/>
  <c r="BG5647" i="1" l="1"/>
  <c r="BH5646" i="1" s="1"/>
  <c r="BI5646" i="1" s="1"/>
  <c r="BF5648" i="1"/>
  <c r="BJ5646" i="1"/>
  <c r="BF5649" i="1" l="1"/>
  <c r="BG5648" i="1"/>
  <c r="BH5647" i="1" s="1"/>
  <c r="BI5647" i="1" s="1"/>
  <c r="BJ5647" i="1"/>
  <c r="BJ5648" i="1" l="1"/>
  <c r="BG5649" i="1"/>
  <c r="BF5650" i="1"/>
  <c r="BF5651" i="1" l="1"/>
  <c r="BG5650" i="1"/>
  <c r="BH5649" i="1" s="1"/>
  <c r="BI5649" i="1" s="1"/>
  <c r="BJ5649" i="1"/>
  <c r="BH5648" i="1"/>
  <c r="BI5648" i="1" s="1"/>
  <c r="BJ5650" i="1" l="1"/>
  <c r="BG5651" i="1"/>
  <c r="BF5652" i="1"/>
  <c r="BG5652" i="1" l="1"/>
  <c r="BH5651" i="1" s="1"/>
  <c r="BI5651" i="1" s="1"/>
  <c r="BF5653" i="1"/>
  <c r="BJ5651" i="1"/>
  <c r="BH5650" i="1"/>
  <c r="BI5650" i="1" s="1"/>
  <c r="BG5653" i="1" l="1"/>
  <c r="BH5652" i="1" s="1"/>
  <c r="BI5652" i="1" s="1"/>
  <c r="BF5654" i="1"/>
  <c r="BJ5652" i="1"/>
  <c r="BG5654" i="1" l="1"/>
  <c r="BH5653" i="1" s="1"/>
  <c r="BI5653" i="1" s="1"/>
  <c r="BF5655" i="1"/>
  <c r="BJ5653" i="1"/>
  <c r="BG5655" i="1" l="1"/>
  <c r="BH5654" i="1" s="1"/>
  <c r="BI5654" i="1" s="1"/>
  <c r="BF5656" i="1"/>
  <c r="BJ5654" i="1"/>
  <c r="BG5656" i="1" l="1"/>
  <c r="BH5655" i="1" s="1"/>
  <c r="BI5655" i="1" s="1"/>
  <c r="BF5657" i="1"/>
  <c r="BJ5655" i="1"/>
  <c r="BG5657" i="1" l="1"/>
  <c r="BH5656" i="1" s="1"/>
  <c r="BI5656" i="1" s="1"/>
  <c r="BF5658" i="1"/>
  <c r="BJ5656" i="1"/>
  <c r="BG5658" i="1" l="1"/>
  <c r="BH5657" i="1" s="1"/>
  <c r="BI5657" i="1" s="1"/>
  <c r="BF5659" i="1"/>
  <c r="BJ5657" i="1"/>
  <c r="BG5659" i="1" l="1"/>
  <c r="BH5658" i="1" s="1"/>
  <c r="BI5658" i="1" s="1"/>
  <c r="BF5660" i="1"/>
  <c r="BJ5658" i="1"/>
  <c r="BG5660" i="1" l="1"/>
  <c r="BH5659" i="1" s="1"/>
  <c r="BI5659" i="1" s="1"/>
  <c r="BF5661" i="1"/>
  <c r="BJ5659" i="1"/>
  <c r="BG5661" i="1" l="1"/>
  <c r="BH5660" i="1" s="1"/>
  <c r="BI5660" i="1" s="1"/>
  <c r="BF5662" i="1"/>
  <c r="BJ5660" i="1"/>
  <c r="BG5662" i="1" l="1"/>
  <c r="BH5661" i="1" s="1"/>
  <c r="BI5661" i="1" s="1"/>
  <c r="BF5663" i="1"/>
  <c r="BJ5661" i="1"/>
  <c r="BG5663" i="1" l="1"/>
  <c r="BH5662" i="1" s="1"/>
  <c r="BI5662" i="1" s="1"/>
  <c r="BF5664" i="1"/>
  <c r="BJ5662" i="1"/>
  <c r="BG5664" i="1" l="1"/>
  <c r="BH5663" i="1" s="1"/>
  <c r="BI5663" i="1" s="1"/>
  <c r="BF5665" i="1"/>
  <c r="BJ5663" i="1"/>
  <c r="BG5665" i="1" l="1"/>
  <c r="BH5664" i="1" s="1"/>
  <c r="BI5664" i="1" s="1"/>
  <c r="BF5666" i="1"/>
  <c r="BJ5664" i="1"/>
  <c r="BF5667" i="1" l="1"/>
  <c r="BG5666" i="1"/>
  <c r="BH5665" i="1" s="1"/>
  <c r="BI5665" i="1" s="1"/>
  <c r="BJ5665" i="1"/>
  <c r="BJ5666" i="1" l="1"/>
  <c r="BG5667" i="1"/>
  <c r="BF5668" i="1"/>
  <c r="BG5668" i="1" l="1"/>
  <c r="BH5667" i="1" s="1"/>
  <c r="BI5667" i="1" s="1"/>
  <c r="BF5669" i="1"/>
  <c r="BJ5667" i="1"/>
  <c r="BH5666" i="1"/>
  <c r="BI5666" i="1" s="1"/>
  <c r="BF5670" i="1" l="1"/>
  <c r="BG5669" i="1"/>
  <c r="BH5668" i="1" s="1"/>
  <c r="BI5668" i="1" s="1"/>
  <c r="BJ5668" i="1"/>
  <c r="BJ5669" i="1" l="1"/>
  <c r="BG5670" i="1"/>
  <c r="BF5671" i="1"/>
  <c r="BF5672" i="1" l="1"/>
  <c r="BG5671" i="1"/>
  <c r="BH5670" i="1" s="1"/>
  <c r="BI5670" i="1" s="1"/>
  <c r="BJ5670" i="1"/>
  <c r="BH5669" i="1"/>
  <c r="BI5669" i="1" s="1"/>
  <c r="BJ5671" i="1" l="1"/>
  <c r="BG5672" i="1"/>
  <c r="BF5673" i="1"/>
  <c r="BG5673" i="1" l="1"/>
  <c r="BH5672" i="1" s="1"/>
  <c r="BI5672" i="1" s="1"/>
  <c r="BF5674" i="1"/>
  <c r="BJ5672" i="1"/>
  <c r="BH5671" i="1"/>
  <c r="BI5671" i="1" s="1"/>
  <c r="BG5674" i="1" l="1"/>
  <c r="BH5673" i="1" s="1"/>
  <c r="BI5673" i="1" s="1"/>
  <c r="BF5675" i="1"/>
  <c r="BJ5673" i="1"/>
  <c r="BG5675" i="1" l="1"/>
  <c r="BH5674" i="1" s="1"/>
  <c r="BI5674" i="1" s="1"/>
  <c r="BF5676" i="1"/>
  <c r="BJ5674" i="1"/>
  <c r="BG5676" i="1" l="1"/>
  <c r="BH5675" i="1" s="1"/>
  <c r="BI5675" i="1" s="1"/>
  <c r="BF5677" i="1"/>
  <c r="BJ5675" i="1"/>
  <c r="BG5677" i="1" l="1"/>
  <c r="BH5676" i="1" s="1"/>
  <c r="BI5676" i="1" s="1"/>
  <c r="BF5678" i="1"/>
  <c r="BJ5676" i="1"/>
  <c r="BG5678" i="1" l="1"/>
  <c r="BH5677" i="1" s="1"/>
  <c r="BI5677" i="1" s="1"/>
  <c r="BF5679" i="1"/>
  <c r="BJ5677" i="1"/>
  <c r="BG5679" i="1" l="1"/>
  <c r="BH5678" i="1" s="1"/>
  <c r="BI5678" i="1" s="1"/>
  <c r="BF5680" i="1"/>
  <c r="BJ5678" i="1"/>
  <c r="BG5680" i="1" l="1"/>
  <c r="BH5679" i="1" s="1"/>
  <c r="BI5679" i="1" s="1"/>
  <c r="BF5681" i="1"/>
  <c r="BJ5679" i="1"/>
  <c r="BG5681" i="1" l="1"/>
  <c r="BH5680" i="1" s="1"/>
  <c r="BI5680" i="1" s="1"/>
  <c r="BF5682" i="1"/>
  <c r="BJ5680" i="1"/>
  <c r="BG5682" i="1" l="1"/>
  <c r="BH5681" i="1" s="1"/>
  <c r="BI5681" i="1" s="1"/>
  <c r="BF5683" i="1"/>
  <c r="BJ5681" i="1"/>
  <c r="BG5683" i="1" l="1"/>
  <c r="BH5682" i="1" s="1"/>
  <c r="BI5682" i="1" s="1"/>
  <c r="BF5684" i="1"/>
  <c r="BJ5682" i="1"/>
  <c r="BG5684" i="1" l="1"/>
  <c r="BF5685" i="1"/>
  <c r="BJ5683" i="1"/>
  <c r="BH5683" i="1"/>
  <c r="BI5683" i="1" s="1"/>
  <c r="BG5685" i="1" l="1"/>
  <c r="BH5684" i="1" s="1"/>
  <c r="BI5684" i="1" s="1"/>
  <c r="BF5686" i="1"/>
  <c r="BJ5684" i="1"/>
  <c r="BG5686" i="1" l="1"/>
  <c r="BH5685" i="1" s="1"/>
  <c r="BI5685" i="1" s="1"/>
  <c r="BF5687" i="1"/>
  <c r="BJ5685" i="1"/>
  <c r="BG5687" i="1" l="1"/>
  <c r="BH5686" i="1" s="1"/>
  <c r="BI5686" i="1" s="1"/>
  <c r="BF5688" i="1"/>
  <c r="BJ5686" i="1"/>
  <c r="BG5688" i="1" l="1"/>
  <c r="BH5687" i="1" s="1"/>
  <c r="BI5687" i="1" s="1"/>
  <c r="BF5689" i="1"/>
  <c r="BJ5687" i="1"/>
  <c r="BG5689" i="1" l="1"/>
  <c r="BH5688" i="1" s="1"/>
  <c r="BI5688" i="1" s="1"/>
  <c r="BF5690" i="1"/>
  <c r="BJ5688" i="1"/>
  <c r="BG5690" i="1" l="1"/>
  <c r="BH5689" i="1" s="1"/>
  <c r="BI5689" i="1" s="1"/>
  <c r="BF5691" i="1"/>
  <c r="BJ5689" i="1"/>
  <c r="BG5691" i="1" l="1"/>
  <c r="BH5690" i="1" s="1"/>
  <c r="BI5690" i="1" s="1"/>
  <c r="BF5692" i="1"/>
  <c r="BJ5690" i="1"/>
  <c r="BG5692" i="1" l="1"/>
  <c r="BH5691" i="1" s="1"/>
  <c r="BI5691" i="1" s="1"/>
  <c r="BF5693" i="1"/>
  <c r="BJ5691" i="1"/>
  <c r="BG5693" i="1" l="1"/>
  <c r="BH5692" i="1" s="1"/>
  <c r="BI5692" i="1" s="1"/>
  <c r="BF5694" i="1"/>
  <c r="BJ5692" i="1"/>
  <c r="BG5694" i="1" l="1"/>
  <c r="BH5693" i="1" s="1"/>
  <c r="BI5693" i="1" s="1"/>
  <c r="BF5695" i="1"/>
  <c r="BJ5693" i="1"/>
  <c r="BG5695" i="1" l="1"/>
  <c r="BH5694" i="1" s="1"/>
  <c r="BI5694" i="1" s="1"/>
  <c r="BF5696" i="1"/>
  <c r="BJ5694" i="1"/>
  <c r="BG5696" i="1" l="1"/>
  <c r="BH5695" i="1" s="1"/>
  <c r="BI5695" i="1" s="1"/>
  <c r="BF5697" i="1"/>
  <c r="BJ5695" i="1"/>
  <c r="BF5698" i="1" l="1"/>
  <c r="BG5697" i="1"/>
  <c r="BH5696" i="1" s="1"/>
  <c r="BI5696" i="1" s="1"/>
  <c r="BJ5696" i="1"/>
  <c r="BJ5697" i="1" l="1"/>
  <c r="BF5699" i="1"/>
  <c r="BG5698" i="1"/>
  <c r="BJ5698" i="1" l="1"/>
  <c r="BG5699" i="1"/>
  <c r="BF5700" i="1"/>
  <c r="BH5697" i="1"/>
  <c r="BI5697" i="1" s="1"/>
  <c r="BF5701" i="1" l="1"/>
  <c r="BG5700" i="1"/>
  <c r="BH5699" i="1" s="1"/>
  <c r="BI5699" i="1" s="1"/>
  <c r="BJ5699" i="1"/>
  <c r="BH5698" i="1"/>
  <c r="BI5698" i="1" s="1"/>
  <c r="BJ5700" i="1" l="1"/>
  <c r="BG5701" i="1"/>
  <c r="BF5702" i="1"/>
  <c r="BG5702" i="1" l="1"/>
  <c r="BH5701" i="1" s="1"/>
  <c r="BI5701" i="1" s="1"/>
  <c r="BF5703" i="1"/>
  <c r="BJ5701" i="1"/>
  <c r="BH5700" i="1"/>
  <c r="BI5700" i="1" s="1"/>
  <c r="BG5703" i="1" l="1"/>
  <c r="BH5702" i="1" s="1"/>
  <c r="BI5702" i="1" s="1"/>
  <c r="BF5704" i="1"/>
  <c r="BJ5702" i="1"/>
  <c r="BG5704" i="1" l="1"/>
  <c r="BH5703" i="1" s="1"/>
  <c r="BI5703" i="1" s="1"/>
  <c r="BF5705" i="1"/>
  <c r="BG5705" i="1" s="1"/>
  <c r="BJ5703" i="1"/>
  <c r="BG5706" i="1" l="1"/>
  <c r="BH5705" i="1" s="1"/>
  <c r="BI5705" i="1" s="1"/>
  <c r="BJ5705" i="1"/>
  <c r="BH5704" i="1"/>
  <c r="BI5704" i="1" s="1"/>
  <c r="BJ570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<sst xmlns="http://schemas.openxmlformats.org/spreadsheetml/2006/main" count="598" uniqueCount="421">
  <si>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</si>
  <si>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</si>
  <si>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</si>
  <si>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</si>
  <si>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</si>
  <si>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</si>
  <si>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</si>
  <si>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</si>
  <si>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</si>
  <si>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Ponto crítico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</si>
  <si>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</si>
  <si>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</si>
  <si>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</si>
  <si>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</si>
  <si>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</si>
  <si>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</si>
  <si>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</si>
  <si>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</si>
  <si>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</si>
  <si>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</si>
  <si>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</si>
  <si>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</si>
  <si>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</si>
  <si>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</si>
  <si>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</si>
  <si>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</si>
  <si>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</si>
  <si>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</si>
  <si>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</si>
  <si>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</si>
  <si>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</si>
  <si>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</si>
  <si>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</si>
  <si>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</si>
  <si>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</si>
  <si>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</si>
  <si>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</si>
  <si>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</si>
  <si>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</si>
  <si>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</si>
  <si>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</si>
  <si>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</si>
  <si>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</si>
  <si>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</si>
  <si>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</si>
  <si>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</si>
  <si>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</si>
  <si>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</si>
  <si>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</si>
  <si>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</si>
  <si>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</si>
  <si>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</si>
  <si>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</si>
  <si>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</si>
  <si>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</si>
  <si>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</si>
  <si>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</si>
  <si>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</si>
  <si>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</si>
  <si>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</si>
  <si>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</si>
  <si>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</si>
  <si>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</si>
  <si>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</si>
  <si>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</si>
  <si>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</si>
  <si>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</si>
  <si>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</si>
  <si>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</si>
  <si>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</si>
  <si>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</si>
  <si>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</si>
  <si>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</si>
  <si>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</si>
  <si>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</si>
  <si>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</si>
  <si>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</si>
  <si>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</si>
  <si>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</si>
  <si>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</si>
  <si>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</si>
  <si>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</si>
  <si>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</si>
  <si>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</si>
  <si>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</si>
  <si>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</si>
  <si>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</si>
  <si>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</si>
  <si>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</si>
  <si>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</si>
  <si>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</si>
  <si>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</si>
  <si>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</si>
  <si>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</si>
  <si>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Área privativa</t>
  </si>
  <si>
    <t>Piscina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</si>
  <si>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</si>
  <si>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</si>
  <si>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</si>
  <si>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</si>
  <si>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</si>
  <si>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</si>
  <si>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</si>
  <si>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</si>
  <si>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</si>
  <si>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Suítes</t>
  </si>
  <si>
    <t>Vagas na garagem</t>
  </si>
  <si>
    <t>Preço no mercado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</si>
  <si>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</si>
  <si>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</si>
  <si>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</si>
  <si>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</si>
  <si>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</si>
  <si>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</si>
  <si>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</si>
  <si>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</si>
  <si>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</si>
  <si>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</si>
  <si>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</si>
  <si>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</si>
  <si>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</si>
  <si>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</si>
  <si>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</si>
  <si>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</si>
  <si>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</si>
  <si>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</si>
  <si>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</si>
  <si>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</si>
  <si>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</si>
  <si>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</si>
  <si>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</si>
  <si>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</si>
  <si>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</si>
  <si>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</si>
  <si>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</si>
  <si>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RAIZ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</si>
  <si>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</si>
  <si>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</si>
  <si>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</si>
  <si>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</si>
  <si>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</si>
  <si>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</si>
  <si>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</si>
  <si>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</si>
  <si>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</si>
  <si>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</si>
  <si>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</si>
  <si>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</si>
  <si>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</si>
  <si>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</si>
  <si>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</si>
  <si>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</si>
  <si>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</si>
  <si>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</si>
  <si>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</si>
  <si>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</si>
  <si>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</si>
  <si>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</si>
  <si>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</si>
  <si>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</si>
  <si>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</si>
  <si>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</si>
  <si>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</si>
  <si>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</si>
  <si>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</si>
  <si>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</si>
  <si>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</si>
  <si>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</si>
  <si>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</si>
  <si>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</si>
  <si>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</si>
  <si>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</si>
  <si>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</si>
  <si>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</si>
  <si>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</si>
  <si>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</si>
  <si>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</si>
  <si>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</si>
  <si>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</si>
  <si>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</si>
  <si>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</si>
  <si>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</si>
  <si>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</si>
  <si>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</si>
  <si>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</si>
  <si>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</si>
  <si>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</si>
  <si>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</si>
  <si>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</si>
  <si>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</si>
  <si>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</si>
  <si>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</si>
  <si>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</si>
  <si>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</si>
  <si>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</si>
  <si>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</si>
  <si>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</si>
  <si>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</si>
  <si>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</si>
  <si>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</si>
  <si>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</si>
  <si>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</si>
  <si>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</si>
  <si>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</si>
  <si>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</si>
  <si>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</si>
  <si>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</si>
  <si>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</si>
  <si>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</si>
  <si>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</si>
  <si>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</si>
  <si>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</si>
  <si>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</si>
  <si>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</si>
  <si>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</si>
  <si>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</si>
  <si>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</si>
  <si>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</si>
  <si>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</si>
  <si>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</si>
  <si>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</si>
  <si>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</si>
  <si>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</si>
  <si>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</si>
  <si>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</si>
  <si>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</si>
  <si>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</si>
  <si>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</si>
  <si>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</si>
  <si>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</si>
  <si>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</si>
  <si>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</si>
  <si>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</si>
  <si>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</si>
  <si>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</si>
  <si>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</si>
  <si>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</si>
  <si>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</si>
  <si>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</si>
  <si>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</si>
  <si>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</si>
  <si>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</si>
  <si>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</si>
  <si>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</si>
  <si>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</si>
  <si>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</si>
  <si>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</si>
  <si>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</si>
  <si>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</si>
  <si>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</si>
  <si>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</si>
  <si>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</si>
  <si>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</si>
  <si>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</si>
  <si>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</si>
  <si>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</si>
  <si>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</si>
  <si>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</si>
  <si>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</si>
  <si>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</si>
  <si>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</si>
  <si>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</si>
  <si>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</si>
  <si>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</si>
  <si>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</si>
  <si>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</si>
  <si>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</si>
  <si>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</si>
  <si>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</si>
  <si>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</si>
  <si>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</si>
  <si>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</si>
  <si>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</si>
  <si>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</si>
  <si>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</si>
  <si>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</si>
  <si>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</si>
  <si>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</si>
  <si>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</si>
  <si>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</si>
  <si>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</si>
  <si>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</si>
  <si>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</si>
  <si>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</si>
  <si>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</si>
  <si>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</si>
  <si>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</si>
  <si>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</si>
  <si>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</si>
  <si>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</si>
  <si>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</si>
  <si>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</si>
  <si>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</si>
  <si>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</si>
  <si>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</si>
  <si>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</si>
  <si>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</si>
  <si>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</si>
  <si>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</si>
  <si>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</si>
  <si>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</si>
  <si>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</si>
  <si>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</si>
  <si>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</si>
  <si>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</si>
  <si>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</si>
  <si>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</si>
  <si>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</si>
  <si>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</si>
  <si>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</si>
  <si>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</si>
  <si>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</si>
  <si>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</si>
  <si>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</si>
  <si>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</si>
  <si>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</si>
  <si>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</si>
  <si>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</si>
  <si>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</si>
  <si>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</si>
  <si>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</si>
  <si>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</si>
  <si>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</si>
  <si>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</si>
  <si>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</si>
  <si>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</si>
  <si>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</si>
  <si>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</si>
  <si>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</si>
  <si>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</si>
  <si>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</si>
  <si>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</si>
  <si>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</si>
  <si>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</si>
  <si>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</si>
  <si>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</si>
  <si>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</si>
  <si>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</si>
  <si>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</si>
  <si>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</si>
  <si>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</si>
  <si>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</si>
  <si>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</si>
  <si>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</si>
  <si>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</si>
  <si>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</si>
  <si>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</si>
  <si>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</si>
  <si>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</si>
  <si>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</si>
  <si>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</si>
  <si>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</si>
  <si>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</si>
  <si>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</si>
  <si>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</si>
  <si>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</si>
  <si>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</si>
  <si>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</si>
  <si>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</si>
  <si>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</si>
  <si>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</si>
  <si>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</si>
  <si>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Quartos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</si>
  <si>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</si>
  <si>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</si>
  <si>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</si>
  <si>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 estimativa será alterada em:</t>
  </si>
  <si>
    <t>Variáveis independentes incluídas no modelo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</si>
  <si>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</si>
  <si>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</si>
  <si>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</si>
  <si>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</si>
  <si>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</si>
  <si>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</si>
  <si>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</si>
  <si>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</si>
  <si>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</si>
  <si>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</si>
  <si>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</si>
  <si>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</si>
  <si>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</si>
  <si>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MATRIZ DE PROJEÇÃO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</si>
  <si>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</si>
  <si>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</si>
  <si>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</si>
  <si>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</si>
  <si>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</si>
  <si>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</si>
  <si>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</si>
  <si>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</si>
  <si>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</si>
  <si>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</si>
  <si>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</si>
  <si>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</si>
  <si>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</si>
  <si>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</si>
  <si>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</si>
  <si>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</si>
  <si>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</si>
  <si>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</si>
  <si>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</si>
  <si>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</si>
  <si>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</si>
  <si>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</si>
  <si>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</si>
  <si>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</si>
  <si>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PARA O CÁLCULO DO ERRO PADRÃO DA ESTIMATIVA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</si>
  <si>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</si>
  <si>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</si>
  <si>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</si>
  <si>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</si>
  <si>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</si>
  <si>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</si>
  <si>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</si>
  <si>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</si>
  <si>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</si>
  <si>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</si>
  <si>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Explicação sobre o modelo adotado para se fazer a estimativa: a equação da regressão informa que, a cada alteração em uma unidade na variável independente:</t>
  </si>
  <si>
    <t>Atributos do bem avaliando+A644</t>
  </si>
  <si>
    <t>Item A.5, NBR 14653-2:2011. Avaliação de bens. Parte 2: Imóveis urbanos</t>
  </si>
  <si>
    <t>Em relação às variáveis independentes dicotômicas, não se admite nem extrapolação nem intrapolação.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</si>
</sst>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#,##0_ ;[Red]\-#,##0\ "/>
    <numFmt numFmtId="171" formatCode="#,##0.000000_ ;[Red]\-#,##0.000000\ "/>
    <numFmt numFmtId="172" formatCode="#,##0.0000000_ ;[Red]\-#,##0.0000000\ "/>
    <numFmt numFmtId="173" formatCode="0.000%"/>
    <numFmt numFmtId="174" formatCode="0.0000%"/>
    <numFmt numFmtId="175" formatCode="#,##0.000_ ;\-#,##0.000\ "/>
    <numFmt numFmtId="176" formatCode="#,##0.0000_ ;\-#,##0.0000\ "/>
    <numFmt numFmtId="177" formatCode="#,##0.00000_ ;\-#,##0.00000\ "/>
    <numFmt numFmtId="178" formatCode="#,##0.0000000_ ;\-#,##0.0000000\ "/>
    <numFmt numFmtId="179" formatCode="#,##0.00000000000000000_ ;\-#,##0.00000000000000000\ "/>
    <numFmt numFmtId="180" formatCode="0.000000%"/>
    <numFmt numFmtId="181" formatCode="#,##0.00000000_ ;\-#,##0.00000000\ "/>
    <numFmt numFmtId="182" formatCode="#,##0.000000000000_ ;\-#,##0.000000000000\ "/>
    <numFmt numFmtId="183" formatCode="#,##0.00000000000000_ ;\-#,##0.00000000000000\ "/>
    <numFmt numFmtId="184" formatCode="0.00000000000%"/>
  </numFmts>
  <fonts count="20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b/>
      <sz val="7.7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93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4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6" fontId="2" fillId="0" borderId="0" xfId="0" applyNumberFormat="1" applyFont="1" applyAlignment="1" applyProtection="1">
      <alignment vertical="center"/>
      <protection hidden="1"/>
    </xf>
    <xf numFmtId="176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76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80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7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7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7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82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0" xfId="0" applyNumberFormat="1" applyFont="1" applyFill="1" applyAlignment="1" applyProtection="1">
      <alignment horizontal="right" vertical="center" indent="2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82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76" fontId="2" fillId="0" borderId="1" xfId="0" applyNumberFormat="1" applyFont="1" applyBorder="1" applyAlignment="1" applyProtection="1">
      <alignment horizontal="right" vertical="center" indent="2"/>
      <protection hidden="1"/>
    </xf>
    <xf numFmtId="164" fontId="2" fillId="2" borderId="0" xfId="0" applyFont="1" applyFill="1" applyAlignment="1" applyProtection="1">
      <alignment horizontal="left" indent="2"/>
      <protection hidden="1"/>
    </xf>
    <xf numFmtId="164" fontId="2" fillId="0" borderId="0" xfId="0" applyFont="1" applyAlignment="1" applyProtection="1">
      <alignment horizontal="left" indent="2"/>
      <protection hidden="1"/>
    </xf>
    <xf numFmtId="164" fontId="2" fillId="2" borderId="8" xfId="0" applyFont="1" applyFill="1" applyBorder="1" applyAlignment="1" applyProtection="1">
      <alignment horizontal="left" indent="2"/>
      <protection hidden="1"/>
    </xf>
    <xf numFmtId="164" fontId="2" fillId="2" borderId="8" xfId="0" applyFont="1" applyFill="1" applyBorder="1" applyAlignment="1" applyProtection="1">
      <alignment horizontal="right" indent="2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right" vertical="center" indent="2"/>
      <protection locked="0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4" fontId="16" fillId="0" borderId="0" xfId="0" applyFont="1" applyAlignment="1" applyProtection="1">
      <alignment horizontal="justify" vertical="center"/>
      <protection hidden="1"/>
    </xf>
    <xf numFmtId="164" fontId="16" fillId="0" borderId="0" xfId="0" applyFont="1" applyAlignment="1" applyProtection="1">
      <alignment horizontal="right" vertical="center"/>
      <protection hidden="1"/>
    </xf>
    <xf numFmtId="164" fontId="17" fillId="0" borderId="0" xfId="0" applyFont="1" applyAlignment="1" applyProtection="1">
      <alignment horizontal="justify" vertical="center"/>
      <protection hidden="1"/>
    </xf>
    <xf numFmtId="166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vertical="center" wrapText="1"/>
      <protection hidden="1"/>
    </xf>
    <xf numFmtId="176" fontId="16" fillId="0" borderId="0" xfId="0" applyNumberFormat="1" applyFont="1" applyAlignment="1" applyProtection="1">
      <alignment vertical="center" wrapText="1"/>
      <protection hidden="1"/>
    </xf>
    <xf numFmtId="165" fontId="16" fillId="0" borderId="0" xfId="0" applyNumberFormat="1" applyFont="1" applyAlignment="1" applyProtection="1">
      <alignment horizontal="right" vertical="center"/>
      <protection hidden="1"/>
    </xf>
    <xf numFmtId="166" fontId="16" fillId="0" borderId="0" xfId="0" applyNumberFormat="1" applyFont="1" applyAlignment="1" applyProtection="1">
      <alignment horizontal="center" vertical="center"/>
      <protection hidden="1"/>
    </xf>
    <xf numFmtId="175" fontId="16" fillId="0" borderId="0" xfId="0" applyNumberFormat="1" applyFont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78" fontId="16" fillId="0" borderId="0" xfId="0" applyNumberFormat="1" applyFont="1" applyAlignment="1" applyProtection="1">
      <alignment vertical="center"/>
      <protection hidden="1"/>
    </xf>
    <xf numFmtId="166" fontId="15" fillId="0" borderId="0" xfId="0" applyNumberFormat="1" applyFont="1" applyAlignment="1" applyProtection="1">
      <alignment horizontal="center" vertical="center"/>
      <protection hidden="1"/>
    </xf>
    <xf numFmtId="176" fontId="16" fillId="0" borderId="0" xfId="0" applyNumberFormat="1" applyFont="1" applyAlignment="1" applyProtection="1">
      <alignment horizontal="right" vertical="center"/>
      <protection hidden="1"/>
    </xf>
    <xf numFmtId="176" fontId="16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 wrapText="1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7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Fill="1" applyBorder="1" applyAlignment="1" applyProtection="1">
      <alignment vertical="center"/>
      <protection hidden="1"/>
    </xf>
    <xf numFmtId="169" fontId="16" fillId="0" borderId="0" xfId="0" applyNumberFormat="1" applyFont="1" applyAlignment="1" applyProtection="1">
      <alignment vertical="center"/>
      <protection hidden="1"/>
    </xf>
    <xf numFmtId="168" fontId="16" fillId="0" borderId="0" xfId="0" applyNumberFormat="1" applyFont="1" applyAlignment="1" applyProtection="1">
      <alignment vertical="center"/>
      <protection hidden="1"/>
    </xf>
    <xf numFmtId="179" fontId="16" fillId="0" borderId="0" xfId="0" applyNumberFormat="1" applyFont="1" applyAlignment="1" applyProtection="1">
      <alignment vertical="center"/>
      <protection hidden="1"/>
    </xf>
    <xf numFmtId="164" fontId="16" fillId="0" borderId="0" xfId="0" applyFont="1" applyAlignment="1" applyProtection="1">
      <alignment vertical="center"/>
      <protection hidden="1"/>
    </xf>
    <xf numFmtId="170" fontId="17" fillId="0" borderId="0" xfId="0" applyNumberFormat="1" applyFont="1" applyAlignment="1" applyProtection="1">
      <alignment horizontal="right" vertical="center"/>
      <protection hidden="1"/>
    </xf>
    <xf numFmtId="172" fontId="17" fillId="0" borderId="0" xfId="0" applyNumberFormat="1" applyFont="1" applyAlignment="1" applyProtection="1">
      <alignment horizontal="right" vertical="center"/>
      <protection hidden="1"/>
    </xf>
    <xf numFmtId="171" fontId="17" fillId="0" borderId="0" xfId="0" applyNumberFormat="1" applyFont="1" applyAlignment="1" applyProtection="1">
      <alignment horizontal="right" vertical="center"/>
      <protection hidden="1"/>
    </xf>
    <xf numFmtId="171" fontId="17" fillId="0" borderId="0" xfId="0" applyNumberFormat="1" applyFont="1" applyAlignment="1" applyProtection="1">
      <alignment horizontal="justify" vertical="center"/>
      <protection hidden="1"/>
    </xf>
    <xf numFmtId="181" fontId="16" fillId="0" borderId="0" xfId="0" applyNumberFormat="1" applyFont="1" applyAlignment="1" applyProtection="1">
      <alignment vertical="center"/>
      <protection hidden="1"/>
    </xf>
    <xf numFmtId="183" fontId="16" fillId="0" borderId="0" xfId="0" applyNumberFormat="1" applyFont="1" applyAlignment="1" applyProtection="1">
      <alignment vertical="center"/>
      <protection hidden="1"/>
    </xf>
    <xf numFmtId="182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Fill="1" applyAlignment="1" applyProtection="1">
      <alignment vertical="center"/>
      <protection hidden="1"/>
    </xf>
    <xf numFmtId="184" fontId="16" fillId="0" borderId="0" xfId="1" applyNumberFormat="1" applyFont="1" applyFill="1" applyAlignment="1" applyProtection="1">
      <alignment vertical="center"/>
      <protection hidden="1"/>
    </xf>
    <xf numFmtId="166" fontId="16" fillId="0" borderId="0" xfId="0" applyNumberFormat="1" applyFont="1" applyAlignment="1" applyProtection="1">
      <alignment horizontal="center" vertical="center" wrapText="1"/>
      <protection hidden="1"/>
    </xf>
    <xf numFmtId="168" fontId="16" fillId="0" borderId="0" xfId="0" applyNumberFormat="1" applyFont="1" applyAlignment="1" applyProtection="1">
      <alignment horizontal="center" vertical="center" wrapText="1"/>
      <protection hidden="1"/>
    </xf>
    <xf numFmtId="179" fontId="16" fillId="0" borderId="0" xfId="0" applyNumberFormat="1" applyFont="1" applyAlignment="1" applyProtection="1">
      <alignment horizontal="center" vertical="center" wrapText="1"/>
      <protection hidden="1"/>
    </xf>
    <xf numFmtId="169" fontId="16" fillId="0" borderId="0" xfId="0" applyNumberFormat="1" applyFont="1" applyAlignment="1" applyProtection="1">
      <alignment horizontal="center" vertical="center" wrapText="1"/>
      <protection hidden="1"/>
    </xf>
    <xf numFmtId="164" fontId="16" fillId="0" borderId="0" xfId="0" applyFont="1" applyAlignment="1" applyProtection="1">
      <alignment horizontal="center" vertical="center" wrapText="1"/>
      <protection hidden="1"/>
    </xf>
    <xf numFmtId="170" fontId="17" fillId="0" borderId="0" xfId="0" applyNumberFormat="1" applyFont="1" applyAlignment="1" applyProtection="1">
      <alignment horizontal="center" vertical="center" wrapText="1"/>
      <protection hidden="1"/>
    </xf>
    <xf numFmtId="172" fontId="17" fillId="0" borderId="0" xfId="0" applyNumberFormat="1" applyFont="1" applyAlignment="1" applyProtection="1">
      <alignment horizontal="center" vertical="center" wrapText="1"/>
      <protection hidden="1"/>
    </xf>
    <xf numFmtId="171" fontId="17" fillId="0" borderId="0" xfId="0" applyNumberFormat="1" applyFont="1" applyAlignment="1" applyProtection="1">
      <alignment horizontal="center" vertical="center" wrapText="1"/>
      <protection hidden="1"/>
    </xf>
    <xf numFmtId="164" fontId="17" fillId="0" borderId="0" xfId="0" applyFont="1" applyAlignment="1" applyProtection="1">
      <alignment horizontal="center" vertical="center" wrapText="1"/>
      <protection hidden="1"/>
    </xf>
    <xf numFmtId="182" fontId="16" fillId="0" borderId="0" xfId="0" applyNumberFormat="1" applyFont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76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164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/>
    <xf numFmtId="164" fontId="9" fillId="0" borderId="4" xfId="0" applyFont="1" applyBorder="1"/>
    <xf numFmtId="164" fontId="3" fillId="0" borderId="0" xfId="0" applyFont="1" applyAlignment="1">
      <alignment vertical="center"/>
    </xf>
    <xf numFmtId="164" fontId="10" fillId="0" borderId="0" xfId="0" applyFont="1" applyAlignment="1">
      <alignment horizontal="center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</cellXfs>
  <cellStyles count="3">
    <cellStyle name="Moeda" xfId="2" builtinId="4"/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500000"/>
            <c:dispRSqr val="0"/>
            <c:dispEq val="0"/>
          </c:trendline>
          <c:xVal>
            <c:numRef>
              <c:f>'REGRESSÃO LINEAR MÚLTIPLA'!$B$164:$B$187</c:f>
              <c:numCache>
                <c:formatCode>#,##0.00_ ;\-#,##0.00\ </c:formatCode>
                <c:ptCount val="24"/>
                <c:pt idx="0">
                  <c:v>614991.65355520777</c:v>
                </c:pt>
                <c:pt idx="1">
                  <c:v>614642.96117258945</c:v>
                </c:pt>
                <c:pt idx="2">
                  <c:v>610246.99859947886</c:v>
                </c:pt>
                <c:pt idx="3">
                  <c:v>628636.52970949968</c:v>
                </c:pt>
                <c:pt idx="4">
                  <c:v>629181.92475962569</c:v>
                </c:pt>
                <c:pt idx="5">
                  <c:v>621181.5484776611</c:v>
                </c:pt>
                <c:pt idx="6">
                  <c:v>675827.1532159932</c:v>
                </c:pt>
                <c:pt idx="7">
                  <c:v>681385.76349437423</c:v>
                </c:pt>
                <c:pt idx="8">
                  <c:v>708550.67074046901</c:v>
                </c:pt>
                <c:pt idx="9">
                  <c:v>681820.34547093883</c:v>
                </c:pt>
                <c:pt idx="10">
                  <c:v>756998.10605125292</c:v>
                </c:pt>
                <c:pt idx="11">
                  <c:v>727485.59690061584</c:v>
                </c:pt>
                <c:pt idx="12">
                  <c:v>727485.59690061584</c:v>
                </c:pt>
                <c:pt idx="13">
                  <c:v>731604.72469612665</c:v>
                </c:pt>
                <c:pt idx="14">
                  <c:v>727485.59690061584</c:v>
                </c:pt>
                <c:pt idx="15">
                  <c:v>779340.74325274606</c:v>
                </c:pt>
                <c:pt idx="16">
                  <c:v>728030.99195074174</c:v>
                </c:pt>
                <c:pt idx="17">
                  <c:v>732695.51479637856</c:v>
                </c:pt>
                <c:pt idx="18">
                  <c:v>802117.96243080404</c:v>
                </c:pt>
                <c:pt idx="19">
                  <c:v>741202.33065992629</c:v>
                </c:pt>
                <c:pt idx="20">
                  <c:v>760682.65187019901</c:v>
                </c:pt>
                <c:pt idx="21">
                  <c:v>773782.13297436503</c:v>
                </c:pt>
                <c:pt idx="22">
                  <c:v>727682.29956812342</c:v>
                </c:pt>
                <c:pt idx="23">
                  <c:v>726940.20185048983</c:v>
                </c:pt>
              </c:numCache>
            </c:numRef>
          </c:xVal>
          <c:yVal>
            <c:numRef>
              <c:f>'REGRESSÃO LINEAR MÚLTIPLA'!$G$11:$G$34</c:f>
              <c:numCache>
                <c:formatCode>#,##0.00_ ;\-#,##0.00\ </c:formatCode>
                <c:ptCount val="24"/>
                <c:pt idx="0">
                  <c:v>560000</c:v>
                </c:pt>
                <c:pt idx="1">
                  <c:v>610000</c:v>
                </c:pt>
                <c:pt idx="2">
                  <c:v>610000</c:v>
                </c:pt>
                <c:pt idx="3">
                  <c:v>620000</c:v>
                </c:pt>
                <c:pt idx="4">
                  <c:v>620000</c:v>
                </c:pt>
                <c:pt idx="5">
                  <c:v>650000</c:v>
                </c:pt>
                <c:pt idx="6">
                  <c:v>650000</c:v>
                </c:pt>
                <c:pt idx="7">
                  <c:v>670000</c:v>
                </c:pt>
                <c:pt idx="8">
                  <c:v>690000</c:v>
                </c:pt>
                <c:pt idx="9">
                  <c:v>700000</c:v>
                </c:pt>
                <c:pt idx="10">
                  <c:v>710000</c:v>
                </c:pt>
                <c:pt idx="11">
                  <c:v>740000</c:v>
                </c:pt>
                <c:pt idx="12">
                  <c:v>740000</c:v>
                </c:pt>
                <c:pt idx="13">
                  <c:v>740000</c:v>
                </c:pt>
                <c:pt idx="14">
                  <c:v>740000</c:v>
                </c:pt>
                <c:pt idx="15">
                  <c:v>740000</c:v>
                </c:pt>
                <c:pt idx="16">
                  <c:v>750000</c:v>
                </c:pt>
                <c:pt idx="17">
                  <c:v>750000</c:v>
                </c:pt>
                <c:pt idx="18">
                  <c:v>750000</c:v>
                </c:pt>
                <c:pt idx="19">
                  <c:v>760000</c:v>
                </c:pt>
                <c:pt idx="20">
                  <c:v>770000</c:v>
                </c:pt>
                <c:pt idx="21">
                  <c:v>770000</c:v>
                </c:pt>
                <c:pt idx="22">
                  <c:v>780000</c:v>
                </c:pt>
                <c:pt idx="23">
                  <c:v>790000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MÚLTIPLA'!$B$164:$B$187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614991.65355520777</c:v>
                      </c:pt>
                      <c:pt idx="1">
                        <c:v>614642.96117258945</c:v>
                      </c:pt>
                      <c:pt idx="2">
                        <c:v>610246.99859947886</c:v>
                      </c:pt>
                      <c:pt idx="3">
                        <c:v>628636.52970949968</c:v>
                      </c:pt>
                      <c:pt idx="4">
                        <c:v>629181.92475962569</c:v>
                      </c:pt>
                      <c:pt idx="5">
                        <c:v>621181.5484776611</c:v>
                      </c:pt>
                      <c:pt idx="6">
                        <c:v>675827.1532159932</c:v>
                      </c:pt>
                      <c:pt idx="7">
                        <c:v>681385.76349437423</c:v>
                      </c:pt>
                      <c:pt idx="8">
                        <c:v>708550.67074046901</c:v>
                      </c:pt>
                      <c:pt idx="9">
                        <c:v>681820.34547093883</c:v>
                      </c:pt>
                      <c:pt idx="10">
                        <c:v>756998.10605125292</c:v>
                      </c:pt>
                      <c:pt idx="11">
                        <c:v>727485.59690061584</c:v>
                      </c:pt>
                      <c:pt idx="12">
                        <c:v>727485.59690061584</c:v>
                      </c:pt>
                      <c:pt idx="13">
                        <c:v>731604.72469612665</c:v>
                      </c:pt>
                      <c:pt idx="14">
                        <c:v>727485.59690061584</c:v>
                      </c:pt>
                      <c:pt idx="15">
                        <c:v>779340.74325274606</c:v>
                      </c:pt>
                      <c:pt idx="16">
                        <c:v>728030.99195074174</c:v>
                      </c:pt>
                      <c:pt idx="17">
                        <c:v>732695.51479637856</c:v>
                      </c:pt>
                      <c:pt idx="18">
                        <c:v>802117.96243080404</c:v>
                      </c:pt>
                      <c:pt idx="19">
                        <c:v>741202.33065992629</c:v>
                      </c:pt>
                      <c:pt idx="20">
                        <c:v>760682.65187019901</c:v>
                      </c:pt>
                      <c:pt idx="21">
                        <c:v>773782.13297436503</c:v>
                      </c:pt>
                      <c:pt idx="22">
                        <c:v>727682.29956812342</c:v>
                      </c:pt>
                      <c:pt idx="23">
                        <c:v>726940.20185048983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MÚLTIPLA'!$B$164:$B$187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614991.65355520777</c:v>
                      </c:pt>
                      <c:pt idx="1">
                        <c:v>614642.96117258945</c:v>
                      </c:pt>
                      <c:pt idx="2">
                        <c:v>610246.99859947886</c:v>
                      </c:pt>
                      <c:pt idx="3">
                        <c:v>628636.52970949968</c:v>
                      </c:pt>
                      <c:pt idx="4">
                        <c:v>629181.92475962569</c:v>
                      </c:pt>
                      <c:pt idx="5">
                        <c:v>621181.5484776611</c:v>
                      </c:pt>
                      <c:pt idx="6">
                        <c:v>675827.1532159932</c:v>
                      </c:pt>
                      <c:pt idx="7">
                        <c:v>681385.76349437423</c:v>
                      </c:pt>
                      <c:pt idx="8">
                        <c:v>708550.67074046901</c:v>
                      </c:pt>
                      <c:pt idx="9">
                        <c:v>681820.34547093883</c:v>
                      </c:pt>
                      <c:pt idx="10">
                        <c:v>756998.10605125292</c:v>
                      </c:pt>
                      <c:pt idx="11">
                        <c:v>727485.59690061584</c:v>
                      </c:pt>
                      <c:pt idx="12">
                        <c:v>727485.59690061584</c:v>
                      </c:pt>
                      <c:pt idx="13">
                        <c:v>731604.72469612665</c:v>
                      </c:pt>
                      <c:pt idx="14">
                        <c:v>727485.59690061584</c:v>
                      </c:pt>
                      <c:pt idx="15">
                        <c:v>779340.74325274606</c:v>
                      </c:pt>
                      <c:pt idx="16">
                        <c:v>728030.99195074174</c:v>
                      </c:pt>
                      <c:pt idx="17">
                        <c:v>732695.51479637856</c:v>
                      </c:pt>
                      <c:pt idx="18">
                        <c:v>802117.96243080404</c:v>
                      </c:pt>
                      <c:pt idx="19">
                        <c:v>741202.33065992629</c:v>
                      </c:pt>
                      <c:pt idx="20">
                        <c:v>760682.65187019901</c:v>
                      </c:pt>
                      <c:pt idx="21">
                        <c:v>773782.13297436503</c:v>
                      </c:pt>
                      <c:pt idx="22">
                        <c:v>727682.29956812342</c:v>
                      </c:pt>
                      <c:pt idx="23">
                        <c:v>726940.20185048983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MÚLTIPLA'!$B$164:$B$187</c:f>
              <c:numCache>
                <c:formatCode>#,##0.00_ ;\-#,##0.00\ </c:formatCode>
                <c:ptCount val="24"/>
                <c:pt idx="0">
                  <c:v>614991.65355520777</c:v>
                </c:pt>
                <c:pt idx="1">
                  <c:v>614642.96117258945</c:v>
                </c:pt>
                <c:pt idx="2">
                  <c:v>610246.99859947886</c:v>
                </c:pt>
                <c:pt idx="3">
                  <c:v>628636.52970949968</c:v>
                </c:pt>
                <c:pt idx="4">
                  <c:v>629181.92475962569</c:v>
                </c:pt>
                <c:pt idx="5">
                  <c:v>621181.5484776611</c:v>
                </c:pt>
                <c:pt idx="6">
                  <c:v>675827.1532159932</c:v>
                </c:pt>
                <c:pt idx="7">
                  <c:v>681385.76349437423</c:v>
                </c:pt>
                <c:pt idx="8">
                  <c:v>708550.67074046901</c:v>
                </c:pt>
                <c:pt idx="9">
                  <c:v>681820.34547093883</c:v>
                </c:pt>
                <c:pt idx="10">
                  <c:v>756998.10605125292</c:v>
                </c:pt>
                <c:pt idx="11">
                  <c:v>727485.59690061584</c:v>
                </c:pt>
                <c:pt idx="12">
                  <c:v>727485.59690061584</c:v>
                </c:pt>
                <c:pt idx="13">
                  <c:v>731604.72469612665</c:v>
                </c:pt>
                <c:pt idx="14">
                  <c:v>727485.59690061584</c:v>
                </c:pt>
                <c:pt idx="15">
                  <c:v>779340.74325274606</c:v>
                </c:pt>
                <c:pt idx="16">
                  <c:v>728030.99195074174</c:v>
                </c:pt>
                <c:pt idx="17">
                  <c:v>732695.51479637856</c:v>
                </c:pt>
                <c:pt idx="18">
                  <c:v>802117.96243080404</c:v>
                </c:pt>
                <c:pt idx="19">
                  <c:v>741202.33065992629</c:v>
                </c:pt>
                <c:pt idx="20">
                  <c:v>760682.65187019901</c:v>
                </c:pt>
                <c:pt idx="21">
                  <c:v>773782.13297436503</c:v>
                </c:pt>
                <c:pt idx="22">
                  <c:v>727682.29956812342</c:v>
                </c:pt>
                <c:pt idx="23">
                  <c:v>726940.20185048983</c:v>
                </c:pt>
              </c:numCache>
            </c:numRef>
          </c:xVal>
          <c:yVal>
            <c:numRef>
              <c:f>'REGRESSÃO LINEAR MÚLTIPLA'!$B$284:$B$307</c:f>
              <c:numCache>
                <c:formatCode>#,##0.00_ ;\-#,##0.00\ </c:formatCode>
                <c:ptCount val="24"/>
                <c:pt idx="0">
                  <c:v>-54991.653555207769</c:v>
                </c:pt>
                <c:pt idx="1">
                  <c:v>-4642.9611725894501</c:v>
                </c:pt>
                <c:pt idx="2">
                  <c:v>-246.99859947885852</c:v>
                </c:pt>
                <c:pt idx="3">
                  <c:v>-8636.5297094996786</c:v>
                </c:pt>
                <c:pt idx="4">
                  <c:v>-9181.9247596256901</c:v>
                </c:pt>
                <c:pt idx="5">
                  <c:v>28818.451522338903</c:v>
                </c:pt>
                <c:pt idx="6">
                  <c:v>-25827.153215993196</c:v>
                </c:pt>
                <c:pt idx="7">
                  <c:v>-11385.763494374231</c:v>
                </c:pt>
                <c:pt idx="8">
                  <c:v>-18550.67074046901</c:v>
                </c:pt>
                <c:pt idx="9">
                  <c:v>18179.654529061168</c:v>
                </c:pt>
                <c:pt idx="10">
                  <c:v>-46998.106051252922</c:v>
                </c:pt>
                <c:pt idx="11">
                  <c:v>12514.403099384159</c:v>
                </c:pt>
                <c:pt idx="12">
                  <c:v>12514.403099384159</c:v>
                </c:pt>
                <c:pt idx="13">
                  <c:v>8395.2753038733499</c:v>
                </c:pt>
                <c:pt idx="14">
                  <c:v>12514.403099384159</c:v>
                </c:pt>
                <c:pt idx="15">
                  <c:v>-39340.743252746062</c:v>
                </c:pt>
                <c:pt idx="16">
                  <c:v>21969.008049258264</c:v>
                </c:pt>
                <c:pt idx="17">
                  <c:v>17304.485203621443</c:v>
                </c:pt>
                <c:pt idx="18">
                  <c:v>-52117.962430804037</c:v>
                </c:pt>
                <c:pt idx="19">
                  <c:v>18797.669340073713</c:v>
                </c:pt>
                <c:pt idx="20">
                  <c:v>9317.3481298009865</c:v>
                </c:pt>
                <c:pt idx="21">
                  <c:v>-3782.1329743650276</c:v>
                </c:pt>
                <c:pt idx="22">
                  <c:v>52317.700431876583</c:v>
                </c:pt>
                <c:pt idx="23">
                  <c:v>63059.79814951017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'REGRESSÃO LINEAR MÚLTIPLA'!$AC$665</c:f>
          <c:strCache>
            <c:ptCount val="1"/>
            <c:pt idx="0">
              <c:v>Nível máximo de significância para a rejeição da hipótese nula do coeficiente regressor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MÚLTIPLA'!$AE$680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MÚLTIPLA'!$AD$681:$AD$2681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MÚLTIPLA'!$AE$681:$AE$2681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MÚLTIPLA'!$AH$680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MÚLTIPLA'!$AH$681:$AH$2681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MÚLTIPLA'!$AG$680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MÚLTIPLA'!$AG$681:$AG$2681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MÚLTIPLA'!$AI$680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MÚLTIPLA'!$AI$681:$AI$2681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MÚLTIPLA'!$AL$680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MÚLTIPLA'!$AL$681:$AL$2681</c15:sqref>
                        </c15:formulaRef>
                      </c:ext>
                    </c:extLst>
                    <c:numCache>
                      <c:formatCode>#,##0.0000000000000_ ;\-#,##0.0000000000000\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 b="1"/>
              <a:t>Nível de significância máximo para a rejeição</a:t>
            </a:r>
            <a:r>
              <a:rPr lang="pt-BR" sz="1050" b="1" baseline="0"/>
              <a:t> da hipótese nula do modelo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MÚLTIPLA'!$BH$705:$BH$5705</c:f>
              <c:numCache>
                <c:formatCode>#,##0.00000000000000_ ;\-#,##0.00000000000000\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MÚLTIPLA'!$BI$705:$BI$5705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MÚLTIPLA'!$BJ$705:$BJ$5705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000000000000_ ;\-#,##0.000000000000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MÚLTIPLA'!$C$283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MÚLTIPLA'!$A$284:$A$307</c:f>
              <c:numCache>
                <c:formatCode>#,##0_ ;\-#,##0\ 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'REGRESSÃO LINEAR MÚLTIPLA'!$C$284:$C$307</c:f>
              <c:numCache>
                <c:formatCode>#,##0.0000_ ;\-#,##0.0000\ </c:formatCode>
                <c:ptCount val="24"/>
                <c:pt idx="0">
                  <c:v>-1.6307102168980474</c:v>
                </c:pt>
                <c:pt idx="1">
                  <c:v>-0.13768133400828683</c:v>
                </c:pt>
                <c:pt idx="2">
                  <c:v>-7.3244413231785674E-3</c:v>
                </c:pt>
                <c:pt idx="3">
                  <c:v>-0.25610572378380342</c:v>
                </c:pt>
                <c:pt idx="4">
                  <c:v>-0.27227874683344189</c:v>
                </c:pt>
                <c:pt idx="5">
                  <c:v>0.8545759273355894</c:v>
                </c:pt>
                <c:pt idx="6">
                  <c:v>-0.76587263520689097</c:v>
                </c:pt>
                <c:pt idx="7">
                  <c:v>-0.33763088863696422</c:v>
                </c:pt>
                <c:pt idx="8">
                  <c:v>-0.55009744845051489</c:v>
                </c:pt>
                <c:pt idx="9">
                  <c:v>0.53909541655179827</c:v>
                </c:pt>
                <c:pt idx="10">
                  <c:v>-1.3936713438830242</c:v>
                </c:pt>
                <c:pt idx="11">
                  <c:v>0.37109931549991992</c:v>
                </c:pt>
                <c:pt idx="12">
                  <c:v>0.37109931549991992</c:v>
                </c:pt>
                <c:pt idx="13">
                  <c:v>0.24895161950265904</c:v>
                </c:pt>
                <c:pt idx="14">
                  <c:v>0.37109931549991992</c:v>
                </c:pt>
                <c:pt idx="15">
                  <c:v>-1.1666016170655873</c:v>
                </c:pt>
                <c:pt idx="16">
                  <c:v>0.65146405981545941</c:v>
                </c:pt>
                <c:pt idx="17">
                  <c:v>0.51314334076856005</c:v>
                </c:pt>
                <c:pt idx="18">
                  <c:v>-1.5454944218852673</c:v>
                </c:pt>
                <c:pt idx="19">
                  <c:v>0.55742188977742524</c:v>
                </c:pt>
                <c:pt idx="20">
                  <c:v>0.27629456121752688</c:v>
                </c:pt>
                <c:pt idx="21">
                  <c:v>-0.11215452680964122</c:v>
                </c:pt>
                <c:pt idx="22">
                  <c:v>1.551417407974871</c:v>
                </c:pt>
                <c:pt idx="23">
                  <c:v>1.8699611753754311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MÚLTIPLA'!$A$284:$A$307</c:f>
              <c:numCache>
                <c:formatCode>#,##0_ ;\-#,##0\ 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'REGRESSÃO LINEAR MÚLTIPLA'!$I$284:$I$307</c:f>
              <c:numCache>
                <c:formatCode>#,##0.000000000000_ ;\-#,##0.000000000000\ </c:formatCode>
                <c:ptCount val="24"/>
                <c:pt idx="0">
                  <c:v>0.33730600992816695</c:v>
                </c:pt>
                <c:pt idx="1">
                  <c:v>1.2483792229997361E-3</c:v>
                </c:pt>
                <c:pt idx="2">
                  <c:v>1.4977751145624069E-5</c:v>
                </c:pt>
                <c:pt idx="3">
                  <c:v>3.9719804820246406E-3</c:v>
                </c:pt>
                <c:pt idx="4">
                  <c:v>3.7704361129273865E-3</c:v>
                </c:pt>
                <c:pt idx="5">
                  <c:v>0.14353682500074105</c:v>
                </c:pt>
                <c:pt idx="6">
                  <c:v>2.0761844689138564E-2</c:v>
                </c:pt>
                <c:pt idx="7">
                  <c:v>1.0278471119892605E-2</c:v>
                </c:pt>
                <c:pt idx="8">
                  <c:v>4.3902287222967309E-2</c:v>
                </c:pt>
                <c:pt idx="9">
                  <c:v>3.8737028707449772E-2</c:v>
                </c:pt>
                <c:pt idx="10">
                  <c:v>0.41774129714277147</c:v>
                </c:pt>
                <c:pt idx="11">
                  <c:v>2.2148029534657257E-3</c:v>
                </c:pt>
                <c:pt idx="12">
                  <c:v>2.2148029534657257E-3</c:v>
                </c:pt>
                <c:pt idx="13">
                  <c:v>4.0144314102783284E-3</c:v>
                </c:pt>
                <c:pt idx="14">
                  <c:v>2.2148029534657257E-3</c:v>
                </c:pt>
                <c:pt idx="15">
                  <c:v>4.8240640502201011E-2</c:v>
                </c:pt>
                <c:pt idx="16">
                  <c:v>1.6816722728389809E-2</c:v>
                </c:pt>
                <c:pt idx="17">
                  <c:v>9.9060774806078219E-3</c:v>
                </c:pt>
                <c:pt idx="18">
                  <c:v>0.13492129064975839</c:v>
                </c:pt>
                <c:pt idx="19">
                  <c:v>5.3882221097786766E-2</c:v>
                </c:pt>
                <c:pt idx="20">
                  <c:v>2.4917550467233609E-3</c:v>
                </c:pt>
                <c:pt idx="21">
                  <c:v>2.0583868171323264E-3</c:v>
                </c:pt>
                <c:pt idx="22">
                  <c:v>0.21067549018739948</c:v>
                </c:pt>
                <c:pt idx="23">
                  <c:v>0.21482874339391617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MÚLTIPLA'!$B$164:$B$187</c:f>
              <c:numCache>
                <c:formatCode>#,##0.00_ ;\-#,##0.00\ </c:formatCode>
                <c:ptCount val="24"/>
                <c:pt idx="0">
                  <c:v>614991.65355520777</c:v>
                </c:pt>
                <c:pt idx="1">
                  <c:v>614642.96117258945</c:v>
                </c:pt>
                <c:pt idx="2">
                  <c:v>610246.99859947886</c:v>
                </c:pt>
                <c:pt idx="3">
                  <c:v>628636.52970949968</c:v>
                </c:pt>
                <c:pt idx="4">
                  <c:v>629181.92475962569</c:v>
                </c:pt>
                <c:pt idx="5">
                  <c:v>621181.5484776611</c:v>
                </c:pt>
                <c:pt idx="6">
                  <c:v>675827.1532159932</c:v>
                </c:pt>
                <c:pt idx="7">
                  <c:v>681385.76349437423</c:v>
                </c:pt>
                <c:pt idx="8">
                  <c:v>708550.67074046901</c:v>
                </c:pt>
                <c:pt idx="9">
                  <c:v>681820.34547093883</c:v>
                </c:pt>
                <c:pt idx="10">
                  <c:v>756998.10605125292</c:v>
                </c:pt>
                <c:pt idx="11">
                  <c:v>727485.59690061584</c:v>
                </c:pt>
                <c:pt idx="12">
                  <c:v>727485.59690061584</c:v>
                </c:pt>
                <c:pt idx="13">
                  <c:v>731604.72469612665</c:v>
                </c:pt>
                <c:pt idx="14">
                  <c:v>727485.59690061584</c:v>
                </c:pt>
                <c:pt idx="15">
                  <c:v>779340.74325274606</c:v>
                </c:pt>
                <c:pt idx="16">
                  <c:v>728030.99195074174</c:v>
                </c:pt>
                <c:pt idx="17">
                  <c:v>732695.51479637856</c:v>
                </c:pt>
                <c:pt idx="18">
                  <c:v>802117.96243080404</c:v>
                </c:pt>
                <c:pt idx="19">
                  <c:v>741202.33065992629</c:v>
                </c:pt>
                <c:pt idx="20">
                  <c:v>760682.65187019901</c:v>
                </c:pt>
                <c:pt idx="21">
                  <c:v>773782.13297436503</c:v>
                </c:pt>
                <c:pt idx="22">
                  <c:v>727682.29956812342</c:v>
                </c:pt>
                <c:pt idx="23">
                  <c:v>726940.20185048983</c:v>
                </c:pt>
              </c:numCache>
            </c:numRef>
          </c:xVal>
          <c:yVal>
            <c:numRef>
              <c:f>'REGRESSÃO LINEAR MÚLTIPLA'!$B$284:$B$307</c:f>
              <c:numCache>
                <c:formatCode>#,##0.00_ ;\-#,##0.00\ </c:formatCode>
                <c:ptCount val="24"/>
                <c:pt idx="0">
                  <c:v>-54991.653555207769</c:v>
                </c:pt>
                <c:pt idx="1">
                  <c:v>-4642.9611725894501</c:v>
                </c:pt>
                <c:pt idx="2">
                  <c:v>-246.99859947885852</c:v>
                </c:pt>
                <c:pt idx="3">
                  <c:v>-8636.5297094996786</c:v>
                </c:pt>
                <c:pt idx="4">
                  <c:v>-9181.9247596256901</c:v>
                </c:pt>
                <c:pt idx="5">
                  <c:v>28818.451522338903</c:v>
                </c:pt>
                <c:pt idx="6">
                  <c:v>-25827.153215993196</c:v>
                </c:pt>
                <c:pt idx="7">
                  <c:v>-11385.763494374231</c:v>
                </c:pt>
                <c:pt idx="8">
                  <c:v>-18550.67074046901</c:v>
                </c:pt>
                <c:pt idx="9">
                  <c:v>18179.654529061168</c:v>
                </c:pt>
                <c:pt idx="10">
                  <c:v>-46998.106051252922</c:v>
                </c:pt>
                <c:pt idx="11">
                  <c:v>12514.403099384159</c:v>
                </c:pt>
                <c:pt idx="12">
                  <c:v>12514.403099384159</c:v>
                </c:pt>
                <c:pt idx="13">
                  <c:v>8395.2753038733499</c:v>
                </c:pt>
                <c:pt idx="14">
                  <c:v>12514.403099384159</c:v>
                </c:pt>
                <c:pt idx="15">
                  <c:v>-39340.743252746062</c:v>
                </c:pt>
                <c:pt idx="16">
                  <c:v>21969.008049258264</c:v>
                </c:pt>
                <c:pt idx="17">
                  <c:v>17304.485203621443</c:v>
                </c:pt>
                <c:pt idx="18">
                  <c:v>-52117.962430804037</c:v>
                </c:pt>
                <c:pt idx="19">
                  <c:v>18797.669340073713</c:v>
                </c:pt>
                <c:pt idx="20">
                  <c:v>9317.3481298009865</c:v>
                </c:pt>
                <c:pt idx="21">
                  <c:v>-3782.1329743650276</c:v>
                </c:pt>
                <c:pt idx="22">
                  <c:v>52317.700431876583</c:v>
                </c:pt>
                <c:pt idx="23">
                  <c:v>63059.79814951017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34.950,55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408</xdr:row>
      <xdr:rowOff>246528</xdr:rowOff>
    </xdr:from>
    <xdr:to>
      <xdr:col>3</xdr:col>
      <xdr:colOff>180153</xdr:colOff>
      <xdr:row>429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614</xdr:row>
      <xdr:rowOff>92947</xdr:rowOff>
    </xdr:from>
    <xdr:to>
      <xdr:col>6</xdr:col>
      <xdr:colOff>1119675</xdr:colOff>
      <xdr:row>620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55598097"/>
              <a:ext cx="11536810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439</xdr:row>
      <xdr:rowOff>246529</xdr:rowOff>
    </xdr:from>
    <xdr:to>
      <xdr:col>4</xdr:col>
      <xdr:colOff>1650331</xdr:colOff>
      <xdr:row>457</xdr:row>
      <xdr:rowOff>128999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365</xdr:row>
      <xdr:rowOff>0</xdr:rowOff>
    </xdr:from>
    <xdr:to>
      <xdr:col>4</xdr:col>
      <xdr:colOff>1650331</xdr:colOff>
      <xdr:row>382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341</xdr:row>
      <xdr:rowOff>0</xdr:rowOff>
    </xdr:from>
    <xdr:to>
      <xdr:col>4</xdr:col>
      <xdr:colOff>1661538</xdr:colOff>
      <xdr:row>358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258</xdr:row>
      <xdr:rowOff>0</xdr:rowOff>
    </xdr:from>
    <xdr:to>
      <xdr:col>4</xdr:col>
      <xdr:colOff>1650331</xdr:colOff>
      <xdr:row>275</xdr:row>
      <xdr:rowOff>128999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310</xdr:row>
      <xdr:rowOff>0</xdr:rowOff>
    </xdr:from>
    <xdr:to>
      <xdr:col>4</xdr:col>
      <xdr:colOff>1650331</xdr:colOff>
      <xdr:row>327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470</xdr:row>
      <xdr:rowOff>0</xdr:rowOff>
    </xdr:from>
    <xdr:to>
      <xdr:col>4</xdr:col>
      <xdr:colOff>1650331</xdr:colOff>
      <xdr:row>487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EX5706"/>
  <sheetViews>
    <sheetView tabSelected="1" zoomScaleNormal="100" zoomScalePageLayoutView="70" workbookViewId="0"/>
  </sheetViews>
  <sheetFormatPr defaultColWidth="25.625" defaultRowHeight="20.100000000000001" customHeight="1" x14ac:dyDescent="0.25"/>
  <cols>
    <col min="1" max="9" width="30.625" style="1" customWidth="1"/>
    <col min="10" max="10" width="10.625" style="1" customWidth="1"/>
    <col min="11" max="13" width="20.625" style="147" customWidth="1"/>
    <col min="14" max="15" width="30.625" style="147" customWidth="1"/>
    <col min="16" max="17" width="20.625" style="147" customWidth="1"/>
    <col min="18" max="19" width="30.625" style="147" customWidth="1"/>
    <col min="20" max="129" width="20.625" style="147" customWidth="1"/>
    <col min="130" max="130" width="20.625" style="148" customWidth="1"/>
    <col min="131" max="131" width="20.625" style="149" customWidth="1"/>
    <col min="132" max="132" width="20.625" style="148" customWidth="1"/>
    <col min="133" max="139" width="20.625" style="150" customWidth="1"/>
    <col min="140" max="140" width="20.625" style="147" customWidth="1"/>
    <col min="141" max="141" width="20.625" style="149" customWidth="1"/>
    <col min="142" max="147" width="20.625" style="148" customWidth="1"/>
    <col min="148" max="154" width="20.625" style="150" customWidth="1"/>
    <col min="155" max="158" width="20.625" style="147" customWidth="1"/>
    <col min="159" max="16384" width="25.625" style="147"/>
  </cols>
  <sheetData>
    <row r="1" spans="1:19" ht="140.1" customHeight="1" x14ac:dyDescent="0.25">
      <c r="A1" s="5"/>
      <c r="B1" s="5"/>
      <c r="C1" s="5"/>
      <c r="D1" s="5"/>
      <c r="E1" s="5"/>
      <c r="F1" s="5"/>
      <c r="G1" s="5"/>
      <c r="H1" s="5"/>
      <c r="I1" s="5"/>
    </row>
    <row r="2" spans="1:19" ht="5.0999999999999996" customHeight="1" x14ac:dyDescent="0.25"/>
    <row r="3" spans="1:1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</row>
    <row r="5" spans="1:19" ht="20.100000000000001" customHeight="1" x14ac:dyDescent="0.25">
      <c r="A5" s="213" t="s">
        <v>18</v>
      </c>
      <c r="B5" s="213"/>
      <c r="C5" s="213"/>
      <c r="D5" s="213"/>
      <c r="E5" s="213"/>
      <c r="F5" s="213"/>
      <c r="G5" s="213"/>
      <c r="H5" s="213"/>
      <c r="I5" s="213"/>
    </row>
    <row r="7" spans="1:19" ht="20.100000000000001" customHeight="1" x14ac:dyDescent="0.25">
      <c r="A7" s="215" t="s">
        <v>116</v>
      </c>
      <c r="B7" s="215"/>
      <c r="C7" s="215"/>
      <c r="D7" s="215"/>
      <c r="E7" s="215"/>
      <c r="F7" s="215"/>
      <c r="G7" s="215"/>
      <c r="K7" s="1"/>
      <c r="L7" s="1"/>
      <c r="M7" s="1"/>
      <c r="N7" s="1"/>
      <c r="O7" s="1"/>
      <c r="P7" s="1"/>
      <c r="Q7" s="1"/>
      <c r="R7" s="1"/>
      <c r="S7" s="1"/>
    </row>
    <row r="8" spans="1:19" ht="20.100000000000001" customHeight="1" x14ac:dyDescent="0.25">
      <c r="A8" s="216" t="s">
        <v>183</v>
      </c>
      <c r="B8" s="216"/>
      <c r="C8" s="216"/>
      <c r="D8" s="216"/>
      <c r="E8" s="216"/>
      <c r="F8" s="216"/>
      <c r="G8" s="216"/>
      <c r="K8" s="247" t="s">
        <v>376</v>
      </c>
      <c r="L8" s="247"/>
      <c r="M8" s="247"/>
      <c r="N8" s="247"/>
      <c r="O8" s="247"/>
      <c r="P8" s="247"/>
      <c r="Q8" s="247"/>
      <c r="R8" s="247"/>
      <c r="S8" s="247"/>
    </row>
    <row r="9" spans="1:19" ht="20.100000000000001" customHeight="1" x14ac:dyDescent="0.25">
      <c r="A9" s="146"/>
      <c r="B9" s="195" t="s">
        <v>114</v>
      </c>
      <c r="C9" s="195"/>
      <c r="D9" s="195"/>
      <c r="E9" s="195"/>
      <c r="F9" s="195"/>
      <c r="G9" s="80" t="s">
        <v>115</v>
      </c>
      <c r="K9" s="1"/>
      <c r="L9" s="1"/>
      <c r="M9" s="1"/>
      <c r="N9" s="1"/>
      <c r="O9" s="1"/>
      <c r="P9" s="1"/>
      <c r="Q9" s="1"/>
      <c r="R9" s="1"/>
      <c r="S9" s="1"/>
    </row>
    <row r="10" spans="1:19" ht="39.950000000000003" customHeight="1" x14ac:dyDescent="0.25">
      <c r="A10" s="133" t="s">
        <v>152</v>
      </c>
      <c r="B10" s="127" t="s">
        <v>94</v>
      </c>
      <c r="C10" s="127" t="s">
        <v>362</v>
      </c>
      <c r="D10" s="127" t="s">
        <v>105</v>
      </c>
      <c r="E10" s="127" t="s">
        <v>106</v>
      </c>
      <c r="F10" s="127" t="s">
        <v>95</v>
      </c>
      <c r="G10" s="127" t="s">
        <v>107</v>
      </c>
      <c r="K10" s="88" t="str">
        <f>A10</f>
        <v>Itens da amostra</v>
      </c>
      <c r="L10" s="123" t="s">
        <v>359</v>
      </c>
      <c r="M10" s="123" t="s">
        <v>360</v>
      </c>
      <c r="N10" s="249" t="s">
        <v>372</v>
      </c>
      <c r="O10" s="249"/>
      <c r="P10" s="124" t="s">
        <v>345</v>
      </c>
      <c r="Q10" s="124" t="s">
        <v>377</v>
      </c>
      <c r="R10" s="248" t="s">
        <v>356</v>
      </c>
      <c r="S10" s="248"/>
    </row>
    <row r="11" spans="1:19" ht="20.100000000000001" customHeight="1" x14ac:dyDescent="0.25">
      <c r="A11" s="19">
        <v>1</v>
      </c>
      <c r="B11" s="128">
        <v>70</v>
      </c>
      <c r="C11" s="101">
        <v>3</v>
      </c>
      <c r="D11" s="101">
        <v>1</v>
      </c>
      <c r="E11" s="101">
        <v>2</v>
      </c>
      <c r="F11" s="101">
        <v>1</v>
      </c>
      <c r="G11" s="128">
        <v>560000</v>
      </c>
      <c r="K11" s="19">
        <f>A11</f>
        <v>1</v>
      </c>
      <c r="L11" s="85">
        <f t="shared" ref="L11:L34" si="0">F193</f>
        <v>-1.6307102168980474</v>
      </c>
      <c r="M11" s="87">
        <f t="shared" ref="M11:M34" si="1">I284</f>
        <v>0.33730600992816695</v>
      </c>
      <c r="N11" s="196" t="str">
        <f t="shared" ref="N11:N34" si="2">IF(M11=MAX($M$11:$M$34),"Elemento com maior influência sobre os resultados da regressão","")</f>
        <v/>
      </c>
      <c r="O11" s="196"/>
      <c r="P11" s="85">
        <f t="shared" ref="P11:P34" si="3">H284</f>
        <v>6.7645254665709871</v>
      </c>
      <c r="Q11" s="86">
        <f>_xlfn.CHISQ.DIST.RT(P11,$B$81)</f>
        <v>0.99196630774483108</v>
      </c>
      <c r="R11" s="205" t="str">
        <f t="shared" ref="R11:R34" si="4">IF(Q11&lt;0.1,"Rejeitado a um nível de significância de 10% (dez por cento)","")</f>
        <v/>
      </c>
      <c r="S11" s="205"/>
    </row>
    <row r="12" spans="1:19" ht="20.100000000000001" customHeight="1" x14ac:dyDescent="0.25">
      <c r="A12" s="19">
        <v>2</v>
      </c>
      <c r="B12" s="128">
        <v>81</v>
      </c>
      <c r="C12" s="101">
        <v>3</v>
      </c>
      <c r="D12" s="101">
        <v>1</v>
      </c>
      <c r="E12" s="101">
        <v>1</v>
      </c>
      <c r="F12" s="101">
        <v>0</v>
      </c>
      <c r="G12" s="128">
        <v>610000</v>
      </c>
      <c r="K12" s="19">
        <f t="shared" ref="K12:K34" si="5">A12</f>
        <v>2</v>
      </c>
      <c r="L12" s="85">
        <f t="shared" si="0"/>
        <v>-0.13768133400828683</v>
      </c>
      <c r="M12" s="87">
        <f t="shared" si="1"/>
        <v>1.2483792229997361E-3</v>
      </c>
      <c r="N12" s="196" t="str">
        <f t="shared" si="2"/>
        <v/>
      </c>
      <c r="O12" s="196"/>
      <c r="P12" s="85">
        <f t="shared" si="3"/>
        <v>4.3928589668004694</v>
      </c>
      <c r="Q12" s="86">
        <f t="shared" ref="Q12:Q34" si="6">_xlfn.CHISQ.DIST.RT(P12,$B$81)</f>
        <v>0.99953583876784513</v>
      </c>
      <c r="R12" s="205" t="str">
        <f t="shared" si="4"/>
        <v/>
      </c>
      <c r="S12" s="205"/>
    </row>
    <row r="13" spans="1:19" ht="20.100000000000001" customHeight="1" x14ac:dyDescent="0.25">
      <c r="A13" s="19">
        <v>3</v>
      </c>
      <c r="B13" s="128">
        <v>84</v>
      </c>
      <c r="C13" s="101">
        <v>2</v>
      </c>
      <c r="D13" s="101">
        <v>1</v>
      </c>
      <c r="E13" s="101">
        <v>1</v>
      </c>
      <c r="F13" s="101">
        <v>0</v>
      </c>
      <c r="G13" s="128">
        <v>610000</v>
      </c>
      <c r="K13" s="19">
        <f t="shared" si="5"/>
        <v>3</v>
      </c>
      <c r="L13" s="85">
        <f t="shared" si="0"/>
        <v>-7.3244413231785674E-3</v>
      </c>
      <c r="M13" s="87">
        <f t="shared" si="1"/>
        <v>1.4977751145624069E-5</v>
      </c>
      <c r="N13" s="196" t="str">
        <f t="shared" si="2"/>
        <v/>
      </c>
      <c r="O13" s="196"/>
      <c r="P13" s="85">
        <f t="shared" si="3"/>
        <v>9.8561781493048315</v>
      </c>
      <c r="Q13" s="86">
        <f t="shared" si="6"/>
        <v>0.93649947879914897</v>
      </c>
      <c r="R13" s="205" t="str">
        <f t="shared" si="4"/>
        <v/>
      </c>
      <c r="S13" s="205"/>
    </row>
    <row r="14" spans="1:19" ht="20.100000000000001" customHeight="1" x14ac:dyDescent="0.25">
      <c r="A14" s="19">
        <v>4</v>
      </c>
      <c r="B14" s="128">
        <v>84</v>
      </c>
      <c r="C14" s="101">
        <v>3</v>
      </c>
      <c r="D14" s="101">
        <v>1</v>
      </c>
      <c r="E14" s="101">
        <v>1</v>
      </c>
      <c r="F14" s="101">
        <v>0</v>
      </c>
      <c r="G14" s="128">
        <v>620000</v>
      </c>
      <c r="K14" s="19">
        <f t="shared" si="5"/>
        <v>4</v>
      </c>
      <c r="L14" s="85">
        <f t="shared" si="0"/>
        <v>-0.25610572378380342</v>
      </c>
      <c r="M14" s="87">
        <f t="shared" si="1"/>
        <v>3.9719804820246406E-3</v>
      </c>
      <c r="N14" s="196" t="str">
        <f t="shared" si="2"/>
        <v/>
      </c>
      <c r="O14" s="196"/>
      <c r="P14" s="85">
        <f t="shared" si="3"/>
        <v>4.1172205254606684</v>
      </c>
      <c r="Q14" s="86">
        <f t="shared" si="6"/>
        <v>0.99970755641597497</v>
      </c>
      <c r="R14" s="205" t="str">
        <f t="shared" si="4"/>
        <v/>
      </c>
      <c r="S14" s="205"/>
    </row>
    <row r="15" spans="1:19" ht="20.100000000000001" customHeight="1" x14ac:dyDescent="0.25">
      <c r="A15" s="19">
        <v>5</v>
      </c>
      <c r="B15" s="128">
        <v>84</v>
      </c>
      <c r="C15" s="101">
        <v>3</v>
      </c>
      <c r="D15" s="101">
        <v>2</v>
      </c>
      <c r="E15" s="101">
        <v>1</v>
      </c>
      <c r="F15" s="101">
        <v>0</v>
      </c>
      <c r="G15" s="128">
        <v>620000</v>
      </c>
      <c r="K15" s="19">
        <f t="shared" si="5"/>
        <v>5</v>
      </c>
      <c r="L15" s="85">
        <f t="shared" si="0"/>
        <v>-0.27227874683344189</v>
      </c>
      <c r="M15" s="87">
        <f t="shared" si="1"/>
        <v>3.7704361129273865E-3</v>
      </c>
      <c r="N15" s="196" t="str">
        <f t="shared" si="2"/>
        <v/>
      </c>
      <c r="O15" s="196"/>
      <c r="P15" s="85">
        <f t="shared" si="3"/>
        <v>3.5690295940293244</v>
      </c>
      <c r="Q15" s="86">
        <f t="shared" si="6"/>
        <v>0.9998970673322326</v>
      </c>
      <c r="R15" s="205" t="str">
        <f t="shared" si="4"/>
        <v/>
      </c>
      <c r="S15" s="205"/>
    </row>
    <row r="16" spans="1:19" ht="20.100000000000001" customHeight="1" x14ac:dyDescent="0.25">
      <c r="A16" s="19">
        <v>6</v>
      </c>
      <c r="B16" s="128">
        <v>81</v>
      </c>
      <c r="C16" s="101">
        <v>3</v>
      </c>
      <c r="D16" s="101">
        <v>2</v>
      </c>
      <c r="E16" s="101">
        <v>2</v>
      </c>
      <c r="F16" s="101">
        <v>0</v>
      </c>
      <c r="G16" s="128">
        <v>650000</v>
      </c>
      <c r="K16" s="19">
        <f t="shared" si="5"/>
        <v>6</v>
      </c>
      <c r="L16" s="85">
        <f t="shared" si="0"/>
        <v>0.8545759273355894</v>
      </c>
      <c r="M16" s="87">
        <f t="shared" si="1"/>
        <v>0.14353682500074105</v>
      </c>
      <c r="N16" s="196" t="str">
        <f t="shared" si="2"/>
        <v/>
      </c>
      <c r="O16" s="196"/>
      <c r="P16" s="85">
        <f t="shared" si="3"/>
        <v>8.4765134042840611</v>
      </c>
      <c r="Q16" s="86">
        <f t="shared" si="6"/>
        <v>0.97066617670303668</v>
      </c>
      <c r="R16" s="205" t="str">
        <f t="shared" si="4"/>
        <v/>
      </c>
      <c r="S16" s="205"/>
    </row>
    <row r="17" spans="1:19" ht="20.100000000000001" customHeight="1" x14ac:dyDescent="0.25">
      <c r="A17" s="19">
        <v>7</v>
      </c>
      <c r="B17" s="128">
        <v>94</v>
      </c>
      <c r="C17" s="101">
        <v>3</v>
      </c>
      <c r="D17" s="101">
        <v>2</v>
      </c>
      <c r="E17" s="101">
        <v>1</v>
      </c>
      <c r="F17" s="101">
        <v>0</v>
      </c>
      <c r="G17" s="128">
        <v>650000</v>
      </c>
      <c r="K17" s="19">
        <f t="shared" si="5"/>
        <v>7</v>
      </c>
      <c r="L17" s="85">
        <f t="shared" si="0"/>
        <v>-0.76587263520689097</v>
      </c>
      <c r="M17" s="87">
        <f t="shared" si="1"/>
        <v>2.0761844689138564E-2</v>
      </c>
      <c r="N17" s="196" t="str">
        <f t="shared" si="2"/>
        <v/>
      </c>
      <c r="O17" s="196"/>
      <c r="P17" s="85">
        <f t="shared" si="3"/>
        <v>2.5498416985670644</v>
      </c>
      <c r="Q17" s="86">
        <f t="shared" si="6"/>
        <v>0.99999215985865342</v>
      </c>
      <c r="R17" s="205" t="str">
        <f t="shared" si="4"/>
        <v/>
      </c>
      <c r="S17" s="205"/>
    </row>
    <row r="18" spans="1:19" ht="20.100000000000001" customHeight="1" x14ac:dyDescent="0.25">
      <c r="A18" s="19">
        <v>8</v>
      </c>
      <c r="B18" s="128">
        <v>84</v>
      </c>
      <c r="C18" s="101">
        <v>3</v>
      </c>
      <c r="D18" s="101">
        <v>3</v>
      </c>
      <c r="E18" s="101">
        <v>2</v>
      </c>
      <c r="F18" s="101">
        <v>1</v>
      </c>
      <c r="G18" s="128">
        <v>670000</v>
      </c>
      <c r="K18" s="19">
        <f t="shared" si="5"/>
        <v>8</v>
      </c>
      <c r="L18" s="85">
        <f t="shared" si="0"/>
        <v>-0.33763088863696422</v>
      </c>
      <c r="M18" s="87">
        <f t="shared" si="1"/>
        <v>1.0278471119892605E-2</v>
      </c>
      <c r="N18" s="196" t="str">
        <f t="shared" si="2"/>
        <v/>
      </c>
      <c r="O18" s="196"/>
      <c r="P18" s="85">
        <f t="shared" si="3"/>
        <v>5.4875264123029979</v>
      </c>
      <c r="Q18" s="86">
        <f t="shared" si="6"/>
        <v>0.99787132362766418</v>
      </c>
      <c r="R18" s="205" t="str">
        <f t="shared" si="4"/>
        <v/>
      </c>
      <c r="S18" s="205"/>
    </row>
    <row r="19" spans="1:19" ht="20.100000000000001" customHeight="1" x14ac:dyDescent="0.25">
      <c r="A19" s="19">
        <v>9</v>
      </c>
      <c r="B19" s="128">
        <v>94</v>
      </c>
      <c r="C19" s="101">
        <v>2</v>
      </c>
      <c r="D19" s="101">
        <v>1</v>
      </c>
      <c r="E19" s="101">
        <v>2</v>
      </c>
      <c r="F19" s="101">
        <v>1</v>
      </c>
      <c r="G19" s="128">
        <v>690000</v>
      </c>
      <c r="K19" s="19">
        <f t="shared" si="5"/>
        <v>9</v>
      </c>
      <c r="L19" s="85">
        <f t="shared" si="0"/>
        <v>-0.55009744845051489</v>
      </c>
      <c r="M19" s="87">
        <f t="shared" si="1"/>
        <v>4.3902287222967309E-2</v>
      </c>
      <c r="N19" s="196" t="str">
        <f t="shared" si="2"/>
        <v/>
      </c>
      <c r="O19" s="196"/>
      <c r="P19" s="85">
        <f t="shared" si="3"/>
        <v>7.2841480913561254</v>
      </c>
      <c r="Q19" s="86">
        <f t="shared" si="6"/>
        <v>0.98750333236037147</v>
      </c>
      <c r="R19" s="205" t="str">
        <f t="shared" si="4"/>
        <v/>
      </c>
      <c r="S19" s="205"/>
    </row>
    <row r="20" spans="1:19" ht="20.100000000000001" customHeight="1" x14ac:dyDescent="0.25">
      <c r="A20" s="19">
        <v>10</v>
      </c>
      <c r="B20" s="128">
        <v>94</v>
      </c>
      <c r="C20" s="101">
        <v>3</v>
      </c>
      <c r="D20" s="101">
        <v>2</v>
      </c>
      <c r="E20" s="101">
        <v>2</v>
      </c>
      <c r="F20" s="101">
        <v>0</v>
      </c>
      <c r="G20" s="128">
        <v>700000</v>
      </c>
      <c r="K20" s="19">
        <f t="shared" si="5"/>
        <v>10</v>
      </c>
      <c r="L20" s="85">
        <f t="shared" si="0"/>
        <v>0.53909541655179827</v>
      </c>
      <c r="M20" s="87">
        <f t="shared" si="1"/>
        <v>3.8737028707449772E-2</v>
      </c>
      <c r="N20" s="196" t="str">
        <f t="shared" si="2"/>
        <v/>
      </c>
      <c r="O20" s="196"/>
      <c r="P20" s="85">
        <f t="shared" si="3"/>
        <v>6.9554052400344588</v>
      </c>
      <c r="Q20" s="86">
        <f t="shared" si="6"/>
        <v>0.99049703397871125</v>
      </c>
      <c r="R20" s="205" t="str">
        <f t="shared" si="4"/>
        <v/>
      </c>
      <c r="S20" s="205"/>
    </row>
    <row r="21" spans="1:19" ht="20.100000000000001" customHeight="1" x14ac:dyDescent="0.25">
      <c r="A21" s="19">
        <v>11</v>
      </c>
      <c r="B21" s="128">
        <v>110</v>
      </c>
      <c r="C21" s="101">
        <v>3</v>
      </c>
      <c r="D21" s="101">
        <v>3</v>
      </c>
      <c r="E21" s="101">
        <v>2</v>
      </c>
      <c r="F21" s="101">
        <v>0</v>
      </c>
      <c r="G21" s="128">
        <v>710000</v>
      </c>
      <c r="K21" s="19">
        <f t="shared" si="5"/>
        <v>11</v>
      </c>
      <c r="L21" s="85">
        <f t="shared" si="0"/>
        <v>-1.3936713438830242</v>
      </c>
      <c r="M21" s="87">
        <f t="shared" si="1"/>
        <v>0.41774129714277147</v>
      </c>
      <c r="N21" s="196" t="str">
        <f t="shared" si="2"/>
        <v>Elemento com maior influência sobre os resultados da regressão</v>
      </c>
      <c r="O21" s="196"/>
      <c r="P21" s="85">
        <f t="shared" si="3"/>
        <v>8.8319666122755827</v>
      </c>
      <c r="Q21" s="86">
        <f t="shared" si="6"/>
        <v>0.96350891988098986</v>
      </c>
      <c r="R21" s="205" t="str">
        <f t="shared" si="4"/>
        <v/>
      </c>
      <c r="S21" s="205"/>
    </row>
    <row r="22" spans="1:19" ht="20.100000000000001" customHeight="1" x14ac:dyDescent="0.25">
      <c r="A22" s="19">
        <v>12</v>
      </c>
      <c r="B22" s="128">
        <v>94</v>
      </c>
      <c r="C22" s="101">
        <v>3</v>
      </c>
      <c r="D22" s="101">
        <v>2</v>
      </c>
      <c r="E22" s="101">
        <v>2</v>
      </c>
      <c r="F22" s="101">
        <v>1</v>
      </c>
      <c r="G22" s="128">
        <v>740000</v>
      </c>
      <c r="K22" s="19">
        <f t="shared" si="5"/>
        <v>12</v>
      </c>
      <c r="L22" s="85">
        <f t="shared" si="0"/>
        <v>0.37109931549991992</v>
      </c>
      <c r="M22" s="87">
        <f t="shared" si="1"/>
        <v>2.2148029534657257E-3</v>
      </c>
      <c r="N22" s="196" t="str">
        <f t="shared" si="2"/>
        <v/>
      </c>
      <c r="O22" s="196"/>
      <c r="P22" s="85">
        <f t="shared" si="3"/>
        <v>0.9143593032989199</v>
      </c>
      <c r="Q22" s="86">
        <f t="shared" si="6"/>
        <v>0.9999999984052137</v>
      </c>
      <c r="R22" s="205" t="str">
        <f t="shared" si="4"/>
        <v/>
      </c>
      <c r="S22" s="205"/>
    </row>
    <row r="23" spans="1:19" ht="20.100000000000001" customHeight="1" x14ac:dyDescent="0.25">
      <c r="A23" s="19">
        <v>13</v>
      </c>
      <c r="B23" s="128">
        <v>94</v>
      </c>
      <c r="C23" s="101">
        <v>3</v>
      </c>
      <c r="D23" s="101">
        <v>2</v>
      </c>
      <c r="E23" s="101">
        <v>2</v>
      </c>
      <c r="F23" s="101">
        <v>1</v>
      </c>
      <c r="G23" s="128">
        <v>740000</v>
      </c>
      <c r="K23" s="19">
        <f t="shared" si="5"/>
        <v>13</v>
      </c>
      <c r="L23" s="85">
        <f t="shared" si="0"/>
        <v>0.37109931549991992</v>
      </c>
      <c r="M23" s="87">
        <f t="shared" si="1"/>
        <v>2.2148029534657257E-3</v>
      </c>
      <c r="N23" s="196" t="str">
        <f t="shared" si="2"/>
        <v/>
      </c>
      <c r="O23" s="196"/>
      <c r="P23" s="85">
        <f t="shared" si="3"/>
        <v>0.9143593032989199</v>
      </c>
      <c r="Q23" s="86">
        <f t="shared" si="6"/>
        <v>0.9999999984052137</v>
      </c>
      <c r="R23" s="205" t="str">
        <f t="shared" si="4"/>
        <v/>
      </c>
      <c r="S23" s="205"/>
    </row>
    <row r="24" spans="1:19" ht="20.100000000000001" customHeight="1" x14ac:dyDescent="0.25">
      <c r="A24" s="19">
        <v>14</v>
      </c>
      <c r="B24" s="128">
        <v>95</v>
      </c>
      <c r="C24" s="101">
        <v>3</v>
      </c>
      <c r="D24" s="101">
        <v>1</v>
      </c>
      <c r="E24" s="101">
        <v>2</v>
      </c>
      <c r="F24" s="101">
        <v>1</v>
      </c>
      <c r="G24" s="128">
        <v>740000</v>
      </c>
      <c r="K24" s="19">
        <f t="shared" si="5"/>
        <v>14</v>
      </c>
      <c r="L24" s="85">
        <f t="shared" si="0"/>
        <v>0.24895161950265904</v>
      </c>
      <c r="M24" s="87">
        <f t="shared" si="1"/>
        <v>4.0144314102783284E-3</v>
      </c>
      <c r="N24" s="196" t="str">
        <f t="shared" si="2"/>
        <v/>
      </c>
      <c r="O24" s="196"/>
      <c r="P24" s="85">
        <f t="shared" si="3"/>
        <v>4.3377610482603339</v>
      </c>
      <c r="Q24" s="86">
        <f t="shared" si="6"/>
        <v>0.99957552363237823</v>
      </c>
      <c r="R24" s="205" t="str">
        <f t="shared" si="4"/>
        <v/>
      </c>
      <c r="S24" s="205"/>
    </row>
    <row r="25" spans="1:19" ht="20.100000000000001" customHeight="1" x14ac:dyDescent="0.25">
      <c r="A25" s="19">
        <v>15</v>
      </c>
      <c r="B25" s="128">
        <v>94</v>
      </c>
      <c r="C25" s="101">
        <v>3</v>
      </c>
      <c r="D25" s="101">
        <v>2</v>
      </c>
      <c r="E25" s="101">
        <v>2</v>
      </c>
      <c r="F25" s="101">
        <v>1</v>
      </c>
      <c r="G25" s="128">
        <v>740000</v>
      </c>
      <c r="K25" s="19">
        <f t="shared" si="5"/>
        <v>15</v>
      </c>
      <c r="L25" s="85">
        <f t="shared" si="0"/>
        <v>0.37109931549991992</v>
      </c>
      <c r="M25" s="87">
        <f t="shared" si="1"/>
        <v>2.2148029534657257E-3</v>
      </c>
      <c r="N25" s="196" t="str">
        <f t="shared" si="2"/>
        <v/>
      </c>
      <c r="O25" s="196"/>
      <c r="P25" s="85">
        <f t="shared" si="3"/>
        <v>0.9143593032989199</v>
      </c>
      <c r="Q25" s="86">
        <f t="shared" si="6"/>
        <v>0.9999999984052137</v>
      </c>
      <c r="R25" s="205" t="str">
        <f t="shared" si="4"/>
        <v/>
      </c>
      <c r="S25" s="205"/>
    </row>
    <row r="26" spans="1:19" ht="20.100000000000001" customHeight="1" x14ac:dyDescent="0.25">
      <c r="A26" s="19">
        <v>16</v>
      </c>
      <c r="B26" s="128">
        <v>105</v>
      </c>
      <c r="C26" s="101">
        <v>3</v>
      </c>
      <c r="D26" s="101">
        <v>3</v>
      </c>
      <c r="E26" s="101">
        <v>2</v>
      </c>
      <c r="F26" s="101">
        <v>1</v>
      </c>
      <c r="G26" s="128">
        <v>740000</v>
      </c>
      <c r="K26" s="19">
        <f t="shared" si="5"/>
        <v>16</v>
      </c>
      <c r="L26" s="85">
        <f t="shared" si="0"/>
        <v>-1.1666016170655873</v>
      </c>
      <c r="M26" s="87">
        <f t="shared" si="1"/>
        <v>4.8240640502201011E-2</v>
      </c>
      <c r="N26" s="196" t="str">
        <f t="shared" si="2"/>
        <v/>
      </c>
      <c r="O26" s="196"/>
      <c r="P26" s="85">
        <f t="shared" si="3"/>
        <v>2.553496464257289</v>
      </c>
      <c r="Q26" s="86">
        <f t="shared" si="6"/>
        <v>0.99999207102503629</v>
      </c>
      <c r="R26" s="205" t="str">
        <f t="shared" si="4"/>
        <v/>
      </c>
      <c r="S26" s="205"/>
    </row>
    <row r="27" spans="1:19" ht="20.100000000000001" customHeight="1" x14ac:dyDescent="0.25">
      <c r="A27" s="19">
        <v>17</v>
      </c>
      <c r="B27" s="128">
        <v>94</v>
      </c>
      <c r="C27" s="101">
        <v>3</v>
      </c>
      <c r="D27" s="101">
        <v>3</v>
      </c>
      <c r="E27" s="101">
        <v>2</v>
      </c>
      <c r="F27" s="101">
        <v>1</v>
      </c>
      <c r="G27" s="128">
        <v>750000</v>
      </c>
      <c r="K27" s="19">
        <f t="shared" si="5"/>
        <v>17</v>
      </c>
      <c r="L27" s="85">
        <f t="shared" si="0"/>
        <v>0.65146405981545941</v>
      </c>
      <c r="M27" s="87">
        <f t="shared" si="1"/>
        <v>1.6816722728389809E-2</v>
      </c>
      <c r="N27" s="196" t="str">
        <f t="shared" si="2"/>
        <v/>
      </c>
      <c r="O27" s="196"/>
      <c r="P27" s="85">
        <f t="shared" si="3"/>
        <v>2.8492108657849315</v>
      </c>
      <c r="Q27" s="86">
        <f t="shared" si="6"/>
        <v>0.99998135737245297</v>
      </c>
      <c r="R27" s="205" t="str">
        <f t="shared" si="4"/>
        <v/>
      </c>
      <c r="S27" s="205"/>
    </row>
    <row r="28" spans="1:19" ht="20.100000000000001" customHeight="1" x14ac:dyDescent="0.25">
      <c r="A28" s="19">
        <v>18</v>
      </c>
      <c r="B28" s="128">
        <v>95</v>
      </c>
      <c r="C28" s="101">
        <v>3</v>
      </c>
      <c r="D28" s="101">
        <v>3</v>
      </c>
      <c r="E28" s="101">
        <v>2</v>
      </c>
      <c r="F28" s="101">
        <v>1</v>
      </c>
      <c r="G28" s="128">
        <v>750000</v>
      </c>
      <c r="K28" s="19">
        <f t="shared" si="5"/>
        <v>18</v>
      </c>
      <c r="L28" s="85">
        <f t="shared" si="0"/>
        <v>0.51314334076856005</v>
      </c>
      <c r="M28" s="87">
        <f t="shared" si="1"/>
        <v>9.9060774806078219E-3</v>
      </c>
      <c r="N28" s="196" t="str">
        <f t="shared" si="2"/>
        <v/>
      </c>
      <c r="O28" s="196"/>
      <c r="P28" s="85">
        <f t="shared" si="3"/>
        <v>2.7094951539732377</v>
      </c>
      <c r="Q28" s="86">
        <f t="shared" si="6"/>
        <v>0.9999873844308258</v>
      </c>
      <c r="R28" s="205" t="str">
        <f t="shared" si="4"/>
        <v/>
      </c>
      <c r="S28" s="205"/>
    </row>
    <row r="29" spans="1:19" ht="20.100000000000001" customHeight="1" x14ac:dyDescent="0.25">
      <c r="A29" s="19">
        <v>19</v>
      </c>
      <c r="B29" s="128">
        <v>110</v>
      </c>
      <c r="C29" s="101">
        <v>3</v>
      </c>
      <c r="D29" s="101">
        <v>2</v>
      </c>
      <c r="E29" s="101">
        <v>2</v>
      </c>
      <c r="F29" s="101">
        <v>1</v>
      </c>
      <c r="G29" s="128">
        <v>750000</v>
      </c>
      <c r="K29" s="19">
        <f t="shared" si="5"/>
        <v>19</v>
      </c>
      <c r="L29" s="85">
        <f t="shared" si="0"/>
        <v>-1.5454944218852673</v>
      </c>
      <c r="M29" s="87">
        <f t="shared" si="1"/>
        <v>0.13492129064975839</v>
      </c>
      <c r="N29" s="196" t="str">
        <f t="shared" si="2"/>
        <v/>
      </c>
      <c r="O29" s="196"/>
      <c r="P29" s="85">
        <f t="shared" si="3"/>
        <v>3.8944366410300586</v>
      </c>
      <c r="Q29" s="86">
        <f t="shared" si="6"/>
        <v>0.99980446006873047</v>
      </c>
      <c r="R29" s="205" t="str">
        <f t="shared" si="4"/>
        <v/>
      </c>
      <c r="S29" s="205"/>
    </row>
    <row r="30" spans="1:19" ht="20.100000000000001" customHeight="1" x14ac:dyDescent="0.25">
      <c r="A30" s="19">
        <v>20</v>
      </c>
      <c r="B30" s="128">
        <v>101</v>
      </c>
      <c r="C30" s="101">
        <v>2</v>
      </c>
      <c r="D30" s="101">
        <v>1</v>
      </c>
      <c r="E30" s="101">
        <v>2</v>
      </c>
      <c r="F30" s="101">
        <v>1</v>
      </c>
      <c r="G30" s="128">
        <v>760000</v>
      </c>
      <c r="K30" s="19">
        <f t="shared" si="5"/>
        <v>20</v>
      </c>
      <c r="L30" s="85">
        <f t="shared" si="0"/>
        <v>0.55742188977742524</v>
      </c>
      <c r="M30" s="87">
        <f t="shared" si="1"/>
        <v>5.3882221097786766E-2</v>
      </c>
      <c r="N30" s="196" t="str">
        <f t="shared" si="2"/>
        <v/>
      </c>
      <c r="O30" s="196"/>
      <c r="P30" s="85">
        <f t="shared" si="3"/>
        <v>7.9828808150764505</v>
      </c>
      <c r="Q30" s="86">
        <f t="shared" si="6"/>
        <v>0.97889029710865194</v>
      </c>
      <c r="R30" s="205" t="str">
        <f t="shared" si="4"/>
        <v/>
      </c>
      <c r="S30" s="205"/>
    </row>
    <row r="31" spans="1:19" ht="20.100000000000001" customHeight="1" x14ac:dyDescent="0.25">
      <c r="A31" s="19">
        <v>21</v>
      </c>
      <c r="B31" s="128">
        <v>101</v>
      </c>
      <c r="C31" s="101">
        <v>3</v>
      </c>
      <c r="D31" s="101">
        <v>3</v>
      </c>
      <c r="E31" s="101">
        <v>2</v>
      </c>
      <c r="F31" s="101">
        <v>1</v>
      </c>
      <c r="G31" s="128">
        <v>770000</v>
      </c>
      <c r="K31" s="19">
        <f t="shared" si="5"/>
        <v>21</v>
      </c>
      <c r="L31" s="85">
        <f t="shared" si="0"/>
        <v>0.27629456121752688</v>
      </c>
      <c r="M31" s="87">
        <f t="shared" si="1"/>
        <v>2.4917550467233609E-3</v>
      </c>
      <c r="N31" s="196" t="str">
        <f t="shared" si="2"/>
        <v/>
      </c>
      <c r="O31" s="196"/>
      <c r="P31" s="85">
        <f t="shared" si="3"/>
        <v>2.345097737583421</v>
      </c>
      <c r="Q31" s="86">
        <f t="shared" si="6"/>
        <v>0.99999595719143675</v>
      </c>
      <c r="R31" s="205" t="str">
        <f t="shared" si="4"/>
        <v/>
      </c>
      <c r="S31" s="205"/>
    </row>
    <row r="32" spans="1:19" ht="20.100000000000001" customHeight="1" x14ac:dyDescent="0.25">
      <c r="A32" s="19">
        <v>22</v>
      </c>
      <c r="B32" s="128">
        <v>115</v>
      </c>
      <c r="C32" s="101">
        <v>3</v>
      </c>
      <c r="D32" s="101">
        <v>2</v>
      </c>
      <c r="E32" s="101">
        <v>1</v>
      </c>
      <c r="F32" s="101">
        <v>0</v>
      </c>
      <c r="G32" s="128">
        <v>770000</v>
      </c>
      <c r="K32" s="19">
        <f t="shared" si="5"/>
        <v>22</v>
      </c>
      <c r="L32" s="85">
        <f t="shared" si="0"/>
        <v>-0.11215452680964122</v>
      </c>
      <c r="M32" s="87">
        <f t="shared" si="1"/>
        <v>2.0583868171323264E-3</v>
      </c>
      <c r="N32" s="196" t="str">
        <f t="shared" si="2"/>
        <v/>
      </c>
      <c r="O32" s="196"/>
      <c r="P32" s="85">
        <f t="shared" si="3"/>
        <v>7.7549483625425655</v>
      </c>
      <c r="Q32" s="86">
        <f t="shared" si="6"/>
        <v>0.98206534799412937</v>
      </c>
      <c r="R32" s="205" t="str">
        <f t="shared" si="4"/>
        <v/>
      </c>
      <c r="S32" s="205"/>
    </row>
    <row r="33" spans="1:55" ht="20.100000000000001" customHeight="1" x14ac:dyDescent="0.25">
      <c r="A33" s="19">
        <v>23</v>
      </c>
      <c r="B33" s="128">
        <v>105</v>
      </c>
      <c r="C33" s="101">
        <v>3</v>
      </c>
      <c r="D33" s="101">
        <v>3</v>
      </c>
      <c r="E33" s="101">
        <v>1</v>
      </c>
      <c r="F33" s="101">
        <v>0</v>
      </c>
      <c r="G33" s="128">
        <v>780000</v>
      </c>
      <c r="K33" s="19">
        <f t="shared" si="5"/>
        <v>23</v>
      </c>
      <c r="L33" s="85">
        <f t="shared" si="0"/>
        <v>1.551417407974871</v>
      </c>
      <c r="M33" s="87">
        <f t="shared" si="1"/>
        <v>0.21067549018739948</v>
      </c>
      <c r="N33" s="196" t="str">
        <f t="shared" si="2"/>
        <v/>
      </c>
      <c r="O33" s="196"/>
      <c r="P33" s="85">
        <f t="shared" si="3"/>
        <v>5.3803474181742663</v>
      </c>
      <c r="Q33" s="86">
        <f t="shared" si="6"/>
        <v>0.99813218613396038</v>
      </c>
      <c r="R33" s="205" t="str">
        <f t="shared" si="4"/>
        <v/>
      </c>
      <c r="S33" s="205"/>
    </row>
    <row r="34" spans="1:55" ht="20.100000000000001" customHeight="1" x14ac:dyDescent="0.25">
      <c r="A34" s="19">
        <v>24</v>
      </c>
      <c r="B34" s="128">
        <v>94</v>
      </c>
      <c r="C34" s="101">
        <v>3</v>
      </c>
      <c r="D34" s="101">
        <v>1</v>
      </c>
      <c r="E34" s="101">
        <v>2</v>
      </c>
      <c r="F34" s="101">
        <v>1</v>
      </c>
      <c r="G34" s="128">
        <v>790000</v>
      </c>
      <c r="K34" s="19">
        <f t="shared" si="5"/>
        <v>24</v>
      </c>
      <c r="L34" s="85">
        <f t="shared" si="0"/>
        <v>1.8699611753754311</v>
      </c>
      <c r="M34" s="87">
        <f t="shared" si="1"/>
        <v>0.21482874339391617</v>
      </c>
      <c r="N34" s="196" t="str">
        <f t="shared" si="2"/>
        <v/>
      </c>
      <c r="O34" s="196"/>
      <c r="P34" s="85">
        <f t="shared" si="3"/>
        <v>4.1640334224325226</v>
      </c>
      <c r="Q34" s="86">
        <f t="shared" si="6"/>
        <v>0.99968283684180237</v>
      </c>
      <c r="R34" s="205" t="str">
        <f t="shared" si="4"/>
        <v/>
      </c>
      <c r="S34" s="205"/>
    </row>
    <row r="35" spans="1:55" ht="20.100000000000001" customHeight="1" x14ac:dyDescent="0.25">
      <c r="I35" s="89"/>
      <c r="K35" s="1"/>
      <c r="L35" s="1"/>
      <c r="M35" s="1"/>
      <c r="N35" s="1"/>
      <c r="O35" s="1"/>
      <c r="P35" s="1"/>
      <c r="Q35" s="1"/>
      <c r="R35" s="1"/>
      <c r="S35" s="1"/>
    </row>
    <row r="36" spans="1:55" ht="20.100000000000001" customHeight="1" x14ac:dyDescent="0.25">
      <c r="I36" s="89"/>
      <c r="K36" s="1"/>
      <c r="L36" s="1"/>
      <c r="M36" s="1"/>
      <c r="N36" s="1"/>
      <c r="O36" s="1"/>
      <c r="P36" s="1"/>
      <c r="Q36" s="1"/>
      <c r="R36" s="1"/>
      <c r="S36" s="1"/>
    </row>
    <row r="37" spans="1:55" ht="20.100000000000001" customHeight="1" x14ac:dyDescent="0.25">
      <c r="A37" s="17" t="s">
        <v>63</v>
      </c>
      <c r="B37" s="93">
        <f t="shared" ref="B37:G37" si="7">AVERAGE(B11:B34)</f>
        <v>94.041666666666671</v>
      </c>
      <c r="C37" s="93">
        <f t="shared" si="7"/>
        <v>2.875</v>
      </c>
      <c r="D37" s="93">
        <f t="shared" si="7"/>
        <v>1.9583333333333333</v>
      </c>
      <c r="E37" s="93">
        <f t="shared" si="7"/>
        <v>1.7083333333333333</v>
      </c>
      <c r="F37" s="93">
        <f t="shared" si="7"/>
        <v>0.58333333333333337</v>
      </c>
      <c r="G37" s="93">
        <f t="shared" si="7"/>
        <v>704583.33333333337</v>
      </c>
      <c r="K37" s="227" t="s">
        <v>184</v>
      </c>
      <c r="L37" s="227"/>
      <c r="M37" s="227"/>
      <c r="N37" s="227"/>
      <c r="O37" s="227"/>
      <c r="P37" s="1"/>
      <c r="Q37" s="1"/>
      <c r="R37" s="1"/>
      <c r="S37" s="1"/>
      <c r="V37" s="147" t="s">
        <v>61</v>
      </c>
      <c r="W37" s="147" t="s">
        <v>61</v>
      </c>
      <c r="X37" s="147" t="s">
        <v>61</v>
      </c>
      <c r="Z37" s="147" t="s">
        <v>61</v>
      </c>
      <c r="AA37" s="147" t="s">
        <v>61</v>
      </c>
      <c r="AC37" s="147" t="s">
        <v>61</v>
      </c>
      <c r="AD37" s="147" t="s">
        <v>61</v>
      </c>
      <c r="AF37" s="147" t="s">
        <v>61</v>
      </c>
      <c r="AG37" s="147" t="s">
        <v>61</v>
      </c>
      <c r="AH37" s="147" t="s">
        <v>61</v>
      </c>
      <c r="AI37" s="147" t="s">
        <v>61</v>
      </c>
      <c r="AJ37" s="147" t="s">
        <v>61</v>
      </c>
      <c r="AK37" s="147" t="s">
        <v>61</v>
      </c>
      <c r="AL37" s="147" t="s">
        <v>61</v>
      </c>
      <c r="AM37" s="147" t="s">
        <v>61</v>
      </c>
      <c r="AN37" s="147" t="s">
        <v>61</v>
      </c>
      <c r="AO37" s="147" t="s">
        <v>61</v>
      </c>
      <c r="AP37" s="147" t="s">
        <v>61</v>
      </c>
    </row>
    <row r="38" spans="1:55" ht="20.100000000000001" customHeight="1" x14ac:dyDescent="0.25">
      <c r="A38" s="18" t="s">
        <v>64</v>
      </c>
      <c r="B38" s="91">
        <f t="shared" ref="B38:G38" si="8">STDEVA(B11:B34)</f>
        <v>10.650491585579193</v>
      </c>
      <c r="C38" s="91">
        <f t="shared" si="8"/>
        <v>0.33783196234608809</v>
      </c>
      <c r="D38" s="91">
        <f t="shared" si="8"/>
        <v>0.80645044413192524</v>
      </c>
      <c r="E38" s="91">
        <f t="shared" si="8"/>
        <v>0.46430562148753629</v>
      </c>
      <c r="F38" s="91">
        <f t="shared" si="8"/>
        <v>0.50361015518533492</v>
      </c>
      <c r="G38" s="91">
        <f t="shared" si="8"/>
        <v>65140.594880990124</v>
      </c>
      <c r="K38" s="231" t="s">
        <v>185</v>
      </c>
      <c r="L38" s="231"/>
      <c r="M38" s="231"/>
      <c r="N38" s="88" t="s">
        <v>186</v>
      </c>
      <c r="O38" s="88" t="s">
        <v>187</v>
      </c>
      <c r="P38" s="1"/>
      <c r="Q38" s="1"/>
      <c r="R38" s="1"/>
      <c r="S38" s="1"/>
      <c r="V38" s="151">
        <v>1</v>
      </c>
      <c r="W38" s="147">
        <f t="shared" ref="W38:W61" si="9">B11</f>
        <v>70</v>
      </c>
      <c r="X38" s="147">
        <f t="shared" ref="X38:X61" si="10">C11</f>
        <v>3</v>
      </c>
      <c r="Y38" s="147">
        <f t="shared" ref="Y38:Y61" si="11">D11</f>
        <v>1</v>
      </c>
      <c r="Z38" s="147">
        <f t="shared" ref="Z38:Z61" si="12">E11</f>
        <v>2</v>
      </c>
      <c r="AA38" s="147">
        <f t="shared" ref="AA38:AA61" si="13">F11</f>
        <v>1</v>
      </c>
      <c r="AD38" s="147">
        <f t="shared" ref="AD38:AD61" si="14">G11</f>
        <v>560000</v>
      </c>
      <c r="AF38" s="151" cm="1">
        <f t="array" ref="AF38:BC43">TRANSPOSE(V38:AA61)</f>
        <v>1</v>
      </c>
      <c r="AG38" s="151">
        <v>1</v>
      </c>
      <c r="AH38" s="151">
        <v>1</v>
      </c>
      <c r="AI38" s="151">
        <v>1</v>
      </c>
      <c r="AJ38" s="151">
        <v>1</v>
      </c>
      <c r="AK38" s="151">
        <v>1</v>
      </c>
      <c r="AL38" s="151">
        <v>1</v>
      </c>
      <c r="AM38" s="151">
        <v>1</v>
      </c>
      <c r="AN38" s="151">
        <v>1</v>
      </c>
      <c r="AO38" s="151">
        <v>1</v>
      </c>
      <c r="AP38" s="151">
        <v>1</v>
      </c>
      <c r="AQ38" s="151">
        <v>1</v>
      </c>
      <c r="AR38" s="151">
        <v>1</v>
      </c>
      <c r="AS38" s="151">
        <v>1</v>
      </c>
      <c r="AT38" s="151">
        <v>1</v>
      </c>
      <c r="AU38" s="151">
        <v>1</v>
      </c>
      <c r="AV38" s="151">
        <v>1</v>
      </c>
      <c r="AW38" s="151">
        <v>1</v>
      </c>
      <c r="AX38" s="151">
        <v>1</v>
      </c>
      <c r="AY38" s="151">
        <v>1</v>
      </c>
      <c r="AZ38" s="151">
        <v>1</v>
      </c>
      <c r="BA38" s="151">
        <v>1</v>
      </c>
      <c r="BB38" s="151">
        <v>1</v>
      </c>
      <c r="BC38" s="151">
        <v>1</v>
      </c>
    </row>
    <row r="39" spans="1:55" ht="20.100000000000001" customHeight="1" x14ac:dyDescent="0.25">
      <c r="A39" s="18" t="s">
        <v>141</v>
      </c>
      <c r="B39" s="98">
        <f>B38/B37</f>
        <v>0.11325290122015978</v>
      </c>
      <c r="C39" s="98">
        <f t="shared" ref="C39:F39" si="15">C38/C37</f>
        <v>0.11750676951168282</v>
      </c>
      <c r="D39" s="98">
        <f t="shared" si="15"/>
        <v>0.41180448210991927</v>
      </c>
      <c r="E39" s="98">
        <f t="shared" si="15"/>
        <v>0.27178865648050904</v>
      </c>
      <c r="F39" s="98">
        <f t="shared" si="15"/>
        <v>0.86333169460343129</v>
      </c>
      <c r="G39" s="98">
        <f>G38/G37</f>
        <v>9.2452647968288754E-2</v>
      </c>
      <c r="K39" s="192" t="s">
        <v>361</v>
      </c>
      <c r="L39" s="192"/>
      <c r="M39" s="192"/>
      <c r="N39" s="217">
        <f>F89</f>
        <v>1.4160066465892784E-5</v>
      </c>
      <c r="O39" s="219" t="str">
        <f>IF(N39&lt;=0.05,"Aprovado","Revisar os elementos da amostra")</f>
        <v>Aprovado</v>
      </c>
      <c r="P39" s="1"/>
      <c r="Q39" s="1"/>
      <c r="R39" s="1"/>
      <c r="S39" s="1"/>
      <c r="V39" s="151">
        <v>1</v>
      </c>
      <c r="W39" s="147">
        <f t="shared" si="9"/>
        <v>81</v>
      </c>
      <c r="X39" s="147">
        <f t="shared" si="10"/>
        <v>3</v>
      </c>
      <c r="Y39" s="147">
        <f t="shared" si="11"/>
        <v>1</v>
      </c>
      <c r="Z39" s="147">
        <f t="shared" si="12"/>
        <v>1</v>
      </c>
      <c r="AA39" s="147">
        <f t="shared" si="13"/>
        <v>0</v>
      </c>
      <c r="AD39" s="147">
        <f t="shared" si="14"/>
        <v>610000</v>
      </c>
      <c r="AF39" s="147">
        <v>70</v>
      </c>
      <c r="AG39" s="147">
        <v>81</v>
      </c>
      <c r="AH39" s="147">
        <v>84</v>
      </c>
      <c r="AI39" s="147">
        <v>84</v>
      </c>
      <c r="AJ39" s="147">
        <v>84</v>
      </c>
      <c r="AK39" s="147">
        <v>81</v>
      </c>
      <c r="AL39" s="147">
        <v>94</v>
      </c>
      <c r="AM39" s="147">
        <v>84</v>
      </c>
      <c r="AN39" s="147">
        <v>94</v>
      </c>
      <c r="AO39" s="147">
        <v>94</v>
      </c>
      <c r="AP39" s="147">
        <v>110</v>
      </c>
      <c r="AQ39" s="147">
        <v>94</v>
      </c>
      <c r="AR39" s="147">
        <v>94</v>
      </c>
      <c r="AS39" s="147">
        <v>95</v>
      </c>
      <c r="AT39" s="147">
        <v>94</v>
      </c>
      <c r="AU39" s="147">
        <v>105</v>
      </c>
      <c r="AV39" s="147">
        <v>94</v>
      </c>
      <c r="AW39" s="147">
        <v>95</v>
      </c>
      <c r="AX39" s="147">
        <v>110</v>
      </c>
      <c r="AY39" s="147">
        <v>101</v>
      </c>
      <c r="AZ39" s="147">
        <v>101</v>
      </c>
      <c r="BA39" s="147">
        <v>115</v>
      </c>
      <c r="BB39" s="147">
        <v>105</v>
      </c>
      <c r="BC39" s="147">
        <v>94</v>
      </c>
    </row>
    <row r="40" spans="1:55" ht="20.100000000000001" customHeight="1" x14ac:dyDescent="0.25">
      <c r="B40" s="89"/>
      <c r="C40" s="89"/>
      <c r="D40" s="89"/>
      <c r="E40" s="89"/>
      <c r="F40" s="89"/>
      <c r="G40" s="89"/>
      <c r="K40" s="193"/>
      <c r="L40" s="193"/>
      <c r="M40" s="193"/>
      <c r="N40" s="218"/>
      <c r="O40" s="220"/>
      <c r="P40" s="1"/>
      <c r="Q40" s="1"/>
      <c r="R40" s="1"/>
      <c r="S40" s="1"/>
      <c r="V40" s="151">
        <v>1</v>
      </c>
      <c r="W40" s="147">
        <f t="shared" si="9"/>
        <v>84</v>
      </c>
      <c r="X40" s="147">
        <f t="shared" si="10"/>
        <v>2</v>
      </c>
      <c r="Y40" s="147">
        <f t="shared" si="11"/>
        <v>1</v>
      </c>
      <c r="Z40" s="147">
        <f t="shared" si="12"/>
        <v>1</v>
      </c>
      <c r="AA40" s="147">
        <f t="shared" si="13"/>
        <v>0</v>
      </c>
      <c r="AD40" s="147">
        <f t="shared" si="14"/>
        <v>610000</v>
      </c>
      <c r="AF40" s="147">
        <v>3</v>
      </c>
      <c r="AG40" s="147">
        <v>3</v>
      </c>
      <c r="AH40" s="147">
        <v>2</v>
      </c>
      <c r="AI40" s="147">
        <v>3</v>
      </c>
      <c r="AJ40" s="147">
        <v>3</v>
      </c>
      <c r="AK40" s="147">
        <v>3</v>
      </c>
      <c r="AL40" s="147">
        <v>3</v>
      </c>
      <c r="AM40" s="147">
        <v>3</v>
      </c>
      <c r="AN40" s="147">
        <v>2</v>
      </c>
      <c r="AO40" s="147">
        <v>3</v>
      </c>
      <c r="AP40" s="147">
        <v>3</v>
      </c>
      <c r="AQ40" s="147">
        <v>3</v>
      </c>
      <c r="AR40" s="147">
        <v>3</v>
      </c>
      <c r="AS40" s="147">
        <v>3</v>
      </c>
      <c r="AT40" s="147">
        <v>3</v>
      </c>
      <c r="AU40" s="147">
        <v>3</v>
      </c>
      <c r="AV40" s="147">
        <v>3</v>
      </c>
      <c r="AW40" s="147">
        <v>3</v>
      </c>
      <c r="AX40" s="147">
        <v>3</v>
      </c>
      <c r="AY40" s="147">
        <v>2</v>
      </c>
      <c r="AZ40" s="147">
        <v>3</v>
      </c>
      <c r="BA40" s="147">
        <v>3</v>
      </c>
      <c r="BB40" s="147">
        <v>3</v>
      </c>
      <c r="BC40" s="147">
        <v>3</v>
      </c>
    </row>
    <row r="41" spans="1:55" ht="20.100000000000001" customHeight="1" x14ac:dyDescent="0.25">
      <c r="A41" s="17" t="s">
        <v>87</v>
      </c>
      <c r="B41" s="93">
        <f t="shared" ref="B41:G41" si="16">MIN(B11:B34)</f>
        <v>70</v>
      </c>
      <c r="C41" s="93">
        <f t="shared" si="16"/>
        <v>2</v>
      </c>
      <c r="D41" s="93">
        <f t="shared" si="16"/>
        <v>1</v>
      </c>
      <c r="E41" s="93">
        <f t="shared" si="16"/>
        <v>1</v>
      </c>
      <c r="F41" s="93">
        <f t="shared" si="16"/>
        <v>0</v>
      </c>
      <c r="G41" s="93">
        <f t="shared" si="16"/>
        <v>560000</v>
      </c>
      <c r="K41" s="192" t="s">
        <v>410</v>
      </c>
      <c r="L41" s="192"/>
      <c r="M41" s="192"/>
      <c r="N41" s="217">
        <f>F96</f>
        <v>6.8499805303046938E-6</v>
      </c>
      <c r="O41" s="219" t="str">
        <f>IF(N41&lt;=0.3,"Aprovado","Revisar os elementos da amostra")</f>
        <v>Aprovado</v>
      </c>
      <c r="P41" s="1"/>
      <c r="Q41" s="1"/>
      <c r="R41" s="1"/>
      <c r="S41" s="1"/>
      <c r="V41" s="151">
        <v>1</v>
      </c>
      <c r="W41" s="147">
        <f t="shared" si="9"/>
        <v>84</v>
      </c>
      <c r="X41" s="147">
        <f t="shared" si="10"/>
        <v>3</v>
      </c>
      <c r="Y41" s="147">
        <f t="shared" si="11"/>
        <v>1</v>
      </c>
      <c r="Z41" s="147">
        <f t="shared" si="12"/>
        <v>1</v>
      </c>
      <c r="AA41" s="147">
        <f t="shared" si="13"/>
        <v>0</v>
      </c>
      <c r="AD41" s="147">
        <f t="shared" si="14"/>
        <v>620000</v>
      </c>
      <c r="AF41" s="147">
        <v>1</v>
      </c>
      <c r="AG41" s="147">
        <v>1</v>
      </c>
      <c r="AH41" s="147">
        <v>1</v>
      </c>
      <c r="AI41" s="147">
        <v>1</v>
      </c>
      <c r="AJ41" s="147">
        <v>2</v>
      </c>
      <c r="AK41" s="147">
        <v>2</v>
      </c>
      <c r="AL41" s="147">
        <v>2</v>
      </c>
      <c r="AM41" s="147">
        <v>3</v>
      </c>
      <c r="AN41" s="147">
        <v>1</v>
      </c>
      <c r="AO41" s="147">
        <v>2</v>
      </c>
      <c r="AP41" s="147">
        <v>3</v>
      </c>
      <c r="AQ41" s="147">
        <v>2</v>
      </c>
      <c r="AR41" s="147">
        <v>2</v>
      </c>
      <c r="AS41" s="147">
        <v>1</v>
      </c>
      <c r="AT41" s="147">
        <v>2</v>
      </c>
      <c r="AU41" s="147">
        <v>3</v>
      </c>
      <c r="AV41" s="147">
        <v>3</v>
      </c>
      <c r="AW41" s="147">
        <v>3</v>
      </c>
      <c r="AX41" s="147">
        <v>2</v>
      </c>
      <c r="AY41" s="147">
        <v>1</v>
      </c>
      <c r="AZ41" s="147">
        <v>3</v>
      </c>
      <c r="BA41" s="147">
        <v>2</v>
      </c>
      <c r="BB41" s="147">
        <v>3</v>
      </c>
      <c r="BC41" s="147">
        <v>1</v>
      </c>
    </row>
    <row r="42" spans="1:55" ht="20.100000000000001" customHeight="1" x14ac:dyDescent="0.25">
      <c r="A42" s="18" t="s">
        <v>88</v>
      </c>
      <c r="B42" s="91">
        <f t="shared" ref="B42:G42" si="17">MAX(B11:B34)</f>
        <v>115</v>
      </c>
      <c r="C42" s="91">
        <f t="shared" si="17"/>
        <v>3</v>
      </c>
      <c r="D42" s="91">
        <f t="shared" si="17"/>
        <v>3</v>
      </c>
      <c r="E42" s="91">
        <f t="shared" si="17"/>
        <v>2</v>
      </c>
      <c r="F42" s="91">
        <f t="shared" si="17"/>
        <v>1</v>
      </c>
      <c r="G42" s="91">
        <f t="shared" si="17"/>
        <v>790000</v>
      </c>
      <c r="K42" s="193"/>
      <c r="L42" s="193"/>
      <c r="M42" s="193"/>
      <c r="N42" s="218"/>
      <c r="O42" s="220"/>
      <c r="P42" s="1"/>
      <c r="Q42" s="1"/>
      <c r="R42" s="1"/>
      <c r="S42" s="1"/>
      <c r="V42" s="151">
        <v>1</v>
      </c>
      <c r="W42" s="147">
        <f t="shared" si="9"/>
        <v>84</v>
      </c>
      <c r="X42" s="147">
        <f t="shared" si="10"/>
        <v>3</v>
      </c>
      <c r="Y42" s="147">
        <f t="shared" si="11"/>
        <v>2</v>
      </c>
      <c r="Z42" s="147">
        <f t="shared" si="12"/>
        <v>1</v>
      </c>
      <c r="AA42" s="147">
        <f t="shared" si="13"/>
        <v>0</v>
      </c>
      <c r="AD42" s="147">
        <f t="shared" si="14"/>
        <v>620000</v>
      </c>
      <c r="AF42" s="147">
        <v>2</v>
      </c>
      <c r="AG42" s="147">
        <v>1</v>
      </c>
      <c r="AH42" s="147">
        <v>1</v>
      </c>
      <c r="AI42" s="147">
        <v>1</v>
      </c>
      <c r="AJ42" s="147">
        <v>1</v>
      </c>
      <c r="AK42" s="147">
        <v>2</v>
      </c>
      <c r="AL42" s="147">
        <v>1</v>
      </c>
      <c r="AM42" s="147">
        <v>2</v>
      </c>
      <c r="AN42" s="147">
        <v>2</v>
      </c>
      <c r="AO42" s="147">
        <v>2</v>
      </c>
      <c r="AP42" s="147">
        <v>2</v>
      </c>
      <c r="AQ42" s="147">
        <v>2</v>
      </c>
      <c r="AR42" s="147">
        <v>2</v>
      </c>
      <c r="AS42" s="147">
        <v>2</v>
      </c>
      <c r="AT42" s="147">
        <v>2</v>
      </c>
      <c r="AU42" s="147">
        <v>2</v>
      </c>
      <c r="AV42" s="147">
        <v>2</v>
      </c>
      <c r="AW42" s="147">
        <v>2</v>
      </c>
      <c r="AX42" s="147">
        <v>2</v>
      </c>
      <c r="AY42" s="147">
        <v>2</v>
      </c>
      <c r="AZ42" s="147">
        <v>2</v>
      </c>
      <c r="BA42" s="147">
        <v>1</v>
      </c>
      <c r="BB42" s="147">
        <v>1</v>
      </c>
      <c r="BC42" s="147">
        <v>2</v>
      </c>
    </row>
    <row r="43" spans="1:55" ht="20.100000000000001" customHeight="1" x14ac:dyDescent="0.25">
      <c r="A43" s="18" t="s">
        <v>65</v>
      </c>
      <c r="B43" s="91">
        <f>B42-B41</f>
        <v>45</v>
      </c>
      <c r="C43" s="92">
        <f t="shared" ref="C43:F43" si="18">C42-C41</f>
        <v>1</v>
      </c>
      <c r="D43" s="92">
        <f t="shared" si="18"/>
        <v>2</v>
      </c>
      <c r="E43" s="92">
        <f t="shared" si="18"/>
        <v>1</v>
      </c>
      <c r="F43" s="92">
        <f t="shared" si="18"/>
        <v>1</v>
      </c>
      <c r="G43" s="91">
        <f>G42-G41</f>
        <v>230000</v>
      </c>
      <c r="K43" s="192" t="s">
        <v>411</v>
      </c>
      <c r="L43" s="192"/>
      <c r="M43" s="192"/>
      <c r="N43" s="217">
        <f>F97</f>
        <v>0.45387348914898129</v>
      </c>
      <c r="O43" s="219" t="str">
        <f>IF(N43&lt;=0.3,"Aprovado","Revisar os elementos da amostra")</f>
        <v>Revisar os elementos da amostra</v>
      </c>
      <c r="P43" s="1"/>
      <c r="Q43" s="1"/>
      <c r="R43" s="1"/>
      <c r="S43" s="1"/>
      <c r="V43" s="151">
        <v>1</v>
      </c>
      <c r="W43" s="147">
        <f t="shared" si="9"/>
        <v>81</v>
      </c>
      <c r="X43" s="147">
        <f t="shared" si="10"/>
        <v>3</v>
      </c>
      <c r="Y43" s="147">
        <f t="shared" si="11"/>
        <v>2</v>
      </c>
      <c r="Z43" s="147">
        <f t="shared" si="12"/>
        <v>2</v>
      </c>
      <c r="AA43" s="147">
        <f t="shared" si="13"/>
        <v>0</v>
      </c>
      <c r="AD43" s="147">
        <f t="shared" si="14"/>
        <v>650000</v>
      </c>
      <c r="AF43" s="147">
        <v>1</v>
      </c>
      <c r="AG43" s="147">
        <v>0</v>
      </c>
      <c r="AH43" s="147">
        <v>0</v>
      </c>
      <c r="AI43" s="147">
        <v>0</v>
      </c>
      <c r="AJ43" s="147">
        <v>0</v>
      </c>
      <c r="AK43" s="147">
        <v>0</v>
      </c>
      <c r="AL43" s="147">
        <v>0</v>
      </c>
      <c r="AM43" s="147">
        <v>1</v>
      </c>
      <c r="AN43" s="147">
        <v>1</v>
      </c>
      <c r="AO43" s="147">
        <v>0</v>
      </c>
      <c r="AP43" s="147">
        <v>0</v>
      </c>
      <c r="AQ43" s="147">
        <v>1</v>
      </c>
      <c r="AR43" s="147">
        <v>1</v>
      </c>
      <c r="AS43" s="147">
        <v>1</v>
      </c>
      <c r="AT43" s="147">
        <v>1</v>
      </c>
      <c r="AU43" s="147">
        <v>1</v>
      </c>
      <c r="AV43" s="147">
        <v>1</v>
      </c>
      <c r="AW43" s="147">
        <v>1</v>
      </c>
      <c r="AX43" s="147">
        <v>1</v>
      </c>
      <c r="AY43" s="147">
        <v>1</v>
      </c>
      <c r="AZ43" s="147">
        <v>1</v>
      </c>
      <c r="BA43" s="147">
        <v>0</v>
      </c>
      <c r="BB43" s="147">
        <v>0</v>
      </c>
      <c r="BC43" s="147">
        <v>1</v>
      </c>
    </row>
    <row r="44" spans="1:55" ht="20.100000000000001" customHeight="1" x14ac:dyDescent="0.25">
      <c r="K44" s="193"/>
      <c r="L44" s="193"/>
      <c r="M44" s="193"/>
      <c r="N44" s="218"/>
      <c r="O44" s="220"/>
      <c r="P44" s="1"/>
      <c r="Q44" s="1"/>
      <c r="R44" s="1"/>
      <c r="S44" s="1"/>
      <c r="V44" s="151">
        <v>1</v>
      </c>
      <c r="W44" s="147">
        <f t="shared" si="9"/>
        <v>94</v>
      </c>
      <c r="X44" s="147">
        <f t="shared" si="10"/>
        <v>3</v>
      </c>
      <c r="Y44" s="147">
        <f t="shared" si="11"/>
        <v>2</v>
      </c>
      <c r="Z44" s="147">
        <f t="shared" si="12"/>
        <v>1</v>
      </c>
      <c r="AA44" s="147">
        <f t="shared" si="13"/>
        <v>0</v>
      </c>
      <c r="AD44" s="147">
        <f t="shared" si="14"/>
        <v>650000</v>
      </c>
    </row>
    <row r="45" spans="1:55" ht="20.100000000000001" customHeight="1" x14ac:dyDescent="0.25">
      <c r="A45" s="199" t="s">
        <v>418</v>
      </c>
      <c r="B45" s="199"/>
      <c r="C45" s="199"/>
      <c r="D45" s="199"/>
      <c r="E45" s="199"/>
      <c r="F45" s="199"/>
      <c r="G45" s="199"/>
      <c r="H45" s="199"/>
      <c r="I45" s="199"/>
      <c r="K45" s="192" t="s">
        <v>412</v>
      </c>
      <c r="L45" s="192"/>
      <c r="M45" s="192"/>
      <c r="N45" s="217">
        <f>F98</f>
        <v>0.96210781820474423</v>
      </c>
      <c r="O45" s="219" t="str">
        <f>IF(N45&lt;=0.3,"Aprovado","Revisar os elementos da amostra")</f>
        <v>Revisar os elementos da amostra</v>
      </c>
      <c r="P45" s="1"/>
      <c r="Q45" s="1"/>
      <c r="R45" s="1"/>
      <c r="S45" s="1"/>
      <c r="V45" s="151">
        <v>1</v>
      </c>
      <c r="W45" s="147">
        <f t="shared" si="9"/>
        <v>84</v>
      </c>
      <c r="X45" s="147">
        <f t="shared" si="10"/>
        <v>3</v>
      </c>
      <c r="Y45" s="147">
        <f t="shared" si="11"/>
        <v>3</v>
      </c>
      <c r="Z45" s="147">
        <f t="shared" si="12"/>
        <v>2</v>
      </c>
      <c r="AA45" s="147">
        <f t="shared" si="13"/>
        <v>1</v>
      </c>
      <c r="AD45" s="147">
        <f t="shared" si="14"/>
        <v>670000</v>
      </c>
    </row>
    <row r="46" spans="1:55" ht="20.100000000000001" customHeight="1" x14ac:dyDescent="0.25">
      <c r="K46" s="193"/>
      <c r="L46" s="193"/>
      <c r="M46" s="193"/>
      <c r="N46" s="218"/>
      <c r="O46" s="220"/>
      <c r="P46" s="1"/>
      <c r="Q46" s="1"/>
      <c r="R46" s="1"/>
      <c r="S46" s="1"/>
      <c r="V46" s="151">
        <v>1</v>
      </c>
      <c r="W46" s="147">
        <f t="shared" si="9"/>
        <v>94</v>
      </c>
      <c r="X46" s="147">
        <f t="shared" si="10"/>
        <v>2</v>
      </c>
      <c r="Y46" s="147">
        <f t="shared" si="11"/>
        <v>1</v>
      </c>
      <c r="Z46" s="147">
        <f t="shared" si="12"/>
        <v>2</v>
      </c>
      <c r="AA46" s="147">
        <f t="shared" si="13"/>
        <v>1</v>
      </c>
      <c r="AD46" s="147">
        <f t="shared" si="14"/>
        <v>690000</v>
      </c>
    </row>
    <row r="47" spans="1:55" ht="20.100000000000001" customHeight="1" x14ac:dyDescent="0.25">
      <c r="A47" s="125" t="s">
        <v>378</v>
      </c>
      <c r="B47" s="125" t="s">
        <v>23</v>
      </c>
      <c r="C47" s="212" t="s">
        <v>46</v>
      </c>
      <c r="D47" s="212"/>
      <c r="E47" s="212" t="s">
        <v>96</v>
      </c>
      <c r="F47" s="212"/>
      <c r="K47" s="192" t="s">
        <v>413</v>
      </c>
      <c r="L47" s="192"/>
      <c r="M47" s="192"/>
      <c r="N47" s="217">
        <f>F99</f>
        <v>0.80516085167254459</v>
      </c>
      <c r="O47" s="219" t="str">
        <f>IF(N47&lt;=0.3,"Aprovado","Revisar os elementos da amostra")</f>
        <v>Revisar os elementos da amostra</v>
      </c>
      <c r="P47" s="1"/>
      <c r="Q47" s="1"/>
      <c r="R47" s="1"/>
      <c r="S47" s="1"/>
      <c r="V47" s="151">
        <v>1</v>
      </c>
      <c r="W47" s="147">
        <f t="shared" si="9"/>
        <v>94</v>
      </c>
      <c r="X47" s="147">
        <f t="shared" si="10"/>
        <v>3</v>
      </c>
      <c r="Y47" s="147">
        <f t="shared" si="11"/>
        <v>2</v>
      </c>
      <c r="Z47" s="147">
        <f t="shared" si="12"/>
        <v>2</v>
      </c>
      <c r="AA47" s="147">
        <f t="shared" si="13"/>
        <v>0</v>
      </c>
      <c r="AD47" s="147">
        <f t="shared" si="14"/>
        <v>700000</v>
      </c>
    </row>
    <row r="48" spans="1:55" ht="20.100000000000001" customHeight="1" x14ac:dyDescent="0.25">
      <c r="A48" s="17" t="str">
        <f>B10</f>
        <v>Área privativa</v>
      </c>
      <c r="B48" s="121">
        <v>105.72</v>
      </c>
      <c r="C48" s="214" t="str">
        <f>C541</f>
        <v>Não extrapolou</v>
      </c>
      <c r="D48" s="214"/>
      <c r="E48" s="214" t="str">
        <f>C542</f>
        <v>Admissível</v>
      </c>
      <c r="F48" s="214"/>
      <c r="K48" s="193"/>
      <c r="L48" s="193"/>
      <c r="M48" s="193"/>
      <c r="N48" s="218"/>
      <c r="O48" s="220"/>
      <c r="P48" s="1"/>
      <c r="Q48" s="1"/>
      <c r="R48" s="1"/>
      <c r="S48" s="1"/>
      <c r="V48" s="151">
        <v>1</v>
      </c>
      <c r="W48" s="147">
        <f t="shared" si="9"/>
        <v>110</v>
      </c>
      <c r="X48" s="147">
        <f t="shared" si="10"/>
        <v>3</v>
      </c>
      <c r="Y48" s="147">
        <f t="shared" si="11"/>
        <v>3</v>
      </c>
      <c r="Z48" s="147">
        <f t="shared" si="12"/>
        <v>2</v>
      </c>
      <c r="AA48" s="147">
        <f t="shared" si="13"/>
        <v>0</v>
      </c>
      <c r="AD48" s="147">
        <f t="shared" si="14"/>
        <v>710000</v>
      </c>
      <c r="AF48" s="147" cm="1">
        <f t="array" ref="AF48:AK53">MMULT(_xlfn.ANCHORARRAY(AF38),V38:AA61)</f>
        <v>24</v>
      </c>
      <c r="AG48" s="147">
        <v>2257</v>
      </c>
      <c r="AH48" s="147">
        <v>69</v>
      </c>
      <c r="AI48" s="147">
        <v>47</v>
      </c>
      <c r="AJ48" s="147">
        <v>41</v>
      </c>
      <c r="AK48" s="147">
        <v>14</v>
      </c>
    </row>
    <row r="49" spans="1:37" ht="20.100000000000001" customHeight="1" x14ac:dyDescent="0.25">
      <c r="A49" s="17" t="str">
        <f>C10</f>
        <v>Quartos</v>
      </c>
      <c r="B49" s="97">
        <v>3</v>
      </c>
      <c r="C49" s="214" t="str">
        <f>D541</f>
        <v>Não extrapolou</v>
      </c>
      <c r="D49" s="214"/>
      <c r="E49" s="214" t="str">
        <f>D542</f>
        <v>Admissível</v>
      </c>
      <c r="F49" s="214"/>
      <c r="K49" s="192" t="s">
        <v>414</v>
      </c>
      <c r="L49" s="192"/>
      <c r="M49" s="192"/>
      <c r="N49" s="217">
        <f>F100</f>
        <v>5.0191979987931956E-2</v>
      </c>
      <c r="O49" s="219" t="str">
        <f>IF(N49&lt;=0.3,"Aprovado","Revisar os elementos da amostra")</f>
        <v>Aprovado</v>
      </c>
      <c r="P49" s="1"/>
      <c r="Q49" s="1"/>
      <c r="R49" s="1"/>
      <c r="S49" s="1"/>
      <c r="V49" s="151">
        <v>1</v>
      </c>
      <c r="W49" s="147">
        <f t="shared" si="9"/>
        <v>94</v>
      </c>
      <c r="X49" s="147">
        <f t="shared" si="10"/>
        <v>3</v>
      </c>
      <c r="Y49" s="147">
        <f t="shared" si="11"/>
        <v>2</v>
      </c>
      <c r="Z49" s="147">
        <f t="shared" si="12"/>
        <v>2</v>
      </c>
      <c r="AA49" s="147">
        <f t="shared" si="13"/>
        <v>1</v>
      </c>
      <c r="AD49" s="147">
        <f t="shared" si="14"/>
        <v>740000</v>
      </c>
      <c r="AF49" s="147">
        <v>2257</v>
      </c>
      <c r="AG49" s="147">
        <v>214861</v>
      </c>
      <c r="AH49" s="147">
        <v>6492</v>
      </c>
      <c r="AI49" s="147">
        <v>4505</v>
      </c>
      <c r="AJ49" s="147">
        <v>3867</v>
      </c>
      <c r="AK49" s="147">
        <v>1325</v>
      </c>
    </row>
    <row r="50" spans="1:37" ht="20.100000000000001" customHeight="1" x14ac:dyDescent="0.25">
      <c r="A50" s="17" t="str">
        <f>D10</f>
        <v>Suítes</v>
      </c>
      <c r="B50" s="97">
        <v>2</v>
      </c>
      <c r="C50" s="214" t="str">
        <f>E541</f>
        <v>Não extrapolou</v>
      </c>
      <c r="D50" s="214"/>
      <c r="E50" s="214" t="str">
        <f>E542</f>
        <v>Admissível</v>
      </c>
      <c r="F50" s="214"/>
      <c r="K50" s="193"/>
      <c r="L50" s="193"/>
      <c r="M50" s="193"/>
      <c r="N50" s="218"/>
      <c r="O50" s="220"/>
      <c r="P50" s="1"/>
      <c r="Q50" s="1"/>
      <c r="R50" s="1"/>
      <c r="S50" s="1"/>
      <c r="V50" s="151">
        <v>1</v>
      </c>
      <c r="W50" s="147">
        <f t="shared" si="9"/>
        <v>94</v>
      </c>
      <c r="X50" s="147">
        <f t="shared" si="10"/>
        <v>3</v>
      </c>
      <c r="Y50" s="147">
        <f t="shared" si="11"/>
        <v>2</v>
      </c>
      <c r="Z50" s="147">
        <f t="shared" si="12"/>
        <v>2</v>
      </c>
      <c r="AA50" s="147">
        <f t="shared" si="13"/>
        <v>1</v>
      </c>
      <c r="AD50" s="147">
        <f t="shared" si="14"/>
        <v>740000</v>
      </c>
      <c r="AF50" s="147">
        <v>69</v>
      </c>
      <c r="AG50" s="147">
        <v>6492</v>
      </c>
      <c r="AH50" s="147">
        <v>201</v>
      </c>
      <c r="AI50" s="147">
        <v>138</v>
      </c>
      <c r="AJ50" s="147">
        <v>118</v>
      </c>
      <c r="AK50" s="147">
        <v>40</v>
      </c>
    </row>
    <row r="51" spans="1:37" ht="20.100000000000001" customHeight="1" x14ac:dyDescent="0.25">
      <c r="A51" s="17" t="str">
        <f>E10</f>
        <v>Vagas na garagem</v>
      </c>
      <c r="B51" s="97">
        <v>2</v>
      </c>
      <c r="C51" s="214" t="str">
        <f>F541</f>
        <v>Não extrapolou</v>
      </c>
      <c r="D51" s="214"/>
      <c r="E51" s="214" t="str">
        <f>F542</f>
        <v>Admissível</v>
      </c>
      <c r="F51" s="214"/>
      <c r="K51" s="192" t="s">
        <v>415</v>
      </c>
      <c r="L51" s="192"/>
      <c r="M51" s="192"/>
      <c r="N51" s="217">
        <f>F101</f>
        <v>0</v>
      </c>
      <c r="O51" s="219" t="str">
        <f>IF(N51&lt;=0.3,"Aprovado","Revisar os elementos da amostra")</f>
        <v>Aprovado</v>
      </c>
      <c r="P51" s="1"/>
      <c r="Q51" s="1"/>
      <c r="R51" s="1"/>
      <c r="S51" s="1"/>
      <c r="V51" s="151">
        <v>1</v>
      </c>
      <c r="W51" s="147">
        <f t="shared" si="9"/>
        <v>95</v>
      </c>
      <c r="X51" s="147">
        <f t="shared" si="10"/>
        <v>3</v>
      </c>
      <c r="Y51" s="147">
        <f t="shared" si="11"/>
        <v>1</v>
      </c>
      <c r="Z51" s="147">
        <f t="shared" si="12"/>
        <v>2</v>
      </c>
      <c r="AA51" s="147">
        <f t="shared" si="13"/>
        <v>1</v>
      </c>
      <c r="AD51" s="147">
        <f t="shared" si="14"/>
        <v>740000</v>
      </c>
      <c r="AF51" s="147">
        <v>47</v>
      </c>
      <c r="AG51" s="147">
        <v>4505</v>
      </c>
      <c r="AH51" s="147">
        <v>138</v>
      </c>
      <c r="AI51" s="147">
        <v>107</v>
      </c>
      <c r="AJ51" s="147">
        <v>82</v>
      </c>
      <c r="AK51" s="147">
        <v>28</v>
      </c>
    </row>
    <row r="52" spans="1:37" ht="20.100000000000001" customHeight="1" x14ac:dyDescent="0.25">
      <c r="A52" s="18" t="str">
        <f>F10</f>
        <v>Piscina</v>
      </c>
      <c r="B52" s="101">
        <v>1</v>
      </c>
      <c r="C52" s="18"/>
      <c r="D52" s="18"/>
      <c r="E52" s="18"/>
      <c r="F52" s="18"/>
      <c r="K52" s="193"/>
      <c r="L52" s="193"/>
      <c r="M52" s="193"/>
      <c r="N52" s="218"/>
      <c r="O52" s="220"/>
      <c r="P52" s="1"/>
      <c r="Q52" s="1"/>
      <c r="R52" s="1"/>
      <c r="S52" s="1"/>
      <c r="V52" s="151">
        <v>1</v>
      </c>
      <c r="W52" s="147">
        <f t="shared" si="9"/>
        <v>94</v>
      </c>
      <c r="X52" s="147">
        <f t="shared" si="10"/>
        <v>3</v>
      </c>
      <c r="Y52" s="147">
        <f t="shared" si="11"/>
        <v>2</v>
      </c>
      <c r="Z52" s="147">
        <f t="shared" si="12"/>
        <v>2</v>
      </c>
      <c r="AA52" s="147">
        <f t="shared" si="13"/>
        <v>1</v>
      </c>
      <c r="AD52" s="147">
        <f t="shared" si="14"/>
        <v>740000</v>
      </c>
      <c r="AF52" s="147">
        <v>41</v>
      </c>
      <c r="AG52" s="147">
        <v>3867</v>
      </c>
      <c r="AH52" s="147">
        <v>118</v>
      </c>
      <c r="AI52" s="147">
        <v>82</v>
      </c>
      <c r="AJ52" s="147">
        <v>75</v>
      </c>
      <c r="AK52" s="147">
        <v>28</v>
      </c>
    </row>
    <row r="53" spans="1:37" ht="20.100000000000001" customHeight="1" x14ac:dyDescent="0.25">
      <c r="B53" s="145"/>
      <c r="C53" s="232" t="s">
        <v>419</v>
      </c>
      <c r="D53" s="232"/>
      <c r="E53" s="232"/>
      <c r="F53" s="232"/>
      <c r="K53" s="192" t="s">
        <v>416</v>
      </c>
      <c r="L53" s="192"/>
      <c r="M53" s="192"/>
      <c r="N53" s="217">
        <f>F102</f>
        <v>0</v>
      </c>
      <c r="O53" s="219" t="str">
        <f>IF(N53&lt;=0.3,"Aprovado","Revisar os elementos da amostra")</f>
        <v>Aprovado</v>
      </c>
      <c r="P53" s="1"/>
      <c r="Q53" s="1"/>
      <c r="R53" s="1"/>
      <c r="S53" s="1"/>
      <c r="V53" s="151">
        <v>1</v>
      </c>
      <c r="W53" s="147">
        <f t="shared" si="9"/>
        <v>105</v>
      </c>
      <c r="X53" s="147">
        <f t="shared" si="10"/>
        <v>3</v>
      </c>
      <c r="Y53" s="147">
        <f t="shared" si="11"/>
        <v>3</v>
      </c>
      <c r="Z53" s="147">
        <f t="shared" si="12"/>
        <v>2</v>
      </c>
      <c r="AA53" s="147">
        <f t="shared" si="13"/>
        <v>1</v>
      </c>
      <c r="AD53" s="147">
        <f t="shared" si="14"/>
        <v>740000</v>
      </c>
      <c r="AF53" s="147">
        <v>14</v>
      </c>
      <c r="AG53" s="147">
        <v>1325</v>
      </c>
      <c r="AH53" s="147">
        <v>40</v>
      </c>
      <c r="AI53" s="147">
        <v>28</v>
      </c>
      <c r="AJ53" s="147">
        <v>28</v>
      </c>
      <c r="AK53" s="147">
        <v>14</v>
      </c>
    </row>
    <row r="54" spans="1:37" ht="20.100000000000001" customHeight="1" x14ac:dyDescent="0.25">
      <c r="C54" s="233" t="s">
        <v>420</v>
      </c>
      <c r="D54" s="233"/>
      <c r="E54" s="233"/>
      <c r="F54" s="233"/>
      <c r="K54" s="193"/>
      <c r="L54" s="193"/>
      <c r="M54" s="193"/>
      <c r="N54" s="218"/>
      <c r="O54" s="220"/>
      <c r="P54" s="1"/>
      <c r="Q54" s="1"/>
      <c r="R54" s="1"/>
      <c r="S54" s="1"/>
      <c r="V54" s="151">
        <v>1</v>
      </c>
      <c r="W54" s="147">
        <f t="shared" si="9"/>
        <v>94</v>
      </c>
      <c r="X54" s="147">
        <f t="shared" si="10"/>
        <v>3</v>
      </c>
      <c r="Y54" s="147">
        <f t="shared" si="11"/>
        <v>3</v>
      </c>
      <c r="Z54" s="147">
        <f t="shared" si="12"/>
        <v>2</v>
      </c>
      <c r="AA54" s="147">
        <f t="shared" si="13"/>
        <v>1</v>
      </c>
      <c r="AD54" s="147">
        <f t="shared" si="14"/>
        <v>750000</v>
      </c>
    </row>
    <row r="55" spans="1:37" ht="20.100000000000001" customHeight="1" x14ac:dyDescent="0.25">
      <c r="K55" s="192" t="s">
        <v>188</v>
      </c>
      <c r="L55" s="192"/>
      <c r="M55" s="192"/>
      <c r="N55" s="217">
        <f>H592</f>
        <v>4.4685005353492437E-2</v>
      </c>
      <c r="O55" s="219" t="str">
        <f>IF(N55&lt;=0.5,"Aprovado","Revisar os elementos da amostra")</f>
        <v>Aprovado</v>
      </c>
      <c r="P55" s="1"/>
      <c r="Q55" s="1"/>
      <c r="R55" s="1"/>
      <c r="S55" s="1"/>
      <c r="V55" s="151">
        <v>1</v>
      </c>
      <c r="W55" s="147">
        <f t="shared" si="9"/>
        <v>95</v>
      </c>
      <c r="X55" s="147">
        <f t="shared" si="10"/>
        <v>3</v>
      </c>
      <c r="Y55" s="147">
        <f t="shared" si="11"/>
        <v>3</v>
      </c>
      <c r="Z55" s="147">
        <f t="shared" si="12"/>
        <v>2</v>
      </c>
      <c r="AA55" s="147">
        <f t="shared" si="13"/>
        <v>1</v>
      </c>
      <c r="AD55" s="147">
        <f t="shared" si="14"/>
        <v>750000</v>
      </c>
    </row>
    <row r="56" spans="1:37" ht="20.100000000000001" customHeight="1" x14ac:dyDescent="0.25">
      <c r="K56" s="193"/>
      <c r="L56" s="193"/>
      <c r="M56" s="193"/>
      <c r="N56" s="218"/>
      <c r="O56" s="220"/>
      <c r="P56" s="1"/>
      <c r="Q56" s="1"/>
      <c r="R56" s="1"/>
      <c r="S56" s="1"/>
      <c r="V56" s="151">
        <v>1</v>
      </c>
      <c r="W56" s="147">
        <f t="shared" si="9"/>
        <v>110</v>
      </c>
      <c r="X56" s="147">
        <f t="shared" si="10"/>
        <v>3</v>
      </c>
      <c r="Y56" s="147">
        <f t="shared" si="11"/>
        <v>2</v>
      </c>
      <c r="Z56" s="147">
        <f t="shared" si="12"/>
        <v>2</v>
      </c>
      <c r="AA56" s="147">
        <f t="shared" si="13"/>
        <v>1</v>
      </c>
      <c r="AD56" s="147">
        <f t="shared" si="14"/>
        <v>750000</v>
      </c>
    </row>
    <row r="57" spans="1:37" ht="20.100000000000001" customHeight="1" x14ac:dyDescent="0.25">
      <c r="A57" s="116" t="s">
        <v>142</v>
      </c>
      <c r="B57" s="116"/>
      <c r="C57" s="116"/>
      <c r="D57" s="116"/>
      <c r="E57" s="116"/>
      <c r="F57" s="116"/>
      <c r="G57" s="116"/>
      <c r="H57" s="116"/>
      <c r="I57" s="116"/>
      <c r="V57" s="151">
        <v>1</v>
      </c>
      <c r="W57" s="147">
        <f t="shared" si="9"/>
        <v>101</v>
      </c>
      <c r="X57" s="147">
        <f t="shared" si="10"/>
        <v>2</v>
      </c>
      <c r="Y57" s="147">
        <f t="shared" si="11"/>
        <v>1</v>
      </c>
      <c r="Z57" s="147">
        <f t="shared" si="12"/>
        <v>2</v>
      </c>
      <c r="AA57" s="147">
        <f t="shared" si="13"/>
        <v>1</v>
      </c>
      <c r="AD57" s="147">
        <f t="shared" si="14"/>
        <v>760000</v>
      </c>
    </row>
    <row r="58" spans="1:37" ht="20.100000000000001" customHeight="1" x14ac:dyDescent="0.25">
      <c r="V58" s="151">
        <v>1</v>
      </c>
      <c r="W58" s="147">
        <f t="shared" si="9"/>
        <v>101</v>
      </c>
      <c r="X58" s="147">
        <f t="shared" si="10"/>
        <v>3</v>
      </c>
      <c r="Y58" s="147">
        <f t="shared" si="11"/>
        <v>3</v>
      </c>
      <c r="Z58" s="147">
        <f t="shared" si="12"/>
        <v>2</v>
      </c>
      <c r="AA58" s="147">
        <f t="shared" si="13"/>
        <v>1</v>
      </c>
      <c r="AD58" s="147">
        <f t="shared" si="14"/>
        <v>770000</v>
      </c>
      <c r="AF58" s="147" cm="1">
        <f t="array" ref="AF58:AK63">MINVERSE(_xlfn.ANCHORARRAY(AF48))</f>
        <v>8.8844695340176916</v>
      </c>
      <c r="AG58" s="147">
        <v>-4.8706094490803299E-2</v>
      </c>
      <c r="AH58" s="147">
        <v>-1.5275460412358204</v>
      </c>
      <c r="AI58" s="147">
        <v>0.49585497566157899</v>
      </c>
      <c r="AJ58" s="147">
        <v>-0.58254035511380553</v>
      </c>
      <c r="AK58" s="147">
        <v>0.263002428440133</v>
      </c>
    </row>
    <row r="59" spans="1:37" ht="20.100000000000001" customHeight="1" thickBot="1" x14ac:dyDescent="0.3">
      <c r="A59" s="126"/>
      <c r="B59" s="126" t="str">
        <f>B10</f>
        <v>Área privativa</v>
      </c>
      <c r="C59" s="126" t="str">
        <f>C10</f>
        <v>Quartos</v>
      </c>
      <c r="D59" s="126" t="str">
        <f>D10</f>
        <v>Suítes</v>
      </c>
      <c r="E59" s="126" t="str">
        <f>E10</f>
        <v>Vagas na garagem</v>
      </c>
      <c r="F59" s="126" t="str">
        <f>F10</f>
        <v>Piscina</v>
      </c>
      <c r="K59" s="152"/>
      <c r="L59" s="152"/>
      <c r="V59" s="151">
        <v>1</v>
      </c>
      <c r="W59" s="147">
        <f t="shared" si="9"/>
        <v>115</v>
      </c>
      <c r="X59" s="147">
        <f t="shared" si="10"/>
        <v>3</v>
      </c>
      <c r="Y59" s="147">
        <f t="shared" si="11"/>
        <v>2</v>
      </c>
      <c r="Z59" s="147">
        <f t="shared" si="12"/>
        <v>1</v>
      </c>
      <c r="AA59" s="147">
        <f t="shared" si="13"/>
        <v>0</v>
      </c>
      <c r="AD59" s="147">
        <f t="shared" si="14"/>
        <v>770000</v>
      </c>
      <c r="AF59" s="147">
        <v>-4.8706094490803188E-2</v>
      </c>
      <c r="AG59" s="147">
        <v>4.9057645391346058E-4</v>
      </c>
      <c r="AH59" s="147">
        <v>3.0784394768779322E-3</v>
      </c>
      <c r="AI59" s="147">
        <v>-3.40699280042941E-3</v>
      </c>
      <c r="AJ59" s="147">
        <v>4.0783140302964145E-4</v>
      </c>
      <c r="AK59" s="147">
        <v>-5.2068132228676243E-4</v>
      </c>
    </row>
    <row r="60" spans="1:37" ht="20.100000000000001" customHeight="1" x14ac:dyDescent="0.25">
      <c r="A60" s="140" t="str">
        <f>B10</f>
        <v>Área privativa</v>
      </c>
      <c r="B60" s="117">
        <v>1</v>
      </c>
      <c r="C60" s="117"/>
      <c r="D60" s="117"/>
      <c r="E60" s="117"/>
      <c r="F60" s="117"/>
      <c r="K60" s="152"/>
      <c r="L60" s="152"/>
      <c r="V60" s="151">
        <v>1</v>
      </c>
      <c r="W60" s="147">
        <f t="shared" si="9"/>
        <v>105</v>
      </c>
      <c r="X60" s="147">
        <f t="shared" si="10"/>
        <v>3</v>
      </c>
      <c r="Y60" s="147">
        <f t="shared" si="11"/>
        <v>3</v>
      </c>
      <c r="Z60" s="147">
        <f t="shared" si="12"/>
        <v>1</v>
      </c>
      <c r="AA60" s="147">
        <f t="shared" si="13"/>
        <v>0</v>
      </c>
      <c r="AD60" s="147">
        <f t="shared" si="14"/>
        <v>780000</v>
      </c>
      <c r="AF60" s="147">
        <v>-1.5275460412358286</v>
      </c>
      <c r="AG60" s="147">
        <v>3.0784394768780007E-3</v>
      </c>
      <c r="AH60" s="147">
        <v>0.50742131231686471</v>
      </c>
      <c r="AI60" s="147">
        <v>-0.11537231430338005</v>
      </c>
      <c r="AJ60" s="147">
        <v>-8.9837896551435755E-3</v>
      </c>
      <c r="AK60" s="147">
        <v>3.5130763471593815E-2</v>
      </c>
    </row>
    <row r="61" spans="1:37" ht="20.100000000000001" customHeight="1" x14ac:dyDescent="0.25">
      <c r="A61" s="141" t="str">
        <f>C10</f>
        <v>Quartos</v>
      </c>
      <c r="B61" s="118">
        <f>CORREL(B11:B34,C11:C34)</f>
        <v>3.7761722482314533E-2</v>
      </c>
      <c r="C61" s="118">
        <v>1</v>
      </c>
      <c r="D61" s="118"/>
      <c r="E61" s="118"/>
      <c r="F61" s="118"/>
      <c r="V61" s="151">
        <v>1</v>
      </c>
      <c r="W61" s="147">
        <f t="shared" si="9"/>
        <v>94</v>
      </c>
      <c r="X61" s="147">
        <f t="shared" si="10"/>
        <v>3</v>
      </c>
      <c r="Y61" s="147">
        <f t="shared" si="11"/>
        <v>1</v>
      </c>
      <c r="Z61" s="147">
        <f t="shared" si="12"/>
        <v>2</v>
      </c>
      <c r="AA61" s="147">
        <f t="shared" si="13"/>
        <v>1</v>
      </c>
      <c r="AD61" s="147">
        <f t="shared" si="14"/>
        <v>790000</v>
      </c>
      <c r="AF61" s="147">
        <v>0.49585497566157855</v>
      </c>
      <c r="AG61" s="147">
        <v>-3.406992800429423E-3</v>
      </c>
      <c r="AH61" s="147">
        <v>-0.11537231430337916</v>
      </c>
      <c r="AI61" s="147">
        <v>0.11270708003520909</v>
      </c>
      <c r="AJ61" s="147">
        <v>-4.4528451729733846E-2</v>
      </c>
      <c r="AK61" s="147">
        <v>1.9870484349196301E-2</v>
      </c>
    </row>
    <row r="62" spans="1:37" ht="20.100000000000001" customHeight="1" x14ac:dyDescent="0.25">
      <c r="A62" s="140" t="str">
        <f>D10</f>
        <v>Suítes</v>
      </c>
      <c r="B62" s="117">
        <f>CORREL(B11:B34,D11:D34)</f>
        <v>0.43048357724667269</v>
      </c>
      <c r="C62" s="117">
        <f>CORREL(C11:C34,D11:D34)</f>
        <v>0.45880864427913809</v>
      </c>
      <c r="D62" s="117">
        <v>1</v>
      </c>
      <c r="E62" s="117"/>
      <c r="F62" s="117"/>
      <c r="V62" s="151"/>
      <c r="AF62" s="147">
        <v>-0.58254035511379509</v>
      </c>
      <c r="AG62" s="147">
        <v>4.0783140302960371E-4</v>
      </c>
      <c r="AH62" s="147">
        <v>-8.9837896551462539E-3</v>
      </c>
      <c r="AI62" s="147">
        <v>-4.452845172973325E-2</v>
      </c>
      <c r="AJ62" s="147">
        <v>0.50399039741373342</v>
      </c>
      <c r="AK62" s="147">
        <v>-0.34931389502623211</v>
      </c>
    </row>
    <row r="63" spans="1:37" ht="20.100000000000001" customHeight="1" x14ac:dyDescent="0.25">
      <c r="A63" s="141" t="str">
        <f>E10</f>
        <v>Vagas na garagem</v>
      </c>
      <c r="B63" s="118">
        <f>CORREL(B11:B34,E11:E34)</f>
        <v>9.9278822537312322E-2</v>
      </c>
      <c r="C63" s="118">
        <f>CORREL(C11:C34,E11:E34)</f>
        <v>3.4647946433761942E-2</v>
      </c>
      <c r="D63" s="118">
        <f>CORREL(D11:D34,E11:E34)</f>
        <v>0.19836413451325416</v>
      </c>
      <c r="E63" s="118">
        <v>1</v>
      </c>
      <c r="F63" s="118"/>
      <c r="V63" s="151"/>
      <c r="AF63" s="147">
        <v>0.2630024284401235</v>
      </c>
      <c r="AG63" s="147">
        <v>-5.2068132228672796E-4</v>
      </c>
      <c r="AH63" s="147">
        <v>3.5130763471596112E-2</v>
      </c>
      <c r="AI63" s="147">
        <v>1.9870484349195711E-2</v>
      </c>
      <c r="AJ63" s="147">
        <v>-0.34931389502623161</v>
      </c>
      <c r="AK63" s="147">
        <v>0.41621812242581047</v>
      </c>
    </row>
    <row r="64" spans="1:37" ht="20.100000000000001" customHeight="1" thickBot="1" x14ac:dyDescent="0.3">
      <c r="A64" s="142" t="str">
        <f>F10</f>
        <v>Piscina</v>
      </c>
      <c r="B64" s="143">
        <f>CORREL(B11:B34,F11:F34)</f>
        <v>6.8225724961693435E-2</v>
      </c>
      <c r="C64" s="143">
        <f>CORREL(C11:C34,F11:F34)</f>
        <v>-6.3887656499994047E-2</v>
      </c>
      <c r="D64" s="143">
        <f>CORREL(D11:D34,F11:F34)</f>
        <v>6.2447749747032329E-2</v>
      </c>
      <c r="E64" s="143">
        <f>CORREL(E11:E34,F11:F34)</f>
        <v>0.75925660236529635</v>
      </c>
      <c r="F64" s="143">
        <v>1</v>
      </c>
      <c r="V64" s="151"/>
    </row>
    <row r="65" spans="1:47" ht="20.100000000000001" customHeight="1" x14ac:dyDescent="0.25">
      <c r="V65" s="151"/>
    </row>
    <row r="66" spans="1:47" ht="20.100000000000001" customHeight="1" x14ac:dyDescent="0.25">
      <c r="V66" s="151"/>
      <c r="AO66" s="147" t="s">
        <v>406</v>
      </c>
    </row>
    <row r="67" spans="1:47" ht="20.100000000000001" customHeight="1" x14ac:dyDescent="0.25">
      <c r="V67" s="151"/>
      <c r="AO67" s="147">
        <v>1</v>
      </c>
      <c r="AP67" s="147" cm="1">
        <f t="array" ref="AP67:AU67">TRANSPOSE(AO67:AO72)</f>
        <v>1</v>
      </c>
      <c r="AQ67" s="147">
        <v>105.72</v>
      </c>
      <c r="AR67" s="147">
        <v>3</v>
      </c>
      <c r="AS67" s="147">
        <v>2</v>
      </c>
      <c r="AT67" s="147">
        <v>2</v>
      </c>
      <c r="AU67" s="147">
        <v>1</v>
      </c>
    </row>
    <row r="68" spans="1:47" ht="20.100000000000001" customHeight="1" x14ac:dyDescent="0.25">
      <c r="A68" s="197" t="s">
        <v>363</v>
      </c>
      <c r="B68" s="197"/>
      <c r="C68" s="197"/>
      <c r="D68" s="197"/>
      <c r="E68" s="197"/>
      <c r="F68" s="197"/>
      <c r="G68" s="197"/>
      <c r="H68" s="197"/>
      <c r="I68" s="197"/>
      <c r="V68" s="151"/>
      <c r="AF68" s="147" cm="1">
        <f t="array" ref="AF68:AF73">MMULT(_xlfn.ANCHORARRAY(AF38),AD38:AD61)</f>
        <v>16910000</v>
      </c>
      <c r="AO68" s="147">
        <f>B48</f>
        <v>105.72</v>
      </c>
    </row>
    <row r="69" spans="1:47" ht="20.100000000000001" customHeight="1" x14ac:dyDescent="0.25">
      <c r="A69" s="197"/>
      <c r="B69" s="197"/>
      <c r="C69" s="197"/>
      <c r="D69" s="197"/>
      <c r="E69" s="197"/>
      <c r="F69" s="197"/>
      <c r="G69" s="197"/>
      <c r="H69" s="197"/>
      <c r="I69" s="197"/>
      <c r="V69" s="151"/>
      <c r="AF69" s="147">
        <v>1602970000</v>
      </c>
      <c r="AO69" s="147">
        <f t="shared" ref="AO69:AO72" si="19">B49</f>
        <v>3</v>
      </c>
      <c r="AP69" s="147" cm="1">
        <f t="array" ref="AP69:AU69">MMULT(AP67:AU67,_xlfn.ANCHORARRAY(AF58))</f>
        <v>-0.75774522972181679</v>
      </c>
      <c r="AQ69" s="147">
        <v>5.8739625304753875E-3</v>
      </c>
      <c r="AR69" s="147">
        <v>0.10658907276485416</v>
      </c>
      <c r="AS69" s="147">
        <v>-5.4221505149811028E-2</v>
      </c>
      <c r="AT69" s="147">
        <v>3.2342081908249276E-3</v>
      </c>
      <c r="AU69" s="147">
        <v>7.0679590534496739E-2</v>
      </c>
    </row>
    <row r="70" spans="1:47" ht="20.100000000000001" customHeight="1" x14ac:dyDescent="0.25">
      <c r="V70" s="151"/>
      <c r="AF70" s="147">
        <v>48670000</v>
      </c>
      <c r="AO70" s="147">
        <f t="shared" si="19"/>
        <v>2</v>
      </c>
    </row>
    <row r="71" spans="1:47" ht="20.100000000000001" customHeight="1" x14ac:dyDescent="0.25">
      <c r="V71" s="151"/>
      <c r="AF71" s="147">
        <v>33610000</v>
      </c>
      <c r="AO71" s="147">
        <f t="shared" si="19"/>
        <v>2</v>
      </c>
      <c r="AP71" s="147" cm="1">
        <f t="array" ref="AP71">MMULT(_xlfn.ANCHORARRAY(AP69),AO67:AO72)</f>
        <v>0.15172230391112818</v>
      </c>
    </row>
    <row r="72" spans="1:47" ht="20.100000000000001" customHeight="1" x14ac:dyDescent="0.25">
      <c r="A72" s="228" t="s">
        <v>10</v>
      </c>
      <c r="B72" s="228"/>
      <c r="C72" s="228"/>
      <c r="D72" s="228"/>
      <c r="E72" s="228"/>
      <c r="F72" s="228"/>
      <c r="G72" s="228"/>
      <c r="H72" s="228"/>
      <c r="I72" s="228"/>
      <c r="V72" s="151"/>
      <c r="AF72" s="147">
        <v>29160000</v>
      </c>
      <c r="AO72" s="147">
        <f t="shared" si="19"/>
        <v>1</v>
      </c>
      <c r="AP72" s="147" t="s">
        <v>135</v>
      </c>
      <c r="AQ72" s="147">
        <f>SQRT(AP71)</f>
        <v>0.38951547326278091</v>
      </c>
    </row>
    <row r="73" spans="1:47" ht="20.100000000000001" customHeight="1" x14ac:dyDescent="0.25">
      <c r="V73" s="151"/>
      <c r="AF73" s="147">
        <v>10190000</v>
      </c>
    </row>
    <row r="74" spans="1:47" ht="20.100000000000001" customHeight="1" x14ac:dyDescent="0.25">
      <c r="A74" s="17" t="s">
        <v>7</v>
      </c>
      <c r="B74" s="94">
        <f>B75^(1/2)</f>
        <v>0.88896570799970553</v>
      </c>
      <c r="C74" s="20"/>
      <c r="D74" s="209" t="s">
        <v>182</v>
      </c>
      <c r="E74" s="209"/>
      <c r="F74" s="122"/>
      <c r="V74" s="151"/>
    </row>
    <row r="75" spans="1:47" ht="20.100000000000001" customHeight="1" x14ac:dyDescent="0.25">
      <c r="A75" s="1" t="s">
        <v>6</v>
      </c>
      <c r="B75" s="119">
        <f>C89/C91</f>
        <v>0.7902600299994178</v>
      </c>
      <c r="C75" s="20"/>
      <c r="D75" s="1" t="s">
        <v>86</v>
      </c>
      <c r="E75" s="102">
        <f>3*(B79+1)</f>
        <v>18</v>
      </c>
      <c r="F75" s="42"/>
      <c r="V75" s="151"/>
    </row>
    <row r="76" spans="1:47" ht="20.100000000000001" customHeight="1" x14ac:dyDescent="0.25">
      <c r="A76" s="18" t="s">
        <v>8</v>
      </c>
      <c r="B76" s="98">
        <f>1-(((B78-1)/(B78-B79-1))*(1-B75))</f>
        <v>0.7319989272214783</v>
      </c>
      <c r="D76" s="18" t="s">
        <v>85</v>
      </c>
      <c r="E76" s="92">
        <f>4*(B79+1)</f>
        <v>24</v>
      </c>
      <c r="F76" s="42"/>
      <c r="V76" s="151"/>
    </row>
    <row r="77" spans="1:47" ht="20.100000000000001" customHeight="1" x14ac:dyDescent="0.25">
      <c r="B77" s="89"/>
      <c r="D77" s="18" t="s">
        <v>84</v>
      </c>
      <c r="E77" s="92">
        <f>6*(B79+1)</f>
        <v>36</v>
      </c>
      <c r="V77" s="151"/>
    </row>
    <row r="78" spans="1:47" ht="20.100000000000001" customHeight="1" x14ac:dyDescent="0.25">
      <c r="A78" s="1" t="s">
        <v>374</v>
      </c>
      <c r="B78" s="102">
        <v>24</v>
      </c>
      <c r="N78" s="153"/>
      <c r="O78" s="153"/>
      <c r="P78" s="153"/>
      <c r="Q78" s="153"/>
      <c r="R78" s="153"/>
      <c r="S78" s="153"/>
      <c r="T78" s="153"/>
      <c r="U78" s="153"/>
      <c r="V78" s="151"/>
      <c r="AF78" s="147" cm="1">
        <f t="array" ref="AF78:AF83">MMULT(_xlfn.ANCHORARRAY(AF58),_xlfn.ANCHORARRAY(AF68))</f>
        <v>175109.43004087824</v>
      </c>
    </row>
    <row r="79" spans="1:47" ht="20.100000000000001" customHeight="1" x14ac:dyDescent="0.25">
      <c r="A79" s="18" t="s">
        <v>375</v>
      </c>
      <c r="B79" s="92">
        <v>5</v>
      </c>
      <c r="D79" s="84" t="s">
        <v>373</v>
      </c>
      <c r="E79" s="42"/>
      <c r="V79" s="151"/>
      <c r="AF79" s="147">
        <v>4664.522845636754</v>
      </c>
    </row>
    <row r="80" spans="1:47" ht="20.100000000000001" customHeight="1" x14ac:dyDescent="0.25">
      <c r="A80" s="18" t="s">
        <v>102</v>
      </c>
      <c r="B80" s="92">
        <f>B79+1</f>
        <v>6</v>
      </c>
      <c r="D80" s="210" t="str" cm="1">
        <f t="array" ref="D80">_xlfn.IFS(B78&lt;E75,'[1]REGRESSÃO LINEAR MÚLTIPLA'!J64,AND(B78&gt;=E75,B78&lt;E76),'[1]REGRESSÃO LINEAR MÚLTIPLA'!J65,AND(B78&gt;=E76,B78&lt;E77),'[1]REGRESSÃO LINEAR MÚLTIPLA'!J66,B78&gt;=E77,'[1]REGRESSÃO LINEAR MÚLTIPLA'!J67)</f>
        <v>Atende às exigências para o grau II da NBR 14653-2:2011</v>
      </c>
      <c r="E80" s="210"/>
      <c r="G80" s="42"/>
      <c r="V80" s="151"/>
      <c r="AF80" s="147">
        <v>18389.53111002082</v>
      </c>
    </row>
    <row r="81" spans="1:54" ht="20.100000000000001" customHeight="1" x14ac:dyDescent="0.25">
      <c r="A81" s="18" t="s">
        <v>122</v>
      </c>
      <c r="B81" s="92">
        <f>B78-B80</f>
        <v>18</v>
      </c>
      <c r="G81" s="42"/>
      <c r="V81" s="151"/>
      <c r="AF81" s="147">
        <v>545.39505012598238</v>
      </c>
    </row>
    <row r="82" spans="1:54" ht="20.100000000000001" customHeight="1" x14ac:dyDescent="0.25">
      <c r="B82" s="103"/>
      <c r="V82" s="151"/>
      <c r="AF82" s="147">
        <v>5993.1922549456358</v>
      </c>
    </row>
    <row r="83" spans="1:54" ht="20.100000000000001" customHeight="1" x14ac:dyDescent="0.25">
      <c r="A83" s="17" t="s">
        <v>1</v>
      </c>
      <c r="B83" s="93">
        <f>((C90)/(B78-B79-1))^(1/2)</f>
        <v>33722.517333468</v>
      </c>
      <c r="V83" s="151"/>
      <c r="AF83" s="147">
        <v>45665.25142967701</v>
      </c>
    </row>
    <row r="84" spans="1:54" ht="20.100000000000001" customHeight="1" x14ac:dyDescent="0.25">
      <c r="V84" s="151"/>
    </row>
    <row r="85" spans="1:54" ht="20.100000000000001" customHeight="1" x14ac:dyDescent="0.25">
      <c r="V85" s="151"/>
    </row>
    <row r="86" spans="1:54" ht="20.100000000000001" customHeight="1" x14ac:dyDescent="0.25">
      <c r="A86" s="208" t="s">
        <v>14</v>
      </c>
      <c r="B86" s="208"/>
      <c r="C86" s="208"/>
      <c r="D86" s="208"/>
      <c r="E86" s="208"/>
      <c r="F86" s="208"/>
      <c r="G86" s="208"/>
      <c r="H86" s="208"/>
      <c r="I86" s="208"/>
      <c r="AE86" s="154" t="s">
        <v>381</v>
      </c>
    </row>
    <row r="87" spans="1:54" ht="20.100000000000001" customHeight="1" x14ac:dyDescent="0.25">
      <c r="V87" s="147" cm="1">
        <f t="array" ref="V87:AA110">MMULT(V38:AA61,_xlfn.ANCHORARRAY(AF58))</f>
        <v>0.48618148982809467</v>
      </c>
      <c r="W87" s="147">
        <v>-8.242435602883999E-3</v>
      </c>
      <c r="X87" s="147">
        <v>0.11199952895415355</v>
      </c>
      <c r="Y87" s="147">
        <v>-4.5230802353681585E-2</v>
      </c>
      <c r="Z87" s="147">
        <v>3.3194922204340005E-2</v>
      </c>
      <c r="AA87" s="147">
        <v>6.9407843017383619E-2</v>
      </c>
      <c r="AE87" s="147" cm="1">
        <f t="array" ref="AE87:BB110">MMULT(_xlfn.ANCHORARRAY(V87),_xlfn.ANCHORARRAY(AF38))</f>
        <v>0.33577646956105744</v>
      </c>
      <c r="AF87" s="147">
        <v>0.14250691270760985</v>
      </c>
      <c r="AG87" s="147">
        <v>5.7800769448042161E-3</v>
      </c>
      <c r="AH87" s="147">
        <v>0.11777960589895776</v>
      </c>
      <c r="AI87" s="147">
        <v>7.254880354527618E-2</v>
      </c>
      <c r="AJ87" s="147">
        <v>0.13047103255826828</v>
      </c>
      <c r="AK87" s="147">
        <v>-9.8755524835637265E-3</v>
      </c>
      <c r="AL87" s="147">
        <v>0.12992076641331823</v>
      </c>
      <c r="AM87" s="147">
        <v>2.5958486137687933E-2</v>
      </c>
      <c r="AN87" s="147">
        <v>2.3319369720776278E-2</v>
      </c>
      <c r="AO87" s="147">
        <v>-0.15379040227904928</v>
      </c>
      <c r="AP87" s="147">
        <v>9.2727212738159898E-2</v>
      </c>
      <c r="AQ87" s="147">
        <v>9.2727212738159898E-2</v>
      </c>
      <c r="AR87" s="147">
        <v>0.1297155794889574</v>
      </c>
      <c r="AS87" s="147">
        <v>9.2727212738159898E-2</v>
      </c>
      <c r="AT87" s="147">
        <v>-4.3170381247245648E-2</v>
      </c>
      <c r="AU87" s="147">
        <v>4.7496410384478327E-2</v>
      </c>
      <c r="AV87" s="147">
        <v>3.9253974781594259E-2</v>
      </c>
      <c r="AW87" s="147">
        <v>-3.9151756907984087E-2</v>
      </c>
      <c r="AX87" s="147">
        <v>-3.1738563082500115E-2</v>
      </c>
      <c r="AY87" s="147">
        <v>-1.0200638835709708E-2</v>
      </c>
      <c r="AZ87" s="147">
        <v>-0.18296670014412772</v>
      </c>
      <c r="BA87" s="147">
        <v>-0.14577314646896927</v>
      </c>
      <c r="BB87" s="147">
        <v>0.13795801509184147</v>
      </c>
    </row>
    <row r="88" spans="1:54" ht="20.100000000000001" customHeight="1" x14ac:dyDescent="0.25">
      <c r="A88" s="17"/>
      <c r="B88" s="23" t="s">
        <v>122</v>
      </c>
      <c r="C88" s="23" t="s">
        <v>176</v>
      </c>
      <c r="D88" s="23" t="s">
        <v>177</v>
      </c>
      <c r="E88" s="23" t="s">
        <v>178</v>
      </c>
      <c r="F88" s="23" t="s">
        <v>13</v>
      </c>
      <c r="V88" s="147">
        <v>0.26995237710293007</v>
      </c>
      <c r="W88" s="147">
        <v>-2.7332446905788082E-3</v>
      </c>
      <c r="X88" s="147">
        <v>0.11971538938336097</v>
      </c>
      <c r="Y88" s="147">
        <v>-5.8049755777867577E-2</v>
      </c>
      <c r="Z88" s="147">
        <v>-0.11699543474983576</v>
      </c>
      <c r="AA88" s="147">
        <v>-3.2238789273491553E-3</v>
      </c>
      <c r="AE88" s="147">
        <v>0.14250691270760818</v>
      </c>
      <c r="AF88" s="147">
        <v>0.23266053478842619</v>
      </c>
      <c r="AG88" s="147">
        <v>0.10474541133332876</v>
      </c>
      <c r="AH88" s="147">
        <v>0.22446080071668978</v>
      </c>
      <c r="AI88" s="147">
        <v>0.16641104493882219</v>
      </c>
      <c r="AJ88" s="147">
        <v>5.7615344260722845E-2</v>
      </c>
      <c r="AK88" s="147">
        <v>0.13907859803303413</v>
      </c>
      <c r="AL88" s="147">
        <v>-1.1858024516230276E-2</v>
      </c>
      <c r="AM88" s="147">
        <v>-4.2806349249644216E-2</v>
      </c>
      <c r="AN88" s="147">
        <v>2.208316328319837E-2</v>
      </c>
      <c r="AO88" s="147">
        <v>-7.9698507543930125E-2</v>
      </c>
      <c r="AP88" s="147">
        <v>1.8859284355849215E-2</v>
      </c>
      <c r="AQ88" s="147">
        <v>1.8859284355849215E-2</v>
      </c>
      <c r="AR88" s="147">
        <v>7.417579544313796E-2</v>
      </c>
      <c r="AS88" s="147">
        <v>1.8859284355849215E-2</v>
      </c>
      <c r="AT88" s="147">
        <v>-6.9256163018385247E-2</v>
      </c>
      <c r="AU88" s="147">
        <v>-3.9190471422018341E-2</v>
      </c>
      <c r="AV88" s="147">
        <v>-4.1923716112597181E-2</v>
      </c>
      <c r="AW88" s="147">
        <v>-2.4872630693411724E-2</v>
      </c>
      <c r="AX88" s="147">
        <v>-6.1939062083695845E-2</v>
      </c>
      <c r="AY88" s="147">
        <v>-5.8323184256069999E-2</v>
      </c>
      <c r="AZ88" s="147">
        <v>8.1680459530879157E-2</v>
      </c>
      <c r="BA88" s="147">
        <v>5.0963150658799666E-2</v>
      </c>
      <c r="BB88" s="147">
        <v>7.6909040133716799E-2</v>
      </c>
    </row>
    <row r="89" spans="1:54" ht="20.100000000000001" customHeight="1" x14ac:dyDescent="0.25">
      <c r="A89" s="17" t="s">
        <v>2</v>
      </c>
      <c r="B89" s="100">
        <f>B79</f>
        <v>5</v>
      </c>
      <c r="C89" s="93">
        <f>D189</f>
        <v>77126086177.818207</v>
      </c>
      <c r="D89" s="93">
        <f>C89/B89</f>
        <v>15425217235.563641</v>
      </c>
      <c r="E89" s="104">
        <f>(C89/B79)/(C90/(B78-B79-1))</f>
        <v>13.564110398179604</v>
      </c>
      <c r="F89" s="105">
        <f>_xlfn.F.DIST.RT(E89,B89,B90)</f>
        <v>1.4160066465892784E-5</v>
      </c>
      <c r="J89" s="202" t="str">
        <f>IF(F89&gt;0.05,"Atenção: esse resultado não pode ser superior a 5% (cinco por cento)","Nível de significância admitido")</f>
        <v>Nível de significância admitido</v>
      </c>
      <c r="K89" s="202"/>
      <c r="L89" s="202"/>
      <c r="V89" s="147">
        <v>1.6513801348663497</v>
      </c>
      <c r="W89" s="147">
        <v>-4.3399548057164294E-3</v>
      </c>
      <c r="X89" s="147">
        <v>-0.37847060450286996</v>
      </c>
      <c r="Y89" s="147">
        <v>4.7101580124224281E-2</v>
      </c>
      <c r="Z89" s="147">
        <v>-0.10678815088560323</v>
      </c>
      <c r="AA89" s="147">
        <v>-3.99166863658032E-2</v>
      </c>
      <c r="AE89" s="147">
        <v>5.7800769448045908E-3</v>
      </c>
      <c r="AF89" s="147">
        <v>0.10474541133333015</v>
      </c>
      <c r="AG89" s="147">
        <v>0.47019615141905069</v>
      </c>
      <c r="AH89" s="147">
        <v>9.1725546916180845E-2</v>
      </c>
      <c r="AI89" s="147">
        <v>0.13882712704040512</v>
      </c>
      <c r="AJ89" s="147">
        <v>4.5058840571951198E-2</v>
      </c>
      <c r="AK89" s="147">
        <v>9.5427578983240835E-2</v>
      </c>
      <c r="AL89" s="147">
        <v>3.9223869913222964E-2</v>
      </c>
      <c r="AM89" s="147">
        <v>0.28009176611047998</v>
      </c>
      <c r="AN89" s="147">
        <v>-1.1360571902362393E-2</v>
      </c>
      <c r="AO89" s="147">
        <v>-3.3698268669600989E-2</v>
      </c>
      <c r="AP89" s="147">
        <v>-5.1277258268165593E-2</v>
      </c>
      <c r="AQ89" s="147">
        <v>-5.1277258268165593E-2</v>
      </c>
      <c r="AR89" s="147">
        <v>-0.10271879319810623</v>
      </c>
      <c r="AS89" s="147">
        <v>-5.1277258268165593E-2</v>
      </c>
      <c r="AT89" s="147">
        <v>-5.1915181006821937E-2</v>
      </c>
      <c r="AU89" s="147">
        <v>-4.1756781439412916E-3</v>
      </c>
      <c r="AV89" s="147">
        <v>-8.5156329496576533E-3</v>
      </c>
      <c r="AW89" s="147">
        <v>-0.12071653515962849</v>
      </c>
      <c r="AX89" s="147">
        <v>0.249712082470465</v>
      </c>
      <c r="AY89" s="147">
        <v>-3.4555361783956268E-2</v>
      </c>
      <c r="AZ89" s="147">
        <v>4.2885280631959205E-3</v>
      </c>
      <c r="BA89" s="147">
        <v>9.4789656244584491E-2</v>
      </c>
      <c r="BB89" s="147">
        <v>-9.8378838392389867E-2</v>
      </c>
    </row>
    <row r="90" spans="1:54" s="155" customFormat="1" ht="20.100000000000001" customHeight="1" x14ac:dyDescent="0.25">
      <c r="A90" s="18" t="s">
        <v>3</v>
      </c>
      <c r="B90" s="92">
        <f>B78-B79-1</f>
        <v>18</v>
      </c>
      <c r="C90" s="91">
        <f>D218</f>
        <v>20469747155.508892</v>
      </c>
      <c r="D90" s="91">
        <f>C90/B90</f>
        <v>1137208175.3060496</v>
      </c>
      <c r="E90" s="106"/>
      <c r="F90" s="106"/>
      <c r="G90" s="13"/>
      <c r="H90" s="13"/>
      <c r="I90" s="13"/>
      <c r="J90" s="1"/>
      <c r="K90" s="147"/>
      <c r="L90" s="147"/>
      <c r="N90" s="147"/>
      <c r="O90" s="147"/>
      <c r="P90" s="147"/>
      <c r="Q90" s="147"/>
      <c r="R90" s="147"/>
      <c r="S90" s="147"/>
      <c r="T90" s="147"/>
      <c r="U90" s="147"/>
      <c r="V90" s="155">
        <v>0.12383409363052056</v>
      </c>
      <c r="W90" s="155">
        <v>-1.2615153288384295E-3</v>
      </c>
      <c r="X90" s="155">
        <v>0.1289507078139947</v>
      </c>
      <c r="Y90" s="155">
        <v>-6.8270734179155801E-2</v>
      </c>
      <c r="Z90" s="155">
        <v>-0.1157719405407468</v>
      </c>
      <c r="AA90" s="155">
        <v>-4.7859228942094267E-3</v>
      </c>
      <c r="AE90" s="155">
        <v>0.11777960589895581</v>
      </c>
      <c r="AF90" s="155">
        <v>0.22446080071668928</v>
      </c>
      <c r="AG90" s="155">
        <v>9.172554691617929E-2</v>
      </c>
      <c r="AH90" s="155">
        <v>0.22067625473017399</v>
      </c>
      <c r="AI90" s="155">
        <v>0.15240552055101819</v>
      </c>
      <c r="AJ90" s="155">
        <v>4.041812599678668E-2</v>
      </c>
      <c r="AK90" s="155">
        <v>0.13979036726263389</v>
      </c>
      <c r="AL90" s="155">
        <v>-3.6423077063093834E-2</v>
      </c>
      <c r="AM90" s="155">
        <v>-4.1447469807161241E-2</v>
      </c>
      <c r="AN90" s="155">
        <v>2.4018426721887087E-2</v>
      </c>
      <c r="AO90" s="155">
        <v>-6.4436552718683593E-2</v>
      </c>
      <c r="AP90" s="155">
        <v>1.9232503827677661E-2</v>
      </c>
      <c r="AQ90" s="155">
        <v>1.9232503827677661E-2</v>
      </c>
      <c r="AR90" s="155">
        <v>8.624172267799507E-2</v>
      </c>
      <c r="AS90" s="155">
        <v>1.9232503827677661E-2</v>
      </c>
      <c r="AT90" s="155">
        <v>-6.2914898968700894E-2</v>
      </c>
      <c r="AU90" s="155">
        <v>-4.903823035147814E-2</v>
      </c>
      <c r="AV90" s="155">
        <v>-5.0299745680316532E-2</v>
      </c>
      <c r="AW90" s="155">
        <v>-9.5174143373721876E-4</v>
      </c>
      <c r="AX90" s="155">
        <v>-5.0278077109030261E-2</v>
      </c>
      <c r="AY90" s="155">
        <v>-5.7868837653347105E-2</v>
      </c>
      <c r="AZ90" s="155">
        <v>0.11329854535702688</v>
      </c>
      <c r="BA90" s="155">
        <v>5.7642964466255331E-2</v>
      </c>
      <c r="BB90" s="155">
        <v>8.7503238006833461E-2</v>
      </c>
    </row>
    <row r="91" spans="1:54" s="155" customFormat="1" ht="20.100000000000001" customHeight="1" x14ac:dyDescent="0.25">
      <c r="A91" s="18" t="s">
        <v>4</v>
      </c>
      <c r="B91" s="92">
        <f>B89+B90</f>
        <v>23</v>
      </c>
      <c r="C91" s="91">
        <f>D247</f>
        <v>97595833333.333374</v>
      </c>
      <c r="D91" s="89"/>
      <c r="E91" s="89"/>
      <c r="F91" s="89"/>
      <c r="G91" s="11"/>
      <c r="H91" s="11"/>
      <c r="I91" s="10"/>
      <c r="J91" s="1"/>
      <c r="K91" s="147"/>
      <c r="L91" s="147"/>
      <c r="N91" s="147"/>
      <c r="O91" s="147"/>
      <c r="P91" s="147"/>
      <c r="Q91" s="147"/>
      <c r="R91" s="147"/>
      <c r="S91" s="147"/>
      <c r="T91" s="147"/>
      <c r="U91" s="147"/>
      <c r="V91" s="155">
        <v>0.6196890692920991</v>
      </c>
      <c r="W91" s="155">
        <v>-4.6685081292678525E-3</v>
      </c>
      <c r="X91" s="155">
        <v>1.3578393510615553E-2</v>
      </c>
      <c r="Y91" s="155">
        <v>4.4436345856053293E-2</v>
      </c>
      <c r="Z91" s="155">
        <v>-0.16030039227048065</v>
      </c>
      <c r="AA91" s="155">
        <v>1.5084561454986878E-2</v>
      </c>
      <c r="AE91" s="155">
        <v>7.2548803545274931E-2</v>
      </c>
      <c r="AF91" s="155">
        <v>0.16641104493882231</v>
      </c>
      <c r="AG91" s="155">
        <v>0.13882712704040318</v>
      </c>
      <c r="AH91" s="155">
        <v>0.15240552055101875</v>
      </c>
      <c r="AI91" s="155">
        <v>0.19684186640707207</v>
      </c>
      <c r="AJ91" s="155">
        <v>5.0546998524394982E-2</v>
      </c>
      <c r="AK91" s="155">
        <v>0.15015678511439357</v>
      </c>
      <c r="AL91" s="155">
        <v>9.6062381447631573E-2</v>
      </c>
      <c r="AM91" s="155">
        <v>-5.3073785067769053E-2</v>
      </c>
      <c r="AN91" s="155">
        <v>-1.0143607156087087E-2</v>
      </c>
      <c r="AO91" s="155">
        <v>-4.0403391368319441E-2</v>
      </c>
      <c r="AP91" s="155">
        <v>4.9409542988997912E-3</v>
      </c>
      <c r="AQ91" s="155">
        <v>4.9409542988997912E-3</v>
      </c>
      <c r="AR91" s="155">
        <v>-4.4163899686421371E-2</v>
      </c>
      <c r="AS91" s="155">
        <v>4.9409542988997912E-3</v>
      </c>
      <c r="AT91" s="155">
        <v>-1.9762892669932808E-3</v>
      </c>
      <c r="AU91" s="155">
        <v>4.9377300154953063E-2</v>
      </c>
      <c r="AV91" s="155">
        <v>4.4708792025685229E-2</v>
      </c>
      <c r="AW91" s="155">
        <v>-6.9755175769385835E-2</v>
      </c>
      <c r="AX91" s="155">
        <v>-8.5753341972644004E-2</v>
      </c>
      <c r="AY91" s="155">
        <v>1.6697743250078112E-2</v>
      </c>
      <c r="AZ91" s="155">
        <v>5.2118114399768711E-2</v>
      </c>
      <c r="BA91" s="155">
        <v>0.14323954154850049</v>
      </c>
      <c r="BB91" s="155">
        <v>-3.9495391557153536E-2</v>
      </c>
    </row>
    <row r="92" spans="1:54" s="155" customFormat="1" ht="20.100000000000001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47"/>
      <c r="L92" s="147"/>
      <c r="N92" s="147"/>
      <c r="O92" s="147"/>
      <c r="P92" s="147"/>
      <c r="Q92" s="147"/>
      <c r="R92" s="147"/>
      <c r="S92" s="147"/>
      <c r="T92" s="147"/>
      <c r="U92" s="147"/>
      <c r="V92" s="155">
        <v>0.18326699765071353</v>
      </c>
      <c r="W92" s="155">
        <v>-5.7324060879786276E-3</v>
      </c>
      <c r="X92" s="155">
        <v>-4.6407145751644445E-3</v>
      </c>
      <c r="Y92" s="155">
        <v>1.012887252760826E-2</v>
      </c>
      <c r="Z92" s="155">
        <v>0.3424665109341638</v>
      </c>
      <c r="AA92" s="155">
        <v>-0.33266728960438496</v>
      </c>
      <c r="AE92" s="155">
        <v>0.13047103255826714</v>
      </c>
      <c r="AF92" s="155">
        <v>5.76153442607234E-2</v>
      </c>
      <c r="AG92" s="155">
        <v>4.5058840571951975E-2</v>
      </c>
      <c r="AH92" s="155">
        <v>4.0418125996787513E-2</v>
      </c>
      <c r="AI92" s="155">
        <v>5.0546998524395814E-2</v>
      </c>
      <c r="AJ92" s="155">
        <v>0.41021072772249545</v>
      </c>
      <c r="AK92" s="155">
        <v>-6.7770623553904397E-3</v>
      </c>
      <c r="AL92" s="155">
        <v>7.04750923817829E-2</v>
      </c>
      <c r="AM92" s="155">
        <v>-2.4659989780554392E-3</v>
      </c>
      <c r="AN92" s="155">
        <v>0.33568944857877336</v>
      </c>
      <c r="AO92" s="155">
        <v>0.25409982369872358</v>
      </c>
      <c r="AP92" s="155">
        <v>3.0221589743884003E-3</v>
      </c>
      <c r="AQ92" s="155">
        <v>3.0221589743884003E-3</v>
      </c>
      <c r="AR92" s="155">
        <v>-1.2839119641198549E-2</v>
      </c>
      <c r="AS92" s="155">
        <v>3.0221589743884003E-3</v>
      </c>
      <c r="AT92" s="155">
        <v>-4.9905435465768255E-2</v>
      </c>
      <c r="AU92" s="155">
        <v>1.3151031501996646E-2</v>
      </c>
      <c r="AV92" s="155">
        <v>7.4186254140179986E-3</v>
      </c>
      <c r="AW92" s="155">
        <v>-8.8696338433269628E-2</v>
      </c>
      <c r="AX92" s="155">
        <v>-4.2592841593905861E-2</v>
      </c>
      <c r="AY92" s="155">
        <v>-2.6975811113853776E-2</v>
      </c>
      <c r="AZ92" s="155">
        <v>-0.12715759020294159</v>
      </c>
      <c r="BA92" s="155">
        <v>-5.9704656795547095E-2</v>
      </c>
      <c r="BB92" s="155">
        <v>-7.1067135532199011E-3</v>
      </c>
    </row>
    <row r="93" spans="1:54" s="155" customFormat="1" ht="20.100000000000001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47"/>
      <c r="L93" s="147"/>
      <c r="N93" s="147"/>
      <c r="O93" s="147"/>
      <c r="P93" s="147"/>
      <c r="Q93" s="147"/>
      <c r="R93" s="147"/>
      <c r="S93" s="147"/>
      <c r="T93" s="147"/>
      <c r="U93" s="147"/>
      <c r="V93" s="155">
        <v>0.13262812438406768</v>
      </c>
      <c r="W93" s="155">
        <v>2.3725640986675255E-4</v>
      </c>
      <c r="X93" s="155">
        <v>4.4362788279394695E-2</v>
      </c>
      <c r="Y93" s="155">
        <v>1.0366417851759201E-2</v>
      </c>
      <c r="Z93" s="155">
        <v>-0.15622207824018419</v>
      </c>
      <c r="AA93" s="155">
        <v>9.8777482321192878E-3</v>
      </c>
      <c r="AE93" s="155">
        <v>-9.8755524835654751E-3</v>
      </c>
      <c r="AF93" s="155">
        <v>0.13907859803303368</v>
      </c>
      <c r="AG93" s="155">
        <v>9.5427578983239281E-2</v>
      </c>
      <c r="AH93" s="155">
        <v>0.13979036726263394</v>
      </c>
      <c r="AI93" s="155">
        <v>0.15015678511439318</v>
      </c>
      <c r="AJ93" s="155">
        <v>-6.7770623553912723E-3</v>
      </c>
      <c r="AK93" s="155">
        <v>0.15252934921306077</v>
      </c>
      <c r="AL93" s="155">
        <v>1.4178872958087452E-2</v>
      </c>
      <c r="AM93" s="155">
        <v>-4.8544186926158084E-2</v>
      </c>
      <c r="AN93" s="155">
        <v>-3.6927290271234203E-3</v>
      </c>
      <c r="AO93" s="155">
        <v>1.0469791382503757E-2</v>
      </c>
      <c r="AP93" s="155">
        <v>6.1850192049958674E-3</v>
      </c>
      <c r="AQ93" s="155">
        <v>6.1850192049958674E-3</v>
      </c>
      <c r="AR93" s="155">
        <v>-3.9441422368966528E-3</v>
      </c>
      <c r="AS93" s="155">
        <v>6.1850192049958674E-3</v>
      </c>
      <c r="AT93" s="155">
        <v>1.9161257565289302E-2</v>
      </c>
      <c r="AU93" s="155">
        <v>1.6551437056755047E-2</v>
      </c>
      <c r="AV93" s="155">
        <v>1.6788693466621762E-2</v>
      </c>
      <c r="AW93" s="155">
        <v>9.9811217628638649E-3</v>
      </c>
      <c r="AX93" s="155">
        <v>-4.6883392057090856E-2</v>
      </c>
      <c r="AY93" s="155">
        <v>1.8212231925822275E-2</v>
      </c>
      <c r="AZ93" s="155">
        <v>0.15751173382026257</v>
      </c>
      <c r="BA93" s="155">
        <v>0.16550558757335421</v>
      </c>
      <c r="BB93" s="155">
        <v>-4.1813986467633679E-3</v>
      </c>
    </row>
    <row r="94" spans="1:54" s="155" customFormat="1" ht="39.950000000000003" customHeight="1" x14ac:dyDescent="0.25">
      <c r="A94" s="23"/>
      <c r="B94" s="194" t="s">
        <v>15</v>
      </c>
      <c r="C94" s="194"/>
      <c r="D94" s="23" t="s">
        <v>1</v>
      </c>
      <c r="E94" s="23" t="s">
        <v>12</v>
      </c>
      <c r="F94" s="23" t="s">
        <v>13</v>
      </c>
      <c r="G94" s="1"/>
      <c r="H94" s="1"/>
      <c r="I94" s="1"/>
      <c r="J94" s="1"/>
      <c r="K94" s="147"/>
      <c r="L94" s="147"/>
      <c r="V94" s="155">
        <v>0.796006118280006</v>
      </c>
      <c r="W94" s="155">
        <v>-8.1883508489544003E-3</v>
      </c>
      <c r="X94" s="155">
        <v>-7.5646946976313773E-2</v>
      </c>
      <c r="Y94" s="155">
        <v>0.13248545851072485</v>
      </c>
      <c r="Z94" s="155">
        <v>-5.0152341612712703E-2</v>
      </c>
      <c r="AA94" s="155">
        <v>0.10185927320376154</v>
      </c>
      <c r="AE94" s="155">
        <v>0.12992076641331765</v>
      </c>
      <c r="AF94" s="155">
        <v>-1.1858024516229554E-2</v>
      </c>
      <c r="AG94" s="155">
        <v>3.9223869913220966E-2</v>
      </c>
      <c r="AH94" s="155">
        <v>-3.6423077063092807E-2</v>
      </c>
      <c r="AI94" s="155">
        <v>9.6062381447632045E-2</v>
      </c>
      <c r="AJ94" s="155">
        <v>7.0475092381782595E-2</v>
      </c>
      <c r="AK94" s="155">
        <v>1.417887295808809E-2</v>
      </c>
      <c r="AL94" s="155">
        <v>0.2802547715494057</v>
      </c>
      <c r="AM94" s="155">
        <v>9.0472930147258435E-3</v>
      </c>
      <c r="AN94" s="155">
        <v>-3.5973468654624613E-2</v>
      </c>
      <c r="AO94" s="155">
        <v>-3.4501623727170194E-2</v>
      </c>
      <c r="AP94" s="155">
        <v>6.5885804549136923E-2</v>
      </c>
      <c r="AQ94" s="155">
        <v>6.5885804549136923E-2</v>
      </c>
      <c r="AR94" s="155">
        <v>-7.4788004810542347E-2</v>
      </c>
      <c r="AS94" s="155">
        <v>6.5885804549136923E-2</v>
      </c>
      <c r="AT94" s="155">
        <v>0.10829940372136332</v>
      </c>
      <c r="AU94" s="155">
        <v>0.19837126305986177</v>
      </c>
      <c r="AV94" s="155">
        <v>0.19018291221090736</v>
      </c>
      <c r="AW94" s="155">
        <v>-6.512780903413351E-2</v>
      </c>
      <c r="AX94" s="155">
        <v>-4.8271162927954969E-2</v>
      </c>
      <c r="AY94" s="155">
        <v>0.14105280711718099</v>
      </c>
      <c r="AZ94" s="155">
        <v>-0.15777649486995432</v>
      </c>
      <c r="BA94" s="155">
        <v>5.6592472130314486E-2</v>
      </c>
      <c r="BB94" s="155">
        <v>-6.6599653961587929E-2</v>
      </c>
    </row>
    <row r="95" spans="1:54" s="155" customFormat="1" ht="20.100000000000001" customHeight="1" x14ac:dyDescent="0.25">
      <c r="A95" s="13" t="s">
        <v>108</v>
      </c>
      <c r="B95" s="1" t="s">
        <v>5</v>
      </c>
      <c r="C95" s="89">
        <f t="shared" ref="C95:C100" si="20">AF78</f>
        <v>175109.43004087824</v>
      </c>
      <c r="D95" s="89">
        <f>$B$83*(AF58^(1/2))</f>
        <v>100516.12501157438</v>
      </c>
      <c r="E95" s="107">
        <f>C95/D95</f>
        <v>1.7421028717602722</v>
      </c>
      <c r="F95" s="108">
        <f t="shared" ref="F95:F100" si="21">_xlfn.T.DIST.2T(ABS(E95),$B$78-$B$79-1)</f>
        <v>9.8551146029908748E-2</v>
      </c>
      <c r="G95" s="1"/>
      <c r="H95" s="1"/>
      <c r="I95" s="1"/>
      <c r="J95" s="202" t="str">
        <f t="shared" ref="J95:J102" si="22">IF(F95&gt;0.3,"Atenção: esse resultado não pode ser superior a 30% (trinta por cento)","Nível de significância admitido")</f>
        <v>Nível de significância admitido</v>
      </c>
      <c r="K95" s="202"/>
      <c r="L95" s="202"/>
      <c r="V95" s="155">
        <v>0.84478126328464676</v>
      </c>
      <c r="W95" s="155">
        <v>4.5295981416105103E-4</v>
      </c>
      <c r="X95" s="155">
        <v>-0.321539235917641</v>
      </c>
      <c r="Y95" s="155">
        <v>-1.162631526060735E-2</v>
      </c>
      <c r="Z95" s="155">
        <v>5.1966665532195033E-2</v>
      </c>
      <c r="AA95" s="155">
        <v>2.1780727810907508E-2</v>
      </c>
      <c r="AE95" s="155">
        <v>2.59584861376876E-2</v>
      </c>
      <c r="AF95" s="155">
        <v>-4.2806349249643424E-2</v>
      </c>
      <c r="AG95" s="155">
        <v>0.2800917661104807</v>
      </c>
      <c r="AH95" s="155">
        <v>-4.1447469807160284E-2</v>
      </c>
      <c r="AI95" s="155">
        <v>-5.3073785067767637E-2</v>
      </c>
      <c r="AJ95" s="155">
        <v>-2.4659989780557445E-3</v>
      </c>
      <c r="AK95" s="155">
        <v>-4.8544186926157057E-2</v>
      </c>
      <c r="AL95" s="155">
        <v>9.0472930147275643E-3</v>
      </c>
      <c r="AM95" s="155">
        <v>0.35836875759519388</v>
      </c>
      <c r="AN95" s="155">
        <v>3.4224786060379764E-3</v>
      </c>
      <c r="AO95" s="155">
        <v>-9.5647962799261244E-4</v>
      </c>
      <c r="AP95" s="155">
        <v>2.5203206416945484E-2</v>
      </c>
      <c r="AQ95" s="155">
        <v>2.5203206416945484E-2</v>
      </c>
      <c r="AR95" s="155">
        <v>3.7282481491713773E-2</v>
      </c>
      <c r="AS95" s="155">
        <v>2.5203206416945484E-2</v>
      </c>
      <c r="AT95" s="155">
        <v>1.8559449112109661E-2</v>
      </c>
      <c r="AU95" s="155">
        <v>1.3576891156338144E-2</v>
      </c>
      <c r="AV95" s="155">
        <v>1.402985097049908E-2</v>
      </c>
      <c r="AW95" s="155">
        <v>3.2450563443522235E-2</v>
      </c>
      <c r="AX95" s="155">
        <v>0.3615394762943212</v>
      </c>
      <c r="AY95" s="155">
        <v>1.6747609855465473E-2</v>
      </c>
      <c r="AZ95" s="155">
        <v>-3.9032030828775072E-2</v>
      </c>
      <c r="BA95" s="155">
        <v>-5.518794423099288E-2</v>
      </c>
      <c r="BB95" s="155">
        <v>3.6829521677552837E-2</v>
      </c>
    </row>
    <row r="96" spans="1:54" s="155" customFormat="1" ht="20.100000000000001" customHeight="1" x14ac:dyDescent="0.25">
      <c r="A96" s="21" t="s">
        <v>393</v>
      </c>
      <c r="B96" s="18" t="str">
        <f>B10</f>
        <v>Área privativa</v>
      </c>
      <c r="C96" s="91">
        <f t="shared" si="20"/>
        <v>4664.522845636754</v>
      </c>
      <c r="D96" s="91">
        <f>$B$83*(AG59^(1/2))</f>
        <v>746.91870642194988</v>
      </c>
      <c r="E96" s="109">
        <f t="shared" ref="E96:E100" si="23">C96/D96</f>
        <v>6.2450207840981138</v>
      </c>
      <c r="F96" s="110">
        <f t="shared" si="21"/>
        <v>6.8499805303046938E-6</v>
      </c>
      <c r="G96" s="13"/>
      <c r="H96" s="13"/>
      <c r="I96" s="13"/>
      <c r="J96" s="202" t="str">
        <f t="shared" si="22"/>
        <v>Nível de significância admitido</v>
      </c>
      <c r="K96" s="202"/>
      <c r="L96" s="202"/>
      <c r="V96" s="155">
        <v>-0.44991223072972741</v>
      </c>
      <c r="W96" s="155">
        <v>6.4508781289635627E-4</v>
      </c>
      <c r="X96" s="155">
        <v>3.5378998624248439E-2</v>
      </c>
      <c r="Y96" s="155">
        <v>-3.4162033877974049E-2</v>
      </c>
      <c r="Z96" s="155">
        <v>0.34776831917354922</v>
      </c>
      <c r="AA96" s="155">
        <v>-0.33943614679411283</v>
      </c>
      <c r="AE96" s="155">
        <v>2.3319369720774419E-2</v>
      </c>
      <c r="AF96" s="155">
        <v>2.2083163283197926E-2</v>
      </c>
      <c r="AG96" s="155">
        <v>-1.1360571902361449E-2</v>
      </c>
      <c r="AH96" s="155">
        <v>2.4018426721887032E-2</v>
      </c>
      <c r="AI96" s="155">
        <v>-1.0143607156086976E-2</v>
      </c>
      <c r="AJ96" s="156">
        <v>0.33568944857877314</v>
      </c>
      <c r="AK96" s="155">
        <v>-3.6927290271234758E-3</v>
      </c>
      <c r="AL96" s="155">
        <v>-3.5973468654624641E-2</v>
      </c>
      <c r="AM96" s="155">
        <v>3.4224786060385592E-3</v>
      </c>
      <c r="AN96" s="155">
        <v>0.34407559014642575</v>
      </c>
      <c r="AO96" s="155">
        <v>0.32023496127479339</v>
      </c>
      <c r="AP96" s="155">
        <v>4.6394433523129219E-3</v>
      </c>
      <c r="AQ96" s="155">
        <v>4.6394433523129219E-3</v>
      </c>
      <c r="AR96" s="155">
        <v>3.9446565043183335E-2</v>
      </c>
      <c r="AS96" s="155">
        <v>4.6394433523129219E-3</v>
      </c>
      <c r="AT96" s="155">
        <v>-2.242662458380118E-2</v>
      </c>
      <c r="AU96" s="155">
        <v>-2.9522590525661085E-2</v>
      </c>
      <c r="AV96" s="155">
        <v>-2.8877502712764735E-2</v>
      </c>
      <c r="AW96" s="155">
        <v>1.4960848358654633E-2</v>
      </c>
      <c r="AX96" s="155">
        <v>7.9380932963129536E-3</v>
      </c>
      <c r="AY96" s="155">
        <v>-2.5006975835386636E-2</v>
      </c>
      <c r="AZ96" s="155">
        <v>9.8541150437000402E-3</v>
      </c>
      <c r="BA96" s="155">
        <v>-3.0758796963237578E-2</v>
      </c>
      <c r="BB96" s="155">
        <v>3.8801477230286985E-2</v>
      </c>
    </row>
    <row r="97" spans="1:54" s="155" customFormat="1" ht="20.100000000000001" customHeight="1" x14ac:dyDescent="0.25">
      <c r="A97" s="21" t="s">
        <v>394</v>
      </c>
      <c r="B97" s="18" t="str">
        <f>C10</f>
        <v>Quartos</v>
      </c>
      <c r="C97" s="91">
        <f t="shared" si="20"/>
        <v>18389.53111002082</v>
      </c>
      <c r="D97" s="91">
        <f>$B$83*(AH60^(1/2))</f>
        <v>24021.733174175068</v>
      </c>
      <c r="E97" s="109">
        <f t="shared" si="23"/>
        <v>0.76553723150129593</v>
      </c>
      <c r="F97" s="110">
        <f t="shared" si="21"/>
        <v>0.45387348914898129</v>
      </c>
      <c r="G97" s="3"/>
      <c r="H97" s="3"/>
      <c r="I97" s="10"/>
      <c r="J97" s="202" t="str">
        <f t="shared" si="22"/>
        <v>Atenção: esse resultado não pode ser superior a 30% (trinta por cento)</v>
      </c>
      <c r="K97" s="202"/>
      <c r="L97" s="202"/>
      <c r="V97" s="155">
        <v>-0.73335476692100032</v>
      </c>
      <c r="W97" s="155">
        <v>5.0873182750823028E-3</v>
      </c>
      <c r="X97" s="155">
        <v>-3.0738284049083669E-2</v>
      </c>
      <c r="Y97" s="155">
        <v>2.4033161350364471E-2</v>
      </c>
      <c r="Z97" s="155">
        <v>0.30976516989228964</v>
      </c>
      <c r="AA97" s="155">
        <v>-0.32789656360150476</v>
      </c>
      <c r="AE97" s="155">
        <v>-0.15379040227905111</v>
      </c>
      <c r="AF97" s="155">
        <v>-7.9698507543930652E-2</v>
      </c>
      <c r="AG97" s="155">
        <v>-3.3698268669600073E-2</v>
      </c>
      <c r="AH97" s="155">
        <v>-6.4436552718683759E-2</v>
      </c>
      <c r="AI97" s="155">
        <v>-4.0403391368319275E-2</v>
      </c>
      <c r="AJ97" s="156">
        <v>0.25409982369872341</v>
      </c>
      <c r="AK97" s="155">
        <v>1.0469791382503701E-2</v>
      </c>
      <c r="AL97" s="155">
        <v>-3.4501623727169972E-2</v>
      </c>
      <c r="AM97" s="155">
        <v>-9.5647962799216835E-4</v>
      </c>
      <c r="AN97" s="155">
        <v>0.32023496127479334</v>
      </c>
      <c r="AO97" s="155">
        <v>0.42566521502647464</v>
      </c>
      <c r="AP97" s="155">
        <v>-7.6616023267114253E-3</v>
      </c>
      <c r="AQ97" s="155">
        <v>-7.6616023267114253E-3</v>
      </c>
      <c r="AR97" s="155">
        <v>-2.6607445401993557E-2</v>
      </c>
      <c r="AS97" s="155">
        <v>-7.6616023267114253E-3</v>
      </c>
      <c r="AT97" s="155">
        <v>7.2332060049558333E-2</v>
      </c>
      <c r="AU97" s="155">
        <v>1.6371559023653059E-2</v>
      </c>
      <c r="AV97" s="155">
        <v>2.1458877298735357E-2</v>
      </c>
      <c r="AW97" s="155">
        <v>7.3735490074605448E-2</v>
      </c>
      <c r="AX97" s="155">
        <v>3.4654748297583915E-2</v>
      </c>
      <c r="AY97" s="155">
        <v>5.1982786949229143E-2</v>
      </c>
      <c r="AZ97" s="155">
        <v>0.11730347515923209</v>
      </c>
      <c r="BA97" s="155">
        <v>9.046345375877346E-2</v>
      </c>
      <c r="BB97" s="155">
        <v>-3.1694763677075855E-2</v>
      </c>
    </row>
    <row r="98" spans="1:54" s="155" customFormat="1" ht="20.100000000000001" customHeight="1" x14ac:dyDescent="0.25">
      <c r="A98" s="21" t="s">
        <v>395</v>
      </c>
      <c r="B98" s="18" t="str">
        <f>D10</f>
        <v>Suítes</v>
      </c>
      <c r="C98" s="91">
        <f t="shared" si="20"/>
        <v>545.39505012598238</v>
      </c>
      <c r="D98" s="91">
        <f>$B$83*(AI61^(1/2))</f>
        <v>11321.281412937011</v>
      </c>
      <c r="E98" s="109">
        <f t="shared" si="23"/>
        <v>4.8174321460002813E-2</v>
      </c>
      <c r="F98" s="110">
        <f t="shared" si="21"/>
        <v>0.96210781820474423</v>
      </c>
      <c r="G98" s="11"/>
      <c r="H98" s="11"/>
      <c r="I98" s="10"/>
      <c r="J98" s="202" t="str">
        <f t="shared" si="22"/>
        <v>Atenção: esse resultado não pode ser superior a 30% (trinta por cento)</v>
      </c>
      <c r="K98" s="202"/>
      <c r="L98" s="202"/>
      <c r="V98" s="155">
        <v>-0.18690980228960391</v>
      </c>
      <c r="W98" s="155">
        <v>1.2440649060962831E-4</v>
      </c>
      <c r="X98" s="155">
        <v>7.0509762095844558E-2</v>
      </c>
      <c r="Y98" s="155">
        <v>-1.4291549528778338E-2</v>
      </c>
      <c r="Z98" s="155">
        <v>-1.5455758526823904E-3</v>
      </c>
      <c r="AA98" s="155">
        <v>7.6781975631697641E-2</v>
      </c>
      <c r="AE98" s="155">
        <v>9.272721273815826E-2</v>
      </c>
      <c r="AF98" s="155">
        <v>1.8859284355848941E-2</v>
      </c>
      <c r="AG98" s="155">
        <v>-5.1277258268166759E-2</v>
      </c>
      <c r="AH98" s="155">
        <v>1.9232503827677803E-2</v>
      </c>
      <c r="AI98" s="155">
        <v>4.9409542988994651E-3</v>
      </c>
      <c r="AJ98" s="156">
        <v>3.022158974388213E-3</v>
      </c>
      <c r="AK98" s="155">
        <v>6.1850192049957634E-3</v>
      </c>
      <c r="AL98" s="155">
        <v>6.5885804549136381E-2</v>
      </c>
      <c r="AM98" s="155">
        <v>2.520320641694479E-2</v>
      </c>
      <c r="AN98" s="155">
        <v>4.639443352313373E-3</v>
      </c>
      <c r="AO98" s="155">
        <v>-7.6616023267109118E-3</v>
      </c>
      <c r="AP98" s="155">
        <v>8.1421418984011007E-2</v>
      </c>
      <c r="AQ98" s="155">
        <v>8.1421418984011007E-2</v>
      </c>
      <c r="AR98" s="155">
        <v>9.5837375003398978E-2</v>
      </c>
      <c r="AS98" s="155">
        <v>8.1421418984011007E-2</v>
      </c>
      <c r="AT98" s="155">
        <v>6.849834085193858E-2</v>
      </c>
      <c r="AU98" s="155">
        <v>6.712986945523268E-2</v>
      </c>
      <c r="AV98" s="155">
        <v>6.725427594584231E-2</v>
      </c>
      <c r="AW98" s="155">
        <v>8.3411922833765056E-2</v>
      </c>
      <c r="AX98" s="155">
        <v>2.6074051851212171E-2</v>
      </c>
      <c r="AY98" s="155">
        <v>6.8000714889500061E-2</v>
      </c>
      <c r="AZ98" s="155">
        <v>8.797555507797962E-3</v>
      </c>
      <c r="BA98" s="155">
        <v>-6.7380589270766705E-3</v>
      </c>
      <c r="BB98" s="155">
        <v>9.5712968512789348E-2</v>
      </c>
    </row>
    <row r="99" spans="1:54" s="155" customFormat="1" ht="20.100000000000001" customHeight="1" x14ac:dyDescent="0.25">
      <c r="A99" s="21" t="s">
        <v>396</v>
      </c>
      <c r="B99" s="18" t="str">
        <f>E10</f>
        <v>Vagas na garagem</v>
      </c>
      <c r="C99" s="91">
        <f t="shared" si="20"/>
        <v>5993.1922549456358</v>
      </c>
      <c r="D99" s="91">
        <f>$B$83*(AJ62^(1/2))</f>
        <v>23940.384295466993</v>
      </c>
      <c r="E99" s="109">
        <f t="shared" si="23"/>
        <v>0.25033818091551774</v>
      </c>
      <c r="F99" s="110">
        <f t="shared" si="21"/>
        <v>0.80516085167254459</v>
      </c>
      <c r="G99" s="11"/>
      <c r="H99" s="11"/>
      <c r="I99" s="10"/>
      <c r="J99" s="202" t="str">
        <f t="shared" si="22"/>
        <v>Atenção: esse resultado não pode ser superior a 30% (trinta por cento)</v>
      </c>
      <c r="K99" s="202"/>
      <c r="L99" s="202"/>
      <c r="V99" s="155">
        <v>-0.18690980228960391</v>
      </c>
      <c r="W99" s="155">
        <v>1.2440649060962831E-4</v>
      </c>
      <c r="X99" s="155">
        <v>7.0509762095844558E-2</v>
      </c>
      <c r="Y99" s="155">
        <v>-1.4291549528778338E-2</v>
      </c>
      <c r="Z99" s="155">
        <v>-1.5455758526823904E-3</v>
      </c>
      <c r="AA99" s="155">
        <v>7.6781975631697641E-2</v>
      </c>
      <c r="AE99" s="155">
        <v>9.272721273815826E-2</v>
      </c>
      <c r="AF99" s="155">
        <v>1.8859284355848941E-2</v>
      </c>
      <c r="AG99" s="155">
        <v>-5.1277258268166759E-2</v>
      </c>
      <c r="AH99" s="155">
        <v>1.9232503827677803E-2</v>
      </c>
      <c r="AI99" s="155">
        <v>4.9409542988994651E-3</v>
      </c>
      <c r="AJ99" s="156">
        <v>3.022158974388213E-3</v>
      </c>
      <c r="AK99" s="155">
        <v>6.1850192049957634E-3</v>
      </c>
      <c r="AL99" s="155">
        <v>6.5885804549136381E-2</v>
      </c>
      <c r="AM99" s="155">
        <v>2.520320641694479E-2</v>
      </c>
      <c r="AN99" s="155">
        <v>4.639443352313373E-3</v>
      </c>
      <c r="AO99" s="155">
        <v>-7.6616023267109118E-3</v>
      </c>
      <c r="AP99" s="155">
        <v>8.1421418984011007E-2</v>
      </c>
      <c r="AQ99" s="155">
        <v>8.1421418984011007E-2</v>
      </c>
      <c r="AR99" s="155">
        <v>9.5837375003398978E-2</v>
      </c>
      <c r="AS99" s="155">
        <v>8.1421418984011007E-2</v>
      </c>
      <c r="AT99" s="155">
        <v>6.849834085193858E-2</v>
      </c>
      <c r="AU99" s="155">
        <v>6.712986945523268E-2</v>
      </c>
      <c r="AV99" s="155">
        <v>6.725427594584231E-2</v>
      </c>
      <c r="AW99" s="155">
        <v>8.3411922833765056E-2</v>
      </c>
      <c r="AX99" s="155">
        <v>2.6074051851212171E-2</v>
      </c>
      <c r="AY99" s="155">
        <v>6.8000714889500061E-2</v>
      </c>
      <c r="AZ99" s="155">
        <v>8.797555507797962E-3</v>
      </c>
      <c r="BA99" s="155">
        <v>-6.7380589270766705E-3</v>
      </c>
      <c r="BB99" s="155">
        <v>9.5712968512789348E-2</v>
      </c>
    </row>
    <row r="100" spans="1:54" ht="20.100000000000001" customHeight="1" x14ac:dyDescent="0.25">
      <c r="A100" s="21" t="s">
        <v>397</v>
      </c>
      <c r="B100" s="18" t="str">
        <f>F10</f>
        <v>Piscina</v>
      </c>
      <c r="C100" s="91">
        <f t="shared" si="20"/>
        <v>45665.25142967701</v>
      </c>
      <c r="D100" s="91">
        <f>$B$83*(AK63^(1/2))</f>
        <v>21756.071601582073</v>
      </c>
      <c r="E100" s="109">
        <f t="shared" si="23"/>
        <v>2.0989658549550043</v>
      </c>
      <c r="F100" s="110">
        <f t="shared" si="21"/>
        <v>5.0191979987931956E-2</v>
      </c>
      <c r="G100" s="11"/>
      <c r="H100" s="11"/>
      <c r="I100" s="10"/>
      <c r="J100" s="202" t="str">
        <f t="shared" si="22"/>
        <v>Nível de significância admitido</v>
      </c>
      <c r="K100" s="202"/>
      <c r="L100" s="202"/>
      <c r="V100" s="147">
        <v>-0.73147087244198539</v>
      </c>
      <c r="W100" s="147">
        <v>4.0219757449525134E-3</v>
      </c>
      <c r="X100" s="147">
        <v>0.18896051587610163</v>
      </c>
      <c r="Y100" s="147">
        <v>-0.1304056223644168</v>
      </c>
      <c r="Z100" s="147">
        <v>4.3390707280081042E-2</v>
      </c>
      <c r="AA100" s="147">
        <v>5.6390809960214561E-2</v>
      </c>
      <c r="AE100" s="147">
        <v>0.12971557948895532</v>
      </c>
      <c r="AF100" s="147">
        <v>7.4175795443137321E-2</v>
      </c>
      <c r="AG100" s="155">
        <v>-0.10271879319810676</v>
      </c>
      <c r="AH100" s="147">
        <v>8.6241722677994875E-2</v>
      </c>
      <c r="AI100" s="155">
        <v>-4.4163899686421926E-2</v>
      </c>
      <c r="AJ100" s="156">
        <v>-1.2839119641198438E-2</v>
      </c>
      <c r="AK100" s="155">
        <v>-3.9441422368967638E-3</v>
      </c>
      <c r="AL100" s="155">
        <v>-7.4788004810543152E-2</v>
      </c>
      <c r="AM100" s="147">
        <v>3.7282481491714009E-2</v>
      </c>
      <c r="AN100" s="147">
        <v>3.9446565043184278E-2</v>
      </c>
      <c r="AO100" s="147">
        <v>-2.6607445401992336E-2</v>
      </c>
      <c r="AP100" s="147">
        <v>9.5837375003398839E-2</v>
      </c>
      <c r="AQ100" s="147">
        <v>9.5837375003398839E-2</v>
      </c>
      <c r="AR100" s="147">
        <v>0.23026497311276814</v>
      </c>
      <c r="AS100" s="147">
        <v>9.5837375003398839E-2</v>
      </c>
      <c r="AT100" s="147">
        <v>9.6734858334596163E-3</v>
      </c>
      <c r="AU100" s="147">
        <v>-3.456824736101799E-2</v>
      </c>
      <c r="AV100" s="147">
        <v>-3.054627161606549E-2</v>
      </c>
      <c r="AW100" s="147">
        <v>0.16018898692263905</v>
      </c>
      <c r="AX100" s="147">
        <v>6.5436311706381561E-2</v>
      </c>
      <c r="AY100" s="147">
        <v>-6.4144171463504374E-3</v>
      </c>
      <c r="AZ100" s="147">
        <v>8.0517348407106004E-2</v>
      </c>
      <c r="BA100" s="147">
        <v>-9.0108031406835987E-2</v>
      </c>
      <c r="BB100" s="147">
        <v>0.22624299736781564</v>
      </c>
    </row>
    <row r="101" spans="1:54" ht="20.100000000000001" customHeight="1" x14ac:dyDescent="0.25">
      <c r="A101" s="2"/>
      <c r="B101" s="2"/>
      <c r="C101" s="2"/>
      <c r="D101" s="2"/>
      <c r="E101" s="2"/>
      <c r="F101" s="2"/>
      <c r="G101" s="2"/>
      <c r="H101" s="2"/>
      <c r="I101" s="10"/>
      <c r="J101" s="202" t="str">
        <f t="shared" si="22"/>
        <v>Nível de significância admitido</v>
      </c>
      <c r="K101" s="202"/>
      <c r="L101" s="202"/>
      <c r="V101" s="147">
        <v>-0.18690980228960391</v>
      </c>
      <c r="W101" s="147">
        <v>1.2440649060962831E-4</v>
      </c>
      <c r="X101" s="147">
        <v>7.0509762095844558E-2</v>
      </c>
      <c r="Y101" s="147">
        <v>-1.4291549528778338E-2</v>
      </c>
      <c r="Z101" s="147">
        <v>-1.5455758526823904E-3</v>
      </c>
      <c r="AA101" s="147">
        <v>7.6781975631697641E-2</v>
      </c>
      <c r="AE101" s="147">
        <v>9.272721273815826E-2</v>
      </c>
      <c r="AF101" s="147">
        <v>1.8859284355848941E-2</v>
      </c>
      <c r="AG101" s="155">
        <v>-5.1277258268166759E-2</v>
      </c>
      <c r="AH101" s="147">
        <v>1.9232503827677803E-2</v>
      </c>
      <c r="AI101" s="155">
        <v>4.9409542988994651E-3</v>
      </c>
      <c r="AJ101" s="156">
        <v>3.022158974388213E-3</v>
      </c>
      <c r="AK101" s="155">
        <v>6.1850192049957634E-3</v>
      </c>
      <c r="AL101" s="155">
        <v>6.5885804549136381E-2</v>
      </c>
      <c r="AM101" s="147">
        <v>2.520320641694479E-2</v>
      </c>
      <c r="AN101" s="147">
        <v>4.639443352313373E-3</v>
      </c>
      <c r="AO101" s="147">
        <v>-7.6616023267109118E-3</v>
      </c>
      <c r="AP101" s="147">
        <v>8.1421418984011007E-2</v>
      </c>
      <c r="AQ101" s="147">
        <v>8.1421418984011007E-2</v>
      </c>
      <c r="AR101" s="147">
        <v>9.5837375003398978E-2</v>
      </c>
      <c r="AS101" s="147">
        <v>8.1421418984011007E-2</v>
      </c>
      <c r="AT101" s="147">
        <v>6.849834085193858E-2</v>
      </c>
      <c r="AU101" s="147">
        <v>6.712986945523268E-2</v>
      </c>
      <c r="AV101" s="147">
        <v>6.725427594584231E-2</v>
      </c>
      <c r="AW101" s="147">
        <v>8.3411922833765056E-2</v>
      </c>
      <c r="AX101" s="147">
        <v>2.6074051851212171E-2</v>
      </c>
      <c r="AY101" s="147">
        <v>6.8000714889500061E-2</v>
      </c>
      <c r="AZ101" s="147">
        <v>8.797555507797962E-3</v>
      </c>
      <c r="BA101" s="147">
        <v>-6.7380589270766705E-3</v>
      </c>
      <c r="BB101" s="147">
        <v>9.5712968512789348E-2</v>
      </c>
    </row>
    <row r="102" spans="1:54" ht="20.100000000000001" customHeight="1" x14ac:dyDescent="0.25">
      <c r="A102" s="2"/>
      <c r="B102" s="2"/>
      <c r="C102" s="2"/>
      <c r="D102" s="2"/>
      <c r="E102" s="2"/>
      <c r="F102" s="2"/>
      <c r="G102" s="2"/>
      <c r="H102" s="2"/>
      <c r="I102" s="10"/>
      <c r="J102" s="202" t="str">
        <f t="shared" si="22"/>
        <v>Nível de significância admitido</v>
      </c>
      <c r="K102" s="202"/>
      <c r="L102" s="202"/>
      <c r="V102" s="147">
        <v>-0.22682186602686066</v>
      </c>
      <c r="W102" s="147">
        <v>2.1137546832282724E-3</v>
      </c>
      <c r="X102" s="147">
        <v>-1.0999717961877133E-2</v>
      </c>
      <c r="Y102" s="147">
        <v>6.093860970170728E-2</v>
      </c>
      <c r="Z102" s="147">
        <v>-4.1587882149090205E-2</v>
      </c>
      <c r="AA102" s="147">
        <v>9.0924965435739524E-2</v>
      </c>
      <c r="AE102" s="147">
        <v>-4.317038124724662E-2</v>
      </c>
      <c r="AF102" s="147">
        <v>-6.9256163018384942E-2</v>
      </c>
      <c r="AG102" s="155">
        <v>-5.1915181006822977E-2</v>
      </c>
      <c r="AH102" s="147">
        <v>-6.2914898968700117E-2</v>
      </c>
      <c r="AI102" s="155">
        <v>-1.9762892669928367E-3</v>
      </c>
      <c r="AJ102" s="156">
        <v>-4.9905435465767867E-2</v>
      </c>
      <c r="AK102" s="155">
        <v>1.9161257565289892E-2</v>
      </c>
      <c r="AL102" s="155">
        <v>0.10829940372136376</v>
      </c>
      <c r="AM102" s="147">
        <v>1.8559449112109064E-2</v>
      </c>
      <c r="AN102" s="147">
        <v>-2.2426624583800313E-2</v>
      </c>
      <c r="AO102" s="147">
        <v>7.2332060049559332E-2</v>
      </c>
      <c r="AP102" s="147">
        <v>6.8498340851939205E-2</v>
      </c>
      <c r="AQ102" s="147">
        <v>6.8498340851939205E-2</v>
      </c>
      <c r="AR102" s="147">
        <v>9.6734858334601992E-3</v>
      </c>
      <c r="AS102" s="147">
        <v>6.8498340851939205E-2</v>
      </c>
      <c r="AT102" s="147">
        <v>0.15268825206915748</v>
      </c>
      <c r="AU102" s="147">
        <v>0.12943695055364648</v>
      </c>
      <c r="AV102" s="147">
        <v>0.13155070523687476</v>
      </c>
      <c r="AW102" s="147">
        <v>0.10231841578359158</v>
      </c>
      <c r="AX102" s="147">
        <v>3.3355731894706989E-2</v>
      </c>
      <c r="AY102" s="147">
        <v>0.14423323333624441</v>
      </c>
      <c r="AZ102" s="147">
        <v>6.3550105913083604E-2</v>
      </c>
      <c r="BA102" s="147">
        <v>0.10335116878250816</v>
      </c>
      <c r="BB102" s="147">
        <v>7.5597311502319242E-3</v>
      </c>
    </row>
    <row r="103" spans="1:54" ht="20.100000000000001" customHeight="1" x14ac:dyDescent="0.25">
      <c r="A103" s="2"/>
      <c r="B103" s="2"/>
      <c r="C103" s="2"/>
      <c r="D103" s="2"/>
      <c r="E103" s="2"/>
      <c r="F103" s="2"/>
      <c r="G103" s="2"/>
      <c r="H103" s="2"/>
      <c r="I103" s="10"/>
      <c r="V103" s="147">
        <v>0.30894517337197452</v>
      </c>
      <c r="W103" s="147">
        <v>-3.2825863098197945E-3</v>
      </c>
      <c r="X103" s="147">
        <v>-4.4862552207534635E-2</v>
      </c>
      <c r="Y103" s="147">
        <v>9.841553050643076E-2</v>
      </c>
      <c r="Z103" s="147">
        <v>-4.6074027582416244E-2</v>
      </c>
      <c r="AA103" s="147">
        <v>9.6652459980893946E-2</v>
      </c>
      <c r="AE103" s="147">
        <v>4.7496410384477217E-2</v>
      </c>
      <c r="AF103" s="147">
        <v>-3.9190471422018203E-2</v>
      </c>
      <c r="AG103" s="155">
        <v>-4.175678143942943E-3</v>
      </c>
      <c r="AH103" s="147">
        <v>-4.9038230351477585E-2</v>
      </c>
      <c r="AI103" s="155">
        <v>4.9377300154953174E-2</v>
      </c>
      <c r="AJ103" s="156">
        <v>1.3151031501996313E-2</v>
      </c>
      <c r="AK103" s="155">
        <v>1.6551437056755214E-2</v>
      </c>
      <c r="AL103" s="155">
        <v>0.19837126305986164</v>
      </c>
      <c r="AM103" s="147">
        <v>1.3576891156336798E-2</v>
      </c>
      <c r="AN103" s="147">
        <v>-2.952259052566103E-2</v>
      </c>
      <c r="AO103" s="147">
        <v>1.6371559023653004E-2</v>
      </c>
      <c r="AP103" s="147">
        <v>6.7129869455232916E-2</v>
      </c>
      <c r="AQ103" s="147">
        <v>6.7129869455232916E-2</v>
      </c>
      <c r="AR103" s="147">
        <v>-3.4568247361017657E-2</v>
      </c>
      <c r="AS103" s="147">
        <v>6.7129869455232916E-2</v>
      </c>
      <c r="AT103" s="147">
        <v>0.1294369505536459</v>
      </c>
      <c r="AU103" s="147">
        <v>0.16554539996166368</v>
      </c>
      <c r="AV103" s="147">
        <v>0.16226281365184386</v>
      </c>
      <c r="AW103" s="147">
        <v>1.460848849811619E-2</v>
      </c>
      <c r="AX103" s="147">
        <v>-9.4012130124017795E-3</v>
      </c>
      <c r="AY103" s="147">
        <v>0.1425672957929251</v>
      </c>
      <c r="AZ103" s="147">
        <v>-5.2382875449460464E-2</v>
      </c>
      <c r="BA103" s="147">
        <v>7.88585181551682E-2</v>
      </c>
      <c r="BB103" s="147">
        <v>-3.1285661051197844E-2</v>
      </c>
    </row>
    <row r="104" spans="1:54" ht="20.100000000000001" customHeight="1" x14ac:dyDescent="0.25">
      <c r="A104" s="2"/>
      <c r="B104" s="2"/>
      <c r="C104" s="2"/>
      <c r="D104" s="2"/>
      <c r="E104" s="2"/>
      <c r="F104" s="2"/>
      <c r="G104" s="2"/>
      <c r="H104" s="2"/>
      <c r="I104" s="10"/>
      <c r="V104" s="147">
        <v>0.26023907888117165</v>
      </c>
      <c r="W104" s="147">
        <v>-2.7920098559063326E-3</v>
      </c>
      <c r="X104" s="147">
        <v>-4.1784112730656721E-2</v>
      </c>
      <c r="Y104" s="147">
        <v>9.5008537706001372E-2</v>
      </c>
      <c r="Z104" s="147">
        <v>-4.5666196179386664E-2</v>
      </c>
      <c r="AA104" s="147">
        <v>9.613177865860717E-2</v>
      </c>
      <c r="AE104" s="147">
        <v>3.9253974781593398E-2</v>
      </c>
      <c r="AF104" s="147">
        <v>-4.1923716112596765E-2</v>
      </c>
      <c r="AG104" s="155">
        <v>-8.5156329496590272E-3</v>
      </c>
      <c r="AH104" s="147">
        <v>-5.0299745680315755E-2</v>
      </c>
      <c r="AI104" s="155">
        <v>4.4708792025685617E-2</v>
      </c>
      <c r="AJ104" s="156">
        <v>7.4186254140179431E-3</v>
      </c>
      <c r="AK104" s="155">
        <v>1.6788693466622318E-2</v>
      </c>
      <c r="AL104" s="155">
        <v>0.1901829122109075</v>
      </c>
      <c r="AM104" s="147">
        <v>1.4029850970498178E-2</v>
      </c>
      <c r="AN104" s="147">
        <v>-2.8877502712764347E-2</v>
      </c>
      <c r="AO104" s="147">
        <v>2.145887729873569E-2</v>
      </c>
      <c r="AP104" s="147">
        <v>6.7254275945842823E-2</v>
      </c>
      <c r="AQ104" s="147">
        <v>6.7254275945842823E-2</v>
      </c>
      <c r="AR104" s="147">
        <v>-3.054627161606488E-2</v>
      </c>
      <c r="AS104" s="147">
        <v>6.7254275945842823E-2</v>
      </c>
      <c r="AT104" s="147">
        <v>0.13155070523687451</v>
      </c>
      <c r="AU104" s="147">
        <v>0.1622628136518442</v>
      </c>
      <c r="AV104" s="147">
        <v>0.15947080379593787</v>
      </c>
      <c r="AW104" s="147">
        <v>2.2582118251341488E-2</v>
      </c>
      <c r="AX104" s="147">
        <v>-5.5142180208461872E-3</v>
      </c>
      <c r="AY104" s="147">
        <v>0.14271874466049983</v>
      </c>
      <c r="AZ104" s="147">
        <v>-4.1843513507410668E-2</v>
      </c>
      <c r="BA104" s="147">
        <v>8.1085122757654005E-2</v>
      </c>
      <c r="BB104" s="147">
        <v>-2.775426176015855E-2</v>
      </c>
    </row>
    <row r="105" spans="1:54" ht="20.100000000000001" customHeight="1" x14ac:dyDescent="0.25">
      <c r="A105" s="1" t="s">
        <v>92</v>
      </c>
      <c r="B105" s="245" t="str">
        <f>CONCATENATE("Valor previsto = ",TEXT(C95,"#.###,00")," + [",TEXT(C96,"#.###,00")," · (",B96,")] + [",TEXT(C97,"#.###,00")," · (",B97,")] + [",TEXT(C98,"#.###,00")," . (",B98,")] + [",TEXT(C99,"#.###,00")," . (",B99,")] + [",TEXT(C100,"#.###,00")," . (",B100,")]  + [",TEXT(C101,"#.###,00")," . (",B101,")]")</f>
        <v>Valor previsto = 175.109,43 + [4.664,52 · (Área privativa)] + [18.389,53 · (Quartos)] + [545,40 . (Suítes)] + [5.993,19 . (Vagas na garagem)] + [45.665,25 . (Piscina)]  + [,00 . ()]</v>
      </c>
      <c r="C105" s="245"/>
      <c r="D105" s="245"/>
      <c r="E105" s="245"/>
      <c r="F105" s="245"/>
      <c r="G105" s="245"/>
      <c r="H105" s="245"/>
      <c r="I105" s="245"/>
      <c r="V105" s="147">
        <v>-0.9662073141424552</v>
      </c>
      <c r="W105" s="147">
        <v>7.9736297532249992E-3</v>
      </c>
      <c r="X105" s="147">
        <v>0.11976479372589163</v>
      </c>
      <c r="Y105" s="147">
        <v>-6.8803434335648922E-2</v>
      </c>
      <c r="Z105" s="147">
        <v>4.9797265957918779E-3</v>
      </c>
      <c r="AA105" s="147">
        <v>6.8451074475109397E-2</v>
      </c>
      <c r="AE105" s="147">
        <v>-3.915175690798614E-2</v>
      </c>
      <c r="AF105" s="147">
        <v>-2.4872630693412418E-2</v>
      </c>
      <c r="AG105" s="155">
        <v>-0.12071653515962907</v>
      </c>
      <c r="AH105" s="147">
        <v>-9.5174143373746856E-4</v>
      </c>
      <c r="AI105" s="155">
        <v>-6.9755175769386391E-2</v>
      </c>
      <c r="AJ105" s="156">
        <v>-8.8696338433269462E-2</v>
      </c>
      <c r="AK105" s="155">
        <v>9.9811217628635873E-3</v>
      </c>
      <c r="AL105" s="155">
        <v>-6.5127809034134038E-2</v>
      </c>
      <c r="AM105" s="147">
        <v>3.2450563443522179E-2</v>
      </c>
      <c r="AN105" s="147">
        <v>1.4960848358655465E-2</v>
      </c>
      <c r="AO105" s="147">
        <v>7.373549007460653E-2</v>
      </c>
      <c r="AP105" s="147">
        <v>8.3411922833764862E-2</v>
      </c>
      <c r="AQ105" s="147">
        <v>8.3411922833764862E-2</v>
      </c>
      <c r="AR105" s="147">
        <v>0.1601889869226388</v>
      </c>
      <c r="AS105" s="147">
        <v>8.3411922833764862E-2</v>
      </c>
      <c r="AT105" s="147">
        <v>0.10231841578359094</v>
      </c>
      <c r="AU105" s="147">
        <v>1.460848849811594E-2</v>
      </c>
      <c r="AV105" s="147">
        <v>2.258211825134096E-2</v>
      </c>
      <c r="AW105" s="147">
        <v>0.21098999888536485</v>
      </c>
      <c r="AX105" s="147">
        <v>8.8265971716097208E-2</v>
      </c>
      <c r="AY105" s="147">
        <v>7.0423896770690969E-2</v>
      </c>
      <c r="AZ105" s="147">
        <v>0.17742734658058856</v>
      </c>
      <c r="BA105" s="147">
        <v>2.8887614712689663E-2</v>
      </c>
      <c r="BB105" s="147">
        <v>0.15221535716941378</v>
      </c>
    </row>
    <row r="106" spans="1:54" ht="20.100000000000001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V106" s="147">
        <v>0.50383860184902396</v>
      </c>
      <c r="W106" s="147">
        <v>3.8869949915552775E-3</v>
      </c>
      <c r="X106" s="147">
        <v>-0.29999015957949537</v>
      </c>
      <c r="Y106" s="147">
        <v>-3.5475264863613229E-2</v>
      </c>
      <c r="Z106" s="147">
        <v>5.4821485353402422E-2</v>
      </c>
      <c r="AA106" s="147">
        <v>1.8135958554900189E-2</v>
      </c>
      <c r="AE106" s="147">
        <v>-3.1738563082501003E-2</v>
      </c>
      <c r="AF106" s="147">
        <v>-6.193906208369547E-2</v>
      </c>
      <c r="AG106" s="155">
        <v>0.24971208247046572</v>
      </c>
      <c r="AH106" s="147">
        <v>-5.0278077109029637E-2</v>
      </c>
      <c r="AI106" s="155">
        <v>-8.5753341972642866E-2</v>
      </c>
      <c r="AJ106" s="156">
        <v>-4.2592841593906278E-2</v>
      </c>
      <c r="AK106" s="155">
        <v>-4.6883392057090162E-2</v>
      </c>
      <c r="AL106" s="155">
        <v>-4.827116292795347E-2</v>
      </c>
      <c r="AM106" s="147">
        <v>0.36153947629432104</v>
      </c>
      <c r="AN106" s="147">
        <v>7.9380932963122597E-3</v>
      </c>
      <c r="AO106" s="147">
        <v>3.4654748297583512E-2</v>
      </c>
      <c r="AP106" s="147">
        <v>2.6074051851212449E-2</v>
      </c>
      <c r="AQ106" s="147">
        <v>2.6074051851212449E-2</v>
      </c>
      <c r="AR106" s="147">
        <v>6.5436311706380992E-2</v>
      </c>
      <c r="AS106" s="147">
        <v>2.6074051851212449E-2</v>
      </c>
      <c r="AT106" s="147">
        <v>3.3355731894707349E-2</v>
      </c>
      <c r="AU106" s="147">
        <v>-9.4012130124007665E-3</v>
      </c>
      <c r="AV106" s="147">
        <v>-5.5142180208454517E-3</v>
      </c>
      <c r="AW106" s="147">
        <v>8.826597171609693E-2</v>
      </c>
      <c r="AX106" s="147">
        <v>0.38874844123520802</v>
      </c>
      <c r="AY106" s="147">
        <v>1.7807751928486201E-2</v>
      </c>
      <c r="AZ106" s="147">
        <v>3.4743502765570672E-2</v>
      </c>
      <c r="BA106" s="147">
        <v>-3.9601712013595261E-2</v>
      </c>
      <c r="BB106" s="147">
        <v>6.1549316714825678E-2</v>
      </c>
    </row>
    <row r="107" spans="1:54" ht="20.100000000000001" customHeight="1" x14ac:dyDescent="0.25">
      <c r="A107" s="2"/>
      <c r="B107" s="2"/>
      <c r="C107" s="2"/>
      <c r="D107" s="2"/>
      <c r="E107" s="2"/>
      <c r="F107" s="2"/>
      <c r="G107" s="2"/>
      <c r="H107" s="2"/>
      <c r="I107" s="22"/>
      <c r="V107" s="147">
        <v>-3.1997488063648272E-2</v>
      </c>
      <c r="W107" s="147">
        <v>1.5144886757443199E-4</v>
      </c>
      <c r="X107" s="147">
        <v>-2.3313475869389012E-2</v>
      </c>
      <c r="Y107" s="147">
        <v>7.4566580903424884E-2</v>
      </c>
      <c r="Z107" s="147">
        <v>-4.3219207761208855E-2</v>
      </c>
      <c r="AA107" s="147">
        <v>9.3007690724886571E-2</v>
      </c>
      <c r="AE107" s="147">
        <v>-1.0200638835711331E-2</v>
      </c>
      <c r="AF107" s="147">
        <v>-5.8323184256070304E-2</v>
      </c>
      <c r="AG107" s="155">
        <v>-3.4555361783957989E-2</v>
      </c>
      <c r="AH107" s="147">
        <v>-5.7868837653346994E-2</v>
      </c>
      <c r="AI107" s="155">
        <v>1.669774325007789E-2</v>
      </c>
      <c r="AJ107" s="156">
        <v>-2.6975811113854276E-2</v>
      </c>
      <c r="AK107" s="155">
        <v>1.8212231925822206E-2</v>
      </c>
      <c r="AL107" s="155">
        <v>0.14105280711718049</v>
      </c>
      <c r="AM107" s="147">
        <v>1.6747609855464057E-2</v>
      </c>
      <c r="AN107" s="147">
        <v>-2.5006975835386649E-2</v>
      </c>
      <c r="AO107" s="147">
        <v>5.1982786949229143E-2</v>
      </c>
      <c r="AP107" s="147">
        <v>6.8000714889499922E-2</v>
      </c>
      <c r="AQ107" s="147">
        <v>6.8000714889499922E-2</v>
      </c>
      <c r="AR107" s="147">
        <v>-6.4144171463505345E-3</v>
      </c>
      <c r="AS107" s="147">
        <v>6.8000714889499922E-2</v>
      </c>
      <c r="AT107" s="147">
        <v>0.14423323333624355</v>
      </c>
      <c r="AU107" s="147">
        <v>0.14256729579292482</v>
      </c>
      <c r="AV107" s="147">
        <v>0.14271874466049922</v>
      </c>
      <c r="AW107" s="147">
        <v>7.042389677069083E-2</v>
      </c>
      <c r="AX107" s="147">
        <v>1.7807751928485077E-2</v>
      </c>
      <c r="AY107" s="147">
        <v>0.14362743786594584</v>
      </c>
      <c r="AZ107" s="147">
        <v>2.1392658144885279E-2</v>
      </c>
      <c r="BA107" s="147">
        <v>9.4444750372565833E-2</v>
      </c>
      <c r="BB107" s="147">
        <v>-6.5658660139249619E-3</v>
      </c>
    </row>
    <row r="108" spans="1:54" ht="20.100000000000001" customHeight="1" x14ac:dyDescent="0.25">
      <c r="A108" s="202" t="s">
        <v>417</v>
      </c>
      <c r="B108" s="202"/>
      <c r="C108" s="202"/>
      <c r="D108" s="202"/>
      <c r="E108" s="202"/>
      <c r="F108" s="202"/>
      <c r="G108" s="2"/>
      <c r="H108" s="2"/>
      <c r="I108" s="22"/>
      <c r="V108" s="147">
        <v>-0.89019985992279893</v>
      </c>
      <c r="W108" s="147">
        <v>1.0539361942049422E-2</v>
      </c>
      <c r="X108" s="147">
        <v>0.10901001729383135</v>
      </c>
      <c r="Y108" s="147">
        <v>-6.1180430957258426E-2</v>
      </c>
      <c r="Z108" s="147">
        <v>-0.14765761877656181</v>
      </c>
      <c r="AA108" s="147">
        <v>-1.0565595359027236E-3</v>
      </c>
      <c r="AE108" s="147">
        <v>-0.18296670014413011</v>
      </c>
      <c r="AF108" s="147">
        <v>8.1680459530878019E-2</v>
      </c>
      <c r="AG108" s="155">
        <v>4.2885280631949074E-3</v>
      </c>
      <c r="AH108" s="147">
        <v>0.11329854535702621</v>
      </c>
      <c r="AI108" s="147">
        <v>5.2118114399767823E-2</v>
      </c>
      <c r="AJ108" s="147">
        <v>-0.12715759020294221</v>
      </c>
      <c r="AK108" s="147">
        <v>0.15751173382026212</v>
      </c>
      <c r="AL108" s="147">
        <v>-0.15777649486995515</v>
      </c>
      <c r="AM108" s="147">
        <v>-3.9032030828775321E-2</v>
      </c>
      <c r="AN108" s="147">
        <v>9.8541150437003178E-3</v>
      </c>
      <c r="AO108" s="147">
        <v>0.11730347515923262</v>
      </c>
      <c r="AP108" s="147">
        <v>8.7975555077975942E-3</v>
      </c>
      <c r="AQ108" s="147">
        <v>8.7975555077975942E-3</v>
      </c>
      <c r="AR108" s="147">
        <v>8.0517348407105283E-2</v>
      </c>
      <c r="AS108" s="147">
        <v>8.7975555077975942E-3</v>
      </c>
      <c r="AT108" s="147">
        <v>6.3550105913082744E-2</v>
      </c>
      <c r="AU108" s="147">
        <v>-5.2382875449460853E-2</v>
      </c>
      <c r="AV108" s="147">
        <v>-4.1843513507411556E-2</v>
      </c>
      <c r="AW108" s="147">
        <v>0.17742734658058834</v>
      </c>
      <c r="AX108" s="147">
        <v>3.4743502765570644E-2</v>
      </c>
      <c r="AY108" s="147">
        <v>2.1392658144885113E-2</v>
      </c>
      <c r="AZ108" s="147">
        <v>0.37883833460329996</v>
      </c>
      <c r="BA108" s="147">
        <v>0.21226428422554727</v>
      </c>
      <c r="BB108" s="147">
        <v>6.9977986465055986E-2</v>
      </c>
    </row>
    <row r="109" spans="1:54" ht="20.100000000000001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N109" s="157"/>
      <c r="O109" s="157"/>
      <c r="P109" s="157"/>
      <c r="Q109" s="157"/>
      <c r="R109" s="157"/>
      <c r="S109" s="157"/>
      <c r="T109" s="157"/>
      <c r="U109" s="157"/>
      <c r="V109" s="147">
        <v>9.2716060646810927E-2</v>
      </c>
      <c r="W109" s="147">
        <v>2.2266046024853967E-3</v>
      </c>
      <c r="X109" s="147">
        <v>-3.7146691778326989E-2</v>
      </c>
      <c r="Y109" s="147">
        <v>8.5596577082244829E-2</v>
      </c>
      <c r="Z109" s="147">
        <v>-0.19626438453659201</v>
      </c>
      <c r="AA109" s="147">
        <v>2.4020738036161171E-2</v>
      </c>
      <c r="AE109" s="147">
        <v>-0.14577314646897027</v>
      </c>
      <c r="AF109" s="147">
        <v>5.0963150658799916E-2</v>
      </c>
      <c r="AG109" s="147">
        <v>9.4789656244583076E-2</v>
      </c>
      <c r="AH109" s="147">
        <v>5.7642964466256108E-2</v>
      </c>
      <c r="AI109" s="147">
        <v>0.14323954154850094</v>
      </c>
      <c r="AJ109" s="147">
        <v>-5.9704656795547262E-2</v>
      </c>
      <c r="AK109" s="147">
        <v>0.16550558757335493</v>
      </c>
      <c r="AL109" s="147">
        <v>5.659247213031493E-2</v>
      </c>
      <c r="AM109" s="147">
        <v>-5.5187944230993768E-2</v>
      </c>
      <c r="AN109" s="147">
        <v>-3.0758796963237078E-2</v>
      </c>
      <c r="AO109" s="147">
        <v>9.0463453758774071E-2</v>
      </c>
      <c r="AP109" s="147">
        <v>-6.7380589270759073E-3</v>
      </c>
      <c r="AQ109" s="147">
        <v>-6.7380589270759073E-3</v>
      </c>
      <c r="AR109" s="147">
        <v>-9.0108031406835376E-2</v>
      </c>
      <c r="AS109" s="147">
        <v>-6.7380589270759073E-3</v>
      </c>
      <c r="AT109" s="147">
        <v>0.10335116878250827</v>
      </c>
      <c r="AU109" s="147">
        <v>7.8858518155168922E-2</v>
      </c>
      <c r="AV109" s="147">
        <v>8.1085122757654282E-2</v>
      </c>
      <c r="AW109" s="147">
        <v>2.8887614712690413E-2</v>
      </c>
      <c r="AX109" s="147">
        <v>-3.9601712013596024E-2</v>
      </c>
      <c r="AY109" s="147">
        <v>9.4444750372566666E-2</v>
      </c>
      <c r="AZ109" s="147">
        <v>0.21226428422554822</v>
      </c>
      <c r="BA109" s="147">
        <v>0.27559481528293911</v>
      </c>
      <c r="BB109" s="147">
        <v>-9.2334636009320736E-2</v>
      </c>
    </row>
    <row r="110" spans="1:54" ht="20.100000000000001" customHeight="1" x14ac:dyDescent="0.25">
      <c r="A110" s="23" t="s">
        <v>393</v>
      </c>
      <c r="B110" s="24" t="str">
        <f>B10</f>
        <v>Área privativa</v>
      </c>
      <c r="C110" s="17" t="s">
        <v>366</v>
      </c>
      <c r="D110" s="120">
        <f>C96</f>
        <v>4664.522845636754</v>
      </c>
      <c r="F110" s="2"/>
      <c r="G110" s="2"/>
      <c r="H110" s="2"/>
      <c r="I110" s="22"/>
      <c r="N110" s="157"/>
      <c r="O110" s="157"/>
      <c r="P110" s="157"/>
      <c r="Q110" s="157"/>
      <c r="R110" s="157"/>
      <c r="S110" s="157"/>
      <c r="T110" s="157"/>
      <c r="U110" s="157"/>
      <c r="V110" s="147">
        <v>-0.68276477795118251</v>
      </c>
      <c r="W110" s="147">
        <v>3.5313992910390515E-3</v>
      </c>
      <c r="X110" s="147">
        <v>0.18588207639922372</v>
      </c>
      <c r="Y110" s="147">
        <v>-0.12699862956398741</v>
      </c>
      <c r="Z110" s="147">
        <v>4.2982875877051463E-2</v>
      </c>
      <c r="AA110" s="147">
        <v>5.6911491282501336E-2</v>
      </c>
      <c r="AE110" s="147">
        <v>0.13795801509183911</v>
      </c>
      <c r="AF110" s="147">
        <v>7.6909040133715884E-2</v>
      </c>
      <c r="AG110" s="147">
        <v>-9.8378838392390727E-2</v>
      </c>
      <c r="AH110" s="147">
        <v>8.750323800683299E-2</v>
      </c>
      <c r="AI110" s="147">
        <v>-3.9495391557154425E-2</v>
      </c>
      <c r="AJ110" s="147">
        <v>-7.1067135532200676E-3</v>
      </c>
      <c r="AK110" s="147">
        <v>-4.1813986467638675E-3</v>
      </c>
      <c r="AL110" s="147">
        <v>-6.6599653961589012E-2</v>
      </c>
      <c r="AM110" s="147">
        <v>3.6829521677552629E-2</v>
      </c>
      <c r="AN110" s="147">
        <v>3.8801477230287595E-2</v>
      </c>
      <c r="AO110" s="147">
        <v>-3.1694763677074966E-2</v>
      </c>
      <c r="AP110" s="147">
        <v>9.5712968512788932E-2</v>
      </c>
      <c r="AQ110" s="147">
        <v>9.5712968512788932E-2</v>
      </c>
      <c r="AR110" s="147">
        <v>0.22624299736781536</v>
      </c>
      <c r="AS110" s="147">
        <v>9.5712968512788932E-2</v>
      </c>
      <c r="AT110" s="147">
        <v>7.5597311502311193E-3</v>
      </c>
      <c r="AU110" s="147">
        <v>-3.1285661051198455E-2</v>
      </c>
      <c r="AV110" s="147">
        <v>-2.7754261760159438E-2</v>
      </c>
      <c r="AW110" s="147">
        <v>0.15221535716941376</v>
      </c>
      <c r="AX110" s="147">
        <v>6.1549316714825969E-2</v>
      </c>
      <c r="AY110" s="147">
        <v>-6.5658660139251146E-3</v>
      </c>
      <c r="AZ110" s="147">
        <v>6.9977986465056208E-2</v>
      </c>
      <c r="BA110" s="147">
        <v>-9.233463600932168E-2</v>
      </c>
      <c r="BB110" s="147">
        <v>0.22271159807677635</v>
      </c>
    </row>
    <row r="111" spans="1:54" ht="20.100000000000001" customHeight="1" x14ac:dyDescent="0.25">
      <c r="A111" s="23" t="s">
        <v>394</v>
      </c>
      <c r="B111" s="24" t="str">
        <f>C10</f>
        <v>Quartos</v>
      </c>
      <c r="C111" s="17" t="s">
        <v>366</v>
      </c>
      <c r="D111" s="120">
        <f t="shared" ref="D111:D114" si="24">C97</f>
        <v>18389.53111002082</v>
      </c>
      <c r="F111" s="2"/>
      <c r="G111" s="2"/>
      <c r="H111" s="2"/>
      <c r="N111" s="157"/>
      <c r="O111" s="157"/>
      <c r="P111" s="157"/>
      <c r="Q111" s="157"/>
      <c r="R111" s="157"/>
      <c r="S111" s="157"/>
      <c r="T111" s="157"/>
      <c r="U111" s="157"/>
      <c r="AL111" s="158"/>
      <c r="AP111" s="159"/>
    </row>
    <row r="112" spans="1:54" ht="20.100000000000001" customHeight="1" x14ac:dyDescent="0.25">
      <c r="A112" s="21" t="s">
        <v>395</v>
      </c>
      <c r="B112" s="24" t="str">
        <f>D10</f>
        <v>Suítes</v>
      </c>
      <c r="C112" s="17" t="s">
        <v>366</v>
      </c>
      <c r="D112" s="120">
        <f t="shared" si="24"/>
        <v>545.39505012598238</v>
      </c>
      <c r="F112" s="2"/>
      <c r="G112" s="2"/>
      <c r="H112" s="2"/>
      <c r="I112" s="22"/>
      <c r="N112" s="157"/>
      <c r="O112" s="157"/>
      <c r="P112" s="157"/>
      <c r="Q112" s="157"/>
      <c r="R112" s="157"/>
      <c r="S112" s="157"/>
      <c r="T112" s="157"/>
      <c r="U112" s="157"/>
      <c r="AL112" s="158"/>
      <c r="AP112" s="159"/>
    </row>
    <row r="113" spans="1:42" ht="20.100000000000001" customHeight="1" x14ac:dyDescent="0.25">
      <c r="A113" s="21" t="s">
        <v>396</v>
      </c>
      <c r="B113" s="24" t="str">
        <f>E10</f>
        <v>Vagas na garagem</v>
      </c>
      <c r="C113" s="17" t="s">
        <v>366</v>
      </c>
      <c r="D113" s="120">
        <f t="shared" si="24"/>
        <v>5993.1922549456358</v>
      </c>
      <c r="F113" s="2"/>
      <c r="G113" s="2"/>
      <c r="I113" s="8"/>
      <c r="N113" s="157"/>
      <c r="O113" s="157"/>
      <c r="P113" s="157"/>
      <c r="Q113" s="157"/>
      <c r="R113" s="157"/>
      <c r="S113" s="157"/>
      <c r="T113" s="157"/>
      <c r="U113" s="157"/>
      <c r="AE113" s="154"/>
      <c r="AL113" s="158"/>
      <c r="AP113" s="159"/>
    </row>
    <row r="114" spans="1:42" ht="20.100000000000001" customHeight="1" x14ac:dyDescent="0.25">
      <c r="A114" s="21" t="s">
        <v>397</v>
      </c>
      <c r="B114" s="24" t="str">
        <f>F10</f>
        <v>Piscina</v>
      </c>
      <c r="C114" s="17" t="s">
        <v>366</v>
      </c>
      <c r="D114" s="120">
        <f t="shared" si="24"/>
        <v>45665.25142967701</v>
      </c>
      <c r="F114" s="2"/>
      <c r="G114" s="2"/>
      <c r="H114" s="22"/>
      <c r="I114" s="25"/>
      <c r="AL114" s="158"/>
      <c r="AP114" s="159"/>
    </row>
    <row r="115" spans="1:42" ht="20.100000000000001" customHeight="1" x14ac:dyDescent="0.25">
      <c r="A115" s="2"/>
      <c r="B115" s="2"/>
      <c r="C115" s="2"/>
      <c r="D115" s="2"/>
      <c r="F115" s="2"/>
      <c r="G115" s="2"/>
      <c r="H115" s="22"/>
      <c r="I115" s="25"/>
      <c r="AL115" s="158"/>
      <c r="AP115" s="159"/>
    </row>
    <row r="116" spans="1:42" ht="20.100000000000001" customHeight="1" x14ac:dyDescent="0.25">
      <c r="A116" s="2"/>
      <c r="B116" s="2"/>
      <c r="C116" s="2"/>
      <c r="D116" s="2"/>
      <c r="F116" s="2"/>
      <c r="G116" s="2"/>
      <c r="H116" s="2"/>
      <c r="I116" s="26"/>
      <c r="W116" s="151"/>
      <c r="AL116" s="158"/>
      <c r="AP116" s="159"/>
    </row>
    <row r="117" spans="1:42" ht="20.100000000000001" customHeight="1" x14ac:dyDescent="0.25">
      <c r="G117" s="22"/>
      <c r="H117" s="22"/>
      <c r="I117" s="26"/>
      <c r="AL117" s="158"/>
      <c r="AP117" s="159"/>
    </row>
    <row r="118" spans="1:42" ht="20.100000000000001" customHeight="1" x14ac:dyDescent="0.25">
      <c r="A118" s="244" t="s">
        <v>93</v>
      </c>
      <c r="B118" s="244"/>
      <c r="C118" s="244"/>
      <c r="D118" s="244"/>
      <c r="E118" s="244"/>
      <c r="F118" s="244"/>
      <c r="I118" s="26"/>
      <c r="AL118" s="158"/>
      <c r="AP118" s="159"/>
    </row>
    <row r="119" spans="1:42" ht="20.100000000000001" customHeight="1" x14ac:dyDescent="0.25">
      <c r="G119" s="22"/>
      <c r="H119" s="22"/>
      <c r="I119" s="26"/>
      <c r="W119" s="160"/>
      <c r="AL119" s="158"/>
      <c r="AP119" s="159"/>
    </row>
    <row r="120" spans="1:42" ht="20.100000000000001" customHeight="1" x14ac:dyDescent="0.25">
      <c r="A120" s="197" t="s">
        <v>143</v>
      </c>
      <c r="B120" s="197"/>
      <c r="C120" s="197"/>
      <c r="D120" s="197"/>
      <c r="E120" s="197"/>
      <c r="F120" s="197"/>
      <c r="G120" s="197"/>
      <c r="H120" s="197"/>
      <c r="I120" s="197"/>
      <c r="AC120" s="161"/>
      <c r="AL120" s="158"/>
      <c r="AP120" s="159"/>
    </row>
    <row r="121" spans="1:42" ht="20.100000000000001" customHeight="1" x14ac:dyDescent="0.25">
      <c r="A121" s="197"/>
      <c r="B121" s="197"/>
      <c r="C121" s="197"/>
      <c r="D121" s="197"/>
      <c r="E121" s="197"/>
      <c r="F121" s="197"/>
      <c r="G121" s="197"/>
      <c r="H121" s="197"/>
      <c r="I121" s="197"/>
      <c r="AC121" s="161"/>
      <c r="AL121" s="158"/>
      <c r="AP121" s="159"/>
    </row>
    <row r="122" spans="1:42" ht="20.100000000000001" customHeight="1" x14ac:dyDescent="0.25">
      <c r="A122" s="197"/>
      <c r="B122" s="197"/>
      <c r="C122" s="197"/>
      <c r="D122" s="197"/>
      <c r="E122" s="197"/>
      <c r="F122" s="197"/>
      <c r="G122" s="197"/>
      <c r="H122" s="197"/>
      <c r="I122" s="197"/>
      <c r="AC122" s="161"/>
      <c r="AL122" s="158"/>
      <c r="AP122" s="159"/>
    </row>
    <row r="123" spans="1:42" ht="20.100000000000001" customHeight="1" x14ac:dyDescent="0.25">
      <c r="A123" s="197"/>
      <c r="B123" s="197"/>
      <c r="C123" s="197"/>
      <c r="D123" s="197"/>
      <c r="E123" s="197"/>
      <c r="F123" s="197"/>
      <c r="G123" s="197"/>
      <c r="H123" s="197"/>
      <c r="I123" s="197"/>
      <c r="AC123" s="161"/>
      <c r="AL123" s="158"/>
    </row>
    <row r="124" spans="1:42" ht="20.100000000000001" customHeight="1" x14ac:dyDescent="0.25">
      <c r="G124" s="26"/>
      <c r="H124" s="26"/>
      <c r="I124" s="26"/>
      <c r="AC124" s="161"/>
    </row>
    <row r="125" spans="1:42" ht="20.100000000000001" customHeight="1" x14ac:dyDescent="0.25">
      <c r="A125" s="243" t="s">
        <v>49</v>
      </c>
      <c r="B125" s="234" t="s">
        <v>0</v>
      </c>
      <c r="C125" s="234" t="s">
        <v>33</v>
      </c>
      <c r="D125" s="234" t="s">
        <v>50</v>
      </c>
      <c r="E125" s="234"/>
      <c r="F125" s="234"/>
      <c r="G125" s="26"/>
      <c r="H125" s="26"/>
      <c r="I125" s="26"/>
      <c r="AC125" s="161"/>
    </row>
    <row r="126" spans="1:42" ht="20.100000000000001" customHeight="1" x14ac:dyDescent="0.25">
      <c r="A126" s="243"/>
      <c r="B126" s="234"/>
      <c r="C126" s="234"/>
      <c r="D126" s="27" t="s">
        <v>51</v>
      </c>
      <c r="E126" s="27" t="s">
        <v>52</v>
      </c>
      <c r="F126" s="27" t="s">
        <v>53</v>
      </c>
      <c r="G126" s="26"/>
      <c r="H126" s="26"/>
      <c r="I126" s="26"/>
      <c r="AC126" s="161"/>
    </row>
    <row r="127" spans="1:42" ht="20.100000000000001" customHeight="1" x14ac:dyDescent="0.25">
      <c r="A127" s="243"/>
      <c r="B127" s="230">
        <v>1</v>
      </c>
      <c r="C127" s="211" t="s">
        <v>34</v>
      </c>
      <c r="D127" s="211" t="s">
        <v>35</v>
      </c>
      <c r="E127" s="211" t="s">
        <v>36</v>
      </c>
      <c r="F127" s="211" t="s">
        <v>37</v>
      </c>
      <c r="G127" s="26"/>
      <c r="H127" s="26"/>
      <c r="I127" s="26"/>
      <c r="AC127" s="161"/>
    </row>
    <row r="128" spans="1:42" ht="20.100000000000001" customHeight="1" x14ac:dyDescent="0.25">
      <c r="A128" s="243"/>
      <c r="B128" s="230"/>
      <c r="C128" s="211"/>
      <c r="D128" s="211"/>
      <c r="E128" s="211"/>
      <c r="F128" s="211"/>
      <c r="G128" s="26"/>
      <c r="H128" s="26"/>
      <c r="I128" s="26"/>
      <c r="AC128" s="161"/>
    </row>
    <row r="129" spans="1:33" ht="20.100000000000001" customHeight="1" x14ac:dyDescent="0.25">
      <c r="A129" s="243"/>
      <c r="B129" s="230">
        <v>2</v>
      </c>
      <c r="C129" s="211" t="s">
        <v>38</v>
      </c>
      <c r="D129" s="211" t="s">
        <v>39</v>
      </c>
      <c r="E129" s="211" t="s">
        <v>40</v>
      </c>
      <c r="F129" s="211" t="s">
        <v>41</v>
      </c>
      <c r="G129" s="26"/>
      <c r="H129" s="26"/>
      <c r="I129" s="26"/>
      <c r="AC129" s="161"/>
    </row>
    <row r="130" spans="1:33" ht="20.100000000000001" customHeight="1" x14ac:dyDescent="0.25">
      <c r="A130" s="243"/>
      <c r="B130" s="230"/>
      <c r="C130" s="211"/>
      <c r="D130" s="211"/>
      <c r="E130" s="211"/>
      <c r="F130" s="211"/>
      <c r="G130" s="26"/>
      <c r="H130" s="26"/>
      <c r="I130" s="26"/>
      <c r="AC130" s="161"/>
    </row>
    <row r="131" spans="1:33" ht="20.100000000000001" customHeight="1" x14ac:dyDescent="0.25">
      <c r="A131" s="243"/>
      <c r="B131" s="230"/>
      <c r="C131" s="211"/>
      <c r="D131" s="211"/>
      <c r="E131" s="211"/>
      <c r="F131" s="211"/>
      <c r="G131" s="26"/>
      <c r="H131" s="26"/>
      <c r="I131" s="26"/>
      <c r="AC131" s="161"/>
    </row>
    <row r="132" spans="1:33" ht="20.100000000000001" customHeight="1" x14ac:dyDescent="0.25">
      <c r="A132" s="243"/>
      <c r="B132" s="230">
        <v>3</v>
      </c>
      <c r="C132" s="211" t="s">
        <v>42</v>
      </c>
      <c r="D132" s="211" t="s">
        <v>43</v>
      </c>
      <c r="E132" s="211" t="s">
        <v>44</v>
      </c>
      <c r="F132" s="211" t="s">
        <v>45</v>
      </c>
      <c r="G132" s="26"/>
      <c r="H132" s="26"/>
      <c r="I132" s="26"/>
      <c r="AC132" s="161"/>
    </row>
    <row r="133" spans="1:33" ht="20.100000000000001" customHeight="1" x14ac:dyDescent="0.25">
      <c r="A133" s="243"/>
      <c r="B133" s="230"/>
      <c r="C133" s="211"/>
      <c r="D133" s="211"/>
      <c r="E133" s="211"/>
      <c r="F133" s="211"/>
      <c r="G133" s="26"/>
      <c r="H133" s="26"/>
      <c r="I133" s="26"/>
      <c r="AC133" s="161"/>
    </row>
    <row r="134" spans="1:33" ht="20.100000000000001" customHeight="1" x14ac:dyDescent="0.25">
      <c r="A134" s="243"/>
      <c r="B134" s="230"/>
      <c r="C134" s="211"/>
      <c r="D134" s="211"/>
      <c r="E134" s="211"/>
      <c r="F134" s="211"/>
      <c r="G134" s="26"/>
      <c r="H134" s="26"/>
      <c r="I134" s="26"/>
      <c r="AC134" s="161"/>
    </row>
    <row r="135" spans="1:33" ht="20.100000000000001" customHeight="1" x14ac:dyDescent="0.25">
      <c r="A135" s="243"/>
      <c r="B135" s="230"/>
      <c r="C135" s="211"/>
      <c r="D135" s="211"/>
      <c r="E135" s="211"/>
      <c r="F135" s="211"/>
      <c r="G135" s="26"/>
      <c r="H135" s="26"/>
      <c r="I135" s="26"/>
      <c r="V135" s="162"/>
      <c r="AC135" s="161"/>
    </row>
    <row r="136" spans="1:33" ht="20.100000000000001" customHeight="1" x14ac:dyDescent="0.25">
      <c r="A136" s="243"/>
      <c r="B136" s="230"/>
      <c r="C136" s="211"/>
      <c r="D136" s="211"/>
      <c r="E136" s="211"/>
      <c r="F136" s="211"/>
      <c r="G136" s="26"/>
      <c r="H136" s="26"/>
      <c r="I136" s="26"/>
      <c r="V136" s="158"/>
      <c r="AC136" s="161"/>
    </row>
    <row r="137" spans="1:33" ht="20.100000000000001" customHeight="1" x14ac:dyDescent="0.25">
      <c r="A137" s="243"/>
      <c r="B137" s="230">
        <v>4</v>
      </c>
      <c r="C137" s="211" t="s">
        <v>46</v>
      </c>
      <c r="D137" s="211" t="s">
        <v>47</v>
      </c>
      <c r="E137" s="211" t="s">
        <v>54</v>
      </c>
      <c r="F137" s="211" t="s">
        <v>382</v>
      </c>
      <c r="G137" s="26"/>
      <c r="H137" s="26"/>
      <c r="I137" s="26"/>
      <c r="V137" s="158"/>
      <c r="AC137" s="161"/>
      <c r="AG137" s="151"/>
    </row>
    <row r="138" spans="1:33" ht="20.100000000000001" customHeight="1" x14ac:dyDescent="0.25">
      <c r="A138" s="243"/>
      <c r="B138" s="230"/>
      <c r="C138" s="211"/>
      <c r="D138" s="211"/>
      <c r="E138" s="211"/>
      <c r="F138" s="211"/>
      <c r="G138" s="26"/>
      <c r="H138" s="26"/>
      <c r="I138" s="28"/>
      <c r="V138" s="158" t="s">
        <v>407</v>
      </c>
      <c r="W138" s="147" t="s">
        <v>408</v>
      </c>
      <c r="X138" s="147" t="s">
        <v>409</v>
      </c>
      <c r="AC138" s="161"/>
      <c r="AG138" s="151"/>
    </row>
    <row r="139" spans="1:33" ht="20.100000000000001" customHeight="1" x14ac:dyDescent="0.25">
      <c r="A139" s="243"/>
      <c r="B139" s="230"/>
      <c r="C139" s="211"/>
      <c r="D139" s="211"/>
      <c r="E139" s="211"/>
      <c r="F139" s="211"/>
      <c r="G139" s="26"/>
      <c r="H139" s="26"/>
      <c r="I139" s="28"/>
      <c r="V139" s="157"/>
      <c r="AC139" s="161"/>
    </row>
    <row r="140" spans="1:33" ht="20.100000000000001" customHeight="1" x14ac:dyDescent="0.25">
      <c r="A140" s="243"/>
      <c r="B140" s="230"/>
      <c r="C140" s="211"/>
      <c r="D140" s="211"/>
      <c r="E140" s="211"/>
      <c r="F140" s="211"/>
      <c r="G140" s="26"/>
      <c r="H140" s="26"/>
      <c r="I140" s="28"/>
      <c r="V140" s="163">
        <f>AE87</f>
        <v>0.33577646956105744</v>
      </c>
      <c r="W140" s="164">
        <f>($B$78-1)*(V140-(1/$B$78))</f>
        <v>6.7645254665709871</v>
      </c>
      <c r="X140" s="164">
        <f t="shared" ref="X140:X141" si="25">((D193^2)/($B$80*$D$90))*(V140/(1-V140)^2)</f>
        <v>0.33730600992816695</v>
      </c>
      <c r="AC140" s="161"/>
    </row>
    <row r="141" spans="1:33" ht="20.100000000000001" customHeight="1" x14ac:dyDescent="0.25">
      <c r="A141" s="243"/>
      <c r="B141" s="230"/>
      <c r="C141" s="211"/>
      <c r="D141" s="211"/>
      <c r="E141" s="211"/>
      <c r="F141" s="211"/>
      <c r="G141" s="26"/>
      <c r="H141" s="26"/>
      <c r="I141" s="28"/>
      <c r="V141" s="163">
        <f>AF88</f>
        <v>0.23266053478842619</v>
      </c>
      <c r="W141" s="164">
        <f t="shared" ref="W141:W163" si="26">($B$78-1)*(V141-(1/$B$78))</f>
        <v>4.3928589668004694</v>
      </c>
      <c r="X141" s="164">
        <f t="shared" si="25"/>
        <v>1.2483792229997361E-3</v>
      </c>
      <c r="AC141" s="161"/>
    </row>
    <row r="142" spans="1:33" ht="20.100000000000001" customHeight="1" x14ac:dyDescent="0.25">
      <c r="A142" s="243"/>
      <c r="B142" s="230"/>
      <c r="C142" s="211"/>
      <c r="D142" s="211"/>
      <c r="E142" s="211"/>
      <c r="F142" s="211"/>
      <c r="G142" s="26"/>
      <c r="H142" s="26"/>
      <c r="I142" s="28"/>
      <c r="V142" s="163">
        <f>AG89</f>
        <v>0.47019615141905069</v>
      </c>
      <c r="W142" s="164">
        <f t="shared" si="26"/>
        <v>9.8561781493048315</v>
      </c>
      <c r="X142" s="164">
        <f t="shared" ref="X142:X151" si="27">((D195^2)/($B$80*$D$90))*(V142/(1-V142)^2)</f>
        <v>1.4977751145624069E-5</v>
      </c>
      <c r="AC142" s="161"/>
    </row>
    <row r="143" spans="1:33" ht="20.100000000000001" customHeight="1" x14ac:dyDescent="0.25">
      <c r="A143" s="243"/>
      <c r="B143" s="230"/>
      <c r="C143" s="211"/>
      <c r="D143" s="211"/>
      <c r="E143" s="211"/>
      <c r="F143" s="211"/>
      <c r="G143" s="26"/>
      <c r="H143" s="26"/>
      <c r="I143" s="28"/>
      <c r="V143" s="163">
        <f>AH90</f>
        <v>0.22067625473017399</v>
      </c>
      <c r="W143" s="164">
        <f t="shared" si="26"/>
        <v>4.1172205254606684</v>
      </c>
      <c r="X143" s="164">
        <f t="shared" si="27"/>
        <v>3.9719804820246406E-3</v>
      </c>
      <c r="AC143" s="161"/>
    </row>
    <row r="144" spans="1:33" ht="20.100000000000001" customHeight="1" x14ac:dyDescent="0.25">
      <c r="A144" s="243"/>
      <c r="B144" s="230"/>
      <c r="C144" s="211"/>
      <c r="D144" s="211"/>
      <c r="E144" s="211"/>
      <c r="F144" s="211"/>
      <c r="G144" s="26"/>
      <c r="H144" s="26"/>
      <c r="I144" s="28"/>
      <c r="V144" s="163">
        <f>AI91</f>
        <v>0.19684186640707207</v>
      </c>
      <c r="W144" s="164">
        <f t="shared" si="26"/>
        <v>3.5690295940293244</v>
      </c>
      <c r="X144" s="164">
        <f t="shared" si="27"/>
        <v>3.7704361129273865E-3</v>
      </c>
    </row>
    <row r="145" spans="1:31" ht="20.100000000000001" customHeight="1" x14ac:dyDescent="0.25">
      <c r="A145" s="243"/>
      <c r="B145" s="230"/>
      <c r="C145" s="211"/>
      <c r="D145" s="211"/>
      <c r="E145" s="211"/>
      <c r="F145" s="211"/>
      <c r="G145" s="29"/>
      <c r="H145" s="29"/>
      <c r="I145" s="28"/>
      <c r="V145" s="163">
        <f>AJ92</f>
        <v>0.41021072772249545</v>
      </c>
      <c r="W145" s="164">
        <f t="shared" si="26"/>
        <v>8.4765134042840611</v>
      </c>
      <c r="X145" s="164">
        <f t="shared" si="27"/>
        <v>0.14353682500074105</v>
      </c>
    </row>
    <row r="146" spans="1:31" ht="20.100000000000001" customHeight="1" x14ac:dyDescent="0.25">
      <c r="A146" s="243"/>
      <c r="B146" s="230"/>
      <c r="C146" s="211"/>
      <c r="D146" s="211"/>
      <c r="E146" s="211"/>
      <c r="F146" s="211"/>
      <c r="G146" s="29"/>
      <c r="H146" s="29"/>
      <c r="I146" s="28"/>
      <c r="V146" s="163">
        <f>AK93</f>
        <v>0.15252934921306077</v>
      </c>
      <c r="W146" s="164">
        <f t="shared" si="26"/>
        <v>2.5498416985670644</v>
      </c>
      <c r="X146" s="164">
        <f t="shared" si="27"/>
        <v>2.0761844689138564E-2</v>
      </c>
    </row>
    <row r="147" spans="1:31" ht="20.100000000000001" customHeight="1" x14ac:dyDescent="0.25">
      <c r="A147" s="243"/>
      <c r="B147" s="230"/>
      <c r="C147" s="211"/>
      <c r="D147" s="211"/>
      <c r="E147" s="211"/>
      <c r="F147" s="211"/>
      <c r="G147" s="29"/>
      <c r="H147" s="29"/>
      <c r="I147" s="28"/>
      <c r="V147" s="163">
        <f>AL94</f>
        <v>0.2802547715494057</v>
      </c>
      <c r="W147" s="164">
        <f t="shared" si="26"/>
        <v>5.4875264123029979</v>
      </c>
      <c r="X147" s="164">
        <f t="shared" si="27"/>
        <v>1.0278471119892605E-2</v>
      </c>
    </row>
    <row r="148" spans="1:31" ht="20.100000000000001" customHeight="1" x14ac:dyDescent="0.25">
      <c r="A148" s="243"/>
      <c r="B148" s="230"/>
      <c r="C148" s="211"/>
      <c r="D148" s="211"/>
      <c r="E148" s="211"/>
      <c r="F148" s="211"/>
      <c r="G148" s="29"/>
      <c r="H148" s="29"/>
      <c r="V148" s="163">
        <f>AM95</f>
        <v>0.35836875759519388</v>
      </c>
      <c r="W148" s="164">
        <f t="shared" si="26"/>
        <v>7.2841480913561254</v>
      </c>
      <c r="X148" s="164">
        <f t="shared" si="27"/>
        <v>4.3902287222967309E-2</v>
      </c>
    </row>
    <row r="149" spans="1:31" ht="20.100000000000001" customHeight="1" x14ac:dyDescent="0.25">
      <c r="A149" s="243"/>
      <c r="B149" s="230">
        <v>5</v>
      </c>
      <c r="C149" s="211" t="s">
        <v>55</v>
      </c>
      <c r="D149" s="229">
        <v>0.1</v>
      </c>
      <c r="E149" s="229">
        <v>0.2</v>
      </c>
      <c r="F149" s="229">
        <v>0.3</v>
      </c>
      <c r="G149" s="29"/>
      <c r="H149" s="29"/>
      <c r="V149" s="163">
        <f>AN96</f>
        <v>0.34407559014642575</v>
      </c>
      <c r="W149" s="164">
        <f t="shared" si="26"/>
        <v>6.9554052400344588</v>
      </c>
      <c r="X149" s="164">
        <f t="shared" si="27"/>
        <v>3.8737028707449772E-2</v>
      </c>
    </row>
    <row r="150" spans="1:31" ht="20.100000000000001" customHeight="1" x14ac:dyDescent="0.25">
      <c r="A150" s="243"/>
      <c r="B150" s="230"/>
      <c r="C150" s="211"/>
      <c r="D150" s="229"/>
      <c r="E150" s="229"/>
      <c r="F150" s="229"/>
      <c r="G150" s="29"/>
      <c r="H150" s="29"/>
      <c r="I150" s="14"/>
      <c r="V150" s="163">
        <f>AO97</f>
        <v>0.42566521502647464</v>
      </c>
      <c r="W150" s="164">
        <f t="shared" si="26"/>
        <v>8.8319666122755827</v>
      </c>
      <c r="X150" s="164">
        <f t="shared" si="27"/>
        <v>0.41774129714277147</v>
      </c>
    </row>
    <row r="151" spans="1:31" ht="20.100000000000001" customHeight="1" x14ac:dyDescent="0.25">
      <c r="A151" s="243"/>
      <c r="B151" s="230"/>
      <c r="C151" s="211"/>
      <c r="D151" s="229"/>
      <c r="E151" s="229"/>
      <c r="F151" s="229"/>
      <c r="G151" s="29"/>
      <c r="H151" s="29"/>
      <c r="V151" s="163">
        <f>AP98</f>
        <v>8.1421418984011007E-2</v>
      </c>
      <c r="W151" s="164">
        <f t="shared" si="26"/>
        <v>0.9143593032989199</v>
      </c>
      <c r="X151" s="164">
        <f t="shared" si="27"/>
        <v>2.2148029534657257E-3</v>
      </c>
    </row>
    <row r="152" spans="1:31" ht="20.100000000000001" customHeight="1" x14ac:dyDescent="0.25">
      <c r="A152" s="243"/>
      <c r="B152" s="230"/>
      <c r="C152" s="211"/>
      <c r="D152" s="229"/>
      <c r="E152" s="229"/>
      <c r="F152" s="229"/>
      <c r="G152" s="29"/>
      <c r="H152" s="29"/>
      <c r="I152" s="30"/>
      <c r="V152" s="163">
        <f>AQ99</f>
        <v>8.1421418984011007E-2</v>
      </c>
      <c r="W152" s="164">
        <f t="shared" si="26"/>
        <v>0.9143593032989199</v>
      </c>
      <c r="X152" s="164">
        <f t="shared" ref="X152:X163" si="28">((D205^2)/($B$80*$D$90))*(V152/(1-V152)^2)</f>
        <v>2.2148029534657257E-3</v>
      </c>
    </row>
    <row r="153" spans="1:31" s="165" customFormat="1" ht="39.950000000000003" customHeight="1" x14ac:dyDescent="0.25">
      <c r="A153" s="243"/>
      <c r="B153" s="230"/>
      <c r="C153" s="211"/>
      <c r="D153" s="229"/>
      <c r="E153" s="229"/>
      <c r="F153" s="229"/>
      <c r="G153" s="29"/>
      <c r="H153" s="29"/>
      <c r="I153" s="30"/>
      <c r="J153" s="1"/>
      <c r="V153" s="163">
        <f>AR100</f>
        <v>0.23026497311276814</v>
      </c>
      <c r="W153" s="164">
        <f t="shared" si="26"/>
        <v>4.3377610482603339</v>
      </c>
      <c r="X153" s="164">
        <f t="shared" si="28"/>
        <v>4.0144314102783284E-3</v>
      </c>
      <c r="Y153" s="147"/>
      <c r="Z153" s="147"/>
      <c r="AA153" s="147"/>
      <c r="AB153" s="147"/>
      <c r="AC153" s="147"/>
      <c r="AD153" s="147"/>
      <c r="AE153" s="147"/>
    </row>
    <row r="154" spans="1:31" ht="20.100000000000001" customHeight="1" x14ac:dyDescent="0.25">
      <c r="A154" s="243"/>
      <c r="B154" s="230">
        <v>6</v>
      </c>
      <c r="C154" s="211" t="s">
        <v>48</v>
      </c>
      <c r="D154" s="229">
        <v>0.01</v>
      </c>
      <c r="E154" s="229">
        <v>0.02</v>
      </c>
      <c r="F154" s="229">
        <v>0.05</v>
      </c>
      <c r="G154" s="29"/>
      <c r="H154" s="29"/>
      <c r="V154" s="163">
        <f>AS101</f>
        <v>8.1421418984011007E-2</v>
      </c>
      <c r="W154" s="164">
        <f t="shared" si="26"/>
        <v>0.9143593032989199</v>
      </c>
      <c r="X154" s="164">
        <f t="shared" si="28"/>
        <v>2.2148029534657257E-3</v>
      </c>
    </row>
    <row r="155" spans="1:31" ht="20.100000000000001" customHeight="1" x14ac:dyDescent="0.25">
      <c r="A155" s="243"/>
      <c r="B155" s="230"/>
      <c r="C155" s="211"/>
      <c r="D155" s="229"/>
      <c r="E155" s="229"/>
      <c r="F155" s="229"/>
      <c r="V155" s="163">
        <f>AT102</f>
        <v>0.15268825206915748</v>
      </c>
      <c r="W155" s="164">
        <f t="shared" si="26"/>
        <v>2.553496464257289</v>
      </c>
      <c r="X155" s="164">
        <f t="shared" si="28"/>
        <v>4.8240640502201011E-2</v>
      </c>
    </row>
    <row r="156" spans="1:31" ht="20.100000000000001" customHeight="1" x14ac:dyDescent="0.25">
      <c r="A156" s="243"/>
      <c r="B156" s="230"/>
      <c r="C156" s="211"/>
      <c r="D156" s="229"/>
      <c r="E156" s="229"/>
      <c r="F156" s="229"/>
      <c r="I156" s="10"/>
      <c r="V156" s="163">
        <f>AU103</f>
        <v>0.16554539996166368</v>
      </c>
      <c r="W156" s="164">
        <f t="shared" si="26"/>
        <v>2.8492108657849315</v>
      </c>
      <c r="X156" s="164">
        <f t="shared" si="28"/>
        <v>1.6816722728389809E-2</v>
      </c>
    </row>
    <row r="157" spans="1:31" ht="20.100000000000001" customHeight="1" x14ac:dyDescent="0.25">
      <c r="A157" s="243"/>
      <c r="B157" s="230"/>
      <c r="C157" s="211"/>
      <c r="D157" s="229"/>
      <c r="E157" s="229"/>
      <c r="F157" s="229"/>
      <c r="V157" s="163">
        <f>AV104</f>
        <v>0.15947080379593787</v>
      </c>
      <c r="W157" s="164">
        <f t="shared" si="26"/>
        <v>2.7094951539732377</v>
      </c>
      <c r="X157" s="164">
        <f t="shared" si="28"/>
        <v>9.9060774806078219E-3</v>
      </c>
    </row>
    <row r="158" spans="1:31" ht="20.100000000000001" customHeight="1" x14ac:dyDescent="0.25">
      <c r="A158" s="243"/>
      <c r="B158" s="230"/>
      <c r="C158" s="211"/>
      <c r="D158" s="229"/>
      <c r="E158" s="229"/>
      <c r="F158" s="229"/>
      <c r="V158" s="163">
        <f>AW105</f>
        <v>0.21098999888536485</v>
      </c>
      <c r="W158" s="164">
        <f t="shared" si="26"/>
        <v>3.8944366410300586</v>
      </c>
      <c r="X158" s="164">
        <f t="shared" si="28"/>
        <v>0.13492129064975839</v>
      </c>
    </row>
    <row r="159" spans="1:31" ht="20.100000000000001" customHeight="1" x14ac:dyDescent="0.25">
      <c r="V159" s="163">
        <f>AX106</f>
        <v>0.38874844123520802</v>
      </c>
      <c r="W159" s="164">
        <f t="shared" si="26"/>
        <v>7.9828808150764505</v>
      </c>
      <c r="X159" s="164">
        <f t="shared" si="28"/>
        <v>5.3882221097786766E-2</v>
      </c>
    </row>
    <row r="160" spans="1:31" ht="20.100000000000001" customHeight="1" x14ac:dyDescent="0.25">
      <c r="V160" s="163">
        <f>AY107</f>
        <v>0.14362743786594584</v>
      </c>
      <c r="W160" s="164">
        <f t="shared" si="26"/>
        <v>2.345097737583421</v>
      </c>
      <c r="X160" s="164">
        <f t="shared" si="28"/>
        <v>2.4917550467233609E-3</v>
      </c>
    </row>
    <row r="161" spans="1:24" ht="20.100000000000001" customHeight="1" x14ac:dyDescent="0.25">
      <c r="A161" s="228" t="s">
        <v>11</v>
      </c>
      <c r="B161" s="228"/>
      <c r="C161" s="228"/>
      <c r="D161" s="228"/>
      <c r="E161" s="228"/>
      <c r="F161" s="228"/>
      <c r="G161" s="228"/>
      <c r="H161" s="228"/>
      <c r="I161" s="228"/>
      <c r="V161" s="163">
        <f>AZ108</f>
        <v>0.37883833460329996</v>
      </c>
      <c r="W161" s="164">
        <f t="shared" si="26"/>
        <v>7.7549483625425655</v>
      </c>
      <c r="X161" s="164">
        <f t="shared" si="28"/>
        <v>2.0583868171323264E-3</v>
      </c>
    </row>
    <row r="162" spans="1:24" ht="20.100000000000001" customHeight="1" x14ac:dyDescent="0.25">
      <c r="V162" s="163">
        <f>BA109</f>
        <v>0.27559481528293911</v>
      </c>
      <c r="W162" s="164">
        <f t="shared" si="26"/>
        <v>5.3803474181742663</v>
      </c>
      <c r="X162" s="164">
        <f t="shared" si="28"/>
        <v>0.21067549018739948</v>
      </c>
    </row>
    <row r="163" spans="1:24" ht="39.950000000000003" customHeight="1" x14ac:dyDescent="0.25">
      <c r="A163" s="78" t="str">
        <f t="shared" ref="A163:A187" si="29">A10</f>
        <v>Itens da amostra</v>
      </c>
      <c r="B163" s="8" t="s">
        <v>104</v>
      </c>
      <c r="C163" s="8" t="s">
        <v>98</v>
      </c>
      <c r="D163" s="8" t="s">
        <v>3</v>
      </c>
      <c r="E163" s="135"/>
      <c r="F163" s="135"/>
      <c r="G163" s="135"/>
      <c r="H163" s="135"/>
      <c r="I163" s="135"/>
      <c r="V163" s="163">
        <f>BB110</f>
        <v>0.22271159807677635</v>
      </c>
      <c r="W163" s="164">
        <f t="shared" si="26"/>
        <v>4.1640334224325226</v>
      </c>
      <c r="X163" s="164">
        <f t="shared" si="28"/>
        <v>0.21482874339391617</v>
      </c>
    </row>
    <row r="164" spans="1:24" ht="20.100000000000001" customHeight="1" x14ac:dyDescent="0.25">
      <c r="A164" s="132">
        <f t="shared" si="29"/>
        <v>1</v>
      </c>
      <c r="B164" s="91">
        <f t="shared" ref="B164:B187" si="30">$C$95+B11*$C$96+C11*$C$97+D11*$C$98+E11*$C$99+F11*$C$100</f>
        <v>614991.65355520777</v>
      </c>
      <c r="C164" s="91">
        <f t="shared" ref="C164:C187" si="31">AVERAGE($G$11:$G$34)</f>
        <v>704583.33333333337</v>
      </c>
      <c r="D164" s="91">
        <f>B164-C164</f>
        <v>-89591.679778125603</v>
      </c>
      <c r="E164" s="135"/>
      <c r="F164" s="135"/>
      <c r="G164" s="135"/>
      <c r="H164" s="135"/>
      <c r="I164" s="135"/>
      <c r="V164" s="157"/>
    </row>
    <row r="165" spans="1:24" ht="20.100000000000001" customHeight="1" x14ac:dyDescent="0.25">
      <c r="A165" s="132">
        <f t="shared" si="29"/>
        <v>2</v>
      </c>
      <c r="B165" s="91">
        <f t="shared" si="30"/>
        <v>614642.96117258945</v>
      </c>
      <c r="C165" s="91">
        <f t="shared" si="31"/>
        <v>704583.33333333337</v>
      </c>
      <c r="D165" s="91">
        <f t="shared" ref="D165:D187" si="32">B165-C165</f>
        <v>-89940.372160743922</v>
      </c>
      <c r="E165" s="135"/>
      <c r="F165" s="135"/>
      <c r="G165" s="135"/>
      <c r="H165" s="135"/>
      <c r="I165" s="135"/>
      <c r="V165" s="157"/>
    </row>
    <row r="166" spans="1:24" ht="20.100000000000001" customHeight="1" x14ac:dyDescent="0.25">
      <c r="A166" s="132">
        <f t="shared" si="29"/>
        <v>3</v>
      </c>
      <c r="B166" s="91">
        <f t="shared" si="30"/>
        <v>610246.99859947886</v>
      </c>
      <c r="C166" s="91">
        <f t="shared" si="31"/>
        <v>704583.33333333337</v>
      </c>
      <c r="D166" s="91">
        <f t="shared" si="32"/>
        <v>-94336.334733854514</v>
      </c>
      <c r="E166" s="135"/>
      <c r="F166" s="135"/>
      <c r="G166" s="135"/>
      <c r="H166" s="135"/>
      <c r="I166" s="135"/>
      <c r="V166" s="157"/>
    </row>
    <row r="167" spans="1:24" ht="20.100000000000001" customHeight="1" x14ac:dyDescent="0.25">
      <c r="A167" s="132">
        <f t="shared" si="29"/>
        <v>4</v>
      </c>
      <c r="B167" s="91">
        <f t="shared" si="30"/>
        <v>628636.52970949968</v>
      </c>
      <c r="C167" s="91">
        <f t="shared" si="31"/>
        <v>704583.33333333337</v>
      </c>
      <c r="D167" s="91">
        <f t="shared" si="32"/>
        <v>-75946.803623833694</v>
      </c>
      <c r="E167" s="135"/>
      <c r="F167" s="135"/>
      <c r="G167" s="135"/>
      <c r="H167" s="135"/>
      <c r="I167" s="135"/>
      <c r="V167" s="157"/>
    </row>
    <row r="168" spans="1:24" ht="20.100000000000001" customHeight="1" x14ac:dyDescent="0.25">
      <c r="A168" s="132">
        <f t="shared" si="29"/>
        <v>5</v>
      </c>
      <c r="B168" s="91">
        <f t="shared" si="30"/>
        <v>629181.92475962569</v>
      </c>
      <c r="C168" s="91">
        <f t="shared" si="31"/>
        <v>704583.33333333337</v>
      </c>
      <c r="D168" s="91">
        <f t="shared" si="32"/>
        <v>-75401.408573707682</v>
      </c>
      <c r="E168" s="135"/>
      <c r="F168" s="135"/>
      <c r="G168" s="135"/>
      <c r="H168" s="135"/>
      <c r="I168" s="135"/>
      <c r="V168" s="157"/>
    </row>
    <row r="169" spans="1:24" ht="20.100000000000001" customHeight="1" x14ac:dyDescent="0.25">
      <c r="A169" s="132">
        <f t="shared" si="29"/>
        <v>6</v>
      </c>
      <c r="B169" s="91">
        <f t="shared" si="30"/>
        <v>621181.5484776611</v>
      </c>
      <c r="C169" s="91">
        <f t="shared" si="31"/>
        <v>704583.33333333337</v>
      </c>
      <c r="D169" s="91">
        <f t="shared" si="32"/>
        <v>-83401.784855672275</v>
      </c>
      <c r="E169" s="135"/>
      <c r="F169" s="135"/>
      <c r="G169" s="135"/>
      <c r="H169" s="135"/>
      <c r="I169" s="135"/>
      <c r="V169" s="157"/>
    </row>
    <row r="170" spans="1:24" ht="20.100000000000001" customHeight="1" x14ac:dyDescent="0.25">
      <c r="A170" s="132">
        <f t="shared" si="29"/>
        <v>7</v>
      </c>
      <c r="B170" s="91">
        <f t="shared" si="30"/>
        <v>675827.1532159932</v>
      </c>
      <c r="C170" s="91">
        <f t="shared" si="31"/>
        <v>704583.33333333337</v>
      </c>
      <c r="D170" s="91">
        <f t="shared" si="32"/>
        <v>-28756.180117340176</v>
      </c>
      <c r="E170" s="135"/>
      <c r="F170" s="135"/>
      <c r="G170" s="135"/>
      <c r="H170" s="135"/>
      <c r="I170" s="135"/>
      <c r="V170" s="157"/>
    </row>
    <row r="171" spans="1:24" ht="20.100000000000001" customHeight="1" x14ac:dyDescent="0.25">
      <c r="A171" s="132">
        <f t="shared" si="29"/>
        <v>8</v>
      </c>
      <c r="B171" s="91">
        <f t="shared" si="30"/>
        <v>681385.76349437423</v>
      </c>
      <c r="C171" s="91">
        <f t="shared" si="31"/>
        <v>704583.33333333337</v>
      </c>
      <c r="D171" s="91">
        <f t="shared" si="32"/>
        <v>-23197.569838959142</v>
      </c>
      <c r="E171" s="135"/>
      <c r="F171" s="135"/>
      <c r="G171" s="135"/>
      <c r="H171" s="135"/>
      <c r="I171" s="135"/>
      <c r="V171" s="157"/>
    </row>
    <row r="172" spans="1:24" ht="20.100000000000001" customHeight="1" x14ac:dyDescent="0.25">
      <c r="A172" s="132">
        <f t="shared" si="29"/>
        <v>9</v>
      </c>
      <c r="B172" s="91">
        <f t="shared" si="30"/>
        <v>708550.67074046901</v>
      </c>
      <c r="C172" s="91">
        <f t="shared" si="31"/>
        <v>704583.33333333337</v>
      </c>
      <c r="D172" s="91">
        <f t="shared" si="32"/>
        <v>3967.3374071356375</v>
      </c>
      <c r="E172" s="135"/>
      <c r="F172" s="135"/>
      <c r="G172" s="135"/>
      <c r="H172" s="135"/>
      <c r="I172" s="135"/>
      <c r="V172" s="157"/>
    </row>
    <row r="173" spans="1:24" ht="20.100000000000001" customHeight="1" x14ac:dyDescent="0.25">
      <c r="A173" s="132">
        <f t="shared" si="29"/>
        <v>10</v>
      </c>
      <c r="B173" s="91">
        <f t="shared" si="30"/>
        <v>681820.34547093883</v>
      </c>
      <c r="C173" s="91">
        <f t="shared" si="31"/>
        <v>704583.33333333337</v>
      </c>
      <c r="D173" s="91">
        <f t="shared" si="32"/>
        <v>-22762.987862394541</v>
      </c>
      <c r="E173" s="135"/>
      <c r="F173" s="135"/>
      <c r="G173" s="135"/>
      <c r="H173" s="135"/>
      <c r="I173" s="135"/>
      <c r="V173" s="157"/>
    </row>
    <row r="174" spans="1:24" ht="20.100000000000001" customHeight="1" x14ac:dyDescent="0.25">
      <c r="A174" s="132">
        <f t="shared" si="29"/>
        <v>11</v>
      </c>
      <c r="B174" s="91">
        <f t="shared" si="30"/>
        <v>756998.10605125292</v>
      </c>
      <c r="C174" s="91">
        <f t="shared" si="31"/>
        <v>704583.33333333337</v>
      </c>
      <c r="D174" s="91">
        <f t="shared" si="32"/>
        <v>52414.77271791955</v>
      </c>
      <c r="E174" s="135"/>
      <c r="F174" s="135"/>
      <c r="G174" s="135"/>
      <c r="H174" s="135"/>
      <c r="I174" s="135"/>
      <c r="V174" s="157"/>
    </row>
    <row r="175" spans="1:24" ht="20.100000000000001" customHeight="1" x14ac:dyDescent="0.25">
      <c r="A175" s="132">
        <f t="shared" si="29"/>
        <v>12</v>
      </c>
      <c r="B175" s="91">
        <f t="shared" si="30"/>
        <v>727485.59690061584</v>
      </c>
      <c r="C175" s="91">
        <f t="shared" si="31"/>
        <v>704583.33333333337</v>
      </c>
      <c r="D175" s="91">
        <f t="shared" si="32"/>
        <v>22902.263567282469</v>
      </c>
      <c r="E175" s="135"/>
      <c r="F175" s="135"/>
      <c r="G175" s="135"/>
      <c r="H175" s="135"/>
      <c r="I175" s="135"/>
      <c r="V175" s="157"/>
    </row>
    <row r="176" spans="1:24" ht="20.100000000000001" customHeight="1" x14ac:dyDescent="0.25">
      <c r="A176" s="132">
        <f t="shared" si="29"/>
        <v>13</v>
      </c>
      <c r="B176" s="91">
        <f t="shared" si="30"/>
        <v>727485.59690061584</v>
      </c>
      <c r="C176" s="91">
        <f t="shared" si="31"/>
        <v>704583.33333333337</v>
      </c>
      <c r="D176" s="91">
        <f t="shared" si="32"/>
        <v>22902.263567282469</v>
      </c>
      <c r="E176" s="135"/>
      <c r="F176" s="135"/>
      <c r="G176" s="135"/>
      <c r="H176" s="135"/>
      <c r="I176" s="135"/>
      <c r="V176" s="157"/>
    </row>
    <row r="177" spans="1:22" ht="20.100000000000001" customHeight="1" x14ac:dyDescent="0.25">
      <c r="A177" s="132">
        <f t="shared" si="29"/>
        <v>14</v>
      </c>
      <c r="B177" s="91">
        <f t="shared" si="30"/>
        <v>731604.72469612665</v>
      </c>
      <c r="C177" s="91">
        <f t="shared" si="31"/>
        <v>704583.33333333337</v>
      </c>
      <c r="D177" s="91">
        <f t="shared" si="32"/>
        <v>27021.391362793278</v>
      </c>
      <c r="E177" s="135"/>
      <c r="F177" s="135"/>
      <c r="G177" s="135"/>
      <c r="H177" s="135"/>
      <c r="I177" s="135"/>
      <c r="V177" s="157"/>
    </row>
    <row r="178" spans="1:22" ht="20.100000000000001" customHeight="1" x14ac:dyDescent="0.25">
      <c r="A178" s="132">
        <f t="shared" si="29"/>
        <v>15</v>
      </c>
      <c r="B178" s="91">
        <f t="shared" si="30"/>
        <v>727485.59690061584</v>
      </c>
      <c r="C178" s="91">
        <f t="shared" si="31"/>
        <v>704583.33333333337</v>
      </c>
      <c r="D178" s="91">
        <f t="shared" si="32"/>
        <v>22902.263567282469</v>
      </c>
      <c r="E178" s="135"/>
      <c r="F178" s="135"/>
      <c r="G178" s="135"/>
      <c r="H178" s="135"/>
      <c r="I178" s="135"/>
      <c r="V178" s="157"/>
    </row>
    <row r="179" spans="1:22" ht="20.100000000000001" customHeight="1" x14ac:dyDescent="0.25">
      <c r="A179" s="132">
        <f t="shared" si="29"/>
        <v>16</v>
      </c>
      <c r="B179" s="91">
        <f t="shared" si="30"/>
        <v>779340.74325274606</v>
      </c>
      <c r="C179" s="91">
        <f t="shared" si="31"/>
        <v>704583.33333333337</v>
      </c>
      <c r="D179" s="91">
        <f t="shared" si="32"/>
        <v>74757.40991941269</v>
      </c>
      <c r="E179" s="135"/>
      <c r="F179" s="135"/>
      <c r="G179" s="135"/>
      <c r="H179" s="135"/>
      <c r="I179" s="135"/>
      <c r="V179" s="157"/>
    </row>
    <row r="180" spans="1:22" ht="20.100000000000001" customHeight="1" x14ac:dyDescent="0.25">
      <c r="A180" s="132">
        <f t="shared" si="29"/>
        <v>17</v>
      </c>
      <c r="B180" s="91">
        <f t="shared" si="30"/>
        <v>728030.99195074174</v>
      </c>
      <c r="C180" s="91">
        <f t="shared" si="31"/>
        <v>704583.33333333337</v>
      </c>
      <c r="D180" s="91">
        <f t="shared" si="32"/>
        <v>23447.658617408364</v>
      </c>
      <c r="E180" s="135"/>
      <c r="F180" s="135"/>
      <c r="G180" s="135"/>
      <c r="H180" s="135"/>
      <c r="I180" s="135"/>
      <c r="V180" s="157"/>
    </row>
    <row r="181" spans="1:22" ht="20.100000000000001" customHeight="1" x14ac:dyDescent="0.25">
      <c r="A181" s="132">
        <f t="shared" si="29"/>
        <v>18</v>
      </c>
      <c r="B181" s="91">
        <f t="shared" si="30"/>
        <v>732695.51479637856</v>
      </c>
      <c r="C181" s="91">
        <f t="shared" si="31"/>
        <v>704583.33333333337</v>
      </c>
      <c r="D181" s="91">
        <f t="shared" si="32"/>
        <v>28112.181463045185</v>
      </c>
      <c r="E181" s="135"/>
      <c r="F181" s="135"/>
      <c r="G181" s="135"/>
      <c r="H181" s="135"/>
      <c r="I181" s="135"/>
      <c r="V181" s="157"/>
    </row>
    <row r="182" spans="1:22" ht="20.100000000000001" customHeight="1" x14ac:dyDescent="0.25">
      <c r="A182" s="132">
        <f t="shared" si="29"/>
        <v>19</v>
      </c>
      <c r="B182" s="91">
        <f t="shared" si="30"/>
        <v>802117.96243080404</v>
      </c>
      <c r="C182" s="91">
        <f t="shared" si="31"/>
        <v>704583.33333333337</v>
      </c>
      <c r="D182" s="91">
        <f t="shared" si="32"/>
        <v>97534.629097470664</v>
      </c>
      <c r="E182" s="135"/>
      <c r="F182" s="135"/>
      <c r="G182" s="135"/>
      <c r="H182" s="135"/>
      <c r="I182" s="135"/>
      <c r="V182" s="157"/>
    </row>
    <row r="183" spans="1:22" ht="20.100000000000001" customHeight="1" x14ac:dyDescent="0.25">
      <c r="A183" s="132">
        <f t="shared" si="29"/>
        <v>20</v>
      </c>
      <c r="B183" s="91">
        <f t="shared" si="30"/>
        <v>741202.33065992629</v>
      </c>
      <c r="C183" s="91">
        <f t="shared" si="31"/>
        <v>704583.33333333337</v>
      </c>
      <c r="D183" s="91">
        <f t="shared" si="32"/>
        <v>36618.997326592915</v>
      </c>
      <c r="E183" s="135"/>
      <c r="F183" s="135"/>
      <c r="G183" s="135"/>
      <c r="H183" s="135"/>
      <c r="I183" s="135"/>
      <c r="V183" s="157"/>
    </row>
    <row r="184" spans="1:22" ht="20.100000000000001" customHeight="1" x14ac:dyDescent="0.25">
      <c r="A184" s="132">
        <f t="shared" si="29"/>
        <v>21</v>
      </c>
      <c r="B184" s="91">
        <f t="shared" si="30"/>
        <v>760682.65187019901</v>
      </c>
      <c r="C184" s="91">
        <f t="shared" si="31"/>
        <v>704583.33333333337</v>
      </c>
      <c r="D184" s="91">
        <f t="shared" si="32"/>
        <v>56099.318536865641</v>
      </c>
      <c r="E184" s="135"/>
      <c r="F184" s="135"/>
      <c r="G184" s="135"/>
      <c r="H184" s="135"/>
      <c r="I184" s="135"/>
      <c r="V184" s="157"/>
    </row>
    <row r="185" spans="1:22" ht="20.100000000000001" customHeight="1" x14ac:dyDescent="0.25">
      <c r="A185" s="132">
        <f t="shared" si="29"/>
        <v>22</v>
      </c>
      <c r="B185" s="91">
        <f t="shared" si="30"/>
        <v>773782.13297436503</v>
      </c>
      <c r="C185" s="91">
        <f t="shared" si="31"/>
        <v>704583.33333333337</v>
      </c>
      <c r="D185" s="91">
        <f t="shared" si="32"/>
        <v>69198.799641031655</v>
      </c>
      <c r="E185" s="135"/>
      <c r="F185" s="135"/>
      <c r="G185" s="135"/>
      <c r="H185" s="135"/>
      <c r="I185" s="135"/>
      <c r="V185" s="157"/>
    </row>
    <row r="186" spans="1:22" ht="20.100000000000001" customHeight="1" x14ac:dyDescent="0.25">
      <c r="A186" s="132">
        <f t="shared" si="29"/>
        <v>23</v>
      </c>
      <c r="B186" s="91">
        <f t="shared" si="30"/>
        <v>727682.29956812342</v>
      </c>
      <c r="C186" s="91">
        <f t="shared" si="31"/>
        <v>704583.33333333337</v>
      </c>
      <c r="D186" s="91">
        <f t="shared" si="32"/>
        <v>23098.966234790045</v>
      </c>
      <c r="E186" s="135"/>
      <c r="F186" s="135"/>
      <c r="G186" s="135"/>
      <c r="H186" s="135"/>
      <c r="I186" s="135"/>
      <c r="V186" s="157"/>
    </row>
    <row r="187" spans="1:22" ht="20.100000000000001" customHeight="1" x14ac:dyDescent="0.25">
      <c r="A187" s="132">
        <f t="shared" si="29"/>
        <v>24</v>
      </c>
      <c r="B187" s="91">
        <f t="shared" si="30"/>
        <v>726940.20185048983</v>
      </c>
      <c r="C187" s="91">
        <f t="shared" si="31"/>
        <v>704583.33333333337</v>
      </c>
      <c r="D187" s="91">
        <f t="shared" si="32"/>
        <v>22356.868517156458</v>
      </c>
      <c r="E187" s="135"/>
      <c r="F187" s="135"/>
      <c r="G187" s="135"/>
      <c r="H187" s="135"/>
      <c r="I187" s="135"/>
      <c r="V187" s="157"/>
    </row>
    <row r="188" spans="1:22" ht="20.100000000000001" customHeight="1" x14ac:dyDescent="0.25">
      <c r="A188" s="134"/>
      <c r="B188" s="89"/>
      <c r="C188" s="89"/>
      <c r="D188" s="89"/>
      <c r="E188" s="89"/>
      <c r="F188" s="135"/>
      <c r="G188" s="136"/>
      <c r="H188" s="136"/>
      <c r="I188" s="89"/>
    </row>
    <row r="189" spans="1:22" ht="20.100000000000001" customHeight="1" x14ac:dyDescent="0.25">
      <c r="A189" s="12"/>
      <c r="B189" s="224" t="s">
        <v>402</v>
      </c>
      <c r="C189" s="224"/>
      <c r="D189" s="99">
        <f>SUMSQ(D164:D187)</f>
        <v>77126086177.818207</v>
      </c>
    </row>
    <row r="192" spans="1:22" ht="20.100000000000001" customHeight="1" x14ac:dyDescent="0.25">
      <c r="A192" s="78" t="str">
        <f t="shared" ref="A192:A216" si="33">A10</f>
        <v>Itens da amostra</v>
      </c>
      <c r="B192" s="8" t="s">
        <v>103</v>
      </c>
      <c r="C192" s="8" t="s">
        <v>104</v>
      </c>
      <c r="D192" s="8" t="s">
        <v>3</v>
      </c>
      <c r="F192" s="8" t="s">
        <v>401</v>
      </c>
      <c r="G192" s="8" t="s">
        <v>358</v>
      </c>
    </row>
    <row r="193" spans="1:7" ht="20.100000000000001" customHeight="1" x14ac:dyDescent="0.25">
      <c r="A193" s="132">
        <f t="shared" si="33"/>
        <v>1</v>
      </c>
      <c r="B193" s="91">
        <f t="shared" ref="B193:B216" si="34">G11</f>
        <v>560000</v>
      </c>
      <c r="C193" s="91">
        <f t="shared" ref="C193:C216" si="35">B164</f>
        <v>614991.65355520777</v>
      </c>
      <c r="D193" s="91">
        <f>B193-C193</f>
        <v>-54991.653555207769</v>
      </c>
      <c r="F193" s="91">
        <f>D193/$B$83</f>
        <v>-1.6307102168980474</v>
      </c>
      <c r="G193" s="98">
        <f>D193/B193</f>
        <v>-9.8199381348585302E-2</v>
      </c>
    </row>
    <row r="194" spans="1:7" ht="20.100000000000001" customHeight="1" x14ac:dyDescent="0.25">
      <c r="A194" s="132">
        <f t="shared" si="33"/>
        <v>2</v>
      </c>
      <c r="B194" s="91">
        <f t="shared" si="34"/>
        <v>610000</v>
      </c>
      <c r="C194" s="91">
        <f t="shared" si="35"/>
        <v>614642.96117258945</v>
      </c>
      <c r="D194" s="91">
        <f t="shared" ref="D194:D216" si="36">B194-C194</f>
        <v>-4642.9611725894501</v>
      </c>
      <c r="F194" s="91">
        <f t="shared" ref="F194:F216" si="37">D194/$B$83</f>
        <v>-0.13768133400828683</v>
      </c>
      <c r="G194" s="98">
        <f t="shared" ref="G194:G216" si="38">D194/B194</f>
        <v>-7.6114117583433605E-3</v>
      </c>
    </row>
    <row r="195" spans="1:7" ht="20.100000000000001" customHeight="1" x14ac:dyDescent="0.25">
      <c r="A195" s="132">
        <f t="shared" si="33"/>
        <v>3</v>
      </c>
      <c r="B195" s="91">
        <f t="shared" si="34"/>
        <v>610000</v>
      </c>
      <c r="C195" s="91">
        <f t="shared" si="35"/>
        <v>610246.99859947886</v>
      </c>
      <c r="D195" s="91">
        <f t="shared" si="36"/>
        <v>-246.99859947885852</v>
      </c>
      <c r="F195" s="91">
        <f t="shared" si="37"/>
        <v>-7.3244413231785674E-3</v>
      </c>
      <c r="G195" s="98">
        <f t="shared" si="38"/>
        <v>-4.0491573685058776E-4</v>
      </c>
    </row>
    <row r="196" spans="1:7" ht="20.100000000000001" customHeight="1" x14ac:dyDescent="0.25">
      <c r="A196" s="132">
        <f t="shared" si="33"/>
        <v>4</v>
      </c>
      <c r="B196" s="91">
        <f t="shared" si="34"/>
        <v>620000</v>
      </c>
      <c r="C196" s="91">
        <f t="shared" si="35"/>
        <v>628636.52970949968</v>
      </c>
      <c r="D196" s="91">
        <f t="shared" si="36"/>
        <v>-8636.5297094996786</v>
      </c>
      <c r="F196" s="91">
        <f t="shared" si="37"/>
        <v>-0.25610572378380342</v>
      </c>
      <c r="G196" s="98">
        <f t="shared" si="38"/>
        <v>-1.3929886628225288E-2</v>
      </c>
    </row>
    <row r="197" spans="1:7" ht="20.100000000000001" customHeight="1" x14ac:dyDescent="0.25">
      <c r="A197" s="132">
        <f t="shared" si="33"/>
        <v>5</v>
      </c>
      <c r="B197" s="91">
        <f t="shared" si="34"/>
        <v>620000</v>
      </c>
      <c r="C197" s="91">
        <f t="shared" si="35"/>
        <v>629181.92475962569</v>
      </c>
      <c r="D197" s="91">
        <f t="shared" si="36"/>
        <v>-9181.9247596256901</v>
      </c>
      <c r="F197" s="91">
        <f t="shared" si="37"/>
        <v>-0.27227874683344189</v>
      </c>
      <c r="G197" s="98">
        <f t="shared" si="38"/>
        <v>-1.4809556063912403E-2</v>
      </c>
    </row>
    <row r="198" spans="1:7" ht="20.100000000000001" customHeight="1" x14ac:dyDescent="0.25">
      <c r="A198" s="132">
        <f t="shared" si="33"/>
        <v>6</v>
      </c>
      <c r="B198" s="91">
        <f t="shared" si="34"/>
        <v>650000</v>
      </c>
      <c r="C198" s="91">
        <f t="shared" si="35"/>
        <v>621181.5484776611</v>
      </c>
      <c r="D198" s="91">
        <f t="shared" si="36"/>
        <v>28818.451522338903</v>
      </c>
      <c r="F198" s="91">
        <f t="shared" si="37"/>
        <v>0.8545759273355894</v>
      </c>
      <c r="G198" s="98">
        <f t="shared" si="38"/>
        <v>4.4336079265136774E-2</v>
      </c>
    </row>
    <row r="199" spans="1:7" ht="20.100000000000001" customHeight="1" x14ac:dyDescent="0.25">
      <c r="A199" s="132">
        <f t="shared" si="33"/>
        <v>7</v>
      </c>
      <c r="B199" s="91">
        <f t="shared" si="34"/>
        <v>650000</v>
      </c>
      <c r="C199" s="91">
        <f t="shared" si="35"/>
        <v>675827.1532159932</v>
      </c>
      <c r="D199" s="91">
        <f t="shared" si="36"/>
        <v>-25827.153215993196</v>
      </c>
      <c r="F199" s="91">
        <f t="shared" si="37"/>
        <v>-0.76587263520689097</v>
      </c>
      <c r="G199" s="98">
        <f t="shared" si="38"/>
        <v>-3.9734081870758761E-2</v>
      </c>
    </row>
    <row r="200" spans="1:7" ht="20.100000000000001" customHeight="1" x14ac:dyDescent="0.25">
      <c r="A200" s="132">
        <f t="shared" si="33"/>
        <v>8</v>
      </c>
      <c r="B200" s="91">
        <f t="shared" si="34"/>
        <v>670000</v>
      </c>
      <c r="C200" s="91">
        <f t="shared" si="35"/>
        <v>681385.76349437423</v>
      </c>
      <c r="D200" s="91">
        <f t="shared" si="36"/>
        <v>-11385.763494374231</v>
      </c>
      <c r="F200" s="91">
        <f t="shared" si="37"/>
        <v>-0.33763088863696422</v>
      </c>
      <c r="G200" s="98">
        <f t="shared" si="38"/>
        <v>-1.6993676857274972E-2</v>
      </c>
    </row>
    <row r="201" spans="1:7" ht="20.100000000000001" customHeight="1" x14ac:dyDescent="0.25">
      <c r="A201" s="132">
        <f t="shared" si="33"/>
        <v>9</v>
      </c>
      <c r="B201" s="91">
        <f t="shared" si="34"/>
        <v>690000</v>
      </c>
      <c r="C201" s="91">
        <f t="shared" si="35"/>
        <v>708550.67074046901</v>
      </c>
      <c r="D201" s="91">
        <f t="shared" si="36"/>
        <v>-18550.67074046901</v>
      </c>
      <c r="F201" s="91">
        <f t="shared" si="37"/>
        <v>-0.55009744845051489</v>
      </c>
      <c r="G201" s="98">
        <f t="shared" si="38"/>
        <v>-2.6885030058650738E-2</v>
      </c>
    </row>
    <row r="202" spans="1:7" ht="20.100000000000001" customHeight="1" x14ac:dyDescent="0.25">
      <c r="A202" s="132">
        <f t="shared" si="33"/>
        <v>10</v>
      </c>
      <c r="B202" s="91">
        <f t="shared" si="34"/>
        <v>700000</v>
      </c>
      <c r="C202" s="91">
        <f t="shared" si="35"/>
        <v>681820.34547093883</v>
      </c>
      <c r="D202" s="91">
        <f t="shared" si="36"/>
        <v>18179.654529061168</v>
      </c>
      <c r="F202" s="91">
        <f t="shared" si="37"/>
        <v>0.53909541655179827</v>
      </c>
      <c r="G202" s="98">
        <f t="shared" si="38"/>
        <v>2.5970935041515954E-2</v>
      </c>
    </row>
    <row r="203" spans="1:7" ht="20.100000000000001" customHeight="1" x14ac:dyDescent="0.25">
      <c r="A203" s="132">
        <f t="shared" si="33"/>
        <v>11</v>
      </c>
      <c r="B203" s="91">
        <f t="shared" si="34"/>
        <v>710000</v>
      </c>
      <c r="C203" s="91">
        <f t="shared" si="35"/>
        <v>756998.10605125292</v>
      </c>
      <c r="D203" s="91">
        <f t="shared" si="36"/>
        <v>-46998.106051252922</v>
      </c>
      <c r="F203" s="91">
        <f t="shared" si="37"/>
        <v>-1.3936713438830242</v>
      </c>
      <c r="G203" s="98">
        <f t="shared" si="38"/>
        <v>-6.6194515565144954E-2</v>
      </c>
    </row>
    <row r="204" spans="1:7" ht="20.100000000000001" customHeight="1" x14ac:dyDescent="0.25">
      <c r="A204" s="132">
        <f t="shared" si="33"/>
        <v>12</v>
      </c>
      <c r="B204" s="91">
        <f t="shared" si="34"/>
        <v>740000</v>
      </c>
      <c r="C204" s="91">
        <f t="shared" si="35"/>
        <v>727485.59690061584</v>
      </c>
      <c r="D204" s="91">
        <f t="shared" si="36"/>
        <v>12514.403099384159</v>
      </c>
      <c r="F204" s="91">
        <f t="shared" si="37"/>
        <v>0.37109931549991992</v>
      </c>
      <c r="G204" s="98">
        <f t="shared" si="38"/>
        <v>1.6911355539708323E-2</v>
      </c>
    </row>
    <row r="205" spans="1:7" ht="20.100000000000001" customHeight="1" x14ac:dyDescent="0.25">
      <c r="A205" s="132">
        <f t="shared" si="33"/>
        <v>13</v>
      </c>
      <c r="B205" s="91">
        <f t="shared" si="34"/>
        <v>740000</v>
      </c>
      <c r="C205" s="91">
        <f t="shared" si="35"/>
        <v>727485.59690061584</v>
      </c>
      <c r="D205" s="91">
        <f t="shared" si="36"/>
        <v>12514.403099384159</v>
      </c>
      <c r="F205" s="91">
        <f t="shared" si="37"/>
        <v>0.37109931549991992</v>
      </c>
      <c r="G205" s="98">
        <f t="shared" si="38"/>
        <v>1.6911355539708323E-2</v>
      </c>
    </row>
    <row r="206" spans="1:7" ht="20.100000000000001" customHeight="1" x14ac:dyDescent="0.25">
      <c r="A206" s="132">
        <f t="shared" si="33"/>
        <v>14</v>
      </c>
      <c r="B206" s="91">
        <f t="shared" si="34"/>
        <v>740000</v>
      </c>
      <c r="C206" s="91">
        <f t="shared" si="35"/>
        <v>731604.72469612665</v>
      </c>
      <c r="D206" s="91">
        <f t="shared" si="36"/>
        <v>8395.2753038733499</v>
      </c>
      <c r="F206" s="91">
        <f t="shared" si="37"/>
        <v>0.24895161950265904</v>
      </c>
      <c r="G206" s="98">
        <f t="shared" si="38"/>
        <v>1.1344966626855878E-2</v>
      </c>
    </row>
    <row r="207" spans="1:7" ht="20.100000000000001" customHeight="1" x14ac:dyDescent="0.25">
      <c r="A207" s="132">
        <f t="shared" si="33"/>
        <v>15</v>
      </c>
      <c r="B207" s="91">
        <f t="shared" si="34"/>
        <v>740000</v>
      </c>
      <c r="C207" s="91">
        <f t="shared" si="35"/>
        <v>727485.59690061584</v>
      </c>
      <c r="D207" s="91">
        <f t="shared" si="36"/>
        <v>12514.403099384159</v>
      </c>
      <c r="F207" s="91">
        <f t="shared" si="37"/>
        <v>0.37109931549991992</v>
      </c>
      <c r="G207" s="98">
        <f t="shared" si="38"/>
        <v>1.6911355539708323E-2</v>
      </c>
    </row>
    <row r="208" spans="1:7" ht="20.100000000000001" customHeight="1" x14ac:dyDescent="0.25">
      <c r="A208" s="132">
        <f t="shared" si="33"/>
        <v>16</v>
      </c>
      <c r="B208" s="91">
        <f t="shared" si="34"/>
        <v>740000</v>
      </c>
      <c r="C208" s="91">
        <f t="shared" si="35"/>
        <v>779340.74325274606</v>
      </c>
      <c r="D208" s="91">
        <f t="shared" si="36"/>
        <v>-39340.743252746062</v>
      </c>
      <c r="F208" s="91">
        <f t="shared" si="37"/>
        <v>-1.1666016170655873</v>
      </c>
      <c r="G208" s="98">
        <f t="shared" si="38"/>
        <v>-5.316316655776495E-2</v>
      </c>
    </row>
    <row r="209" spans="1:7" ht="20.100000000000001" customHeight="1" x14ac:dyDescent="0.25">
      <c r="A209" s="132">
        <f t="shared" si="33"/>
        <v>17</v>
      </c>
      <c r="B209" s="91">
        <f t="shared" si="34"/>
        <v>750000</v>
      </c>
      <c r="C209" s="91">
        <f t="shared" si="35"/>
        <v>728030.99195074174</v>
      </c>
      <c r="D209" s="91">
        <f t="shared" si="36"/>
        <v>21969.008049258264</v>
      </c>
      <c r="F209" s="91">
        <f t="shared" si="37"/>
        <v>0.65146405981545941</v>
      </c>
      <c r="G209" s="98">
        <f t="shared" si="38"/>
        <v>2.9292010732344352E-2</v>
      </c>
    </row>
    <row r="210" spans="1:7" ht="20.100000000000001" customHeight="1" x14ac:dyDescent="0.25">
      <c r="A210" s="132">
        <f t="shared" si="33"/>
        <v>18</v>
      </c>
      <c r="B210" s="91">
        <f t="shared" si="34"/>
        <v>750000</v>
      </c>
      <c r="C210" s="91">
        <f t="shared" si="35"/>
        <v>732695.51479637856</v>
      </c>
      <c r="D210" s="91">
        <f t="shared" si="36"/>
        <v>17304.485203621443</v>
      </c>
      <c r="F210" s="91">
        <f t="shared" si="37"/>
        <v>0.51314334076856005</v>
      </c>
      <c r="G210" s="98">
        <f t="shared" si="38"/>
        <v>2.3072646938161925E-2</v>
      </c>
    </row>
    <row r="211" spans="1:7" ht="20.100000000000001" customHeight="1" x14ac:dyDescent="0.25">
      <c r="A211" s="132">
        <f t="shared" si="33"/>
        <v>19</v>
      </c>
      <c r="B211" s="91">
        <f t="shared" si="34"/>
        <v>750000</v>
      </c>
      <c r="C211" s="91">
        <f t="shared" si="35"/>
        <v>802117.96243080404</v>
      </c>
      <c r="D211" s="91">
        <f t="shared" si="36"/>
        <v>-52117.962430804037</v>
      </c>
      <c r="F211" s="91">
        <f t="shared" si="37"/>
        <v>-1.5454944218852673</v>
      </c>
      <c r="G211" s="98">
        <f t="shared" si="38"/>
        <v>-6.9490616574405376E-2</v>
      </c>
    </row>
    <row r="212" spans="1:7" ht="20.100000000000001" customHeight="1" x14ac:dyDescent="0.25">
      <c r="A212" s="132">
        <f t="shared" si="33"/>
        <v>20</v>
      </c>
      <c r="B212" s="91">
        <f t="shared" si="34"/>
        <v>760000</v>
      </c>
      <c r="C212" s="91">
        <f t="shared" si="35"/>
        <v>741202.33065992629</v>
      </c>
      <c r="D212" s="91">
        <f t="shared" si="36"/>
        <v>18797.669340073713</v>
      </c>
      <c r="F212" s="91">
        <f t="shared" si="37"/>
        <v>0.55742188977742524</v>
      </c>
      <c r="G212" s="98">
        <f t="shared" si="38"/>
        <v>2.4733775447465411E-2</v>
      </c>
    </row>
    <row r="213" spans="1:7" ht="20.100000000000001" customHeight="1" x14ac:dyDescent="0.25">
      <c r="A213" s="132">
        <f t="shared" si="33"/>
        <v>21</v>
      </c>
      <c r="B213" s="91">
        <f t="shared" si="34"/>
        <v>770000</v>
      </c>
      <c r="C213" s="91">
        <f t="shared" si="35"/>
        <v>760682.65187019901</v>
      </c>
      <c r="D213" s="91">
        <f t="shared" si="36"/>
        <v>9317.3481298009865</v>
      </c>
      <c r="F213" s="91">
        <f t="shared" si="37"/>
        <v>0.27629456121752688</v>
      </c>
      <c r="G213" s="98">
        <f t="shared" si="38"/>
        <v>1.2100452116624657E-2</v>
      </c>
    </row>
    <row r="214" spans="1:7" ht="20.100000000000001" customHeight="1" x14ac:dyDescent="0.25">
      <c r="A214" s="132">
        <f t="shared" si="33"/>
        <v>22</v>
      </c>
      <c r="B214" s="91">
        <f t="shared" si="34"/>
        <v>770000</v>
      </c>
      <c r="C214" s="91">
        <f t="shared" si="35"/>
        <v>773782.13297436503</v>
      </c>
      <c r="D214" s="91">
        <f t="shared" si="36"/>
        <v>-3782.1329743650276</v>
      </c>
      <c r="F214" s="91">
        <f t="shared" si="37"/>
        <v>-0.11215452680964122</v>
      </c>
      <c r="G214" s="98">
        <f t="shared" si="38"/>
        <v>-4.9118610056688673E-3</v>
      </c>
    </row>
    <row r="215" spans="1:7" ht="20.100000000000001" customHeight="1" x14ac:dyDescent="0.25">
      <c r="A215" s="132">
        <f t="shared" si="33"/>
        <v>23</v>
      </c>
      <c r="B215" s="91">
        <f t="shared" si="34"/>
        <v>780000</v>
      </c>
      <c r="C215" s="91">
        <f t="shared" si="35"/>
        <v>727682.29956812342</v>
      </c>
      <c r="D215" s="91">
        <f t="shared" si="36"/>
        <v>52317.700431876583</v>
      </c>
      <c r="F215" s="91">
        <f t="shared" si="37"/>
        <v>1.551417407974871</v>
      </c>
      <c r="G215" s="98">
        <f t="shared" si="38"/>
        <v>6.7073974912662288E-2</v>
      </c>
    </row>
    <row r="216" spans="1:7" ht="20.100000000000001" customHeight="1" x14ac:dyDescent="0.25">
      <c r="A216" s="132">
        <f t="shared" si="33"/>
        <v>24</v>
      </c>
      <c r="B216" s="91">
        <f t="shared" si="34"/>
        <v>790000</v>
      </c>
      <c r="C216" s="91">
        <f t="shared" si="35"/>
        <v>726940.20185048983</v>
      </c>
      <c r="D216" s="91">
        <f t="shared" si="36"/>
        <v>63059.79814951017</v>
      </c>
      <c r="F216" s="91">
        <f t="shared" si="37"/>
        <v>1.8699611753754311</v>
      </c>
      <c r="G216" s="98">
        <f t="shared" si="38"/>
        <v>7.9822529303177431E-2</v>
      </c>
    </row>
    <row r="218" spans="1:7" ht="20.100000000000001" customHeight="1" x14ac:dyDescent="0.25">
      <c r="B218" s="224" t="s">
        <v>399</v>
      </c>
      <c r="C218" s="224"/>
      <c r="D218" s="99">
        <f>SUMSQ(D193:D216)</f>
        <v>20469747155.508892</v>
      </c>
    </row>
    <row r="221" spans="1:7" ht="20.100000000000001" customHeight="1" x14ac:dyDescent="0.25">
      <c r="A221" s="78" t="str">
        <f t="shared" ref="A221:A245" si="39">A10</f>
        <v>Itens da amostra</v>
      </c>
      <c r="B221" s="8" t="s">
        <v>103</v>
      </c>
      <c r="C221" s="8" t="s">
        <v>98</v>
      </c>
      <c r="D221" s="8" t="s">
        <v>3</v>
      </c>
    </row>
    <row r="222" spans="1:7" ht="20.100000000000001" customHeight="1" x14ac:dyDescent="0.25">
      <c r="A222" s="132">
        <f t="shared" si="39"/>
        <v>1</v>
      </c>
      <c r="B222" s="91">
        <f t="shared" ref="B222:B245" si="40">G11</f>
        <v>560000</v>
      </c>
      <c r="C222" s="91">
        <f t="shared" ref="C222:C245" si="41">C164</f>
        <v>704583.33333333337</v>
      </c>
      <c r="D222" s="91">
        <f>B222-C222</f>
        <v>-144583.33333333337</v>
      </c>
    </row>
    <row r="223" spans="1:7" ht="20.100000000000001" customHeight="1" x14ac:dyDescent="0.25">
      <c r="A223" s="132">
        <f t="shared" si="39"/>
        <v>2</v>
      </c>
      <c r="B223" s="91">
        <f t="shared" si="40"/>
        <v>610000</v>
      </c>
      <c r="C223" s="91">
        <f t="shared" si="41"/>
        <v>704583.33333333337</v>
      </c>
      <c r="D223" s="91">
        <f t="shared" ref="D223:D245" si="42">B223-C223</f>
        <v>-94583.333333333372</v>
      </c>
    </row>
    <row r="224" spans="1:7" ht="20.100000000000001" customHeight="1" x14ac:dyDescent="0.25">
      <c r="A224" s="132">
        <f t="shared" si="39"/>
        <v>3</v>
      </c>
      <c r="B224" s="91">
        <f t="shared" si="40"/>
        <v>610000</v>
      </c>
      <c r="C224" s="91">
        <f t="shared" si="41"/>
        <v>704583.33333333337</v>
      </c>
      <c r="D224" s="91">
        <f t="shared" si="42"/>
        <v>-94583.333333333372</v>
      </c>
    </row>
    <row r="225" spans="1:4" ht="20.100000000000001" customHeight="1" x14ac:dyDescent="0.25">
      <c r="A225" s="132">
        <f t="shared" si="39"/>
        <v>4</v>
      </c>
      <c r="B225" s="91">
        <f t="shared" si="40"/>
        <v>620000</v>
      </c>
      <c r="C225" s="91">
        <f t="shared" si="41"/>
        <v>704583.33333333337</v>
      </c>
      <c r="D225" s="91">
        <f t="shared" si="42"/>
        <v>-84583.333333333372</v>
      </c>
    </row>
    <row r="226" spans="1:4" ht="20.100000000000001" customHeight="1" x14ac:dyDescent="0.25">
      <c r="A226" s="132">
        <f t="shared" si="39"/>
        <v>5</v>
      </c>
      <c r="B226" s="91">
        <f t="shared" si="40"/>
        <v>620000</v>
      </c>
      <c r="C226" s="91">
        <f t="shared" si="41"/>
        <v>704583.33333333337</v>
      </c>
      <c r="D226" s="91">
        <f t="shared" si="42"/>
        <v>-84583.333333333372</v>
      </c>
    </row>
    <row r="227" spans="1:4" ht="20.100000000000001" customHeight="1" x14ac:dyDescent="0.25">
      <c r="A227" s="132">
        <f t="shared" si="39"/>
        <v>6</v>
      </c>
      <c r="B227" s="91">
        <f t="shared" si="40"/>
        <v>650000</v>
      </c>
      <c r="C227" s="91">
        <f t="shared" si="41"/>
        <v>704583.33333333337</v>
      </c>
      <c r="D227" s="91">
        <f t="shared" si="42"/>
        <v>-54583.333333333372</v>
      </c>
    </row>
    <row r="228" spans="1:4" ht="20.100000000000001" customHeight="1" x14ac:dyDescent="0.25">
      <c r="A228" s="132">
        <f t="shared" si="39"/>
        <v>7</v>
      </c>
      <c r="B228" s="91">
        <f t="shared" si="40"/>
        <v>650000</v>
      </c>
      <c r="C228" s="91">
        <f t="shared" si="41"/>
        <v>704583.33333333337</v>
      </c>
      <c r="D228" s="91">
        <f t="shared" si="42"/>
        <v>-54583.333333333372</v>
      </c>
    </row>
    <row r="229" spans="1:4" ht="20.100000000000001" customHeight="1" x14ac:dyDescent="0.25">
      <c r="A229" s="132">
        <f t="shared" si="39"/>
        <v>8</v>
      </c>
      <c r="B229" s="91">
        <f t="shared" si="40"/>
        <v>670000</v>
      </c>
      <c r="C229" s="91">
        <f t="shared" si="41"/>
        <v>704583.33333333337</v>
      </c>
      <c r="D229" s="91">
        <f t="shared" si="42"/>
        <v>-34583.333333333372</v>
      </c>
    </row>
    <row r="230" spans="1:4" ht="20.100000000000001" customHeight="1" x14ac:dyDescent="0.25">
      <c r="A230" s="132">
        <f t="shared" si="39"/>
        <v>9</v>
      </c>
      <c r="B230" s="91">
        <f t="shared" si="40"/>
        <v>690000</v>
      </c>
      <c r="C230" s="91">
        <f t="shared" si="41"/>
        <v>704583.33333333337</v>
      </c>
      <c r="D230" s="91">
        <f t="shared" si="42"/>
        <v>-14583.333333333372</v>
      </c>
    </row>
    <row r="231" spans="1:4" ht="20.100000000000001" customHeight="1" x14ac:dyDescent="0.25">
      <c r="A231" s="132">
        <f t="shared" si="39"/>
        <v>10</v>
      </c>
      <c r="B231" s="91">
        <f t="shared" si="40"/>
        <v>700000</v>
      </c>
      <c r="C231" s="91">
        <f t="shared" si="41"/>
        <v>704583.33333333337</v>
      </c>
      <c r="D231" s="91">
        <f t="shared" si="42"/>
        <v>-4583.3333333333721</v>
      </c>
    </row>
    <row r="232" spans="1:4" ht="20.100000000000001" customHeight="1" x14ac:dyDescent="0.25">
      <c r="A232" s="132">
        <f t="shared" si="39"/>
        <v>11</v>
      </c>
      <c r="B232" s="91">
        <f t="shared" si="40"/>
        <v>710000</v>
      </c>
      <c r="C232" s="91">
        <f t="shared" si="41"/>
        <v>704583.33333333337</v>
      </c>
      <c r="D232" s="91">
        <f t="shared" si="42"/>
        <v>5416.6666666666279</v>
      </c>
    </row>
    <row r="233" spans="1:4" ht="20.100000000000001" customHeight="1" x14ac:dyDescent="0.25">
      <c r="A233" s="132">
        <f t="shared" si="39"/>
        <v>12</v>
      </c>
      <c r="B233" s="91">
        <f t="shared" si="40"/>
        <v>740000</v>
      </c>
      <c r="C233" s="91">
        <f t="shared" si="41"/>
        <v>704583.33333333337</v>
      </c>
      <c r="D233" s="91">
        <f t="shared" si="42"/>
        <v>35416.666666666628</v>
      </c>
    </row>
    <row r="234" spans="1:4" ht="20.100000000000001" customHeight="1" x14ac:dyDescent="0.25">
      <c r="A234" s="132">
        <f t="shared" si="39"/>
        <v>13</v>
      </c>
      <c r="B234" s="91">
        <f t="shared" si="40"/>
        <v>740000</v>
      </c>
      <c r="C234" s="91">
        <f t="shared" si="41"/>
        <v>704583.33333333337</v>
      </c>
      <c r="D234" s="91">
        <f t="shared" si="42"/>
        <v>35416.666666666628</v>
      </c>
    </row>
    <row r="235" spans="1:4" ht="20.100000000000001" customHeight="1" x14ac:dyDescent="0.25">
      <c r="A235" s="132">
        <f t="shared" si="39"/>
        <v>14</v>
      </c>
      <c r="B235" s="91">
        <f t="shared" si="40"/>
        <v>740000</v>
      </c>
      <c r="C235" s="91">
        <f t="shared" si="41"/>
        <v>704583.33333333337</v>
      </c>
      <c r="D235" s="91">
        <f t="shared" si="42"/>
        <v>35416.666666666628</v>
      </c>
    </row>
    <row r="236" spans="1:4" ht="20.100000000000001" customHeight="1" x14ac:dyDescent="0.25">
      <c r="A236" s="132">
        <f t="shared" si="39"/>
        <v>15</v>
      </c>
      <c r="B236" s="91">
        <f t="shared" si="40"/>
        <v>740000</v>
      </c>
      <c r="C236" s="91">
        <f t="shared" si="41"/>
        <v>704583.33333333337</v>
      </c>
      <c r="D236" s="91">
        <f t="shared" si="42"/>
        <v>35416.666666666628</v>
      </c>
    </row>
    <row r="237" spans="1:4" ht="20.100000000000001" customHeight="1" x14ac:dyDescent="0.25">
      <c r="A237" s="132">
        <f t="shared" si="39"/>
        <v>16</v>
      </c>
      <c r="B237" s="91">
        <f t="shared" si="40"/>
        <v>740000</v>
      </c>
      <c r="C237" s="91">
        <f t="shared" si="41"/>
        <v>704583.33333333337</v>
      </c>
      <c r="D237" s="91">
        <f t="shared" si="42"/>
        <v>35416.666666666628</v>
      </c>
    </row>
    <row r="238" spans="1:4" ht="20.100000000000001" customHeight="1" x14ac:dyDescent="0.25">
      <c r="A238" s="132">
        <f t="shared" si="39"/>
        <v>17</v>
      </c>
      <c r="B238" s="91">
        <f t="shared" si="40"/>
        <v>750000</v>
      </c>
      <c r="C238" s="91">
        <f t="shared" si="41"/>
        <v>704583.33333333337</v>
      </c>
      <c r="D238" s="91">
        <f t="shared" si="42"/>
        <v>45416.666666666628</v>
      </c>
    </row>
    <row r="239" spans="1:4" ht="20.100000000000001" customHeight="1" x14ac:dyDescent="0.25">
      <c r="A239" s="132">
        <f t="shared" si="39"/>
        <v>18</v>
      </c>
      <c r="B239" s="91">
        <f t="shared" si="40"/>
        <v>750000</v>
      </c>
      <c r="C239" s="91">
        <f t="shared" si="41"/>
        <v>704583.33333333337</v>
      </c>
      <c r="D239" s="91">
        <f t="shared" si="42"/>
        <v>45416.666666666628</v>
      </c>
    </row>
    <row r="240" spans="1:4" ht="20.100000000000001" customHeight="1" x14ac:dyDescent="0.25">
      <c r="A240" s="132">
        <f t="shared" si="39"/>
        <v>19</v>
      </c>
      <c r="B240" s="91">
        <f t="shared" si="40"/>
        <v>750000</v>
      </c>
      <c r="C240" s="91">
        <f t="shared" si="41"/>
        <v>704583.33333333337</v>
      </c>
      <c r="D240" s="91">
        <f t="shared" si="42"/>
        <v>45416.666666666628</v>
      </c>
    </row>
    <row r="241" spans="1:9" ht="20.100000000000001" customHeight="1" x14ac:dyDescent="0.25">
      <c r="A241" s="132">
        <f t="shared" si="39"/>
        <v>20</v>
      </c>
      <c r="B241" s="91">
        <f t="shared" si="40"/>
        <v>760000</v>
      </c>
      <c r="C241" s="91">
        <f t="shared" si="41"/>
        <v>704583.33333333337</v>
      </c>
      <c r="D241" s="91">
        <f t="shared" si="42"/>
        <v>55416.666666666628</v>
      </c>
    </row>
    <row r="242" spans="1:9" ht="20.100000000000001" customHeight="1" x14ac:dyDescent="0.25">
      <c r="A242" s="132">
        <f t="shared" si="39"/>
        <v>21</v>
      </c>
      <c r="B242" s="91">
        <f t="shared" si="40"/>
        <v>770000</v>
      </c>
      <c r="C242" s="91">
        <f t="shared" si="41"/>
        <v>704583.33333333337</v>
      </c>
      <c r="D242" s="91">
        <f t="shared" si="42"/>
        <v>65416.666666666628</v>
      </c>
    </row>
    <row r="243" spans="1:9" ht="20.100000000000001" customHeight="1" x14ac:dyDescent="0.25">
      <c r="A243" s="132">
        <f t="shared" si="39"/>
        <v>22</v>
      </c>
      <c r="B243" s="91">
        <f t="shared" si="40"/>
        <v>770000</v>
      </c>
      <c r="C243" s="91">
        <f t="shared" si="41"/>
        <v>704583.33333333337</v>
      </c>
      <c r="D243" s="91">
        <f t="shared" si="42"/>
        <v>65416.666666666628</v>
      </c>
    </row>
    <row r="244" spans="1:9" ht="20.100000000000001" customHeight="1" x14ac:dyDescent="0.25">
      <c r="A244" s="132">
        <f t="shared" si="39"/>
        <v>23</v>
      </c>
      <c r="B244" s="91">
        <f t="shared" si="40"/>
        <v>780000</v>
      </c>
      <c r="C244" s="91">
        <f t="shared" si="41"/>
        <v>704583.33333333337</v>
      </c>
      <c r="D244" s="91">
        <f t="shared" si="42"/>
        <v>75416.666666666628</v>
      </c>
    </row>
    <row r="245" spans="1:9" ht="20.100000000000001" customHeight="1" x14ac:dyDescent="0.25">
      <c r="A245" s="132">
        <f t="shared" si="39"/>
        <v>24</v>
      </c>
      <c r="B245" s="91">
        <f t="shared" si="40"/>
        <v>790000</v>
      </c>
      <c r="C245" s="91">
        <f t="shared" si="41"/>
        <v>704583.33333333337</v>
      </c>
      <c r="D245" s="91">
        <f t="shared" si="42"/>
        <v>85416.666666666628</v>
      </c>
    </row>
    <row r="247" spans="1:9" ht="20.100000000000001" customHeight="1" x14ac:dyDescent="0.25">
      <c r="B247" s="224" t="s">
        <v>400</v>
      </c>
      <c r="C247" s="224"/>
      <c r="D247" s="99">
        <f>SUMSQ(D222:D245)</f>
        <v>97595833333.333374</v>
      </c>
    </row>
    <row r="250" spans="1:9" ht="20.100000000000001" customHeight="1" x14ac:dyDescent="0.25">
      <c r="A250" s="202" t="s">
        <v>403</v>
      </c>
      <c r="B250" s="202"/>
      <c r="C250" s="202"/>
      <c r="D250" s="202"/>
      <c r="E250" s="202"/>
      <c r="F250" s="202"/>
      <c r="G250" s="202"/>
      <c r="H250" s="202"/>
      <c r="I250" s="202"/>
    </row>
    <row r="253" spans="1:9" ht="20.100000000000001" customHeight="1" x14ac:dyDescent="0.25">
      <c r="A253" s="228" t="s">
        <v>60</v>
      </c>
      <c r="B253" s="228"/>
      <c r="C253" s="228"/>
      <c r="D253" s="228"/>
      <c r="E253" s="228"/>
      <c r="F253" s="228"/>
      <c r="G253" s="6"/>
      <c r="H253" s="228"/>
      <c r="I253" s="228"/>
    </row>
    <row r="255" spans="1:9" ht="20.100000000000001" customHeight="1" x14ac:dyDescent="0.25">
      <c r="A255" s="228" t="s">
        <v>383</v>
      </c>
      <c r="B255" s="228"/>
      <c r="C255" s="228"/>
      <c r="D255" s="228"/>
      <c r="E255" s="228"/>
      <c r="F255" s="228"/>
      <c r="G255" s="228"/>
      <c r="H255" s="228"/>
      <c r="I255" s="228"/>
    </row>
    <row r="257" spans="1:9" ht="99.95" customHeight="1" x14ac:dyDescent="0.25">
      <c r="A257" s="200" t="s">
        <v>144</v>
      </c>
      <c r="B257" s="200"/>
      <c r="C257" s="200"/>
      <c r="D257" s="200"/>
      <c r="E257" s="200"/>
      <c r="F257" s="200"/>
      <c r="G257" s="200"/>
      <c r="H257" s="200"/>
      <c r="I257" s="200"/>
    </row>
    <row r="259" spans="1:9" ht="20.100000000000001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</row>
    <row r="260" spans="1:9" ht="20.100000000000001" customHeight="1" x14ac:dyDescent="0.25">
      <c r="B260" s="2"/>
      <c r="C260" s="2"/>
      <c r="D260" s="2"/>
      <c r="E260" s="2"/>
      <c r="F260" s="2"/>
      <c r="G260" s="2"/>
      <c r="H260" s="2"/>
      <c r="I260" s="2"/>
    </row>
    <row r="261" spans="1:9" ht="20.100000000000001" customHeight="1" x14ac:dyDescent="0.25">
      <c r="I261" s="26"/>
    </row>
    <row r="262" spans="1:9" ht="20.100000000000001" customHeight="1" x14ac:dyDescent="0.25">
      <c r="I262" s="26"/>
    </row>
    <row r="266" spans="1:9" ht="20.100000000000001" customHeight="1" x14ac:dyDescent="0.25">
      <c r="I266" s="10"/>
    </row>
    <row r="278" spans="1:9" ht="20.100000000000001" customHeight="1" x14ac:dyDescent="0.25">
      <c r="A278" s="202" t="s">
        <v>90</v>
      </c>
      <c r="B278" s="202"/>
      <c r="C278" s="202"/>
      <c r="D278" s="202"/>
      <c r="E278" s="202"/>
      <c r="F278" s="202"/>
    </row>
    <row r="281" spans="1:9" ht="20.100000000000001" customHeight="1" x14ac:dyDescent="0.25">
      <c r="A281" s="228" t="s">
        <v>147</v>
      </c>
      <c r="B281" s="228"/>
      <c r="C281" s="228"/>
      <c r="D281" s="228"/>
      <c r="E281" s="228"/>
      <c r="F281" s="228"/>
      <c r="G281" s="6"/>
      <c r="H281" s="228"/>
      <c r="I281" s="228"/>
    </row>
    <row r="283" spans="1:9" ht="39.950000000000003" customHeight="1" x14ac:dyDescent="0.25">
      <c r="A283" s="134" t="str">
        <f t="shared" ref="A283:A307" si="43">A10</f>
        <v>Itens da amostra</v>
      </c>
      <c r="B283" s="8" t="s">
        <v>3</v>
      </c>
      <c r="C283" s="136" t="s">
        <v>401</v>
      </c>
      <c r="D283" s="136"/>
      <c r="E283" s="8" t="s">
        <v>405</v>
      </c>
      <c r="F283" s="8" t="s">
        <v>357</v>
      </c>
      <c r="G283" s="8" t="s">
        <v>172</v>
      </c>
      <c r="H283" s="8" t="s">
        <v>389</v>
      </c>
      <c r="I283" s="8" t="s">
        <v>390</v>
      </c>
    </row>
    <row r="284" spans="1:9" ht="20.100000000000001" customHeight="1" x14ac:dyDescent="0.25">
      <c r="A284" s="138">
        <f t="shared" si="43"/>
        <v>1</v>
      </c>
      <c r="B284" s="91">
        <f t="shared" ref="B284:B307" si="44">D193</f>
        <v>-54991.653555207769</v>
      </c>
      <c r="C284" s="139">
        <f>B284/$B$83</f>
        <v>-1.6307102168980474</v>
      </c>
      <c r="D284" s="139"/>
      <c r="E284" s="85">
        <f>C284*(($B$91/$B$90)^(1/2))</f>
        <v>-1.8433357996427226</v>
      </c>
      <c r="F284" s="139">
        <f>B284/(($D$90*(1-G284))^(1/2))</f>
        <v>-2.0008736451890803</v>
      </c>
      <c r="G284" s="111">
        <f>V140</f>
        <v>0.33577646956105744</v>
      </c>
      <c r="H284" s="111">
        <f>W140</f>
        <v>6.7645254665709871</v>
      </c>
      <c r="I284" s="111">
        <f>X140</f>
        <v>0.33730600992816695</v>
      </c>
    </row>
    <row r="285" spans="1:9" ht="20.100000000000001" customHeight="1" x14ac:dyDescent="0.25">
      <c r="A285" s="138">
        <f t="shared" si="43"/>
        <v>2</v>
      </c>
      <c r="B285" s="91">
        <f t="shared" si="44"/>
        <v>-4642.9611725894501</v>
      </c>
      <c r="C285" s="139">
        <f t="shared" ref="C285:C307" si="45">B285/$B$83</f>
        <v>-0.13768133400828683</v>
      </c>
      <c r="D285" s="139"/>
      <c r="E285" s="85">
        <f t="shared" ref="E285:E307" si="46">C285*(($B$91/$B$90)^(1/2))</f>
        <v>-0.15563337329351473</v>
      </c>
      <c r="F285" s="139">
        <f t="shared" ref="F285:F307" si="47">B285/(($D$90*(1-G285))^(1/2))</f>
        <v>-0.15717421419065083</v>
      </c>
      <c r="G285" s="111">
        <f t="shared" ref="G285:G307" si="48">V141</f>
        <v>0.23266053478842619</v>
      </c>
      <c r="H285" s="111">
        <f t="shared" ref="H285:H307" si="49">W141</f>
        <v>4.3928589668004694</v>
      </c>
      <c r="I285" s="111">
        <f t="shared" ref="I285:I307" si="50">X141</f>
        <v>1.2483792229997361E-3</v>
      </c>
    </row>
    <row r="286" spans="1:9" ht="20.100000000000001" customHeight="1" x14ac:dyDescent="0.25">
      <c r="A286" s="138">
        <f t="shared" si="43"/>
        <v>3</v>
      </c>
      <c r="B286" s="91">
        <f t="shared" si="44"/>
        <v>-246.99859947885852</v>
      </c>
      <c r="C286" s="139">
        <f t="shared" si="45"/>
        <v>-7.3244413231785674E-3</v>
      </c>
      <c r="D286" s="139"/>
      <c r="E286" s="85">
        <f t="shared" si="46"/>
        <v>-8.2794629993059518E-3</v>
      </c>
      <c r="F286" s="139">
        <f t="shared" si="47"/>
        <v>-1.0062756177952537E-2</v>
      </c>
      <c r="G286" s="111">
        <f t="shared" si="48"/>
        <v>0.47019615141905069</v>
      </c>
      <c r="H286" s="111">
        <f t="shared" si="49"/>
        <v>9.8561781493048315</v>
      </c>
      <c r="I286" s="111">
        <f t="shared" si="50"/>
        <v>1.4977751145624069E-5</v>
      </c>
    </row>
    <row r="287" spans="1:9" ht="20.100000000000001" customHeight="1" x14ac:dyDescent="0.25">
      <c r="A287" s="138">
        <f t="shared" si="43"/>
        <v>4</v>
      </c>
      <c r="B287" s="91">
        <f t="shared" si="44"/>
        <v>-8636.5297094996786</v>
      </c>
      <c r="C287" s="139">
        <f t="shared" si="45"/>
        <v>-0.25610572378380342</v>
      </c>
      <c r="D287" s="139"/>
      <c r="E287" s="85">
        <f t="shared" si="46"/>
        <v>-0.28949892154481466</v>
      </c>
      <c r="F287" s="139">
        <f t="shared" si="47"/>
        <v>-0.29010841764272605</v>
      </c>
      <c r="G287" s="111">
        <f t="shared" si="48"/>
        <v>0.22067625473017399</v>
      </c>
      <c r="H287" s="111">
        <f t="shared" si="49"/>
        <v>4.1172205254606684</v>
      </c>
      <c r="I287" s="111">
        <f t="shared" si="50"/>
        <v>3.9719804820246406E-3</v>
      </c>
    </row>
    <row r="288" spans="1:9" ht="20.100000000000001" customHeight="1" x14ac:dyDescent="0.25">
      <c r="A288" s="138">
        <f t="shared" si="43"/>
        <v>5</v>
      </c>
      <c r="B288" s="91">
        <f t="shared" si="44"/>
        <v>-9181.9247596256901</v>
      </c>
      <c r="C288" s="139">
        <f t="shared" si="45"/>
        <v>-0.27227874683344189</v>
      </c>
      <c r="D288" s="139"/>
      <c r="E288" s="85">
        <f t="shared" si="46"/>
        <v>-0.30778071806937118</v>
      </c>
      <c r="F288" s="139">
        <f t="shared" si="47"/>
        <v>-0.30381779830176237</v>
      </c>
      <c r="G288" s="111">
        <f t="shared" si="48"/>
        <v>0.19684186640707207</v>
      </c>
      <c r="H288" s="111">
        <f t="shared" si="49"/>
        <v>3.5690295940293244</v>
      </c>
      <c r="I288" s="111">
        <f t="shared" si="50"/>
        <v>3.7704361129273865E-3</v>
      </c>
    </row>
    <row r="289" spans="1:9" ht="20.100000000000001" customHeight="1" x14ac:dyDescent="0.25">
      <c r="A289" s="138">
        <f t="shared" si="43"/>
        <v>6</v>
      </c>
      <c r="B289" s="91">
        <f t="shared" si="44"/>
        <v>28818.451522338903</v>
      </c>
      <c r="C289" s="139">
        <f t="shared" si="45"/>
        <v>0.8545759273355894</v>
      </c>
      <c r="D289" s="139"/>
      <c r="E289" s="85">
        <f t="shared" si="46"/>
        <v>0.96600265580420797</v>
      </c>
      <c r="F289" s="139">
        <f t="shared" si="47"/>
        <v>1.11276183119064</v>
      </c>
      <c r="G289" s="111">
        <f t="shared" si="48"/>
        <v>0.41021072772249545</v>
      </c>
      <c r="H289" s="111">
        <f t="shared" si="49"/>
        <v>8.4765134042840611</v>
      </c>
      <c r="I289" s="111">
        <f t="shared" si="50"/>
        <v>0.14353682500074105</v>
      </c>
    </row>
    <row r="290" spans="1:9" ht="20.100000000000001" customHeight="1" x14ac:dyDescent="0.25">
      <c r="A290" s="138">
        <f t="shared" si="43"/>
        <v>7</v>
      </c>
      <c r="B290" s="91">
        <f t="shared" si="44"/>
        <v>-25827.153215993196</v>
      </c>
      <c r="C290" s="139">
        <f t="shared" si="45"/>
        <v>-0.76587263520689097</v>
      </c>
      <c r="D290" s="139"/>
      <c r="E290" s="85">
        <f t="shared" si="46"/>
        <v>-0.86573348950314288</v>
      </c>
      <c r="F290" s="139">
        <f t="shared" si="47"/>
        <v>-0.83194423944168117</v>
      </c>
      <c r="G290" s="111">
        <f t="shared" si="48"/>
        <v>0.15252934921306077</v>
      </c>
      <c r="H290" s="111">
        <f t="shared" si="49"/>
        <v>2.5498416985670644</v>
      </c>
      <c r="I290" s="111">
        <f t="shared" si="50"/>
        <v>2.0761844689138564E-2</v>
      </c>
    </row>
    <row r="291" spans="1:9" ht="20.100000000000001" customHeight="1" x14ac:dyDescent="0.25">
      <c r="A291" s="138">
        <f t="shared" si="43"/>
        <v>8</v>
      </c>
      <c r="B291" s="91">
        <f t="shared" si="44"/>
        <v>-11385.763494374231</v>
      </c>
      <c r="C291" s="139">
        <f t="shared" si="45"/>
        <v>-0.33763088863696422</v>
      </c>
      <c r="D291" s="139"/>
      <c r="E291" s="85">
        <f t="shared" si="46"/>
        <v>-0.38165401653861847</v>
      </c>
      <c r="F291" s="139">
        <f t="shared" si="47"/>
        <v>-0.39797223549846511</v>
      </c>
      <c r="G291" s="111">
        <f t="shared" si="48"/>
        <v>0.2802547715494057</v>
      </c>
      <c r="H291" s="111">
        <f t="shared" si="49"/>
        <v>5.4875264123029979</v>
      </c>
      <c r="I291" s="111">
        <f t="shared" si="50"/>
        <v>1.0278471119892605E-2</v>
      </c>
    </row>
    <row r="292" spans="1:9" ht="20.100000000000001" customHeight="1" x14ac:dyDescent="0.25">
      <c r="A292" s="138">
        <f t="shared" si="43"/>
        <v>9</v>
      </c>
      <c r="B292" s="91">
        <f t="shared" si="44"/>
        <v>-18550.67074046901</v>
      </c>
      <c r="C292" s="139">
        <f t="shared" si="45"/>
        <v>-0.55009744845051489</v>
      </c>
      <c r="D292" s="139"/>
      <c r="E292" s="85">
        <f t="shared" si="46"/>
        <v>-0.62182373637777222</v>
      </c>
      <c r="F292" s="139">
        <f t="shared" si="47"/>
        <v>-0.68674717135455166</v>
      </c>
      <c r="G292" s="111">
        <f t="shared" si="48"/>
        <v>0.35836875759519388</v>
      </c>
      <c r="H292" s="111">
        <f t="shared" si="49"/>
        <v>7.2841480913561254</v>
      </c>
      <c r="I292" s="111">
        <f t="shared" si="50"/>
        <v>4.3902287222967309E-2</v>
      </c>
    </row>
    <row r="293" spans="1:9" ht="20.100000000000001" customHeight="1" x14ac:dyDescent="0.25">
      <c r="A293" s="138">
        <f t="shared" si="43"/>
        <v>10</v>
      </c>
      <c r="B293" s="91">
        <f t="shared" si="44"/>
        <v>18179.654529061168</v>
      </c>
      <c r="C293" s="139">
        <f t="shared" si="45"/>
        <v>0.53909541655179827</v>
      </c>
      <c r="D293" s="139"/>
      <c r="E293" s="85">
        <f t="shared" si="46"/>
        <v>0.60938716790744452</v>
      </c>
      <c r="F293" s="139">
        <f t="shared" si="47"/>
        <v>0.665638974455107</v>
      </c>
      <c r="G293" s="111">
        <f t="shared" si="48"/>
        <v>0.34407559014642575</v>
      </c>
      <c r="H293" s="111">
        <f t="shared" si="49"/>
        <v>6.9554052400344588</v>
      </c>
      <c r="I293" s="111">
        <f t="shared" si="50"/>
        <v>3.8737028707449772E-2</v>
      </c>
    </row>
    <row r="294" spans="1:9" ht="20.100000000000001" customHeight="1" x14ac:dyDescent="0.25">
      <c r="A294" s="138">
        <f t="shared" si="43"/>
        <v>11</v>
      </c>
      <c r="B294" s="91">
        <f t="shared" si="44"/>
        <v>-46998.106051252922</v>
      </c>
      <c r="C294" s="139">
        <f t="shared" si="45"/>
        <v>-1.3936713438830242</v>
      </c>
      <c r="D294" s="139"/>
      <c r="E294" s="85">
        <f t="shared" si="46"/>
        <v>-1.5753898237067201</v>
      </c>
      <c r="F294" s="139">
        <f t="shared" si="47"/>
        <v>-1.8389834048123017</v>
      </c>
      <c r="G294" s="111">
        <f t="shared" si="48"/>
        <v>0.42566521502647464</v>
      </c>
      <c r="H294" s="111">
        <f t="shared" si="49"/>
        <v>8.8319666122755827</v>
      </c>
      <c r="I294" s="111">
        <f t="shared" si="50"/>
        <v>0.41774129714277147</v>
      </c>
    </row>
    <row r="295" spans="1:9" ht="20.100000000000001" customHeight="1" x14ac:dyDescent="0.25">
      <c r="A295" s="138">
        <f t="shared" si="43"/>
        <v>12</v>
      </c>
      <c r="B295" s="91">
        <f t="shared" si="44"/>
        <v>12514.403099384159</v>
      </c>
      <c r="C295" s="139">
        <f t="shared" si="45"/>
        <v>0.37109931549991992</v>
      </c>
      <c r="D295" s="139"/>
      <c r="E295" s="85">
        <f t="shared" si="46"/>
        <v>0.41948633570539506</v>
      </c>
      <c r="F295" s="139">
        <f t="shared" si="47"/>
        <v>0.38719701095160397</v>
      </c>
      <c r="G295" s="111">
        <f t="shared" si="48"/>
        <v>8.1421418984011007E-2</v>
      </c>
      <c r="H295" s="111">
        <f t="shared" si="49"/>
        <v>0.9143593032989199</v>
      </c>
      <c r="I295" s="111">
        <f t="shared" si="50"/>
        <v>2.2148029534657257E-3</v>
      </c>
    </row>
    <row r="296" spans="1:9" ht="20.100000000000001" customHeight="1" x14ac:dyDescent="0.25">
      <c r="A296" s="138">
        <f t="shared" si="43"/>
        <v>13</v>
      </c>
      <c r="B296" s="91">
        <f t="shared" si="44"/>
        <v>12514.403099384159</v>
      </c>
      <c r="C296" s="139">
        <f t="shared" si="45"/>
        <v>0.37109931549991992</v>
      </c>
      <c r="D296" s="139"/>
      <c r="E296" s="85">
        <f t="shared" si="46"/>
        <v>0.41948633570539506</v>
      </c>
      <c r="F296" s="139">
        <f t="shared" si="47"/>
        <v>0.38719701095160397</v>
      </c>
      <c r="G296" s="111">
        <f t="shared" si="48"/>
        <v>8.1421418984011007E-2</v>
      </c>
      <c r="H296" s="111">
        <f t="shared" si="49"/>
        <v>0.9143593032989199</v>
      </c>
      <c r="I296" s="111">
        <f t="shared" si="50"/>
        <v>2.2148029534657257E-3</v>
      </c>
    </row>
    <row r="297" spans="1:9" ht="20.100000000000001" customHeight="1" x14ac:dyDescent="0.25">
      <c r="A297" s="138">
        <f t="shared" si="43"/>
        <v>14</v>
      </c>
      <c r="B297" s="91">
        <f t="shared" si="44"/>
        <v>8395.2753038733499</v>
      </c>
      <c r="C297" s="139">
        <f t="shared" si="45"/>
        <v>0.24895161950265904</v>
      </c>
      <c r="D297" s="139"/>
      <c r="E297" s="85">
        <f t="shared" si="46"/>
        <v>0.28141200555007961</v>
      </c>
      <c r="F297" s="139">
        <f t="shared" si="47"/>
        <v>0.28375552799930076</v>
      </c>
      <c r="G297" s="111">
        <f t="shared" si="48"/>
        <v>0.23026497311276814</v>
      </c>
      <c r="H297" s="111">
        <f t="shared" si="49"/>
        <v>4.3377610482603339</v>
      </c>
      <c r="I297" s="111">
        <f t="shared" si="50"/>
        <v>4.0144314102783284E-3</v>
      </c>
    </row>
    <row r="298" spans="1:9" ht="20.100000000000001" customHeight="1" x14ac:dyDescent="0.25">
      <c r="A298" s="138">
        <f t="shared" si="43"/>
        <v>15</v>
      </c>
      <c r="B298" s="91">
        <f t="shared" si="44"/>
        <v>12514.403099384159</v>
      </c>
      <c r="C298" s="139">
        <f t="shared" si="45"/>
        <v>0.37109931549991992</v>
      </c>
      <c r="D298" s="139"/>
      <c r="E298" s="85">
        <f t="shared" si="46"/>
        <v>0.41948633570539506</v>
      </c>
      <c r="F298" s="139">
        <f t="shared" si="47"/>
        <v>0.38719701095160397</v>
      </c>
      <c r="G298" s="111">
        <f t="shared" si="48"/>
        <v>8.1421418984011007E-2</v>
      </c>
      <c r="H298" s="111">
        <f t="shared" si="49"/>
        <v>0.9143593032989199</v>
      </c>
      <c r="I298" s="111">
        <f t="shared" si="50"/>
        <v>2.2148029534657257E-3</v>
      </c>
    </row>
    <row r="299" spans="1:9" ht="20.100000000000001" customHeight="1" x14ac:dyDescent="0.25">
      <c r="A299" s="138">
        <f t="shared" si="43"/>
        <v>16</v>
      </c>
      <c r="B299" s="91">
        <f t="shared" si="44"/>
        <v>-39340.743252746062</v>
      </c>
      <c r="C299" s="139">
        <f t="shared" si="45"/>
        <v>-1.1666016170655873</v>
      </c>
      <c r="D299" s="139"/>
      <c r="E299" s="85">
        <f t="shared" si="46"/>
        <v>-1.3187128542977258</v>
      </c>
      <c r="F299" s="139">
        <f t="shared" si="47"/>
        <v>-1.2673628136770398</v>
      </c>
      <c r="G299" s="111">
        <f t="shared" si="48"/>
        <v>0.15268825206915748</v>
      </c>
      <c r="H299" s="111">
        <f t="shared" si="49"/>
        <v>2.553496464257289</v>
      </c>
      <c r="I299" s="111">
        <f t="shared" si="50"/>
        <v>4.8240640502201011E-2</v>
      </c>
    </row>
    <row r="300" spans="1:9" ht="20.100000000000001" customHeight="1" x14ac:dyDescent="0.25">
      <c r="A300" s="138">
        <f t="shared" si="43"/>
        <v>17</v>
      </c>
      <c r="B300" s="91">
        <f t="shared" si="44"/>
        <v>21969.008049258264</v>
      </c>
      <c r="C300" s="139">
        <f t="shared" si="45"/>
        <v>0.65146405981545941</v>
      </c>
      <c r="D300" s="139"/>
      <c r="E300" s="85">
        <f t="shared" si="46"/>
        <v>0.73640737096915054</v>
      </c>
      <c r="F300" s="139">
        <f t="shared" si="47"/>
        <v>0.71316349532269607</v>
      </c>
      <c r="G300" s="111">
        <f t="shared" si="48"/>
        <v>0.16554539996166368</v>
      </c>
      <c r="H300" s="111">
        <f t="shared" si="49"/>
        <v>2.8492108657849315</v>
      </c>
      <c r="I300" s="111">
        <f t="shared" si="50"/>
        <v>1.6816722728389809E-2</v>
      </c>
    </row>
    <row r="301" spans="1:9" ht="20.100000000000001" customHeight="1" x14ac:dyDescent="0.25">
      <c r="A301" s="138">
        <f t="shared" si="43"/>
        <v>18</v>
      </c>
      <c r="B301" s="91">
        <f t="shared" si="44"/>
        <v>17304.485203621443</v>
      </c>
      <c r="C301" s="139">
        <f t="shared" si="45"/>
        <v>0.51314334076856005</v>
      </c>
      <c r="D301" s="139"/>
      <c r="E301" s="85">
        <f t="shared" si="46"/>
        <v>0.58005124428927857</v>
      </c>
      <c r="F301" s="139">
        <f t="shared" si="47"/>
        <v>0.5597090067427728</v>
      </c>
      <c r="G301" s="111">
        <f t="shared" si="48"/>
        <v>0.15947080379593787</v>
      </c>
      <c r="H301" s="111">
        <f t="shared" si="49"/>
        <v>2.7094951539732377</v>
      </c>
      <c r="I301" s="111">
        <f t="shared" si="50"/>
        <v>9.9060774806078219E-3</v>
      </c>
    </row>
    <row r="302" spans="1:9" ht="20.100000000000001" customHeight="1" x14ac:dyDescent="0.25">
      <c r="A302" s="138">
        <f t="shared" si="43"/>
        <v>19</v>
      </c>
      <c r="B302" s="91">
        <f t="shared" si="44"/>
        <v>-52117.962430804037</v>
      </c>
      <c r="C302" s="139">
        <f t="shared" si="45"/>
        <v>-1.5454944218852673</v>
      </c>
      <c r="D302" s="139"/>
      <c r="E302" s="85">
        <f t="shared" si="46"/>
        <v>-1.7470088593842168</v>
      </c>
      <c r="F302" s="139">
        <f t="shared" si="47"/>
        <v>-1.7399076108213909</v>
      </c>
      <c r="G302" s="111">
        <f t="shared" si="48"/>
        <v>0.21098999888536485</v>
      </c>
      <c r="H302" s="111">
        <f t="shared" si="49"/>
        <v>3.8944366410300586</v>
      </c>
      <c r="I302" s="111">
        <f t="shared" si="50"/>
        <v>0.13492129064975839</v>
      </c>
    </row>
    <row r="303" spans="1:9" ht="20.100000000000001" customHeight="1" x14ac:dyDescent="0.25">
      <c r="A303" s="138">
        <f t="shared" si="43"/>
        <v>20</v>
      </c>
      <c r="B303" s="91">
        <f t="shared" si="44"/>
        <v>18797.669340073713</v>
      </c>
      <c r="C303" s="139">
        <f t="shared" si="45"/>
        <v>0.55742188977742524</v>
      </c>
      <c r="D303" s="139"/>
      <c r="E303" s="85">
        <f t="shared" si="46"/>
        <v>0.63010319938129655</v>
      </c>
      <c r="F303" s="139">
        <f t="shared" si="47"/>
        <v>0.7129745528540441</v>
      </c>
      <c r="G303" s="111">
        <f t="shared" si="48"/>
        <v>0.38874844123520802</v>
      </c>
      <c r="H303" s="111">
        <f t="shared" si="49"/>
        <v>7.9828808150764505</v>
      </c>
      <c r="I303" s="111">
        <f t="shared" si="50"/>
        <v>5.3882221097786766E-2</v>
      </c>
    </row>
    <row r="304" spans="1:9" ht="20.100000000000001" customHeight="1" x14ac:dyDescent="0.25">
      <c r="A304" s="138">
        <f t="shared" si="43"/>
        <v>21</v>
      </c>
      <c r="B304" s="91">
        <f t="shared" si="44"/>
        <v>9317.3481298009865</v>
      </c>
      <c r="C304" s="139">
        <f t="shared" si="45"/>
        <v>0.27629456121752688</v>
      </c>
      <c r="D304" s="139"/>
      <c r="E304" s="85">
        <f t="shared" si="46"/>
        <v>0.31232014778667871</v>
      </c>
      <c r="F304" s="139">
        <f t="shared" si="47"/>
        <v>0.2985664222243074</v>
      </c>
      <c r="G304" s="111">
        <f t="shared" si="48"/>
        <v>0.14362743786594584</v>
      </c>
      <c r="H304" s="111">
        <f t="shared" si="49"/>
        <v>2.345097737583421</v>
      </c>
      <c r="I304" s="111">
        <f t="shared" si="50"/>
        <v>2.4917550467233609E-3</v>
      </c>
    </row>
    <row r="305" spans="1:154" ht="20.100000000000001" customHeight="1" x14ac:dyDescent="0.25">
      <c r="A305" s="138">
        <f t="shared" si="43"/>
        <v>22</v>
      </c>
      <c r="B305" s="91">
        <f t="shared" si="44"/>
        <v>-3782.1329743650276</v>
      </c>
      <c r="C305" s="139">
        <f t="shared" si="45"/>
        <v>-0.11215452680964122</v>
      </c>
      <c r="D305" s="139"/>
      <c r="E305" s="85">
        <f t="shared" si="46"/>
        <v>-0.12677816832070937</v>
      </c>
      <c r="F305" s="139">
        <f t="shared" si="47"/>
        <v>-0.14230314045746742</v>
      </c>
      <c r="G305" s="111">
        <f t="shared" si="48"/>
        <v>0.37883833460329996</v>
      </c>
      <c r="H305" s="111">
        <f t="shared" si="49"/>
        <v>7.7549483625425655</v>
      </c>
      <c r="I305" s="111">
        <f t="shared" si="50"/>
        <v>2.0583868171323264E-3</v>
      </c>
    </row>
    <row r="306" spans="1:154" ht="20.100000000000001" customHeight="1" x14ac:dyDescent="0.25">
      <c r="A306" s="138">
        <f t="shared" si="43"/>
        <v>23</v>
      </c>
      <c r="B306" s="91">
        <f t="shared" si="44"/>
        <v>52317.700431876583</v>
      </c>
      <c r="C306" s="139">
        <f t="shared" si="45"/>
        <v>1.551417407974871</v>
      </c>
      <c r="D306" s="139"/>
      <c r="E306" s="85">
        <f t="shared" si="46"/>
        <v>1.7537041337417423</v>
      </c>
      <c r="F306" s="139">
        <f t="shared" si="47"/>
        <v>1.8227952375609362</v>
      </c>
      <c r="G306" s="111">
        <f t="shared" si="48"/>
        <v>0.27559481528293911</v>
      </c>
      <c r="H306" s="111">
        <f t="shared" si="49"/>
        <v>5.3803474181742663</v>
      </c>
      <c r="I306" s="111">
        <f t="shared" si="50"/>
        <v>0.21067549018739948</v>
      </c>
    </row>
    <row r="307" spans="1:154" ht="20.100000000000001" customHeight="1" x14ac:dyDescent="0.25">
      <c r="A307" s="138">
        <f t="shared" si="43"/>
        <v>24</v>
      </c>
      <c r="B307" s="91">
        <f t="shared" si="44"/>
        <v>63059.79814951017</v>
      </c>
      <c r="C307" s="139">
        <f t="shared" si="45"/>
        <v>1.8699611753754311</v>
      </c>
      <c r="D307" s="139"/>
      <c r="E307" s="85">
        <f t="shared" si="46"/>
        <v>2.1137822911714923</v>
      </c>
      <c r="F307" s="139">
        <f t="shared" si="47"/>
        <v>2.1210040408378417</v>
      </c>
      <c r="G307" s="111">
        <f t="shared" si="48"/>
        <v>0.22271159807677635</v>
      </c>
      <c r="H307" s="111">
        <f t="shared" si="49"/>
        <v>4.1640334224325226</v>
      </c>
      <c r="I307" s="111">
        <f t="shared" si="50"/>
        <v>0.21482874339391617</v>
      </c>
    </row>
    <row r="308" spans="1:154" ht="20.100000000000001" customHeight="1" x14ac:dyDescent="0.25">
      <c r="A308" s="134"/>
      <c r="B308" s="89"/>
      <c r="C308" s="135"/>
      <c r="D308" s="136"/>
      <c r="E308" s="136"/>
      <c r="F308" s="136"/>
      <c r="G308" s="137"/>
      <c r="H308" s="137"/>
      <c r="I308" s="137"/>
    </row>
    <row r="309" spans="1:154" ht="20.100000000000001" customHeight="1" x14ac:dyDescent="0.25">
      <c r="A309" s="134"/>
      <c r="B309" s="89"/>
      <c r="C309" s="135"/>
      <c r="D309" s="136"/>
      <c r="E309" s="136"/>
      <c r="F309" s="136"/>
      <c r="G309" s="137"/>
      <c r="H309" s="137"/>
      <c r="I309" s="137"/>
    </row>
    <row r="311" spans="1:154" ht="20.100000000000001" customHeight="1" x14ac:dyDescent="0.25">
      <c r="DZ311" s="147"/>
      <c r="EA311" s="147"/>
      <c r="EB311" s="147"/>
      <c r="EC311" s="147"/>
      <c r="ED311" s="147"/>
      <c r="EE311" s="147"/>
      <c r="EF311" s="147"/>
      <c r="EG311" s="147"/>
      <c r="EH311" s="147"/>
      <c r="EI311" s="147"/>
      <c r="EK311" s="147"/>
      <c r="EL311" s="147"/>
      <c r="EM311" s="147"/>
      <c r="EN311" s="147"/>
      <c r="EO311" s="147"/>
      <c r="EP311" s="147"/>
      <c r="EQ311" s="147"/>
      <c r="ER311" s="147"/>
      <c r="ES311" s="147"/>
      <c r="ET311" s="147"/>
      <c r="EU311" s="147"/>
      <c r="EV311" s="147"/>
      <c r="EW311" s="147"/>
      <c r="EX311" s="147"/>
    </row>
    <row r="312" spans="1:154" ht="20.100000000000001" customHeight="1" x14ac:dyDescent="0.25">
      <c r="DZ312" s="147"/>
      <c r="EA312" s="147"/>
      <c r="EB312" s="147"/>
      <c r="EC312" s="147"/>
      <c r="ED312" s="147"/>
      <c r="EE312" s="147"/>
      <c r="EF312" s="147"/>
      <c r="EG312" s="147"/>
      <c r="EH312" s="147"/>
      <c r="EI312" s="147"/>
      <c r="EK312" s="147"/>
      <c r="EL312" s="147"/>
      <c r="EM312" s="147"/>
      <c r="EN312" s="147"/>
      <c r="EO312" s="147"/>
      <c r="EP312" s="147"/>
      <c r="EQ312" s="147"/>
      <c r="ER312" s="147"/>
      <c r="ES312" s="147"/>
      <c r="ET312" s="147"/>
      <c r="EU312" s="147"/>
      <c r="EV312" s="147"/>
      <c r="EW312" s="147"/>
      <c r="EX312" s="147"/>
    </row>
    <row r="313" spans="1:154" ht="20.100000000000001" customHeight="1" x14ac:dyDescent="0.25">
      <c r="DZ313" s="147"/>
      <c r="EA313" s="147"/>
      <c r="EB313" s="147"/>
      <c r="EC313" s="147"/>
      <c r="ED313" s="147"/>
      <c r="EE313" s="147"/>
      <c r="EF313" s="147"/>
      <c r="EG313" s="147"/>
      <c r="EH313" s="147"/>
      <c r="EI313" s="147"/>
      <c r="EK313" s="147"/>
      <c r="EL313" s="147"/>
      <c r="EM313" s="147"/>
      <c r="EN313" s="147"/>
      <c r="EO313" s="147"/>
      <c r="EP313" s="147"/>
      <c r="EQ313" s="147"/>
      <c r="ER313" s="147"/>
      <c r="ES313" s="147"/>
      <c r="ET313" s="147"/>
      <c r="EU313" s="147"/>
      <c r="EV313" s="147"/>
      <c r="EW313" s="147"/>
      <c r="EX313" s="147"/>
    </row>
    <row r="314" spans="1:154" ht="20.100000000000001" customHeight="1" x14ac:dyDescent="0.25">
      <c r="DZ314" s="147"/>
      <c r="EA314" s="147"/>
      <c r="EB314" s="147"/>
      <c r="EC314" s="147"/>
      <c r="ED314" s="147"/>
      <c r="EE314" s="147"/>
      <c r="EF314" s="147"/>
      <c r="EG314" s="147"/>
      <c r="EH314" s="147"/>
      <c r="EI314" s="147"/>
      <c r="EK314" s="147"/>
      <c r="EL314" s="147"/>
      <c r="EM314" s="147"/>
      <c r="EN314" s="147"/>
      <c r="EO314" s="147"/>
      <c r="EP314" s="147"/>
      <c r="EQ314" s="147"/>
      <c r="ER314" s="147"/>
      <c r="ES314" s="147"/>
      <c r="ET314" s="147"/>
      <c r="EU314" s="147"/>
      <c r="EV314" s="147"/>
      <c r="EW314" s="147"/>
      <c r="EX314" s="147"/>
    </row>
    <row r="315" spans="1:154" ht="20.100000000000001" customHeight="1" x14ac:dyDescent="0.25">
      <c r="DZ315" s="147"/>
      <c r="EA315" s="147"/>
      <c r="EB315" s="147"/>
      <c r="EC315" s="147"/>
      <c r="ED315" s="147"/>
      <c r="EE315" s="147"/>
      <c r="EF315" s="147"/>
      <c r="EG315" s="147"/>
      <c r="EH315" s="147"/>
      <c r="EI315" s="147"/>
      <c r="EK315" s="147"/>
      <c r="EL315" s="147"/>
      <c r="EM315" s="147"/>
      <c r="EN315" s="147"/>
      <c r="EO315" s="147"/>
      <c r="EP315" s="147"/>
      <c r="EQ315" s="147"/>
      <c r="ER315" s="147"/>
      <c r="ES315" s="147"/>
      <c r="ET315" s="147"/>
      <c r="EU315" s="147"/>
      <c r="EV315" s="147"/>
      <c r="EW315" s="147"/>
      <c r="EX315" s="147"/>
    </row>
    <row r="316" spans="1:154" ht="20.100000000000001" customHeight="1" x14ac:dyDescent="0.25">
      <c r="DZ316" s="147"/>
      <c r="EA316" s="147"/>
      <c r="EB316" s="147"/>
      <c r="EC316" s="147"/>
      <c r="ED316" s="147"/>
      <c r="EE316" s="147"/>
      <c r="EF316" s="147"/>
      <c r="EG316" s="147"/>
      <c r="EH316" s="147"/>
      <c r="EI316" s="147"/>
      <c r="EK316" s="147"/>
      <c r="EL316" s="147"/>
      <c r="EM316" s="147"/>
      <c r="EN316" s="147"/>
      <c r="EO316" s="147"/>
      <c r="EP316" s="147"/>
      <c r="EQ316" s="147"/>
      <c r="ER316" s="147"/>
      <c r="ES316" s="147"/>
      <c r="ET316" s="147"/>
      <c r="EU316" s="147"/>
      <c r="EV316" s="147"/>
      <c r="EW316" s="147"/>
      <c r="EX316" s="147"/>
    </row>
    <row r="317" spans="1:154" ht="20.100000000000001" customHeight="1" x14ac:dyDescent="0.25">
      <c r="DZ317" s="147"/>
      <c r="EA317" s="147"/>
      <c r="EB317" s="147"/>
      <c r="EC317" s="147"/>
      <c r="ED317" s="147"/>
      <c r="EE317" s="147"/>
      <c r="EF317" s="147"/>
      <c r="EG317" s="147"/>
      <c r="EH317" s="147"/>
      <c r="EI317" s="147"/>
      <c r="EK317" s="147"/>
      <c r="EL317" s="147"/>
      <c r="EM317" s="147"/>
      <c r="EN317" s="147"/>
      <c r="EO317" s="147"/>
      <c r="EP317" s="147"/>
      <c r="EQ317" s="147"/>
      <c r="ER317" s="147"/>
      <c r="ES317" s="147"/>
      <c r="ET317" s="147"/>
      <c r="EU317" s="147"/>
      <c r="EV317" s="147"/>
      <c r="EW317" s="147"/>
      <c r="EX317" s="147"/>
    </row>
    <row r="318" spans="1:154" ht="20.100000000000001" customHeight="1" x14ac:dyDescent="0.25">
      <c r="DZ318" s="147"/>
      <c r="EA318" s="147"/>
      <c r="EB318" s="147"/>
      <c r="EC318" s="147"/>
      <c r="ED318" s="147"/>
      <c r="EE318" s="147"/>
      <c r="EF318" s="147"/>
      <c r="EG318" s="147"/>
      <c r="EH318" s="147"/>
      <c r="EI318" s="147"/>
      <c r="EK318" s="147"/>
      <c r="EL318" s="147"/>
      <c r="EM318" s="147"/>
      <c r="EN318" s="147"/>
      <c r="EO318" s="147"/>
      <c r="EP318" s="147"/>
      <c r="EQ318" s="147"/>
      <c r="ER318" s="147"/>
      <c r="ES318" s="147"/>
      <c r="ET318" s="147"/>
      <c r="EU318" s="147"/>
      <c r="EV318" s="147"/>
      <c r="EW318" s="147"/>
      <c r="EX318" s="147"/>
    </row>
    <row r="319" spans="1:154" ht="20.100000000000001" customHeight="1" x14ac:dyDescent="0.25">
      <c r="DZ319" s="147"/>
      <c r="EA319" s="147"/>
      <c r="EB319" s="147"/>
      <c r="EC319" s="147"/>
      <c r="ED319" s="147"/>
      <c r="EE319" s="147"/>
      <c r="EF319" s="147"/>
      <c r="EG319" s="147"/>
      <c r="EH319" s="147"/>
      <c r="EI319" s="147"/>
      <c r="EK319" s="147"/>
      <c r="EL319" s="147"/>
      <c r="EM319" s="147"/>
      <c r="EN319" s="147"/>
      <c r="EO319" s="147"/>
      <c r="EP319" s="147"/>
      <c r="EQ319" s="147"/>
      <c r="ER319" s="147"/>
      <c r="ES319" s="147"/>
      <c r="ET319" s="147"/>
      <c r="EU319" s="147"/>
      <c r="EV319" s="147"/>
      <c r="EW319" s="147"/>
      <c r="EX319" s="147"/>
    </row>
    <row r="320" spans="1:154" ht="20.100000000000001" customHeight="1" x14ac:dyDescent="0.25">
      <c r="DZ320" s="147"/>
      <c r="EA320" s="147"/>
      <c r="EB320" s="147"/>
      <c r="EC320" s="147"/>
      <c r="ED320" s="147"/>
      <c r="EE320" s="147"/>
      <c r="EF320" s="147"/>
      <c r="EG320" s="147"/>
      <c r="EH320" s="147"/>
      <c r="EI320" s="147"/>
      <c r="EK320" s="147"/>
      <c r="EL320" s="147"/>
      <c r="EM320" s="147"/>
      <c r="EN320" s="147"/>
      <c r="EO320" s="147"/>
      <c r="EP320" s="147"/>
      <c r="EQ320" s="147"/>
      <c r="ER320" s="147"/>
      <c r="ES320" s="147"/>
      <c r="ET320" s="147"/>
      <c r="EU320" s="147"/>
      <c r="EV320" s="147"/>
      <c r="EW320" s="147"/>
      <c r="EX320" s="147"/>
    </row>
    <row r="321" spans="1:154" ht="20.100000000000001" customHeight="1" x14ac:dyDescent="0.25">
      <c r="DZ321" s="147"/>
      <c r="EA321" s="147"/>
      <c r="EB321" s="147"/>
      <c r="EC321" s="147"/>
      <c r="ED321" s="147"/>
      <c r="EE321" s="147"/>
      <c r="EF321" s="147"/>
      <c r="EG321" s="147"/>
      <c r="EH321" s="147"/>
      <c r="EI321" s="147"/>
      <c r="EK321" s="147"/>
      <c r="EL321" s="147"/>
      <c r="EM321" s="147"/>
      <c r="EN321" s="147"/>
      <c r="EO321" s="147"/>
      <c r="EP321" s="147"/>
      <c r="EQ321" s="147"/>
      <c r="ER321" s="147"/>
      <c r="ES321" s="147"/>
      <c r="ET321" s="147"/>
      <c r="EU321" s="147"/>
      <c r="EV321" s="147"/>
      <c r="EW321" s="147"/>
      <c r="EX321" s="147"/>
    </row>
    <row r="322" spans="1:154" ht="20.100000000000001" customHeight="1" x14ac:dyDescent="0.25">
      <c r="DZ322" s="147"/>
      <c r="EA322" s="147"/>
      <c r="EB322" s="147"/>
      <c r="EC322" s="147"/>
      <c r="ED322" s="147"/>
      <c r="EE322" s="147"/>
      <c r="EF322" s="147"/>
      <c r="EG322" s="147"/>
      <c r="EH322" s="147"/>
      <c r="EI322" s="147"/>
      <c r="EK322" s="147"/>
      <c r="EL322" s="147"/>
      <c r="EM322" s="147"/>
      <c r="EN322" s="147"/>
      <c r="EO322" s="147"/>
      <c r="EP322" s="147"/>
      <c r="EQ322" s="147"/>
      <c r="ER322" s="147"/>
      <c r="ES322" s="147"/>
      <c r="ET322" s="147"/>
      <c r="EU322" s="147"/>
      <c r="EV322" s="147"/>
      <c r="EW322" s="147"/>
      <c r="EX322" s="147"/>
    </row>
    <row r="323" spans="1:154" ht="20.100000000000001" customHeight="1" x14ac:dyDescent="0.25"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K323" s="147"/>
      <c r="EL323" s="147"/>
      <c r="EM323" s="147"/>
      <c r="EN323" s="147"/>
      <c r="EO323" s="147"/>
      <c r="EP323" s="147"/>
      <c r="EQ323" s="147"/>
      <c r="ER323" s="147"/>
      <c r="ES323" s="147"/>
      <c r="ET323" s="147"/>
      <c r="EU323" s="147"/>
      <c r="EV323" s="147"/>
      <c r="EW323" s="147"/>
      <c r="EX323" s="147"/>
    </row>
    <row r="324" spans="1:154" ht="20.100000000000001" customHeight="1" x14ac:dyDescent="0.25">
      <c r="DZ324" s="147"/>
      <c r="EA324" s="147"/>
      <c r="EB324" s="147"/>
      <c r="EC324" s="147"/>
      <c r="ED324" s="147"/>
      <c r="EE324" s="147"/>
      <c r="EF324" s="147"/>
      <c r="EG324" s="147"/>
      <c r="EH324" s="147"/>
      <c r="EI324" s="147"/>
      <c r="EK324" s="147"/>
      <c r="EL324" s="147"/>
      <c r="EM324" s="147"/>
      <c r="EN324" s="147"/>
      <c r="EO324" s="147"/>
      <c r="EP324" s="147"/>
      <c r="EQ324" s="147"/>
      <c r="ER324" s="147"/>
      <c r="ES324" s="147"/>
      <c r="ET324" s="147"/>
      <c r="EU324" s="147"/>
      <c r="EV324" s="147"/>
      <c r="EW324" s="147"/>
      <c r="EX324" s="147"/>
    </row>
    <row r="325" spans="1:154" ht="20.100000000000001" customHeight="1" x14ac:dyDescent="0.25">
      <c r="DZ325" s="147"/>
      <c r="EA325" s="147"/>
      <c r="EB325" s="147"/>
      <c r="EC325" s="147"/>
      <c r="ED325" s="147"/>
      <c r="EE325" s="147"/>
      <c r="EF325" s="147"/>
      <c r="EG325" s="147"/>
      <c r="EH325" s="147"/>
      <c r="EI325" s="147"/>
      <c r="EK325" s="147"/>
      <c r="EL325" s="147"/>
      <c r="EM325" s="147"/>
      <c r="EN325" s="147"/>
      <c r="EO325" s="147"/>
      <c r="EP325" s="147"/>
      <c r="EQ325" s="147"/>
      <c r="ER325" s="147"/>
      <c r="ES325" s="147"/>
      <c r="ET325" s="147"/>
      <c r="EU325" s="147"/>
      <c r="EV325" s="147"/>
      <c r="EW325" s="147"/>
      <c r="EX325" s="147"/>
    </row>
    <row r="326" spans="1:154" ht="20.100000000000001" customHeight="1" x14ac:dyDescent="0.25">
      <c r="DZ326" s="147"/>
      <c r="EA326" s="147"/>
      <c r="EB326" s="147"/>
      <c r="EC326" s="147"/>
      <c r="ED326" s="147"/>
      <c r="EE326" s="147"/>
      <c r="EF326" s="147"/>
      <c r="EG326" s="147"/>
      <c r="EH326" s="147"/>
      <c r="EI326" s="147"/>
      <c r="EK326" s="147"/>
      <c r="EL326" s="147"/>
      <c r="EM326" s="147"/>
      <c r="EN326" s="147"/>
      <c r="EO326" s="147"/>
      <c r="EP326" s="147"/>
      <c r="EQ326" s="147"/>
      <c r="ER326" s="147"/>
      <c r="ES326" s="147"/>
      <c r="ET326" s="147"/>
      <c r="EU326" s="147"/>
      <c r="EV326" s="147"/>
      <c r="EW326" s="147"/>
      <c r="EX326" s="147"/>
    </row>
    <row r="331" spans="1:154" ht="20.100000000000001" customHeight="1" x14ac:dyDescent="0.25">
      <c r="A331" s="202" t="s">
        <v>404</v>
      </c>
      <c r="B331" s="202"/>
      <c r="C331" s="202"/>
      <c r="D331" s="202"/>
      <c r="E331" s="202"/>
      <c r="F331" s="202"/>
      <c r="G331" s="202"/>
      <c r="H331" s="202"/>
      <c r="I331" s="202"/>
    </row>
    <row r="332" spans="1:154" ht="20.100000000000001" customHeight="1" x14ac:dyDescent="0.25">
      <c r="A332" s="202" t="s">
        <v>391</v>
      </c>
      <c r="B332" s="202"/>
      <c r="C332" s="202"/>
      <c r="D332" s="202"/>
      <c r="E332" s="202"/>
      <c r="F332" s="202"/>
      <c r="G332" s="202"/>
      <c r="H332" s="202"/>
      <c r="I332" s="202"/>
    </row>
    <row r="333" spans="1:154" ht="20.100000000000001" customHeight="1" x14ac:dyDescent="0.25">
      <c r="A333" s="197" t="s">
        <v>392</v>
      </c>
      <c r="B333" s="197"/>
      <c r="C333" s="197"/>
      <c r="D333" s="197"/>
      <c r="E333" s="197"/>
      <c r="F333" s="197"/>
      <c r="G333" s="197"/>
      <c r="H333" s="197"/>
      <c r="I333" s="197"/>
    </row>
    <row r="335" spans="1:154" ht="20.100000000000001" customHeight="1" x14ac:dyDescent="0.25">
      <c r="I335" s="7"/>
    </row>
    <row r="336" spans="1:154" ht="20.100000000000001" customHeight="1" x14ac:dyDescent="0.25">
      <c r="A336" s="208" t="s">
        <v>148</v>
      </c>
      <c r="B336" s="208"/>
      <c r="C336" s="208"/>
      <c r="D336" s="208"/>
      <c r="E336" s="208"/>
      <c r="F336" s="208"/>
      <c r="G336" s="208"/>
      <c r="H336" s="208"/>
      <c r="I336" s="208"/>
    </row>
    <row r="337" spans="1:23" ht="20.100000000000001" customHeight="1" x14ac:dyDescent="0.25">
      <c r="I337" s="26"/>
    </row>
    <row r="338" spans="1:23" ht="20.100000000000001" customHeight="1" x14ac:dyDescent="0.25">
      <c r="A338" s="239" t="str">
        <f>IF(F89&lt;=0.05,W345,W346)</f>
        <v>O nível de significância do modelo atingiu 0,00%. Esse nível de significância é inferior ao valor máximo admitido para a rejeição da hipótese nula do molode; portanto, o modelo é aceito.</v>
      </c>
      <c r="B338" s="239"/>
      <c r="C338" s="239"/>
      <c r="D338" s="239"/>
      <c r="E338" s="239"/>
      <c r="F338" s="239"/>
      <c r="G338" s="239"/>
      <c r="H338" s="239"/>
      <c r="I338" s="239"/>
    </row>
    <row r="339" spans="1:23" ht="20.100000000000001" customHeight="1" x14ac:dyDescent="0.25">
      <c r="A339" s="239"/>
      <c r="B339" s="239"/>
      <c r="C339" s="239"/>
      <c r="D339" s="239"/>
      <c r="E339" s="239"/>
      <c r="F339" s="239"/>
      <c r="G339" s="239"/>
      <c r="H339" s="239"/>
      <c r="I339" s="239"/>
    </row>
    <row r="340" spans="1:23" ht="20.100000000000001" customHeight="1" x14ac:dyDescent="0.25">
      <c r="A340" s="202" t="s">
        <v>81</v>
      </c>
      <c r="B340" s="202"/>
      <c r="C340" s="202"/>
      <c r="D340" s="202"/>
      <c r="E340" s="202"/>
      <c r="F340" s="202"/>
      <c r="I340" s="26"/>
    </row>
    <row r="342" spans="1:23" ht="20.100000000000001" customHeight="1" x14ac:dyDescent="0.25">
      <c r="G342" s="201" t="s">
        <v>153</v>
      </c>
      <c r="H342" s="201"/>
      <c r="I342" s="94">
        <v>0.05</v>
      </c>
    </row>
    <row r="343" spans="1:23" ht="20.100000000000001" customHeight="1" x14ac:dyDescent="0.25">
      <c r="G343" s="201" t="s">
        <v>364</v>
      </c>
      <c r="H343" s="201"/>
      <c r="I343" s="94">
        <f>F89</f>
        <v>1.4160066465892784E-5</v>
      </c>
    </row>
    <row r="344" spans="1:23" ht="20.100000000000001" customHeight="1" x14ac:dyDescent="0.25">
      <c r="G344" s="202"/>
      <c r="H344" s="202"/>
      <c r="I344" s="89"/>
    </row>
    <row r="345" spans="1:23" ht="20.100000000000001" customHeight="1" x14ac:dyDescent="0.25">
      <c r="G345" s="17" t="s">
        <v>155</v>
      </c>
      <c r="H345" s="17"/>
      <c r="I345" s="100">
        <f>B78</f>
        <v>24</v>
      </c>
      <c r="W345" s="147" t="str">
        <f>CONCATENATE("O nível de significância do modelo atingiu ",TEXT(F89,"0,00%"),".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346" spans="1:23" ht="20.100000000000001" customHeight="1" x14ac:dyDescent="0.25">
      <c r="G346" s="205" t="s">
        <v>367</v>
      </c>
      <c r="H346" s="205"/>
      <c r="I346" s="100">
        <f>B79</f>
        <v>5</v>
      </c>
      <c r="W346" s="147" t="str">
        <f>CONCATENATE("O nível de significância do modelo atingiu ",TEXT(F89,"0,00%"),".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347" spans="1:23" ht="20.100000000000001" customHeight="1" x14ac:dyDescent="0.25">
      <c r="G347" s="17" t="s">
        <v>122</v>
      </c>
      <c r="H347" s="17"/>
      <c r="I347" s="100">
        <f>B81</f>
        <v>18</v>
      </c>
    </row>
    <row r="348" spans="1:23" ht="20.100000000000001" customHeight="1" x14ac:dyDescent="0.25">
      <c r="G348" s="17" t="s">
        <v>365</v>
      </c>
      <c r="H348" s="17"/>
      <c r="I348" s="91">
        <f>_xlfn.F.INV.RT(0.05,I346,I347)</f>
        <v>2.77285315299783</v>
      </c>
    </row>
    <row r="349" spans="1:23" ht="20.100000000000001" customHeight="1" x14ac:dyDescent="0.25">
      <c r="G349" s="17" t="s">
        <v>355</v>
      </c>
      <c r="H349" s="17"/>
      <c r="I349" s="93">
        <f>E89</f>
        <v>13.564110398179604</v>
      </c>
    </row>
    <row r="350" spans="1:23" ht="20.100000000000001" customHeight="1" x14ac:dyDescent="0.25">
      <c r="I350" s="89"/>
    </row>
    <row r="351" spans="1:23" ht="20.100000000000001" customHeight="1" x14ac:dyDescent="0.25">
      <c r="G351" s="17" t="s">
        <v>26</v>
      </c>
      <c r="H351" s="204" t="str">
        <f>IF(I349&gt;I348,"O ponto percentual atingido é maior do que o ponto crítico","O ponto percentual atingido é menor do que o ponto crítico")</f>
        <v>O ponto percentual atingido é maior do que o ponto crítico</v>
      </c>
      <c r="I351" s="204"/>
    </row>
    <row r="352" spans="1:23" ht="20.100000000000001" customHeight="1" x14ac:dyDescent="0.25">
      <c r="G352" s="18" t="s">
        <v>167</v>
      </c>
      <c r="H352" s="203" t="str">
        <f>IF(I349&gt;I348,"Rejeita-se a hipótese nula", "Não se pode rejeitar a hipótese nula")</f>
        <v>Rejeita-se a hipótese nula</v>
      </c>
      <c r="I352" s="203"/>
    </row>
    <row r="363" spans="1:9" ht="20.100000000000001" customHeight="1" x14ac:dyDescent="0.25">
      <c r="A363" s="208" t="s">
        <v>149</v>
      </c>
      <c r="B363" s="208"/>
      <c r="C363" s="208"/>
      <c r="D363" s="208"/>
      <c r="E363" s="208"/>
      <c r="F363" s="208"/>
      <c r="G363" s="208"/>
      <c r="H363" s="208"/>
      <c r="I363" s="208"/>
    </row>
    <row r="365" spans="1:9" ht="20.100000000000001" customHeight="1" x14ac:dyDescent="0.25">
      <c r="A365" s="202" t="s">
        <v>165</v>
      </c>
      <c r="B365" s="202"/>
      <c r="C365" s="202"/>
      <c r="G365" s="17" t="s">
        <v>156</v>
      </c>
      <c r="H365" s="31"/>
    </row>
    <row r="367" spans="1:9" ht="20.100000000000001" customHeight="1" x14ac:dyDescent="0.25">
      <c r="G367" s="1" t="s">
        <v>385</v>
      </c>
    </row>
    <row r="368" spans="1:9" ht="20.100000000000001" customHeight="1" x14ac:dyDescent="0.25">
      <c r="G368" s="1" t="s">
        <v>386</v>
      </c>
    </row>
    <row r="370" spans="1:8" ht="20.100000000000001" customHeight="1" x14ac:dyDescent="0.25">
      <c r="G370" s="17" t="s">
        <v>157</v>
      </c>
      <c r="H370" s="17" t="s">
        <v>159</v>
      </c>
    </row>
    <row r="371" spans="1:8" ht="20.100000000000001" customHeight="1" x14ac:dyDescent="0.25">
      <c r="G371" s="18" t="s">
        <v>158</v>
      </c>
      <c r="H371" s="18" t="s">
        <v>160</v>
      </c>
    </row>
    <row r="372" spans="1:8" ht="20.100000000000001" customHeight="1" x14ac:dyDescent="0.25">
      <c r="G372" s="18" t="s">
        <v>387</v>
      </c>
      <c r="H372" s="18" t="s">
        <v>161</v>
      </c>
    </row>
    <row r="384" spans="1:8" ht="20.100000000000001" customHeight="1" x14ac:dyDescent="0.25">
      <c r="A384" s="202" t="s">
        <v>153</v>
      </c>
      <c r="B384" s="202"/>
      <c r="C384" s="32">
        <v>0.3</v>
      </c>
    </row>
    <row r="385" spans="1:9" ht="20.100000000000001" customHeight="1" x14ac:dyDescent="0.25">
      <c r="A385" s="240" t="s">
        <v>155</v>
      </c>
      <c r="B385" s="240"/>
      <c r="C385" s="33">
        <f>B78</f>
        <v>24</v>
      </c>
    </row>
    <row r="386" spans="1:9" ht="20.100000000000001" customHeight="1" x14ac:dyDescent="0.25">
      <c r="A386" s="205" t="s">
        <v>102</v>
      </c>
      <c r="B386" s="205"/>
      <c r="C386" s="16">
        <f>B80</f>
        <v>6</v>
      </c>
    </row>
    <row r="387" spans="1:9" ht="20.100000000000001" customHeight="1" x14ac:dyDescent="0.25">
      <c r="A387" s="240" t="s">
        <v>122</v>
      </c>
      <c r="B387" s="240"/>
      <c r="C387" s="33">
        <f>B81</f>
        <v>18</v>
      </c>
    </row>
    <row r="388" spans="1:9" ht="20.100000000000001" customHeight="1" x14ac:dyDescent="0.25">
      <c r="A388" s="205" t="s">
        <v>166</v>
      </c>
      <c r="B388" s="205"/>
      <c r="C388" s="34">
        <f>_xlfn.T.INV.2T(C384,C387)</f>
        <v>1.0671695155355498</v>
      </c>
    </row>
    <row r="390" spans="1:9" ht="20.100000000000001" customHeight="1" x14ac:dyDescent="0.25">
      <c r="A390" s="206" t="s">
        <v>23</v>
      </c>
      <c r="B390" s="206" t="s">
        <v>75</v>
      </c>
      <c r="C390" s="206" t="s">
        <v>1</v>
      </c>
      <c r="D390" s="206" t="s">
        <v>166</v>
      </c>
      <c r="E390" s="206" t="s">
        <v>164</v>
      </c>
      <c r="F390" s="206" t="s">
        <v>154</v>
      </c>
      <c r="G390" s="206"/>
      <c r="H390" s="206" t="s">
        <v>167</v>
      </c>
      <c r="I390" s="206"/>
    </row>
    <row r="391" spans="1:9" ht="20.100000000000001" customHeight="1" x14ac:dyDescent="0.25">
      <c r="A391" s="207"/>
      <c r="B391" s="207"/>
      <c r="C391" s="207"/>
      <c r="D391" s="207"/>
      <c r="E391" s="207"/>
      <c r="F391" s="207"/>
      <c r="G391" s="207"/>
      <c r="H391" s="207"/>
      <c r="I391" s="207"/>
    </row>
    <row r="392" spans="1:9" ht="20.100000000000001" customHeight="1" x14ac:dyDescent="0.25">
      <c r="A392" s="1" t="str">
        <f>B10</f>
        <v>Área privativa</v>
      </c>
      <c r="B392" s="89">
        <f t="shared" ref="B392:C396" si="51">C96</f>
        <v>4664.522845636754</v>
      </c>
      <c r="C392" s="89">
        <f t="shared" si="51"/>
        <v>746.91870642194988</v>
      </c>
      <c r="D392" s="112">
        <f t="shared" ref="D392:D396" si="52">$C$388</f>
        <v>1.0671695155355498</v>
      </c>
      <c r="E392" s="112">
        <f t="shared" ref="E392:E396" si="53">ABS(B392/C392)</f>
        <v>6.2450207840981138</v>
      </c>
      <c r="F392" s="242" t="str">
        <f>IF(E392&gt;D392,"O ponto calculado é maior que o ponto crítico","O ponto calculado é menor que o ponto crítico")</f>
        <v>O ponto calculado é maior que o ponto crítico</v>
      </c>
      <c r="G392" s="242"/>
      <c r="H392" s="242" t="str">
        <f t="shared" ref="H392:H396" si="54">IF(E392&gt;D392,"Rejeita-se a hipótese nula","Não se pode rejeitar a hipótese nula")</f>
        <v>Rejeita-se a hipótese nula</v>
      </c>
      <c r="I392" s="242"/>
    </row>
    <row r="393" spans="1:9" ht="20.100000000000001" customHeight="1" x14ac:dyDescent="0.25">
      <c r="A393" s="35" t="str">
        <f>C10</f>
        <v>Quartos</v>
      </c>
      <c r="B393" s="113">
        <f t="shared" si="51"/>
        <v>18389.53111002082</v>
      </c>
      <c r="C393" s="113">
        <f t="shared" si="51"/>
        <v>24021.733174175068</v>
      </c>
      <c r="D393" s="114">
        <f t="shared" si="52"/>
        <v>1.0671695155355498</v>
      </c>
      <c r="E393" s="114">
        <f t="shared" si="53"/>
        <v>0.76553723150129593</v>
      </c>
      <c r="F393" s="241" t="str">
        <f t="shared" ref="F393:F396" si="55">IF(E393&gt;D393,"O ponto calculado é maior que o ponto crítico","O ponto calculado é menor que o ponto crítico")</f>
        <v>O ponto calculado é menor que o ponto crítico</v>
      </c>
      <c r="G393" s="241"/>
      <c r="H393" s="241" t="str">
        <f t="shared" si="54"/>
        <v>Não se pode rejeitar a hipótese nula</v>
      </c>
      <c r="I393" s="241"/>
    </row>
    <row r="394" spans="1:9" ht="20.100000000000001" customHeight="1" x14ac:dyDescent="0.25">
      <c r="A394" s="18" t="str">
        <f>D10</f>
        <v>Suítes</v>
      </c>
      <c r="B394" s="91">
        <f t="shared" si="51"/>
        <v>545.39505012598238</v>
      </c>
      <c r="C394" s="91">
        <f t="shared" si="51"/>
        <v>11321.281412937011</v>
      </c>
      <c r="D394" s="95">
        <f t="shared" si="52"/>
        <v>1.0671695155355498</v>
      </c>
      <c r="E394" s="95">
        <f t="shared" si="53"/>
        <v>4.8174321460002813E-2</v>
      </c>
      <c r="F394" s="214" t="str">
        <f t="shared" si="55"/>
        <v>O ponto calculado é menor que o ponto crítico</v>
      </c>
      <c r="G394" s="214"/>
      <c r="H394" s="214" t="str">
        <f t="shared" si="54"/>
        <v>Não se pode rejeitar a hipótese nula</v>
      </c>
      <c r="I394" s="214"/>
    </row>
    <row r="395" spans="1:9" ht="20.100000000000001" customHeight="1" x14ac:dyDescent="0.25">
      <c r="A395" s="35" t="str">
        <f>E10</f>
        <v>Vagas na garagem</v>
      </c>
      <c r="B395" s="113">
        <f t="shared" si="51"/>
        <v>5993.1922549456358</v>
      </c>
      <c r="C395" s="113">
        <f t="shared" si="51"/>
        <v>23940.384295466993</v>
      </c>
      <c r="D395" s="114">
        <f t="shared" si="52"/>
        <v>1.0671695155355498</v>
      </c>
      <c r="E395" s="114">
        <f t="shared" si="53"/>
        <v>0.25033818091551774</v>
      </c>
      <c r="F395" s="241" t="str">
        <f t="shared" si="55"/>
        <v>O ponto calculado é menor que o ponto crítico</v>
      </c>
      <c r="G395" s="241"/>
      <c r="H395" s="241" t="str">
        <f t="shared" si="54"/>
        <v>Não se pode rejeitar a hipótese nula</v>
      </c>
      <c r="I395" s="241"/>
    </row>
    <row r="396" spans="1:9" ht="20.100000000000001" customHeight="1" x14ac:dyDescent="0.25">
      <c r="A396" s="18" t="str">
        <f>F10</f>
        <v>Piscina</v>
      </c>
      <c r="B396" s="91">
        <f t="shared" si="51"/>
        <v>45665.25142967701</v>
      </c>
      <c r="C396" s="91">
        <f t="shared" si="51"/>
        <v>21756.071601582073</v>
      </c>
      <c r="D396" s="95">
        <f t="shared" si="52"/>
        <v>1.0671695155355498</v>
      </c>
      <c r="E396" s="95">
        <f t="shared" si="53"/>
        <v>2.0989658549550043</v>
      </c>
      <c r="F396" s="214" t="str">
        <f t="shared" si="55"/>
        <v>O ponto calculado é maior que o ponto crítico</v>
      </c>
      <c r="G396" s="214"/>
      <c r="H396" s="214" t="str">
        <f t="shared" si="54"/>
        <v>Rejeita-se a hipótese nula</v>
      </c>
      <c r="I396" s="214"/>
    </row>
    <row r="398" spans="1:9" ht="20.100000000000001" customHeight="1" x14ac:dyDescent="0.25">
      <c r="B398" s="89"/>
      <c r="C398" s="89"/>
      <c r="D398" s="112"/>
      <c r="E398" s="112"/>
      <c r="F398" s="242"/>
      <c r="G398" s="242"/>
      <c r="H398" s="242"/>
      <c r="I398" s="242"/>
    </row>
    <row r="401" spans="1:9" ht="20.100000000000001" customHeight="1" x14ac:dyDescent="0.25">
      <c r="A401" s="208" t="s">
        <v>56</v>
      </c>
      <c r="B401" s="208"/>
      <c r="C401" s="208"/>
      <c r="D401" s="208"/>
      <c r="E401" s="208"/>
      <c r="F401" s="208"/>
      <c r="G401" s="208"/>
      <c r="H401" s="208"/>
      <c r="I401" s="208"/>
    </row>
    <row r="402" spans="1:9" ht="20.100000000000001" customHeight="1" x14ac:dyDescent="0.25">
      <c r="H402" s="13"/>
    </row>
    <row r="403" spans="1:9" ht="20.100000000000001" customHeight="1" x14ac:dyDescent="0.25">
      <c r="A403" s="197" t="s">
        <v>388</v>
      </c>
      <c r="B403" s="197"/>
      <c r="C403" s="197"/>
      <c r="D403" s="197"/>
      <c r="E403" s="197"/>
      <c r="F403" s="197"/>
      <c r="G403" s="197"/>
      <c r="H403" s="197"/>
      <c r="I403" s="197"/>
    </row>
    <row r="404" spans="1:9" ht="20.100000000000001" customHeight="1" x14ac:dyDescent="0.25">
      <c r="A404" s="197"/>
      <c r="B404" s="197"/>
      <c r="C404" s="197"/>
      <c r="D404" s="197"/>
      <c r="E404" s="197"/>
      <c r="F404" s="197"/>
      <c r="G404" s="197"/>
      <c r="H404" s="197"/>
      <c r="I404" s="197"/>
    </row>
    <row r="405" spans="1:9" ht="20.100000000000001" customHeight="1" x14ac:dyDescent="0.25">
      <c r="A405" s="197"/>
      <c r="B405" s="197"/>
      <c r="C405" s="197"/>
      <c r="D405" s="197"/>
      <c r="E405" s="197"/>
      <c r="F405" s="197"/>
      <c r="G405" s="197"/>
      <c r="H405" s="197"/>
      <c r="I405" s="197"/>
    </row>
    <row r="406" spans="1:9" ht="20.100000000000001" customHeight="1" x14ac:dyDescent="0.25">
      <c r="A406" s="197"/>
      <c r="B406" s="197"/>
      <c r="C406" s="197"/>
      <c r="D406" s="197"/>
      <c r="E406" s="197"/>
      <c r="F406" s="197"/>
      <c r="G406" s="197"/>
      <c r="H406" s="197"/>
      <c r="I406" s="197"/>
    </row>
    <row r="407" spans="1:9" ht="20.100000000000001" customHeight="1" x14ac:dyDescent="0.25">
      <c r="A407" s="197"/>
      <c r="B407" s="197"/>
      <c r="C407" s="197"/>
      <c r="D407" s="197"/>
      <c r="E407" s="197"/>
      <c r="F407" s="197"/>
      <c r="G407" s="197"/>
      <c r="H407" s="197"/>
      <c r="I407" s="197"/>
    </row>
    <row r="408" spans="1:9" ht="20.100000000000001" customHeight="1" x14ac:dyDescent="0.25">
      <c r="H408" s="4"/>
    </row>
    <row r="409" spans="1:9" ht="20.100000000000001" customHeight="1" x14ac:dyDescent="0.25">
      <c r="H409" s="4"/>
    </row>
    <row r="410" spans="1:9" ht="20.100000000000001" customHeight="1" x14ac:dyDescent="0.25">
      <c r="H410" s="4"/>
    </row>
    <row r="411" spans="1:9" ht="20.100000000000001" customHeight="1" x14ac:dyDescent="0.25">
      <c r="H411" s="4"/>
    </row>
    <row r="412" spans="1:9" ht="20.100000000000001" customHeight="1" x14ac:dyDescent="0.25">
      <c r="H412" s="4"/>
    </row>
    <row r="413" spans="1:9" ht="20.100000000000001" customHeight="1" x14ac:dyDescent="0.25">
      <c r="H413" s="4"/>
    </row>
    <row r="414" spans="1:9" ht="20.100000000000001" customHeight="1" x14ac:dyDescent="0.25">
      <c r="H414" s="4"/>
    </row>
    <row r="420" spans="9:9" ht="20.100000000000001" customHeight="1" x14ac:dyDescent="0.25">
      <c r="I420" s="7"/>
    </row>
    <row r="422" spans="9:9" ht="20.100000000000001" customHeight="1" x14ac:dyDescent="0.25">
      <c r="I422" s="22"/>
    </row>
    <row r="423" spans="9:9" ht="20.100000000000001" customHeight="1" x14ac:dyDescent="0.25">
      <c r="I423" s="22"/>
    </row>
    <row r="424" spans="9:9" ht="20.100000000000001" customHeight="1" x14ac:dyDescent="0.25">
      <c r="I424" s="22"/>
    </row>
    <row r="425" spans="9:9" ht="20.100000000000001" customHeight="1" x14ac:dyDescent="0.25">
      <c r="I425" s="22"/>
    </row>
    <row r="426" spans="9:9" ht="20.100000000000001" customHeight="1" x14ac:dyDescent="0.25">
      <c r="I426" s="22"/>
    </row>
    <row r="433" spans="1:9" ht="20.100000000000001" customHeight="1" x14ac:dyDescent="0.25">
      <c r="A433" s="202" t="s">
        <v>57</v>
      </c>
      <c r="B433" s="202"/>
      <c r="C433" s="202"/>
      <c r="D433" s="202"/>
      <c r="E433" s="202"/>
      <c r="F433" s="202"/>
      <c r="G433" s="202"/>
      <c r="H433" s="202"/>
      <c r="I433" s="202"/>
    </row>
    <row r="436" spans="1:9" ht="20.100000000000001" customHeight="1" x14ac:dyDescent="0.25">
      <c r="A436" s="208" t="s">
        <v>174</v>
      </c>
      <c r="B436" s="208"/>
      <c r="C436" s="208"/>
      <c r="D436" s="208"/>
      <c r="E436" s="208"/>
      <c r="F436" s="208"/>
      <c r="G436" s="208"/>
      <c r="H436" s="208"/>
      <c r="I436" s="208"/>
    </row>
    <row r="438" spans="1:9" ht="20.100000000000001" customHeight="1" x14ac:dyDescent="0.25">
      <c r="A438" s="197" t="s">
        <v>384</v>
      </c>
      <c r="B438" s="197"/>
      <c r="C438" s="197"/>
      <c r="D438" s="197"/>
      <c r="E438" s="197"/>
      <c r="F438" s="197"/>
      <c r="G438" s="197"/>
      <c r="H438" s="197"/>
      <c r="I438" s="197"/>
    </row>
    <row r="439" spans="1:9" ht="20.100000000000001" customHeight="1" x14ac:dyDescent="0.25">
      <c r="A439" s="197"/>
      <c r="B439" s="197"/>
      <c r="C439" s="197"/>
      <c r="D439" s="197"/>
      <c r="E439" s="197"/>
      <c r="F439" s="197"/>
      <c r="G439" s="197"/>
      <c r="H439" s="197"/>
      <c r="I439" s="197"/>
    </row>
    <row r="455" spans="1:9" ht="20.100000000000001" customHeight="1" x14ac:dyDescent="0.25">
      <c r="I455" s="7"/>
    </row>
    <row r="457" spans="1:9" ht="20.100000000000001" customHeight="1" x14ac:dyDescent="0.25">
      <c r="I457" s="26"/>
    </row>
    <row r="458" spans="1:9" ht="20.100000000000001" customHeight="1" x14ac:dyDescent="0.25">
      <c r="I458" s="26"/>
    </row>
    <row r="461" spans="1:9" ht="20.100000000000001" customHeight="1" x14ac:dyDescent="0.25">
      <c r="A461" s="202" t="s">
        <v>189</v>
      </c>
      <c r="B461" s="202"/>
      <c r="C461" s="202"/>
      <c r="D461" s="202"/>
      <c r="E461" s="202"/>
      <c r="F461" s="202"/>
      <c r="G461" s="202"/>
      <c r="H461" s="202"/>
      <c r="I461" s="202"/>
    </row>
    <row r="464" spans="1:9" ht="20.100000000000001" customHeight="1" x14ac:dyDescent="0.25">
      <c r="A464" s="208" t="s">
        <v>150</v>
      </c>
      <c r="B464" s="208"/>
      <c r="C464" s="208"/>
      <c r="D464" s="208"/>
      <c r="E464" s="208"/>
      <c r="F464" s="208"/>
      <c r="G464" s="208"/>
      <c r="H464" s="208"/>
      <c r="I464" s="208"/>
    </row>
    <row r="466" spans="1:9" ht="20.100000000000001" customHeight="1" x14ac:dyDescent="0.25">
      <c r="A466" s="197" t="s">
        <v>145</v>
      </c>
      <c r="B466" s="197"/>
      <c r="C466" s="197"/>
      <c r="D466" s="197"/>
      <c r="E466" s="197"/>
      <c r="F466" s="197"/>
      <c r="G466" s="197"/>
      <c r="H466" s="197"/>
      <c r="I466" s="197"/>
    </row>
    <row r="467" spans="1:9" ht="20.100000000000001" customHeight="1" x14ac:dyDescent="0.25">
      <c r="A467" s="197"/>
      <c r="B467" s="197"/>
      <c r="C467" s="197"/>
      <c r="D467" s="197"/>
      <c r="E467" s="197"/>
      <c r="F467" s="197"/>
      <c r="G467" s="197"/>
      <c r="H467" s="197"/>
      <c r="I467" s="197"/>
    </row>
    <row r="468" spans="1:9" ht="20.100000000000001" customHeight="1" x14ac:dyDescent="0.25">
      <c r="A468" s="197"/>
      <c r="B468" s="197"/>
      <c r="C468" s="197"/>
      <c r="D468" s="197"/>
      <c r="E468" s="197"/>
      <c r="F468" s="197"/>
      <c r="G468" s="197"/>
      <c r="H468" s="197"/>
      <c r="I468" s="197"/>
    </row>
    <row r="469" spans="1:9" ht="20.100000000000001" customHeight="1" x14ac:dyDescent="0.25">
      <c r="A469" s="197"/>
      <c r="B469" s="197"/>
      <c r="C469" s="197"/>
      <c r="D469" s="197"/>
      <c r="E469" s="197"/>
      <c r="F469" s="197"/>
      <c r="G469" s="197"/>
      <c r="H469" s="197"/>
      <c r="I469" s="197"/>
    </row>
    <row r="483" spans="1:9" ht="20.100000000000001" customHeight="1" x14ac:dyDescent="0.25">
      <c r="I483" s="7"/>
    </row>
    <row r="485" spans="1:9" ht="20.100000000000001" customHeight="1" x14ac:dyDescent="0.25">
      <c r="I485" s="26"/>
    </row>
    <row r="490" spans="1:9" ht="20.100000000000001" customHeight="1" x14ac:dyDescent="0.25">
      <c r="A490" s="246" t="s">
        <v>175</v>
      </c>
      <c r="B490" s="246"/>
      <c r="C490" s="246"/>
      <c r="D490" s="246"/>
      <c r="E490" s="246"/>
      <c r="F490" s="246"/>
      <c r="G490" s="246"/>
      <c r="H490" s="246"/>
      <c r="I490" s="246"/>
    </row>
    <row r="491" spans="1:9" ht="20.100000000000001" customHeight="1" x14ac:dyDescent="0.25">
      <c r="A491" s="246"/>
      <c r="B491" s="246"/>
      <c r="C491" s="246"/>
      <c r="D491" s="246"/>
      <c r="E491" s="246"/>
      <c r="F491" s="246"/>
      <c r="G491" s="246"/>
      <c r="H491" s="246"/>
      <c r="I491" s="246"/>
    </row>
    <row r="492" spans="1:9" ht="20.100000000000001" customHeight="1" x14ac:dyDescent="0.25">
      <c r="A492" s="246"/>
      <c r="B492" s="246"/>
      <c r="C492" s="246"/>
      <c r="D492" s="246"/>
      <c r="E492" s="246"/>
      <c r="F492" s="246"/>
      <c r="G492" s="246"/>
      <c r="H492" s="246"/>
      <c r="I492" s="246"/>
    </row>
    <row r="495" spans="1:9" ht="20.100000000000001" customHeight="1" x14ac:dyDescent="0.25">
      <c r="A495" s="208" t="s">
        <v>16</v>
      </c>
      <c r="B495" s="208"/>
      <c r="C495" s="208"/>
      <c r="D495" s="208"/>
      <c r="E495" s="208"/>
      <c r="F495" s="208"/>
      <c r="G495" s="208"/>
      <c r="H495" s="208"/>
      <c r="I495" s="208"/>
    </row>
    <row r="497" spans="1:9" ht="20.100000000000001" customHeight="1" x14ac:dyDescent="0.25">
      <c r="A497" s="202" t="s">
        <v>113</v>
      </c>
      <c r="B497" s="202"/>
      <c r="C497" s="202"/>
      <c r="D497" s="202"/>
      <c r="E497" s="202"/>
      <c r="F497" s="202"/>
      <c r="G497" s="202"/>
      <c r="H497" s="202"/>
      <c r="I497" s="202"/>
    </row>
    <row r="498" spans="1:9" ht="20.100000000000001" customHeight="1" x14ac:dyDescent="0.25">
      <c r="A498" s="202" t="s">
        <v>17</v>
      </c>
      <c r="B498" s="202"/>
      <c r="C498" s="202"/>
      <c r="D498" s="202"/>
      <c r="E498" s="202"/>
      <c r="F498" s="202"/>
      <c r="G498" s="202"/>
      <c r="H498" s="202"/>
      <c r="I498" s="202"/>
    </row>
    <row r="499" spans="1:9" ht="20.100000000000001" customHeight="1" x14ac:dyDescent="0.25">
      <c r="A499" s="202" t="s">
        <v>19</v>
      </c>
      <c r="B499" s="202"/>
      <c r="C499" s="202"/>
      <c r="D499" s="202"/>
      <c r="E499" s="202"/>
      <c r="F499" s="202"/>
      <c r="G499" s="202"/>
      <c r="H499" s="202"/>
      <c r="I499" s="202"/>
    </row>
    <row r="501" spans="1:9" ht="20.100000000000001" customHeight="1" x14ac:dyDescent="0.25">
      <c r="C501" s="15" t="str">
        <f t="shared" ref="C501:G510" si="56">B10</f>
        <v>Área privativa</v>
      </c>
      <c r="D501" s="15" t="str">
        <f t="shared" si="56"/>
        <v>Quartos</v>
      </c>
      <c r="E501" s="15" t="str">
        <f t="shared" si="56"/>
        <v>Suítes</v>
      </c>
      <c r="F501" s="15" t="str">
        <f t="shared" si="56"/>
        <v>Vagas na garagem</v>
      </c>
      <c r="G501" s="15" t="str">
        <f t="shared" si="56"/>
        <v>Piscina</v>
      </c>
    </row>
    <row r="502" spans="1:9" ht="20.100000000000001" customHeight="1" x14ac:dyDescent="0.25">
      <c r="C502" s="89">
        <f t="shared" si="56"/>
        <v>70</v>
      </c>
      <c r="D502" s="102">
        <f t="shared" si="56"/>
        <v>3</v>
      </c>
      <c r="E502" s="102">
        <f t="shared" si="56"/>
        <v>1</v>
      </c>
      <c r="F502" s="102">
        <f t="shared" si="56"/>
        <v>2</v>
      </c>
      <c r="G502" s="102">
        <f t="shared" si="56"/>
        <v>1</v>
      </c>
    </row>
    <row r="503" spans="1:9" ht="20.100000000000001" customHeight="1" x14ac:dyDescent="0.25">
      <c r="C503" s="90">
        <f t="shared" si="56"/>
        <v>81</v>
      </c>
      <c r="D503" s="115">
        <f t="shared" si="56"/>
        <v>3</v>
      </c>
      <c r="E503" s="115">
        <f t="shared" si="56"/>
        <v>1</v>
      </c>
      <c r="F503" s="115">
        <f t="shared" si="56"/>
        <v>1</v>
      </c>
      <c r="G503" s="115">
        <f t="shared" si="56"/>
        <v>0</v>
      </c>
    </row>
    <row r="504" spans="1:9" ht="20.100000000000001" customHeight="1" x14ac:dyDescent="0.25">
      <c r="C504" s="89">
        <f t="shared" si="56"/>
        <v>84</v>
      </c>
      <c r="D504" s="102">
        <f t="shared" si="56"/>
        <v>2</v>
      </c>
      <c r="E504" s="102">
        <f t="shared" si="56"/>
        <v>1</v>
      </c>
      <c r="F504" s="102">
        <f t="shared" si="56"/>
        <v>1</v>
      </c>
      <c r="G504" s="102">
        <f t="shared" si="56"/>
        <v>0</v>
      </c>
    </row>
    <row r="505" spans="1:9" ht="20.100000000000001" customHeight="1" x14ac:dyDescent="0.25">
      <c r="C505" s="90">
        <f t="shared" si="56"/>
        <v>84</v>
      </c>
      <c r="D505" s="115">
        <f t="shared" si="56"/>
        <v>3</v>
      </c>
      <c r="E505" s="115">
        <f t="shared" si="56"/>
        <v>1</v>
      </c>
      <c r="F505" s="115">
        <f t="shared" si="56"/>
        <v>1</v>
      </c>
      <c r="G505" s="115">
        <f t="shared" si="56"/>
        <v>0</v>
      </c>
    </row>
    <row r="506" spans="1:9" ht="20.100000000000001" customHeight="1" x14ac:dyDescent="0.25">
      <c r="C506" s="89">
        <f t="shared" si="56"/>
        <v>84</v>
      </c>
      <c r="D506" s="102">
        <f t="shared" si="56"/>
        <v>3</v>
      </c>
      <c r="E506" s="102">
        <f t="shared" si="56"/>
        <v>2</v>
      </c>
      <c r="F506" s="102">
        <f t="shared" si="56"/>
        <v>1</v>
      </c>
      <c r="G506" s="102">
        <f t="shared" si="56"/>
        <v>0</v>
      </c>
    </row>
    <row r="507" spans="1:9" ht="20.100000000000001" customHeight="1" x14ac:dyDescent="0.25">
      <c r="C507" s="90">
        <f t="shared" si="56"/>
        <v>81</v>
      </c>
      <c r="D507" s="115">
        <f t="shared" si="56"/>
        <v>3</v>
      </c>
      <c r="E507" s="115">
        <f t="shared" si="56"/>
        <v>2</v>
      </c>
      <c r="F507" s="115">
        <f t="shared" si="56"/>
        <v>2</v>
      </c>
      <c r="G507" s="115">
        <f t="shared" si="56"/>
        <v>0</v>
      </c>
    </row>
    <row r="508" spans="1:9" ht="20.100000000000001" customHeight="1" x14ac:dyDescent="0.25">
      <c r="C508" s="89">
        <f t="shared" si="56"/>
        <v>94</v>
      </c>
      <c r="D508" s="102">
        <f t="shared" si="56"/>
        <v>3</v>
      </c>
      <c r="E508" s="102">
        <f t="shared" si="56"/>
        <v>2</v>
      </c>
      <c r="F508" s="102">
        <f t="shared" si="56"/>
        <v>1</v>
      </c>
      <c r="G508" s="102">
        <f t="shared" si="56"/>
        <v>0</v>
      </c>
    </row>
    <row r="509" spans="1:9" ht="20.100000000000001" customHeight="1" x14ac:dyDescent="0.25">
      <c r="C509" s="90">
        <f t="shared" si="56"/>
        <v>84</v>
      </c>
      <c r="D509" s="115">
        <f t="shared" si="56"/>
        <v>3</v>
      </c>
      <c r="E509" s="115">
        <f t="shared" si="56"/>
        <v>3</v>
      </c>
      <c r="F509" s="115">
        <f t="shared" si="56"/>
        <v>2</v>
      </c>
      <c r="G509" s="115">
        <f t="shared" si="56"/>
        <v>1</v>
      </c>
    </row>
    <row r="510" spans="1:9" ht="20.100000000000001" customHeight="1" x14ac:dyDescent="0.25">
      <c r="C510" s="89">
        <f t="shared" si="56"/>
        <v>94</v>
      </c>
      <c r="D510" s="102">
        <f t="shared" si="56"/>
        <v>2</v>
      </c>
      <c r="E510" s="102">
        <f t="shared" si="56"/>
        <v>1</v>
      </c>
      <c r="F510" s="102">
        <f t="shared" si="56"/>
        <v>2</v>
      </c>
      <c r="G510" s="102">
        <f t="shared" si="56"/>
        <v>1</v>
      </c>
    </row>
    <row r="511" spans="1:9" ht="20.100000000000001" customHeight="1" x14ac:dyDescent="0.25">
      <c r="C511" s="90">
        <f t="shared" ref="C511:G520" si="57">B20</f>
        <v>94</v>
      </c>
      <c r="D511" s="115">
        <f t="shared" si="57"/>
        <v>3</v>
      </c>
      <c r="E511" s="115">
        <f t="shared" si="57"/>
        <v>2</v>
      </c>
      <c r="F511" s="115">
        <f t="shared" si="57"/>
        <v>2</v>
      </c>
      <c r="G511" s="115">
        <f t="shared" si="57"/>
        <v>0</v>
      </c>
    </row>
    <row r="512" spans="1:9" ht="20.100000000000001" customHeight="1" x14ac:dyDescent="0.25">
      <c r="C512" s="89">
        <f t="shared" si="57"/>
        <v>110</v>
      </c>
      <c r="D512" s="102">
        <f t="shared" si="57"/>
        <v>3</v>
      </c>
      <c r="E512" s="102">
        <f t="shared" si="57"/>
        <v>3</v>
      </c>
      <c r="F512" s="102">
        <f t="shared" si="57"/>
        <v>2</v>
      </c>
      <c r="G512" s="102">
        <f t="shared" si="57"/>
        <v>0</v>
      </c>
    </row>
    <row r="513" spans="1:9" ht="20.100000000000001" customHeight="1" x14ac:dyDescent="0.25">
      <c r="C513" s="90">
        <f t="shared" si="57"/>
        <v>94</v>
      </c>
      <c r="D513" s="115">
        <f t="shared" si="57"/>
        <v>3</v>
      </c>
      <c r="E513" s="115">
        <f t="shared" si="57"/>
        <v>2</v>
      </c>
      <c r="F513" s="115">
        <f t="shared" si="57"/>
        <v>2</v>
      </c>
      <c r="G513" s="115">
        <f t="shared" si="57"/>
        <v>1</v>
      </c>
    </row>
    <row r="514" spans="1:9" ht="20.100000000000001" customHeight="1" x14ac:dyDescent="0.25">
      <c r="C514" s="89">
        <f t="shared" si="57"/>
        <v>94</v>
      </c>
      <c r="D514" s="102">
        <f t="shared" si="57"/>
        <v>3</v>
      </c>
      <c r="E514" s="102">
        <f t="shared" si="57"/>
        <v>2</v>
      </c>
      <c r="F514" s="102">
        <f t="shared" si="57"/>
        <v>2</v>
      </c>
      <c r="G514" s="102">
        <f t="shared" si="57"/>
        <v>1</v>
      </c>
    </row>
    <row r="515" spans="1:9" ht="20.100000000000001" customHeight="1" x14ac:dyDescent="0.25">
      <c r="C515" s="90">
        <f t="shared" si="57"/>
        <v>95</v>
      </c>
      <c r="D515" s="115">
        <f t="shared" si="57"/>
        <v>3</v>
      </c>
      <c r="E515" s="115">
        <f t="shared" si="57"/>
        <v>1</v>
      </c>
      <c r="F515" s="115">
        <f t="shared" si="57"/>
        <v>2</v>
      </c>
      <c r="G515" s="115">
        <f t="shared" si="57"/>
        <v>1</v>
      </c>
    </row>
    <row r="516" spans="1:9" ht="20.100000000000001" customHeight="1" x14ac:dyDescent="0.25">
      <c r="C516" s="89">
        <f t="shared" si="57"/>
        <v>94</v>
      </c>
      <c r="D516" s="102">
        <f t="shared" si="57"/>
        <v>3</v>
      </c>
      <c r="E516" s="102">
        <f t="shared" si="57"/>
        <v>2</v>
      </c>
      <c r="F516" s="102">
        <f t="shared" si="57"/>
        <v>2</v>
      </c>
      <c r="G516" s="102">
        <f t="shared" si="57"/>
        <v>1</v>
      </c>
    </row>
    <row r="517" spans="1:9" ht="20.100000000000001" customHeight="1" x14ac:dyDescent="0.25">
      <c r="C517" s="90">
        <f t="shared" si="57"/>
        <v>105</v>
      </c>
      <c r="D517" s="115">
        <f t="shared" si="57"/>
        <v>3</v>
      </c>
      <c r="E517" s="115">
        <f t="shared" si="57"/>
        <v>3</v>
      </c>
      <c r="F517" s="115">
        <f t="shared" si="57"/>
        <v>2</v>
      </c>
      <c r="G517" s="115">
        <f t="shared" si="57"/>
        <v>1</v>
      </c>
    </row>
    <row r="518" spans="1:9" ht="20.100000000000001" customHeight="1" x14ac:dyDescent="0.25">
      <c r="C518" s="89">
        <f t="shared" si="57"/>
        <v>94</v>
      </c>
      <c r="D518" s="102">
        <f t="shared" si="57"/>
        <v>3</v>
      </c>
      <c r="E518" s="102">
        <f t="shared" si="57"/>
        <v>3</v>
      </c>
      <c r="F518" s="102">
        <f t="shared" si="57"/>
        <v>2</v>
      </c>
      <c r="G518" s="102">
        <f t="shared" si="57"/>
        <v>1</v>
      </c>
    </row>
    <row r="519" spans="1:9" ht="20.100000000000001" customHeight="1" x14ac:dyDescent="0.25">
      <c r="C519" s="90">
        <f t="shared" si="57"/>
        <v>95</v>
      </c>
      <c r="D519" s="115">
        <f t="shared" si="57"/>
        <v>3</v>
      </c>
      <c r="E519" s="115">
        <f t="shared" si="57"/>
        <v>3</v>
      </c>
      <c r="F519" s="115">
        <f t="shared" si="57"/>
        <v>2</v>
      </c>
      <c r="G519" s="115">
        <f t="shared" si="57"/>
        <v>1</v>
      </c>
    </row>
    <row r="520" spans="1:9" ht="20.100000000000001" customHeight="1" x14ac:dyDescent="0.25">
      <c r="C520" s="89">
        <f t="shared" si="57"/>
        <v>110</v>
      </c>
      <c r="D520" s="102">
        <f t="shared" si="57"/>
        <v>3</v>
      </c>
      <c r="E520" s="102">
        <f t="shared" si="57"/>
        <v>2</v>
      </c>
      <c r="F520" s="102">
        <f t="shared" si="57"/>
        <v>2</v>
      </c>
      <c r="G520" s="102">
        <f t="shared" si="57"/>
        <v>1</v>
      </c>
    </row>
    <row r="521" spans="1:9" ht="20.100000000000001" customHeight="1" x14ac:dyDescent="0.25">
      <c r="C521" s="90">
        <f t="shared" ref="C521:G525" si="58">B30</f>
        <v>101</v>
      </c>
      <c r="D521" s="115">
        <f t="shared" si="58"/>
        <v>2</v>
      </c>
      <c r="E521" s="115">
        <f t="shared" si="58"/>
        <v>1</v>
      </c>
      <c r="F521" s="115">
        <f t="shared" si="58"/>
        <v>2</v>
      </c>
      <c r="G521" s="115">
        <f t="shared" si="58"/>
        <v>1</v>
      </c>
    </row>
    <row r="522" spans="1:9" ht="20.100000000000001" customHeight="1" x14ac:dyDescent="0.25">
      <c r="C522" s="89">
        <f t="shared" si="58"/>
        <v>101</v>
      </c>
      <c r="D522" s="102">
        <f t="shared" si="58"/>
        <v>3</v>
      </c>
      <c r="E522" s="102">
        <f t="shared" si="58"/>
        <v>3</v>
      </c>
      <c r="F522" s="102">
        <f t="shared" si="58"/>
        <v>2</v>
      </c>
      <c r="G522" s="102">
        <f t="shared" si="58"/>
        <v>1</v>
      </c>
    </row>
    <row r="523" spans="1:9" ht="20.100000000000001" customHeight="1" x14ac:dyDescent="0.25">
      <c r="C523" s="90">
        <f t="shared" si="58"/>
        <v>115</v>
      </c>
      <c r="D523" s="115">
        <f t="shared" si="58"/>
        <v>3</v>
      </c>
      <c r="E523" s="115">
        <f t="shared" si="58"/>
        <v>2</v>
      </c>
      <c r="F523" s="115">
        <f t="shared" si="58"/>
        <v>1</v>
      </c>
      <c r="G523" s="115">
        <f t="shared" si="58"/>
        <v>0</v>
      </c>
    </row>
    <row r="524" spans="1:9" ht="20.100000000000001" customHeight="1" x14ac:dyDescent="0.25">
      <c r="C524" s="89">
        <f t="shared" si="58"/>
        <v>105</v>
      </c>
      <c r="D524" s="102">
        <f t="shared" si="58"/>
        <v>3</v>
      </c>
      <c r="E524" s="102">
        <f t="shared" si="58"/>
        <v>3</v>
      </c>
      <c r="F524" s="102">
        <f t="shared" si="58"/>
        <v>1</v>
      </c>
      <c r="G524" s="102">
        <f t="shared" si="58"/>
        <v>0</v>
      </c>
    </row>
    <row r="525" spans="1:9" ht="20.100000000000001" customHeight="1" x14ac:dyDescent="0.25">
      <c r="C525" s="90">
        <f t="shared" si="58"/>
        <v>94</v>
      </c>
      <c r="D525" s="115">
        <f t="shared" si="58"/>
        <v>3</v>
      </c>
      <c r="E525" s="115">
        <f t="shared" si="58"/>
        <v>1</v>
      </c>
      <c r="F525" s="115">
        <f t="shared" si="58"/>
        <v>2</v>
      </c>
      <c r="G525" s="115">
        <f t="shared" si="58"/>
        <v>1</v>
      </c>
    </row>
    <row r="527" spans="1:9" ht="20.100000000000001" customHeight="1" x14ac:dyDescent="0.25">
      <c r="A527" s="31" t="s">
        <v>101</v>
      </c>
      <c r="B527" s="17"/>
      <c r="C527" s="17"/>
      <c r="D527" s="17"/>
      <c r="E527" s="17"/>
      <c r="F527" s="17"/>
      <c r="G527" s="17"/>
      <c r="H527" s="17"/>
      <c r="I527" s="17"/>
    </row>
    <row r="528" spans="1:9" ht="20.100000000000001" customHeight="1" x14ac:dyDescent="0.25">
      <c r="G528" s="36" t="s">
        <v>112</v>
      </c>
      <c r="H528" s="144"/>
      <c r="I528" s="144"/>
    </row>
    <row r="529" spans="1:9" ht="20.100000000000001" customHeight="1" x14ac:dyDescent="0.25">
      <c r="B529" s="1" t="s">
        <v>99</v>
      </c>
      <c r="C529" s="89">
        <f>MIN(B11:B34)</f>
        <v>70</v>
      </c>
      <c r="D529" s="102">
        <f>MIN(C11:C34)</f>
        <v>2</v>
      </c>
      <c r="E529" s="102">
        <f>MIN(D11:D34)</f>
        <v>1</v>
      </c>
      <c r="F529" s="102">
        <f>MIN(E11:E34)</f>
        <v>1</v>
      </c>
      <c r="G529" s="102">
        <f>MIN(F11:F34)</f>
        <v>0</v>
      </c>
    </row>
    <row r="530" spans="1:9" ht="20.100000000000001" customHeight="1" x14ac:dyDescent="0.25">
      <c r="B530" s="18" t="s">
        <v>100</v>
      </c>
      <c r="C530" s="91">
        <f>MAX(B11:B34)</f>
        <v>115</v>
      </c>
      <c r="D530" s="92">
        <f>MAX(C11:C34)</f>
        <v>3</v>
      </c>
      <c r="E530" s="92">
        <f>MAX(D11:D34)</f>
        <v>3</v>
      </c>
      <c r="F530" s="92">
        <f>MAX(E11:E34)</f>
        <v>2</v>
      </c>
      <c r="G530" s="92">
        <f>MAX(F11:F34)</f>
        <v>1</v>
      </c>
    </row>
    <row r="531" spans="1:9" ht="20.100000000000001" customHeight="1" x14ac:dyDescent="0.25">
      <c r="D531" s="12"/>
      <c r="E531" s="12"/>
      <c r="F531" s="12"/>
      <c r="G531" s="122" t="s">
        <v>110</v>
      </c>
    </row>
    <row r="532" spans="1:9" ht="20.100000000000001" customHeight="1" x14ac:dyDescent="0.25">
      <c r="D532" s="12"/>
      <c r="E532" s="12"/>
      <c r="F532" s="12"/>
      <c r="G532" s="122" t="s">
        <v>111</v>
      </c>
    </row>
    <row r="533" spans="1:9" ht="20.100000000000001" customHeight="1" x14ac:dyDescent="0.25">
      <c r="B533" s="1" t="s">
        <v>20</v>
      </c>
      <c r="C533" s="89">
        <f>C529*0.5</f>
        <v>35</v>
      </c>
      <c r="D533" s="102">
        <f>ROUNDUP(D529*0.5,0)</f>
        <v>1</v>
      </c>
      <c r="E533" s="102">
        <f t="shared" ref="E533:F533" si="59">ROUNDUP(E529*0.5,0)</f>
        <v>1</v>
      </c>
      <c r="F533" s="102">
        <f t="shared" si="59"/>
        <v>1</v>
      </c>
      <c r="G533" s="102">
        <f t="shared" ref="G533" si="60">G529</f>
        <v>0</v>
      </c>
    </row>
    <row r="534" spans="1:9" ht="20.100000000000001" customHeight="1" x14ac:dyDescent="0.25">
      <c r="B534" s="18" t="s">
        <v>21</v>
      </c>
      <c r="C534" s="91">
        <f>C530*2</f>
        <v>230</v>
      </c>
      <c r="D534" s="92">
        <f t="shared" ref="D534:F534" si="61">D530*2</f>
        <v>6</v>
      </c>
      <c r="E534" s="92">
        <f t="shared" si="61"/>
        <v>6</v>
      </c>
      <c r="F534" s="92">
        <f t="shared" si="61"/>
        <v>4</v>
      </c>
      <c r="G534" s="92">
        <f t="shared" ref="G534" si="62">G530</f>
        <v>1</v>
      </c>
    </row>
    <row r="537" spans="1:9" ht="20.100000000000001" customHeight="1" x14ac:dyDescent="0.25">
      <c r="A537" s="208" t="s">
        <v>59</v>
      </c>
      <c r="B537" s="208"/>
      <c r="C537" s="208"/>
      <c r="D537" s="208"/>
      <c r="E537" s="208"/>
      <c r="F537" s="208"/>
      <c r="G537" s="208"/>
      <c r="H537" s="208"/>
      <c r="I537" s="208"/>
    </row>
    <row r="539" spans="1:9" ht="20.100000000000001" customHeight="1" x14ac:dyDescent="0.25">
      <c r="B539" s="17"/>
      <c r="C539" s="23" t="str">
        <f>B10</f>
        <v>Área privativa</v>
      </c>
      <c r="D539" s="23" t="str">
        <f>C10</f>
        <v>Quartos</v>
      </c>
      <c r="E539" s="23" t="str">
        <f>D10</f>
        <v>Suítes</v>
      </c>
      <c r="F539" s="23" t="str">
        <f>E10</f>
        <v>Vagas na garagem</v>
      </c>
      <c r="G539" s="23" t="str">
        <f>F10</f>
        <v>Piscina</v>
      </c>
    </row>
    <row r="540" spans="1:9" ht="20.100000000000001" customHeight="1" x14ac:dyDescent="0.25">
      <c r="B540" s="18" t="s">
        <v>97</v>
      </c>
      <c r="C540" s="91">
        <f>B48</f>
        <v>105.72</v>
      </c>
      <c r="D540" s="92">
        <f>B49</f>
        <v>3</v>
      </c>
      <c r="E540" s="92">
        <f>B50</f>
        <v>2</v>
      </c>
      <c r="F540" s="92">
        <f>B51</f>
        <v>2</v>
      </c>
      <c r="G540" s="92">
        <f>B52</f>
        <v>1</v>
      </c>
    </row>
    <row r="541" spans="1:9" ht="20.100000000000001" customHeight="1" x14ac:dyDescent="0.25">
      <c r="B541" s="17" t="s">
        <v>46</v>
      </c>
      <c r="C541" s="37" t="str">
        <f t="shared" ref="C541:G541" si="63">IF(OR(C540&lt;C529,C540&gt;C530),"Extrapolou","Não extrapolou")</f>
        <v>Não extrapolou</v>
      </c>
      <c r="D541" s="37" t="str">
        <f t="shared" si="63"/>
        <v>Não extrapolou</v>
      </c>
      <c r="E541" s="37" t="str">
        <f t="shared" si="63"/>
        <v>Não extrapolou</v>
      </c>
      <c r="F541" s="37" t="str">
        <f t="shared" si="63"/>
        <v>Não extrapolou</v>
      </c>
      <c r="G541" s="37" t="str">
        <f t="shared" si="63"/>
        <v>Não extrapolou</v>
      </c>
    </row>
    <row r="542" spans="1:9" ht="20.100000000000001" customHeight="1" x14ac:dyDescent="0.25">
      <c r="B542" s="18" t="s">
        <v>96</v>
      </c>
      <c r="C542" s="37" t="str">
        <f t="shared" ref="C542:G542" si="64">IF(OR(C540&lt;C533,C540&gt;C534),"Inadmissível","Admissível")</f>
        <v>Admissível</v>
      </c>
      <c r="D542" s="37" t="str">
        <f t="shared" si="64"/>
        <v>Admissível</v>
      </c>
      <c r="E542" s="37" t="str">
        <f t="shared" si="64"/>
        <v>Admissível</v>
      </c>
      <c r="F542" s="37" t="str">
        <f t="shared" si="64"/>
        <v>Admissível</v>
      </c>
      <c r="G542" s="37" t="str">
        <f t="shared" si="64"/>
        <v>Admissível</v>
      </c>
    </row>
    <row r="545" spans="1:9" ht="20.100000000000001" customHeight="1" x14ac:dyDescent="0.25">
      <c r="A545" s="208" t="s">
        <v>22</v>
      </c>
      <c r="B545" s="208"/>
      <c r="C545" s="208"/>
      <c r="D545" s="208"/>
      <c r="E545" s="208"/>
      <c r="F545" s="208"/>
      <c r="G545" s="208"/>
      <c r="H545" s="208"/>
      <c r="I545" s="208"/>
    </row>
    <row r="546" spans="1:9" ht="20.100000000000001" customHeight="1" x14ac:dyDescent="0.25">
      <c r="I546" s="14"/>
    </row>
    <row r="547" spans="1:9" ht="20.100000000000001" customHeight="1" x14ac:dyDescent="0.25">
      <c r="E547" s="13" t="s">
        <v>23</v>
      </c>
      <c r="F547" s="13" t="s">
        <v>97</v>
      </c>
      <c r="G547" s="13" t="s">
        <v>24</v>
      </c>
      <c r="H547" s="13"/>
      <c r="I547" s="13" t="s">
        <v>25</v>
      </c>
    </row>
    <row r="548" spans="1:9" ht="20.100000000000001" customHeight="1" x14ac:dyDescent="0.25">
      <c r="E548" s="18" t="str">
        <f>B10</f>
        <v>Área privativa</v>
      </c>
      <c r="F548" s="91">
        <f>B48</f>
        <v>105.72</v>
      </c>
      <c r="G548" s="91">
        <f>C96</f>
        <v>4664.522845636754</v>
      </c>
      <c r="H548" s="91"/>
      <c r="I548" s="91">
        <f>F548*G548</f>
        <v>493133.35524071765</v>
      </c>
    </row>
    <row r="549" spans="1:9" ht="20.100000000000001" customHeight="1" x14ac:dyDescent="0.25">
      <c r="E549" s="1" t="str">
        <f>C10</f>
        <v>Quartos</v>
      </c>
      <c r="F549" s="92">
        <f>B49</f>
        <v>3</v>
      </c>
      <c r="G549" s="89">
        <f>C97</f>
        <v>18389.53111002082</v>
      </c>
      <c r="H549" s="89"/>
      <c r="I549" s="91">
        <f t="shared" ref="I549:I552" si="65">F549*G549</f>
        <v>55168.59333006246</v>
      </c>
    </row>
    <row r="550" spans="1:9" ht="20.100000000000001" customHeight="1" x14ac:dyDescent="0.25">
      <c r="E550" s="18" t="str">
        <f>D10</f>
        <v>Suítes</v>
      </c>
      <c r="F550" s="92">
        <f>B50</f>
        <v>2</v>
      </c>
      <c r="G550" s="91">
        <f>C98</f>
        <v>545.39505012598238</v>
      </c>
      <c r="H550" s="91"/>
      <c r="I550" s="91">
        <f t="shared" si="65"/>
        <v>1090.7901002519648</v>
      </c>
    </row>
    <row r="551" spans="1:9" ht="20.100000000000001" customHeight="1" x14ac:dyDescent="0.25">
      <c r="E551" s="18" t="str">
        <f>E10</f>
        <v>Vagas na garagem</v>
      </c>
      <c r="F551" s="92">
        <f>B51</f>
        <v>2</v>
      </c>
      <c r="G551" s="91">
        <f>C99</f>
        <v>5993.1922549456358</v>
      </c>
      <c r="H551" s="91"/>
      <c r="I551" s="91">
        <f t="shared" si="65"/>
        <v>11986.384509891272</v>
      </c>
    </row>
    <row r="552" spans="1:9" ht="20.100000000000001" customHeight="1" x14ac:dyDescent="0.25">
      <c r="E552" s="18" t="str">
        <f>F10</f>
        <v>Piscina</v>
      </c>
      <c r="F552" s="92">
        <f>B52</f>
        <v>1</v>
      </c>
      <c r="G552" s="91">
        <f>C100</f>
        <v>45665.25142967701</v>
      </c>
      <c r="H552" s="91"/>
      <c r="I552" s="91">
        <f t="shared" si="65"/>
        <v>45665.25142967701</v>
      </c>
    </row>
    <row r="557" spans="1:9" ht="20.100000000000001" customHeight="1" x14ac:dyDescent="0.25">
      <c r="G557" s="17" t="s">
        <v>89</v>
      </c>
      <c r="H557" s="17"/>
      <c r="I557" s="93">
        <f>SUM(I548:I552)</f>
        <v>607044.37461060029</v>
      </c>
    </row>
    <row r="558" spans="1:9" ht="20.100000000000001" customHeight="1" x14ac:dyDescent="0.25">
      <c r="I558" s="89"/>
    </row>
    <row r="559" spans="1:9" ht="20.100000000000001" customHeight="1" x14ac:dyDescent="0.25">
      <c r="G559" s="17" t="s">
        <v>5</v>
      </c>
      <c r="H559" s="17"/>
      <c r="I559" s="93">
        <f>C95</f>
        <v>175109.43004087824</v>
      </c>
    </row>
    <row r="560" spans="1:9" ht="20.100000000000001" customHeight="1" x14ac:dyDescent="0.25">
      <c r="I560" s="89"/>
    </row>
    <row r="561" spans="1:9" ht="20.100000000000001" customHeight="1" x14ac:dyDescent="0.25">
      <c r="G561" s="17" t="s">
        <v>26</v>
      </c>
      <c r="H561" s="17"/>
      <c r="I561" s="93">
        <f>I557+I559</f>
        <v>782153.80465147854</v>
      </c>
    </row>
    <row r="563" spans="1:9" ht="20.100000000000001" customHeight="1" x14ac:dyDescent="0.25">
      <c r="I563" s="14"/>
    </row>
    <row r="564" spans="1:9" ht="20.100000000000001" customHeight="1" x14ac:dyDescent="0.25">
      <c r="A564" s="208" t="s">
        <v>82</v>
      </c>
      <c r="B564" s="208"/>
      <c r="C564" s="208"/>
      <c r="D564" s="208"/>
      <c r="E564" s="208"/>
      <c r="F564" s="208"/>
      <c r="G564" s="208"/>
      <c r="H564" s="208"/>
      <c r="I564" s="208"/>
    </row>
    <row r="566" spans="1:9" ht="20.100000000000001" customHeight="1" x14ac:dyDescent="0.25">
      <c r="D566" s="17" t="s">
        <v>58</v>
      </c>
      <c r="E566" s="17" t="s">
        <v>83</v>
      </c>
      <c r="F566" s="17"/>
      <c r="G566" s="23" t="s">
        <v>84</v>
      </c>
      <c r="H566" s="23" t="s">
        <v>85</v>
      </c>
      <c r="I566" s="23" t="s">
        <v>86</v>
      </c>
    </row>
    <row r="567" spans="1:9" ht="20.100000000000001" customHeight="1" x14ac:dyDescent="0.25">
      <c r="E567" s="1" t="s">
        <v>46</v>
      </c>
      <c r="F567" s="36"/>
      <c r="G567" s="36" t="s">
        <v>181</v>
      </c>
      <c r="H567" s="129">
        <v>0.15</v>
      </c>
      <c r="I567" s="129">
        <v>0.2</v>
      </c>
    </row>
    <row r="568" spans="1:9" ht="20.100000000000001" customHeight="1" x14ac:dyDescent="0.25">
      <c r="E568" s="18" t="s">
        <v>87</v>
      </c>
      <c r="F568" s="91">
        <f>MIN(G11:G34)</f>
        <v>560000</v>
      </c>
      <c r="G568" s="91">
        <f>F568</f>
        <v>560000</v>
      </c>
      <c r="H568" s="91">
        <f>F568*(1-0.15)</f>
        <v>476000</v>
      </c>
      <c r="I568" s="91">
        <f>F568*(1-0.2)</f>
        <v>448000</v>
      </c>
    </row>
    <row r="569" spans="1:9" ht="20.100000000000001" customHeight="1" x14ac:dyDescent="0.25">
      <c r="E569" s="18" t="s">
        <v>88</v>
      </c>
      <c r="F569" s="91">
        <f>MAX(G11:G34)</f>
        <v>790000</v>
      </c>
      <c r="G569" s="91">
        <f>F569</f>
        <v>790000</v>
      </c>
      <c r="H569" s="91">
        <f>F569*(1+0.15)</f>
        <v>908499.99999999988</v>
      </c>
      <c r="I569" s="91">
        <f>F569*(1+0.2)</f>
        <v>948000</v>
      </c>
    </row>
    <row r="571" spans="1:9" ht="20.100000000000001" customHeight="1" x14ac:dyDescent="0.25">
      <c r="E571" s="201" t="s">
        <v>26</v>
      </c>
      <c r="F571" s="201"/>
      <c r="G571" s="23" t="str">
        <f>IF(AND($I$561&gt;G568,$I$561&lt;G569),"Admitido","Inadmissível")</f>
        <v>Admitido</v>
      </c>
      <c r="H571" s="23" t="str">
        <f>IF(AND($I$561&gt;H568,$I$561&lt;H569),"Admitido","Inadmissível")</f>
        <v>Admitido</v>
      </c>
      <c r="I571" s="23" t="str">
        <f>IF(AND($I$561&gt;I568,$I$561&lt;I569),"Admitido","Inadmissível")</f>
        <v>Admitido</v>
      </c>
    </row>
    <row r="574" spans="1:9" ht="20.100000000000001" customHeight="1" x14ac:dyDescent="0.25">
      <c r="A574" s="208" t="s">
        <v>117</v>
      </c>
      <c r="B574" s="208"/>
      <c r="C574" s="208"/>
      <c r="D574" s="208"/>
      <c r="E574" s="208"/>
      <c r="F574" s="208"/>
      <c r="G574" s="208"/>
      <c r="H574" s="208"/>
      <c r="I574" s="208"/>
    </row>
    <row r="577" spans="1:8" ht="20.100000000000001" customHeight="1" x14ac:dyDescent="0.25">
      <c r="A577" s="225" t="s">
        <v>33</v>
      </c>
      <c r="B577" s="225"/>
      <c r="C577" s="225" t="s">
        <v>50</v>
      </c>
      <c r="D577" s="225"/>
      <c r="E577" s="225"/>
      <c r="G577" s="17" t="s">
        <v>78</v>
      </c>
      <c r="H577" s="94">
        <v>0.8</v>
      </c>
    </row>
    <row r="578" spans="1:8" ht="20.100000000000001" customHeight="1" x14ac:dyDescent="0.25">
      <c r="A578" s="225"/>
      <c r="B578" s="225"/>
      <c r="C578" s="38" t="s">
        <v>51</v>
      </c>
      <c r="D578" s="38" t="s">
        <v>52</v>
      </c>
      <c r="E578" s="38" t="s">
        <v>53</v>
      </c>
      <c r="G578" s="18" t="s">
        <v>122</v>
      </c>
      <c r="H578" s="92">
        <f>B81</f>
        <v>18</v>
      </c>
    </row>
    <row r="579" spans="1:8" ht="20.100000000000001" customHeight="1" x14ac:dyDescent="0.25">
      <c r="A579" s="211" t="s">
        <v>118</v>
      </c>
      <c r="B579" s="211"/>
      <c r="C579" s="226" t="s">
        <v>119</v>
      </c>
      <c r="D579" s="226" t="s">
        <v>120</v>
      </c>
      <c r="E579" s="226" t="s">
        <v>121</v>
      </c>
      <c r="G579" s="18" t="s">
        <v>123</v>
      </c>
      <c r="H579" s="95">
        <f>_xlfn.T.INV.2T(1-H577,H578)</f>
        <v>1.3303909435699099</v>
      </c>
    </row>
    <row r="580" spans="1:8" ht="20.100000000000001" customHeight="1" x14ac:dyDescent="0.25">
      <c r="A580" s="211"/>
      <c r="B580" s="211"/>
      <c r="C580" s="226"/>
      <c r="D580" s="226"/>
      <c r="E580" s="226"/>
      <c r="H580" s="89"/>
    </row>
    <row r="581" spans="1:8" ht="20.100000000000001" customHeight="1" x14ac:dyDescent="0.25">
      <c r="G581" s="17" t="s">
        <v>1</v>
      </c>
      <c r="H581" s="93">
        <f>B83</f>
        <v>33722.517333468</v>
      </c>
    </row>
    <row r="582" spans="1:8" ht="20.100000000000001" customHeight="1" x14ac:dyDescent="0.25">
      <c r="G582" s="17" t="s">
        <v>124</v>
      </c>
      <c r="H582" s="93">
        <f>AQ72*H581</f>
        <v>13135.44229875812</v>
      </c>
    </row>
    <row r="583" spans="1:8" ht="20.100000000000001" customHeight="1" x14ac:dyDescent="0.25">
      <c r="G583" s="17" t="s">
        <v>125</v>
      </c>
      <c r="H583" s="93">
        <f>H579*H582</f>
        <v>17475.273474052923</v>
      </c>
    </row>
    <row r="585" spans="1:8" ht="20.100000000000001" customHeight="1" x14ac:dyDescent="0.25">
      <c r="G585" s="17" t="s">
        <v>22</v>
      </c>
      <c r="H585" s="93">
        <f>I561</f>
        <v>782153.80465147854</v>
      </c>
    </row>
    <row r="587" spans="1:8" ht="20.100000000000001" customHeight="1" x14ac:dyDescent="0.25">
      <c r="G587" s="17" t="s">
        <v>20</v>
      </c>
      <c r="H587" s="93">
        <f>H585-H583</f>
        <v>764678.53117742564</v>
      </c>
    </row>
    <row r="588" spans="1:8" ht="20.100000000000001" customHeight="1" x14ac:dyDescent="0.25">
      <c r="G588" s="17" t="s">
        <v>21</v>
      </c>
      <c r="H588" s="93">
        <f>H585+H583</f>
        <v>799629.07812553144</v>
      </c>
    </row>
    <row r="590" spans="1:8" ht="20.100000000000001" customHeight="1" x14ac:dyDescent="0.25">
      <c r="G590" s="17" t="s">
        <v>65</v>
      </c>
      <c r="H590" s="93">
        <f>H583*2</f>
        <v>34950.546948105846</v>
      </c>
    </row>
    <row r="591" spans="1:8" ht="20.100000000000001" customHeight="1" x14ac:dyDescent="0.25">
      <c r="E591" s="39"/>
    </row>
    <row r="592" spans="1:8" ht="20.100000000000001" customHeight="1" x14ac:dyDescent="0.25">
      <c r="G592" s="17" t="s">
        <v>126</v>
      </c>
      <c r="H592" s="96">
        <f>(H588-H587)/H585</f>
        <v>4.4685005353492437E-2</v>
      </c>
    </row>
    <row r="594" spans="1:23" ht="20.100000000000001" customHeight="1" x14ac:dyDescent="0.25">
      <c r="W594" s="152"/>
    </row>
    <row r="595" spans="1:23" ht="20.100000000000001" customHeight="1" x14ac:dyDescent="0.25">
      <c r="A595" s="197" t="str" cm="1">
        <f t="array" ref="A595">_xlfn.IFS(H592&lt;=0.3,W597,AND(H592&gt;0.3,H592&lt;=0.4),W598,AND(H592&gt;0.4,H592&lt;=0.5),W599,H592&gt;0.5,W600)</f>
        <v>A amplitude do intervalo de confiança de 80% em torno da estimativa de tendência central é inferior a 30%; portanto, o laudo se enquadra no grau de fundamentação III da NBR 14653-2:2011 (Item 9.2.3, tabela 5).</v>
      </c>
      <c r="B595" s="197"/>
      <c r="C595" s="197"/>
      <c r="D595" s="197"/>
      <c r="E595" s="197"/>
      <c r="F595" s="197"/>
      <c r="G595" s="197"/>
      <c r="H595" s="197"/>
      <c r="I595" s="197"/>
      <c r="W595" s="152"/>
    </row>
    <row r="596" spans="1:23" ht="20.100000000000001" customHeight="1" x14ac:dyDescent="0.25">
      <c r="A596" s="197" t="s">
        <v>146</v>
      </c>
      <c r="B596" s="197"/>
      <c r="C596" s="197"/>
      <c r="D596" s="197"/>
      <c r="E596" s="197"/>
      <c r="F596" s="197"/>
      <c r="G596" s="197"/>
      <c r="H596" s="197"/>
      <c r="I596" s="197"/>
    </row>
    <row r="597" spans="1:23" ht="20.100000000000001" customHeight="1" x14ac:dyDescent="0.25">
      <c r="A597" s="197"/>
      <c r="B597" s="197"/>
      <c r="C597" s="197"/>
      <c r="D597" s="197"/>
      <c r="E597" s="197"/>
      <c r="F597" s="197"/>
      <c r="G597" s="197"/>
      <c r="H597" s="197"/>
      <c r="I597" s="197"/>
      <c r="W597" s="166" t="s">
        <v>137</v>
      </c>
    </row>
    <row r="598" spans="1:23" ht="20.100000000000001" customHeight="1" x14ac:dyDescent="0.25">
      <c r="A598" s="197"/>
      <c r="B598" s="197"/>
      <c r="C598" s="197"/>
      <c r="D598" s="197"/>
      <c r="E598" s="197"/>
      <c r="F598" s="197"/>
      <c r="G598" s="197"/>
      <c r="H598" s="197"/>
      <c r="I598" s="197"/>
      <c r="W598" s="166" t="s">
        <v>138</v>
      </c>
    </row>
    <row r="599" spans="1:23" ht="20.100000000000001" customHeight="1" x14ac:dyDescent="0.25">
      <c r="A599" s="197"/>
      <c r="B599" s="197"/>
      <c r="C599" s="197"/>
      <c r="D599" s="197"/>
      <c r="E599" s="197"/>
      <c r="F599" s="197"/>
      <c r="G599" s="197"/>
      <c r="H599" s="197"/>
      <c r="I599" s="197"/>
      <c r="W599" s="166" t="s">
        <v>139</v>
      </c>
    </row>
    <row r="600" spans="1:23" ht="20.100000000000001" customHeight="1" x14ac:dyDescent="0.25">
      <c r="A600" s="197"/>
      <c r="B600" s="197"/>
      <c r="C600" s="197"/>
      <c r="D600" s="197"/>
      <c r="E600" s="197"/>
      <c r="F600" s="197"/>
      <c r="G600" s="197"/>
      <c r="H600" s="197"/>
      <c r="I600" s="197"/>
      <c r="W600" s="166" t="s">
        <v>140</v>
      </c>
    </row>
    <row r="602" spans="1:23" ht="20.100000000000001" customHeight="1" x14ac:dyDescent="0.25">
      <c r="A602" s="40" t="s">
        <v>83</v>
      </c>
      <c r="B602" s="237" t="s">
        <v>127</v>
      </c>
      <c r="C602" s="237"/>
      <c r="D602" s="237" t="s">
        <v>136</v>
      </c>
      <c r="E602" s="237"/>
      <c r="F602" s="237" t="s">
        <v>128</v>
      </c>
      <c r="G602" s="237"/>
    </row>
    <row r="603" spans="1:23" ht="20.100000000000001" customHeight="1" x14ac:dyDescent="0.25">
      <c r="A603" s="1" t="s">
        <v>129</v>
      </c>
      <c r="B603" s="238">
        <f>H587</f>
        <v>764678.53117742564</v>
      </c>
      <c r="C603" s="238"/>
      <c r="D603" s="238">
        <f>H585*(1-0.15)</f>
        <v>664830.73395375675</v>
      </c>
      <c r="E603" s="238"/>
      <c r="F603" s="238">
        <f>MAX(B603:D603)</f>
        <v>764678.53117742564</v>
      </c>
      <c r="G603" s="238"/>
    </row>
    <row r="604" spans="1:23" ht="20.100000000000001" customHeight="1" x14ac:dyDescent="0.25">
      <c r="A604" s="18" t="s">
        <v>130</v>
      </c>
      <c r="B604" s="238">
        <f>H588</f>
        <v>799629.07812553144</v>
      </c>
      <c r="C604" s="238"/>
      <c r="D604" s="238">
        <f>H585*(1+0.15)</f>
        <v>899476.87534920021</v>
      </c>
      <c r="E604" s="238"/>
      <c r="F604" s="238">
        <f>MIN(B604:D604)</f>
        <v>799629.07812553144</v>
      </c>
      <c r="G604" s="238"/>
      <c r="W604" s="152"/>
    </row>
    <row r="607" spans="1:23" ht="20.100000000000001" customHeight="1" x14ac:dyDescent="0.25">
      <c r="F607" s="9"/>
    </row>
    <row r="608" spans="1:23" ht="20.100000000000001" customHeight="1" x14ac:dyDescent="0.25">
      <c r="C608" s="194">
        <f>H585</f>
        <v>782153.80465147854</v>
      </c>
      <c r="D608" s="194"/>
      <c r="E608" s="194"/>
      <c r="F608" s="194"/>
    </row>
    <row r="609" spans="2:23" ht="20.100000000000001" customHeight="1" x14ac:dyDescent="0.25">
      <c r="D609" s="41"/>
      <c r="F609" s="9"/>
      <c r="V609" s="223"/>
      <c r="W609" s="223"/>
    </row>
    <row r="610" spans="2:23" ht="20.100000000000001" customHeight="1" x14ac:dyDescent="0.25">
      <c r="B610" s="130">
        <f>B603</f>
        <v>764678.53117742564</v>
      </c>
      <c r="C610" s="235" t="s">
        <v>127</v>
      </c>
      <c r="D610" s="235"/>
      <c r="E610" s="235"/>
      <c r="F610" s="235"/>
      <c r="G610" s="131">
        <f>B604</f>
        <v>799629.07812553144</v>
      </c>
    </row>
    <row r="611" spans="2:23" ht="20.100000000000001" customHeight="1" x14ac:dyDescent="0.25">
      <c r="B611" s="13" t="s">
        <v>131</v>
      </c>
      <c r="D611" s="41"/>
      <c r="F611" s="9"/>
      <c r="G611" s="13" t="s">
        <v>132</v>
      </c>
    </row>
    <row r="612" spans="2:23" ht="20.100000000000001" customHeight="1" x14ac:dyDescent="0.25">
      <c r="B612" s="130">
        <f>F603</f>
        <v>764678.53117742564</v>
      </c>
      <c r="C612" s="236" t="s">
        <v>128</v>
      </c>
      <c r="D612" s="236"/>
      <c r="E612" s="236"/>
      <c r="F612" s="236"/>
      <c r="G612" s="131">
        <f>F604</f>
        <v>799629.07812553144</v>
      </c>
    </row>
    <row r="613" spans="2:23" ht="20.100000000000001" customHeight="1" x14ac:dyDescent="0.25">
      <c r="B613" s="13" t="s">
        <v>133</v>
      </c>
      <c r="F613" s="9"/>
      <c r="G613" s="13" t="s">
        <v>134</v>
      </c>
    </row>
    <row r="614" spans="2:23" ht="20.100000000000001" customHeight="1" x14ac:dyDescent="0.25">
      <c r="F614" s="9"/>
      <c r="V614" s="152"/>
    </row>
    <row r="615" spans="2:23" ht="20.100000000000001" customHeight="1" x14ac:dyDescent="0.25">
      <c r="F615" s="9"/>
      <c r="V615" s="152"/>
    </row>
    <row r="616" spans="2:23" ht="20.100000000000001" customHeight="1" x14ac:dyDescent="0.25">
      <c r="F616" s="9"/>
      <c r="V616" s="152"/>
    </row>
    <row r="617" spans="2:23" ht="20.100000000000001" customHeight="1" x14ac:dyDescent="0.25">
      <c r="F617" s="9"/>
      <c r="K617" s="147" t="s">
        <v>339</v>
      </c>
      <c r="L617" s="147" t="s">
        <v>340</v>
      </c>
    </row>
    <row r="618" spans="2:23" ht="20.100000000000001" customHeight="1" x14ac:dyDescent="0.25">
      <c r="F618" s="9"/>
      <c r="K618" s="147">
        <f>B604-B603</f>
        <v>34950.546948105795</v>
      </c>
      <c r="L618" s="147">
        <f>F604-F603</f>
        <v>34950.546948105795</v>
      </c>
      <c r="V618" s="154"/>
    </row>
    <row r="619" spans="2:23" ht="20.100000000000001" customHeight="1" x14ac:dyDescent="0.25">
      <c r="F619" s="9"/>
    </row>
    <row r="620" spans="2:23" ht="20.100000000000001" customHeight="1" x14ac:dyDescent="0.25">
      <c r="F620" s="9"/>
    </row>
    <row r="621" spans="2:23" ht="20.100000000000001" customHeight="1" x14ac:dyDescent="0.25">
      <c r="F621" s="9"/>
    </row>
    <row r="622" spans="2:23" ht="20.100000000000001" customHeight="1" x14ac:dyDescent="0.25">
      <c r="F622" s="9"/>
    </row>
    <row r="624" spans="2:23" ht="20.100000000000001" customHeight="1" x14ac:dyDescent="0.25">
      <c r="D624" s="224" t="s">
        <v>27</v>
      </c>
      <c r="E624" s="224"/>
      <c r="F624" s="224"/>
      <c r="G624" s="224"/>
      <c r="H624" s="224"/>
      <c r="I624" s="224"/>
    </row>
    <row r="625" spans="1:12" ht="20.100000000000001" customHeight="1" x14ac:dyDescent="0.25">
      <c r="D625" s="198" t="s">
        <v>32</v>
      </c>
      <c r="E625" s="198"/>
      <c r="F625" s="198"/>
      <c r="G625" s="198"/>
      <c r="H625" s="198"/>
      <c r="I625" s="198"/>
    </row>
    <row r="626" spans="1:12" ht="20.100000000000001" customHeight="1" x14ac:dyDescent="0.25">
      <c r="D626" s="26"/>
      <c r="E626" s="26"/>
      <c r="F626" s="26"/>
      <c r="G626" s="26"/>
      <c r="H626" s="26"/>
      <c r="I626" s="26"/>
    </row>
    <row r="627" spans="1:12" ht="20.100000000000001" customHeight="1" x14ac:dyDescent="0.25">
      <c r="F627" s="201" t="s">
        <v>28</v>
      </c>
      <c r="G627" s="201"/>
      <c r="H627" s="201"/>
      <c r="I627" s="97">
        <v>3</v>
      </c>
      <c r="J627" s="222" t="str">
        <f>IF(I629&gt;0.01,"Reduzir o número de casas decimais","")</f>
        <v/>
      </c>
      <c r="K627" s="222"/>
      <c r="L627" s="222"/>
    </row>
    <row r="628" spans="1:12" ht="20.100000000000001" customHeight="1" x14ac:dyDescent="0.25">
      <c r="F628" s="205" t="s">
        <v>91</v>
      </c>
      <c r="G628" s="205"/>
      <c r="H628" s="205"/>
      <c r="I628" s="91">
        <f>I631-I561</f>
        <v>846.19534852146171</v>
      </c>
    </row>
    <row r="629" spans="1:12" ht="20.100000000000001" customHeight="1" x14ac:dyDescent="0.25">
      <c r="F629" s="205" t="s">
        <v>30</v>
      </c>
      <c r="G629" s="205"/>
      <c r="H629" s="205"/>
      <c r="I629" s="98">
        <f>I628/I561</f>
        <v>1.0818784534309331E-3</v>
      </c>
    </row>
    <row r="630" spans="1:12" ht="20.100000000000001" customHeight="1" x14ac:dyDescent="0.25">
      <c r="I630" s="89"/>
    </row>
    <row r="631" spans="1:12" ht="20.100000000000001" customHeight="1" x14ac:dyDescent="0.25">
      <c r="F631" s="224" t="s">
        <v>31</v>
      </c>
      <c r="G631" s="224"/>
      <c r="H631" s="224"/>
      <c r="I631" s="99">
        <f>ROUNDUP(I561,-I627)</f>
        <v>783000</v>
      </c>
    </row>
    <row r="634" spans="1:12" ht="20.100000000000001" customHeight="1" x14ac:dyDescent="0.25">
      <c r="K634" s="152"/>
      <c r="L634" s="152"/>
    </row>
    <row r="635" spans="1:12" ht="20.100000000000001" customHeight="1" x14ac:dyDescent="0.25">
      <c r="A635" s="202" t="s">
        <v>168</v>
      </c>
      <c r="B635" s="202"/>
      <c r="C635" s="202"/>
      <c r="D635" s="202"/>
      <c r="E635" s="202"/>
      <c r="F635" s="202"/>
      <c r="G635" s="202"/>
      <c r="H635" s="202"/>
      <c r="I635" s="202"/>
    </row>
    <row r="636" spans="1:12" ht="20.100000000000001" customHeight="1" x14ac:dyDescent="0.25">
      <c r="A636" s="202" t="s">
        <v>379</v>
      </c>
      <c r="B636" s="202"/>
      <c r="C636" s="202"/>
      <c r="D636" s="202"/>
      <c r="E636" s="202"/>
      <c r="F636" s="202"/>
      <c r="G636" s="202"/>
      <c r="H636" s="202"/>
      <c r="I636" s="202"/>
    </row>
    <row r="637" spans="1:12" ht="20.100000000000001" customHeight="1" x14ac:dyDescent="0.25">
      <c r="A637" s="202" t="s">
        <v>341</v>
      </c>
      <c r="B637" s="202"/>
      <c r="C637" s="202"/>
      <c r="D637" s="202"/>
      <c r="E637" s="202"/>
      <c r="F637" s="202"/>
      <c r="G637" s="202"/>
      <c r="H637" s="202"/>
      <c r="I637" s="202"/>
    </row>
    <row r="638" spans="1:12" ht="20.100000000000001" customHeight="1" x14ac:dyDescent="0.25">
      <c r="A638" s="202" t="s">
        <v>169</v>
      </c>
      <c r="B638" s="202"/>
      <c r="C638" s="202"/>
      <c r="D638" s="202"/>
      <c r="E638" s="202"/>
      <c r="F638" s="202"/>
      <c r="G638" s="202"/>
      <c r="H638" s="202"/>
      <c r="I638" s="202"/>
    </row>
    <row r="639" spans="1:12" ht="20.100000000000001" customHeight="1" x14ac:dyDescent="0.25">
      <c r="A639" s="202" t="s">
        <v>170</v>
      </c>
      <c r="B639" s="202"/>
      <c r="C639" s="202"/>
      <c r="D639" s="202"/>
      <c r="E639" s="202"/>
      <c r="F639" s="202"/>
      <c r="G639" s="202"/>
      <c r="H639" s="202"/>
      <c r="I639" s="202"/>
    </row>
    <row r="640" spans="1:12" ht="20.100000000000001" customHeight="1" x14ac:dyDescent="0.25">
      <c r="A640" s="202" t="s">
        <v>179</v>
      </c>
      <c r="B640" s="202"/>
      <c r="C640" s="202"/>
      <c r="D640" s="202"/>
      <c r="E640" s="202"/>
      <c r="F640" s="202"/>
      <c r="G640" s="202"/>
      <c r="H640" s="202"/>
      <c r="I640" s="202"/>
    </row>
    <row r="641" spans="1:9" ht="20.100000000000001" customHeight="1" x14ac:dyDescent="0.25">
      <c r="A641" s="202" t="s">
        <v>380</v>
      </c>
      <c r="B641" s="202"/>
      <c r="C641" s="202"/>
      <c r="D641" s="202"/>
      <c r="E641" s="202"/>
      <c r="F641" s="202"/>
      <c r="G641" s="202"/>
      <c r="H641" s="202"/>
      <c r="I641" s="202"/>
    </row>
    <row r="642" spans="1:9" ht="20.100000000000001" customHeight="1" x14ac:dyDescent="0.25">
      <c r="A642" s="202" t="s">
        <v>173</v>
      </c>
      <c r="B642" s="202"/>
      <c r="C642" s="202"/>
      <c r="D642" s="202"/>
      <c r="E642" s="202"/>
      <c r="F642" s="202"/>
      <c r="G642" s="202"/>
      <c r="H642" s="202"/>
      <c r="I642" s="202"/>
    </row>
    <row r="643" spans="1:9" ht="20.100000000000001" customHeight="1" x14ac:dyDescent="0.25">
      <c r="A643" s="202" t="s">
        <v>171</v>
      </c>
      <c r="B643" s="202"/>
      <c r="C643" s="202"/>
      <c r="D643" s="202"/>
      <c r="E643" s="202"/>
      <c r="F643" s="202"/>
      <c r="G643" s="202"/>
      <c r="H643" s="202"/>
      <c r="I643" s="202"/>
    </row>
    <row r="644" spans="1:9" ht="20.100000000000001" customHeight="1" x14ac:dyDescent="0.25">
      <c r="A644" s="202" t="s">
        <v>180</v>
      </c>
      <c r="B644" s="202"/>
      <c r="C644" s="202"/>
      <c r="D644" s="202"/>
      <c r="E644" s="202"/>
      <c r="F644" s="202"/>
      <c r="G644" s="202"/>
      <c r="H644" s="202"/>
      <c r="I644" s="202"/>
    </row>
    <row r="663" spans="2:37" ht="20.100000000000001" customHeigh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37" ht="20.100000000000001" customHeight="1" x14ac:dyDescent="0.25">
      <c r="B664" s="147"/>
      <c r="C664" s="221" t="str">
        <f>CONCATENATE("Nível máximo de significância para a rejeição da hipótese nula do coeficiente regressor: ",G673)</f>
        <v>Nível máximo de significância para a rejeição da hipótese nula do coeficiente regressor: Área privativa</v>
      </c>
      <c r="D664" s="221"/>
      <c r="E664" s="221"/>
      <c r="F664" s="221"/>
      <c r="G664" s="221"/>
      <c r="H664" s="221"/>
      <c r="I664" s="147"/>
      <c r="J664" s="147"/>
      <c r="P664" s="221" t="str">
        <f>CONCATENATE("Nível máximo de significância para a rejeição da hipótese nula do coeficiente regressor: ",T673)</f>
        <v>Nível máximo de significância para a rejeição da hipótese nula do coeficiente regressor: Quartos</v>
      </c>
      <c r="Q664" s="221"/>
      <c r="R664" s="221"/>
      <c r="S664" s="221"/>
      <c r="T664" s="221"/>
      <c r="U664" s="221"/>
      <c r="AC664" s="221" t="str">
        <f>CONCATENATE("Nível máximo de significância para a rejeição da hipótese nula do coeficiente regressor: ",AG673)</f>
        <v>Nível máximo de significância para a rejeição da hipótese nula do coeficiente regressor: Padronizado</v>
      </c>
      <c r="AD664" s="221"/>
      <c r="AE664" s="221"/>
      <c r="AF664" s="221"/>
      <c r="AG664" s="221"/>
      <c r="AH664" s="221"/>
    </row>
    <row r="665" spans="2:37" ht="20.100000000000001" customHeigh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AC665" s="147" t="s">
        <v>163</v>
      </c>
    </row>
    <row r="666" spans="2:37" ht="20.100000000000001" customHeigh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37" ht="20.100000000000001" customHeigh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37" ht="20.100000000000001" customHeigh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37" ht="20.100000000000001" customHeigh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37" ht="20.100000000000001" customHeight="1" x14ac:dyDescent="0.25">
      <c r="B670" s="147"/>
      <c r="C670" s="165" t="s">
        <v>62</v>
      </c>
      <c r="D670" s="165" t="s">
        <v>62</v>
      </c>
      <c r="E670" s="165" t="s">
        <v>62</v>
      </c>
      <c r="F670" s="165" t="s">
        <v>62</v>
      </c>
      <c r="G670" s="165" t="s">
        <v>62</v>
      </c>
      <c r="H670" s="165" t="s">
        <v>62</v>
      </c>
      <c r="I670" s="165" t="s">
        <v>62</v>
      </c>
      <c r="J670" s="165" t="s">
        <v>62</v>
      </c>
      <c r="K670" s="165" t="s">
        <v>62</v>
      </c>
      <c r="L670" s="165" t="s">
        <v>62</v>
      </c>
      <c r="M670" s="165" t="s">
        <v>62</v>
      </c>
      <c r="N670" s="165" t="s">
        <v>62</v>
      </c>
      <c r="O670" s="165" t="s">
        <v>62</v>
      </c>
      <c r="P670" s="165" t="s">
        <v>62</v>
      </c>
      <c r="Q670" s="165" t="s">
        <v>62</v>
      </c>
      <c r="R670" s="165" t="s">
        <v>62</v>
      </c>
      <c r="S670" s="165" t="s">
        <v>62</v>
      </c>
      <c r="T670" s="165" t="s">
        <v>62</v>
      </c>
      <c r="U670" s="165" t="s">
        <v>62</v>
      </c>
      <c r="V670" s="165" t="s">
        <v>62</v>
      </c>
      <c r="W670" s="165" t="s">
        <v>62</v>
      </c>
      <c r="X670" s="165" t="s">
        <v>62</v>
      </c>
      <c r="Y670" s="165" t="s">
        <v>62</v>
      </c>
      <c r="Z670" s="165"/>
      <c r="AA670" s="165"/>
      <c r="AB670" s="165"/>
      <c r="AC670" s="165" t="s">
        <v>62</v>
      </c>
      <c r="AD670" s="165" t="s">
        <v>62</v>
      </c>
      <c r="AE670" s="165" t="s">
        <v>62</v>
      </c>
      <c r="AF670" s="165" t="s">
        <v>62</v>
      </c>
      <c r="AG670" s="165" t="s">
        <v>62</v>
      </c>
      <c r="AH670" s="165" t="s">
        <v>62</v>
      </c>
      <c r="AI670" s="165"/>
      <c r="AJ670" s="165" t="s">
        <v>62</v>
      </c>
      <c r="AK670" s="165" t="s">
        <v>62</v>
      </c>
    </row>
    <row r="671" spans="2:37" ht="20.100000000000001" customHeigh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37" ht="20.100000000000001" customHeight="1" x14ac:dyDescent="0.25">
      <c r="B672" s="147"/>
      <c r="C672" s="147" t="s">
        <v>63</v>
      </c>
      <c r="D672" s="147">
        <v>0</v>
      </c>
      <c r="E672" s="147"/>
      <c r="F672" s="147"/>
      <c r="G672" s="147"/>
      <c r="H672" s="167"/>
      <c r="I672" s="147"/>
      <c r="J672" s="147"/>
      <c r="P672" s="147" t="s">
        <v>63</v>
      </c>
      <c r="Q672" s="147">
        <v>0</v>
      </c>
      <c r="T672" s="147" t="s">
        <v>9</v>
      </c>
      <c r="U672" s="167"/>
      <c r="AC672" s="147" t="s">
        <v>63</v>
      </c>
      <c r="AD672" s="147">
        <v>0</v>
      </c>
      <c r="AH672" s="167"/>
      <c r="AI672" s="167"/>
    </row>
    <row r="673" spans="2:63" ht="20.100000000000001" customHeight="1" x14ac:dyDescent="0.25">
      <c r="B673" s="147"/>
      <c r="C673" s="147" t="s">
        <v>64</v>
      </c>
      <c r="D673" s="147">
        <f>$D96</f>
        <v>746.91870642194988</v>
      </c>
      <c r="E673" s="147"/>
      <c r="F673" s="147"/>
      <c r="G673" s="147" t="str">
        <f>$B96</f>
        <v>Área privativa</v>
      </c>
      <c r="H673" s="147">
        <f>$C96</f>
        <v>4664.522845636754</v>
      </c>
      <c r="I673" s="147"/>
      <c r="J673" s="147"/>
      <c r="P673" s="147" t="s">
        <v>64</v>
      </c>
      <c r="Q673" s="147">
        <f>$D97</f>
        <v>24021.733174175068</v>
      </c>
      <c r="T673" s="147" t="str">
        <f>$B97</f>
        <v>Quartos</v>
      </c>
      <c r="U673" s="147">
        <f>$C97</f>
        <v>18389.53111002082</v>
      </c>
      <c r="AC673" s="147" t="s">
        <v>64</v>
      </c>
      <c r="AD673" s="147">
        <v>1</v>
      </c>
      <c r="AG673" s="147" t="s">
        <v>162</v>
      </c>
      <c r="AH673" s="147">
        <v>1450</v>
      </c>
    </row>
    <row r="674" spans="2:63" ht="20.100000000000001" customHeight="1" x14ac:dyDescent="0.25">
      <c r="B674" s="147"/>
      <c r="C674" s="147" t="s">
        <v>65</v>
      </c>
      <c r="D674" s="147">
        <v>4</v>
      </c>
      <c r="E674" s="147"/>
      <c r="F674" s="147"/>
      <c r="G674" s="147" t="s">
        <v>69</v>
      </c>
      <c r="H674" s="147">
        <f>$D96</f>
        <v>746.91870642194988</v>
      </c>
      <c r="I674" s="147"/>
      <c r="J674" s="147"/>
      <c r="P674" s="147" t="s">
        <v>65</v>
      </c>
      <c r="Q674" s="147">
        <v>4</v>
      </c>
      <c r="T674" s="147" t="s">
        <v>69</v>
      </c>
      <c r="U674" s="147">
        <f>$D97</f>
        <v>24021.733174175068</v>
      </c>
      <c r="AC674" s="147" t="s">
        <v>65</v>
      </c>
      <c r="AD674" s="147">
        <v>4</v>
      </c>
      <c r="AG674" s="147" t="s">
        <v>69</v>
      </c>
      <c r="AH674" s="147">
        <v>1</v>
      </c>
    </row>
    <row r="675" spans="2:63" ht="20.100000000000001" customHeight="1" x14ac:dyDescent="0.25">
      <c r="B675" s="147"/>
      <c r="C675" s="147" t="s">
        <v>66</v>
      </c>
      <c r="D675" s="147">
        <f>D672-(D674*D673)</f>
        <v>-2987.6748256877995</v>
      </c>
      <c r="E675" s="147"/>
      <c r="F675" s="147"/>
      <c r="G675" s="147" t="s">
        <v>77</v>
      </c>
      <c r="H675" s="168">
        <v>0.3</v>
      </c>
      <c r="I675" s="147"/>
      <c r="J675" s="147"/>
      <c r="P675" s="147" t="s">
        <v>66</v>
      </c>
      <c r="Q675" s="147">
        <f>Q672-(Q674*Q673)</f>
        <v>-96086.932696700271</v>
      </c>
      <c r="T675" s="147" t="s">
        <v>77</v>
      </c>
      <c r="U675" s="168">
        <v>0.3</v>
      </c>
      <c r="AC675" s="147" t="s">
        <v>66</v>
      </c>
      <c r="AD675" s="147">
        <f>AD672-(AD674*AD673)</f>
        <v>-4</v>
      </c>
      <c r="AG675" s="147" t="s">
        <v>77</v>
      </c>
      <c r="AH675" s="168">
        <v>0.3</v>
      </c>
      <c r="AI675" s="168"/>
    </row>
    <row r="676" spans="2:63" ht="20.100000000000001" customHeight="1" x14ac:dyDescent="0.25">
      <c r="B676" s="147"/>
      <c r="C676" s="147" t="s">
        <v>67</v>
      </c>
      <c r="D676" s="147">
        <f>D672+(D673*D674)</f>
        <v>2987.6748256877995</v>
      </c>
      <c r="E676" s="147"/>
      <c r="F676" s="147"/>
      <c r="G676" s="147" t="s">
        <v>78</v>
      </c>
      <c r="H676" s="168">
        <f>1-H675</f>
        <v>0.7</v>
      </c>
      <c r="I676" s="147"/>
      <c r="J676" s="147"/>
      <c r="P676" s="147" t="s">
        <v>67</v>
      </c>
      <c r="Q676" s="147">
        <f>Q672+(Q673*Q674)</f>
        <v>96086.932696700271</v>
      </c>
      <c r="T676" s="147" t="s">
        <v>78</v>
      </c>
      <c r="U676" s="168">
        <f>1-U675</f>
        <v>0.7</v>
      </c>
      <c r="AC676" s="147" t="s">
        <v>67</v>
      </c>
      <c r="AD676" s="147">
        <f>AD672+(AD673*AD674)</f>
        <v>4</v>
      </c>
      <c r="AG676" s="147" t="s">
        <v>78</v>
      </c>
      <c r="AH676" s="168">
        <f>1-AH675</f>
        <v>0.7</v>
      </c>
      <c r="AI676" s="168"/>
    </row>
    <row r="677" spans="2:63" ht="20.100000000000001" customHeight="1" x14ac:dyDescent="0.25">
      <c r="B677" s="147"/>
      <c r="C677" s="147" t="s">
        <v>70</v>
      </c>
      <c r="D677" s="147">
        <v>2000</v>
      </c>
      <c r="E677" s="147"/>
      <c r="F677" s="147"/>
      <c r="G677" s="147" t="s">
        <v>20</v>
      </c>
      <c r="H677" s="168">
        <f>H675/2</f>
        <v>0.15</v>
      </c>
      <c r="I677" s="147"/>
      <c r="J677" s="147"/>
      <c r="P677" s="147" t="s">
        <v>70</v>
      </c>
      <c r="Q677" s="147">
        <v>2000</v>
      </c>
      <c r="T677" s="147" t="s">
        <v>20</v>
      </c>
      <c r="U677" s="168">
        <f>U675/2</f>
        <v>0.15</v>
      </c>
      <c r="AC677" s="147" t="s">
        <v>70</v>
      </c>
      <c r="AD677" s="147">
        <v>2000</v>
      </c>
      <c r="AG677" s="147" t="s">
        <v>20</v>
      </c>
      <c r="AH677" s="168">
        <f>AH675/2</f>
        <v>0.15</v>
      </c>
      <c r="AI677" s="168"/>
    </row>
    <row r="678" spans="2:63" ht="20.100000000000001" customHeight="1" x14ac:dyDescent="0.25">
      <c r="B678" s="147"/>
      <c r="C678" s="147" t="s">
        <v>68</v>
      </c>
      <c r="D678" s="147">
        <f>(D676-D675)/D677</f>
        <v>2.9876748256877996</v>
      </c>
      <c r="E678" s="147"/>
      <c r="F678" s="147"/>
      <c r="G678" s="147" t="s">
        <v>21</v>
      </c>
      <c r="H678" s="168">
        <f>H676+H677</f>
        <v>0.85</v>
      </c>
      <c r="I678" s="147"/>
      <c r="J678" s="147"/>
      <c r="P678" s="147" t="s">
        <v>68</v>
      </c>
      <c r="Q678" s="147">
        <f>(Q676-Q675)/Q677</f>
        <v>96.086932696700273</v>
      </c>
      <c r="T678" s="147" t="s">
        <v>21</v>
      </c>
      <c r="U678" s="168">
        <f>U676+U677</f>
        <v>0.85</v>
      </c>
      <c r="AC678" s="147" t="s">
        <v>68</v>
      </c>
      <c r="AD678" s="147">
        <f>(AD676-AD675)/AD677</f>
        <v>4.0000000000000001E-3</v>
      </c>
      <c r="AG678" s="147" t="s">
        <v>21</v>
      </c>
      <c r="AH678" s="168">
        <f>AH676+AH677</f>
        <v>0.85</v>
      </c>
      <c r="AI678" s="168"/>
    </row>
    <row r="679" spans="2:63" ht="20.100000000000001" customHeight="1" x14ac:dyDescent="0.25">
      <c r="B679" s="147"/>
      <c r="C679" s="147"/>
      <c r="D679" s="147"/>
      <c r="E679" s="147"/>
      <c r="F679" s="147"/>
      <c r="G679" s="147"/>
      <c r="H679" s="147"/>
      <c r="I679" s="147"/>
      <c r="J679" s="147" t="s">
        <v>75</v>
      </c>
      <c r="K679" s="147" t="s">
        <v>79</v>
      </c>
      <c r="W679" s="147" t="s">
        <v>75</v>
      </c>
      <c r="X679" s="147" t="s">
        <v>79</v>
      </c>
      <c r="AJ679" s="147" t="s">
        <v>75</v>
      </c>
      <c r="AK679" s="147" t="s">
        <v>79</v>
      </c>
    </row>
    <row r="680" spans="2:63" ht="20.100000000000001" customHeight="1" x14ac:dyDescent="0.25">
      <c r="B680" s="147"/>
      <c r="C680" s="147" t="s">
        <v>70</v>
      </c>
      <c r="D680" s="147" t="s">
        <v>109</v>
      </c>
      <c r="E680" s="147" t="s">
        <v>151</v>
      </c>
      <c r="F680" s="147" t="s">
        <v>76</v>
      </c>
      <c r="G680" s="147" t="s">
        <v>72</v>
      </c>
      <c r="H680" s="147" t="s">
        <v>73</v>
      </c>
      <c r="I680" s="147" t="s">
        <v>74</v>
      </c>
      <c r="J680" s="147" t="s">
        <v>71</v>
      </c>
      <c r="L680" s="147" t="s">
        <v>75</v>
      </c>
      <c r="P680" s="147" t="s">
        <v>70</v>
      </c>
      <c r="Q680" s="147" t="s">
        <v>29</v>
      </c>
      <c r="R680" s="147" t="s">
        <v>151</v>
      </c>
      <c r="S680" s="147" t="s">
        <v>76</v>
      </c>
      <c r="T680" s="147" t="s">
        <v>72</v>
      </c>
      <c r="U680" s="147" t="s">
        <v>73</v>
      </c>
      <c r="V680" s="147" t="s">
        <v>74</v>
      </c>
      <c r="W680" s="147" t="s">
        <v>71</v>
      </c>
      <c r="Y680" s="147" t="s">
        <v>75</v>
      </c>
      <c r="AC680" s="147" t="s">
        <v>70</v>
      </c>
      <c r="AD680" s="147" t="s">
        <v>29</v>
      </c>
      <c r="AE680" s="147" t="s">
        <v>151</v>
      </c>
      <c r="AF680" s="147" t="s">
        <v>76</v>
      </c>
      <c r="AG680" s="147" t="s">
        <v>72</v>
      </c>
      <c r="AH680" s="147" t="s">
        <v>73</v>
      </c>
      <c r="AI680" s="147" t="s">
        <v>74</v>
      </c>
      <c r="AJ680" s="147" t="s">
        <v>71</v>
      </c>
      <c r="AL680" s="147" t="s">
        <v>75</v>
      </c>
    </row>
    <row r="681" spans="2:63" ht="20.100000000000001" customHeight="1" x14ac:dyDescent="0.25">
      <c r="B681" s="147"/>
      <c r="C681" s="151">
        <v>0</v>
      </c>
      <c r="D681" s="147">
        <f t="shared" ref="D681:D744" si="66">D$675+(C681*D$678)</f>
        <v>-2987.6748256877995</v>
      </c>
      <c r="E681" s="170">
        <f t="shared" ref="E681:E744" si="67">_xlfn.NORM.DIST(D681,D$672,D$673,0)</f>
        <v>1.7917642792210627E-7</v>
      </c>
      <c r="F681" s="170">
        <f t="shared" ref="F681:F744" si="68">_xlfn.NORM.DIST(D681,D$672,D$673,1)</f>
        <v>3.1671241833119857E-5</v>
      </c>
      <c r="G681" s="147">
        <f t="shared" ref="G681:G744" si="69">IF(OR(F681&lt;H$677,F681&gt;H$678),E681,"")</f>
        <v>1.7917642792210627E-7</v>
      </c>
      <c r="H681" s="147" t="str">
        <f t="shared" ref="H681:H744" si="70">IF(AND(F681&gt;H$677,F681&lt;H$678),E681,"")</f>
        <v/>
      </c>
      <c r="I681" s="147" t="str">
        <f t="shared" ref="I681:I744" si="71">IF(E681=MAX(E$681:E$2681),E681,"")</f>
        <v/>
      </c>
      <c r="J681" s="147">
        <f t="shared" ref="J681:J744" si="72">_xlfn.NORM.DIST(D681,H$673,H$674,0)</f>
        <v>8.625105475335225E-27</v>
      </c>
      <c r="K681" s="147" t="str">
        <f t="shared" ref="K681:K744" si="73">IF(J681=MAX(J$681:J$2681),E681,"")</f>
        <v/>
      </c>
      <c r="L681" s="147" t="str">
        <f t="shared" ref="L681:L744" si="74">IF(K681=MIN(K$681:K$2681),K681,"")</f>
        <v/>
      </c>
      <c r="P681" s="151">
        <v>0</v>
      </c>
      <c r="Q681" s="147">
        <f t="shared" ref="Q681:Q744" si="75">Q$675+(P681*Q$678)</f>
        <v>-96086.932696700271</v>
      </c>
      <c r="R681" s="169">
        <f t="shared" ref="R681:R744" si="76">_xlfn.NORM.DIST(Q681,Q$672,Q$673,0)</f>
        <v>5.5712143996654497E-9</v>
      </c>
      <c r="S681" s="170">
        <f t="shared" ref="S681:S744" si="77">_xlfn.NORM.DIST(Q681,Q$672,Q$673,1)</f>
        <v>3.1671241833119857E-5</v>
      </c>
      <c r="T681" s="169">
        <f t="shared" ref="T681:T744" si="78">IF(OR(S681&lt;$U$677,S681&gt;$U$678),R681,"")</f>
        <v>5.5712143996654497E-9</v>
      </c>
      <c r="U681" s="147" t="str">
        <f t="shared" ref="U681:U744" si="79">IF(AND(S681&gt;U$677,S681&lt;U$678),R681,"")</f>
        <v/>
      </c>
      <c r="V681" s="147" t="str">
        <f t="shared" ref="V681:V744" si="80">IF(R681=MAX(R$681:R$2681),R681,"")</f>
        <v/>
      </c>
      <c r="W681" s="171">
        <f t="shared" ref="W681:W744" si="81">_xlfn.NORM.DIST(Q681,U$673,U$674,0)</f>
        <v>1.9445402928251398E-10</v>
      </c>
      <c r="X681" s="169" t="str">
        <f t="shared" ref="X681:X744" si="82">IF(W681=MAX(W$681:W$2681),R681,"")</f>
        <v/>
      </c>
      <c r="Y681" s="147" t="str">
        <f t="shared" ref="Y681:Y744" si="83">IF(X681=MIN(X$681:X$2681),X681,"")</f>
        <v/>
      </c>
      <c r="AC681" s="151">
        <v>0</v>
      </c>
      <c r="AD681" s="147">
        <f t="shared" ref="AD681:AD744" si="84">AD$675+(AC681*AD$678)</f>
        <v>-4</v>
      </c>
      <c r="AE681" s="170">
        <f t="shared" ref="AE681:AE744" si="85">_xlfn.NORM.DIST(AD681,AD$672,AD$673,0)</f>
        <v>1.3383022576488537E-4</v>
      </c>
      <c r="AF681" s="170">
        <f t="shared" ref="AF681:AF744" si="86">_xlfn.NORM.DIST(AD681,AD$672,AD$673,1)</f>
        <v>3.1671241833119857E-5</v>
      </c>
      <c r="AG681" s="147">
        <f t="shared" ref="AG681:AG744" si="87">IF(OR(AF681&lt;H$677,AF681&gt;H$678),AE681,"")</f>
        <v>1.3383022576488537E-4</v>
      </c>
      <c r="AH681" s="147" t="str">
        <f t="shared" ref="AH681:AH744" si="88">IF(AND(AF681&gt;U$677,AF681&lt;U$678),AE681,"")</f>
        <v/>
      </c>
      <c r="AI681" s="147" t="str">
        <f t="shared" ref="AI681:AI744" si="89">IF(AE681=MAX(AE$681:AE$2681),AE681,"")</f>
        <v/>
      </c>
      <c r="AJ681" s="169">
        <f t="shared" ref="AJ681:AJ744" si="90">_xlfn.NORM.DIST(AC681,AH$673,AH$674,0)</f>
        <v>0</v>
      </c>
      <c r="AK681" s="169" t="str">
        <f t="shared" ref="AK681:AK744" si="91">IF(AJ681=MAX(AJ$681:AJ$2681),AE681,"")</f>
        <v/>
      </c>
      <c r="AL681" s="169" t="str">
        <f t="shared" ref="AL681:AL744" si="92">IF(AK681=MIN(AK$681:AK$2681),AK681,"")</f>
        <v/>
      </c>
    </row>
    <row r="682" spans="2:63" ht="20.100000000000001" customHeight="1" x14ac:dyDescent="0.25">
      <c r="B682" s="147"/>
      <c r="C682" s="151">
        <v>1</v>
      </c>
      <c r="D682" s="147">
        <f t="shared" si="66"/>
        <v>-2984.6871508621116</v>
      </c>
      <c r="E682" s="170">
        <f t="shared" si="67"/>
        <v>1.8206485163561053E-7</v>
      </c>
      <c r="F682" s="170">
        <f t="shared" si="68"/>
        <v>3.2210866790657701E-5</v>
      </c>
      <c r="G682" s="147">
        <f t="shared" si="69"/>
        <v>1.8206485163561053E-7</v>
      </c>
      <c r="H682" s="147" t="str">
        <f t="shared" si="70"/>
        <v/>
      </c>
      <c r="I682" s="147" t="str">
        <f t="shared" si="71"/>
        <v/>
      </c>
      <c r="J682" s="147">
        <f t="shared" si="72"/>
        <v>8.9858334402416676E-27</v>
      </c>
      <c r="K682" s="147" t="str">
        <f t="shared" si="73"/>
        <v/>
      </c>
      <c r="L682" s="147" t="str">
        <f t="shared" si="74"/>
        <v/>
      </c>
      <c r="P682" s="151">
        <v>1</v>
      </c>
      <c r="Q682" s="147">
        <f t="shared" si="75"/>
        <v>-95990.845764003578</v>
      </c>
      <c r="R682" s="170">
        <f t="shared" si="76"/>
        <v>5.6610254756625895E-9</v>
      </c>
      <c r="S682" s="170">
        <f t="shared" si="77"/>
        <v>3.2210866790657613E-5</v>
      </c>
      <c r="T682" s="147">
        <f t="shared" si="78"/>
        <v>5.6610254756625895E-9</v>
      </c>
      <c r="U682" s="147" t="str">
        <f t="shared" si="79"/>
        <v/>
      </c>
      <c r="V682" s="147" t="str">
        <f t="shared" si="80"/>
        <v/>
      </c>
      <c r="W682" s="171">
        <f t="shared" si="81"/>
        <v>1.9819470988457161E-10</v>
      </c>
      <c r="X682" s="169" t="str">
        <f t="shared" si="82"/>
        <v/>
      </c>
      <c r="Y682" s="147" t="str">
        <f t="shared" si="83"/>
        <v/>
      </c>
      <c r="AC682" s="151">
        <v>1</v>
      </c>
      <c r="AD682" s="147">
        <f t="shared" si="84"/>
        <v>-3.996</v>
      </c>
      <c r="AE682" s="170">
        <f t="shared" si="85"/>
        <v>1.3598764346857444E-4</v>
      </c>
      <c r="AF682" s="170">
        <f t="shared" si="86"/>
        <v>3.2210866790657701E-5</v>
      </c>
      <c r="AG682" s="147">
        <f t="shared" si="87"/>
        <v>1.3598764346857444E-4</v>
      </c>
      <c r="AH682" s="147" t="str">
        <f t="shared" si="88"/>
        <v/>
      </c>
      <c r="AI682" s="147" t="str">
        <f t="shared" si="89"/>
        <v/>
      </c>
      <c r="AJ682" s="169">
        <f t="shared" si="90"/>
        <v>0</v>
      </c>
      <c r="AK682" s="169" t="str">
        <f t="shared" si="91"/>
        <v/>
      </c>
      <c r="AL682" s="169" t="str">
        <f t="shared" si="92"/>
        <v/>
      </c>
    </row>
    <row r="683" spans="2:63" ht="20.100000000000001" customHeight="1" x14ac:dyDescent="0.25">
      <c r="B683" s="147"/>
      <c r="C683" s="151">
        <v>2</v>
      </c>
      <c r="D683" s="147">
        <f t="shared" si="66"/>
        <v>-2981.6994760364241</v>
      </c>
      <c r="E683" s="170">
        <f t="shared" si="67"/>
        <v>1.8499687837278786E-7</v>
      </c>
      <c r="F683" s="170">
        <f t="shared" si="68"/>
        <v>3.2759186404502886E-5</v>
      </c>
      <c r="G683" s="147">
        <f t="shared" si="69"/>
        <v>1.8499687837278786E-7</v>
      </c>
      <c r="H683" s="147" t="str">
        <f t="shared" si="70"/>
        <v/>
      </c>
      <c r="I683" s="147" t="str">
        <f t="shared" si="71"/>
        <v/>
      </c>
      <c r="J683" s="147">
        <f t="shared" si="72"/>
        <v>9.3614983531225158E-27</v>
      </c>
      <c r="K683" s="147" t="str">
        <f t="shared" si="73"/>
        <v/>
      </c>
      <c r="L683" s="147" t="str">
        <f t="shared" si="74"/>
        <v/>
      </c>
      <c r="P683" s="151">
        <v>2</v>
      </c>
      <c r="Q683" s="147">
        <f t="shared" si="75"/>
        <v>-95894.75883130687</v>
      </c>
      <c r="R683" s="170">
        <f t="shared" si="76"/>
        <v>5.7521923203631172E-9</v>
      </c>
      <c r="S683" s="170">
        <f t="shared" si="77"/>
        <v>3.2759186404502981E-5</v>
      </c>
      <c r="T683" s="147">
        <f t="shared" si="78"/>
        <v>5.7521923203631172E-9</v>
      </c>
      <c r="U683" s="147" t="str">
        <f t="shared" si="79"/>
        <v/>
      </c>
      <c r="V683" s="147" t="str">
        <f t="shared" si="80"/>
        <v/>
      </c>
      <c r="W683" s="171">
        <f t="shared" si="81"/>
        <v>2.0200411726053834E-10</v>
      </c>
      <c r="X683" s="169" t="str">
        <f t="shared" si="82"/>
        <v/>
      </c>
      <c r="Y683" s="147" t="str">
        <f t="shared" si="83"/>
        <v/>
      </c>
      <c r="AC683" s="151">
        <v>2</v>
      </c>
      <c r="AD683" s="147">
        <f t="shared" si="84"/>
        <v>-3.992</v>
      </c>
      <c r="AE683" s="170">
        <f t="shared" si="85"/>
        <v>1.3817762908630173E-4</v>
      </c>
      <c r="AF683" s="170">
        <f t="shared" si="86"/>
        <v>3.2759186404502981E-5</v>
      </c>
      <c r="AG683" s="147">
        <f t="shared" si="87"/>
        <v>1.3817762908630173E-4</v>
      </c>
      <c r="AH683" s="147" t="str">
        <f t="shared" si="88"/>
        <v/>
      </c>
      <c r="AI683" s="147" t="str">
        <f t="shared" si="89"/>
        <v/>
      </c>
      <c r="AJ683" s="169">
        <f t="shared" si="90"/>
        <v>0</v>
      </c>
      <c r="AK683" s="169" t="str">
        <f t="shared" si="91"/>
        <v/>
      </c>
      <c r="AL683" s="169" t="str">
        <f t="shared" si="92"/>
        <v/>
      </c>
    </row>
    <row r="684" spans="2:63" ht="20.100000000000001" customHeight="1" x14ac:dyDescent="0.25">
      <c r="B684" s="147"/>
      <c r="C684" s="151">
        <v>3</v>
      </c>
      <c r="D684" s="147">
        <f t="shared" si="66"/>
        <v>-2978.7118012107362</v>
      </c>
      <c r="E684" s="170">
        <f t="shared" si="67"/>
        <v>1.8797311575016195E-7</v>
      </c>
      <c r="F684" s="170">
        <f t="shared" si="68"/>
        <v>3.3316331852099976E-5</v>
      </c>
      <c r="G684" s="147">
        <f t="shared" si="69"/>
        <v>1.8797311575016195E-7</v>
      </c>
      <c r="H684" s="147" t="str">
        <f t="shared" si="70"/>
        <v/>
      </c>
      <c r="I684" s="147" t="str">
        <f t="shared" si="71"/>
        <v/>
      </c>
      <c r="J684" s="147">
        <f t="shared" si="72"/>
        <v>9.7527124008160865E-27</v>
      </c>
      <c r="K684" s="147" t="str">
        <f t="shared" si="73"/>
        <v/>
      </c>
      <c r="L684" s="147" t="str">
        <f t="shared" si="74"/>
        <v/>
      </c>
      <c r="P684" s="151">
        <v>3</v>
      </c>
      <c r="Q684" s="147">
        <f t="shared" si="75"/>
        <v>-95798.671898610177</v>
      </c>
      <c r="R684" s="170">
        <f t="shared" si="76"/>
        <v>5.8447338266646806E-9</v>
      </c>
      <c r="S684" s="170">
        <f t="shared" si="77"/>
        <v>3.3316331852099976E-5</v>
      </c>
      <c r="T684" s="147">
        <f t="shared" si="78"/>
        <v>5.8447338266646806E-9</v>
      </c>
      <c r="U684" s="147" t="str">
        <f t="shared" si="79"/>
        <v/>
      </c>
      <c r="V684" s="147" t="str">
        <f t="shared" si="80"/>
        <v/>
      </c>
      <c r="W684" s="171">
        <f t="shared" si="81"/>
        <v>2.0588344930388342E-10</v>
      </c>
      <c r="X684" s="169" t="str">
        <f t="shared" si="82"/>
        <v/>
      </c>
      <c r="Y684" s="147" t="str">
        <f t="shared" si="83"/>
        <v/>
      </c>
      <c r="AC684" s="151">
        <v>3</v>
      </c>
      <c r="AD684" s="147">
        <f t="shared" si="84"/>
        <v>-3.988</v>
      </c>
      <c r="AE684" s="170">
        <f t="shared" si="85"/>
        <v>1.4040063645821442E-4</v>
      </c>
      <c r="AF684" s="170">
        <f t="shared" si="86"/>
        <v>3.3316331852099976E-5</v>
      </c>
      <c r="AG684" s="147">
        <f t="shared" si="87"/>
        <v>1.4040063645821442E-4</v>
      </c>
      <c r="AH684" s="147" t="str">
        <f t="shared" si="88"/>
        <v/>
      </c>
      <c r="AI684" s="147" t="str">
        <f t="shared" si="89"/>
        <v/>
      </c>
      <c r="AJ684" s="169">
        <f t="shared" si="90"/>
        <v>0</v>
      </c>
      <c r="AK684" s="169" t="str">
        <f t="shared" si="91"/>
        <v/>
      </c>
      <c r="AL684" s="169" t="str">
        <f t="shared" si="92"/>
        <v/>
      </c>
    </row>
    <row r="685" spans="2:63" ht="20.100000000000001" customHeight="1" x14ac:dyDescent="0.25">
      <c r="B685" s="147"/>
      <c r="C685" s="151">
        <v>4</v>
      </c>
      <c r="D685" s="147">
        <f t="shared" si="66"/>
        <v>-2975.7241263850483</v>
      </c>
      <c r="E685" s="170">
        <f t="shared" si="67"/>
        <v>1.909941790253899E-7</v>
      </c>
      <c r="F685" s="170">
        <f t="shared" si="68"/>
        <v>3.3882436137647771E-5</v>
      </c>
      <c r="G685" s="147">
        <f t="shared" si="69"/>
        <v>1.909941790253899E-7</v>
      </c>
      <c r="H685" s="147" t="str">
        <f t="shared" si="70"/>
        <v/>
      </c>
      <c r="I685" s="147" t="str">
        <f t="shared" si="71"/>
        <v/>
      </c>
      <c r="J685" s="147">
        <f t="shared" si="72"/>
        <v>1.0160112596408435E-26</v>
      </c>
      <c r="K685" s="147" t="str">
        <f t="shared" si="73"/>
        <v/>
      </c>
      <c r="L685" s="147" t="str">
        <f t="shared" si="74"/>
        <v/>
      </c>
      <c r="P685" s="151">
        <v>4</v>
      </c>
      <c r="Q685" s="147">
        <f t="shared" si="75"/>
        <v>-95702.584965913469</v>
      </c>
      <c r="R685" s="170">
        <f t="shared" si="76"/>
        <v>5.9386691250543179E-9</v>
      </c>
      <c r="S685" s="170">
        <f t="shared" si="77"/>
        <v>3.3882436137647771E-5</v>
      </c>
      <c r="T685" s="147">
        <f t="shared" si="78"/>
        <v>5.9386691250543179E-9</v>
      </c>
      <c r="U685" s="147" t="str">
        <f t="shared" si="79"/>
        <v/>
      </c>
      <c r="V685" s="147" t="str">
        <f t="shared" si="80"/>
        <v/>
      </c>
      <c r="W685" s="171">
        <f t="shared" si="81"/>
        <v>2.0983392353387313E-10</v>
      </c>
      <c r="X685" s="169" t="str">
        <f t="shared" si="82"/>
        <v/>
      </c>
      <c r="Y685" s="147" t="str">
        <f t="shared" si="83"/>
        <v/>
      </c>
      <c r="AC685" s="151">
        <v>4</v>
      </c>
      <c r="AD685" s="147">
        <f t="shared" si="84"/>
        <v>-3.984</v>
      </c>
      <c r="AE685" s="170">
        <f t="shared" si="85"/>
        <v>1.4265712513176652E-4</v>
      </c>
      <c r="AF685" s="170">
        <f t="shared" si="86"/>
        <v>3.3882436137647771E-5</v>
      </c>
      <c r="AG685" s="147">
        <f t="shared" si="87"/>
        <v>1.4265712513176652E-4</v>
      </c>
      <c r="AH685" s="147" t="str">
        <f t="shared" si="88"/>
        <v/>
      </c>
      <c r="AI685" s="147" t="str">
        <f t="shared" si="89"/>
        <v/>
      </c>
      <c r="AJ685" s="169">
        <f t="shared" si="90"/>
        <v>0</v>
      </c>
      <c r="AK685" s="169" t="str">
        <f t="shared" si="91"/>
        <v/>
      </c>
      <c r="AL685" s="169" t="str">
        <f t="shared" si="92"/>
        <v/>
      </c>
    </row>
    <row r="686" spans="2:63" ht="20.100000000000001" customHeight="1" x14ac:dyDescent="0.25">
      <c r="B686" s="147"/>
      <c r="C686" s="151">
        <v>5</v>
      </c>
      <c r="D686" s="147">
        <f t="shared" si="66"/>
        <v>-2972.7364515593604</v>
      </c>
      <c r="E686" s="170">
        <f t="shared" si="67"/>
        <v>1.9406069118050335E-7</v>
      </c>
      <c r="F686" s="170">
        <f t="shared" si="68"/>
        <v>3.4457634115053068E-5</v>
      </c>
      <c r="G686" s="147">
        <f t="shared" si="69"/>
        <v>1.9406069118050335E-7</v>
      </c>
      <c r="H686" s="147" t="str">
        <f t="shared" si="70"/>
        <v/>
      </c>
      <c r="I686" s="147" t="str">
        <f t="shared" si="71"/>
        <v/>
      </c>
      <c r="J686" s="147">
        <f t="shared" si="72"/>
        <v>1.0584361775096167E-26</v>
      </c>
      <c r="K686" s="147" t="str">
        <f t="shared" si="73"/>
        <v/>
      </c>
      <c r="L686" s="147" t="str">
        <f t="shared" si="74"/>
        <v/>
      </c>
      <c r="P686" s="151">
        <v>5</v>
      </c>
      <c r="Q686" s="147">
        <f t="shared" si="75"/>
        <v>-95606.498033216776</v>
      </c>
      <c r="R686" s="170">
        <f t="shared" si="76"/>
        <v>6.0340175861964395E-9</v>
      </c>
      <c r="S686" s="170">
        <f t="shared" si="77"/>
        <v>3.4457634115052966E-5</v>
      </c>
      <c r="T686" s="147">
        <f t="shared" si="78"/>
        <v>6.0340175861964395E-9</v>
      </c>
      <c r="U686" s="147" t="str">
        <f t="shared" si="79"/>
        <v/>
      </c>
      <c r="V686" s="147" t="str">
        <f t="shared" si="80"/>
        <v/>
      </c>
      <c r="W686" s="171">
        <f t="shared" si="81"/>
        <v>2.1385677739379662E-10</v>
      </c>
      <c r="X686" s="169" t="str">
        <f t="shared" si="82"/>
        <v/>
      </c>
      <c r="Y686" s="147" t="str">
        <f t="shared" si="83"/>
        <v/>
      </c>
      <c r="AC686" s="151">
        <v>5</v>
      </c>
      <c r="AD686" s="147">
        <f t="shared" si="84"/>
        <v>-3.98</v>
      </c>
      <c r="AE686" s="170">
        <f t="shared" si="85"/>
        <v>1.4494756042389106E-4</v>
      </c>
      <c r="AF686" s="170">
        <f t="shared" si="86"/>
        <v>3.4457634115053068E-5</v>
      </c>
      <c r="AG686" s="147">
        <f t="shared" si="87"/>
        <v>1.4494756042389106E-4</v>
      </c>
      <c r="AH686" s="147" t="str">
        <f t="shared" si="88"/>
        <v/>
      </c>
      <c r="AI686" s="147" t="str">
        <f t="shared" si="89"/>
        <v/>
      </c>
      <c r="AJ686" s="169">
        <f t="shared" si="90"/>
        <v>0</v>
      </c>
      <c r="AK686" s="169" t="str">
        <f t="shared" si="91"/>
        <v/>
      </c>
      <c r="AL686" s="169" t="str">
        <f t="shared" si="92"/>
        <v/>
      </c>
    </row>
    <row r="687" spans="2:63" ht="20.100000000000001" customHeight="1" x14ac:dyDescent="0.25">
      <c r="B687" s="147"/>
      <c r="C687" s="151">
        <v>6</v>
      </c>
      <c r="D687" s="147">
        <f t="shared" si="66"/>
        <v>-2969.7487767336729</v>
      </c>
      <c r="E687" s="170">
        <f t="shared" si="67"/>
        <v>1.9717328300586082E-7</v>
      </c>
      <c r="F687" s="170">
        <f t="shared" si="68"/>
        <v>3.5042062511133728E-5</v>
      </c>
      <c r="G687" s="147">
        <f t="shared" si="69"/>
        <v>1.9717328300586082E-7</v>
      </c>
      <c r="H687" s="147" t="str">
        <f t="shared" si="70"/>
        <v/>
      </c>
      <c r="I687" s="147" t="str">
        <f t="shared" si="71"/>
        <v/>
      </c>
      <c r="J687" s="147">
        <f t="shared" si="72"/>
        <v>1.1026149629545399E-26</v>
      </c>
      <c r="K687" s="147" t="str">
        <f t="shared" si="73"/>
        <v/>
      </c>
      <c r="L687" s="147" t="str">
        <f t="shared" si="74"/>
        <v/>
      </c>
      <c r="P687" s="151">
        <v>6</v>
      </c>
      <c r="Q687" s="147">
        <f t="shared" si="75"/>
        <v>-95510.411100520068</v>
      </c>
      <c r="R687" s="170">
        <f t="shared" si="76"/>
        <v>6.1307988235434371E-9</v>
      </c>
      <c r="S687" s="170">
        <f t="shared" si="77"/>
        <v>3.5042062511133837E-5</v>
      </c>
      <c r="T687" s="147">
        <f t="shared" si="78"/>
        <v>6.1307988235434371E-9</v>
      </c>
      <c r="U687" s="147" t="str">
        <f t="shared" si="79"/>
        <v/>
      </c>
      <c r="V687" s="147" t="str">
        <f t="shared" si="80"/>
        <v/>
      </c>
      <c r="W687" s="171">
        <f t="shared" si="81"/>
        <v>2.1795326855331572E-10</v>
      </c>
      <c r="X687" s="169" t="str">
        <f t="shared" si="82"/>
        <v/>
      </c>
      <c r="Y687" s="147" t="str">
        <f t="shared" si="83"/>
        <v/>
      </c>
      <c r="AC687" s="151">
        <v>6</v>
      </c>
      <c r="AD687" s="147">
        <f t="shared" si="84"/>
        <v>-3.976</v>
      </c>
      <c r="AE687" s="170">
        <f t="shared" si="85"/>
        <v>1.4727241348370685E-4</v>
      </c>
      <c r="AF687" s="170">
        <f t="shared" si="86"/>
        <v>3.5042062511133837E-5</v>
      </c>
      <c r="AG687" s="147">
        <f t="shared" si="87"/>
        <v>1.4727241348370685E-4</v>
      </c>
      <c r="AH687" s="147" t="str">
        <f t="shared" si="88"/>
        <v/>
      </c>
      <c r="AI687" s="147" t="str">
        <f t="shared" si="89"/>
        <v/>
      </c>
      <c r="AJ687" s="169">
        <f t="shared" si="90"/>
        <v>0</v>
      </c>
      <c r="AK687" s="169" t="str">
        <f t="shared" si="91"/>
        <v/>
      </c>
      <c r="AL687" s="169" t="str">
        <f t="shared" si="92"/>
        <v/>
      </c>
      <c r="AM687" s="169"/>
      <c r="AN687" s="169"/>
      <c r="AO687" s="169"/>
      <c r="AP687" s="169"/>
      <c r="AQ687" s="169"/>
      <c r="AR687" s="169"/>
      <c r="AS687" s="169"/>
      <c r="AT687" s="172"/>
      <c r="AU687" s="149"/>
      <c r="AV687" s="148"/>
      <c r="AW687" s="173"/>
      <c r="AX687" s="174"/>
      <c r="AY687" s="175"/>
      <c r="AZ687" s="175"/>
      <c r="BA687" s="176"/>
      <c r="BB687" s="176"/>
      <c r="BC687" s="150"/>
      <c r="BE687" s="149"/>
      <c r="BF687" s="148"/>
      <c r="BG687" s="148"/>
      <c r="BH687" s="148"/>
      <c r="BI687" s="148"/>
      <c r="BJ687" s="148"/>
      <c r="BK687" s="148"/>
    </row>
    <row r="688" spans="2:63" ht="20.100000000000001" customHeight="1" x14ac:dyDescent="0.25">
      <c r="B688" s="147"/>
      <c r="C688" s="151">
        <v>7</v>
      </c>
      <c r="D688" s="147">
        <f t="shared" si="66"/>
        <v>-2966.761101907985</v>
      </c>
      <c r="E688" s="170">
        <f t="shared" si="67"/>
        <v>2.0033259318482225E-7</v>
      </c>
      <c r="F688" s="170">
        <f t="shared" si="68"/>
        <v>3.5635859949074102E-5</v>
      </c>
      <c r="G688" s="147">
        <f t="shared" si="69"/>
        <v>2.0033259318482225E-7</v>
      </c>
      <c r="H688" s="147" t="str">
        <f t="shared" si="70"/>
        <v/>
      </c>
      <c r="I688" s="147" t="str">
        <f t="shared" si="71"/>
        <v/>
      </c>
      <c r="J688" s="147">
        <f t="shared" si="72"/>
        <v>1.1486193786301433E-26</v>
      </c>
      <c r="K688" s="147" t="str">
        <f t="shared" si="73"/>
        <v/>
      </c>
      <c r="L688" s="147" t="str">
        <f t="shared" si="74"/>
        <v/>
      </c>
      <c r="P688" s="151">
        <v>7</v>
      </c>
      <c r="Q688" s="147">
        <f t="shared" si="75"/>
        <v>-95414.324167823375</v>
      </c>
      <c r="R688" s="170">
        <f t="shared" si="76"/>
        <v>6.22903269596826E-9</v>
      </c>
      <c r="S688" s="170">
        <f t="shared" si="77"/>
        <v>3.5635859949074102E-5</v>
      </c>
      <c r="T688" s="147">
        <f t="shared" si="78"/>
        <v>6.22903269596826E-9</v>
      </c>
      <c r="U688" s="147" t="str">
        <f t="shared" si="79"/>
        <v/>
      </c>
      <c r="V688" s="147" t="str">
        <f t="shared" si="80"/>
        <v/>
      </c>
      <c r="W688" s="171">
        <f t="shared" si="81"/>
        <v>2.2212467521497235E-10</v>
      </c>
      <c r="X688" s="169" t="str">
        <f t="shared" si="82"/>
        <v/>
      </c>
      <c r="Y688" s="147" t="str">
        <f t="shared" si="83"/>
        <v/>
      </c>
      <c r="AC688" s="151">
        <v>7</v>
      </c>
      <c r="AD688" s="147">
        <f t="shared" si="84"/>
        <v>-3.972</v>
      </c>
      <c r="AE688" s="170">
        <f t="shared" si="85"/>
        <v>1.4963216135576216E-4</v>
      </c>
      <c r="AF688" s="170">
        <f t="shared" si="86"/>
        <v>3.5635859949074102E-5</v>
      </c>
      <c r="AG688" s="147">
        <f t="shared" si="87"/>
        <v>1.4963216135576216E-4</v>
      </c>
      <c r="AH688" s="147" t="str">
        <f t="shared" si="88"/>
        <v/>
      </c>
      <c r="AI688" s="147" t="str">
        <f t="shared" si="89"/>
        <v/>
      </c>
      <c r="AJ688" s="169">
        <f t="shared" si="90"/>
        <v>0</v>
      </c>
      <c r="AK688" s="169" t="str">
        <f t="shared" si="91"/>
        <v/>
      </c>
      <c r="AL688" s="169" t="str">
        <f t="shared" si="92"/>
        <v/>
      </c>
      <c r="AM688" s="169"/>
      <c r="AN688" s="169"/>
      <c r="AO688" s="169"/>
      <c r="AP688" s="169"/>
      <c r="AQ688" s="169"/>
      <c r="AR688" s="169"/>
      <c r="AS688" s="169"/>
      <c r="AT688" s="172"/>
      <c r="AU688" s="149"/>
      <c r="AV688" s="148"/>
      <c r="AW688" s="173"/>
      <c r="AX688" s="174"/>
      <c r="AY688" s="175"/>
      <c r="AZ688" s="175"/>
      <c r="BA688" s="176"/>
      <c r="BB688" s="176"/>
      <c r="BC688" s="150"/>
      <c r="BE688" s="149"/>
      <c r="BF688" s="148"/>
      <c r="BG688" s="148"/>
      <c r="BH688" s="148"/>
      <c r="BI688" s="148"/>
      <c r="BJ688" s="148"/>
      <c r="BK688" s="148"/>
    </row>
    <row r="689" spans="2:63" ht="20.100000000000001" customHeight="1" x14ac:dyDescent="0.25">
      <c r="B689" s="147"/>
      <c r="C689" s="151">
        <v>8</v>
      </c>
      <c r="D689" s="147">
        <f t="shared" si="66"/>
        <v>-2963.7734270822971</v>
      </c>
      <c r="E689" s="170">
        <f t="shared" si="67"/>
        <v>2.035392683791406E-7</v>
      </c>
      <c r="F689" s="170">
        <f t="shared" si="68"/>
        <v>3.6239166972133497E-5</v>
      </c>
      <c r="G689" s="147">
        <f t="shared" si="69"/>
        <v>2.035392683791406E-7</v>
      </c>
      <c r="H689" s="147" t="str">
        <f t="shared" si="70"/>
        <v/>
      </c>
      <c r="I689" s="147" t="str">
        <f t="shared" si="71"/>
        <v/>
      </c>
      <c r="J689" s="147">
        <f t="shared" si="72"/>
        <v>1.1965240924853371E-26</v>
      </c>
      <c r="K689" s="147" t="str">
        <f t="shared" si="73"/>
        <v/>
      </c>
      <c r="L689" s="147" t="str">
        <f t="shared" si="74"/>
        <v/>
      </c>
      <c r="P689" s="151">
        <v>8</v>
      </c>
      <c r="Q689" s="147">
        <f t="shared" si="75"/>
        <v>-95318.237235126668</v>
      </c>
      <c r="R689" s="170">
        <f t="shared" si="76"/>
        <v>6.3287393104198258E-9</v>
      </c>
      <c r="S689" s="170">
        <f t="shared" si="77"/>
        <v>3.6239166972133497E-5</v>
      </c>
      <c r="T689" s="147">
        <f t="shared" si="78"/>
        <v>6.3287393104198258E-9</v>
      </c>
      <c r="U689" s="147" t="str">
        <f t="shared" si="79"/>
        <v/>
      </c>
      <c r="V689" s="147" t="str">
        <f t="shared" si="80"/>
        <v/>
      </c>
      <c r="W689" s="171">
        <f t="shared" si="81"/>
        <v>2.2637229642491901E-10</v>
      </c>
      <c r="X689" s="169" t="str">
        <f t="shared" si="82"/>
        <v/>
      </c>
      <c r="Y689" s="147" t="str">
        <f t="shared" si="83"/>
        <v/>
      </c>
      <c r="AC689" s="151">
        <v>8</v>
      </c>
      <c r="AD689" s="147">
        <f t="shared" si="84"/>
        <v>-3.968</v>
      </c>
      <c r="AE689" s="170">
        <f t="shared" si="85"/>
        <v>1.5202728704381778E-4</v>
      </c>
      <c r="AF689" s="170">
        <f t="shared" si="86"/>
        <v>3.6239166972133497E-5</v>
      </c>
      <c r="AG689" s="147">
        <f t="shared" si="87"/>
        <v>1.5202728704381778E-4</v>
      </c>
      <c r="AH689" s="147" t="str">
        <f t="shared" si="88"/>
        <v/>
      </c>
      <c r="AI689" s="147" t="str">
        <f t="shared" si="89"/>
        <v/>
      </c>
      <c r="AJ689" s="169">
        <f t="shared" si="90"/>
        <v>0</v>
      </c>
      <c r="AK689" s="169" t="str">
        <f t="shared" si="91"/>
        <v/>
      </c>
      <c r="AL689" s="169" t="str">
        <f t="shared" si="92"/>
        <v/>
      </c>
      <c r="AM689" s="169"/>
      <c r="AN689" s="169"/>
      <c r="AO689" s="169"/>
      <c r="AP689" s="169"/>
      <c r="AQ689" s="169"/>
      <c r="AR689" s="169"/>
      <c r="AS689" s="169"/>
      <c r="AT689" s="172"/>
      <c r="AU689" s="149"/>
      <c r="AV689" s="148"/>
      <c r="AW689" s="173"/>
      <c r="AX689" s="174"/>
      <c r="AY689" s="175"/>
      <c r="AZ689" s="175"/>
      <c r="BA689" s="176"/>
      <c r="BB689" s="176"/>
      <c r="BC689" s="150"/>
      <c r="BE689" s="149"/>
      <c r="BF689" s="148"/>
      <c r="BG689" s="148"/>
      <c r="BH689" s="148"/>
      <c r="BI689" s="148"/>
      <c r="BJ689" s="148"/>
      <c r="BK689" s="148"/>
    </row>
    <row r="690" spans="2:63" ht="20.100000000000001" customHeight="1" x14ac:dyDescent="0.25">
      <c r="B690" s="147"/>
      <c r="C690" s="151">
        <v>9</v>
      </c>
      <c r="D690" s="147">
        <f t="shared" si="66"/>
        <v>-2960.7857522566092</v>
      </c>
      <c r="E690" s="170">
        <f t="shared" si="67"/>
        <v>2.0679396331508624E-7</v>
      </c>
      <c r="F690" s="170">
        <f t="shared" si="68"/>
        <v>3.685212606761184E-5</v>
      </c>
      <c r="G690" s="147">
        <f t="shared" si="69"/>
        <v>2.0679396331508624E-7</v>
      </c>
      <c r="H690" s="147" t="str">
        <f t="shared" si="70"/>
        <v/>
      </c>
      <c r="I690" s="147" t="str">
        <f t="shared" si="71"/>
        <v/>
      </c>
      <c r="J690" s="147">
        <f t="shared" si="72"/>
        <v>1.2464067941027392E-26</v>
      </c>
      <c r="K690" s="147" t="str">
        <f t="shared" si="73"/>
        <v/>
      </c>
      <c r="L690" s="147" t="str">
        <f t="shared" si="74"/>
        <v/>
      </c>
      <c r="P690" s="151">
        <v>9</v>
      </c>
      <c r="Q690" s="147">
        <f t="shared" si="75"/>
        <v>-95222.150302429975</v>
      </c>
      <c r="R690" s="170">
        <f t="shared" si="76"/>
        <v>6.4299390246006425E-9</v>
      </c>
      <c r="S690" s="170">
        <f t="shared" si="77"/>
        <v>3.6852126067611752E-5</v>
      </c>
      <c r="T690" s="147">
        <f t="shared" si="78"/>
        <v>6.4299390246006425E-9</v>
      </c>
      <c r="U690" s="147" t="str">
        <f t="shared" si="79"/>
        <v/>
      </c>
      <c r="V690" s="147" t="str">
        <f t="shared" si="80"/>
        <v/>
      </c>
      <c r="W690" s="171">
        <f t="shared" si="81"/>
        <v>2.30697452387905E-10</v>
      </c>
      <c r="X690" s="169" t="str">
        <f t="shared" si="82"/>
        <v/>
      </c>
      <c r="Y690" s="147" t="str">
        <f t="shared" si="83"/>
        <v/>
      </c>
      <c r="AC690" s="151">
        <v>9</v>
      </c>
      <c r="AD690" s="147">
        <f t="shared" si="84"/>
        <v>-3.964</v>
      </c>
      <c r="AE690" s="170">
        <f t="shared" si="85"/>
        <v>1.544582795751724E-4</v>
      </c>
      <c r="AF690" s="170">
        <f t="shared" si="86"/>
        <v>3.685212606761184E-5</v>
      </c>
      <c r="AG690" s="147">
        <f t="shared" si="87"/>
        <v>1.544582795751724E-4</v>
      </c>
      <c r="AH690" s="147" t="str">
        <f t="shared" si="88"/>
        <v/>
      </c>
      <c r="AI690" s="147" t="str">
        <f t="shared" si="89"/>
        <v/>
      </c>
      <c r="AJ690" s="169">
        <f t="shared" si="90"/>
        <v>0</v>
      </c>
      <c r="AK690" s="169" t="str">
        <f t="shared" si="91"/>
        <v/>
      </c>
      <c r="AL690" s="169" t="str">
        <f t="shared" si="92"/>
        <v/>
      </c>
      <c r="AM690" s="169"/>
      <c r="AN690" s="169"/>
      <c r="AO690" s="169"/>
      <c r="AP690" s="169"/>
      <c r="AQ690" s="169"/>
      <c r="AR690" s="169"/>
      <c r="AS690" s="169"/>
      <c r="AT690" s="172"/>
      <c r="AU690" s="149"/>
      <c r="AV690" s="148"/>
      <c r="AW690" s="173"/>
      <c r="AX690" s="174"/>
      <c r="AY690" s="175"/>
      <c r="AZ690" s="175"/>
      <c r="BA690" s="176"/>
      <c r="BB690" s="176"/>
      <c r="BC690" s="150"/>
      <c r="BE690" s="149"/>
      <c r="BF690" s="148"/>
      <c r="BG690" s="148"/>
      <c r="BH690" s="148"/>
      <c r="BI690" s="148"/>
      <c r="BJ690" s="148"/>
      <c r="BK690" s="148"/>
    </row>
    <row r="691" spans="2:63" ht="20.100000000000001" customHeight="1" x14ac:dyDescent="0.25">
      <c r="B691" s="147"/>
      <c r="C691" s="151">
        <v>10</v>
      </c>
      <c r="D691" s="147">
        <f t="shared" si="66"/>
        <v>-2957.7980774309217</v>
      </c>
      <c r="E691" s="170">
        <f t="shared" si="67"/>
        <v>2.1009734087029472E-7</v>
      </c>
      <c r="F691" s="170">
        <f t="shared" si="68"/>
        <v>3.7474881691073308E-5</v>
      </c>
      <c r="G691" s="147">
        <f t="shared" si="69"/>
        <v>2.1009734087029472E-7</v>
      </c>
      <c r="H691" s="147" t="str">
        <f t="shared" si="70"/>
        <v/>
      </c>
      <c r="I691" s="147" t="str">
        <f t="shared" si="71"/>
        <v/>
      </c>
      <c r="J691" s="147">
        <f t="shared" si="72"/>
        <v>1.2983483156441239E-26</v>
      </c>
      <c r="K691" s="147" t="str">
        <f t="shared" si="73"/>
        <v/>
      </c>
      <c r="L691" s="147" t="str">
        <f t="shared" si="74"/>
        <v/>
      </c>
      <c r="P691" s="151">
        <v>10</v>
      </c>
      <c r="Q691" s="147">
        <f t="shared" si="75"/>
        <v>-95126.063369733267</v>
      </c>
      <c r="R691" s="170">
        <f t="shared" si="76"/>
        <v>6.5326524496674359E-9</v>
      </c>
      <c r="S691" s="170">
        <f t="shared" si="77"/>
        <v>3.747488169107341E-5</v>
      </c>
      <c r="T691" s="147">
        <f t="shared" si="78"/>
        <v>6.5326524496674359E-9</v>
      </c>
      <c r="U691" s="147" t="str">
        <f t="shared" si="79"/>
        <v/>
      </c>
      <c r="V691" s="147" t="str">
        <f t="shared" si="80"/>
        <v/>
      </c>
      <c r="W691" s="171">
        <f t="shared" si="81"/>
        <v>2.3510148478659484E-10</v>
      </c>
      <c r="X691" s="169" t="str">
        <f t="shared" si="82"/>
        <v/>
      </c>
      <c r="Y691" s="147" t="str">
        <f t="shared" si="83"/>
        <v/>
      </c>
      <c r="AC691" s="151">
        <v>10</v>
      </c>
      <c r="AD691" s="147">
        <f t="shared" si="84"/>
        <v>-3.96</v>
      </c>
      <c r="AE691" s="170">
        <f t="shared" si="85"/>
        <v>1.5692563406553226E-4</v>
      </c>
      <c r="AF691" s="170">
        <f t="shared" si="86"/>
        <v>3.747488169107341E-5</v>
      </c>
      <c r="AG691" s="147">
        <f t="shared" si="87"/>
        <v>1.5692563406553226E-4</v>
      </c>
      <c r="AH691" s="147" t="str">
        <f t="shared" si="88"/>
        <v/>
      </c>
      <c r="AI691" s="147" t="str">
        <f t="shared" si="89"/>
        <v/>
      </c>
      <c r="AJ691" s="169">
        <f t="shared" si="90"/>
        <v>0</v>
      </c>
      <c r="AK691" s="169" t="str">
        <f t="shared" si="91"/>
        <v/>
      </c>
      <c r="AL691" s="169" t="str">
        <f t="shared" si="92"/>
        <v/>
      </c>
      <c r="AM691" s="169"/>
      <c r="AN691" s="169"/>
      <c r="AO691" s="169"/>
      <c r="AP691" s="169"/>
      <c r="AQ691" s="169"/>
      <c r="AR691" s="169"/>
      <c r="AS691" s="169"/>
      <c r="AT691" s="172"/>
      <c r="AU691" s="149"/>
      <c r="AV691" s="148"/>
      <c r="AW691" s="173"/>
      <c r="AX691" s="174"/>
      <c r="AY691" s="175"/>
      <c r="AZ691" s="175"/>
      <c r="BA691" s="176"/>
      <c r="BB691" s="176"/>
      <c r="BC691" s="150"/>
      <c r="BE691" s="149"/>
      <c r="BF691" s="148"/>
      <c r="BG691" s="148"/>
      <c r="BH691" s="148"/>
      <c r="BI691" s="148"/>
      <c r="BJ691" s="148"/>
      <c r="BK691" s="148"/>
    </row>
    <row r="692" spans="2:63" ht="20.100000000000001" customHeight="1" x14ac:dyDescent="0.25">
      <c r="B692" s="147"/>
      <c r="C692" s="151">
        <v>11</v>
      </c>
      <c r="D692" s="147">
        <f t="shared" si="66"/>
        <v>-2954.8104026052338</v>
      </c>
      <c r="E692" s="170">
        <f t="shared" si="67"/>
        <v>2.1345007216134984E-7</v>
      </c>
      <c r="F692" s="170">
        <f t="shared" si="68"/>
        <v>3.8107580290831079E-5</v>
      </c>
      <c r="G692" s="147">
        <f t="shared" si="69"/>
        <v>2.1345007216134984E-7</v>
      </c>
      <c r="H692" s="147" t="str">
        <f t="shared" si="70"/>
        <v/>
      </c>
      <c r="I692" s="147" t="str">
        <f t="shared" si="71"/>
        <v/>
      </c>
      <c r="J692" s="147">
        <f t="shared" si="72"/>
        <v>1.3524327575826512E-26</v>
      </c>
      <c r="K692" s="147" t="str">
        <f t="shared" si="73"/>
        <v/>
      </c>
      <c r="L692" s="147" t="str">
        <f t="shared" si="74"/>
        <v/>
      </c>
      <c r="P692" s="151">
        <v>11</v>
      </c>
      <c r="Q692" s="147">
        <f t="shared" si="75"/>
        <v>-95029.976437036574</v>
      </c>
      <c r="R692" s="170">
        <f t="shared" si="76"/>
        <v>6.6369004529541828E-9</v>
      </c>
      <c r="S692" s="170">
        <f t="shared" si="77"/>
        <v>3.8107580290831005E-5</v>
      </c>
      <c r="T692" s="147">
        <f t="shared" si="78"/>
        <v>6.6369004529541828E-9</v>
      </c>
      <c r="U692" s="147" t="str">
        <f t="shared" si="79"/>
        <v/>
      </c>
      <c r="V692" s="147" t="str">
        <f t="shared" si="80"/>
        <v/>
      </c>
      <c r="W692" s="171">
        <f t="shared" si="81"/>
        <v>2.3958575710523717E-10</v>
      </c>
      <c r="X692" s="169" t="str">
        <f t="shared" si="82"/>
        <v/>
      </c>
      <c r="Y692" s="147" t="str">
        <f t="shared" si="83"/>
        <v/>
      </c>
      <c r="AC692" s="151">
        <v>11</v>
      </c>
      <c r="AD692" s="147">
        <f t="shared" si="84"/>
        <v>-3.956</v>
      </c>
      <c r="AE692" s="170">
        <f t="shared" si="85"/>
        <v>1.594298517844273E-4</v>
      </c>
      <c r="AF692" s="170">
        <f t="shared" si="86"/>
        <v>3.8107580290831079E-5</v>
      </c>
      <c r="AG692" s="147">
        <f t="shared" si="87"/>
        <v>1.594298517844273E-4</v>
      </c>
      <c r="AH692" s="147" t="str">
        <f t="shared" si="88"/>
        <v/>
      </c>
      <c r="AI692" s="147" t="str">
        <f t="shared" si="89"/>
        <v/>
      </c>
      <c r="AJ692" s="169">
        <f t="shared" si="90"/>
        <v>0</v>
      </c>
      <c r="AK692" s="169" t="str">
        <f t="shared" si="91"/>
        <v/>
      </c>
      <c r="AL692" s="169" t="str">
        <f t="shared" si="92"/>
        <v/>
      </c>
      <c r="AM692" s="169"/>
      <c r="AN692" s="169"/>
      <c r="AO692" s="169"/>
      <c r="AP692" s="169"/>
      <c r="AQ692" s="169"/>
      <c r="AR692" s="169"/>
      <c r="AS692" s="169"/>
      <c r="AT692" s="172"/>
      <c r="AU692" s="149"/>
      <c r="AV692" s="148"/>
      <c r="AW692" s="173"/>
      <c r="AX692" s="174"/>
      <c r="AY692" s="175"/>
      <c r="AZ692" s="175"/>
      <c r="BA692" s="176"/>
      <c r="BB692" s="176"/>
      <c r="BC692" s="150"/>
      <c r="BE692" s="149"/>
      <c r="BF692" s="148"/>
      <c r="BG692" s="148"/>
      <c r="BH692" s="148"/>
      <c r="BI692" s="148"/>
      <c r="BJ692" s="148"/>
      <c r="BK692" s="148"/>
    </row>
    <row r="693" spans="2:63" ht="20.100000000000001" customHeight="1" x14ac:dyDescent="0.25">
      <c r="B693" s="147"/>
      <c r="C693" s="151">
        <v>12</v>
      </c>
      <c r="D693" s="147">
        <f t="shared" si="66"/>
        <v>-2951.8227277795459</v>
      </c>
      <c r="E693" s="170">
        <f t="shared" si="67"/>
        <v>2.1685283663209821E-7</v>
      </c>
      <c r="F693" s="170">
        <f t="shared" si="68"/>
        <v>3.8750370332693202E-5</v>
      </c>
      <c r="G693" s="147">
        <f t="shared" si="69"/>
        <v>2.1685283663209821E-7</v>
      </c>
      <c r="H693" s="147" t="str">
        <f t="shared" si="70"/>
        <v/>
      </c>
      <c r="I693" s="147" t="str">
        <f t="shared" si="71"/>
        <v/>
      </c>
      <c r="J693" s="147">
        <f t="shared" si="72"/>
        <v>1.4087476194086956E-26</v>
      </c>
      <c r="K693" s="147" t="str">
        <f t="shared" si="73"/>
        <v/>
      </c>
      <c r="L693" s="147" t="str">
        <f t="shared" si="74"/>
        <v/>
      </c>
      <c r="P693" s="151">
        <v>12</v>
      </c>
      <c r="Q693" s="147">
        <f t="shared" si="75"/>
        <v>-94933.889504339866</v>
      </c>
      <c r="R693" s="170">
        <f t="shared" si="76"/>
        <v>6.74270416071839E-9</v>
      </c>
      <c r="S693" s="170">
        <f t="shared" si="77"/>
        <v>3.8750370332693202E-5</v>
      </c>
      <c r="T693" s="147">
        <f t="shared" si="78"/>
        <v>6.74270416071839E-9</v>
      </c>
      <c r="U693" s="147" t="str">
        <f t="shared" si="79"/>
        <v/>
      </c>
      <c r="V693" s="147" t="str">
        <f t="shared" si="80"/>
        <v/>
      </c>
      <c r="W693" s="171">
        <f t="shared" si="81"/>
        <v>2.4415165495777513E-10</v>
      </c>
      <c r="X693" s="169" t="str">
        <f t="shared" si="82"/>
        <v/>
      </c>
      <c r="Y693" s="147" t="str">
        <f t="shared" si="83"/>
        <v/>
      </c>
      <c r="AC693" s="151">
        <v>12</v>
      </c>
      <c r="AD693" s="147">
        <f t="shared" si="84"/>
        <v>-3.952</v>
      </c>
      <c r="AE693" s="170">
        <f t="shared" si="85"/>
        <v>1.6197144022117723E-4</v>
      </c>
      <c r="AF693" s="170">
        <f t="shared" si="86"/>
        <v>3.8750370332693202E-5</v>
      </c>
      <c r="AG693" s="147">
        <f t="shared" si="87"/>
        <v>1.6197144022117723E-4</v>
      </c>
      <c r="AH693" s="147" t="str">
        <f t="shared" si="88"/>
        <v/>
      </c>
      <c r="AI693" s="147" t="str">
        <f t="shared" si="89"/>
        <v/>
      </c>
      <c r="AJ693" s="169">
        <f t="shared" si="90"/>
        <v>0</v>
      </c>
      <c r="AK693" s="169" t="str">
        <f t="shared" si="91"/>
        <v/>
      </c>
      <c r="AL693" s="169" t="str">
        <f t="shared" si="92"/>
        <v/>
      </c>
      <c r="AM693" s="169"/>
      <c r="AN693" s="169"/>
      <c r="AO693" s="169"/>
      <c r="AP693" s="169"/>
      <c r="AQ693" s="169"/>
      <c r="AR693" s="169"/>
      <c r="AS693" s="169"/>
      <c r="AT693" s="172"/>
      <c r="AU693" s="149"/>
      <c r="AV693" s="148"/>
      <c r="AW693" s="173"/>
      <c r="AX693" s="174"/>
      <c r="AY693" s="175"/>
      <c r="AZ693" s="175"/>
      <c r="BA693" s="176"/>
      <c r="BB693" s="176"/>
      <c r="BC693" s="150"/>
      <c r="BE693" s="149"/>
      <c r="BF693" s="148"/>
      <c r="BG693" s="148"/>
      <c r="BH693" s="148"/>
      <c r="BI693" s="148"/>
      <c r="BJ693" s="148"/>
      <c r="BK693" s="148"/>
    </row>
    <row r="694" spans="2:63" ht="20.100000000000001" customHeight="1" x14ac:dyDescent="0.25">
      <c r="B694" s="147"/>
      <c r="C694" s="151">
        <v>13</v>
      </c>
      <c r="D694" s="147">
        <f t="shared" si="66"/>
        <v>-2948.8350529538579</v>
      </c>
      <c r="E694" s="170">
        <f t="shared" si="67"/>
        <v>2.2030632214270797E-7</v>
      </c>
      <c r="F694" s="170">
        <f t="shared" si="68"/>
        <v>3.9403402324976057E-5</v>
      </c>
      <c r="G694" s="147">
        <f t="shared" si="69"/>
        <v>2.2030632214270797E-7</v>
      </c>
      <c r="H694" s="147" t="str">
        <f t="shared" si="70"/>
        <v/>
      </c>
      <c r="I694" s="147" t="str">
        <f t="shared" si="71"/>
        <v/>
      </c>
      <c r="J694" s="147">
        <f t="shared" si="72"/>
        <v>1.4673839355038647E-26</v>
      </c>
      <c r="K694" s="147" t="str">
        <f t="shared" si="73"/>
        <v/>
      </c>
      <c r="L694" s="147" t="str">
        <f t="shared" si="74"/>
        <v/>
      </c>
      <c r="P694" s="151">
        <v>13</v>
      </c>
      <c r="Q694" s="147">
        <f t="shared" si="75"/>
        <v>-94837.802571643173</v>
      </c>
      <c r="R694" s="170">
        <f t="shared" si="76"/>
        <v>6.8500849609099605E-9</v>
      </c>
      <c r="S694" s="170">
        <f t="shared" si="77"/>
        <v>3.9403402324975935E-5</v>
      </c>
      <c r="T694" s="147">
        <f t="shared" si="78"/>
        <v>6.8500849609099605E-9</v>
      </c>
      <c r="U694" s="147" t="str">
        <f t="shared" si="79"/>
        <v/>
      </c>
      <c r="V694" s="147" t="str">
        <f t="shared" si="80"/>
        <v/>
      </c>
      <c r="W694" s="171">
        <f t="shared" si="81"/>
        <v>2.4880058642040733E-10</v>
      </c>
      <c r="X694" s="169" t="str">
        <f t="shared" si="82"/>
        <v/>
      </c>
      <c r="Y694" s="147" t="str">
        <f t="shared" si="83"/>
        <v/>
      </c>
      <c r="AC694" s="151">
        <v>13</v>
      </c>
      <c r="AD694" s="147">
        <f t="shared" si="84"/>
        <v>-3.948</v>
      </c>
      <c r="AE694" s="170">
        <f t="shared" si="85"/>
        <v>1.6455091315140881E-4</v>
      </c>
      <c r="AF694" s="170">
        <f t="shared" si="86"/>
        <v>3.9403402324976057E-5</v>
      </c>
      <c r="AG694" s="147">
        <f t="shared" si="87"/>
        <v>1.6455091315140881E-4</v>
      </c>
      <c r="AH694" s="147" t="str">
        <f t="shared" si="88"/>
        <v/>
      </c>
      <c r="AI694" s="147" t="str">
        <f t="shared" si="89"/>
        <v/>
      </c>
      <c r="AJ694" s="169">
        <f t="shared" si="90"/>
        <v>0</v>
      </c>
      <c r="AK694" s="169" t="str">
        <f t="shared" si="91"/>
        <v/>
      </c>
      <c r="AL694" s="169" t="str">
        <f t="shared" si="92"/>
        <v/>
      </c>
      <c r="AM694" s="169"/>
      <c r="AN694" s="169"/>
      <c r="AO694" s="169"/>
      <c r="AP694" s="169"/>
      <c r="AQ694" s="169"/>
      <c r="AR694" s="169"/>
      <c r="AS694" s="169"/>
      <c r="AT694" s="172"/>
      <c r="AU694" s="149"/>
      <c r="AV694" s="148"/>
      <c r="AW694" s="173"/>
      <c r="AX694" s="174"/>
      <c r="AY694" s="175"/>
      <c r="AZ694" s="175"/>
      <c r="BA694" s="176"/>
      <c r="BB694" s="176"/>
      <c r="BE694" s="149"/>
      <c r="BF694" s="148"/>
      <c r="BG694" s="148"/>
      <c r="BH694" s="148"/>
      <c r="BI694" s="148"/>
      <c r="BJ694" s="148"/>
      <c r="BK694" s="148"/>
    </row>
    <row r="695" spans="2:63" ht="20.100000000000001" customHeight="1" x14ac:dyDescent="0.25">
      <c r="B695" s="147"/>
      <c r="C695" s="151">
        <v>14</v>
      </c>
      <c r="D695" s="147">
        <f t="shared" si="66"/>
        <v>-2945.8473781281705</v>
      </c>
      <c r="E695" s="170">
        <f t="shared" si="67"/>
        <v>2.2381122505946406E-7</v>
      </c>
      <c r="F695" s="170">
        <f t="shared" si="68"/>
        <v>4.006682884378235E-5</v>
      </c>
      <c r="G695" s="147">
        <f t="shared" si="69"/>
        <v>2.2381122505946406E-7</v>
      </c>
      <c r="H695" s="147" t="str">
        <f t="shared" si="70"/>
        <v/>
      </c>
      <c r="I695" s="147" t="str">
        <f t="shared" si="71"/>
        <v/>
      </c>
      <c r="J695" s="147">
        <f t="shared" si="72"/>
        <v>1.52843641638547E-26</v>
      </c>
      <c r="K695" s="147" t="str">
        <f t="shared" si="73"/>
        <v/>
      </c>
      <c r="L695" s="147" t="str">
        <f t="shared" si="74"/>
        <v/>
      </c>
      <c r="P695" s="151">
        <v>14</v>
      </c>
      <c r="Q695" s="147">
        <f t="shared" si="75"/>
        <v>-94741.715638946465</v>
      </c>
      <c r="R695" s="170">
        <f t="shared" si="76"/>
        <v>6.9590645059634779E-9</v>
      </c>
      <c r="S695" s="170">
        <f t="shared" si="77"/>
        <v>4.0066828843782472E-5</v>
      </c>
      <c r="T695" s="147">
        <f t="shared" si="78"/>
        <v>6.9590645059634779E-9</v>
      </c>
      <c r="U695" s="147" t="str">
        <f t="shared" si="79"/>
        <v/>
      </c>
      <c r="V695" s="147" t="str">
        <f t="shared" si="80"/>
        <v/>
      </c>
      <c r="W695" s="171">
        <f t="shared" si="81"/>
        <v>2.5353398236869956E-10</v>
      </c>
      <c r="X695" s="169" t="str">
        <f t="shared" si="82"/>
        <v/>
      </c>
      <c r="Y695" s="147" t="str">
        <f t="shared" si="83"/>
        <v/>
      </c>
      <c r="AC695" s="151">
        <v>14</v>
      </c>
      <c r="AD695" s="147">
        <f t="shared" si="84"/>
        <v>-3.944</v>
      </c>
      <c r="AE695" s="170">
        <f t="shared" si="85"/>
        <v>1.671687907041271E-4</v>
      </c>
      <c r="AF695" s="170">
        <f t="shared" si="86"/>
        <v>4.0066828843782472E-5</v>
      </c>
      <c r="AG695" s="147">
        <f t="shared" si="87"/>
        <v>1.671687907041271E-4</v>
      </c>
      <c r="AH695" s="147" t="str">
        <f t="shared" si="88"/>
        <v/>
      </c>
      <c r="AI695" s="147" t="str">
        <f t="shared" si="89"/>
        <v/>
      </c>
      <c r="AJ695" s="169">
        <f t="shared" si="90"/>
        <v>0</v>
      </c>
      <c r="AK695" s="169" t="str">
        <f t="shared" si="91"/>
        <v/>
      </c>
      <c r="AL695" s="169" t="str">
        <f t="shared" si="92"/>
        <v/>
      </c>
      <c r="AM695" s="169"/>
      <c r="AN695" s="169"/>
      <c r="AO695" s="169"/>
      <c r="AP695" s="169"/>
      <c r="AQ695" s="169"/>
      <c r="AR695" s="169"/>
      <c r="AS695" s="169"/>
      <c r="AT695" s="148"/>
      <c r="AU695" s="149"/>
      <c r="AV695" s="148"/>
      <c r="AW695" s="173"/>
      <c r="AX695" s="174"/>
      <c r="AY695" s="175"/>
      <c r="AZ695" s="175"/>
      <c r="BA695" s="176"/>
      <c r="BB695" s="176"/>
      <c r="BC695" s="150"/>
      <c r="BE695" s="149"/>
      <c r="BF695" s="148"/>
      <c r="BG695" s="148"/>
      <c r="BH695" s="148"/>
      <c r="BI695" s="148"/>
      <c r="BJ695" s="148"/>
      <c r="BK695" s="148"/>
    </row>
    <row r="696" spans="2:63" ht="20.100000000000001" customHeight="1" x14ac:dyDescent="0.25">
      <c r="B696" s="147"/>
      <c r="C696" s="151">
        <v>15</v>
      </c>
      <c r="D696" s="147">
        <f t="shared" si="66"/>
        <v>-2942.8597033024826</v>
      </c>
      <c r="E696" s="170">
        <f t="shared" si="67"/>
        <v>2.2736825034531345E-7</v>
      </c>
      <c r="F696" s="170">
        <f t="shared" si="68"/>
        <v>4.0740804558550716E-5</v>
      </c>
      <c r="G696" s="147">
        <f t="shared" si="69"/>
        <v>2.2736825034531345E-7</v>
      </c>
      <c r="H696" s="147" t="str">
        <f t="shared" si="70"/>
        <v/>
      </c>
      <c r="I696" s="147" t="str">
        <f t="shared" si="71"/>
        <v/>
      </c>
      <c r="J696" s="147">
        <f t="shared" si="72"/>
        <v>1.592003595530747E-26</v>
      </c>
      <c r="K696" s="147" t="str">
        <f t="shared" si="73"/>
        <v/>
      </c>
      <c r="L696" s="147" t="str">
        <f t="shared" si="74"/>
        <v/>
      </c>
      <c r="P696" s="151">
        <v>15</v>
      </c>
      <c r="Q696" s="147">
        <f t="shared" si="75"/>
        <v>-94645.628706249772</v>
      </c>
      <c r="R696" s="170">
        <f t="shared" si="76"/>
        <v>7.0696647156133141E-9</v>
      </c>
      <c r="S696" s="170">
        <f t="shared" si="77"/>
        <v>4.074080455855058E-5</v>
      </c>
      <c r="T696" s="147">
        <f t="shared" si="78"/>
        <v>7.0696647156133141E-9</v>
      </c>
      <c r="U696" s="147" t="str">
        <f t="shared" si="79"/>
        <v/>
      </c>
      <c r="V696" s="147" t="str">
        <f t="shared" si="80"/>
        <v/>
      </c>
      <c r="W696" s="171">
        <f t="shared" si="81"/>
        <v>2.5835329681925465E-10</v>
      </c>
      <c r="X696" s="169" t="str">
        <f t="shared" si="82"/>
        <v/>
      </c>
      <c r="Y696" s="147" t="str">
        <f t="shared" si="83"/>
        <v/>
      </c>
      <c r="AC696" s="151">
        <v>15</v>
      </c>
      <c r="AD696" s="147">
        <f t="shared" si="84"/>
        <v>-3.94</v>
      </c>
      <c r="AE696" s="170">
        <f t="shared" si="85"/>
        <v>1.6982559942934359E-4</v>
      </c>
      <c r="AF696" s="170">
        <f t="shared" si="86"/>
        <v>4.0740804558550716E-5</v>
      </c>
      <c r="AG696" s="147">
        <f t="shared" si="87"/>
        <v>1.6982559942934359E-4</v>
      </c>
      <c r="AH696" s="147" t="str">
        <f t="shared" si="88"/>
        <v/>
      </c>
      <c r="AI696" s="147" t="str">
        <f t="shared" si="89"/>
        <v/>
      </c>
      <c r="AJ696" s="169">
        <f t="shared" si="90"/>
        <v>0</v>
      </c>
      <c r="AK696" s="169" t="str">
        <f t="shared" si="91"/>
        <v/>
      </c>
      <c r="AL696" s="169" t="str">
        <f t="shared" si="92"/>
        <v/>
      </c>
      <c r="AM696" s="169"/>
      <c r="AN696" s="169"/>
      <c r="AO696" s="169"/>
      <c r="AP696" s="169"/>
      <c r="AQ696" s="169"/>
      <c r="AR696" s="169"/>
      <c r="AS696" s="169"/>
      <c r="AT696" s="148"/>
      <c r="AU696" s="149"/>
      <c r="AV696" s="148"/>
      <c r="AW696" s="173"/>
      <c r="AX696" s="174"/>
      <c r="AY696" s="175"/>
      <c r="AZ696" s="175"/>
      <c r="BA696" s="176"/>
      <c r="BB696" s="176"/>
      <c r="BC696" s="150"/>
      <c r="BE696" s="149"/>
      <c r="BF696" s="148"/>
      <c r="BG696" s="148"/>
      <c r="BH696" s="148"/>
      <c r="BI696" s="148"/>
      <c r="BJ696" s="148"/>
      <c r="BK696" s="148"/>
    </row>
    <row r="697" spans="2:63" ht="20.100000000000001" customHeight="1" x14ac:dyDescent="0.25">
      <c r="B697" s="147"/>
      <c r="C697" s="151">
        <v>16</v>
      </c>
      <c r="D697" s="147">
        <f t="shared" si="66"/>
        <v>-2939.8720284767946</v>
      </c>
      <c r="E697" s="170">
        <f t="shared" si="67"/>
        <v>2.3097811165115163E-7</v>
      </c>
      <c r="F697" s="170">
        <f t="shared" si="68"/>
        <v>4.1425486257874641E-5</v>
      </c>
      <c r="G697" s="147">
        <f t="shared" si="69"/>
        <v>2.3097811165115163E-7</v>
      </c>
      <c r="H697" s="147" t="str">
        <f t="shared" si="70"/>
        <v/>
      </c>
      <c r="I697" s="147" t="str">
        <f t="shared" si="71"/>
        <v/>
      </c>
      <c r="J697" s="147">
        <f t="shared" si="72"/>
        <v>1.658187981999072E-26</v>
      </c>
      <c r="K697" s="147" t="str">
        <f t="shared" si="73"/>
        <v/>
      </c>
      <c r="L697" s="147" t="str">
        <f t="shared" si="74"/>
        <v/>
      </c>
      <c r="P697" s="151">
        <v>16</v>
      </c>
      <c r="Q697" s="147">
        <f t="shared" si="75"/>
        <v>-94549.541773553065</v>
      </c>
      <c r="R697" s="170">
        <f t="shared" si="76"/>
        <v>7.1819077797323617E-9</v>
      </c>
      <c r="S697" s="170">
        <f t="shared" si="77"/>
        <v>4.1425486257874641E-5</v>
      </c>
      <c r="T697" s="147">
        <f t="shared" si="78"/>
        <v>7.1819077797323617E-9</v>
      </c>
      <c r="U697" s="147" t="str">
        <f t="shared" si="79"/>
        <v/>
      </c>
      <c r="V697" s="147" t="str">
        <f t="shared" si="80"/>
        <v/>
      </c>
      <c r="W697" s="171">
        <f t="shared" si="81"/>
        <v>2.6326000727603492E-10</v>
      </c>
      <c r="X697" s="169" t="str">
        <f t="shared" si="82"/>
        <v/>
      </c>
      <c r="Y697" s="147" t="str">
        <f t="shared" si="83"/>
        <v/>
      </c>
      <c r="AC697" s="151">
        <v>16</v>
      </c>
      <c r="AD697" s="147">
        <f t="shared" si="84"/>
        <v>-3.9359999999999999</v>
      </c>
      <c r="AE697" s="170">
        <f t="shared" si="85"/>
        <v>1.7252187236626288E-4</v>
      </c>
      <c r="AF697" s="170">
        <f t="shared" si="86"/>
        <v>4.1425486257874641E-5</v>
      </c>
      <c r="AG697" s="147">
        <f t="shared" si="87"/>
        <v>1.7252187236626288E-4</v>
      </c>
      <c r="AH697" s="147" t="str">
        <f t="shared" si="88"/>
        <v/>
      </c>
      <c r="AI697" s="147" t="str">
        <f t="shared" si="89"/>
        <v/>
      </c>
      <c r="AJ697" s="169">
        <f t="shared" si="90"/>
        <v>0</v>
      </c>
      <c r="AK697" s="169" t="str">
        <f t="shared" si="91"/>
        <v/>
      </c>
      <c r="AL697" s="169" t="str">
        <f t="shared" si="92"/>
        <v/>
      </c>
      <c r="AM697" s="169"/>
      <c r="AN697" s="169"/>
      <c r="AO697" s="169"/>
      <c r="AP697" s="169"/>
      <c r="AQ697" s="169"/>
      <c r="AR697" s="169"/>
      <c r="AS697" s="169"/>
      <c r="AT697" s="148"/>
      <c r="AU697" s="149"/>
      <c r="AV697" s="148"/>
      <c r="AW697" s="173"/>
      <c r="AX697" s="174"/>
      <c r="AY697" s="175"/>
      <c r="AZ697" s="175"/>
      <c r="BA697" s="176"/>
      <c r="BB697" s="176"/>
      <c r="BC697" s="150"/>
      <c r="BE697" s="149"/>
      <c r="BF697" s="148"/>
      <c r="BG697" s="148"/>
      <c r="BH697" s="148"/>
      <c r="BI697" s="148"/>
      <c r="BJ697" s="148"/>
      <c r="BK697" s="148"/>
    </row>
    <row r="698" spans="2:63" ht="20.100000000000001" customHeight="1" x14ac:dyDescent="0.25">
      <c r="B698" s="147"/>
      <c r="C698" s="151">
        <v>17</v>
      </c>
      <c r="D698" s="147">
        <f t="shared" si="66"/>
        <v>-2936.8843536511067</v>
      </c>
      <c r="E698" s="170">
        <f t="shared" si="67"/>
        <v>2.346415314078676E-7</v>
      </c>
      <c r="F698" s="170">
        <f t="shared" si="68"/>
        <v>4.2121032875598028E-5</v>
      </c>
      <c r="G698" s="147">
        <f t="shared" si="69"/>
        <v>2.346415314078676E-7</v>
      </c>
      <c r="H698" s="147" t="str">
        <f t="shared" si="70"/>
        <v/>
      </c>
      <c r="I698" s="147" t="str">
        <f t="shared" si="71"/>
        <v/>
      </c>
      <c r="J698" s="147">
        <f t="shared" si="72"/>
        <v>1.727096219078114E-26</v>
      </c>
      <c r="K698" s="147" t="str">
        <f t="shared" si="73"/>
        <v/>
      </c>
      <c r="L698" s="147" t="str">
        <f t="shared" si="74"/>
        <v/>
      </c>
      <c r="P698" s="151">
        <v>17</v>
      </c>
      <c r="Q698" s="147">
        <f t="shared" si="75"/>
        <v>-94453.454840856371</v>
      </c>
      <c r="R698" s="170">
        <f t="shared" si="76"/>
        <v>7.2958161611937089E-9</v>
      </c>
      <c r="S698" s="170">
        <f t="shared" si="77"/>
        <v>4.2121032875598028E-5</v>
      </c>
      <c r="T698" s="147">
        <f t="shared" si="78"/>
        <v>7.2958161611937089E-9</v>
      </c>
      <c r="U698" s="147" t="str">
        <f t="shared" si="79"/>
        <v/>
      </c>
      <c r="V698" s="147" t="str">
        <f t="shared" si="80"/>
        <v/>
      </c>
      <c r="W698" s="171">
        <f t="shared" si="81"/>
        <v>2.6825561508135871E-10</v>
      </c>
      <c r="X698" s="169" t="str">
        <f t="shared" si="82"/>
        <v/>
      </c>
      <c r="Y698" s="147" t="str">
        <f t="shared" si="83"/>
        <v/>
      </c>
      <c r="AC698" s="151">
        <v>17</v>
      </c>
      <c r="AD698" s="147">
        <f t="shared" si="84"/>
        <v>-3.9319999999999999</v>
      </c>
      <c r="AE698" s="170">
        <f t="shared" si="85"/>
        <v>1.7525814911202982E-4</v>
      </c>
      <c r="AF698" s="170">
        <f t="shared" si="86"/>
        <v>4.2121032875598028E-5</v>
      </c>
      <c r="AG698" s="147">
        <f t="shared" si="87"/>
        <v>1.7525814911202982E-4</v>
      </c>
      <c r="AH698" s="147" t="str">
        <f t="shared" si="88"/>
        <v/>
      </c>
      <c r="AI698" s="147" t="str">
        <f t="shared" si="89"/>
        <v/>
      </c>
      <c r="AJ698" s="169">
        <f t="shared" si="90"/>
        <v>0</v>
      </c>
      <c r="AK698" s="169" t="str">
        <f t="shared" si="91"/>
        <v/>
      </c>
      <c r="AL698" s="169" t="str">
        <f t="shared" si="92"/>
        <v/>
      </c>
      <c r="AM698" s="169"/>
      <c r="AN698" s="169"/>
      <c r="AO698" s="169"/>
      <c r="AP698" s="169"/>
      <c r="AQ698" s="169"/>
      <c r="AR698" s="169"/>
      <c r="AS698" s="169"/>
      <c r="AT698" s="148"/>
      <c r="AU698" s="149"/>
      <c r="AV698" s="148"/>
      <c r="AW698" s="173"/>
      <c r="AX698" s="174"/>
      <c r="AY698" s="175"/>
      <c r="AZ698" s="175"/>
      <c r="BA698" s="176"/>
      <c r="BB698" s="176"/>
      <c r="BC698" s="150"/>
      <c r="BE698" s="149"/>
      <c r="BF698" s="148"/>
      <c r="BG698" s="148"/>
      <c r="BH698" s="148"/>
      <c r="BI698" s="148"/>
      <c r="BJ698" s="148"/>
      <c r="BK698" s="148"/>
    </row>
    <row r="699" spans="2:63" ht="20.100000000000001" customHeight="1" x14ac:dyDescent="0.25">
      <c r="B699" s="147"/>
      <c r="C699" s="151">
        <v>18</v>
      </c>
      <c r="D699" s="147">
        <f t="shared" si="66"/>
        <v>-2933.8966788254193</v>
      </c>
      <c r="E699" s="170">
        <f t="shared" si="67"/>
        <v>2.3835924091913728E-7</v>
      </c>
      <c r="F699" s="170">
        <f t="shared" si="68"/>
        <v>4.2827605517184159E-5</v>
      </c>
      <c r="G699" s="147">
        <f t="shared" si="69"/>
        <v>2.3835924091913728E-7</v>
      </c>
      <c r="H699" s="147" t="str">
        <f t="shared" si="70"/>
        <v/>
      </c>
      <c r="I699" s="147" t="str">
        <f t="shared" si="71"/>
        <v/>
      </c>
      <c r="J699" s="147">
        <f t="shared" si="72"/>
        <v>1.7988392491894105E-26</v>
      </c>
      <c r="K699" s="147" t="str">
        <f t="shared" si="73"/>
        <v/>
      </c>
      <c r="L699" s="147" t="str">
        <f t="shared" si="74"/>
        <v/>
      </c>
      <c r="P699" s="151">
        <v>18</v>
      </c>
      <c r="Q699" s="147">
        <f t="shared" si="75"/>
        <v>-94357.367908159664</v>
      </c>
      <c r="R699" s="170">
        <f t="shared" si="76"/>
        <v>7.4114125987561736E-9</v>
      </c>
      <c r="S699" s="170">
        <f t="shared" si="77"/>
        <v>4.2827605517184267E-5</v>
      </c>
      <c r="T699" s="147">
        <f t="shared" si="78"/>
        <v>7.4114125987561736E-9</v>
      </c>
      <c r="U699" s="147" t="str">
        <f t="shared" si="79"/>
        <v/>
      </c>
      <c r="V699" s="147" t="str">
        <f t="shared" si="80"/>
        <v/>
      </c>
      <c r="W699" s="171">
        <f t="shared" si="81"/>
        <v>2.7334164577165373E-10</v>
      </c>
      <c r="X699" s="169" t="str">
        <f t="shared" si="82"/>
        <v/>
      </c>
      <c r="Y699" s="147" t="str">
        <f t="shared" si="83"/>
        <v/>
      </c>
      <c r="AC699" s="151">
        <v>18</v>
      </c>
      <c r="AD699" s="147">
        <f t="shared" si="84"/>
        <v>-3.9279999999999999</v>
      </c>
      <c r="AE699" s="170">
        <f t="shared" si="85"/>
        <v>1.7803497589104022E-4</v>
      </c>
      <c r="AF699" s="170">
        <f t="shared" si="86"/>
        <v>4.2827605517184267E-5</v>
      </c>
      <c r="AG699" s="147">
        <f t="shared" si="87"/>
        <v>1.7803497589104022E-4</v>
      </c>
      <c r="AH699" s="147" t="str">
        <f t="shared" si="88"/>
        <v/>
      </c>
      <c r="AI699" s="147" t="str">
        <f t="shared" si="89"/>
        <v/>
      </c>
      <c r="AJ699" s="169">
        <f t="shared" si="90"/>
        <v>0</v>
      </c>
      <c r="AK699" s="169" t="str">
        <f t="shared" si="91"/>
        <v/>
      </c>
      <c r="AL699" s="169" t="str">
        <f t="shared" si="92"/>
        <v/>
      </c>
      <c r="AM699" s="169"/>
      <c r="AN699" s="169"/>
      <c r="AO699" s="169"/>
      <c r="AP699" s="169"/>
      <c r="AQ699" s="169"/>
      <c r="AR699" s="169"/>
      <c r="AS699" s="169"/>
      <c r="AT699" s="148"/>
      <c r="AU699" s="149"/>
      <c r="AV699" s="148"/>
      <c r="AW699" s="173"/>
      <c r="AX699" s="174"/>
      <c r="AY699" s="175"/>
      <c r="AZ699" s="175"/>
      <c r="BA699" s="176"/>
      <c r="BB699" s="176"/>
      <c r="BC699" s="150"/>
      <c r="BE699" s="149"/>
      <c r="BF699" s="148"/>
      <c r="BG699" s="148"/>
      <c r="BH699" s="148"/>
      <c r="BI699" s="148"/>
      <c r="BJ699" s="148"/>
      <c r="BK699" s="148"/>
    </row>
    <row r="700" spans="2:63" ht="20.100000000000001" customHeight="1" x14ac:dyDescent="0.25">
      <c r="B700" s="147"/>
      <c r="C700" s="151">
        <v>19</v>
      </c>
      <c r="D700" s="147">
        <f t="shared" si="66"/>
        <v>-2930.9090039997313</v>
      </c>
      <c r="E700" s="170">
        <f t="shared" si="67"/>
        <v>2.4213198045497877E-7</v>
      </c>
      <c r="F700" s="170">
        <f t="shared" si="68"/>
        <v>4.3545367486365296E-5</v>
      </c>
      <c r="G700" s="147">
        <f t="shared" si="69"/>
        <v>2.4213198045497877E-7</v>
      </c>
      <c r="H700" s="147" t="str">
        <f t="shared" si="70"/>
        <v/>
      </c>
      <c r="I700" s="147" t="str">
        <f t="shared" si="71"/>
        <v/>
      </c>
      <c r="J700" s="147">
        <f t="shared" si="72"/>
        <v>1.8735324852968759E-26</v>
      </c>
      <c r="K700" s="147" t="str">
        <f t="shared" si="73"/>
        <v/>
      </c>
      <c r="L700" s="147" t="str">
        <f t="shared" si="74"/>
        <v/>
      </c>
      <c r="P700" s="151">
        <v>19</v>
      </c>
      <c r="Q700" s="147">
        <f t="shared" si="75"/>
        <v>-94261.280975462971</v>
      </c>
      <c r="R700" s="170">
        <f t="shared" si="76"/>
        <v>7.5287201099730032E-9</v>
      </c>
      <c r="S700" s="170">
        <f t="shared" si="77"/>
        <v>4.3545367486365174E-5</v>
      </c>
      <c r="T700" s="147">
        <f t="shared" si="78"/>
        <v>7.5287201099730032E-9</v>
      </c>
      <c r="U700" s="147" t="str">
        <f t="shared" si="79"/>
        <v/>
      </c>
      <c r="V700" s="147" t="str">
        <f t="shared" si="80"/>
        <v/>
      </c>
      <c r="W700" s="171">
        <f t="shared" si="81"/>
        <v>2.7851964943799718E-10</v>
      </c>
      <c r="X700" s="169" t="str">
        <f t="shared" si="82"/>
        <v/>
      </c>
      <c r="Y700" s="147" t="str">
        <f t="shared" si="83"/>
        <v/>
      </c>
      <c r="AC700" s="151">
        <v>19</v>
      </c>
      <c r="AD700" s="147">
        <f t="shared" si="84"/>
        <v>-3.9239999999999999</v>
      </c>
      <c r="AE700" s="170">
        <f t="shared" si="85"/>
        <v>1.8085290562481758E-4</v>
      </c>
      <c r="AF700" s="170">
        <f t="shared" si="86"/>
        <v>4.3545367486365296E-5</v>
      </c>
      <c r="AG700" s="147">
        <f t="shared" si="87"/>
        <v>1.8085290562481758E-4</v>
      </c>
      <c r="AH700" s="147" t="str">
        <f t="shared" si="88"/>
        <v/>
      </c>
      <c r="AI700" s="147" t="str">
        <f t="shared" si="89"/>
        <v/>
      </c>
      <c r="AJ700" s="169">
        <f t="shared" si="90"/>
        <v>0</v>
      </c>
      <c r="AK700" s="169" t="str">
        <f t="shared" si="91"/>
        <v/>
      </c>
      <c r="AL700" s="169" t="str">
        <f t="shared" si="92"/>
        <v/>
      </c>
      <c r="AM700" s="169"/>
      <c r="AN700" s="169"/>
      <c r="AO700" s="169"/>
      <c r="AP700" s="169"/>
      <c r="AQ700" s="169"/>
      <c r="AR700" s="169"/>
      <c r="AS700" s="169"/>
      <c r="AT700" s="148"/>
      <c r="AU700" s="149"/>
      <c r="AV700" s="148"/>
      <c r="AW700" s="173"/>
      <c r="AX700" s="174"/>
      <c r="AY700" s="175"/>
      <c r="AZ700" s="175"/>
      <c r="BA700" s="176"/>
      <c r="BB700" s="176"/>
      <c r="BC700" s="150"/>
      <c r="BE700" s="149"/>
      <c r="BF700" s="148"/>
      <c r="BG700" s="148"/>
      <c r="BH700" s="148"/>
      <c r="BI700" s="148"/>
      <c r="BJ700" s="148"/>
      <c r="BK700" s="148"/>
    </row>
    <row r="701" spans="2:63" ht="20.100000000000001" customHeight="1" x14ac:dyDescent="0.25">
      <c r="B701" s="147"/>
      <c r="C701" s="151">
        <v>20</v>
      </c>
      <c r="D701" s="147">
        <f t="shared" si="66"/>
        <v>-2927.9213291740434</v>
      </c>
      <c r="E701" s="170">
        <f t="shared" si="67"/>
        <v>2.4596049934606148E-7</v>
      </c>
      <c r="F701" s="170">
        <f t="shared" si="68"/>
        <v>4.4274484312070743E-5</v>
      </c>
      <c r="G701" s="147">
        <f t="shared" si="69"/>
        <v>2.4596049934606148E-7</v>
      </c>
      <c r="H701" s="147" t="str">
        <f t="shared" si="70"/>
        <v/>
      </c>
      <c r="I701" s="147" t="str">
        <f t="shared" si="71"/>
        <v/>
      </c>
      <c r="J701" s="147">
        <f t="shared" si="72"/>
        <v>1.9512959890718688E-26</v>
      </c>
      <c r="K701" s="147" t="str">
        <f t="shared" si="73"/>
        <v/>
      </c>
      <c r="L701" s="147" t="str">
        <f t="shared" si="74"/>
        <v/>
      </c>
      <c r="P701" s="151">
        <v>20</v>
      </c>
      <c r="Q701" s="147">
        <f t="shared" si="75"/>
        <v>-94165.194042766263</v>
      </c>
      <c r="R701" s="170">
        <f t="shared" si="76"/>
        <v>7.6477619941245546E-9</v>
      </c>
      <c r="S701" s="170">
        <f t="shared" si="77"/>
        <v>4.4274484312070743E-5</v>
      </c>
      <c r="T701" s="147">
        <f t="shared" si="78"/>
        <v>7.6477619941245546E-9</v>
      </c>
      <c r="U701" s="147" t="str">
        <f t="shared" si="79"/>
        <v/>
      </c>
      <c r="V701" s="147" t="str">
        <f t="shared" si="80"/>
        <v/>
      </c>
      <c r="W701" s="171">
        <f t="shared" si="81"/>
        <v>2.8379120109152844E-10</v>
      </c>
      <c r="X701" s="169" t="str">
        <f t="shared" si="82"/>
        <v/>
      </c>
      <c r="Y701" s="147" t="str">
        <f t="shared" si="83"/>
        <v/>
      </c>
      <c r="AC701" s="151">
        <v>20</v>
      </c>
      <c r="AD701" s="147">
        <f t="shared" si="84"/>
        <v>-3.92</v>
      </c>
      <c r="AE701" s="170">
        <f t="shared" si="85"/>
        <v>1.8371249800245711E-4</v>
      </c>
      <c r="AF701" s="170">
        <f t="shared" si="86"/>
        <v>4.4274484312070743E-5</v>
      </c>
      <c r="AG701" s="147">
        <f t="shared" si="87"/>
        <v>1.8371249800245711E-4</v>
      </c>
      <c r="AH701" s="147" t="str">
        <f t="shared" si="88"/>
        <v/>
      </c>
      <c r="AI701" s="147" t="str">
        <f t="shared" si="89"/>
        <v/>
      </c>
      <c r="AJ701" s="169">
        <f t="shared" si="90"/>
        <v>0</v>
      </c>
      <c r="AK701" s="169" t="str">
        <f t="shared" si="91"/>
        <v/>
      </c>
      <c r="AL701" s="169" t="str">
        <f t="shared" si="92"/>
        <v/>
      </c>
      <c r="AM701" s="169"/>
      <c r="AN701" s="169"/>
      <c r="AO701" s="169"/>
      <c r="AP701" s="169"/>
      <c r="AQ701" s="169"/>
      <c r="AR701" s="169"/>
      <c r="AS701" s="169"/>
      <c r="AT701" s="148"/>
      <c r="AU701" s="149"/>
      <c r="AV701" s="148"/>
      <c r="AW701" s="173"/>
      <c r="AX701" s="174"/>
      <c r="AY701" s="175"/>
      <c r="AZ701" s="175"/>
      <c r="BA701" s="176"/>
      <c r="BB701" s="176"/>
      <c r="BC701" s="150"/>
      <c r="BF701" s="147">
        <v>0</v>
      </c>
      <c r="BH701" s="147" t="s">
        <v>70</v>
      </c>
      <c r="BI701" s="147">
        <v>5000</v>
      </c>
      <c r="BK701" s="147" t="s">
        <v>72</v>
      </c>
    </row>
    <row r="702" spans="2:63" ht="20.100000000000001" customHeight="1" x14ac:dyDescent="0.25">
      <c r="B702" s="147"/>
      <c r="C702" s="151">
        <v>21</v>
      </c>
      <c r="D702" s="147">
        <f t="shared" si="66"/>
        <v>-2924.9336543483555</v>
      </c>
      <c r="E702" s="170">
        <f t="shared" si="67"/>
        <v>2.4984555607878444E-7</v>
      </c>
      <c r="F702" s="170">
        <f t="shared" si="68"/>
        <v>4.5015123775639825E-5</v>
      </c>
      <c r="G702" s="147">
        <f t="shared" si="69"/>
        <v>2.4984555607878444E-7</v>
      </c>
      <c r="H702" s="147" t="str">
        <f t="shared" si="70"/>
        <v/>
      </c>
      <c r="I702" s="147" t="str">
        <f t="shared" si="71"/>
        <v/>
      </c>
      <c r="J702" s="147">
        <f t="shared" si="72"/>
        <v>2.0322546560784228E-26</v>
      </c>
      <c r="K702" s="147" t="str">
        <f t="shared" si="73"/>
        <v/>
      </c>
      <c r="L702" s="147" t="str">
        <f t="shared" si="74"/>
        <v/>
      </c>
      <c r="P702" s="151">
        <v>21</v>
      </c>
      <c r="Q702" s="147">
        <f t="shared" si="75"/>
        <v>-94069.10711006957</v>
      </c>
      <c r="R702" s="170">
        <f t="shared" si="76"/>
        <v>7.7685618351743543E-9</v>
      </c>
      <c r="S702" s="170">
        <f t="shared" si="77"/>
        <v>4.5015123775639825E-5</v>
      </c>
      <c r="T702" s="147">
        <f t="shared" si="78"/>
        <v>7.7685618351743543E-9</v>
      </c>
      <c r="U702" s="147" t="str">
        <f t="shared" si="79"/>
        <v/>
      </c>
      <c r="V702" s="147" t="str">
        <f t="shared" si="80"/>
        <v/>
      </c>
      <c r="W702" s="171">
        <f t="shared" si="81"/>
        <v>2.8915790103375136E-10</v>
      </c>
      <c r="X702" s="169" t="str">
        <f t="shared" si="82"/>
        <v/>
      </c>
      <c r="Y702" s="147" t="str">
        <f t="shared" si="83"/>
        <v/>
      </c>
      <c r="AC702" s="151">
        <v>21</v>
      </c>
      <c r="AD702" s="147">
        <f t="shared" si="84"/>
        <v>-3.9159999999999999</v>
      </c>
      <c r="AE702" s="170">
        <f t="shared" si="85"/>
        <v>1.8661431955163842E-4</v>
      </c>
      <c r="AF702" s="170">
        <f t="shared" si="86"/>
        <v>4.5015123775639825E-5</v>
      </c>
      <c r="AG702" s="147">
        <f t="shared" si="87"/>
        <v>1.8661431955163842E-4</v>
      </c>
      <c r="AH702" s="147" t="str">
        <f t="shared" si="88"/>
        <v/>
      </c>
      <c r="AI702" s="147" t="str">
        <f t="shared" si="89"/>
        <v/>
      </c>
      <c r="AJ702" s="169">
        <f t="shared" si="90"/>
        <v>0</v>
      </c>
      <c r="AK702" s="169" t="str">
        <f t="shared" si="91"/>
        <v/>
      </c>
      <c r="AL702" s="169" t="str">
        <f t="shared" si="92"/>
        <v/>
      </c>
      <c r="AM702" s="169"/>
      <c r="AN702" s="169"/>
      <c r="AO702" s="169"/>
      <c r="AP702" s="169"/>
      <c r="AQ702" s="169"/>
      <c r="AR702" s="169"/>
      <c r="AS702" s="169"/>
      <c r="AT702" s="148"/>
      <c r="AU702" s="149"/>
      <c r="AV702" s="148"/>
      <c r="AW702" s="173"/>
      <c r="AX702" s="174"/>
      <c r="AY702" s="175"/>
      <c r="AZ702" s="175"/>
      <c r="BA702" s="176"/>
      <c r="BB702" s="176"/>
      <c r="BC702" s="150"/>
      <c r="BF702" s="147">
        <v>32</v>
      </c>
      <c r="BH702" s="147" t="s">
        <v>68</v>
      </c>
      <c r="BI702" s="164">
        <f>(BF702-BF701)/BI701</f>
        <v>6.4000000000000003E-3</v>
      </c>
      <c r="BK702" s="147" t="s">
        <v>73</v>
      </c>
    </row>
    <row r="703" spans="2:63" ht="20.100000000000001" customHeight="1" x14ac:dyDescent="0.25">
      <c r="B703" s="147"/>
      <c r="C703" s="151">
        <v>22</v>
      </c>
      <c r="D703" s="147">
        <f t="shared" si="66"/>
        <v>-2921.945979522668</v>
      </c>
      <c r="E703" s="170">
        <f t="shared" si="67"/>
        <v>2.5378791839111737E-7</v>
      </c>
      <c r="F703" s="170">
        <f t="shared" si="68"/>
        <v>4.5767455938319201E-5</v>
      </c>
      <c r="G703" s="147">
        <f t="shared" si="69"/>
        <v>2.5378791839111737E-7</v>
      </c>
      <c r="H703" s="147" t="str">
        <f t="shared" si="70"/>
        <v/>
      </c>
      <c r="I703" s="147" t="str">
        <f t="shared" si="71"/>
        <v/>
      </c>
      <c r="J703" s="147">
        <f t="shared" si="72"/>
        <v>2.1165384082512587E-26</v>
      </c>
      <c r="K703" s="147" t="str">
        <f t="shared" si="73"/>
        <v/>
      </c>
      <c r="L703" s="147" t="str">
        <f t="shared" si="74"/>
        <v/>
      </c>
      <c r="P703" s="151">
        <v>22</v>
      </c>
      <c r="Q703" s="147">
        <f t="shared" si="75"/>
        <v>-93973.020177372862</v>
      </c>
      <c r="R703" s="170">
        <f t="shared" si="76"/>
        <v>7.8911435047493323E-9</v>
      </c>
      <c r="S703" s="170">
        <f t="shared" si="77"/>
        <v>4.5767455938319316E-5</v>
      </c>
      <c r="T703" s="147">
        <f t="shared" si="78"/>
        <v>7.8911435047493323E-9</v>
      </c>
      <c r="U703" s="147" t="str">
        <f t="shared" si="79"/>
        <v/>
      </c>
      <c r="V703" s="147" t="str">
        <f t="shared" si="80"/>
        <v/>
      </c>
      <c r="W703" s="171">
        <f t="shared" si="81"/>
        <v>2.9462137523183307E-10</v>
      </c>
      <c r="X703" s="169" t="str">
        <f t="shared" si="82"/>
        <v/>
      </c>
      <c r="Y703" s="147" t="str">
        <f t="shared" si="83"/>
        <v/>
      </c>
      <c r="AC703" s="151">
        <v>22</v>
      </c>
      <c r="AD703" s="147">
        <f t="shared" si="84"/>
        <v>-3.9119999999999999</v>
      </c>
      <c r="AE703" s="170">
        <f t="shared" si="85"/>
        <v>1.8955894371021315E-4</v>
      </c>
      <c r="AF703" s="170">
        <f t="shared" si="86"/>
        <v>4.5767455938319316E-5</v>
      </c>
      <c r="AG703" s="147">
        <f t="shared" si="87"/>
        <v>1.8955894371021315E-4</v>
      </c>
      <c r="AH703" s="147" t="str">
        <f t="shared" si="88"/>
        <v/>
      </c>
      <c r="AI703" s="147" t="str">
        <f t="shared" si="89"/>
        <v/>
      </c>
      <c r="AJ703" s="169">
        <f t="shared" si="90"/>
        <v>0</v>
      </c>
      <c r="AK703" s="169" t="str">
        <f t="shared" si="91"/>
        <v/>
      </c>
      <c r="AL703" s="169" t="str">
        <f t="shared" si="92"/>
        <v/>
      </c>
      <c r="AM703" s="169"/>
      <c r="AN703" s="169"/>
      <c r="AO703" s="169"/>
      <c r="AP703" s="169"/>
      <c r="AQ703" s="169"/>
      <c r="AR703" s="169"/>
      <c r="AS703" s="169"/>
      <c r="AT703" s="148"/>
      <c r="AU703" s="149"/>
      <c r="AV703" s="148"/>
      <c r="AW703" s="173"/>
      <c r="AX703" s="174"/>
      <c r="AY703" s="175"/>
      <c r="AZ703" s="175"/>
      <c r="BA703" s="176"/>
      <c r="BB703" s="176"/>
      <c r="BC703" s="150"/>
    </row>
    <row r="704" spans="2:63" ht="20.100000000000001" customHeight="1" x14ac:dyDescent="0.25">
      <c r="B704" s="147"/>
      <c r="C704" s="151">
        <v>23</v>
      </c>
      <c r="D704" s="147">
        <f t="shared" si="66"/>
        <v>-2918.9583046969801</v>
      </c>
      <c r="E704" s="170">
        <f t="shared" si="67"/>
        <v>2.5778836336921237E-7</v>
      </c>
      <c r="F704" s="170">
        <f t="shared" si="68"/>
        <v>4.6531653169047453E-5</v>
      </c>
      <c r="G704" s="147">
        <f t="shared" si="69"/>
        <v>2.5778836336921237E-7</v>
      </c>
      <c r="H704" s="147" t="str">
        <f t="shared" si="70"/>
        <v/>
      </c>
      <c r="I704" s="147" t="str">
        <f t="shared" si="71"/>
        <v/>
      </c>
      <c r="J704" s="147">
        <f t="shared" si="72"/>
        <v>2.2042823939511223E-26</v>
      </c>
      <c r="K704" s="147" t="str">
        <f t="shared" si="73"/>
        <v/>
      </c>
      <c r="L704" s="147" t="str">
        <f t="shared" si="74"/>
        <v/>
      </c>
      <c r="P704" s="151">
        <v>23</v>
      </c>
      <c r="Q704" s="147">
        <f t="shared" si="75"/>
        <v>-93876.933244676169</v>
      </c>
      <c r="R704" s="170">
        <f t="shared" si="76"/>
        <v>8.0155311651435651E-9</v>
      </c>
      <c r="S704" s="170">
        <f t="shared" si="77"/>
        <v>4.6531653169047338E-5</v>
      </c>
      <c r="T704" s="147">
        <f t="shared" si="78"/>
        <v>8.0155311651435651E-9</v>
      </c>
      <c r="U704" s="147" t="str">
        <f t="shared" si="79"/>
        <v/>
      </c>
      <c r="V704" s="147" t="str">
        <f t="shared" si="80"/>
        <v/>
      </c>
      <c r="W704" s="171">
        <f t="shared" si="81"/>
        <v>3.0018327569890372E-10</v>
      </c>
      <c r="X704" s="169" t="str">
        <f t="shared" si="82"/>
        <v/>
      </c>
      <c r="Y704" s="147" t="str">
        <f t="shared" si="83"/>
        <v/>
      </c>
      <c r="AC704" s="151">
        <v>23</v>
      </c>
      <c r="AD704" s="147">
        <f t="shared" si="84"/>
        <v>-3.9079999999999999</v>
      </c>
      <c r="AE704" s="170">
        <f t="shared" si="85"/>
        <v>1.9254695089836367E-4</v>
      </c>
      <c r="AF704" s="170">
        <f t="shared" si="86"/>
        <v>4.6531653169047453E-5</v>
      </c>
      <c r="AG704" s="147">
        <f t="shared" si="87"/>
        <v>1.9254695089836367E-4</v>
      </c>
      <c r="AH704" s="147" t="str">
        <f t="shared" si="88"/>
        <v/>
      </c>
      <c r="AI704" s="147" t="str">
        <f t="shared" si="89"/>
        <v/>
      </c>
      <c r="AJ704" s="169">
        <f t="shared" si="90"/>
        <v>0</v>
      </c>
      <c r="AK704" s="169" t="str">
        <f t="shared" si="91"/>
        <v/>
      </c>
      <c r="AL704" s="169" t="str">
        <f t="shared" si="92"/>
        <v/>
      </c>
      <c r="AM704" s="169"/>
      <c r="AN704" s="169"/>
      <c r="AO704" s="169"/>
      <c r="AP704" s="169"/>
      <c r="AQ704" s="169"/>
      <c r="AR704" s="169"/>
      <c r="AS704" s="169"/>
      <c r="AT704" s="148"/>
      <c r="AU704" s="149"/>
      <c r="AV704" s="148"/>
      <c r="AW704" s="173"/>
      <c r="AX704" s="174"/>
      <c r="AY704" s="175"/>
      <c r="AZ704" s="175"/>
      <c r="BA704" s="176"/>
      <c r="BB704" s="176"/>
      <c r="BE704" s="147" t="s">
        <v>348</v>
      </c>
      <c r="BF704" s="147" t="s">
        <v>109</v>
      </c>
      <c r="BG704" s="147" t="s">
        <v>349</v>
      </c>
      <c r="BH704" s="147" t="s">
        <v>353</v>
      </c>
      <c r="BI704" s="147" t="s">
        <v>352</v>
      </c>
      <c r="BJ704" s="147" t="s">
        <v>354</v>
      </c>
    </row>
    <row r="705" spans="2:62" ht="20.100000000000001" customHeight="1" x14ac:dyDescent="0.25">
      <c r="B705" s="147"/>
      <c r="C705" s="151">
        <v>24</v>
      </c>
      <c r="D705" s="147">
        <f t="shared" si="66"/>
        <v>-2915.9706298712922</v>
      </c>
      <c r="E705" s="170">
        <f t="shared" si="67"/>
        <v>2.6184767754478086E-7</v>
      </c>
      <c r="F705" s="170">
        <f t="shared" si="68"/>
        <v>4.7307890172529228E-5</v>
      </c>
      <c r="G705" s="147">
        <f t="shared" si="69"/>
        <v>2.6184767754478086E-7</v>
      </c>
      <c r="H705" s="147" t="str">
        <f t="shared" si="70"/>
        <v/>
      </c>
      <c r="I705" s="147" t="str">
        <f t="shared" si="71"/>
        <v/>
      </c>
      <c r="J705" s="147">
        <f t="shared" si="72"/>
        <v>2.2956271958916694E-26</v>
      </c>
      <c r="K705" s="147" t="str">
        <f t="shared" si="73"/>
        <v/>
      </c>
      <c r="L705" s="147" t="str">
        <f t="shared" si="74"/>
        <v/>
      </c>
      <c r="P705" s="151">
        <v>24</v>
      </c>
      <c r="Q705" s="147">
        <f t="shared" si="75"/>
        <v>-93780.846311979461</v>
      </c>
      <c r="R705" s="170">
        <f t="shared" si="76"/>
        <v>8.1417492723464146E-9</v>
      </c>
      <c r="S705" s="170">
        <f t="shared" si="77"/>
        <v>4.7307890172529228E-5</v>
      </c>
      <c r="T705" s="147">
        <f t="shared" si="78"/>
        <v>8.1417492723464146E-9</v>
      </c>
      <c r="U705" s="147" t="str">
        <f t="shared" si="79"/>
        <v/>
      </c>
      <c r="V705" s="147" t="str">
        <f t="shared" si="80"/>
        <v/>
      </c>
      <c r="W705" s="171">
        <f t="shared" si="81"/>
        <v>3.0584528087946535E-10</v>
      </c>
      <c r="X705" s="169" t="str">
        <f t="shared" si="82"/>
        <v/>
      </c>
      <c r="Y705" s="147" t="str">
        <f t="shared" si="83"/>
        <v/>
      </c>
      <c r="AC705" s="151">
        <v>24</v>
      </c>
      <c r="AD705" s="147">
        <f t="shared" si="84"/>
        <v>-3.9039999999999999</v>
      </c>
      <c r="AE705" s="170">
        <f t="shared" si="85"/>
        <v>1.9557892859133955E-4</v>
      </c>
      <c r="AF705" s="170">
        <f t="shared" si="86"/>
        <v>4.7307890172529228E-5</v>
      </c>
      <c r="AG705" s="147">
        <f t="shared" si="87"/>
        <v>1.9557892859133955E-4</v>
      </c>
      <c r="AH705" s="147" t="str">
        <f t="shared" si="88"/>
        <v/>
      </c>
      <c r="AI705" s="147" t="str">
        <f t="shared" si="89"/>
        <v/>
      </c>
      <c r="AJ705" s="169">
        <f t="shared" si="90"/>
        <v>0</v>
      </c>
      <c r="AK705" s="169" t="str">
        <f t="shared" si="91"/>
        <v/>
      </c>
      <c r="AL705" s="169" t="str">
        <f t="shared" si="92"/>
        <v/>
      </c>
      <c r="AM705" s="169"/>
      <c r="AN705" s="169"/>
      <c r="AO705" s="169"/>
      <c r="AP705" s="169"/>
      <c r="AQ705" s="169"/>
      <c r="AR705" s="169"/>
      <c r="AS705" s="169"/>
      <c r="AT705" s="148"/>
      <c r="AU705" s="149"/>
      <c r="AV705" s="148"/>
      <c r="AW705" s="173"/>
      <c r="AX705" s="174"/>
      <c r="AY705" s="175"/>
      <c r="AZ705" s="175"/>
      <c r="BA705" s="176"/>
      <c r="BB705" s="176"/>
      <c r="BE705" s="151">
        <v>1</v>
      </c>
      <c r="BF705" s="164">
        <v>0</v>
      </c>
      <c r="BG705" s="177">
        <f>_xlfn.CHISQ.DIST.RT(BF705,7)</f>
        <v>1</v>
      </c>
      <c r="BH705" s="178">
        <f>BG705-BG706</f>
        <v>1.5896439720108901E-10</v>
      </c>
      <c r="BI705" s="179" t="str">
        <f>IF($BG705&lt;(1-$BC$709),$BH705,"")</f>
        <v/>
      </c>
      <c r="BJ705" s="179" t="str">
        <f t="shared" ref="BJ705:BJ768" si="93">IF($BG705&lt;(1-$BC$717),$BH705,"")</f>
        <v/>
      </c>
    </row>
    <row r="706" spans="2:62" ht="20.100000000000001" customHeight="1" x14ac:dyDescent="0.25">
      <c r="B706" s="147"/>
      <c r="C706" s="151">
        <v>25</v>
      </c>
      <c r="D706" s="147">
        <f t="shared" si="66"/>
        <v>-2912.9829550456047</v>
      </c>
      <c r="E706" s="170">
        <f t="shared" si="67"/>
        <v>2.6596665699325485E-7</v>
      </c>
      <c r="F706" s="170">
        <f t="shared" si="68"/>
        <v>4.8096344017602614E-5</v>
      </c>
      <c r="G706" s="147">
        <f t="shared" si="69"/>
        <v>2.6596665699325485E-7</v>
      </c>
      <c r="H706" s="147" t="str">
        <f t="shared" si="70"/>
        <v/>
      </c>
      <c r="I706" s="147" t="str">
        <f t="shared" si="71"/>
        <v/>
      </c>
      <c r="J706" s="147">
        <f t="shared" si="72"/>
        <v>2.3907190472444453E-26</v>
      </c>
      <c r="K706" s="147" t="str">
        <f t="shared" si="73"/>
        <v/>
      </c>
      <c r="L706" s="147" t="str">
        <f t="shared" si="74"/>
        <v/>
      </c>
      <c r="P706" s="151">
        <v>25</v>
      </c>
      <c r="Q706" s="147">
        <f t="shared" si="75"/>
        <v>-93684.759379282768</v>
      </c>
      <c r="R706" s="170">
        <f t="shared" si="76"/>
        <v>8.2698225790943338E-9</v>
      </c>
      <c r="S706" s="170">
        <f t="shared" si="77"/>
        <v>4.8096344017602614E-5</v>
      </c>
      <c r="T706" s="147">
        <f t="shared" si="78"/>
        <v>8.2698225790943338E-9</v>
      </c>
      <c r="U706" s="147" t="str">
        <f t="shared" si="79"/>
        <v/>
      </c>
      <c r="V706" s="147" t="str">
        <f t="shared" si="80"/>
        <v/>
      </c>
      <c r="W706" s="171">
        <f t="shared" si="81"/>
        <v>3.1160909603992301E-10</v>
      </c>
      <c r="X706" s="169" t="str">
        <f t="shared" si="82"/>
        <v/>
      </c>
      <c r="Y706" s="147" t="str">
        <f t="shared" si="83"/>
        <v/>
      </c>
      <c r="AC706" s="151">
        <v>25</v>
      </c>
      <c r="AD706" s="147">
        <f t="shared" si="84"/>
        <v>-3.9</v>
      </c>
      <c r="AE706" s="170">
        <f t="shared" si="85"/>
        <v>1.9865547139277272E-4</v>
      </c>
      <c r="AF706" s="170">
        <f t="shared" si="86"/>
        <v>4.8096344017602614E-5</v>
      </c>
      <c r="AG706" s="147">
        <f t="shared" si="87"/>
        <v>1.9865547139277272E-4</v>
      </c>
      <c r="AH706" s="147" t="str">
        <f t="shared" si="88"/>
        <v/>
      </c>
      <c r="AI706" s="147" t="str">
        <f t="shared" si="89"/>
        <v/>
      </c>
      <c r="AJ706" s="169">
        <f t="shared" si="90"/>
        <v>0</v>
      </c>
      <c r="AK706" s="169" t="str">
        <f t="shared" si="91"/>
        <v/>
      </c>
      <c r="AL706" s="169" t="str">
        <f t="shared" si="92"/>
        <v/>
      </c>
      <c r="AM706" s="169"/>
      <c r="AN706" s="169"/>
      <c r="AO706" s="169"/>
      <c r="AP706" s="169"/>
      <c r="AQ706" s="169"/>
      <c r="AR706" s="169"/>
      <c r="AS706" s="169"/>
      <c r="AT706" s="148"/>
      <c r="AU706" s="149"/>
      <c r="AV706" s="148"/>
      <c r="AW706" s="173"/>
      <c r="AX706" s="174"/>
      <c r="AY706" s="175"/>
      <c r="AZ706" s="175"/>
      <c r="BA706" s="176"/>
      <c r="BB706" s="176"/>
      <c r="BC706" s="154" t="s">
        <v>346</v>
      </c>
      <c r="BE706" s="151">
        <v>2</v>
      </c>
      <c r="BF706" s="164">
        <f t="shared" ref="BF706:BF769" si="94">BF705+$BI$702</f>
        <v>6.4000000000000003E-3</v>
      </c>
      <c r="BG706" s="177">
        <f t="shared" ref="BG706:BG769" si="95">_xlfn.CHISQ.DIST.RT(BF706,7)</f>
        <v>0.9999999998410356</v>
      </c>
      <c r="BH706" s="178">
        <f t="shared" ref="BH706:BH769" si="96">BG706-BG707</f>
        <v>1.6350425458000473E-9</v>
      </c>
      <c r="BI706" s="179" t="str">
        <f t="shared" ref="BI706:BI769" si="97">IF(BG706&lt;(1-$BC$709),BH706,"")</f>
        <v/>
      </c>
      <c r="BJ706" s="179" t="str">
        <f t="shared" si="93"/>
        <v/>
      </c>
    </row>
    <row r="707" spans="2:62" ht="20.100000000000001" customHeight="1" x14ac:dyDescent="0.25">
      <c r="B707" s="147"/>
      <c r="C707" s="151">
        <v>26</v>
      </c>
      <c r="D707" s="147">
        <f t="shared" si="66"/>
        <v>-2909.9952802199168</v>
      </c>
      <c r="E707" s="170">
        <f t="shared" si="67"/>
        <v>2.7014610743271814E-7</v>
      </c>
      <c r="F707" s="170">
        <f t="shared" si="68"/>
        <v>4.8897194165900415E-5</v>
      </c>
      <c r="G707" s="147">
        <f t="shared" si="69"/>
        <v>2.7014610743271814E-7</v>
      </c>
      <c r="H707" s="147" t="str">
        <f t="shared" si="70"/>
        <v/>
      </c>
      <c r="I707" s="147" t="str">
        <f t="shared" si="71"/>
        <v/>
      </c>
      <c r="J707" s="147">
        <f t="shared" si="72"/>
        <v>2.4897100562392821E-26</v>
      </c>
      <c r="K707" s="147" t="str">
        <f t="shared" si="73"/>
        <v/>
      </c>
      <c r="L707" s="147" t="str">
        <f t="shared" si="74"/>
        <v/>
      </c>
      <c r="P707" s="151">
        <v>26</v>
      </c>
      <c r="Q707" s="147">
        <f t="shared" si="75"/>
        <v>-93588.672446586061</v>
      </c>
      <c r="R707" s="170">
        <f t="shared" si="76"/>
        <v>8.399776137947237E-9</v>
      </c>
      <c r="S707" s="170">
        <f t="shared" si="77"/>
        <v>4.8897194165900415E-5</v>
      </c>
      <c r="T707" s="147">
        <f t="shared" si="78"/>
        <v>8.399776137947237E-9</v>
      </c>
      <c r="U707" s="147" t="str">
        <f t="shared" si="79"/>
        <v/>
      </c>
      <c r="V707" s="147" t="str">
        <f t="shared" si="80"/>
        <v/>
      </c>
      <c r="W707" s="171">
        <f t="shared" si="81"/>
        <v>3.1747645366434263E-10</v>
      </c>
      <c r="X707" s="169" t="str">
        <f t="shared" si="82"/>
        <v/>
      </c>
      <c r="Y707" s="147" t="str">
        <f t="shared" si="83"/>
        <v/>
      </c>
      <c r="AC707" s="151">
        <v>26</v>
      </c>
      <c r="AD707" s="147">
        <f t="shared" si="84"/>
        <v>-3.8959999999999999</v>
      </c>
      <c r="AE707" s="170">
        <f t="shared" si="85"/>
        <v>2.0177718110857127E-4</v>
      </c>
      <c r="AF707" s="170">
        <f t="shared" si="86"/>
        <v>4.8897194165900415E-5</v>
      </c>
      <c r="AG707" s="147">
        <f t="shared" si="87"/>
        <v>2.0177718110857127E-4</v>
      </c>
      <c r="AH707" s="147" t="str">
        <f t="shared" si="88"/>
        <v/>
      </c>
      <c r="AI707" s="147" t="str">
        <f t="shared" si="89"/>
        <v/>
      </c>
      <c r="AJ707" s="169">
        <f t="shared" si="90"/>
        <v>0</v>
      </c>
      <c r="AK707" s="169" t="str">
        <f t="shared" si="91"/>
        <v/>
      </c>
      <c r="AL707" s="169" t="str">
        <f t="shared" si="92"/>
        <v/>
      </c>
      <c r="AM707" s="169"/>
      <c r="AN707" s="169"/>
      <c r="AO707" s="169"/>
      <c r="AP707" s="169"/>
      <c r="AQ707" s="169"/>
      <c r="AR707" s="169"/>
      <c r="AS707" s="169"/>
      <c r="AT707" s="148"/>
      <c r="AU707" s="149"/>
      <c r="AV707" s="148"/>
      <c r="AW707" s="173"/>
      <c r="AX707" s="174"/>
      <c r="AY707" s="175"/>
      <c r="AZ707" s="175"/>
      <c r="BA707" s="176"/>
      <c r="BB707" s="176"/>
      <c r="BC707" s="180">
        <v>0.05</v>
      </c>
      <c r="BE707" s="151">
        <v>3</v>
      </c>
      <c r="BF707" s="164">
        <f t="shared" si="94"/>
        <v>1.2800000000000001E-2</v>
      </c>
      <c r="BG707" s="177">
        <f t="shared" si="95"/>
        <v>0.99999999820599306</v>
      </c>
      <c r="BH707" s="178">
        <f t="shared" si="96"/>
        <v>5.6031180806215275E-9</v>
      </c>
      <c r="BI707" s="179" t="str">
        <f t="shared" si="97"/>
        <v/>
      </c>
      <c r="BJ707" s="179" t="str">
        <f t="shared" si="93"/>
        <v/>
      </c>
    </row>
    <row r="708" spans="2:62" ht="20.100000000000001" customHeight="1" x14ac:dyDescent="0.25">
      <c r="B708" s="147"/>
      <c r="C708" s="151">
        <v>27</v>
      </c>
      <c r="D708" s="147">
        <f t="shared" si="66"/>
        <v>-2907.0076053942289</v>
      </c>
      <c r="E708" s="170">
        <f t="shared" si="67"/>
        <v>2.7438684432361799E-7</v>
      </c>
      <c r="F708" s="170">
        <f t="shared" si="68"/>
        <v>4.9710622500807219E-5</v>
      </c>
      <c r="G708" s="147">
        <f t="shared" si="69"/>
        <v>2.7438684432361799E-7</v>
      </c>
      <c r="H708" s="147" t="str">
        <f t="shared" si="70"/>
        <v/>
      </c>
      <c r="I708" s="147" t="str">
        <f t="shared" si="71"/>
        <v/>
      </c>
      <c r="J708" s="147">
        <f t="shared" si="72"/>
        <v>2.5927584395909177E-26</v>
      </c>
      <c r="K708" s="147" t="str">
        <f t="shared" si="73"/>
        <v/>
      </c>
      <c r="L708" s="147" t="str">
        <f t="shared" si="74"/>
        <v/>
      </c>
      <c r="P708" s="151">
        <v>27</v>
      </c>
      <c r="Q708" s="147">
        <f t="shared" si="75"/>
        <v>-93492.585513889368</v>
      </c>
      <c r="R708" s="170">
        <f t="shared" si="76"/>
        <v>8.5316353043887038E-9</v>
      </c>
      <c r="S708" s="170">
        <f t="shared" si="77"/>
        <v>4.9710622500807083E-5</v>
      </c>
      <c r="T708" s="147">
        <f t="shared" si="78"/>
        <v>8.5316353043887038E-9</v>
      </c>
      <c r="U708" s="147" t="str">
        <f t="shared" si="79"/>
        <v/>
      </c>
      <c r="V708" s="147" t="str">
        <f t="shared" si="80"/>
        <v/>
      </c>
      <c r="W708" s="171">
        <f t="shared" si="81"/>
        <v>3.2344911385544776E-10</v>
      </c>
      <c r="X708" s="169" t="str">
        <f t="shared" si="82"/>
        <v/>
      </c>
      <c r="Y708" s="147" t="str">
        <f t="shared" si="83"/>
        <v/>
      </c>
      <c r="AC708" s="151">
        <v>27</v>
      </c>
      <c r="AD708" s="147">
        <f t="shared" si="84"/>
        <v>-3.8919999999999999</v>
      </c>
      <c r="AE708" s="170">
        <f t="shared" si="85"/>
        <v>2.049446668213977E-4</v>
      </c>
      <c r="AF708" s="170">
        <f t="shared" si="86"/>
        <v>4.9710622500807219E-5</v>
      </c>
      <c r="AG708" s="147">
        <f t="shared" si="87"/>
        <v>2.049446668213977E-4</v>
      </c>
      <c r="AH708" s="147" t="str">
        <f t="shared" si="88"/>
        <v/>
      </c>
      <c r="AI708" s="147" t="str">
        <f t="shared" si="89"/>
        <v/>
      </c>
      <c r="AJ708" s="169">
        <f t="shared" si="90"/>
        <v>0</v>
      </c>
      <c r="AK708" s="169" t="str">
        <f t="shared" si="91"/>
        <v/>
      </c>
      <c r="AL708" s="169" t="str">
        <f t="shared" si="92"/>
        <v/>
      </c>
      <c r="AM708" s="169"/>
      <c r="AN708" s="169"/>
      <c r="AO708" s="169"/>
      <c r="AP708" s="169"/>
      <c r="AQ708" s="169"/>
      <c r="AR708" s="169"/>
      <c r="AS708" s="169"/>
      <c r="AT708" s="148"/>
      <c r="AU708" s="149"/>
      <c r="AV708" s="148"/>
      <c r="AW708" s="173"/>
      <c r="AX708" s="174"/>
      <c r="AY708" s="175"/>
      <c r="AZ708" s="175"/>
      <c r="BA708" s="176"/>
      <c r="BB708" s="176"/>
      <c r="BC708" s="154" t="s">
        <v>347</v>
      </c>
      <c r="BE708" s="151">
        <v>4</v>
      </c>
      <c r="BF708" s="164">
        <f t="shared" si="94"/>
        <v>1.9200000000000002E-2</v>
      </c>
      <c r="BG708" s="177">
        <f t="shared" si="95"/>
        <v>0.99999999260287498</v>
      </c>
      <c r="BH708" s="178">
        <f t="shared" si="96"/>
        <v>1.2799003079599913E-8</v>
      </c>
      <c r="BI708" s="179" t="str">
        <f t="shared" si="97"/>
        <v/>
      </c>
      <c r="BJ708" s="179" t="str">
        <f t="shared" si="93"/>
        <v/>
      </c>
    </row>
    <row r="709" spans="2:62" ht="20.100000000000001" customHeight="1" x14ac:dyDescent="0.25">
      <c r="B709" s="147"/>
      <c r="C709" s="151">
        <v>28</v>
      </c>
      <c r="D709" s="147">
        <f t="shared" si="66"/>
        <v>-2904.019930568541</v>
      </c>
      <c r="E709" s="170">
        <f t="shared" si="67"/>
        <v>2.7868969296925886E-7</v>
      </c>
      <c r="F709" s="170">
        <f t="shared" si="68"/>
        <v>5.053681335671687E-5</v>
      </c>
      <c r="G709" s="147">
        <f t="shared" si="69"/>
        <v>2.7868969296925886E-7</v>
      </c>
      <c r="H709" s="147" t="str">
        <f t="shared" si="70"/>
        <v/>
      </c>
      <c r="I709" s="147" t="str">
        <f t="shared" si="71"/>
        <v/>
      </c>
      <c r="J709" s="147">
        <f t="shared" si="72"/>
        <v>2.7000287650937762E-26</v>
      </c>
      <c r="K709" s="147" t="str">
        <f t="shared" si="73"/>
        <v/>
      </c>
      <c r="L709" s="147" t="str">
        <f t="shared" si="74"/>
        <v/>
      </c>
      <c r="P709" s="151">
        <v>28</v>
      </c>
      <c r="Q709" s="147">
        <f t="shared" si="75"/>
        <v>-93396.49858119266</v>
      </c>
      <c r="R709" s="170">
        <f t="shared" si="76"/>
        <v>8.6654257399509064E-9</v>
      </c>
      <c r="S709" s="170">
        <f t="shared" si="77"/>
        <v>5.053681335671687E-5</v>
      </c>
      <c r="T709" s="147">
        <f t="shared" si="78"/>
        <v>8.6654257399509064E-9</v>
      </c>
      <c r="U709" s="147" t="str">
        <f t="shared" si="79"/>
        <v/>
      </c>
      <c r="V709" s="147" t="str">
        <f t="shared" si="80"/>
        <v/>
      </c>
      <c r="W709" s="171">
        <f t="shared" si="81"/>
        <v>3.2952886474096385E-10</v>
      </c>
      <c r="X709" s="169" t="str">
        <f t="shared" si="82"/>
        <v/>
      </c>
      <c r="Y709" s="147" t="str">
        <f t="shared" si="83"/>
        <v/>
      </c>
      <c r="AC709" s="151">
        <v>28</v>
      </c>
      <c r="AD709" s="147">
        <f t="shared" si="84"/>
        <v>-3.8879999999999999</v>
      </c>
      <c r="AE709" s="170">
        <f t="shared" si="85"/>
        <v>2.0815854496572918E-4</v>
      </c>
      <c r="AF709" s="170">
        <f t="shared" si="86"/>
        <v>5.053681335671687E-5</v>
      </c>
      <c r="AG709" s="147">
        <f t="shared" si="87"/>
        <v>2.0815854496572918E-4</v>
      </c>
      <c r="AH709" s="147" t="str">
        <f t="shared" si="88"/>
        <v/>
      </c>
      <c r="AI709" s="147" t="str">
        <f t="shared" si="89"/>
        <v/>
      </c>
      <c r="AJ709" s="169">
        <f t="shared" si="90"/>
        <v>0</v>
      </c>
      <c r="AK709" s="169" t="str">
        <f t="shared" si="91"/>
        <v/>
      </c>
      <c r="AL709" s="169" t="str">
        <f t="shared" si="92"/>
        <v/>
      </c>
      <c r="AM709" s="169"/>
      <c r="AN709" s="169"/>
      <c r="AO709" s="169"/>
      <c r="AP709" s="169"/>
      <c r="AQ709" s="169"/>
      <c r="AR709" s="169"/>
      <c r="AS709" s="169"/>
      <c r="AT709" s="148"/>
      <c r="AU709" s="149"/>
      <c r="AV709" s="148"/>
      <c r="AW709" s="173"/>
      <c r="AX709" s="174"/>
      <c r="AY709" s="175"/>
      <c r="AZ709" s="175"/>
      <c r="BA709" s="176"/>
      <c r="BB709" s="176"/>
      <c r="BC709" s="180">
        <f>1-BC707</f>
        <v>0.95</v>
      </c>
      <c r="BE709" s="151">
        <v>5</v>
      </c>
      <c r="BF709" s="164">
        <f t="shared" si="94"/>
        <v>2.5600000000000001E-2</v>
      </c>
      <c r="BG709" s="177">
        <f t="shared" si="95"/>
        <v>0.9999999798038719</v>
      </c>
      <c r="BH709" s="178">
        <f t="shared" si="96"/>
        <v>2.3795788228753167E-8</v>
      </c>
      <c r="BI709" s="179" t="str">
        <f t="shared" si="97"/>
        <v/>
      </c>
      <c r="BJ709" s="179" t="str">
        <f t="shared" si="93"/>
        <v/>
      </c>
    </row>
    <row r="710" spans="2:62" ht="20.100000000000001" customHeight="1" x14ac:dyDescent="0.25">
      <c r="B710" s="147"/>
      <c r="C710" s="151">
        <v>29</v>
      </c>
      <c r="D710" s="147">
        <f t="shared" si="66"/>
        <v>-2901.0322557428535</v>
      </c>
      <c r="E710" s="170">
        <f t="shared" si="67"/>
        <v>2.8305548861708466E-7</v>
      </c>
      <c r="F710" s="170">
        <f t="shared" si="68"/>
        <v>5.1375953548590736E-5</v>
      </c>
      <c r="G710" s="147">
        <f t="shared" si="69"/>
        <v>2.8305548861708466E-7</v>
      </c>
      <c r="H710" s="147" t="str">
        <f t="shared" si="70"/>
        <v/>
      </c>
      <c r="I710" s="147" t="str">
        <f t="shared" si="71"/>
        <v/>
      </c>
      <c r="J710" s="147">
        <f t="shared" si="72"/>
        <v>2.8116922037410209E-26</v>
      </c>
      <c r="K710" s="147" t="str">
        <f t="shared" si="73"/>
        <v/>
      </c>
      <c r="L710" s="147" t="str">
        <f t="shared" si="74"/>
        <v/>
      </c>
      <c r="P710" s="151">
        <v>29</v>
      </c>
      <c r="Q710" s="147">
        <f t="shared" si="75"/>
        <v>-93300.411648495967</v>
      </c>
      <c r="R710" s="170">
        <f t="shared" si="76"/>
        <v>8.8011734153635328E-9</v>
      </c>
      <c r="S710" s="170">
        <f t="shared" si="77"/>
        <v>5.1375953548590736E-5</v>
      </c>
      <c r="T710" s="147">
        <f t="shared" si="78"/>
        <v>8.8011734153635328E-9</v>
      </c>
      <c r="U710" s="147" t="str">
        <f t="shared" si="79"/>
        <v/>
      </c>
      <c r="V710" s="147" t="str">
        <f t="shared" si="80"/>
        <v/>
      </c>
      <c r="W710" s="171">
        <f t="shared" si="81"/>
        <v>3.3571752288532387E-10</v>
      </c>
      <c r="X710" s="169" t="str">
        <f t="shared" si="82"/>
        <v/>
      </c>
      <c r="Y710" s="147" t="str">
        <f t="shared" si="83"/>
        <v/>
      </c>
      <c r="AC710" s="151">
        <v>29</v>
      </c>
      <c r="AD710" s="147">
        <f t="shared" si="84"/>
        <v>-3.8839999999999999</v>
      </c>
      <c r="AE710" s="170">
        <f t="shared" si="85"/>
        <v>2.1141943940350616E-4</v>
      </c>
      <c r="AF710" s="170">
        <f t="shared" si="86"/>
        <v>5.1375953548590872E-5</v>
      </c>
      <c r="AG710" s="147">
        <f t="shared" si="87"/>
        <v>2.1141943940350616E-4</v>
      </c>
      <c r="AH710" s="147" t="str">
        <f t="shared" si="88"/>
        <v/>
      </c>
      <c r="AI710" s="147" t="str">
        <f t="shared" si="89"/>
        <v/>
      </c>
      <c r="AJ710" s="169">
        <f t="shared" si="90"/>
        <v>0</v>
      </c>
      <c r="AK710" s="169" t="str">
        <f t="shared" si="91"/>
        <v/>
      </c>
      <c r="AL710" s="169" t="str">
        <f t="shared" si="92"/>
        <v/>
      </c>
      <c r="AM710" s="169"/>
      <c r="AN710" s="169"/>
      <c r="AO710" s="169"/>
      <c r="AP710" s="169"/>
      <c r="AQ710" s="169"/>
      <c r="AR710" s="169"/>
      <c r="AS710" s="169"/>
      <c r="AT710" s="148"/>
      <c r="AU710" s="149"/>
      <c r="AV710" s="148"/>
      <c r="AW710" s="173"/>
      <c r="AX710" s="174"/>
      <c r="AY710" s="175"/>
      <c r="AZ710" s="175"/>
      <c r="BA710" s="176"/>
      <c r="BB710" s="176"/>
      <c r="BC710" s="154" t="s">
        <v>350</v>
      </c>
      <c r="BE710" s="151">
        <v>6</v>
      </c>
      <c r="BF710" s="164">
        <f t="shared" si="94"/>
        <v>3.2000000000000001E-2</v>
      </c>
      <c r="BG710" s="177">
        <f t="shared" si="95"/>
        <v>0.99999995600808367</v>
      </c>
      <c r="BH710" s="178">
        <f t="shared" si="96"/>
        <v>3.9074811275519039E-8</v>
      </c>
      <c r="BI710" s="179" t="str">
        <f t="shared" si="97"/>
        <v/>
      </c>
      <c r="BJ710" s="179" t="str">
        <f t="shared" si="93"/>
        <v/>
      </c>
    </row>
    <row r="711" spans="2:62" ht="20.100000000000001" customHeight="1" x14ac:dyDescent="0.25">
      <c r="B711" s="147"/>
      <c r="C711" s="151">
        <v>30</v>
      </c>
      <c r="D711" s="147">
        <f t="shared" si="66"/>
        <v>-2898.0445809171656</v>
      </c>
      <c r="E711" s="170">
        <f t="shared" si="67"/>
        <v>2.8748507656074526E-7</v>
      </c>
      <c r="F711" s="170">
        <f t="shared" si="68"/>
        <v>5.2228232401820074E-5</v>
      </c>
      <c r="G711" s="147">
        <f t="shared" si="69"/>
        <v>2.8748507656074526E-7</v>
      </c>
      <c r="H711" s="147" t="str">
        <f t="shared" si="70"/>
        <v/>
      </c>
      <c r="I711" s="147" t="str">
        <f t="shared" si="71"/>
        <v/>
      </c>
      <c r="J711" s="147">
        <f t="shared" si="72"/>
        <v>2.9279267917379335E-26</v>
      </c>
      <c r="K711" s="147" t="str">
        <f t="shared" si="73"/>
        <v/>
      </c>
      <c r="L711" s="147" t="str">
        <f t="shared" si="74"/>
        <v/>
      </c>
      <c r="P711" s="151">
        <v>30</v>
      </c>
      <c r="Q711" s="147">
        <f t="shared" si="75"/>
        <v>-93204.324715799259</v>
      </c>
      <c r="R711" s="170">
        <f t="shared" si="76"/>
        <v>8.9389046137276074E-9</v>
      </c>
      <c r="S711" s="170">
        <f t="shared" si="77"/>
        <v>5.2228232401820074E-5</v>
      </c>
      <c r="T711" s="147">
        <f t="shared" si="78"/>
        <v>8.9389046137276074E-9</v>
      </c>
      <c r="U711" s="147" t="str">
        <f t="shared" si="79"/>
        <v/>
      </c>
      <c r="V711" s="147" t="str">
        <f t="shared" si="80"/>
        <v/>
      </c>
      <c r="W711" s="171">
        <f t="shared" si="81"/>
        <v>3.4201693370684484E-10</v>
      </c>
      <c r="X711" s="169" t="str">
        <f t="shared" si="82"/>
        <v/>
      </c>
      <c r="Y711" s="147" t="str">
        <f t="shared" si="83"/>
        <v/>
      </c>
      <c r="AC711" s="151">
        <v>30</v>
      </c>
      <c r="AD711" s="147">
        <f t="shared" si="84"/>
        <v>-3.88</v>
      </c>
      <c r="AE711" s="170">
        <f t="shared" si="85"/>
        <v>2.1472798150036704E-4</v>
      </c>
      <c r="AF711" s="170">
        <f t="shared" si="86"/>
        <v>5.2228232401820074E-5</v>
      </c>
      <c r="AG711" s="147">
        <f t="shared" si="87"/>
        <v>2.1472798150036704E-4</v>
      </c>
      <c r="AH711" s="147" t="str">
        <f t="shared" si="88"/>
        <v/>
      </c>
      <c r="AI711" s="147" t="str">
        <f t="shared" si="89"/>
        <v/>
      </c>
      <c r="AJ711" s="169">
        <f t="shared" si="90"/>
        <v>0</v>
      </c>
      <c r="AK711" s="169" t="str">
        <f t="shared" si="91"/>
        <v/>
      </c>
      <c r="AL711" s="169" t="str">
        <f t="shared" si="92"/>
        <v/>
      </c>
      <c r="AM711" s="169"/>
      <c r="AN711" s="169"/>
      <c r="AO711" s="169"/>
      <c r="AP711" s="169"/>
      <c r="AQ711" s="169"/>
      <c r="AR711" s="169"/>
      <c r="AS711" s="169"/>
      <c r="AT711" s="148"/>
      <c r="AU711" s="149"/>
      <c r="AV711" s="148"/>
      <c r="AW711" s="173"/>
      <c r="AX711" s="174"/>
      <c r="AY711" s="175"/>
      <c r="AZ711" s="175"/>
      <c r="BA711" s="176"/>
      <c r="BB711" s="176"/>
      <c r="BC711" s="180">
        <f>BC709</f>
        <v>0.95</v>
      </c>
      <c r="BE711" s="151">
        <v>7</v>
      </c>
      <c r="BF711" s="164">
        <f t="shared" si="94"/>
        <v>3.8400000000000004E-2</v>
      </c>
      <c r="BG711" s="177">
        <f t="shared" si="95"/>
        <v>0.99999991693327239</v>
      </c>
      <c r="BH711" s="178">
        <f t="shared" si="96"/>
        <v>5.9055126566676108E-8</v>
      </c>
      <c r="BI711" s="179" t="str">
        <f t="shared" si="97"/>
        <v/>
      </c>
      <c r="BJ711" s="179" t="str">
        <f t="shared" si="93"/>
        <v/>
      </c>
    </row>
    <row r="712" spans="2:62" ht="20.100000000000001" customHeight="1" x14ac:dyDescent="0.25">
      <c r="B712" s="147"/>
      <c r="C712" s="151">
        <v>31</v>
      </c>
      <c r="D712" s="147">
        <f t="shared" si="66"/>
        <v>-2895.0569060914777</v>
      </c>
      <c r="E712" s="170">
        <f t="shared" si="67"/>
        <v>2.9197931224294932E-7</v>
      </c>
      <c r="F712" s="170">
        <f t="shared" si="68"/>
        <v>5.3093841782393697E-5</v>
      </c>
      <c r="G712" s="147">
        <f t="shared" si="69"/>
        <v>2.9197931224294932E-7</v>
      </c>
      <c r="H712" s="147" t="str">
        <f t="shared" si="70"/>
        <v/>
      </c>
      <c r="I712" s="147" t="str">
        <f t="shared" si="71"/>
        <v/>
      </c>
      <c r="J712" s="147">
        <f t="shared" si="72"/>
        <v>3.0489177027923787E-26</v>
      </c>
      <c r="K712" s="147" t="str">
        <f t="shared" si="73"/>
        <v/>
      </c>
      <c r="L712" s="147" t="str">
        <f t="shared" si="74"/>
        <v/>
      </c>
      <c r="P712" s="151">
        <v>31</v>
      </c>
      <c r="Q712" s="147">
        <f t="shared" si="75"/>
        <v>-93108.237783102566</v>
      </c>
      <c r="R712" s="170">
        <f t="shared" si="76"/>
        <v>9.0786459337134476E-9</v>
      </c>
      <c r="S712" s="170">
        <f t="shared" si="77"/>
        <v>5.3093841782393595E-5</v>
      </c>
      <c r="T712" s="147">
        <f t="shared" si="78"/>
        <v>9.0786459337134476E-9</v>
      </c>
      <c r="U712" s="147" t="str">
        <f t="shared" si="79"/>
        <v/>
      </c>
      <c r="V712" s="147" t="str">
        <f t="shared" si="80"/>
        <v/>
      </c>
      <c r="W712" s="171">
        <f t="shared" si="81"/>
        <v>3.4842897190038554E-10</v>
      </c>
      <c r="X712" s="169" t="str">
        <f t="shared" si="82"/>
        <v/>
      </c>
      <c r="Y712" s="147" t="str">
        <f t="shared" si="83"/>
        <v/>
      </c>
      <c r="AC712" s="151">
        <v>31</v>
      </c>
      <c r="AD712" s="147">
        <f t="shared" si="84"/>
        <v>-3.8759999999999999</v>
      </c>
      <c r="AE712" s="170">
        <f t="shared" si="85"/>
        <v>2.1808481020247429E-4</v>
      </c>
      <c r="AF712" s="170">
        <f t="shared" si="86"/>
        <v>5.3093841782393697E-5</v>
      </c>
      <c r="AG712" s="147">
        <f t="shared" si="87"/>
        <v>2.1808481020247429E-4</v>
      </c>
      <c r="AH712" s="147" t="str">
        <f t="shared" si="88"/>
        <v/>
      </c>
      <c r="AI712" s="147" t="str">
        <f t="shared" si="89"/>
        <v/>
      </c>
      <c r="AJ712" s="169">
        <f t="shared" si="90"/>
        <v>0</v>
      </c>
      <c r="AK712" s="169" t="str">
        <f t="shared" si="91"/>
        <v/>
      </c>
      <c r="AL712" s="169" t="str">
        <f t="shared" si="92"/>
        <v/>
      </c>
      <c r="AM712" s="169"/>
      <c r="AN712" s="169"/>
      <c r="AO712" s="169"/>
      <c r="AP712" s="169"/>
      <c r="AQ712" s="169"/>
      <c r="AR712" s="169"/>
      <c r="AS712" s="169"/>
      <c r="AT712" s="148"/>
      <c r="AU712" s="149"/>
      <c r="AV712" s="148"/>
      <c r="AW712" s="173"/>
      <c r="AX712" s="174"/>
      <c r="AY712" s="175"/>
      <c r="AZ712" s="175"/>
      <c r="BA712" s="176"/>
      <c r="BB712" s="176"/>
      <c r="BE712" s="151">
        <v>8</v>
      </c>
      <c r="BF712" s="164">
        <f t="shared" si="94"/>
        <v>4.4800000000000006E-2</v>
      </c>
      <c r="BG712" s="177">
        <f t="shared" si="95"/>
        <v>0.99999985787814583</v>
      </c>
      <c r="BH712" s="178">
        <f t="shared" si="96"/>
        <v>8.4109512354935134E-8</v>
      </c>
      <c r="BI712" s="179" t="str">
        <f t="shared" si="97"/>
        <v/>
      </c>
      <c r="BJ712" s="179" t="str">
        <f t="shared" si="93"/>
        <v/>
      </c>
    </row>
    <row r="713" spans="2:62" ht="20.100000000000001" customHeight="1" x14ac:dyDescent="0.25">
      <c r="B713" s="147"/>
      <c r="C713" s="151">
        <v>32</v>
      </c>
      <c r="D713" s="147">
        <f t="shared" si="66"/>
        <v>-2892.0692312657898</v>
      </c>
      <c r="E713" s="170">
        <f t="shared" si="67"/>
        <v>2.9653906135911747E-7</v>
      </c>
      <c r="F713" s="170">
        <f t="shared" si="68"/>
        <v>5.3972976127375237E-5</v>
      </c>
      <c r="G713" s="147">
        <f t="shared" si="69"/>
        <v>2.9653906135911747E-7</v>
      </c>
      <c r="H713" s="147" t="str">
        <f t="shared" si="70"/>
        <v/>
      </c>
      <c r="I713" s="147" t="str">
        <f t="shared" si="71"/>
        <v/>
      </c>
      <c r="J713" s="147">
        <f t="shared" si="72"/>
        <v>3.1748575310814527E-26</v>
      </c>
      <c r="K713" s="147" t="str">
        <f t="shared" si="73"/>
        <v/>
      </c>
      <c r="L713" s="147" t="str">
        <f t="shared" si="74"/>
        <v/>
      </c>
      <c r="P713" s="151">
        <v>32</v>
      </c>
      <c r="Q713" s="147">
        <f t="shared" si="75"/>
        <v>-93012.150850405858</v>
      </c>
      <c r="R713" s="170">
        <f t="shared" si="76"/>
        <v>9.2204242927836718E-9</v>
      </c>
      <c r="S713" s="170">
        <f t="shared" si="77"/>
        <v>5.3972976127375237E-5</v>
      </c>
      <c r="T713" s="147">
        <f t="shared" si="78"/>
        <v>9.2204242927836718E-9</v>
      </c>
      <c r="U713" s="147" t="str">
        <f t="shared" si="79"/>
        <v/>
      </c>
      <c r="V713" s="147" t="str">
        <f t="shared" si="80"/>
        <v/>
      </c>
      <c r="W713" s="171">
        <f t="shared" si="81"/>
        <v>3.5495554186560079E-10</v>
      </c>
      <c r="X713" s="169" t="str">
        <f t="shared" si="82"/>
        <v/>
      </c>
      <c r="Y713" s="147" t="str">
        <f t="shared" si="83"/>
        <v/>
      </c>
      <c r="AC713" s="151">
        <v>32</v>
      </c>
      <c r="AD713" s="147">
        <f t="shared" si="84"/>
        <v>-3.8719999999999999</v>
      </c>
      <c r="AE713" s="170">
        <f t="shared" si="85"/>
        <v>2.2149057211393126E-4</v>
      </c>
      <c r="AF713" s="170">
        <f t="shared" si="86"/>
        <v>5.3972976127375237E-5</v>
      </c>
      <c r="AG713" s="147">
        <f t="shared" si="87"/>
        <v>2.2149057211393126E-4</v>
      </c>
      <c r="AH713" s="147" t="str">
        <f t="shared" si="88"/>
        <v/>
      </c>
      <c r="AI713" s="147" t="str">
        <f t="shared" si="89"/>
        <v/>
      </c>
      <c r="AJ713" s="169">
        <f t="shared" si="90"/>
        <v>0</v>
      </c>
      <c r="AK713" s="169" t="str">
        <f t="shared" si="91"/>
        <v/>
      </c>
      <c r="AL713" s="169" t="str">
        <f t="shared" si="92"/>
        <v/>
      </c>
      <c r="AM713" s="169"/>
      <c r="AN713" s="169"/>
      <c r="AO713" s="169"/>
      <c r="AP713" s="169"/>
      <c r="AQ713" s="169"/>
      <c r="AR713" s="169"/>
      <c r="AS713" s="169"/>
      <c r="AT713" s="148"/>
      <c r="AU713" s="149"/>
      <c r="AV713" s="148"/>
      <c r="AW713" s="173"/>
      <c r="AX713" s="174"/>
      <c r="AY713" s="175"/>
      <c r="AZ713" s="175"/>
      <c r="BA713" s="176"/>
      <c r="BB713" s="176"/>
      <c r="BC713" s="154" t="s">
        <v>80</v>
      </c>
      <c r="BE713" s="151">
        <v>9</v>
      </c>
      <c r="BF713" s="164">
        <f t="shared" si="94"/>
        <v>5.1200000000000009E-2</v>
      </c>
      <c r="BG713" s="177">
        <f t="shared" si="95"/>
        <v>0.99999977376863347</v>
      </c>
      <c r="BH713" s="178">
        <f t="shared" si="96"/>
        <v>1.1457439441642236E-7</v>
      </c>
      <c r="BI713" s="179" t="str">
        <f t="shared" si="97"/>
        <v/>
      </c>
      <c r="BJ713" s="179" t="str">
        <f t="shared" si="93"/>
        <v/>
      </c>
    </row>
    <row r="714" spans="2:62" ht="20.100000000000001" customHeight="1" x14ac:dyDescent="0.25">
      <c r="B714" s="147"/>
      <c r="C714" s="151">
        <v>33</v>
      </c>
      <c r="D714" s="147">
        <f t="shared" si="66"/>
        <v>-2889.0815564401023</v>
      </c>
      <c r="E714" s="170">
        <f t="shared" si="67"/>
        <v>3.0116519996182306E-7</v>
      </c>
      <c r="F714" s="170">
        <f t="shared" si="68"/>
        <v>5.4865832475690308E-5</v>
      </c>
      <c r="G714" s="147">
        <f t="shared" si="69"/>
        <v>3.0116519996182306E-7</v>
      </c>
      <c r="H714" s="147" t="str">
        <f t="shared" si="70"/>
        <v/>
      </c>
      <c r="I714" s="147" t="str">
        <f t="shared" si="71"/>
        <v/>
      </c>
      <c r="J714" s="147">
        <f t="shared" si="72"/>
        <v>3.3059465853071153E-26</v>
      </c>
      <c r="K714" s="147" t="str">
        <f t="shared" si="73"/>
        <v/>
      </c>
      <c r="L714" s="147" t="str">
        <f t="shared" si="74"/>
        <v/>
      </c>
      <c r="P714" s="151">
        <v>33</v>
      </c>
      <c r="Q714" s="147">
        <f t="shared" si="75"/>
        <v>-92916.063917709165</v>
      </c>
      <c r="R714" s="170">
        <f t="shared" si="76"/>
        <v>9.3642669304404842E-9</v>
      </c>
      <c r="S714" s="170">
        <f t="shared" si="77"/>
        <v>5.4865832475690308E-5</v>
      </c>
      <c r="T714" s="147">
        <f t="shared" si="78"/>
        <v>9.3642669304404842E-9</v>
      </c>
      <c r="U714" s="147" t="str">
        <f t="shared" si="79"/>
        <v/>
      </c>
      <c r="V714" s="147" t="str">
        <f t="shared" si="80"/>
        <v/>
      </c>
      <c r="W714" s="171">
        <f t="shared" si="81"/>
        <v>3.6159857814080353E-10</v>
      </c>
      <c r="X714" s="169" t="str">
        <f t="shared" si="82"/>
        <v/>
      </c>
      <c r="Y714" s="147" t="str">
        <f t="shared" si="83"/>
        <v/>
      </c>
      <c r="AC714" s="151">
        <v>33</v>
      </c>
      <c r="AD714" s="147">
        <f t="shared" si="84"/>
        <v>-3.8679999999999999</v>
      </c>
      <c r="AE714" s="170">
        <f t="shared" si="85"/>
        <v>2.2494592157479312E-4</v>
      </c>
      <c r="AF714" s="170">
        <f t="shared" si="86"/>
        <v>5.4865832475690464E-5</v>
      </c>
      <c r="AG714" s="147">
        <f t="shared" si="87"/>
        <v>2.2494592157479312E-4</v>
      </c>
      <c r="AH714" s="147" t="str">
        <f t="shared" si="88"/>
        <v/>
      </c>
      <c r="AI714" s="147" t="str">
        <f t="shared" si="89"/>
        <v/>
      </c>
      <c r="AJ714" s="169">
        <f t="shared" si="90"/>
        <v>0</v>
      </c>
      <c r="AK714" s="169" t="str">
        <f t="shared" si="91"/>
        <v/>
      </c>
      <c r="AL714" s="169" t="str">
        <f t="shared" si="92"/>
        <v/>
      </c>
      <c r="AM714" s="169"/>
      <c r="AN714" s="169"/>
      <c r="AO714" s="169"/>
      <c r="AP714" s="169"/>
      <c r="AQ714" s="169"/>
      <c r="AR714" s="169"/>
      <c r="AS714" s="169"/>
      <c r="AT714" s="148"/>
      <c r="AU714" s="149"/>
      <c r="AV714" s="148"/>
      <c r="AW714" s="173"/>
      <c r="AX714" s="174"/>
      <c r="AY714" s="175"/>
      <c r="AZ714" s="175"/>
      <c r="BA714" s="176"/>
      <c r="BB714" s="176"/>
      <c r="BC714" s="181">
        <f>F89</f>
        <v>1.4160066465892784E-5</v>
      </c>
      <c r="BE714" s="151">
        <v>10</v>
      </c>
      <c r="BF714" s="164">
        <f t="shared" si="94"/>
        <v>5.7600000000000012E-2</v>
      </c>
      <c r="BG714" s="177">
        <f t="shared" si="95"/>
        <v>0.99999965919423905</v>
      </c>
      <c r="BH714" s="178">
        <f t="shared" si="96"/>
        <v>1.5075653569951442E-7</v>
      </c>
      <c r="BI714" s="179" t="str">
        <f t="shared" si="97"/>
        <v/>
      </c>
      <c r="BJ714" s="179" t="str">
        <f t="shared" si="93"/>
        <v/>
      </c>
    </row>
    <row r="715" spans="2:62" ht="20.100000000000001" customHeight="1" x14ac:dyDescent="0.25">
      <c r="B715" s="147"/>
      <c r="C715" s="151">
        <v>34</v>
      </c>
      <c r="D715" s="147">
        <f t="shared" si="66"/>
        <v>-2886.0938816144144</v>
      </c>
      <c r="E715" s="170">
        <f t="shared" si="67"/>
        <v>3.0585861456603476E-7</v>
      </c>
      <c r="F715" s="170">
        <f t="shared" si="68"/>
        <v>5.5772610499228035E-5</v>
      </c>
      <c r="G715" s="147">
        <f t="shared" si="69"/>
        <v>3.0585861456603476E-7</v>
      </c>
      <c r="H715" s="147" t="str">
        <f t="shared" si="70"/>
        <v/>
      </c>
      <c r="I715" s="147" t="str">
        <f t="shared" si="71"/>
        <v/>
      </c>
      <c r="J715" s="147">
        <f t="shared" si="72"/>
        <v>3.4423931942719878E-26</v>
      </c>
      <c r="K715" s="147" t="str">
        <f t="shared" si="73"/>
        <v/>
      </c>
      <c r="L715" s="147" t="str">
        <f t="shared" si="74"/>
        <v/>
      </c>
      <c r="P715" s="151">
        <v>34</v>
      </c>
      <c r="Q715" s="147">
        <f t="shared" si="75"/>
        <v>-92819.976985012458</v>
      </c>
      <c r="R715" s="170">
        <f t="shared" si="76"/>
        <v>9.5102014114981829E-9</v>
      </c>
      <c r="S715" s="170">
        <f t="shared" si="77"/>
        <v>5.5772610499228035E-5</v>
      </c>
      <c r="T715" s="147">
        <f t="shared" si="78"/>
        <v>9.5102014114981829E-9</v>
      </c>
      <c r="U715" s="147" t="str">
        <f t="shared" si="79"/>
        <v/>
      </c>
      <c r="V715" s="147" t="str">
        <f t="shared" si="80"/>
        <v/>
      </c>
      <c r="W715" s="171">
        <f t="shared" si="81"/>
        <v>3.6836004584255139E-10</v>
      </c>
      <c r="X715" s="169" t="str">
        <f t="shared" si="82"/>
        <v/>
      </c>
      <c r="Y715" s="147" t="str">
        <f t="shared" si="83"/>
        <v/>
      </c>
      <c r="AC715" s="151">
        <v>34</v>
      </c>
      <c r="AD715" s="147">
        <f t="shared" si="84"/>
        <v>-3.8639999999999999</v>
      </c>
      <c r="AE715" s="170">
        <f t="shared" si="85"/>
        <v>2.2845152073967242E-4</v>
      </c>
      <c r="AF715" s="170">
        <f t="shared" si="86"/>
        <v>5.5772610499228035E-5</v>
      </c>
      <c r="AG715" s="147">
        <f t="shared" si="87"/>
        <v>2.2845152073967242E-4</v>
      </c>
      <c r="AH715" s="147" t="str">
        <f t="shared" si="88"/>
        <v/>
      </c>
      <c r="AI715" s="147" t="str">
        <f t="shared" si="89"/>
        <v/>
      </c>
      <c r="AJ715" s="169">
        <f t="shared" si="90"/>
        <v>0</v>
      </c>
      <c r="AK715" s="169" t="str">
        <f t="shared" si="91"/>
        <v/>
      </c>
      <c r="AL715" s="169" t="str">
        <f t="shared" si="92"/>
        <v/>
      </c>
      <c r="AM715" s="169"/>
      <c r="AN715" s="169"/>
      <c r="AO715" s="169"/>
      <c r="AP715" s="169"/>
      <c r="AQ715" s="169"/>
      <c r="AR715" s="169"/>
      <c r="AS715" s="169"/>
      <c r="AT715" s="148"/>
      <c r="AU715" s="149"/>
      <c r="AV715" s="148"/>
      <c r="AW715" s="173"/>
      <c r="AX715" s="174"/>
      <c r="AY715" s="175"/>
      <c r="AZ715" s="175"/>
      <c r="BA715" s="176"/>
      <c r="BB715" s="176"/>
      <c r="BE715" s="151">
        <v>11</v>
      </c>
      <c r="BF715" s="164">
        <f t="shared" si="94"/>
        <v>6.4000000000000015E-2</v>
      </c>
      <c r="BG715" s="177">
        <f t="shared" si="95"/>
        <v>0.99999950843770335</v>
      </c>
      <c r="BH715" s="178">
        <f t="shared" si="96"/>
        <v>1.9293781561291468E-7</v>
      </c>
      <c r="BI715" s="179" t="str">
        <f t="shared" si="97"/>
        <v/>
      </c>
      <c r="BJ715" s="179" t="str">
        <f t="shared" si="93"/>
        <v/>
      </c>
    </row>
    <row r="716" spans="2:62" ht="20.100000000000001" customHeight="1" x14ac:dyDescent="0.25">
      <c r="B716" s="147"/>
      <c r="C716" s="151">
        <v>35</v>
      </c>
      <c r="D716" s="147">
        <f t="shared" si="66"/>
        <v>-2883.1062067887265</v>
      </c>
      <c r="E716" s="170">
        <f t="shared" si="67"/>
        <v>3.1062020225515174E-7</v>
      </c>
      <c r="F716" s="170">
        <f t="shared" si="68"/>
        <v>5.6693512534256526E-5</v>
      </c>
      <c r="G716" s="147">
        <f t="shared" si="69"/>
        <v>3.1062020225515174E-7</v>
      </c>
      <c r="H716" s="147" t="str">
        <f t="shared" si="70"/>
        <v/>
      </c>
      <c r="I716" s="147" t="str">
        <f t="shared" si="71"/>
        <v/>
      </c>
      <c r="J716" s="147">
        <f t="shared" si="72"/>
        <v>3.5844140244182385E-26</v>
      </c>
      <c r="K716" s="147" t="str">
        <f t="shared" si="73"/>
        <v/>
      </c>
      <c r="L716" s="147" t="str">
        <f t="shared" si="74"/>
        <v/>
      </c>
      <c r="P716" s="151">
        <v>35</v>
      </c>
      <c r="Q716" s="147">
        <f t="shared" si="75"/>
        <v>-92723.890052315764</v>
      </c>
      <c r="R716" s="170">
        <f t="shared" si="76"/>
        <v>9.6582556293800541E-9</v>
      </c>
      <c r="S716" s="170">
        <f t="shared" si="77"/>
        <v>5.6693512534256526E-5</v>
      </c>
      <c r="T716" s="147">
        <f t="shared" si="78"/>
        <v>9.6582556293800541E-9</v>
      </c>
      <c r="U716" s="147" t="str">
        <f t="shared" si="79"/>
        <v/>
      </c>
      <c r="V716" s="147" t="str">
        <f t="shared" si="80"/>
        <v/>
      </c>
      <c r="W716" s="171">
        <f t="shared" si="81"/>
        <v>3.7524194111096524E-10</v>
      </c>
      <c r="X716" s="169" t="str">
        <f t="shared" si="82"/>
        <v/>
      </c>
      <c r="Y716" s="147" t="str">
        <f t="shared" si="83"/>
        <v/>
      </c>
      <c r="AC716" s="151">
        <v>35</v>
      </c>
      <c r="AD716" s="147">
        <f t="shared" si="84"/>
        <v>-3.86</v>
      </c>
      <c r="AE716" s="170">
        <f t="shared" si="85"/>
        <v>2.3200803965694238E-4</v>
      </c>
      <c r="AF716" s="170">
        <f t="shared" si="86"/>
        <v>5.6693512534256526E-5</v>
      </c>
      <c r="AG716" s="147">
        <f t="shared" si="87"/>
        <v>2.3200803965694238E-4</v>
      </c>
      <c r="AH716" s="147" t="str">
        <f t="shared" si="88"/>
        <v/>
      </c>
      <c r="AI716" s="147" t="str">
        <f t="shared" si="89"/>
        <v/>
      </c>
      <c r="AJ716" s="169">
        <f t="shared" si="90"/>
        <v>0</v>
      </c>
      <c r="AK716" s="169" t="str">
        <f t="shared" si="91"/>
        <v/>
      </c>
      <c r="AL716" s="169" t="str">
        <f t="shared" si="92"/>
        <v/>
      </c>
      <c r="AM716" s="169"/>
      <c r="AN716" s="169"/>
      <c r="AO716" s="169"/>
      <c r="AP716" s="169"/>
      <c r="AQ716" s="169"/>
      <c r="AR716" s="169"/>
      <c r="AS716" s="169"/>
      <c r="AT716" s="148"/>
      <c r="AU716" s="149"/>
      <c r="AV716" s="148"/>
      <c r="AW716" s="173"/>
      <c r="AX716" s="174"/>
      <c r="AY716" s="175"/>
      <c r="AZ716" s="175"/>
      <c r="BA716" s="176"/>
      <c r="BB716" s="176"/>
      <c r="BC716" s="154" t="s">
        <v>351</v>
      </c>
      <c r="BE716" s="151">
        <v>12</v>
      </c>
      <c r="BF716" s="164">
        <f t="shared" si="94"/>
        <v>7.0400000000000018E-2</v>
      </c>
      <c r="BG716" s="177">
        <f t="shared" si="95"/>
        <v>0.99999931549988774</v>
      </c>
      <c r="BH716" s="178">
        <f t="shared" si="96"/>
        <v>2.4137879062191558E-7</v>
      </c>
      <c r="BI716" s="179" t="str">
        <f t="shared" si="97"/>
        <v/>
      </c>
      <c r="BJ716" s="179" t="str">
        <f t="shared" si="93"/>
        <v/>
      </c>
    </row>
    <row r="717" spans="2:62" ht="20.100000000000001" customHeight="1" x14ac:dyDescent="0.25">
      <c r="B717" s="147"/>
      <c r="C717" s="151">
        <v>36</v>
      </c>
      <c r="D717" s="147">
        <f t="shared" si="66"/>
        <v>-2880.1185319630385</v>
      </c>
      <c r="E717" s="170">
        <f t="shared" si="67"/>
        <v>3.1545087078784865E-7</v>
      </c>
      <c r="F717" s="170">
        <f t="shared" si="68"/>
        <v>5.7628743613158094E-5</v>
      </c>
      <c r="G717" s="147">
        <f t="shared" si="69"/>
        <v>3.1545087078784865E-7</v>
      </c>
      <c r="H717" s="147" t="str">
        <f t="shared" si="70"/>
        <v/>
      </c>
      <c r="I717" s="147" t="str">
        <f t="shared" si="71"/>
        <v/>
      </c>
      <c r="J717" s="147">
        <f t="shared" si="72"/>
        <v>3.7322344097956017E-26</v>
      </c>
      <c r="K717" s="147" t="str">
        <f t="shared" si="73"/>
        <v/>
      </c>
      <c r="L717" s="147" t="str">
        <f t="shared" si="74"/>
        <v/>
      </c>
      <c r="P717" s="151">
        <v>36</v>
      </c>
      <c r="Q717" s="147">
        <f t="shared" si="75"/>
        <v>-92627.803119619057</v>
      </c>
      <c r="R717" s="170">
        <f t="shared" si="76"/>
        <v>9.8084578094406748E-9</v>
      </c>
      <c r="S717" s="170">
        <f t="shared" si="77"/>
        <v>5.7628743613158094E-5</v>
      </c>
      <c r="T717" s="147">
        <f t="shared" si="78"/>
        <v>9.8084578094406748E-9</v>
      </c>
      <c r="U717" s="147" t="str">
        <f t="shared" si="79"/>
        <v/>
      </c>
      <c r="V717" s="147" t="str">
        <f t="shared" si="80"/>
        <v/>
      </c>
      <c r="W717" s="171">
        <f t="shared" si="81"/>
        <v>3.8224629156090177E-10</v>
      </c>
      <c r="X717" s="169" t="str">
        <f t="shared" si="82"/>
        <v/>
      </c>
      <c r="Y717" s="147" t="str">
        <f t="shared" si="83"/>
        <v/>
      </c>
      <c r="AC717" s="151">
        <v>36</v>
      </c>
      <c r="AD717" s="147">
        <f t="shared" si="84"/>
        <v>-3.8559999999999999</v>
      </c>
      <c r="AE717" s="170">
        <f t="shared" si="85"/>
        <v>2.3561615634853757E-4</v>
      </c>
      <c r="AF717" s="170">
        <f t="shared" si="86"/>
        <v>5.7628743613158094E-5</v>
      </c>
      <c r="AG717" s="147">
        <f t="shared" si="87"/>
        <v>2.3561615634853757E-4</v>
      </c>
      <c r="AH717" s="147" t="str">
        <f t="shared" si="88"/>
        <v/>
      </c>
      <c r="AI717" s="147" t="str">
        <f t="shared" si="89"/>
        <v/>
      </c>
      <c r="AJ717" s="169">
        <f t="shared" si="90"/>
        <v>0</v>
      </c>
      <c r="AK717" s="169" t="str">
        <f t="shared" si="91"/>
        <v/>
      </c>
      <c r="AL717" s="169" t="str">
        <f t="shared" si="92"/>
        <v/>
      </c>
      <c r="AM717" s="169"/>
      <c r="AN717" s="169"/>
      <c r="AO717" s="169"/>
      <c r="AP717" s="169"/>
      <c r="AQ717" s="169"/>
      <c r="AR717" s="169"/>
      <c r="AS717" s="169"/>
      <c r="AT717" s="148"/>
      <c r="AU717" s="149"/>
      <c r="AV717" s="148"/>
      <c r="AW717" s="173"/>
      <c r="AX717" s="174"/>
      <c r="AY717" s="175"/>
      <c r="AZ717" s="175"/>
      <c r="BA717" s="176"/>
      <c r="BB717" s="176"/>
      <c r="BC717" s="181">
        <f>1-BC714</f>
        <v>0.99998583993353407</v>
      </c>
      <c r="BE717" s="151">
        <v>13</v>
      </c>
      <c r="BF717" s="164">
        <f t="shared" si="94"/>
        <v>7.6800000000000021E-2</v>
      </c>
      <c r="BG717" s="177">
        <f t="shared" si="95"/>
        <v>0.99999907412109712</v>
      </c>
      <c r="BH717" s="178">
        <f t="shared" si="96"/>
        <v>2.9632144338265221E-7</v>
      </c>
      <c r="BI717" s="179" t="str">
        <f t="shared" si="97"/>
        <v/>
      </c>
      <c r="BJ717" s="179" t="str">
        <f t="shared" si="93"/>
        <v/>
      </c>
    </row>
    <row r="718" spans="2:62" ht="20.100000000000001" customHeight="1" x14ac:dyDescent="0.25">
      <c r="B718" s="147"/>
      <c r="C718" s="151">
        <v>37</v>
      </c>
      <c r="D718" s="147">
        <f t="shared" si="66"/>
        <v>-2877.1308571373511</v>
      </c>
      <c r="E718" s="170">
        <f t="shared" si="67"/>
        <v>3.2035153870571667E-7</v>
      </c>
      <c r="F718" s="170">
        <f t="shared" si="68"/>
        <v>5.8578511496483522E-5</v>
      </c>
      <c r="G718" s="147">
        <f t="shared" si="69"/>
        <v>3.2035153870571667E-7</v>
      </c>
      <c r="H718" s="147" t="str">
        <f t="shared" si="70"/>
        <v/>
      </c>
      <c r="I718" s="147" t="str">
        <f t="shared" si="71"/>
        <v/>
      </c>
      <c r="J718" s="147">
        <f t="shared" si="72"/>
        <v>3.8860886949372438E-26</v>
      </c>
      <c r="K718" s="147" t="str">
        <f t="shared" si="73"/>
        <v/>
      </c>
      <c r="L718" s="147" t="str">
        <f t="shared" si="74"/>
        <v/>
      </c>
      <c r="P718" s="151">
        <v>37</v>
      </c>
      <c r="Q718" s="147">
        <f t="shared" si="75"/>
        <v>-92531.716186922364</v>
      </c>
      <c r="R718" s="170">
        <f t="shared" si="76"/>
        <v>9.9608365123126511E-9</v>
      </c>
      <c r="S718" s="170">
        <f t="shared" si="77"/>
        <v>5.8578511496483522E-5</v>
      </c>
      <c r="T718" s="147">
        <f t="shared" si="78"/>
        <v>9.9608365123126511E-9</v>
      </c>
      <c r="U718" s="147" t="str">
        <f t="shared" si="79"/>
        <v/>
      </c>
      <c r="V718" s="147" t="str">
        <f t="shared" si="80"/>
        <v/>
      </c>
      <c r="W718" s="171">
        <f t="shared" si="81"/>
        <v>3.8937515673898943E-10</v>
      </c>
      <c r="X718" s="169" t="str">
        <f t="shared" si="82"/>
        <v/>
      </c>
      <c r="Y718" s="147" t="str">
        <f t="shared" si="83"/>
        <v/>
      </c>
      <c r="AC718" s="151">
        <v>37</v>
      </c>
      <c r="AD718" s="147">
        <f t="shared" si="84"/>
        <v>-3.8519999999999999</v>
      </c>
      <c r="AE718" s="170">
        <f t="shared" si="85"/>
        <v>2.3927655689035554E-4</v>
      </c>
      <c r="AF718" s="170">
        <f t="shared" si="86"/>
        <v>5.8578511496483664E-5</v>
      </c>
      <c r="AG718" s="147">
        <f t="shared" si="87"/>
        <v>2.3927655689035554E-4</v>
      </c>
      <c r="AH718" s="147" t="str">
        <f t="shared" si="88"/>
        <v/>
      </c>
      <c r="AI718" s="147" t="str">
        <f t="shared" si="89"/>
        <v/>
      </c>
      <c r="AJ718" s="169">
        <f t="shared" si="90"/>
        <v>0</v>
      </c>
      <c r="AK718" s="169" t="str">
        <f t="shared" si="91"/>
        <v/>
      </c>
      <c r="AL718" s="169" t="str">
        <f t="shared" si="92"/>
        <v/>
      </c>
      <c r="AM718" s="169"/>
      <c r="AN718" s="169"/>
      <c r="AO718" s="169"/>
      <c r="AP718" s="169"/>
      <c r="AQ718" s="169"/>
      <c r="AR718" s="169"/>
      <c r="AS718" s="169"/>
      <c r="AT718" s="148"/>
      <c r="AU718" s="149"/>
      <c r="AV718" s="148"/>
      <c r="AW718" s="173"/>
      <c r="AX718" s="174"/>
      <c r="AY718" s="175"/>
      <c r="AZ718" s="175"/>
      <c r="BA718" s="176"/>
      <c r="BB718" s="176"/>
      <c r="BC718" s="150"/>
      <c r="BE718" s="151">
        <v>14</v>
      </c>
      <c r="BF718" s="164">
        <f t="shared" si="94"/>
        <v>8.3200000000000024E-2</v>
      </c>
      <c r="BG718" s="177">
        <f t="shared" si="95"/>
        <v>0.99999877779965374</v>
      </c>
      <c r="BH718" s="178">
        <f t="shared" si="96"/>
        <v>3.5799135678082905E-7</v>
      </c>
      <c r="BI718" s="179" t="str">
        <f t="shared" si="97"/>
        <v/>
      </c>
      <c r="BJ718" s="179" t="str">
        <f t="shared" si="93"/>
        <v/>
      </c>
    </row>
    <row r="719" spans="2:62" ht="20.100000000000001" customHeight="1" x14ac:dyDescent="0.25">
      <c r="B719" s="147"/>
      <c r="C719" s="151">
        <v>38</v>
      </c>
      <c r="D719" s="147">
        <f t="shared" si="66"/>
        <v>-2874.1431823116632</v>
      </c>
      <c r="E719" s="170">
        <f t="shared" si="67"/>
        <v>3.2532313544171725E-7</v>
      </c>
      <c r="F719" s="170">
        <f t="shared" si="68"/>
        <v>5.9543026705330651E-5</v>
      </c>
      <c r="G719" s="147">
        <f t="shared" si="69"/>
        <v>3.2532313544171725E-7</v>
      </c>
      <c r="H719" s="147" t="str">
        <f t="shared" si="70"/>
        <v/>
      </c>
      <c r="I719" s="147" t="str">
        <f t="shared" si="71"/>
        <v/>
      </c>
      <c r="J719" s="147">
        <f t="shared" si="72"/>
        <v>4.0462205911427889E-26</v>
      </c>
      <c r="K719" s="147" t="str">
        <f t="shared" si="73"/>
        <v/>
      </c>
      <c r="L719" s="147" t="str">
        <f t="shared" si="74"/>
        <v/>
      </c>
      <c r="P719" s="151">
        <v>38</v>
      </c>
      <c r="Q719" s="147">
        <f t="shared" si="75"/>
        <v>-92435.629254225656</v>
      </c>
      <c r="R719" s="170">
        <f t="shared" si="76"/>
        <v>1.0115420637279007E-8</v>
      </c>
      <c r="S719" s="170">
        <f t="shared" si="77"/>
        <v>5.9543026705330651E-5</v>
      </c>
      <c r="T719" s="147">
        <f t="shared" si="78"/>
        <v>1.0115420637279007E-8</v>
      </c>
      <c r="U719" s="147" t="str">
        <f t="shared" si="79"/>
        <v/>
      </c>
      <c r="V719" s="147" t="str">
        <f t="shared" si="80"/>
        <v/>
      </c>
      <c r="W719" s="171">
        <f t="shared" si="81"/>
        <v>3.96630628586651E-10</v>
      </c>
      <c r="X719" s="169" t="str">
        <f t="shared" si="82"/>
        <v/>
      </c>
      <c r="Y719" s="147" t="str">
        <f t="shared" si="83"/>
        <v/>
      </c>
      <c r="AC719" s="151">
        <v>38</v>
      </c>
      <c r="AD719" s="147">
        <f t="shared" si="84"/>
        <v>-3.8479999999999999</v>
      </c>
      <c r="AE719" s="170">
        <f t="shared" si="85"/>
        <v>2.4298993549326024E-4</v>
      </c>
      <c r="AF719" s="170">
        <f t="shared" si="86"/>
        <v>5.9543026705330651E-5</v>
      </c>
      <c r="AG719" s="147">
        <f t="shared" si="87"/>
        <v>2.4298993549326024E-4</v>
      </c>
      <c r="AH719" s="147" t="str">
        <f t="shared" si="88"/>
        <v/>
      </c>
      <c r="AI719" s="147" t="str">
        <f t="shared" si="89"/>
        <v/>
      </c>
      <c r="AJ719" s="169">
        <f t="shared" si="90"/>
        <v>0</v>
      </c>
      <c r="AK719" s="169" t="str">
        <f t="shared" si="91"/>
        <v/>
      </c>
      <c r="AL719" s="169" t="str">
        <f t="shared" si="92"/>
        <v/>
      </c>
      <c r="AM719" s="169"/>
      <c r="AN719" s="169"/>
      <c r="AO719" s="169"/>
      <c r="AP719" s="169"/>
      <c r="AQ719" s="169"/>
      <c r="AR719" s="169"/>
      <c r="AS719" s="169"/>
      <c r="AT719" s="148"/>
      <c r="AU719" s="149"/>
      <c r="AV719" s="148"/>
      <c r="AW719" s="173"/>
      <c r="AX719" s="174"/>
      <c r="AY719" s="175"/>
      <c r="AZ719" s="175"/>
      <c r="BA719" s="176"/>
      <c r="BB719" s="176"/>
      <c r="BC719" s="150"/>
      <c r="BE719" s="151">
        <v>15</v>
      </c>
      <c r="BF719" s="164">
        <f t="shared" si="94"/>
        <v>8.9600000000000027E-2</v>
      </c>
      <c r="BG719" s="177">
        <f t="shared" si="95"/>
        <v>0.99999841980829696</v>
      </c>
      <c r="BH719" s="178">
        <f t="shared" si="96"/>
        <v>4.265994730801026E-7</v>
      </c>
      <c r="BI719" s="179" t="str">
        <f t="shared" si="97"/>
        <v/>
      </c>
      <c r="BJ719" s="179" t="str">
        <f t="shared" si="93"/>
        <v/>
      </c>
    </row>
    <row r="720" spans="2:62" ht="20.100000000000001" customHeight="1" x14ac:dyDescent="0.25">
      <c r="B720" s="147"/>
      <c r="C720" s="151">
        <v>39</v>
      </c>
      <c r="D720" s="147">
        <f t="shared" si="66"/>
        <v>-2871.1555074859752</v>
      </c>
      <c r="E720" s="170">
        <f t="shared" si="67"/>
        <v>3.3036660142943376E-7</v>
      </c>
      <c r="F720" s="170">
        <f t="shared" si="68"/>
        <v>6.0522502554045553E-5</v>
      </c>
      <c r="G720" s="147">
        <f t="shared" si="69"/>
        <v>3.3036660142943376E-7</v>
      </c>
      <c r="H720" s="147" t="str">
        <f t="shared" si="70"/>
        <v/>
      </c>
      <c r="I720" s="147" t="str">
        <f t="shared" si="71"/>
        <v/>
      </c>
      <c r="J720" s="147">
        <f t="shared" si="72"/>
        <v>4.2128835466866979E-26</v>
      </c>
      <c r="K720" s="147" t="str">
        <f t="shared" si="73"/>
        <v/>
      </c>
      <c r="L720" s="147" t="str">
        <f t="shared" si="74"/>
        <v/>
      </c>
      <c r="P720" s="151">
        <v>39</v>
      </c>
      <c r="Q720" s="147">
        <f t="shared" si="75"/>
        <v>-92339.542321528963</v>
      </c>
      <c r="R720" s="170">
        <f t="shared" si="76"/>
        <v>1.0272239425670086E-8</v>
      </c>
      <c r="S720" s="170">
        <f t="shared" si="77"/>
        <v>6.0522502554045553E-5</v>
      </c>
      <c r="T720" s="147">
        <f t="shared" si="78"/>
        <v>1.0272239425670086E-8</v>
      </c>
      <c r="U720" s="147" t="str">
        <f t="shared" si="79"/>
        <v/>
      </c>
      <c r="V720" s="147" t="str">
        <f t="shared" si="80"/>
        <v/>
      </c>
      <c r="W720" s="171">
        <f t="shared" si="81"/>
        <v>4.0401483190911734E-10</v>
      </c>
      <c r="X720" s="169" t="str">
        <f t="shared" si="82"/>
        <v/>
      </c>
      <c r="Y720" s="147" t="str">
        <f t="shared" si="83"/>
        <v/>
      </c>
      <c r="AC720" s="151">
        <v>39</v>
      </c>
      <c r="AD720" s="147">
        <f t="shared" si="84"/>
        <v>-3.8439999999999999</v>
      </c>
      <c r="AE720" s="170">
        <f t="shared" si="85"/>
        <v>2.4675699458468858E-4</v>
      </c>
      <c r="AF720" s="170">
        <f t="shared" si="86"/>
        <v>6.0522502554045553E-5</v>
      </c>
      <c r="AG720" s="147">
        <f t="shared" si="87"/>
        <v>2.4675699458468858E-4</v>
      </c>
      <c r="AH720" s="147" t="str">
        <f t="shared" si="88"/>
        <v/>
      </c>
      <c r="AI720" s="147" t="str">
        <f t="shared" si="89"/>
        <v/>
      </c>
      <c r="AJ720" s="169">
        <f t="shared" si="90"/>
        <v>0</v>
      </c>
      <c r="AK720" s="169" t="str">
        <f t="shared" si="91"/>
        <v/>
      </c>
      <c r="AL720" s="169" t="str">
        <f t="shared" si="92"/>
        <v/>
      </c>
      <c r="AM720" s="169"/>
      <c r="AN720" s="169"/>
      <c r="AO720" s="169"/>
      <c r="AP720" s="169"/>
      <c r="AQ720" s="169"/>
      <c r="AR720" s="169"/>
      <c r="AS720" s="169"/>
      <c r="AT720" s="148"/>
      <c r="AU720" s="149"/>
      <c r="AV720" s="148"/>
      <c r="AW720" s="173"/>
      <c r="AX720" s="174"/>
      <c r="AY720" s="175"/>
      <c r="AZ720" s="175"/>
      <c r="BA720" s="176"/>
      <c r="BB720" s="176"/>
      <c r="BC720" s="150"/>
      <c r="BE720" s="151">
        <v>16</v>
      </c>
      <c r="BF720" s="164">
        <f t="shared" si="94"/>
        <v>9.600000000000003E-2</v>
      </c>
      <c r="BG720" s="177">
        <f t="shared" si="95"/>
        <v>0.99999799320882388</v>
      </c>
      <c r="BH720" s="178">
        <f t="shared" si="96"/>
        <v>5.0234354409539606E-7</v>
      </c>
      <c r="BI720" s="179" t="str">
        <f t="shared" si="97"/>
        <v/>
      </c>
      <c r="BJ720" s="179" t="str">
        <f t="shared" si="93"/>
        <v/>
      </c>
    </row>
    <row r="721" spans="2:62" ht="20.100000000000001" customHeight="1" x14ac:dyDescent="0.25">
      <c r="B721" s="147"/>
      <c r="C721" s="151">
        <v>40</v>
      </c>
      <c r="D721" s="147">
        <f t="shared" si="66"/>
        <v>-2868.1678326602873</v>
      </c>
      <c r="E721" s="170">
        <f t="shared" si="67"/>
        <v>3.3548288821314348E-7</v>
      </c>
      <c r="F721" s="170">
        <f t="shared" si="68"/>
        <v>6.1517155183255203E-5</v>
      </c>
      <c r="G721" s="147">
        <f t="shared" si="69"/>
        <v>3.3548288821314348E-7</v>
      </c>
      <c r="H721" s="147" t="str">
        <f t="shared" si="70"/>
        <v/>
      </c>
      <c r="I721" s="147" t="str">
        <f t="shared" si="71"/>
        <v/>
      </c>
      <c r="J721" s="147">
        <f t="shared" si="72"/>
        <v>4.3863411314898485E-26</v>
      </c>
      <c r="K721" s="147" t="str">
        <f t="shared" si="73"/>
        <v/>
      </c>
      <c r="L721" s="147" t="str">
        <f t="shared" si="74"/>
        <v/>
      </c>
      <c r="P721" s="151">
        <v>40</v>
      </c>
      <c r="Q721" s="147">
        <f t="shared" si="75"/>
        <v>-92243.455388832255</v>
      </c>
      <c r="R721" s="170">
        <f t="shared" si="76"/>
        <v>1.0431322464286172E-8</v>
      </c>
      <c r="S721" s="170">
        <f t="shared" si="77"/>
        <v>6.1517155183255203E-5</v>
      </c>
      <c r="T721" s="147">
        <f t="shared" si="78"/>
        <v>1.0431322464286172E-8</v>
      </c>
      <c r="U721" s="147" t="str">
        <f t="shared" si="79"/>
        <v/>
      </c>
      <c r="V721" s="147" t="str">
        <f t="shared" si="80"/>
        <v/>
      </c>
      <c r="W721" s="171">
        <f t="shared" si="81"/>
        <v>4.1152992485056233E-10</v>
      </c>
      <c r="X721" s="169" t="str">
        <f t="shared" si="82"/>
        <v/>
      </c>
      <c r="Y721" s="147" t="str">
        <f t="shared" si="83"/>
        <v/>
      </c>
      <c r="AC721" s="151">
        <v>40</v>
      </c>
      <c r="AD721" s="147">
        <f t="shared" si="84"/>
        <v>-3.84</v>
      </c>
      <c r="AE721" s="170">
        <f t="shared" si="85"/>
        <v>2.5057844489086075E-4</v>
      </c>
      <c r="AF721" s="170">
        <f t="shared" si="86"/>
        <v>6.1517155183255203E-5</v>
      </c>
      <c r="AG721" s="147">
        <f t="shared" si="87"/>
        <v>2.5057844489086075E-4</v>
      </c>
      <c r="AH721" s="147" t="str">
        <f t="shared" si="88"/>
        <v/>
      </c>
      <c r="AI721" s="147" t="str">
        <f t="shared" si="89"/>
        <v/>
      </c>
      <c r="AJ721" s="169">
        <f t="shared" si="90"/>
        <v>0</v>
      </c>
      <c r="AK721" s="169" t="str">
        <f t="shared" si="91"/>
        <v/>
      </c>
      <c r="AL721" s="169" t="str">
        <f t="shared" si="92"/>
        <v/>
      </c>
      <c r="AM721" s="169"/>
      <c r="AN721" s="169"/>
      <c r="AO721" s="169"/>
      <c r="AP721" s="169"/>
      <c r="AQ721" s="169"/>
      <c r="AR721" s="169"/>
      <c r="AS721" s="169"/>
      <c r="AT721" s="148"/>
      <c r="AU721" s="149"/>
      <c r="AV721" s="148"/>
      <c r="AW721" s="173"/>
      <c r="AX721" s="174"/>
      <c r="AY721" s="175"/>
      <c r="AZ721" s="175"/>
      <c r="BA721" s="176"/>
      <c r="BB721" s="176"/>
      <c r="BC721" s="150"/>
      <c r="BE721" s="151">
        <v>17</v>
      </c>
      <c r="BF721" s="164">
        <f t="shared" si="94"/>
        <v>0.10240000000000003</v>
      </c>
      <c r="BG721" s="177">
        <f t="shared" si="95"/>
        <v>0.99999749086527978</v>
      </c>
      <c r="BH721" s="178">
        <f t="shared" si="96"/>
        <v>5.8540934477768758E-7</v>
      </c>
      <c r="BI721" s="179" t="str">
        <f t="shared" si="97"/>
        <v/>
      </c>
      <c r="BJ721" s="179" t="str">
        <f t="shared" si="93"/>
        <v/>
      </c>
    </row>
    <row r="722" spans="2:62" ht="20.100000000000001" customHeight="1" x14ac:dyDescent="0.25">
      <c r="B722" s="147"/>
      <c r="C722" s="151">
        <v>41</v>
      </c>
      <c r="D722" s="147">
        <f t="shared" si="66"/>
        <v>-2865.1801578345999</v>
      </c>
      <c r="E722" s="170">
        <f t="shared" si="67"/>
        <v>3.4067295855869386E-7</v>
      </c>
      <c r="F722" s="170">
        <f t="shared" si="68"/>
        <v>6.2527203593226214E-5</v>
      </c>
      <c r="G722" s="147">
        <f t="shared" si="69"/>
        <v>3.4067295855869386E-7</v>
      </c>
      <c r="H722" s="147" t="str">
        <f t="shared" si="70"/>
        <v/>
      </c>
      <c r="I722" s="147" t="str">
        <f t="shared" si="71"/>
        <v/>
      </c>
      <c r="J722" s="147">
        <f t="shared" si="72"/>
        <v>4.5668674368124372E-26</v>
      </c>
      <c r="K722" s="147" t="str">
        <f t="shared" si="73"/>
        <v/>
      </c>
      <c r="L722" s="147" t="str">
        <f t="shared" si="74"/>
        <v/>
      </c>
      <c r="P722" s="151">
        <v>41</v>
      </c>
      <c r="Q722" s="147">
        <f t="shared" si="75"/>
        <v>-92147.368456135562</v>
      </c>
      <c r="R722" s="170">
        <f t="shared" si="76"/>
        <v>1.0592699688844847E-8</v>
      </c>
      <c r="S722" s="170">
        <f t="shared" si="77"/>
        <v>6.2527203593226214E-5</v>
      </c>
      <c r="T722" s="147">
        <f t="shared" si="78"/>
        <v>1.0592699688844847E-8</v>
      </c>
      <c r="U722" s="147" t="str">
        <f t="shared" si="79"/>
        <v/>
      </c>
      <c r="V722" s="147" t="str">
        <f t="shared" si="80"/>
        <v/>
      </c>
      <c r="W722" s="171">
        <f t="shared" si="81"/>
        <v>4.1917809937536553E-10</v>
      </c>
      <c r="X722" s="169" t="str">
        <f t="shared" si="82"/>
        <v/>
      </c>
      <c r="Y722" s="147" t="str">
        <f t="shared" si="83"/>
        <v/>
      </c>
      <c r="AC722" s="151">
        <v>41</v>
      </c>
      <c r="AD722" s="147">
        <f t="shared" si="84"/>
        <v>-3.8359999999999999</v>
      </c>
      <c r="AE722" s="170">
        <f t="shared" si="85"/>
        <v>2.5445500551959862E-4</v>
      </c>
      <c r="AF722" s="170">
        <f t="shared" si="86"/>
        <v>6.2527203593226323E-5</v>
      </c>
      <c r="AG722" s="147">
        <f t="shared" si="87"/>
        <v>2.5445500551959862E-4</v>
      </c>
      <c r="AH722" s="147" t="str">
        <f t="shared" si="88"/>
        <v/>
      </c>
      <c r="AI722" s="147" t="str">
        <f t="shared" si="89"/>
        <v/>
      </c>
      <c r="AJ722" s="169">
        <f t="shared" si="90"/>
        <v>0</v>
      </c>
      <c r="AK722" s="169" t="str">
        <f t="shared" si="91"/>
        <v/>
      </c>
      <c r="AL722" s="169" t="str">
        <f t="shared" si="92"/>
        <v/>
      </c>
      <c r="AM722" s="169"/>
      <c r="AN722" s="169"/>
      <c r="AO722" s="169"/>
      <c r="AP722" s="169"/>
      <c r="AQ722" s="169"/>
      <c r="AR722" s="169"/>
      <c r="AS722" s="169"/>
      <c r="AT722" s="148"/>
      <c r="AU722" s="149"/>
      <c r="AV722" s="148"/>
      <c r="AW722" s="173"/>
      <c r="AX722" s="174"/>
      <c r="AY722" s="175"/>
      <c r="AZ722" s="175"/>
      <c r="BA722" s="176"/>
      <c r="BB722" s="176"/>
      <c r="BC722" s="150"/>
      <c r="BE722" s="151">
        <v>18</v>
      </c>
      <c r="BF722" s="164">
        <f t="shared" si="94"/>
        <v>0.10880000000000004</v>
      </c>
      <c r="BG722" s="177">
        <f t="shared" si="95"/>
        <v>0.999996905455935</v>
      </c>
      <c r="BH722" s="178">
        <f t="shared" si="96"/>
        <v>6.7597170017030805E-7</v>
      </c>
      <c r="BI722" s="179" t="str">
        <f t="shared" si="97"/>
        <v/>
      </c>
      <c r="BJ722" s="179" t="str">
        <f t="shared" si="93"/>
        <v/>
      </c>
    </row>
    <row r="723" spans="2:62" ht="20.100000000000001" customHeight="1" x14ac:dyDescent="0.25">
      <c r="B723" s="147"/>
      <c r="C723" s="151">
        <v>42</v>
      </c>
      <c r="D723" s="147">
        <f t="shared" si="66"/>
        <v>-2862.1924830089119</v>
      </c>
      <c r="E723" s="170">
        <f t="shared" si="67"/>
        <v>3.4593778656519698E-7</v>
      </c>
      <c r="F723" s="170">
        <f t="shared" si="68"/>
        <v>6.3552869677559342E-5</v>
      </c>
      <c r="G723" s="147">
        <f t="shared" si="69"/>
        <v>3.4593778656519698E-7</v>
      </c>
      <c r="H723" s="147" t="str">
        <f t="shared" si="70"/>
        <v/>
      </c>
      <c r="I723" s="147" t="str">
        <f t="shared" si="71"/>
        <v/>
      </c>
      <c r="J723" s="147">
        <f t="shared" si="72"/>
        <v>4.7547474905473729E-26</v>
      </c>
      <c r="K723" s="147" t="str">
        <f t="shared" si="73"/>
        <v/>
      </c>
      <c r="L723" s="147" t="str">
        <f t="shared" si="74"/>
        <v/>
      </c>
      <c r="M723" s="155"/>
      <c r="N723" s="155"/>
      <c r="O723" s="155"/>
      <c r="P723" s="151">
        <v>42</v>
      </c>
      <c r="Q723" s="147">
        <f t="shared" si="75"/>
        <v>-92051.281523438854</v>
      </c>
      <c r="R723" s="170">
        <f t="shared" si="76"/>
        <v>1.0756401387454126E-8</v>
      </c>
      <c r="S723" s="170">
        <f t="shared" si="77"/>
        <v>6.3552869677559342E-5</v>
      </c>
      <c r="T723" s="147">
        <f t="shared" si="78"/>
        <v>1.0756401387454126E-8</v>
      </c>
      <c r="U723" s="147" t="str">
        <f t="shared" si="79"/>
        <v/>
      </c>
      <c r="V723" s="147" t="str">
        <f t="shared" si="80"/>
        <v/>
      </c>
      <c r="W723" s="171">
        <f t="shared" si="81"/>
        <v>4.2696158175562897E-10</v>
      </c>
      <c r="X723" s="169" t="str">
        <f t="shared" si="82"/>
        <v/>
      </c>
      <c r="Y723" s="147" t="str">
        <f t="shared" si="83"/>
        <v/>
      </c>
      <c r="Z723" s="155"/>
      <c r="AA723" s="155"/>
      <c r="AB723" s="155"/>
      <c r="AC723" s="151">
        <v>42</v>
      </c>
      <c r="AD723" s="147">
        <f t="shared" si="84"/>
        <v>-3.8319999999999999</v>
      </c>
      <c r="AE723" s="170">
        <f t="shared" si="85"/>
        <v>2.5838740404374953E-4</v>
      </c>
      <c r="AF723" s="170">
        <f t="shared" si="86"/>
        <v>6.3552869677559342E-5</v>
      </c>
      <c r="AG723" s="147">
        <f t="shared" si="87"/>
        <v>2.5838740404374953E-4</v>
      </c>
      <c r="AH723" s="147" t="str">
        <f t="shared" si="88"/>
        <v/>
      </c>
      <c r="AI723" s="147" t="str">
        <f t="shared" si="89"/>
        <v/>
      </c>
      <c r="AJ723" s="169">
        <f t="shared" si="90"/>
        <v>0</v>
      </c>
      <c r="AK723" s="169" t="str">
        <f t="shared" si="91"/>
        <v/>
      </c>
      <c r="AL723" s="169" t="str">
        <f t="shared" si="92"/>
        <v/>
      </c>
      <c r="AM723" s="169"/>
      <c r="AN723" s="169"/>
      <c r="AO723" s="169"/>
      <c r="AP723" s="169"/>
      <c r="AQ723" s="169"/>
      <c r="AR723" s="169"/>
      <c r="AS723" s="169"/>
      <c r="AT723" s="148"/>
      <c r="AU723" s="149"/>
      <c r="AV723" s="148"/>
      <c r="AW723" s="173"/>
      <c r="AX723" s="174"/>
      <c r="AY723" s="175"/>
      <c r="AZ723" s="175"/>
      <c r="BA723" s="176"/>
      <c r="BB723" s="176"/>
      <c r="BC723" s="155"/>
      <c r="BD723" s="155"/>
      <c r="BE723" s="151">
        <v>19</v>
      </c>
      <c r="BF723" s="164">
        <f t="shared" si="94"/>
        <v>0.11520000000000004</v>
      </c>
      <c r="BG723" s="177">
        <f t="shared" si="95"/>
        <v>0.99999622948423483</v>
      </c>
      <c r="BH723" s="178">
        <f t="shared" si="96"/>
        <v>7.7419536903544639E-7</v>
      </c>
      <c r="BI723" s="179" t="str">
        <f t="shared" si="97"/>
        <v/>
      </c>
      <c r="BJ723" s="179" t="str">
        <f t="shared" si="93"/>
        <v/>
      </c>
    </row>
    <row r="724" spans="2:62" ht="20.100000000000001" customHeight="1" x14ac:dyDescent="0.25">
      <c r="B724" s="147"/>
      <c r="C724" s="151">
        <v>43</v>
      </c>
      <c r="D724" s="147">
        <f t="shared" si="66"/>
        <v>-2859.204808183224</v>
      </c>
      <c r="E724" s="170">
        <f t="shared" si="67"/>
        <v>3.512783577775308E-7</v>
      </c>
      <c r="F724" s="170">
        <f t="shared" si="68"/>
        <v>6.4594378257215614E-5</v>
      </c>
      <c r="G724" s="147">
        <f t="shared" si="69"/>
        <v>3.512783577775308E-7</v>
      </c>
      <c r="H724" s="147" t="str">
        <f t="shared" si="70"/>
        <v/>
      </c>
      <c r="I724" s="147" t="str">
        <f t="shared" si="71"/>
        <v/>
      </c>
      <c r="J724" s="147">
        <f t="shared" si="72"/>
        <v>4.950277688717058E-26</v>
      </c>
      <c r="K724" s="147" t="str">
        <f t="shared" si="73"/>
        <v/>
      </c>
      <c r="L724" s="147" t="str">
        <f t="shared" si="74"/>
        <v/>
      </c>
      <c r="M724" s="155"/>
      <c r="N724" s="155"/>
      <c r="O724" s="155"/>
      <c r="P724" s="151">
        <v>43</v>
      </c>
      <c r="Q724" s="147">
        <f t="shared" si="75"/>
        <v>-91955.194590742161</v>
      </c>
      <c r="R724" s="170">
        <f t="shared" si="76"/>
        <v>1.0922458204110412E-8</v>
      </c>
      <c r="S724" s="170">
        <f t="shared" si="77"/>
        <v>6.4594378257215614E-5</v>
      </c>
      <c r="T724" s="147">
        <f t="shared" si="78"/>
        <v>1.0922458204110412E-8</v>
      </c>
      <c r="U724" s="147" t="str">
        <f t="shared" si="79"/>
        <v/>
      </c>
      <c r="V724" s="147" t="str">
        <f t="shared" si="80"/>
        <v/>
      </c>
      <c r="W724" s="171">
        <f t="shared" si="81"/>
        <v>4.3488263306496135E-10</v>
      </c>
      <c r="X724" s="169" t="str">
        <f t="shared" si="82"/>
        <v/>
      </c>
      <c r="Y724" s="147" t="str">
        <f t="shared" si="83"/>
        <v/>
      </c>
      <c r="Z724" s="155"/>
      <c r="AA724" s="155"/>
      <c r="AB724" s="155"/>
      <c r="AC724" s="151">
        <v>43</v>
      </c>
      <c r="AD724" s="147">
        <f t="shared" si="84"/>
        <v>-3.8279999999999998</v>
      </c>
      <c r="AE724" s="170">
        <f t="shared" si="85"/>
        <v>2.6237637658522018E-4</v>
      </c>
      <c r="AF724" s="170">
        <f t="shared" si="86"/>
        <v>6.4594378257215614E-5</v>
      </c>
      <c r="AG724" s="147">
        <f t="shared" si="87"/>
        <v>2.6237637658522018E-4</v>
      </c>
      <c r="AH724" s="147" t="str">
        <f t="shared" si="88"/>
        <v/>
      </c>
      <c r="AI724" s="147" t="str">
        <f t="shared" si="89"/>
        <v/>
      </c>
      <c r="AJ724" s="169">
        <f t="shared" si="90"/>
        <v>0</v>
      </c>
      <c r="AK724" s="169" t="str">
        <f t="shared" si="91"/>
        <v/>
      </c>
      <c r="AL724" s="169" t="str">
        <f t="shared" si="92"/>
        <v/>
      </c>
      <c r="AM724" s="169"/>
      <c r="AN724" s="169"/>
      <c r="AO724" s="169"/>
      <c r="AP724" s="169"/>
      <c r="AQ724" s="169"/>
      <c r="AR724" s="169"/>
      <c r="AS724" s="169"/>
      <c r="AT724" s="148"/>
      <c r="AU724" s="149"/>
      <c r="AV724" s="148"/>
      <c r="AW724" s="173"/>
      <c r="AX724" s="174"/>
      <c r="AY724" s="175"/>
      <c r="AZ724" s="175"/>
      <c r="BA724" s="176"/>
      <c r="BB724" s="176"/>
      <c r="BC724" s="155"/>
      <c r="BD724" s="155"/>
      <c r="BE724" s="151">
        <v>20</v>
      </c>
      <c r="BF724" s="164">
        <f t="shared" si="94"/>
        <v>0.12160000000000004</v>
      </c>
      <c r="BG724" s="177">
        <f t="shared" si="95"/>
        <v>0.9999954552888658</v>
      </c>
      <c r="BH724" s="178">
        <f t="shared" si="96"/>
        <v>8.8023580613327823E-7</v>
      </c>
      <c r="BI724" s="179" t="str">
        <f t="shared" si="97"/>
        <v/>
      </c>
      <c r="BJ724" s="179" t="str">
        <f t="shared" si="93"/>
        <v/>
      </c>
    </row>
    <row r="725" spans="2:62" ht="20.100000000000001" customHeight="1" x14ac:dyDescent="0.25">
      <c r="B725" s="147"/>
      <c r="C725" s="151">
        <v>44</v>
      </c>
      <c r="D725" s="147">
        <f t="shared" si="66"/>
        <v>-2856.2171333575361</v>
      </c>
      <c r="E725" s="170">
        <f t="shared" si="67"/>
        <v>3.566956692996698E-7</v>
      </c>
      <c r="F725" s="170">
        <f t="shared" si="68"/>
        <v>6.5651957114884092E-5</v>
      </c>
      <c r="G725" s="147">
        <f t="shared" si="69"/>
        <v>3.566956692996698E-7</v>
      </c>
      <c r="H725" s="147" t="str">
        <f t="shared" si="70"/>
        <v/>
      </c>
      <c r="I725" s="147" t="str">
        <f t="shared" si="71"/>
        <v/>
      </c>
      <c r="J725" s="147">
        <f t="shared" si="72"/>
        <v>5.1537662437966533E-26</v>
      </c>
      <c r="K725" s="147" t="str">
        <f t="shared" si="73"/>
        <v/>
      </c>
      <c r="L725" s="147" t="str">
        <f t="shared" si="74"/>
        <v/>
      </c>
      <c r="M725" s="155"/>
      <c r="N725" s="155"/>
      <c r="O725" s="155"/>
      <c r="P725" s="151">
        <v>44</v>
      </c>
      <c r="Q725" s="147">
        <f t="shared" si="75"/>
        <v>-91859.107658045454</v>
      </c>
      <c r="R725" s="170">
        <f t="shared" si="76"/>
        <v>1.1090901142222442E-8</v>
      </c>
      <c r="S725" s="170">
        <f t="shared" si="77"/>
        <v>6.5651957114884092E-5</v>
      </c>
      <c r="T725" s="147">
        <f t="shared" si="78"/>
        <v>1.1090901142222442E-8</v>
      </c>
      <c r="U725" s="147" t="str">
        <f t="shared" si="79"/>
        <v/>
      </c>
      <c r="V725" s="147" t="str">
        <f t="shared" si="80"/>
        <v/>
      </c>
      <c r="W725" s="171">
        <f t="shared" si="81"/>
        <v>4.4294354967865059E-10</v>
      </c>
      <c r="X725" s="169" t="str">
        <f t="shared" si="82"/>
        <v/>
      </c>
      <c r="Y725" s="147" t="str">
        <f t="shared" si="83"/>
        <v/>
      </c>
      <c r="Z725" s="155"/>
      <c r="AA725" s="155"/>
      <c r="AB725" s="155"/>
      <c r="AC725" s="151">
        <v>44</v>
      </c>
      <c r="AD725" s="147">
        <f t="shared" si="84"/>
        <v>-3.8239999999999998</v>
      </c>
      <c r="AE725" s="170">
        <f t="shared" si="85"/>
        <v>2.6642266789962096E-4</v>
      </c>
      <c r="AF725" s="170">
        <f t="shared" si="86"/>
        <v>6.5651957114884092E-5</v>
      </c>
      <c r="AG725" s="147">
        <f t="shared" si="87"/>
        <v>2.6642266789962096E-4</v>
      </c>
      <c r="AH725" s="147" t="str">
        <f t="shared" si="88"/>
        <v/>
      </c>
      <c r="AI725" s="147" t="str">
        <f t="shared" si="89"/>
        <v/>
      </c>
      <c r="AJ725" s="169">
        <f t="shared" si="90"/>
        <v>0</v>
      </c>
      <c r="AK725" s="169" t="str">
        <f t="shared" si="91"/>
        <v/>
      </c>
      <c r="AL725" s="169" t="str">
        <f t="shared" si="92"/>
        <v/>
      </c>
      <c r="AM725" s="169"/>
      <c r="AN725" s="169"/>
      <c r="AO725" s="169"/>
      <c r="AP725" s="169"/>
      <c r="AQ725" s="169"/>
      <c r="AR725" s="169"/>
      <c r="AS725" s="169"/>
      <c r="AT725" s="148"/>
      <c r="AU725" s="149"/>
      <c r="AV725" s="148"/>
      <c r="AW725" s="173"/>
      <c r="AX725" s="174"/>
      <c r="AY725" s="175"/>
      <c r="AZ725" s="175"/>
      <c r="BA725" s="176"/>
      <c r="BB725" s="176"/>
      <c r="BC725" s="155"/>
      <c r="BD725" s="155"/>
      <c r="BE725" s="151">
        <v>21</v>
      </c>
      <c r="BF725" s="164">
        <f t="shared" si="94"/>
        <v>0.12800000000000003</v>
      </c>
      <c r="BG725" s="177">
        <f t="shared" si="95"/>
        <v>0.99999457505305966</v>
      </c>
      <c r="BH725" s="178">
        <f t="shared" si="96"/>
        <v>9.9423982979907066E-7</v>
      </c>
      <c r="BI725" s="179" t="str">
        <f t="shared" si="97"/>
        <v/>
      </c>
      <c r="BJ725" s="179" t="str">
        <f t="shared" si="93"/>
        <v/>
      </c>
    </row>
    <row r="726" spans="2:62" ht="20.100000000000001" customHeight="1" x14ac:dyDescent="0.25">
      <c r="B726" s="147"/>
      <c r="C726" s="151">
        <v>45</v>
      </c>
      <c r="D726" s="147">
        <f t="shared" si="66"/>
        <v>-2853.2294585318486</v>
      </c>
      <c r="E726" s="170">
        <f t="shared" si="67"/>
        <v>3.6219072990882415E-7</v>
      </c>
      <c r="F726" s="170">
        <f t="shared" si="68"/>
        <v>6.6725837029684546E-5</v>
      </c>
      <c r="G726" s="147">
        <f t="shared" si="69"/>
        <v>3.6219072990882415E-7</v>
      </c>
      <c r="H726" s="147" t="str">
        <f t="shared" si="70"/>
        <v/>
      </c>
      <c r="I726" s="147" t="str">
        <f t="shared" si="71"/>
        <v/>
      </c>
      <c r="J726" s="147">
        <f t="shared" si="72"/>
        <v>5.3655336505126429E-26</v>
      </c>
      <c r="K726" s="147" t="str">
        <f t="shared" si="73"/>
        <v/>
      </c>
      <c r="L726" s="147" t="str">
        <f t="shared" si="74"/>
        <v/>
      </c>
      <c r="M726" s="155"/>
      <c r="N726" s="155"/>
      <c r="O726" s="155"/>
      <c r="P726" s="151">
        <v>45</v>
      </c>
      <c r="Q726" s="147">
        <f t="shared" si="75"/>
        <v>-91763.020725348761</v>
      </c>
      <c r="R726" s="170">
        <f t="shared" si="76"/>
        <v>1.1261761568160078E-8</v>
      </c>
      <c r="S726" s="170">
        <f t="shared" si="77"/>
        <v>6.6725837029684546E-5</v>
      </c>
      <c r="T726" s="147">
        <f t="shared" si="78"/>
        <v>1.1261761568160078E-8</v>
      </c>
      <c r="U726" s="147" t="str">
        <f t="shared" si="79"/>
        <v/>
      </c>
      <c r="V726" s="147" t="str">
        <f t="shared" si="80"/>
        <v/>
      </c>
      <c r="W726" s="171">
        <f t="shared" si="81"/>
        <v>4.511466637802414E-10</v>
      </c>
      <c r="X726" s="169" t="str">
        <f t="shared" si="82"/>
        <v/>
      </c>
      <c r="Y726" s="147" t="str">
        <f t="shared" si="83"/>
        <v/>
      </c>
      <c r="Z726" s="155"/>
      <c r="AA726" s="155"/>
      <c r="AB726" s="155"/>
      <c r="AC726" s="151">
        <v>45</v>
      </c>
      <c r="AD726" s="147">
        <f t="shared" si="84"/>
        <v>-3.82</v>
      </c>
      <c r="AE726" s="170">
        <f t="shared" si="85"/>
        <v>2.70527031461521E-4</v>
      </c>
      <c r="AF726" s="170">
        <f t="shared" si="86"/>
        <v>6.6725837029684654E-5</v>
      </c>
      <c r="AG726" s="147">
        <f t="shared" si="87"/>
        <v>2.70527031461521E-4</v>
      </c>
      <c r="AH726" s="147" t="str">
        <f t="shared" si="88"/>
        <v/>
      </c>
      <c r="AI726" s="147" t="str">
        <f t="shared" si="89"/>
        <v/>
      </c>
      <c r="AJ726" s="169">
        <f t="shared" si="90"/>
        <v>0</v>
      </c>
      <c r="AK726" s="169" t="str">
        <f t="shared" si="91"/>
        <v/>
      </c>
      <c r="AL726" s="169" t="str">
        <f t="shared" si="92"/>
        <v/>
      </c>
      <c r="AM726" s="169"/>
      <c r="AN726" s="169"/>
      <c r="AO726" s="169"/>
      <c r="AP726" s="169"/>
      <c r="AQ726" s="169"/>
      <c r="AR726" s="169"/>
      <c r="AS726" s="169"/>
      <c r="AT726" s="148"/>
      <c r="AU726" s="149"/>
      <c r="AV726" s="148"/>
      <c r="AW726" s="173"/>
      <c r="AX726" s="174"/>
      <c r="AY726" s="175"/>
      <c r="AZ726" s="175"/>
      <c r="BA726" s="176"/>
      <c r="BB726" s="176"/>
      <c r="BC726" s="155"/>
      <c r="BD726" s="155"/>
      <c r="BE726" s="151">
        <v>22</v>
      </c>
      <c r="BF726" s="164">
        <f t="shared" si="94"/>
        <v>0.13440000000000002</v>
      </c>
      <c r="BG726" s="177">
        <f t="shared" si="95"/>
        <v>0.99999358081322987</v>
      </c>
      <c r="BH726" s="178">
        <f t="shared" si="96"/>
        <v>1.1163462104724076E-6</v>
      </c>
      <c r="BI726" s="179" t="str">
        <f t="shared" si="97"/>
        <v/>
      </c>
      <c r="BJ726" s="179" t="str">
        <f t="shared" si="93"/>
        <v/>
      </c>
    </row>
    <row r="727" spans="2:62" ht="20.100000000000001" customHeight="1" x14ac:dyDescent="0.25">
      <c r="B727" s="147"/>
      <c r="C727" s="151">
        <v>46</v>
      </c>
      <c r="D727" s="147">
        <f t="shared" si="66"/>
        <v>-2850.2417837061607</v>
      </c>
      <c r="E727" s="170">
        <f t="shared" si="67"/>
        <v>3.6776456017040421E-7</v>
      </c>
      <c r="F727" s="170">
        <f t="shared" si="68"/>
        <v>6.7816251812216968E-5</v>
      </c>
      <c r="G727" s="147">
        <f t="shared" si="69"/>
        <v>3.6776456017040421E-7</v>
      </c>
      <c r="H727" s="147" t="str">
        <f t="shared" si="70"/>
        <v/>
      </c>
      <c r="I727" s="147" t="str">
        <f t="shared" si="71"/>
        <v/>
      </c>
      <c r="J727" s="147">
        <f t="shared" si="72"/>
        <v>5.585913169790753E-26</v>
      </c>
      <c r="K727" s="147" t="str">
        <f t="shared" si="73"/>
        <v/>
      </c>
      <c r="L727" s="147" t="str">
        <f t="shared" si="74"/>
        <v/>
      </c>
      <c r="M727" s="155"/>
      <c r="N727" s="155"/>
      <c r="O727" s="155"/>
      <c r="P727" s="151">
        <v>46</v>
      </c>
      <c r="Q727" s="147">
        <f t="shared" si="75"/>
        <v>-91666.933792652053</v>
      </c>
      <c r="R727" s="170">
        <f t="shared" si="76"/>
        <v>1.1435071214829144E-8</v>
      </c>
      <c r="S727" s="170">
        <f t="shared" si="77"/>
        <v>6.7816251812216968E-5</v>
      </c>
      <c r="T727" s="147">
        <f t="shared" si="78"/>
        <v>1.1435071214829144E-8</v>
      </c>
      <c r="U727" s="147" t="str">
        <f t="shared" si="79"/>
        <v/>
      </c>
      <c r="V727" s="147" t="str">
        <f t="shared" si="80"/>
        <v/>
      </c>
      <c r="W727" s="171">
        <f t="shared" si="81"/>
        <v>4.5949434387464864E-10</v>
      </c>
      <c r="X727" s="169" t="str">
        <f t="shared" si="82"/>
        <v/>
      </c>
      <c r="Y727" s="147" t="str">
        <f t="shared" si="83"/>
        <v/>
      </c>
      <c r="Z727" s="155"/>
      <c r="AA727" s="155"/>
      <c r="AB727" s="155"/>
      <c r="AC727" s="151">
        <v>46</v>
      </c>
      <c r="AD727" s="147">
        <f t="shared" si="84"/>
        <v>-3.8159999999999998</v>
      </c>
      <c r="AE727" s="170">
        <f t="shared" si="85"/>
        <v>2.7469022955031567E-4</v>
      </c>
      <c r="AF727" s="170">
        <f t="shared" si="86"/>
        <v>6.7816251812216968E-5</v>
      </c>
      <c r="AG727" s="147">
        <f t="shared" si="87"/>
        <v>2.7469022955031567E-4</v>
      </c>
      <c r="AH727" s="147" t="str">
        <f t="shared" si="88"/>
        <v/>
      </c>
      <c r="AI727" s="147" t="str">
        <f t="shared" si="89"/>
        <v/>
      </c>
      <c r="AJ727" s="169">
        <f t="shared" si="90"/>
        <v>0</v>
      </c>
      <c r="AK727" s="169" t="str">
        <f t="shared" si="91"/>
        <v/>
      </c>
      <c r="AL727" s="169" t="str">
        <f t="shared" si="92"/>
        <v/>
      </c>
      <c r="AM727" s="169"/>
      <c r="AN727" s="169"/>
      <c r="AO727" s="169"/>
      <c r="AP727" s="169"/>
      <c r="AQ727" s="169"/>
      <c r="AR727" s="169"/>
      <c r="AS727" s="169"/>
      <c r="AT727" s="148"/>
      <c r="AU727" s="149"/>
      <c r="AV727" s="148"/>
      <c r="AW727" s="173"/>
      <c r="AX727" s="174"/>
      <c r="AY727" s="175"/>
      <c r="AZ727" s="175"/>
      <c r="BA727" s="176"/>
      <c r="BB727" s="176"/>
      <c r="BC727" s="155"/>
      <c r="BD727" s="155"/>
      <c r="BE727" s="151">
        <v>23</v>
      </c>
      <c r="BF727" s="164">
        <f t="shared" si="94"/>
        <v>0.14080000000000001</v>
      </c>
      <c r="BG727" s="177">
        <f t="shared" si="95"/>
        <v>0.99999246446701939</v>
      </c>
      <c r="BH727" s="178">
        <f t="shared" si="96"/>
        <v>1.2466861908366766E-6</v>
      </c>
      <c r="BI727" s="179" t="str">
        <f t="shared" si="97"/>
        <v/>
      </c>
      <c r="BJ727" s="179" t="str">
        <f t="shared" si="93"/>
        <v/>
      </c>
    </row>
    <row r="728" spans="2:62" ht="20.100000000000001" customHeight="1" x14ac:dyDescent="0.25">
      <c r="B728" s="147"/>
      <c r="C728" s="151">
        <v>47</v>
      </c>
      <c r="D728" s="147">
        <f t="shared" si="66"/>
        <v>-2847.2541088804728</v>
      </c>
      <c r="E728" s="170">
        <f t="shared" si="67"/>
        <v>3.7341819255380149E-7</v>
      </c>
      <c r="F728" s="170">
        <f t="shared" si="68"/>
        <v>6.8923438339951702E-5</v>
      </c>
      <c r="G728" s="147">
        <f t="shared" si="69"/>
        <v>3.7341819255380149E-7</v>
      </c>
      <c r="H728" s="147" t="str">
        <f t="shared" si="70"/>
        <v/>
      </c>
      <c r="I728" s="147" t="str">
        <f t="shared" si="71"/>
        <v/>
      </c>
      <c r="J728" s="147">
        <f t="shared" si="72"/>
        <v>5.8152513315501078E-26</v>
      </c>
      <c r="K728" s="147" t="str">
        <f t="shared" si="73"/>
        <v/>
      </c>
      <c r="L728" s="147" t="str">
        <f t="shared" si="74"/>
        <v/>
      </c>
      <c r="M728" s="155"/>
      <c r="N728" s="155"/>
      <c r="O728" s="155"/>
      <c r="P728" s="151">
        <v>47</v>
      </c>
      <c r="Q728" s="147">
        <f t="shared" si="75"/>
        <v>-91570.84685995536</v>
      </c>
      <c r="R728" s="170">
        <f t="shared" si="76"/>
        <v>1.1610862185271347E-8</v>
      </c>
      <c r="S728" s="170">
        <f t="shared" si="77"/>
        <v>6.8923438339951498E-5</v>
      </c>
      <c r="T728" s="147">
        <f t="shared" si="78"/>
        <v>1.1610862185271347E-8</v>
      </c>
      <c r="U728" s="147" t="str">
        <f t="shared" si="79"/>
        <v/>
      </c>
      <c r="V728" s="147" t="str">
        <f t="shared" si="80"/>
        <v/>
      </c>
      <c r="W728" s="171">
        <f t="shared" si="81"/>
        <v>4.6798899530780965E-10</v>
      </c>
      <c r="X728" s="169" t="str">
        <f t="shared" si="82"/>
        <v/>
      </c>
      <c r="Y728" s="147" t="str">
        <f t="shared" si="83"/>
        <v/>
      </c>
      <c r="Z728" s="155"/>
      <c r="AA728" s="155"/>
      <c r="AB728" s="155"/>
      <c r="AC728" s="151">
        <v>47</v>
      </c>
      <c r="AD728" s="147">
        <f t="shared" si="84"/>
        <v>-3.8119999999999998</v>
      </c>
      <c r="AE728" s="170">
        <f t="shared" si="85"/>
        <v>2.7891303333670801E-4</v>
      </c>
      <c r="AF728" s="170">
        <f t="shared" si="86"/>
        <v>6.8923438339951702E-5</v>
      </c>
      <c r="AG728" s="147">
        <f t="shared" si="87"/>
        <v>2.7891303333670801E-4</v>
      </c>
      <c r="AH728" s="147" t="str">
        <f t="shared" si="88"/>
        <v/>
      </c>
      <c r="AI728" s="147" t="str">
        <f t="shared" si="89"/>
        <v/>
      </c>
      <c r="AJ728" s="169">
        <f t="shared" si="90"/>
        <v>0</v>
      </c>
      <c r="AK728" s="169" t="str">
        <f t="shared" si="91"/>
        <v/>
      </c>
      <c r="AL728" s="169" t="str">
        <f t="shared" si="92"/>
        <v/>
      </c>
      <c r="AM728" s="169"/>
      <c r="AN728" s="169"/>
      <c r="AO728" s="169"/>
      <c r="AP728" s="169"/>
      <c r="AQ728" s="169"/>
      <c r="AR728" s="169"/>
      <c r="AS728" s="169"/>
      <c r="AT728" s="148"/>
      <c r="AU728" s="149"/>
      <c r="AV728" s="148"/>
      <c r="AW728" s="173"/>
      <c r="AX728" s="174"/>
      <c r="AY728" s="175"/>
      <c r="AZ728" s="175"/>
      <c r="BA728" s="176"/>
      <c r="BB728" s="176"/>
      <c r="BC728" s="155"/>
      <c r="BD728" s="155"/>
      <c r="BE728" s="151">
        <v>24</v>
      </c>
      <c r="BF728" s="164">
        <f t="shared" si="94"/>
        <v>0.1472</v>
      </c>
      <c r="BG728" s="177">
        <f t="shared" si="95"/>
        <v>0.99999121778082856</v>
      </c>
      <c r="BH728" s="178">
        <f t="shared" si="96"/>
        <v>1.3853839520017175E-6</v>
      </c>
      <c r="BI728" s="179" t="str">
        <f t="shared" si="97"/>
        <v/>
      </c>
      <c r="BJ728" s="179" t="str">
        <f t="shared" si="93"/>
        <v/>
      </c>
    </row>
    <row r="729" spans="2:62" ht="20.100000000000001" customHeight="1" x14ac:dyDescent="0.25">
      <c r="B729" s="147"/>
      <c r="C729" s="151">
        <v>48</v>
      </c>
      <c r="D729" s="147">
        <f t="shared" si="66"/>
        <v>-2844.2664340547853</v>
      </c>
      <c r="E729" s="170">
        <f t="shared" si="67"/>
        <v>3.7915267154899991E-7</v>
      </c>
      <c r="F729" s="170">
        <f t="shared" si="68"/>
        <v>7.0047636592969923E-5</v>
      </c>
      <c r="G729" s="147">
        <f t="shared" si="69"/>
        <v>3.7915267154899991E-7</v>
      </c>
      <c r="H729" s="147" t="str">
        <f t="shared" si="70"/>
        <v/>
      </c>
      <c r="I729" s="147" t="str">
        <f t="shared" si="71"/>
        <v/>
      </c>
      <c r="J729" s="147">
        <f t="shared" si="72"/>
        <v>6.0539084570700569E-26</v>
      </c>
      <c r="K729" s="147" t="str">
        <f t="shared" si="73"/>
        <v/>
      </c>
      <c r="L729" s="147" t="str">
        <f t="shared" si="74"/>
        <v/>
      </c>
      <c r="M729" s="155"/>
      <c r="N729" s="155"/>
      <c r="O729" s="155"/>
      <c r="P729" s="151">
        <v>48</v>
      </c>
      <c r="Q729" s="147">
        <f t="shared" si="75"/>
        <v>-91474.759927258652</v>
      </c>
      <c r="R729" s="170">
        <f t="shared" si="76"/>
        <v>1.1789166956290247E-8</v>
      </c>
      <c r="S729" s="170">
        <f t="shared" si="77"/>
        <v>7.0047636592969923E-5</v>
      </c>
      <c r="T729" s="147">
        <f t="shared" si="78"/>
        <v>1.1789166956290247E-8</v>
      </c>
      <c r="U729" s="147" t="str">
        <f t="shared" si="79"/>
        <v/>
      </c>
      <c r="V729" s="147" t="str">
        <f t="shared" si="80"/>
        <v/>
      </c>
      <c r="W729" s="171">
        <f t="shared" si="81"/>
        <v>4.7663306079301508E-10</v>
      </c>
      <c r="X729" s="169" t="str">
        <f t="shared" si="82"/>
        <v/>
      </c>
      <c r="Y729" s="147" t="str">
        <f t="shared" si="83"/>
        <v/>
      </c>
      <c r="Z729" s="155"/>
      <c r="AA729" s="155"/>
      <c r="AB729" s="155"/>
      <c r="AC729" s="151">
        <v>48</v>
      </c>
      <c r="AD729" s="147">
        <f t="shared" si="84"/>
        <v>-3.8079999999999998</v>
      </c>
      <c r="AE729" s="170">
        <f t="shared" si="85"/>
        <v>2.8319622296980597E-4</v>
      </c>
      <c r="AF729" s="170">
        <f t="shared" si="86"/>
        <v>7.0047636592969923E-5</v>
      </c>
      <c r="AG729" s="147">
        <f t="shared" si="87"/>
        <v>2.8319622296980597E-4</v>
      </c>
      <c r="AH729" s="147" t="str">
        <f t="shared" si="88"/>
        <v/>
      </c>
      <c r="AI729" s="147" t="str">
        <f t="shared" si="89"/>
        <v/>
      </c>
      <c r="AJ729" s="169">
        <f t="shared" si="90"/>
        <v>0</v>
      </c>
      <c r="AK729" s="169" t="str">
        <f t="shared" si="91"/>
        <v/>
      </c>
      <c r="AL729" s="169" t="str">
        <f t="shared" si="92"/>
        <v/>
      </c>
      <c r="AM729" s="169"/>
      <c r="AN729" s="169"/>
      <c r="AO729" s="169"/>
      <c r="AP729" s="169"/>
      <c r="AQ729" s="169"/>
      <c r="AR729" s="169"/>
      <c r="AS729" s="169"/>
      <c r="AT729" s="148"/>
      <c r="AU729" s="149"/>
      <c r="AV729" s="148"/>
      <c r="AW729" s="173"/>
      <c r="AX729" s="174"/>
      <c r="AY729" s="175"/>
      <c r="AZ729" s="175"/>
      <c r="BA729" s="176"/>
      <c r="BB729" s="176"/>
      <c r="BC729" s="155"/>
      <c r="BD729" s="155"/>
      <c r="BE729" s="151">
        <v>25</v>
      </c>
      <c r="BF729" s="164">
        <f t="shared" si="94"/>
        <v>0.15359999999999999</v>
      </c>
      <c r="BG729" s="177">
        <f t="shared" si="95"/>
        <v>0.99998983239687655</v>
      </c>
      <c r="BH729" s="178">
        <f t="shared" si="96"/>
        <v>1.5325570303925673E-6</v>
      </c>
      <c r="BI729" s="179" t="str">
        <f t="shared" si="97"/>
        <v/>
      </c>
      <c r="BJ729" s="179" t="str">
        <f t="shared" si="93"/>
        <v/>
      </c>
    </row>
    <row r="730" spans="2:62" ht="20.100000000000001" customHeight="1" x14ac:dyDescent="0.25">
      <c r="B730" s="147"/>
      <c r="C730" s="151">
        <v>49</v>
      </c>
      <c r="D730" s="147">
        <f t="shared" si="66"/>
        <v>-2841.2787592290974</v>
      </c>
      <c r="E730" s="170">
        <f t="shared" si="67"/>
        <v>3.8496905378400749E-7</v>
      </c>
      <c r="F730" s="170">
        <f t="shared" si="68"/>
        <v>7.1189089690052273E-5</v>
      </c>
      <c r="G730" s="147">
        <f t="shared" si="69"/>
        <v>3.8496905378400749E-7</v>
      </c>
      <c r="H730" s="147" t="str">
        <f t="shared" si="70"/>
        <v/>
      </c>
      <c r="I730" s="147" t="str">
        <f t="shared" si="71"/>
        <v/>
      </c>
      <c r="J730" s="147">
        <f t="shared" si="72"/>
        <v>6.3022592016817526E-26</v>
      </c>
      <c r="K730" s="147" t="str">
        <f t="shared" si="73"/>
        <v/>
      </c>
      <c r="L730" s="147" t="str">
        <f t="shared" si="74"/>
        <v/>
      </c>
      <c r="M730" s="155"/>
      <c r="N730" s="155"/>
      <c r="O730" s="155"/>
      <c r="P730" s="151">
        <v>49</v>
      </c>
      <c r="Q730" s="147">
        <f t="shared" si="75"/>
        <v>-91378.672994561959</v>
      </c>
      <c r="R730" s="170">
        <f t="shared" si="76"/>
        <v>1.1970018382102331E-8</v>
      </c>
      <c r="S730" s="170">
        <f t="shared" si="77"/>
        <v>7.1189089690052273E-5</v>
      </c>
      <c r="T730" s="147">
        <f t="shared" si="78"/>
        <v>1.1970018382102331E-8</v>
      </c>
      <c r="U730" s="147" t="str">
        <f t="shared" si="79"/>
        <v/>
      </c>
      <c r="V730" s="147" t="str">
        <f t="shared" si="80"/>
        <v/>
      </c>
      <c r="W730" s="171">
        <f t="shared" si="81"/>
        <v>4.8542902094392612E-10</v>
      </c>
      <c r="X730" s="169" t="str">
        <f t="shared" si="82"/>
        <v/>
      </c>
      <c r="Y730" s="147" t="str">
        <f t="shared" si="83"/>
        <v/>
      </c>
      <c r="Z730" s="155"/>
      <c r="AA730" s="155"/>
      <c r="AB730" s="155"/>
      <c r="AC730" s="151">
        <v>49</v>
      </c>
      <c r="AD730" s="147">
        <f t="shared" si="84"/>
        <v>-3.8039999999999998</v>
      </c>
      <c r="AE730" s="170">
        <f t="shared" si="85"/>
        <v>2.8754058766483344E-4</v>
      </c>
      <c r="AF730" s="170">
        <f t="shared" si="86"/>
        <v>7.1189089690052408E-5</v>
      </c>
      <c r="AG730" s="147">
        <f t="shared" si="87"/>
        <v>2.8754058766483344E-4</v>
      </c>
      <c r="AH730" s="147" t="str">
        <f t="shared" si="88"/>
        <v/>
      </c>
      <c r="AI730" s="147" t="str">
        <f t="shared" si="89"/>
        <v/>
      </c>
      <c r="AJ730" s="169">
        <f t="shared" si="90"/>
        <v>0</v>
      </c>
      <c r="AK730" s="169" t="str">
        <f t="shared" si="91"/>
        <v/>
      </c>
      <c r="AL730" s="169" t="str">
        <f t="shared" si="92"/>
        <v/>
      </c>
      <c r="AM730" s="169"/>
      <c r="AN730" s="169"/>
      <c r="AO730" s="169"/>
      <c r="AP730" s="169"/>
      <c r="AQ730" s="169"/>
      <c r="AR730" s="169"/>
      <c r="AS730" s="169"/>
      <c r="AT730" s="148"/>
      <c r="AU730" s="149"/>
      <c r="AV730" s="148"/>
      <c r="AW730" s="173"/>
      <c r="AX730" s="174"/>
      <c r="AY730" s="175"/>
      <c r="AZ730" s="175"/>
      <c r="BA730" s="176"/>
      <c r="BB730" s="176"/>
      <c r="BC730" s="155"/>
      <c r="BD730" s="155"/>
      <c r="BE730" s="151">
        <v>26</v>
      </c>
      <c r="BF730" s="164">
        <f t="shared" si="94"/>
        <v>0.15999999999999998</v>
      </c>
      <c r="BG730" s="177">
        <f t="shared" si="95"/>
        <v>0.99998829983984616</v>
      </c>
      <c r="BH730" s="178">
        <f t="shared" si="96"/>
        <v>1.688316695114267E-6</v>
      </c>
      <c r="BI730" s="179" t="str">
        <f t="shared" si="97"/>
        <v/>
      </c>
      <c r="BJ730" s="179" t="str">
        <f t="shared" si="93"/>
        <v/>
      </c>
    </row>
    <row r="731" spans="2:62" ht="20.100000000000001" customHeight="1" x14ac:dyDescent="0.25">
      <c r="B731" s="147"/>
      <c r="C731" s="151">
        <v>50</v>
      </c>
      <c r="D731" s="147">
        <f t="shared" si="66"/>
        <v>-2838.2910844034095</v>
      </c>
      <c r="E731" s="170">
        <f t="shared" si="67"/>
        <v>3.9086840814311246E-7</v>
      </c>
      <c r="F731" s="170">
        <f t="shared" si="68"/>
        <v>7.234804392511999E-5</v>
      </c>
      <c r="G731" s="147">
        <f t="shared" si="69"/>
        <v>3.9086840814311246E-7</v>
      </c>
      <c r="H731" s="147" t="str">
        <f t="shared" si="70"/>
        <v/>
      </c>
      <c r="I731" s="147" t="str">
        <f t="shared" si="71"/>
        <v/>
      </c>
      <c r="J731" s="147">
        <f t="shared" si="72"/>
        <v>6.5606931185663717E-26</v>
      </c>
      <c r="K731" s="147" t="str">
        <f t="shared" si="73"/>
        <v/>
      </c>
      <c r="L731" s="147" t="str">
        <f t="shared" si="74"/>
        <v/>
      </c>
      <c r="M731" s="155"/>
      <c r="N731" s="155"/>
      <c r="O731" s="155"/>
      <c r="P731" s="151">
        <v>50</v>
      </c>
      <c r="Q731" s="147">
        <f t="shared" si="75"/>
        <v>-91282.586061865251</v>
      </c>
      <c r="R731" s="170">
        <f t="shared" si="76"/>
        <v>1.2153449698014392E-8</v>
      </c>
      <c r="S731" s="170">
        <f t="shared" si="77"/>
        <v>7.234804392511999E-5</v>
      </c>
      <c r="T731" s="147">
        <f t="shared" si="78"/>
        <v>1.2153449698014392E-8</v>
      </c>
      <c r="U731" s="147" t="str">
        <f t="shared" si="79"/>
        <v/>
      </c>
      <c r="V731" s="147" t="str">
        <f t="shared" si="80"/>
        <v/>
      </c>
      <c r="W731" s="171">
        <f t="shared" si="81"/>
        <v>4.9437939481441138E-10</v>
      </c>
      <c r="X731" s="169" t="str">
        <f t="shared" si="82"/>
        <v/>
      </c>
      <c r="Y731" s="147" t="str">
        <f t="shared" si="83"/>
        <v/>
      </c>
      <c r="Z731" s="155"/>
      <c r="AA731" s="155"/>
      <c r="AB731" s="155"/>
      <c r="AC731" s="151">
        <v>50</v>
      </c>
      <c r="AD731" s="147">
        <f t="shared" si="84"/>
        <v>-3.8</v>
      </c>
      <c r="AE731" s="170">
        <f t="shared" si="85"/>
        <v>2.9194692579146027E-4</v>
      </c>
      <c r="AF731" s="170">
        <f t="shared" si="86"/>
        <v>7.234804392511999E-5</v>
      </c>
      <c r="AG731" s="147">
        <f t="shared" si="87"/>
        <v>2.9194692579146027E-4</v>
      </c>
      <c r="AH731" s="147" t="str">
        <f t="shared" si="88"/>
        <v/>
      </c>
      <c r="AI731" s="147" t="str">
        <f t="shared" si="89"/>
        <v/>
      </c>
      <c r="AJ731" s="169">
        <f t="shared" si="90"/>
        <v>0</v>
      </c>
      <c r="AK731" s="169" t="str">
        <f t="shared" si="91"/>
        <v/>
      </c>
      <c r="AL731" s="169" t="str">
        <f t="shared" si="92"/>
        <v/>
      </c>
      <c r="AM731" s="169"/>
      <c r="AN731" s="169"/>
      <c r="AO731" s="169"/>
      <c r="AP731" s="169"/>
      <c r="AQ731" s="169"/>
      <c r="AR731" s="169"/>
      <c r="AS731" s="169"/>
      <c r="AT731" s="148"/>
      <c r="AU731" s="149"/>
      <c r="AV731" s="148"/>
      <c r="AW731" s="173"/>
      <c r="AX731" s="174"/>
      <c r="AY731" s="175"/>
      <c r="AZ731" s="175"/>
      <c r="BA731" s="176"/>
      <c r="BB731" s="176"/>
      <c r="BC731" s="155"/>
      <c r="BD731" s="155"/>
      <c r="BE731" s="151">
        <v>27</v>
      </c>
      <c r="BF731" s="164">
        <f t="shared" si="94"/>
        <v>0.16639999999999996</v>
      </c>
      <c r="BG731" s="177">
        <f t="shared" si="95"/>
        <v>0.99998661152315105</v>
      </c>
      <c r="BH731" s="178">
        <f t="shared" si="96"/>
        <v>1.8527682897895303E-6</v>
      </c>
      <c r="BI731" s="179" t="str">
        <f t="shared" si="97"/>
        <v/>
      </c>
      <c r="BJ731" s="179" t="str">
        <f t="shared" si="93"/>
        <v/>
      </c>
    </row>
    <row r="732" spans="2:62" ht="20.100000000000001" customHeight="1" x14ac:dyDescent="0.25">
      <c r="B732" s="147"/>
      <c r="C732" s="151">
        <v>51</v>
      </c>
      <c r="D732" s="147">
        <f t="shared" si="66"/>
        <v>-2835.3034095777216</v>
      </c>
      <c r="E732" s="170">
        <f t="shared" si="67"/>
        <v>3.9685181588596833E-7</v>
      </c>
      <c r="F732" s="170">
        <f t="shared" si="68"/>
        <v>7.3524748804028924E-5</v>
      </c>
      <c r="G732" s="147">
        <f t="shared" si="69"/>
        <v>3.9685181588596833E-7</v>
      </c>
      <c r="H732" s="147" t="str">
        <f t="shared" si="70"/>
        <v/>
      </c>
      <c r="I732" s="147" t="str">
        <f t="shared" si="71"/>
        <v/>
      </c>
      <c r="J732" s="147">
        <f t="shared" si="72"/>
        <v>6.829615244469891E-26</v>
      </c>
      <c r="K732" s="147" t="str">
        <f t="shared" si="73"/>
        <v/>
      </c>
      <c r="L732" s="147" t="str">
        <f t="shared" si="74"/>
        <v/>
      </c>
      <c r="M732" s="155"/>
      <c r="N732" s="155"/>
      <c r="O732" s="155"/>
      <c r="P732" s="151">
        <v>51</v>
      </c>
      <c r="Q732" s="147">
        <f t="shared" si="75"/>
        <v>-91186.499129168558</v>
      </c>
      <c r="R732" s="170">
        <f t="shared" si="76"/>
        <v>1.2339494524125987E-8</v>
      </c>
      <c r="S732" s="170">
        <f t="shared" si="77"/>
        <v>7.3524748804028802E-5</v>
      </c>
      <c r="T732" s="147">
        <f t="shared" si="78"/>
        <v>1.2339494524125987E-8</v>
      </c>
      <c r="U732" s="147" t="str">
        <f t="shared" si="79"/>
        <v/>
      </c>
      <c r="V732" s="147" t="str">
        <f t="shared" si="80"/>
        <v/>
      </c>
      <c r="W732" s="171">
        <f t="shared" si="81"/>
        <v>5.0348674044521801E-10</v>
      </c>
      <c r="X732" s="169" t="str">
        <f t="shared" si="82"/>
        <v/>
      </c>
      <c r="Y732" s="147" t="str">
        <f t="shared" si="83"/>
        <v/>
      </c>
      <c r="Z732" s="155"/>
      <c r="AA732" s="155"/>
      <c r="AB732" s="155"/>
      <c r="AC732" s="151">
        <v>51</v>
      </c>
      <c r="AD732" s="147">
        <f t="shared" si="84"/>
        <v>-3.7959999999999998</v>
      </c>
      <c r="AE732" s="170">
        <f t="shared" si="85"/>
        <v>2.9641604496274932E-4</v>
      </c>
      <c r="AF732" s="170">
        <f t="shared" si="86"/>
        <v>7.3524748804028924E-5</v>
      </c>
      <c r="AG732" s="147">
        <f t="shared" si="87"/>
        <v>2.9641604496274932E-4</v>
      </c>
      <c r="AH732" s="147" t="str">
        <f t="shared" si="88"/>
        <v/>
      </c>
      <c r="AI732" s="147" t="str">
        <f t="shared" si="89"/>
        <v/>
      </c>
      <c r="AJ732" s="169">
        <f t="shared" si="90"/>
        <v>0</v>
      </c>
      <c r="AK732" s="169" t="str">
        <f t="shared" si="91"/>
        <v/>
      </c>
      <c r="AL732" s="169" t="str">
        <f t="shared" si="92"/>
        <v/>
      </c>
      <c r="AM732" s="169"/>
      <c r="AN732" s="169"/>
      <c r="AO732" s="169"/>
      <c r="AP732" s="169"/>
      <c r="AQ732" s="169"/>
      <c r="AR732" s="169"/>
      <c r="AS732" s="169"/>
      <c r="AT732" s="148"/>
      <c r="AU732" s="149"/>
      <c r="AV732" s="148"/>
      <c r="AW732" s="173"/>
      <c r="AX732" s="174"/>
      <c r="AY732" s="175"/>
      <c r="AZ732" s="175"/>
      <c r="BA732" s="176"/>
      <c r="BB732" s="176"/>
      <c r="BC732" s="155"/>
      <c r="BD732" s="155"/>
      <c r="BE732" s="151">
        <v>28</v>
      </c>
      <c r="BF732" s="164">
        <f t="shared" si="94"/>
        <v>0.17279999999999995</v>
      </c>
      <c r="BG732" s="177">
        <f t="shared" si="95"/>
        <v>0.99998475875486126</v>
      </c>
      <c r="BH732" s="178">
        <f t="shared" si="96"/>
        <v>2.0260115424219904E-6</v>
      </c>
      <c r="BI732" s="179" t="str">
        <f t="shared" si="97"/>
        <v/>
      </c>
      <c r="BJ732" s="179" t="str">
        <f t="shared" si="93"/>
        <v/>
      </c>
    </row>
    <row r="733" spans="2:62" ht="20.100000000000001" customHeight="1" x14ac:dyDescent="0.25">
      <c r="B733" s="147"/>
      <c r="C733" s="151">
        <v>52</v>
      </c>
      <c r="D733" s="147">
        <f t="shared" si="66"/>
        <v>-2832.3157347520341</v>
      </c>
      <c r="E733" s="170">
        <f t="shared" si="67"/>
        <v>4.0292037076750791E-7</v>
      </c>
      <c r="F733" s="170">
        <f t="shared" si="68"/>
        <v>7.4719457081723952E-5</v>
      </c>
      <c r="G733" s="147">
        <f t="shared" si="69"/>
        <v>4.0292037076750791E-7</v>
      </c>
      <c r="H733" s="147" t="str">
        <f t="shared" si="70"/>
        <v/>
      </c>
      <c r="I733" s="147" t="str">
        <f t="shared" si="71"/>
        <v/>
      </c>
      <c r="J733" s="147">
        <f t="shared" si="72"/>
        <v>7.1094467081774687E-26</v>
      </c>
      <c r="K733" s="147" t="str">
        <f t="shared" si="73"/>
        <v/>
      </c>
      <c r="L733" s="147" t="str">
        <f t="shared" si="74"/>
        <v/>
      </c>
      <c r="P733" s="151">
        <v>52</v>
      </c>
      <c r="Q733" s="147">
        <f t="shared" si="75"/>
        <v>-91090.412196471851</v>
      </c>
      <c r="R733" s="170">
        <f t="shared" si="76"/>
        <v>1.2528186869058207E-8</v>
      </c>
      <c r="S733" s="170">
        <f t="shared" si="77"/>
        <v>7.4719457081723952E-5</v>
      </c>
      <c r="T733" s="147">
        <f t="shared" si="78"/>
        <v>1.2528186869058207E-8</v>
      </c>
      <c r="U733" s="147" t="str">
        <f t="shared" si="79"/>
        <v/>
      </c>
      <c r="V733" s="147" t="str">
        <f t="shared" si="80"/>
        <v/>
      </c>
      <c r="W733" s="171">
        <f t="shared" si="81"/>
        <v>5.1275365541760819E-10</v>
      </c>
      <c r="X733" s="169" t="str">
        <f t="shared" si="82"/>
        <v/>
      </c>
      <c r="Y733" s="147" t="str">
        <f t="shared" si="83"/>
        <v/>
      </c>
      <c r="AC733" s="151">
        <v>52</v>
      </c>
      <c r="AD733" s="147">
        <f t="shared" si="84"/>
        <v>-3.7919999999999998</v>
      </c>
      <c r="AE733" s="170">
        <f t="shared" si="85"/>
        <v>3.0094876212471999E-4</v>
      </c>
      <c r="AF733" s="170">
        <f t="shared" si="86"/>
        <v>7.4719457081723952E-5</v>
      </c>
      <c r="AG733" s="147">
        <f t="shared" si="87"/>
        <v>3.0094876212471999E-4</v>
      </c>
      <c r="AH733" s="147" t="str">
        <f t="shared" si="88"/>
        <v/>
      </c>
      <c r="AI733" s="147" t="str">
        <f t="shared" si="89"/>
        <v/>
      </c>
      <c r="AJ733" s="169">
        <f t="shared" si="90"/>
        <v>0</v>
      </c>
      <c r="AK733" s="169" t="str">
        <f t="shared" si="91"/>
        <v/>
      </c>
      <c r="AL733" s="169" t="str">
        <f t="shared" si="92"/>
        <v/>
      </c>
      <c r="AM733" s="169"/>
      <c r="AN733" s="169"/>
      <c r="AO733" s="169"/>
      <c r="AP733" s="169"/>
      <c r="AQ733" s="169"/>
      <c r="AR733" s="169"/>
      <c r="AS733" s="169"/>
      <c r="AT733" s="148"/>
      <c r="AU733" s="149"/>
      <c r="AV733" s="148"/>
      <c r="AW733" s="173"/>
      <c r="AX733" s="174"/>
      <c r="AY733" s="175"/>
      <c r="AZ733" s="175"/>
      <c r="BA733" s="176"/>
      <c r="BB733" s="176"/>
      <c r="BC733" s="150"/>
      <c r="BE733" s="151">
        <v>29</v>
      </c>
      <c r="BF733" s="164">
        <f t="shared" si="94"/>
        <v>0.17919999999999994</v>
      </c>
      <c r="BG733" s="177">
        <f t="shared" si="95"/>
        <v>0.99998273274331884</v>
      </c>
      <c r="BH733" s="178">
        <f t="shared" si="96"/>
        <v>2.2081408517227175E-6</v>
      </c>
      <c r="BI733" s="179" t="str">
        <f t="shared" si="97"/>
        <v/>
      </c>
      <c r="BJ733" s="179" t="str">
        <f t="shared" si="93"/>
        <v/>
      </c>
    </row>
    <row r="734" spans="2:62" ht="20.100000000000001" customHeight="1" x14ac:dyDescent="0.25">
      <c r="B734" s="147"/>
      <c r="C734" s="151">
        <v>53</v>
      </c>
      <c r="D734" s="147">
        <f t="shared" si="66"/>
        <v>-2829.3280599263462</v>
      </c>
      <c r="E734" s="170">
        <f t="shared" si="67"/>
        <v>4.0907517915868939E-7</v>
      </c>
      <c r="F734" s="170">
        <f t="shared" si="68"/>
        <v>7.5932424799750285E-5</v>
      </c>
      <c r="G734" s="147">
        <f t="shared" si="69"/>
        <v>4.0907517915868939E-7</v>
      </c>
      <c r="H734" s="147" t="str">
        <f t="shared" si="70"/>
        <v/>
      </c>
      <c r="I734" s="147" t="str">
        <f t="shared" si="71"/>
        <v/>
      </c>
      <c r="J734" s="147">
        <f t="shared" si="72"/>
        <v>7.4006253626209333E-26</v>
      </c>
      <c r="K734" s="147" t="str">
        <f t="shared" si="73"/>
        <v/>
      </c>
      <c r="L734" s="147" t="str">
        <f t="shared" si="74"/>
        <v/>
      </c>
      <c r="P734" s="151">
        <v>53</v>
      </c>
      <c r="Q734" s="147">
        <f t="shared" si="75"/>
        <v>-90994.325263775158</v>
      </c>
      <c r="R734" s="170">
        <f t="shared" si="76"/>
        <v>1.2719561133707765E-8</v>
      </c>
      <c r="S734" s="170">
        <f t="shared" si="77"/>
        <v>7.5932424799750285E-5</v>
      </c>
      <c r="T734" s="147">
        <f t="shared" si="78"/>
        <v>1.2719561133707765E-8</v>
      </c>
      <c r="U734" s="147" t="str">
        <f t="shared" si="79"/>
        <v/>
      </c>
      <c r="V734" s="147" t="str">
        <f t="shared" si="80"/>
        <v/>
      </c>
      <c r="W734" s="171">
        <f t="shared" si="81"/>
        <v>5.2218277741397494E-10</v>
      </c>
      <c r="X734" s="169" t="str">
        <f t="shared" si="82"/>
        <v/>
      </c>
      <c r="Y734" s="147" t="str">
        <f t="shared" si="83"/>
        <v/>
      </c>
      <c r="AC734" s="151">
        <v>53</v>
      </c>
      <c r="AD734" s="147">
        <f t="shared" si="84"/>
        <v>-3.7879999999999998</v>
      </c>
      <c r="AE734" s="170">
        <f t="shared" si="85"/>
        <v>3.0554590364653618E-4</v>
      </c>
      <c r="AF734" s="170">
        <f t="shared" si="86"/>
        <v>7.5932424799750285E-5</v>
      </c>
      <c r="AG734" s="147">
        <f t="shared" si="87"/>
        <v>3.0554590364653618E-4</v>
      </c>
      <c r="AH734" s="147" t="str">
        <f t="shared" si="88"/>
        <v/>
      </c>
      <c r="AI734" s="147" t="str">
        <f t="shared" si="89"/>
        <v/>
      </c>
      <c r="AJ734" s="169">
        <f t="shared" si="90"/>
        <v>0</v>
      </c>
      <c r="AK734" s="169" t="str">
        <f t="shared" si="91"/>
        <v/>
      </c>
      <c r="AL734" s="169" t="str">
        <f t="shared" si="92"/>
        <v/>
      </c>
      <c r="AM734" s="169"/>
      <c r="AN734" s="169"/>
      <c r="AO734" s="169"/>
      <c r="AP734" s="169"/>
      <c r="AQ734" s="169"/>
      <c r="AR734" s="169"/>
      <c r="AS734" s="169"/>
      <c r="AT734" s="148"/>
      <c r="AU734" s="149"/>
      <c r="AV734" s="148"/>
      <c r="AW734" s="173"/>
      <c r="AX734" s="174"/>
      <c r="AY734" s="175"/>
      <c r="AZ734" s="175"/>
      <c r="BA734" s="176"/>
      <c r="BB734" s="176"/>
      <c r="BC734" s="150"/>
      <c r="BE734" s="151">
        <v>30</v>
      </c>
      <c r="BF734" s="164">
        <f t="shared" si="94"/>
        <v>0.18559999999999993</v>
      </c>
      <c r="BG734" s="177">
        <f t="shared" si="95"/>
        <v>0.99998052460246711</v>
      </c>
      <c r="BH734" s="178">
        <f t="shared" si="96"/>
        <v>2.3992455466803619E-6</v>
      </c>
      <c r="BI734" s="179" t="str">
        <f t="shared" si="97"/>
        <v/>
      </c>
      <c r="BJ734" s="179" t="str">
        <f t="shared" si="93"/>
        <v/>
      </c>
    </row>
    <row r="735" spans="2:62" ht="20.100000000000001" customHeight="1" x14ac:dyDescent="0.25">
      <c r="B735" s="147"/>
      <c r="C735" s="151">
        <v>54</v>
      </c>
      <c r="D735" s="147">
        <f t="shared" si="66"/>
        <v>-2826.3403851006583</v>
      </c>
      <c r="E735" s="170">
        <f t="shared" si="67"/>
        <v>4.153173601680624E-7</v>
      </c>
      <c r="F735" s="170">
        <f t="shared" si="68"/>
        <v>7.7163911324126697E-5</v>
      </c>
      <c r="G735" s="147">
        <f t="shared" si="69"/>
        <v>4.153173601680624E-7</v>
      </c>
      <c r="H735" s="147" t="str">
        <f t="shared" si="70"/>
        <v/>
      </c>
      <c r="I735" s="147" t="str">
        <f t="shared" si="71"/>
        <v/>
      </c>
      <c r="J735" s="147">
        <f t="shared" si="72"/>
        <v>7.7036064415237858E-26</v>
      </c>
      <c r="K735" s="147" t="str">
        <f t="shared" si="73"/>
        <v/>
      </c>
      <c r="L735" s="147" t="str">
        <f t="shared" si="74"/>
        <v/>
      </c>
      <c r="P735" s="151">
        <v>54</v>
      </c>
      <c r="Q735" s="147">
        <f t="shared" si="75"/>
        <v>-90898.23833107845</v>
      </c>
      <c r="R735" s="170">
        <f t="shared" si="76"/>
        <v>1.2913652115027338E-8</v>
      </c>
      <c r="S735" s="170">
        <f t="shared" si="77"/>
        <v>7.7163911324126697E-5</v>
      </c>
      <c r="T735" s="147">
        <f t="shared" si="78"/>
        <v>1.2913652115027338E-8</v>
      </c>
      <c r="U735" s="147" t="str">
        <f t="shared" si="79"/>
        <v/>
      </c>
      <c r="V735" s="147" t="str">
        <f t="shared" si="80"/>
        <v/>
      </c>
      <c r="W735" s="171">
        <f t="shared" si="81"/>
        <v>5.3177678478557715E-10</v>
      </c>
      <c r="X735" s="169" t="str">
        <f t="shared" si="82"/>
        <v/>
      </c>
      <c r="Y735" s="147" t="str">
        <f t="shared" si="83"/>
        <v/>
      </c>
      <c r="AC735" s="151">
        <v>54</v>
      </c>
      <c r="AD735" s="147">
        <f t="shared" si="84"/>
        <v>-3.7839999999999998</v>
      </c>
      <c r="AE735" s="170">
        <f t="shared" si="85"/>
        <v>3.1020830541130824E-4</v>
      </c>
      <c r="AF735" s="170">
        <f t="shared" si="86"/>
        <v>7.7163911324126697E-5</v>
      </c>
      <c r="AG735" s="147">
        <f t="shared" si="87"/>
        <v>3.1020830541130824E-4</v>
      </c>
      <c r="AH735" s="147" t="str">
        <f t="shared" si="88"/>
        <v/>
      </c>
      <c r="AI735" s="147" t="str">
        <f t="shared" si="89"/>
        <v/>
      </c>
      <c r="AJ735" s="169">
        <f t="shared" si="90"/>
        <v>0</v>
      </c>
      <c r="AK735" s="169" t="str">
        <f t="shared" si="91"/>
        <v/>
      </c>
      <c r="AL735" s="169" t="str">
        <f t="shared" si="92"/>
        <v/>
      </c>
      <c r="AM735" s="169"/>
      <c r="AN735" s="169"/>
      <c r="AO735" s="169"/>
      <c r="AP735" s="169"/>
      <c r="AQ735" s="169"/>
      <c r="AR735" s="169"/>
      <c r="AS735" s="169"/>
      <c r="AT735" s="148"/>
      <c r="AU735" s="149"/>
      <c r="AV735" s="148"/>
      <c r="AW735" s="173"/>
      <c r="AX735" s="174"/>
      <c r="AY735" s="175"/>
      <c r="AZ735" s="175"/>
      <c r="BA735" s="176"/>
      <c r="BB735" s="176"/>
      <c r="BC735" s="150"/>
      <c r="BE735" s="151">
        <v>31</v>
      </c>
      <c r="BF735" s="164">
        <f t="shared" si="94"/>
        <v>0.19199999999999992</v>
      </c>
      <c r="BG735" s="177">
        <f t="shared" si="95"/>
        <v>0.99997812535692043</v>
      </c>
      <c r="BH735" s="178">
        <f t="shared" si="96"/>
        <v>2.5994101275905734E-6</v>
      </c>
      <c r="BI735" s="179" t="str">
        <f t="shared" si="97"/>
        <v/>
      </c>
      <c r="BJ735" s="179" t="str">
        <f t="shared" si="93"/>
        <v/>
      </c>
    </row>
    <row r="736" spans="2:62" ht="20.100000000000001" customHeight="1" x14ac:dyDescent="0.25">
      <c r="B736" s="147"/>
      <c r="C736" s="151">
        <v>55</v>
      </c>
      <c r="D736" s="147">
        <f t="shared" si="66"/>
        <v>-2823.3527102749704</v>
      </c>
      <c r="E736" s="170">
        <f t="shared" si="67"/>
        <v>4.2164804576417658E-7</v>
      </c>
      <c r="F736" s="170">
        <f t="shared" si="68"/>
        <v>7.8414179383585065E-5</v>
      </c>
      <c r="G736" s="147">
        <f t="shared" si="69"/>
        <v>4.2164804576417658E-7</v>
      </c>
      <c r="H736" s="147" t="str">
        <f t="shared" si="70"/>
        <v/>
      </c>
      <c r="I736" s="147" t="str">
        <f t="shared" si="71"/>
        <v/>
      </c>
      <c r="J736" s="147">
        <f t="shared" si="72"/>
        <v>8.018863241528905E-26</v>
      </c>
      <c r="K736" s="147" t="str">
        <f t="shared" si="73"/>
        <v/>
      </c>
      <c r="L736" s="147" t="str">
        <f t="shared" si="74"/>
        <v/>
      </c>
      <c r="P736" s="151">
        <v>55</v>
      </c>
      <c r="Q736" s="147">
        <f t="shared" si="75"/>
        <v>-90802.151398381757</v>
      </c>
      <c r="R736" s="170">
        <f t="shared" si="76"/>
        <v>1.3110495009831313E-8</v>
      </c>
      <c r="S736" s="170">
        <f t="shared" si="77"/>
        <v>7.8414179383584848E-5</v>
      </c>
      <c r="T736" s="147">
        <f t="shared" si="78"/>
        <v>1.3110495009831313E-8</v>
      </c>
      <c r="U736" s="147" t="str">
        <f t="shared" si="79"/>
        <v/>
      </c>
      <c r="V736" s="147" t="str">
        <f t="shared" si="80"/>
        <v/>
      </c>
      <c r="W736" s="171">
        <f t="shared" si="81"/>
        <v>5.4153839712740416E-10</v>
      </c>
      <c r="X736" s="169" t="str">
        <f t="shared" si="82"/>
        <v/>
      </c>
      <c r="Y736" s="147" t="str">
        <f t="shared" si="83"/>
        <v/>
      </c>
      <c r="AC736" s="151">
        <v>55</v>
      </c>
      <c r="AD736" s="147">
        <f t="shared" si="84"/>
        <v>-3.78</v>
      </c>
      <c r="AE736" s="170">
        <f t="shared" si="85"/>
        <v>3.1493681290752188E-4</v>
      </c>
      <c r="AF736" s="170">
        <f t="shared" si="86"/>
        <v>7.8414179383585065E-5</v>
      </c>
      <c r="AG736" s="147">
        <f t="shared" si="87"/>
        <v>3.1493681290752188E-4</v>
      </c>
      <c r="AH736" s="147" t="str">
        <f t="shared" si="88"/>
        <v/>
      </c>
      <c r="AI736" s="147" t="str">
        <f t="shared" si="89"/>
        <v/>
      </c>
      <c r="AJ736" s="169">
        <f t="shared" si="90"/>
        <v>0</v>
      </c>
      <c r="AK736" s="169" t="str">
        <f t="shared" si="91"/>
        <v/>
      </c>
      <c r="AL736" s="169" t="str">
        <f t="shared" si="92"/>
        <v/>
      </c>
      <c r="AM736" s="169"/>
      <c r="AN736" s="169"/>
      <c r="AO736" s="169"/>
      <c r="AP736" s="169"/>
      <c r="AQ736" s="169"/>
      <c r="AR736" s="169"/>
      <c r="AS736" s="169"/>
      <c r="AT736" s="148"/>
      <c r="AU736" s="149"/>
      <c r="AV736" s="148"/>
      <c r="AW736" s="173"/>
      <c r="AX736" s="174"/>
      <c r="AY736" s="175"/>
      <c r="AZ736" s="175"/>
      <c r="BA736" s="176"/>
      <c r="BB736" s="176"/>
      <c r="BC736" s="150"/>
      <c r="BE736" s="151">
        <v>32</v>
      </c>
      <c r="BF736" s="164">
        <f t="shared" si="94"/>
        <v>0.19839999999999991</v>
      </c>
      <c r="BG736" s="177">
        <f t="shared" si="95"/>
        <v>0.99997552594679284</v>
      </c>
      <c r="BH736" s="178">
        <f t="shared" si="96"/>
        <v>2.8087144877675385E-6</v>
      </c>
      <c r="BI736" s="179" t="str">
        <f t="shared" si="97"/>
        <v/>
      </c>
      <c r="BJ736" s="179" t="str">
        <f t="shared" si="93"/>
        <v/>
      </c>
    </row>
    <row r="737" spans="2:62" ht="20.100000000000001" customHeight="1" x14ac:dyDescent="0.25">
      <c r="B737" s="147"/>
      <c r="C737" s="151">
        <v>56</v>
      </c>
      <c r="D737" s="147">
        <f t="shared" si="66"/>
        <v>-2820.3650354492829</v>
      </c>
      <c r="E737" s="170">
        <f t="shared" si="67"/>
        <v>4.2806838089881752E-7</v>
      </c>
      <c r="F737" s="170">
        <f t="shared" si="68"/>
        <v>7.9683495108174771E-5</v>
      </c>
      <c r="G737" s="147">
        <f t="shared" si="69"/>
        <v>4.2806838089881752E-7</v>
      </c>
      <c r="H737" s="147" t="str">
        <f t="shared" si="70"/>
        <v/>
      </c>
      <c r="I737" s="147" t="str">
        <f t="shared" si="71"/>
        <v/>
      </c>
      <c r="J737" s="147">
        <f t="shared" si="72"/>
        <v>8.3468878307822925E-26</v>
      </c>
      <c r="K737" s="147" t="str">
        <f t="shared" si="73"/>
        <v/>
      </c>
      <c r="L737" s="147" t="str">
        <f t="shared" si="74"/>
        <v/>
      </c>
      <c r="P737" s="151">
        <v>56</v>
      </c>
      <c r="Q737" s="147">
        <f t="shared" si="75"/>
        <v>-90706.064465685049</v>
      </c>
      <c r="R737" s="170">
        <f t="shared" si="76"/>
        <v>1.3310125418627866E-8</v>
      </c>
      <c r="S737" s="170">
        <f t="shared" si="77"/>
        <v>7.9683495108174961E-5</v>
      </c>
      <c r="T737" s="147">
        <f t="shared" si="78"/>
        <v>1.3310125418627866E-8</v>
      </c>
      <c r="U737" s="147" t="str">
        <f t="shared" si="79"/>
        <v/>
      </c>
      <c r="V737" s="147" t="str">
        <f t="shared" si="80"/>
        <v/>
      </c>
      <c r="W737" s="171">
        <f t="shared" si="81"/>
        <v>5.5147037586030762E-10</v>
      </c>
      <c r="X737" s="169" t="str">
        <f t="shared" si="82"/>
        <v/>
      </c>
      <c r="Y737" s="147" t="str">
        <f t="shared" si="83"/>
        <v/>
      </c>
      <c r="AC737" s="151">
        <v>56</v>
      </c>
      <c r="AD737" s="147">
        <f t="shared" si="84"/>
        <v>-3.7759999999999998</v>
      </c>
      <c r="AE737" s="170">
        <f t="shared" si="85"/>
        <v>3.1973228132108387E-4</v>
      </c>
      <c r="AF737" s="170">
        <f t="shared" si="86"/>
        <v>7.9683495108174961E-5</v>
      </c>
      <c r="AG737" s="147">
        <f t="shared" si="87"/>
        <v>3.1973228132108387E-4</v>
      </c>
      <c r="AH737" s="147" t="str">
        <f t="shared" si="88"/>
        <v/>
      </c>
      <c r="AI737" s="147" t="str">
        <f t="shared" si="89"/>
        <v/>
      </c>
      <c r="AJ737" s="169">
        <f t="shared" si="90"/>
        <v>0</v>
      </c>
      <c r="AK737" s="169" t="str">
        <f t="shared" si="91"/>
        <v/>
      </c>
      <c r="AL737" s="169" t="str">
        <f t="shared" si="92"/>
        <v/>
      </c>
      <c r="AM737" s="169"/>
      <c r="AN737" s="169"/>
      <c r="AO737" s="169"/>
      <c r="AP737" s="169"/>
      <c r="AQ737" s="169"/>
      <c r="AR737" s="169"/>
      <c r="AS737" s="169"/>
      <c r="AT737" s="148"/>
      <c r="AU737" s="149"/>
      <c r="AV737" s="148"/>
      <c r="AW737" s="173"/>
      <c r="AX737" s="174"/>
      <c r="AY737" s="175"/>
      <c r="AZ737" s="175"/>
      <c r="BA737" s="176"/>
      <c r="BB737" s="176"/>
      <c r="BC737" s="150"/>
      <c r="BE737" s="151">
        <v>33</v>
      </c>
      <c r="BF737" s="164">
        <f t="shared" si="94"/>
        <v>0.2047999999999999</v>
      </c>
      <c r="BG737" s="177">
        <f t="shared" si="95"/>
        <v>0.99997271723230508</v>
      </c>
      <c r="BH737" s="178">
        <f t="shared" si="96"/>
        <v>3.0272341194903518E-6</v>
      </c>
      <c r="BI737" s="179" t="str">
        <f t="shared" si="97"/>
        <v/>
      </c>
      <c r="BJ737" s="179" t="str">
        <f t="shared" si="93"/>
        <v/>
      </c>
    </row>
    <row r="738" spans="2:62" ht="20.100000000000001" customHeight="1" x14ac:dyDescent="0.25">
      <c r="B738" s="147"/>
      <c r="C738" s="151">
        <v>57</v>
      </c>
      <c r="D738" s="147">
        <f t="shared" si="66"/>
        <v>-2817.377360623595</v>
      </c>
      <c r="E738" s="170">
        <f t="shared" si="67"/>
        <v>4.3457952363107801E-7</v>
      </c>
      <c r="F738" s="170">
        <f t="shared" si="68"/>
        <v>8.0972128068238777E-5</v>
      </c>
      <c r="G738" s="147">
        <f t="shared" si="69"/>
        <v>4.3457952363107801E-7</v>
      </c>
      <c r="H738" s="147" t="str">
        <f t="shared" si="70"/>
        <v/>
      </c>
      <c r="I738" s="147" t="str">
        <f t="shared" si="71"/>
        <v/>
      </c>
      <c r="J738" s="147">
        <f t="shared" si="72"/>
        <v>8.68819178498845E-26</v>
      </c>
      <c r="K738" s="147" t="str">
        <f t="shared" si="73"/>
        <v/>
      </c>
      <c r="L738" s="147" t="str">
        <f t="shared" si="74"/>
        <v/>
      </c>
      <c r="P738" s="151">
        <v>57</v>
      </c>
      <c r="Q738" s="147">
        <f t="shared" si="75"/>
        <v>-90609.977532988356</v>
      </c>
      <c r="R738" s="170">
        <f t="shared" si="76"/>
        <v>1.3512579349476475E-8</v>
      </c>
      <c r="S738" s="170">
        <f t="shared" si="77"/>
        <v>8.0972128068238777E-5</v>
      </c>
      <c r="T738" s="147">
        <f t="shared" si="78"/>
        <v>1.3512579349476475E-8</v>
      </c>
      <c r="U738" s="147" t="str">
        <f t="shared" si="79"/>
        <v/>
      </c>
      <c r="V738" s="147" t="str">
        <f t="shared" si="80"/>
        <v/>
      </c>
      <c r="W738" s="171">
        <f t="shared" si="81"/>
        <v>5.6157552482041357E-10</v>
      </c>
      <c r="X738" s="169" t="str">
        <f t="shared" si="82"/>
        <v/>
      </c>
      <c r="Y738" s="147" t="str">
        <f t="shared" si="83"/>
        <v/>
      </c>
      <c r="AC738" s="151">
        <v>57</v>
      </c>
      <c r="AD738" s="147">
        <f t="shared" si="84"/>
        <v>-3.7719999999999998</v>
      </c>
      <c r="AE738" s="170">
        <f t="shared" si="85"/>
        <v>3.2459557562799227E-4</v>
      </c>
      <c r="AF738" s="170">
        <f t="shared" si="86"/>
        <v>8.0972128068238777E-5</v>
      </c>
      <c r="AG738" s="147">
        <f t="shared" si="87"/>
        <v>3.2459557562799227E-4</v>
      </c>
      <c r="AH738" s="147" t="str">
        <f t="shared" si="88"/>
        <v/>
      </c>
      <c r="AI738" s="147" t="str">
        <f t="shared" si="89"/>
        <v/>
      </c>
      <c r="AJ738" s="169">
        <f t="shared" si="90"/>
        <v>0</v>
      </c>
      <c r="AK738" s="169" t="str">
        <f t="shared" si="91"/>
        <v/>
      </c>
      <c r="AL738" s="169" t="str">
        <f t="shared" si="92"/>
        <v/>
      </c>
      <c r="AM738" s="169"/>
      <c r="AN738" s="169"/>
      <c r="AO738" s="169"/>
      <c r="AP738" s="169"/>
      <c r="AQ738" s="169"/>
      <c r="AR738" s="169"/>
      <c r="AS738" s="169"/>
      <c r="AT738" s="148"/>
      <c r="AU738" s="149"/>
      <c r="AV738" s="148"/>
      <c r="AW738" s="173"/>
      <c r="AX738" s="174"/>
      <c r="AY738" s="175"/>
      <c r="AZ738" s="175"/>
      <c r="BA738" s="176"/>
      <c r="BB738" s="176"/>
      <c r="BC738" s="150"/>
      <c r="BE738" s="151">
        <v>34</v>
      </c>
      <c r="BF738" s="164">
        <f t="shared" si="94"/>
        <v>0.21119999999999989</v>
      </c>
      <c r="BG738" s="177">
        <f t="shared" si="95"/>
        <v>0.99996968999818558</v>
      </c>
      <c r="BH738" s="178">
        <f t="shared" si="96"/>
        <v>3.2550403054054655E-6</v>
      </c>
      <c r="BI738" s="179" t="str">
        <f t="shared" si="97"/>
        <v/>
      </c>
      <c r="BJ738" s="179" t="str">
        <f t="shared" si="93"/>
        <v/>
      </c>
    </row>
    <row r="739" spans="2:62" ht="20.100000000000001" customHeight="1" x14ac:dyDescent="0.25">
      <c r="B739" s="147"/>
      <c r="C739" s="151">
        <v>58</v>
      </c>
      <c r="D739" s="147">
        <f t="shared" si="66"/>
        <v>-2814.3896857979071</v>
      </c>
      <c r="E739" s="170">
        <f t="shared" si="67"/>
        <v>4.4118264525225668E-7</v>
      </c>
      <c r="F739" s="170">
        <f t="shared" si="68"/>
        <v>8.2280351313759041E-5</v>
      </c>
      <c r="G739" s="147">
        <f t="shared" si="69"/>
        <v>4.4118264525225668E-7</v>
      </c>
      <c r="H739" s="147" t="str">
        <f t="shared" si="70"/>
        <v/>
      </c>
      <c r="I739" s="147" t="str">
        <f t="shared" si="71"/>
        <v/>
      </c>
      <c r="J739" s="147">
        <f t="shared" si="72"/>
        <v>9.0433069519880105E-26</v>
      </c>
      <c r="K739" s="147" t="str">
        <f t="shared" si="73"/>
        <v/>
      </c>
      <c r="L739" s="147" t="str">
        <f t="shared" si="74"/>
        <v/>
      </c>
      <c r="P739" s="151">
        <v>58</v>
      </c>
      <c r="Q739" s="147">
        <f t="shared" si="75"/>
        <v>-90513.890600291648</v>
      </c>
      <c r="R739" s="170">
        <f t="shared" si="76"/>
        <v>1.371789322187182E-8</v>
      </c>
      <c r="S739" s="170">
        <f t="shared" si="77"/>
        <v>8.2280351313759041E-5</v>
      </c>
      <c r="T739" s="147">
        <f t="shared" si="78"/>
        <v>1.371789322187182E-8</v>
      </c>
      <c r="U739" s="147" t="str">
        <f t="shared" si="79"/>
        <v/>
      </c>
      <c r="V739" s="147" t="str">
        <f t="shared" si="80"/>
        <v/>
      </c>
      <c r="W739" s="171">
        <f t="shared" si="81"/>
        <v>5.7185669085596264E-10</v>
      </c>
      <c r="X739" s="169" t="str">
        <f t="shared" si="82"/>
        <v/>
      </c>
      <c r="Y739" s="147" t="str">
        <f t="shared" si="83"/>
        <v/>
      </c>
      <c r="AC739" s="151">
        <v>58</v>
      </c>
      <c r="AD739" s="147">
        <f t="shared" si="84"/>
        <v>-3.7679999999999998</v>
      </c>
      <c r="AE739" s="170">
        <f t="shared" si="85"/>
        <v>3.2952757068762962E-4</v>
      </c>
      <c r="AF739" s="170">
        <f t="shared" si="86"/>
        <v>8.2280351313759041E-5</v>
      </c>
      <c r="AG739" s="147">
        <f t="shared" si="87"/>
        <v>3.2952757068762962E-4</v>
      </c>
      <c r="AH739" s="147" t="str">
        <f t="shared" si="88"/>
        <v/>
      </c>
      <c r="AI739" s="147" t="str">
        <f t="shared" si="89"/>
        <v/>
      </c>
      <c r="AJ739" s="169">
        <f t="shared" si="90"/>
        <v>0</v>
      </c>
      <c r="AK739" s="169" t="str">
        <f t="shared" si="91"/>
        <v/>
      </c>
      <c r="AL739" s="169" t="str">
        <f t="shared" si="92"/>
        <v/>
      </c>
      <c r="AM739" s="169"/>
      <c r="AN739" s="169"/>
      <c r="AO739" s="169"/>
      <c r="AP739" s="169"/>
      <c r="AQ739" s="169"/>
      <c r="AR739" s="169"/>
      <c r="AS739" s="169"/>
      <c r="AT739" s="148"/>
      <c r="AU739" s="149"/>
      <c r="AV739" s="148"/>
      <c r="AW739" s="173"/>
      <c r="AX739" s="174"/>
      <c r="AY739" s="175"/>
      <c r="AZ739" s="175"/>
      <c r="BA739" s="176"/>
      <c r="BB739" s="176"/>
      <c r="BC739" s="150"/>
      <c r="BE739" s="151">
        <v>35</v>
      </c>
      <c r="BF739" s="164">
        <f t="shared" si="94"/>
        <v>0.21759999999999988</v>
      </c>
      <c r="BG739" s="177">
        <f t="shared" si="95"/>
        <v>0.99996643495788018</v>
      </c>
      <c r="BH739" s="178">
        <f t="shared" si="96"/>
        <v>3.4922002952741948E-6</v>
      </c>
      <c r="BI739" s="179" t="str">
        <f t="shared" si="97"/>
        <v/>
      </c>
      <c r="BJ739" s="179" t="str">
        <f t="shared" si="93"/>
        <v/>
      </c>
    </row>
    <row r="740" spans="2:62" ht="20.100000000000001" customHeight="1" x14ac:dyDescent="0.25">
      <c r="B740" s="147"/>
      <c r="C740" s="151">
        <v>59</v>
      </c>
      <c r="D740" s="147">
        <f t="shared" si="66"/>
        <v>-2811.4020109722192</v>
      </c>
      <c r="E740" s="170">
        <f t="shared" si="67"/>
        <v>4.4787893041159808E-7</v>
      </c>
      <c r="F740" s="170">
        <f t="shared" si="68"/>
        <v>8.3608441414078198E-5</v>
      </c>
      <c r="G740" s="147">
        <f t="shared" si="69"/>
        <v>4.4787893041159808E-7</v>
      </c>
      <c r="H740" s="147" t="str">
        <f t="shared" si="70"/>
        <v/>
      </c>
      <c r="I740" s="147" t="str">
        <f t="shared" si="71"/>
        <v/>
      </c>
      <c r="J740" s="147">
        <f t="shared" si="72"/>
        <v>9.4127862459520017E-26</v>
      </c>
      <c r="K740" s="147" t="str">
        <f t="shared" si="73"/>
        <v/>
      </c>
      <c r="L740" s="147" t="str">
        <f t="shared" si="74"/>
        <v/>
      </c>
      <c r="P740" s="151">
        <v>59</v>
      </c>
      <c r="Q740" s="147">
        <f t="shared" si="75"/>
        <v>-90417.803667594955</v>
      </c>
      <c r="R740" s="170">
        <f t="shared" si="76"/>
        <v>1.3926103870653156E-8</v>
      </c>
      <c r="S740" s="170">
        <f t="shared" si="77"/>
        <v>8.3608441414077995E-5</v>
      </c>
      <c r="T740" s="147">
        <f t="shared" si="78"/>
        <v>1.3926103870653156E-8</v>
      </c>
      <c r="U740" s="147" t="str">
        <f t="shared" si="79"/>
        <v/>
      </c>
      <c r="V740" s="147" t="str">
        <f t="shared" si="80"/>
        <v/>
      </c>
      <c r="W740" s="171">
        <f t="shared" si="81"/>
        <v>5.8231676443158245E-10</v>
      </c>
      <c r="X740" s="169" t="str">
        <f t="shared" si="82"/>
        <v/>
      </c>
      <c r="Y740" s="147" t="str">
        <f t="shared" si="83"/>
        <v/>
      </c>
      <c r="AC740" s="151">
        <v>59</v>
      </c>
      <c r="AD740" s="147">
        <f t="shared" si="84"/>
        <v>-3.7639999999999998</v>
      </c>
      <c r="AE740" s="170">
        <f t="shared" si="85"/>
        <v>3.3452915133667732E-4</v>
      </c>
      <c r="AF740" s="170">
        <f t="shared" si="86"/>
        <v>8.3608441414078198E-5</v>
      </c>
      <c r="AG740" s="147">
        <f t="shared" si="87"/>
        <v>3.3452915133667732E-4</v>
      </c>
      <c r="AH740" s="147" t="str">
        <f t="shared" si="88"/>
        <v/>
      </c>
      <c r="AI740" s="147" t="str">
        <f t="shared" si="89"/>
        <v/>
      </c>
      <c r="AJ740" s="169">
        <f t="shared" si="90"/>
        <v>0</v>
      </c>
      <c r="AK740" s="169" t="str">
        <f t="shared" si="91"/>
        <v/>
      </c>
      <c r="AL740" s="169" t="str">
        <f t="shared" si="92"/>
        <v/>
      </c>
      <c r="AM740" s="169"/>
      <c r="AN740" s="169"/>
      <c r="AO740" s="169"/>
      <c r="AP740" s="169"/>
      <c r="AQ740" s="169"/>
      <c r="AR740" s="169"/>
      <c r="AS740" s="169"/>
      <c r="AT740" s="148"/>
      <c r="AU740" s="149"/>
      <c r="AV740" s="148"/>
      <c r="AW740" s="173"/>
      <c r="AX740" s="174"/>
      <c r="AY740" s="175"/>
      <c r="AZ740" s="175"/>
      <c r="BA740" s="176"/>
      <c r="BB740" s="176"/>
      <c r="BC740" s="150"/>
      <c r="BE740" s="151">
        <v>36</v>
      </c>
      <c r="BF740" s="164">
        <f t="shared" si="94"/>
        <v>0.22399999999999987</v>
      </c>
      <c r="BG740" s="177">
        <f t="shared" si="95"/>
        <v>0.9999629427575849</v>
      </c>
      <c r="BH740" s="178">
        <f t="shared" si="96"/>
        <v>3.7387774737274171E-6</v>
      </c>
      <c r="BI740" s="179" t="str">
        <f t="shared" si="97"/>
        <v/>
      </c>
      <c r="BJ740" s="179" t="str">
        <f t="shared" si="93"/>
        <v/>
      </c>
    </row>
    <row r="741" spans="2:62" ht="20.100000000000001" customHeight="1" x14ac:dyDescent="0.25">
      <c r="B741" s="147"/>
      <c r="C741" s="151">
        <v>60</v>
      </c>
      <c r="D741" s="147">
        <f t="shared" si="66"/>
        <v>-2808.4143361465317</v>
      </c>
      <c r="E741" s="170">
        <f t="shared" si="67"/>
        <v>4.5466957724286317E-7</v>
      </c>
      <c r="F741" s="170">
        <f t="shared" si="68"/>
        <v>8.4956678497997659E-5</v>
      </c>
      <c r="G741" s="147">
        <f t="shared" si="69"/>
        <v>4.5466957724286317E-7</v>
      </c>
      <c r="H741" s="147" t="str">
        <f t="shared" si="70"/>
        <v/>
      </c>
      <c r="I741" s="147" t="str">
        <f t="shared" si="71"/>
        <v/>
      </c>
      <c r="J741" s="147">
        <f t="shared" si="72"/>
        <v>9.7972044723230477E-26</v>
      </c>
      <c r="K741" s="147" t="str">
        <f t="shared" si="73"/>
        <v/>
      </c>
      <c r="L741" s="147" t="str">
        <f t="shared" si="74"/>
        <v/>
      </c>
      <c r="P741" s="151">
        <v>60</v>
      </c>
      <c r="Q741" s="147">
        <f t="shared" si="75"/>
        <v>-90321.716734898248</v>
      </c>
      <c r="R741" s="170">
        <f t="shared" si="76"/>
        <v>1.4137248549940112E-8</v>
      </c>
      <c r="S741" s="170">
        <f t="shared" si="77"/>
        <v>8.4956678497997889E-5</v>
      </c>
      <c r="T741" s="147">
        <f t="shared" si="78"/>
        <v>1.4137248549940112E-8</v>
      </c>
      <c r="U741" s="147" t="str">
        <f t="shared" si="79"/>
        <v/>
      </c>
      <c r="V741" s="147" t="str">
        <f t="shared" si="80"/>
        <v/>
      </c>
      <c r="W741" s="171">
        <f t="shared" si="81"/>
        <v>5.9295868024014129E-10</v>
      </c>
      <c r="X741" s="169" t="str">
        <f t="shared" si="82"/>
        <v/>
      </c>
      <c r="Y741" s="147" t="str">
        <f t="shared" si="83"/>
        <v/>
      </c>
      <c r="AC741" s="151">
        <v>60</v>
      </c>
      <c r="AD741" s="147">
        <f t="shared" si="84"/>
        <v>-3.76</v>
      </c>
      <c r="AE741" s="170">
        <f t="shared" si="85"/>
        <v>3.3960121248365478E-4</v>
      </c>
      <c r="AF741" s="170">
        <f t="shared" si="86"/>
        <v>8.4956678497997889E-5</v>
      </c>
      <c r="AG741" s="147">
        <f t="shared" si="87"/>
        <v>3.3960121248365478E-4</v>
      </c>
      <c r="AH741" s="147" t="str">
        <f t="shared" si="88"/>
        <v/>
      </c>
      <c r="AI741" s="147" t="str">
        <f t="shared" si="89"/>
        <v/>
      </c>
      <c r="AJ741" s="169">
        <f t="shared" si="90"/>
        <v>0</v>
      </c>
      <c r="AK741" s="169" t="str">
        <f t="shared" si="91"/>
        <v/>
      </c>
      <c r="AL741" s="169" t="str">
        <f t="shared" si="92"/>
        <v/>
      </c>
      <c r="AM741" s="169"/>
      <c r="AN741" s="169"/>
      <c r="AO741" s="169"/>
      <c r="AP741" s="169"/>
      <c r="AQ741" s="169"/>
      <c r="AR741" s="169"/>
      <c r="AS741" s="169"/>
      <c r="AT741" s="148"/>
      <c r="AU741" s="149"/>
      <c r="AV741" s="148"/>
      <c r="AW741" s="173"/>
      <c r="AX741" s="174"/>
      <c r="AY741" s="175"/>
      <c r="AZ741" s="175"/>
      <c r="BA741" s="176"/>
      <c r="BB741" s="176"/>
      <c r="BC741" s="150"/>
      <c r="BE741" s="151">
        <v>37</v>
      </c>
      <c r="BF741" s="164">
        <f t="shared" si="94"/>
        <v>0.23039999999999985</v>
      </c>
      <c r="BG741" s="177">
        <f t="shared" si="95"/>
        <v>0.99995920398011118</v>
      </c>
      <c r="BH741" s="178">
        <f t="shared" si="96"/>
        <v>3.9948315143645274E-6</v>
      </c>
      <c r="BI741" s="179" t="str">
        <f t="shared" si="97"/>
        <v/>
      </c>
      <c r="BJ741" s="179" t="str">
        <f t="shared" si="93"/>
        <v/>
      </c>
    </row>
    <row r="742" spans="2:62" ht="20.100000000000001" customHeight="1" x14ac:dyDescent="0.25">
      <c r="B742" s="147"/>
      <c r="C742" s="151">
        <v>61</v>
      </c>
      <c r="D742" s="147">
        <f t="shared" si="66"/>
        <v>-2805.4266613208438</v>
      </c>
      <c r="E742" s="170">
        <f t="shared" si="67"/>
        <v>4.6155579749174218E-7</v>
      </c>
      <c r="F742" s="170">
        <f t="shared" si="68"/>
        <v>8.632534629425576E-5</v>
      </c>
      <c r="G742" s="147">
        <f t="shared" si="69"/>
        <v>4.6155579749174218E-7</v>
      </c>
      <c r="H742" s="147" t="str">
        <f t="shared" si="70"/>
        <v/>
      </c>
      <c r="I742" s="147" t="str">
        <f t="shared" si="71"/>
        <v/>
      </c>
      <c r="J742" s="147">
        <f t="shared" si="72"/>
        <v>1.0197159184680492E-25</v>
      </c>
      <c r="K742" s="147" t="str">
        <f t="shared" si="73"/>
        <v/>
      </c>
      <c r="L742" s="147" t="str">
        <f t="shared" si="74"/>
        <v/>
      </c>
      <c r="P742" s="151">
        <v>61</v>
      </c>
      <c r="Q742" s="147">
        <f t="shared" si="75"/>
        <v>-90225.629802201554</v>
      </c>
      <c r="R742" s="170">
        <f t="shared" si="76"/>
        <v>1.4351364937093988E-8</v>
      </c>
      <c r="S742" s="170">
        <f t="shared" si="77"/>
        <v>8.632534629425576E-5</v>
      </c>
      <c r="T742" s="147">
        <f t="shared" si="78"/>
        <v>1.4351364937093988E-8</v>
      </c>
      <c r="U742" s="147" t="str">
        <f t="shared" si="79"/>
        <v/>
      </c>
      <c r="V742" s="147" t="str">
        <f t="shared" si="80"/>
        <v/>
      </c>
      <c r="W742" s="171">
        <f t="shared" si="81"/>
        <v>6.0378541782219176E-10</v>
      </c>
      <c r="X742" s="169" t="str">
        <f t="shared" si="82"/>
        <v/>
      </c>
      <c r="Y742" s="147" t="str">
        <f t="shared" si="83"/>
        <v/>
      </c>
      <c r="AC742" s="151">
        <v>61</v>
      </c>
      <c r="AD742" s="147">
        <f t="shared" si="84"/>
        <v>-3.7560000000000002</v>
      </c>
      <c r="AE742" s="170">
        <f t="shared" si="85"/>
        <v>3.4474465920408354E-4</v>
      </c>
      <c r="AF742" s="170">
        <f t="shared" si="86"/>
        <v>8.632534629425576E-5</v>
      </c>
      <c r="AG742" s="147">
        <f t="shared" si="87"/>
        <v>3.4474465920408354E-4</v>
      </c>
      <c r="AH742" s="147" t="str">
        <f t="shared" si="88"/>
        <v/>
      </c>
      <c r="AI742" s="147" t="str">
        <f t="shared" si="89"/>
        <v/>
      </c>
      <c r="AJ742" s="169">
        <f t="shared" si="90"/>
        <v>0</v>
      </c>
      <c r="AK742" s="169" t="str">
        <f t="shared" si="91"/>
        <v/>
      </c>
      <c r="AL742" s="169" t="str">
        <f t="shared" si="92"/>
        <v/>
      </c>
      <c r="AM742" s="169"/>
      <c r="AN742" s="169"/>
      <c r="AO742" s="169"/>
      <c r="AP742" s="169"/>
      <c r="AQ742" s="169"/>
      <c r="AR742" s="169"/>
      <c r="AS742" s="169"/>
      <c r="AT742" s="148"/>
      <c r="AU742" s="149"/>
      <c r="AV742" s="148"/>
      <c r="AW742" s="173"/>
      <c r="AX742" s="174"/>
      <c r="AY742" s="175"/>
      <c r="AZ742" s="175"/>
      <c r="BA742" s="176"/>
      <c r="BB742" s="176"/>
      <c r="BC742" s="150"/>
      <c r="BE742" s="151">
        <v>38</v>
      </c>
      <c r="BF742" s="164">
        <f t="shared" si="94"/>
        <v>0.23679999999999984</v>
      </c>
      <c r="BG742" s="177">
        <f t="shared" si="95"/>
        <v>0.99995520914859681</v>
      </c>
      <c r="BH742" s="178">
        <f t="shared" si="96"/>
        <v>4.2604185266359451E-6</v>
      </c>
      <c r="BI742" s="179" t="str">
        <f t="shared" si="97"/>
        <v/>
      </c>
      <c r="BJ742" s="179" t="str">
        <f t="shared" si="93"/>
        <v/>
      </c>
    </row>
    <row r="743" spans="2:62" ht="20.100000000000001" customHeight="1" x14ac:dyDescent="0.25">
      <c r="B743" s="147"/>
      <c r="C743" s="151">
        <v>62</v>
      </c>
      <c r="D743" s="147">
        <f t="shared" si="66"/>
        <v>-2802.4389864951559</v>
      </c>
      <c r="E743" s="170">
        <f t="shared" si="67"/>
        <v>4.6853881664408918E-7</v>
      </c>
      <c r="F743" s="170">
        <f t="shared" si="68"/>
        <v>8.7714732172385743E-5</v>
      </c>
      <c r="G743" s="147">
        <f t="shared" si="69"/>
        <v>4.6853881664408918E-7</v>
      </c>
      <c r="H743" s="147" t="str">
        <f t="shared" si="70"/>
        <v/>
      </c>
      <c r="I743" s="147" t="str">
        <f t="shared" si="71"/>
        <v/>
      </c>
      <c r="J743" s="147">
        <f t="shared" si="72"/>
        <v>1.0613271574751665E-25</v>
      </c>
      <c r="K743" s="147" t="str">
        <f t="shared" si="73"/>
        <v/>
      </c>
      <c r="L743" s="147" t="str">
        <f t="shared" si="74"/>
        <v/>
      </c>
      <c r="P743" s="151">
        <v>62</v>
      </c>
      <c r="Q743" s="147">
        <f t="shared" si="75"/>
        <v>-90129.542869504861</v>
      </c>
      <c r="R743" s="170">
        <f t="shared" si="76"/>
        <v>1.4568491136705484E-8</v>
      </c>
      <c r="S743" s="170">
        <f t="shared" si="77"/>
        <v>8.7714732172385743E-5</v>
      </c>
      <c r="T743" s="147">
        <f t="shared" si="78"/>
        <v>1.4568491136705484E-8</v>
      </c>
      <c r="U743" s="147" t="str">
        <f t="shared" si="79"/>
        <v/>
      </c>
      <c r="V743" s="147" t="str">
        <f t="shared" si="80"/>
        <v/>
      </c>
      <c r="W743" s="171">
        <f t="shared" si="81"/>
        <v>6.1480000219315492E-10</v>
      </c>
      <c r="X743" s="169" t="str">
        <f t="shared" si="82"/>
        <v/>
      </c>
      <c r="Y743" s="147" t="str">
        <f t="shared" si="83"/>
        <v/>
      </c>
      <c r="AC743" s="151">
        <v>62</v>
      </c>
      <c r="AD743" s="147">
        <f t="shared" si="84"/>
        <v>-3.7519999999999998</v>
      </c>
      <c r="AE743" s="170">
        <f t="shared" si="85"/>
        <v>3.4996040683627421E-4</v>
      </c>
      <c r="AF743" s="170">
        <f t="shared" si="86"/>
        <v>8.7714732172385743E-5</v>
      </c>
      <c r="AG743" s="147">
        <f t="shared" si="87"/>
        <v>3.4996040683627421E-4</v>
      </c>
      <c r="AH743" s="147" t="str">
        <f t="shared" si="88"/>
        <v/>
      </c>
      <c r="AI743" s="147" t="str">
        <f t="shared" si="89"/>
        <v/>
      </c>
      <c r="AJ743" s="169">
        <f t="shared" si="90"/>
        <v>0</v>
      </c>
      <c r="AK743" s="169" t="str">
        <f t="shared" si="91"/>
        <v/>
      </c>
      <c r="AL743" s="169" t="str">
        <f t="shared" si="92"/>
        <v/>
      </c>
      <c r="AM743" s="169"/>
      <c r="AN743" s="169"/>
      <c r="AO743" s="169"/>
      <c r="AP743" s="169"/>
      <c r="AQ743" s="169"/>
      <c r="AR743" s="169"/>
      <c r="AS743" s="169"/>
      <c r="AT743" s="148"/>
      <c r="AU743" s="149"/>
      <c r="AV743" s="148"/>
      <c r="AW743" s="173"/>
      <c r="AX743" s="174"/>
      <c r="AY743" s="175"/>
      <c r="AZ743" s="175"/>
      <c r="BA743" s="176"/>
      <c r="BB743" s="176"/>
      <c r="BC743" s="150"/>
      <c r="BE743" s="151">
        <v>39</v>
      </c>
      <c r="BF743" s="164">
        <f t="shared" si="94"/>
        <v>0.24319999999999983</v>
      </c>
      <c r="BG743" s="177">
        <f t="shared" si="95"/>
        <v>0.99995094873007018</v>
      </c>
      <c r="BH743" s="178">
        <f t="shared" si="96"/>
        <v>4.5355911920674785E-6</v>
      </c>
      <c r="BI743" s="179" t="str">
        <f t="shared" si="97"/>
        <v/>
      </c>
      <c r="BJ743" s="179" t="str">
        <f t="shared" si="93"/>
        <v/>
      </c>
    </row>
    <row r="744" spans="2:62" ht="20.100000000000001" customHeight="1" x14ac:dyDescent="0.25">
      <c r="B744" s="147"/>
      <c r="C744" s="151">
        <v>63</v>
      </c>
      <c r="D744" s="147">
        <f t="shared" si="66"/>
        <v>-2799.4513116694679</v>
      </c>
      <c r="E744" s="170">
        <f t="shared" si="67"/>
        <v>4.7561987405500355E-7</v>
      </c>
      <c r="F744" s="170">
        <f t="shared" si="68"/>
        <v>8.9125127183960369E-5</v>
      </c>
      <c r="G744" s="147">
        <f t="shared" si="69"/>
        <v>4.7561987405500355E-7</v>
      </c>
      <c r="H744" s="147" t="str">
        <f t="shared" si="70"/>
        <v/>
      </c>
      <c r="I744" s="147" t="str">
        <f t="shared" si="71"/>
        <v/>
      </c>
      <c r="J744" s="147">
        <f t="shared" si="72"/>
        <v>1.1046187396832652E-25</v>
      </c>
      <c r="K744" s="147" t="str">
        <f t="shared" si="73"/>
        <v/>
      </c>
      <c r="L744" s="147" t="str">
        <f t="shared" si="74"/>
        <v/>
      </c>
      <c r="P744" s="151">
        <v>63</v>
      </c>
      <c r="Q744" s="147">
        <f t="shared" si="75"/>
        <v>-90033.455936808154</v>
      </c>
      <c r="R744" s="170">
        <f t="shared" si="76"/>
        <v>1.4788665684608065E-8</v>
      </c>
      <c r="S744" s="170">
        <f t="shared" si="77"/>
        <v>8.9125127183960369E-5</v>
      </c>
      <c r="T744" s="147">
        <f t="shared" si="78"/>
        <v>1.4788665684608065E-8</v>
      </c>
      <c r="U744" s="147" t="str">
        <f t="shared" si="79"/>
        <v/>
      </c>
      <c r="V744" s="147" t="str">
        <f t="shared" si="80"/>
        <v/>
      </c>
      <c r="W744" s="171">
        <f t="shared" si="81"/>
        <v>6.2600550447826713E-10</v>
      </c>
      <c r="X744" s="169" t="str">
        <f t="shared" si="82"/>
        <v/>
      </c>
      <c r="Y744" s="147" t="str">
        <f t="shared" si="83"/>
        <v/>
      </c>
      <c r="AC744" s="151">
        <v>63</v>
      </c>
      <c r="AD744" s="147">
        <f t="shared" si="84"/>
        <v>-3.7480000000000002</v>
      </c>
      <c r="AE744" s="170">
        <f t="shared" si="85"/>
        <v>3.5524938107773336E-4</v>
      </c>
      <c r="AF744" s="170">
        <f t="shared" si="86"/>
        <v>8.9125127183960112E-5</v>
      </c>
      <c r="AG744" s="147">
        <f t="shared" si="87"/>
        <v>3.5524938107773336E-4</v>
      </c>
      <c r="AH744" s="147" t="str">
        <f t="shared" si="88"/>
        <v/>
      </c>
      <c r="AI744" s="147" t="str">
        <f t="shared" si="89"/>
        <v/>
      </c>
      <c r="AJ744" s="169">
        <f t="shared" si="90"/>
        <v>0</v>
      </c>
      <c r="AK744" s="169" t="str">
        <f t="shared" si="91"/>
        <v/>
      </c>
      <c r="AL744" s="169" t="str">
        <f t="shared" si="92"/>
        <v/>
      </c>
      <c r="AM744" s="169"/>
      <c r="AN744" s="169"/>
      <c r="AO744" s="169"/>
      <c r="AP744" s="169"/>
      <c r="AQ744" s="169"/>
      <c r="AR744" s="169"/>
      <c r="AS744" s="169"/>
      <c r="AT744" s="148"/>
      <c r="AU744" s="149"/>
      <c r="AV744" s="148"/>
      <c r="AW744" s="173"/>
      <c r="AX744" s="174"/>
      <c r="AY744" s="175"/>
      <c r="AZ744" s="175"/>
      <c r="BA744" s="176"/>
      <c r="BB744" s="176"/>
      <c r="BC744" s="150"/>
      <c r="BE744" s="151">
        <v>40</v>
      </c>
      <c r="BF744" s="164">
        <f t="shared" si="94"/>
        <v>0.24959999999999982</v>
      </c>
      <c r="BG744" s="177">
        <f t="shared" si="95"/>
        <v>0.99994641313887811</v>
      </c>
      <c r="BH744" s="178">
        <f t="shared" si="96"/>
        <v>4.8203988937123299E-6</v>
      </c>
      <c r="BI744" s="179" t="str">
        <f t="shared" si="97"/>
        <v/>
      </c>
      <c r="BJ744" s="179" t="str">
        <f t="shared" si="93"/>
        <v/>
      </c>
    </row>
    <row r="745" spans="2:62" ht="20.100000000000001" customHeight="1" x14ac:dyDescent="0.25">
      <c r="B745" s="147"/>
      <c r="C745" s="151">
        <v>64</v>
      </c>
      <c r="D745" s="147">
        <f t="shared" ref="D745:D808" si="98">D$675+(C745*D$678)</f>
        <v>-2796.4636368437805</v>
      </c>
      <c r="E745" s="170">
        <f t="shared" ref="E745:E808" si="99">_xlfn.NORM.DIST(D745,D$672,D$673,0)</f>
        <v>4.8280022307874815E-7</v>
      </c>
      <c r="F745" s="170">
        <f t="shared" ref="F745:F808" si="100">_xlfn.NORM.DIST(D745,D$672,D$673,1)</f>
        <v>9.0556826104222455E-5</v>
      </c>
      <c r="G745" s="147">
        <f t="shared" ref="G745:G808" si="101">IF(OR(F745&lt;H$677,F745&gt;H$678),E745,"")</f>
        <v>4.8280022307874815E-7</v>
      </c>
      <c r="H745" s="147" t="str">
        <f t="shared" ref="H745:H808" si="102">IF(AND(F745&gt;H$677,F745&lt;H$678),E745,"")</f>
        <v/>
      </c>
      <c r="I745" s="147" t="str">
        <f t="shared" ref="I745:I808" si="103">IF(E745=MAX(E$681:E$2681),E745,"")</f>
        <v/>
      </c>
      <c r="J745" s="147">
        <f t="shared" ref="J745:J808" si="104">_xlfn.NORM.DIST(D745,H$673,H$674,0)</f>
        <v>1.1496577927934669E-25</v>
      </c>
      <c r="K745" s="147" t="str">
        <f t="shared" ref="K745:K808" si="105">IF(J745=MAX(J$681:J$2681),E745,"")</f>
        <v/>
      </c>
      <c r="L745" s="147" t="str">
        <f t="shared" ref="L745:L808" si="106">IF(K745=MIN(K$681:K$2681),K745,"")</f>
        <v/>
      </c>
      <c r="P745" s="151">
        <v>64</v>
      </c>
      <c r="Q745" s="147">
        <f t="shared" ref="Q745:Q808" si="107">Q$675+(P745*Q$678)</f>
        <v>-89937.369004111446</v>
      </c>
      <c r="R745" s="170">
        <f t="shared" ref="R745:R808" si="108">_xlfn.NORM.DIST(Q745,Q$672,Q$673,0)</f>
        <v>1.5011927551917449E-8</v>
      </c>
      <c r="S745" s="170">
        <f t="shared" ref="S745:S808" si="109">_xlfn.NORM.DIST(Q745,Q$672,Q$673,1)</f>
        <v>9.0556826104222645E-5</v>
      </c>
      <c r="T745" s="147">
        <f t="shared" ref="T745:T808" si="110">IF(OR(S745&lt;$U$677,S745&gt;$U$678),R745,"")</f>
        <v>1.5011927551917449E-8</v>
      </c>
      <c r="U745" s="147" t="str">
        <f t="shared" ref="U745:U808" si="111">IF(AND(S745&gt;U$677,S745&lt;U$678),R745,"")</f>
        <v/>
      </c>
      <c r="V745" s="147" t="str">
        <f t="shared" ref="V745:V808" si="112">IF(R745=MAX(R$681:R$2681),R745,"")</f>
        <v/>
      </c>
      <c r="W745" s="171">
        <f t="shared" ref="W745:W808" si="113">_xlfn.NORM.DIST(Q745,U$673,U$674,0)</f>
        <v>6.374050425553946E-10</v>
      </c>
      <c r="X745" s="169" t="str">
        <f t="shared" ref="X745:X808" si="114">IF(W745=MAX(W$681:W$2681),R745,"")</f>
        <v/>
      </c>
      <c r="Y745" s="147" t="str">
        <f t="shared" ref="Y745:Y808" si="115">IF(X745=MIN(X$681:X$2681),X745,"")</f>
        <v/>
      </c>
      <c r="AC745" s="151">
        <v>64</v>
      </c>
      <c r="AD745" s="147">
        <f t="shared" ref="AD745:AD808" si="116">AD$675+(AC745*AD$678)</f>
        <v>-3.7439999999999998</v>
      </c>
      <c r="AE745" s="170">
        <f t="shared" ref="AE745:AE808" si="117">_xlfn.NORM.DIST(AD745,AD$672,AD$673,0)</f>
        <v>3.6061251808220806E-4</v>
      </c>
      <c r="AF745" s="170">
        <f t="shared" ref="AF745:AF808" si="118">_xlfn.NORM.DIST(AD745,AD$672,AD$673,1)</f>
        <v>9.0556826104222645E-5</v>
      </c>
      <c r="AG745" s="147">
        <f t="shared" ref="AG745:AG808" si="119">IF(OR(AF745&lt;H$677,AF745&gt;H$678),AE745,"")</f>
        <v>3.6061251808220806E-4</v>
      </c>
      <c r="AH745" s="147" t="str">
        <f t="shared" ref="AH745:AH808" si="120">IF(AND(AF745&gt;U$677,AF745&lt;U$678),AE745,"")</f>
        <v/>
      </c>
      <c r="AI745" s="147" t="str">
        <f t="shared" ref="AI745:AI808" si="121">IF(AE745=MAX(AE$681:AE$2681),AE745,"")</f>
        <v/>
      </c>
      <c r="AJ745" s="169">
        <f t="shared" ref="AJ745:AJ808" si="122">_xlfn.NORM.DIST(AC745,AH$673,AH$674,0)</f>
        <v>0</v>
      </c>
      <c r="AK745" s="169" t="str">
        <f t="shared" ref="AK745:AK808" si="123">IF(AJ745=MAX(AJ$681:AJ$2681),AE745,"")</f>
        <v/>
      </c>
      <c r="AL745" s="169" t="str">
        <f t="shared" ref="AL745:AL808" si="124">IF(AK745=MIN(AK$681:AK$2681),AK745,"")</f>
        <v/>
      </c>
      <c r="AM745" s="169"/>
      <c r="AN745" s="169"/>
      <c r="AO745" s="169"/>
      <c r="AP745" s="169"/>
      <c r="AQ745" s="169"/>
      <c r="AR745" s="169"/>
      <c r="AS745" s="169"/>
      <c r="AT745" s="148"/>
      <c r="AU745" s="149"/>
      <c r="AV745" s="148"/>
      <c r="AW745" s="173"/>
      <c r="AX745" s="174"/>
      <c r="AY745" s="175"/>
      <c r="AZ745" s="175"/>
      <c r="BA745" s="176"/>
      <c r="BB745" s="176"/>
      <c r="BC745" s="150"/>
      <c r="BE745" s="151">
        <v>41</v>
      </c>
      <c r="BF745" s="164">
        <f t="shared" si="94"/>
        <v>0.25599999999999984</v>
      </c>
      <c r="BG745" s="177">
        <f t="shared" si="95"/>
        <v>0.9999415927399844</v>
      </c>
      <c r="BH745" s="178">
        <f t="shared" si="96"/>
        <v>5.1148878372764273E-6</v>
      </c>
      <c r="BI745" s="179" t="str">
        <f t="shared" si="97"/>
        <v/>
      </c>
      <c r="BJ745" s="179" t="str">
        <f t="shared" si="93"/>
        <v/>
      </c>
    </row>
    <row r="746" spans="2:62" ht="20.100000000000001" customHeight="1" x14ac:dyDescent="0.25">
      <c r="B746" s="147"/>
      <c r="C746" s="151">
        <v>65</v>
      </c>
      <c r="D746" s="147">
        <f t="shared" si="98"/>
        <v>-2793.4759620180926</v>
      </c>
      <c r="E746" s="170">
        <f t="shared" si="99"/>
        <v>4.90081131199498E-7</v>
      </c>
      <c r="F746" s="170">
        <f t="shared" si="100"/>
        <v>9.2010127474105404E-5</v>
      </c>
      <c r="G746" s="147">
        <f t="shared" si="101"/>
        <v>4.90081131199498E-7</v>
      </c>
      <c r="H746" s="147" t="str">
        <f t="shared" si="102"/>
        <v/>
      </c>
      <c r="I746" s="147" t="str">
        <f t="shared" si="103"/>
        <v/>
      </c>
      <c r="J746" s="147">
        <f t="shared" si="104"/>
        <v>1.1965140965019752E-25</v>
      </c>
      <c r="K746" s="147" t="str">
        <f t="shared" si="105"/>
        <v/>
      </c>
      <c r="L746" s="147" t="str">
        <f t="shared" si="106"/>
        <v/>
      </c>
      <c r="P746" s="151">
        <v>65</v>
      </c>
      <c r="Q746" s="147">
        <f t="shared" si="107"/>
        <v>-89841.282071414753</v>
      </c>
      <c r="R746" s="170">
        <f t="shared" si="108"/>
        <v>1.523831614909719E-8</v>
      </c>
      <c r="S746" s="170">
        <f t="shared" si="109"/>
        <v>9.2010127474105566E-5</v>
      </c>
      <c r="T746" s="147">
        <f t="shared" si="110"/>
        <v>1.523831614909719E-8</v>
      </c>
      <c r="U746" s="147" t="str">
        <f t="shared" si="111"/>
        <v/>
      </c>
      <c r="V746" s="147" t="str">
        <f t="shared" si="112"/>
        <v/>
      </c>
      <c r="W746" s="171">
        <f t="shared" si="113"/>
        <v>6.4900178170580193E-10</v>
      </c>
      <c r="X746" s="169" t="str">
        <f t="shared" si="114"/>
        <v/>
      </c>
      <c r="Y746" s="147" t="str">
        <f t="shared" si="115"/>
        <v/>
      </c>
      <c r="AC746" s="151">
        <v>65</v>
      </c>
      <c r="AD746" s="147">
        <f t="shared" si="116"/>
        <v>-3.74</v>
      </c>
      <c r="AE746" s="170">
        <f t="shared" si="117"/>
        <v>3.6605076455733496E-4</v>
      </c>
      <c r="AF746" s="170">
        <f t="shared" si="118"/>
        <v>9.2010127474105404E-5</v>
      </c>
      <c r="AG746" s="147">
        <f t="shared" si="119"/>
        <v>3.6605076455733496E-4</v>
      </c>
      <c r="AH746" s="147" t="str">
        <f t="shared" si="120"/>
        <v/>
      </c>
      <c r="AI746" s="147" t="str">
        <f t="shared" si="121"/>
        <v/>
      </c>
      <c r="AJ746" s="169">
        <f t="shared" si="122"/>
        <v>0</v>
      </c>
      <c r="AK746" s="169" t="str">
        <f t="shared" si="123"/>
        <v/>
      </c>
      <c r="AL746" s="169" t="str">
        <f t="shared" si="124"/>
        <v/>
      </c>
      <c r="AM746" s="169"/>
      <c r="AN746" s="169"/>
      <c r="AO746" s="169"/>
      <c r="AP746" s="169"/>
      <c r="AQ746" s="169"/>
      <c r="AR746" s="169"/>
      <c r="AS746" s="169"/>
      <c r="AT746" s="148"/>
      <c r="AU746" s="149"/>
      <c r="AV746" s="148"/>
      <c r="AW746" s="173"/>
      <c r="AX746" s="174"/>
      <c r="AY746" s="175"/>
      <c r="AZ746" s="175"/>
      <c r="BA746" s="176"/>
      <c r="BB746" s="176"/>
      <c r="BC746" s="150"/>
      <c r="BE746" s="151">
        <v>42</v>
      </c>
      <c r="BF746" s="164">
        <f t="shared" si="94"/>
        <v>0.26239999999999986</v>
      </c>
      <c r="BG746" s="177">
        <f t="shared" si="95"/>
        <v>0.99993647785214712</v>
      </c>
      <c r="BH746" s="178">
        <f t="shared" si="96"/>
        <v>5.4191011664705968E-6</v>
      </c>
      <c r="BI746" s="179" t="str">
        <f t="shared" si="97"/>
        <v/>
      </c>
      <c r="BJ746" s="179" t="str">
        <f t="shared" si="93"/>
        <v/>
      </c>
    </row>
    <row r="747" spans="2:62" ht="20.100000000000001" customHeight="1" x14ac:dyDescent="0.25">
      <c r="B747" s="147"/>
      <c r="C747" s="151">
        <v>66</v>
      </c>
      <c r="D747" s="147">
        <f t="shared" si="98"/>
        <v>-2790.4882871924046</v>
      </c>
      <c r="E747" s="170">
        <f t="shared" si="99"/>
        <v>4.9746388016292621E-7</v>
      </c>
      <c r="F747" s="170">
        <f t="shared" si="100"/>
        <v>9.3485333642644047E-5</v>
      </c>
      <c r="G747" s="147">
        <f t="shared" si="101"/>
        <v>4.9746388016292621E-7</v>
      </c>
      <c r="H747" s="147" t="str">
        <f t="shared" si="102"/>
        <v/>
      </c>
      <c r="I747" s="147" t="str">
        <f t="shared" si="103"/>
        <v/>
      </c>
      <c r="J747" s="147">
        <f t="shared" si="104"/>
        <v>1.24526018607406E-25</v>
      </c>
      <c r="K747" s="147" t="str">
        <f t="shared" si="105"/>
        <v/>
      </c>
      <c r="L747" s="147" t="str">
        <f t="shared" si="106"/>
        <v/>
      </c>
      <c r="P747" s="151">
        <v>66</v>
      </c>
      <c r="Q747" s="147">
        <f t="shared" si="107"/>
        <v>-89745.19513871806</v>
      </c>
      <c r="R747" s="170">
        <f t="shared" si="108"/>
        <v>1.5467871330050109E-8</v>
      </c>
      <c r="S747" s="170">
        <f t="shared" si="109"/>
        <v>9.3485333642644047E-5</v>
      </c>
      <c r="T747" s="147">
        <f t="shared" si="110"/>
        <v>1.5467871330050109E-8</v>
      </c>
      <c r="U747" s="147" t="str">
        <f t="shared" si="111"/>
        <v/>
      </c>
      <c r="V747" s="147" t="str">
        <f t="shared" si="112"/>
        <v/>
      </c>
      <c r="W747" s="171">
        <f t="shared" si="113"/>
        <v>6.6079893527295352E-10</v>
      </c>
      <c r="X747" s="169" t="str">
        <f t="shared" si="114"/>
        <v/>
      </c>
      <c r="Y747" s="147" t="str">
        <f t="shared" si="115"/>
        <v/>
      </c>
      <c r="AC747" s="151">
        <v>66</v>
      </c>
      <c r="AD747" s="147">
        <f t="shared" si="116"/>
        <v>-3.7359999999999998</v>
      </c>
      <c r="AE747" s="170">
        <f t="shared" si="117"/>
        <v>3.7156507786293677E-4</v>
      </c>
      <c r="AF747" s="170">
        <f t="shared" si="118"/>
        <v>9.3485333642644047E-5</v>
      </c>
      <c r="AG747" s="147">
        <f t="shared" si="119"/>
        <v>3.7156507786293677E-4</v>
      </c>
      <c r="AH747" s="147" t="str">
        <f t="shared" si="120"/>
        <v/>
      </c>
      <c r="AI747" s="147" t="str">
        <f t="shared" si="121"/>
        <v/>
      </c>
      <c r="AJ747" s="169">
        <f t="shared" si="122"/>
        <v>0</v>
      </c>
      <c r="AK747" s="169" t="str">
        <f t="shared" si="123"/>
        <v/>
      </c>
      <c r="AL747" s="169" t="str">
        <f t="shared" si="124"/>
        <v/>
      </c>
      <c r="AM747" s="169"/>
      <c r="AN747" s="169"/>
      <c r="AO747" s="169"/>
      <c r="AP747" s="169"/>
      <c r="AQ747" s="169"/>
      <c r="AR747" s="169"/>
      <c r="AS747" s="169"/>
      <c r="AT747" s="148"/>
      <c r="AU747" s="149"/>
      <c r="AV747" s="148"/>
      <c r="AW747" s="173"/>
      <c r="AX747" s="174"/>
      <c r="AY747" s="175"/>
      <c r="AZ747" s="175"/>
      <c r="BA747" s="176"/>
      <c r="BB747" s="176"/>
      <c r="BC747" s="150"/>
      <c r="BE747" s="151">
        <v>43</v>
      </c>
      <c r="BF747" s="164">
        <f t="shared" si="94"/>
        <v>0.26879999999999987</v>
      </c>
      <c r="BG747" s="177">
        <f t="shared" si="95"/>
        <v>0.99993105875098065</v>
      </c>
      <c r="BH747" s="178">
        <f t="shared" si="96"/>
        <v>5.7330790712573076E-6</v>
      </c>
      <c r="BI747" s="179" t="str">
        <f t="shared" si="97"/>
        <v/>
      </c>
      <c r="BJ747" s="179" t="str">
        <f t="shared" si="93"/>
        <v/>
      </c>
    </row>
    <row r="748" spans="2:62" ht="20.100000000000001" customHeight="1" x14ac:dyDescent="0.25">
      <c r="B748" s="147"/>
      <c r="C748" s="151">
        <v>67</v>
      </c>
      <c r="D748" s="147">
        <f t="shared" si="98"/>
        <v>-2787.5006123667172</v>
      </c>
      <c r="E748" s="170">
        <f t="shared" si="99"/>
        <v>5.0494976610862406E-7</v>
      </c>
      <c r="F748" s="170">
        <f t="shared" si="100"/>
        <v>9.4982750809781608E-5</v>
      </c>
      <c r="G748" s="147">
        <f t="shared" si="101"/>
        <v>5.0494976610862406E-7</v>
      </c>
      <c r="H748" s="147" t="str">
        <f t="shared" si="102"/>
        <v/>
      </c>
      <c r="I748" s="147" t="str">
        <f t="shared" si="103"/>
        <v/>
      </c>
      <c r="J748" s="147">
        <f t="shared" si="104"/>
        <v>1.2959714599151772E-25</v>
      </c>
      <c r="K748" s="147" t="str">
        <f t="shared" si="105"/>
        <v/>
      </c>
      <c r="L748" s="147" t="str">
        <f t="shared" si="106"/>
        <v/>
      </c>
      <c r="P748" s="151">
        <v>67</v>
      </c>
      <c r="Q748" s="147">
        <f t="shared" si="107"/>
        <v>-89649.108206021352</v>
      </c>
      <c r="R748" s="170">
        <f t="shared" si="108"/>
        <v>1.5700633396235877E-8</v>
      </c>
      <c r="S748" s="170">
        <f t="shared" si="109"/>
        <v>9.4982750809781839E-5</v>
      </c>
      <c r="T748" s="147">
        <f t="shared" si="110"/>
        <v>1.5700633396235877E-8</v>
      </c>
      <c r="U748" s="147" t="str">
        <f t="shared" si="111"/>
        <v/>
      </c>
      <c r="V748" s="147" t="str">
        <f t="shared" si="112"/>
        <v/>
      </c>
      <c r="W748" s="171">
        <f t="shared" si="113"/>
        <v>6.727997653294169E-10</v>
      </c>
      <c r="X748" s="169" t="str">
        <f t="shared" si="114"/>
        <v/>
      </c>
      <c r="Y748" s="147" t="str">
        <f t="shared" si="115"/>
        <v/>
      </c>
      <c r="AC748" s="151">
        <v>67</v>
      </c>
      <c r="AD748" s="147">
        <f t="shared" si="116"/>
        <v>-3.7320000000000002</v>
      </c>
      <c r="AE748" s="170">
        <f t="shared" si="117"/>
        <v>3.7715642610991967E-4</v>
      </c>
      <c r="AF748" s="170">
        <f t="shared" si="118"/>
        <v>9.4982750809781608E-5</v>
      </c>
      <c r="AG748" s="147">
        <f t="shared" si="119"/>
        <v>3.7715642610991967E-4</v>
      </c>
      <c r="AH748" s="147" t="str">
        <f t="shared" si="120"/>
        <v/>
      </c>
      <c r="AI748" s="147" t="str">
        <f t="shared" si="121"/>
        <v/>
      </c>
      <c r="AJ748" s="169">
        <f t="shared" si="122"/>
        <v>0</v>
      </c>
      <c r="AK748" s="169" t="str">
        <f t="shared" si="123"/>
        <v/>
      </c>
      <c r="AL748" s="169" t="str">
        <f t="shared" si="124"/>
        <v/>
      </c>
      <c r="AM748" s="169"/>
      <c r="AN748" s="169"/>
      <c r="AO748" s="169"/>
      <c r="AP748" s="169"/>
      <c r="AQ748" s="169"/>
      <c r="AR748" s="169"/>
      <c r="AS748" s="169"/>
      <c r="AT748" s="148"/>
      <c r="AU748" s="149"/>
      <c r="AV748" s="148"/>
      <c r="AW748" s="173"/>
      <c r="AX748" s="174"/>
      <c r="AY748" s="175"/>
      <c r="AZ748" s="175"/>
      <c r="BA748" s="176"/>
      <c r="BB748" s="176"/>
      <c r="BC748" s="150"/>
      <c r="BE748" s="151">
        <v>44</v>
      </c>
      <c r="BF748" s="164">
        <f t="shared" si="94"/>
        <v>0.27519999999999989</v>
      </c>
      <c r="BG748" s="177">
        <f t="shared" si="95"/>
        <v>0.99992532567190939</v>
      </c>
      <c r="BH748" s="178">
        <f t="shared" si="96"/>
        <v>6.0568588908793686E-6</v>
      </c>
      <c r="BI748" s="179" t="str">
        <f t="shared" si="97"/>
        <v/>
      </c>
      <c r="BJ748" s="179" t="str">
        <f t="shared" si="93"/>
        <v/>
      </c>
    </row>
    <row r="749" spans="2:62" ht="20.100000000000001" customHeight="1" x14ac:dyDescent="0.25">
      <c r="B749" s="147"/>
      <c r="C749" s="151">
        <v>68</v>
      </c>
      <c r="D749" s="147">
        <f t="shared" si="98"/>
        <v>-2784.5129375410293</v>
      </c>
      <c r="E749" s="170">
        <f t="shared" si="99"/>
        <v>5.1254009970336763E-7</v>
      </c>
      <c r="F749" s="170">
        <f t="shared" si="100"/>
        <v>9.6502689069573785E-5</v>
      </c>
      <c r="G749" s="147">
        <f t="shared" si="101"/>
        <v>5.1254009970336763E-7</v>
      </c>
      <c r="H749" s="147" t="str">
        <f t="shared" si="102"/>
        <v/>
      </c>
      <c r="I749" s="147" t="str">
        <f t="shared" si="103"/>
        <v/>
      </c>
      <c r="J749" s="147">
        <f t="shared" si="104"/>
        <v>1.3487262912920103E-25</v>
      </c>
      <c r="K749" s="147" t="str">
        <f t="shared" si="105"/>
        <v/>
      </c>
      <c r="L749" s="147" t="str">
        <f t="shared" si="106"/>
        <v/>
      </c>
      <c r="P749" s="151">
        <v>68</v>
      </c>
      <c r="Q749" s="147">
        <f t="shared" si="107"/>
        <v>-89553.021273324644</v>
      </c>
      <c r="R749" s="170">
        <f t="shared" si="108"/>
        <v>1.5936643100814223E-8</v>
      </c>
      <c r="S749" s="170">
        <f t="shared" si="109"/>
        <v>9.6502689069574056E-5</v>
      </c>
      <c r="T749" s="147">
        <f t="shared" si="110"/>
        <v>1.5936643100814223E-8</v>
      </c>
      <c r="U749" s="147" t="str">
        <f t="shared" si="111"/>
        <v/>
      </c>
      <c r="V749" s="147" t="str">
        <f t="shared" si="112"/>
        <v/>
      </c>
      <c r="W749" s="171">
        <f t="shared" si="113"/>
        <v>6.8500758335195357E-10</v>
      </c>
      <c r="X749" s="169" t="str">
        <f t="shared" si="114"/>
        <v/>
      </c>
      <c r="Y749" s="147" t="str">
        <f t="shared" si="115"/>
        <v/>
      </c>
      <c r="AC749" s="151">
        <v>68</v>
      </c>
      <c r="AD749" s="147">
        <f t="shared" si="116"/>
        <v>-3.7279999999999998</v>
      </c>
      <c r="AE749" s="170">
        <f t="shared" si="117"/>
        <v>3.8282578825981722E-4</v>
      </c>
      <c r="AF749" s="170">
        <f t="shared" si="118"/>
        <v>9.6502689069574056E-5</v>
      </c>
      <c r="AG749" s="147">
        <f t="shared" si="119"/>
        <v>3.8282578825981722E-4</v>
      </c>
      <c r="AH749" s="147" t="str">
        <f t="shared" si="120"/>
        <v/>
      </c>
      <c r="AI749" s="147" t="str">
        <f t="shared" si="121"/>
        <v/>
      </c>
      <c r="AJ749" s="169">
        <f t="shared" si="122"/>
        <v>0</v>
      </c>
      <c r="AK749" s="169" t="str">
        <f t="shared" si="123"/>
        <v/>
      </c>
      <c r="AL749" s="169" t="str">
        <f t="shared" si="124"/>
        <v/>
      </c>
      <c r="AM749" s="169"/>
      <c r="AN749" s="169"/>
      <c r="AO749" s="169"/>
      <c r="AP749" s="169"/>
      <c r="AQ749" s="169"/>
      <c r="AR749" s="169"/>
      <c r="AS749" s="169"/>
      <c r="AT749" s="148"/>
      <c r="AU749" s="149"/>
      <c r="AV749" s="148"/>
      <c r="AW749" s="173"/>
      <c r="AX749" s="174"/>
      <c r="AY749" s="175"/>
      <c r="AZ749" s="175"/>
      <c r="BA749" s="176"/>
      <c r="BB749" s="176"/>
      <c r="BC749" s="150"/>
      <c r="BE749" s="151">
        <v>45</v>
      </c>
      <c r="BF749" s="164">
        <f t="shared" si="94"/>
        <v>0.28159999999999991</v>
      </c>
      <c r="BG749" s="177">
        <f t="shared" si="95"/>
        <v>0.99991926881301851</v>
      </c>
      <c r="BH749" s="178">
        <f t="shared" si="96"/>
        <v>6.3904752121146657E-6</v>
      </c>
      <c r="BI749" s="179" t="str">
        <f t="shared" si="97"/>
        <v/>
      </c>
      <c r="BJ749" s="179" t="str">
        <f t="shared" si="93"/>
        <v/>
      </c>
    </row>
    <row r="750" spans="2:62" ht="20.100000000000001" customHeight="1" x14ac:dyDescent="0.25">
      <c r="B750" s="147"/>
      <c r="C750" s="151">
        <v>69</v>
      </c>
      <c r="D750" s="147">
        <f t="shared" si="98"/>
        <v>-2781.5252627153413</v>
      </c>
      <c r="E750" s="170">
        <f t="shared" si="99"/>
        <v>5.2023620627520382E-7</v>
      </c>
      <c r="F750" s="170">
        <f t="shared" si="100"/>
        <v>9.8045462453789402E-5</v>
      </c>
      <c r="G750" s="147">
        <f t="shared" si="101"/>
        <v>5.2023620627520382E-7</v>
      </c>
      <c r="H750" s="147" t="str">
        <f t="shared" si="102"/>
        <v/>
      </c>
      <c r="I750" s="147" t="str">
        <f t="shared" si="103"/>
        <v/>
      </c>
      <c r="J750" s="147">
        <f t="shared" si="104"/>
        <v>1.4036061443609965E-25</v>
      </c>
      <c r="K750" s="147" t="str">
        <f t="shared" si="105"/>
        <v/>
      </c>
      <c r="L750" s="147" t="str">
        <f t="shared" si="106"/>
        <v/>
      </c>
      <c r="P750" s="151">
        <v>69</v>
      </c>
      <c r="Q750" s="147">
        <f t="shared" si="107"/>
        <v>-89456.934340627951</v>
      </c>
      <c r="R750" s="170">
        <f t="shared" si="108"/>
        <v>1.6175941652814678E-8</v>
      </c>
      <c r="S750" s="170">
        <f t="shared" si="109"/>
        <v>9.8045462453789686E-5</v>
      </c>
      <c r="T750" s="147">
        <f t="shared" si="110"/>
        <v>1.6175941652814678E-8</v>
      </c>
      <c r="U750" s="147" t="str">
        <f t="shared" si="111"/>
        <v/>
      </c>
      <c r="V750" s="147" t="str">
        <f t="shared" si="112"/>
        <v/>
      </c>
      <c r="W750" s="171">
        <f t="shared" si="113"/>
        <v>6.9742575090491091E-10</v>
      </c>
      <c r="X750" s="169" t="str">
        <f t="shared" si="114"/>
        <v/>
      </c>
      <c r="Y750" s="147" t="str">
        <f t="shared" si="115"/>
        <v/>
      </c>
      <c r="AC750" s="151">
        <v>69</v>
      </c>
      <c r="AD750" s="147">
        <f t="shared" si="116"/>
        <v>-3.7240000000000002</v>
      </c>
      <c r="AE750" s="170">
        <f t="shared" si="117"/>
        <v>3.8857415422493793E-4</v>
      </c>
      <c r="AF750" s="170">
        <f t="shared" si="118"/>
        <v>9.8045462453789402E-5</v>
      </c>
      <c r="AG750" s="147">
        <f t="shared" si="119"/>
        <v>3.8857415422493793E-4</v>
      </c>
      <c r="AH750" s="147" t="str">
        <f t="shared" si="120"/>
        <v/>
      </c>
      <c r="AI750" s="147" t="str">
        <f t="shared" si="121"/>
        <v/>
      </c>
      <c r="AJ750" s="169">
        <f t="shared" si="122"/>
        <v>0</v>
      </c>
      <c r="AK750" s="169" t="str">
        <f t="shared" si="123"/>
        <v/>
      </c>
      <c r="AL750" s="169" t="str">
        <f t="shared" si="124"/>
        <v/>
      </c>
      <c r="AM750" s="169"/>
      <c r="AN750" s="169"/>
      <c r="AO750" s="169"/>
      <c r="AP750" s="169"/>
      <c r="AQ750" s="169"/>
      <c r="AR750" s="169"/>
      <c r="AS750" s="169"/>
      <c r="AT750" s="148"/>
      <c r="AU750" s="149"/>
      <c r="AV750" s="148"/>
      <c r="AW750" s="173"/>
      <c r="AX750" s="174"/>
      <c r="AY750" s="175"/>
      <c r="AZ750" s="175"/>
      <c r="BA750" s="176"/>
      <c r="BB750" s="176"/>
      <c r="BC750" s="150"/>
      <c r="BE750" s="151">
        <v>46</v>
      </c>
      <c r="BF750" s="164">
        <f t="shared" si="94"/>
        <v>0.28799999999999992</v>
      </c>
      <c r="BG750" s="177">
        <f t="shared" si="95"/>
        <v>0.9999128783378064</v>
      </c>
      <c r="BH750" s="178">
        <f t="shared" si="96"/>
        <v>6.7339599612026291E-6</v>
      </c>
      <c r="BI750" s="179" t="str">
        <f t="shared" si="97"/>
        <v/>
      </c>
      <c r="BJ750" s="179" t="str">
        <f t="shared" si="93"/>
        <v/>
      </c>
    </row>
    <row r="751" spans="2:62" ht="20.100000000000001" customHeight="1" x14ac:dyDescent="0.25">
      <c r="B751" s="147"/>
      <c r="C751" s="151">
        <v>70</v>
      </c>
      <c r="D751" s="147">
        <f t="shared" si="98"/>
        <v>-2778.5375878896534</v>
      </c>
      <c r="E751" s="170">
        <f t="shared" si="99"/>
        <v>5.2803942594838524E-7</v>
      </c>
      <c r="F751" s="170">
        <f t="shared" si="100"/>
        <v>9.9611388975916695E-5</v>
      </c>
      <c r="G751" s="147">
        <f t="shared" si="101"/>
        <v>5.2803942594838524E-7</v>
      </c>
      <c r="H751" s="147" t="str">
        <f t="shared" si="102"/>
        <v/>
      </c>
      <c r="I751" s="147" t="str">
        <f t="shared" si="103"/>
        <v/>
      </c>
      <c r="J751" s="147">
        <f t="shared" si="104"/>
        <v>1.460695694668718E-25</v>
      </c>
      <c r="K751" s="147" t="str">
        <f t="shared" si="105"/>
        <v/>
      </c>
      <c r="L751" s="147" t="str">
        <f t="shared" si="106"/>
        <v/>
      </c>
      <c r="P751" s="151">
        <v>70</v>
      </c>
      <c r="Q751" s="147">
        <f t="shared" si="107"/>
        <v>-89360.847407931258</v>
      </c>
      <c r="R751" s="170">
        <f t="shared" si="108"/>
        <v>1.6418570721331827E-8</v>
      </c>
      <c r="S751" s="170">
        <f t="shared" si="109"/>
        <v>9.9611388975916519E-5</v>
      </c>
      <c r="T751" s="147">
        <f t="shared" si="110"/>
        <v>1.6418570721331827E-8</v>
      </c>
      <c r="U751" s="147" t="str">
        <f t="shared" si="111"/>
        <v/>
      </c>
      <c r="V751" s="147" t="str">
        <f t="shared" si="112"/>
        <v/>
      </c>
      <c r="W751" s="171">
        <f t="shared" si="113"/>
        <v>7.100576803319593E-10</v>
      </c>
      <c r="X751" s="169" t="str">
        <f t="shared" si="114"/>
        <v/>
      </c>
      <c r="Y751" s="147" t="str">
        <f t="shared" si="115"/>
        <v/>
      </c>
      <c r="AC751" s="151">
        <v>70</v>
      </c>
      <c r="AD751" s="147">
        <f t="shared" si="116"/>
        <v>-3.7199999999999998</v>
      </c>
      <c r="AE751" s="170">
        <f t="shared" si="117"/>
        <v>3.9440252496915693E-4</v>
      </c>
      <c r="AF751" s="170">
        <f t="shared" si="118"/>
        <v>9.9611388975916695E-5</v>
      </c>
      <c r="AG751" s="147">
        <f t="shared" si="119"/>
        <v>3.9440252496915693E-4</v>
      </c>
      <c r="AH751" s="147" t="str">
        <f t="shared" si="120"/>
        <v/>
      </c>
      <c r="AI751" s="147" t="str">
        <f t="shared" si="121"/>
        <v/>
      </c>
      <c r="AJ751" s="169">
        <f t="shared" si="122"/>
        <v>0</v>
      </c>
      <c r="AK751" s="169" t="str">
        <f t="shared" si="123"/>
        <v/>
      </c>
      <c r="AL751" s="169" t="str">
        <f t="shared" si="124"/>
        <v/>
      </c>
      <c r="AM751" s="169"/>
      <c r="AN751" s="169"/>
      <c r="AO751" s="169"/>
      <c r="AP751" s="169"/>
      <c r="AQ751" s="169"/>
      <c r="AR751" s="169"/>
      <c r="AS751" s="169"/>
      <c r="AT751" s="148"/>
      <c r="AU751" s="149"/>
      <c r="AV751" s="148"/>
      <c r="AW751" s="173"/>
      <c r="AX751" s="174"/>
      <c r="AY751" s="175"/>
      <c r="AZ751" s="175"/>
      <c r="BA751" s="176"/>
      <c r="BB751" s="176"/>
      <c r="BC751" s="150"/>
      <c r="BE751" s="151">
        <v>47</v>
      </c>
      <c r="BF751" s="164">
        <f t="shared" si="94"/>
        <v>0.29439999999999994</v>
      </c>
      <c r="BG751" s="177">
        <f t="shared" si="95"/>
        <v>0.9999061443778452</v>
      </c>
      <c r="BH751" s="178">
        <f t="shared" si="96"/>
        <v>7.0873424926620743E-6</v>
      </c>
      <c r="BI751" s="179" t="str">
        <f t="shared" si="97"/>
        <v/>
      </c>
      <c r="BJ751" s="179" t="str">
        <f t="shared" si="93"/>
        <v/>
      </c>
    </row>
    <row r="752" spans="2:62" ht="20.100000000000001" customHeight="1" x14ac:dyDescent="0.25">
      <c r="B752" s="147"/>
      <c r="C752" s="151">
        <v>71</v>
      </c>
      <c r="D752" s="147">
        <f t="shared" si="98"/>
        <v>-2775.5499130639655</v>
      </c>
      <c r="E752" s="170">
        <f t="shared" si="99"/>
        <v>5.3595111377912806E-7</v>
      </c>
      <c r="F752" s="170">
        <f t="shared" si="100"/>
        <v>1.0120079067557047E-4</v>
      </c>
      <c r="G752" s="147">
        <f t="shared" si="101"/>
        <v>5.3595111377912806E-7</v>
      </c>
      <c r="H752" s="147" t="str">
        <f t="shared" si="102"/>
        <v/>
      </c>
      <c r="I752" s="147" t="str">
        <f t="shared" si="103"/>
        <v/>
      </c>
      <c r="J752" s="147">
        <f t="shared" si="104"/>
        <v>1.5200829542945374E-25</v>
      </c>
      <c r="K752" s="147" t="str">
        <f t="shared" si="105"/>
        <v/>
      </c>
      <c r="L752" s="147" t="str">
        <f t="shared" si="106"/>
        <v/>
      </c>
      <c r="P752" s="151">
        <v>71</v>
      </c>
      <c r="Q752" s="147">
        <f t="shared" si="107"/>
        <v>-89264.760475234551</v>
      </c>
      <c r="R752" s="170">
        <f t="shared" si="108"/>
        <v>1.6664572439746813E-8</v>
      </c>
      <c r="S752" s="170">
        <f t="shared" si="109"/>
        <v>1.0120079067557047E-4</v>
      </c>
      <c r="T752" s="147">
        <f t="shared" si="110"/>
        <v>1.6664572439746813E-8</v>
      </c>
      <c r="U752" s="147" t="str">
        <f t="shared" si="111"/>
        <v/>
      </c>
      <c r="V752" s="147" t="str">
        <f t="shared" si="112"/>
        <v/>
      </c>
      <c r="W752" s="171">
        <f t="shared" si="113"/>
        <v>7.2290683545628141E-10</v>
      </c>
      <c r="X752" s="169" t="str">
        <f t="shared" si="114"/>
        <v/>
      </c>
      <c r="Y752" s="147" t="str">
        <f t="shared" si="115"/>
        <v/>
      </c>
      <c r="AC752" s="151">
        <v>71</v>
      </c>
      <c r="AD752" s="147">
        <f t="shared" si="116"/>
        <v>-3.7160000000000002</v>
      </c>
      <c r="AE752" s="170">
        <f t="shared" si="117"/>
        <v>4.0031191260930891E-4</v>
      </c>
      <c r="AF752" s="170">
        <f t="shared" si="118"/>
        <v>1.0120079067557047E-4</v>
      </c>
      <c r="AG752" s="147">
        <f t="shared" si="119"/>
        <v>4.0031191260930891E-4</v>
      </c>
      <c r="AH752" s="147" t="str">
        <f t="shared" si="120"/>
        <v/>
      </c>
      <c r="AI752" s="147" t="str">
        <f t="shared" si="121"/>
        <v/>
      </c>
      <c r="AJ752" s="169">
        <f t="shared" si="122"/>
        <v>0</v>
      </c>
      <c r="AK752" s="169" t="str">
        <f t="shared" si="123"/>
        <v/>
      </c>
      <c r="AL752" s="169" t="str">
        <f t="shared" si="124"/>
        <v/>
      </c>
      <c r="AM752" s="169"/>
      <c r="AN752" s="169"/>
      <c r="AO752" s="169"/>
      <c r="AP752" s="169"/>
      <c r="AQ752" s="169"/>
      <c r="AR752" s="169"/>
      <c r="AS752" s="169"/>
      <c r="AT752" s="148"/>
      <c r="AU752" s="149"/>
      <c r="AV752" s="148"/>
      <c r="AW752" s="173"/>
      <c r="AX752" s="174"/>
      <c r="AY752" s="175"/>
      <c r="AZ752" s="175"/>
      <c r="BA752" s="176"/>
      <c r="BB752" s="176"/>
      <c r="BC752" s="150"/>
      <c r="BE752" s="151">
        <v>48</v>
      </c>
      <c r="BF752" s="164">
        <f t="shared" si="94"/>
        <v>0.30079999999999996</v>
      </c>
      <c r="BG752" s="177">
        <f t="shared" si="95"/>
        <v>0.99989905703535253</v>
      </c>
      <c r="BH752" s="178">
        <f t="shared" si="96"/>
        <v>7.4506496732240635E-6</v>
      </c>
      <c r="BI752" s="179" t="str">
        <f t="shared" si="97"/>
        <v/>
      </c>
      <c r="BJ752" s="179" t="str">
        <f t="shared" si="93"/>
        <v/>
      </c>
    </row>
    <row r="753" spans="2:62" ht="20.100000000000001" customHeight="1" x14ac:dyDescent="0.25">
      <c r="B753" s="147"/>
      <c r="C753" s="151">
        <v>72</v>
      </c>
      <c r="D753" s="147">
        <f t="shared" si="98"/>
        <v>-2772.562238238278</v>
      </c>
      <c r="E753" s="170">
        <f t="shared" si="99"/>
        <v>5.4397263989221407E-7</v>
      </c>
      <c r="F753" s="170">
        <f t="shared" si="100"/>
        <v>1.0281399366330974E-4</v>
      </c>
      <c r="G753" s="147">
        <f t="shared" si="101"/>
        <v>5.4397263989221407E-7</v>
      </c>
      <c r="H753" s="147" t="str">
        <f t="shared" si="102"/>
        <v/>
      </c>
      <c r="I753" s="147" t="str">
        <f t="shared" si="103"/>
        <v/>
      </c>
      <c r="J753" s="147">
        <f t="shared" si="104"/>
        <v>1.5818594018116824E-25</v>
      </c>
      <c r="K753" s="147" t="str">
        <f t="shared" si="105"/>
        <v/>
      </c>
      <c r="L753" s="147" t="str">
        <f t="shared" si="106"/>
        <v/>
      </c>
      <c r="P753" s="151">
        <v>72</v>
      </c>
      <c r="Q753" s="147">
        <f t="shared" si="107"/>
        <v>-89168.673542537857</v>
      </c>
      <c r="R753" s="170">
        <f t="shared" si="108"/>
        <v>1.6913989409974311E-8</v>
      </c>
      <c r="S753" s="170">
        <f t="shared" si="109"/>
        <v>1.0281399366330974E-4</v>
      </c>
      <c r="T753" s="147">
        <f t="shared" si="110"/>
        <v>1.6913989409974311E-8</v>
      </c>
      <c r="U753" s="147" t="str">
        <f t="shared" si="111"/>
        <v/>
      </c>
      <c r="V753" s="147" t="str">
        <f t="shared" si="112"/>
        <v/>
      </c>
      <c r="W753" s="171">
        <f t="shared" si="113"/>
        <v>7.3597673228927889E-10</v>
      </c>
      <c r="X753" s="169" t="str">
        <f t="shared" si="114"/>
        <v/>
      </c>
      <c r="Y753" s="147" t="str">
        <f t="shared" si="115"/>
        <v/>
      </c>
      <c r="AC753" s="151">
        <v>72</v>
      </c>
      <c r="AD753" s="147">
        <f t="shared" si="116"/>
        <v>-3.7119999999999997</v>
      </c>
      <c r="AE753" s="170">
        <f t="shared" si="117"/>
        <v>4.063033405172264E-4</v>
      </c>
      <c r="AF753" s="170">
        <f t="shared" si="118"/>
        <v>1.0281399366330991E-4</v>
      </c>
      <c r="AG753" s="147">
        <f t="shared" si="119"/>
        <v>4.063033405172264E-4</v>
      </c>
      <c r="AH753" s="147" t="str">
        <f t="shared" si="120"/>
        <v/>
      </c>
      <c r="AI753" s="147" t="str">
        <f t="shared" si="121"/>
        <v/>
      </c>
      <c r="AJ753" s="169">
        <f t="shared" si="122"/>
        <v>0</v>
      </c>
      <c r="AK753" s="169" t="str">
        <f t="shared" si="123"/>
        <v/>
      </c>
      <c r="AL753" s="169" t="str">
        <f t="shared" si="124"/>
        <v/>
      </c>
      <c r="AM753" s="169"/>
      <c r="AN753" s="169"/>
      <c r="AO753" s="169"/>
      <c r="AP753" s="169"/>
      <c r="AQ753" s="169"/>
      <c r="AR753" s="169"/>
      <c r="AS753" s="169"/>
      <c r="AT753" s="148"/>
      <c r="AU753" s="149"/>
      <c r="AV753" s="148"/>
      <c r="AW753" s="173"/>
      <c r="AX753" s="174"/>
      <c r="AY753" s="175"/>
      <c r="AZ753" s="175"/>
      <c r="BA753" s="176"/>
      <c r="BB753" s="176"/>
      <c r="BC753" s="150"/>
      <c r="BE753" s="151">
        <v>49</v>
      </c>
      <c r="BF753" s="164">
        <f t="shared" si="94"/>
        <v>0.30719999999999997</v>
      </c>
      <c r="BG753" s="177">
        <f t="shared" si="95"/>
        <v>0.99989160638567931</v>
      </c>
      <c r="BH753" s="178">
        <f t="shared" si="96"/>
        <v>7.8239059622120521E-6</v>
      </c>
      <c r="BI753" s="179" t="str">
        <f t="shared" si="97"/>
        <v/>
      </c>
      <c r="BJ753" s="179" t="str">
        <f t="shared" si="93"/>
        <v/>
      </c>
    </row>
    <row r="754" spans="2:62" ht="20.100000000000001" customHeight="1" x14ac:dyDescent="0.25">
      <c r="B754" s="147"/>
      <c r="C754" s="151">
        <v>73</v>
      </c>
      <c r="D754" s="147">
        <f t="shared" si="98"/>
        <v>-2769.5745634125901</v>
      </c>
      <c r="E754" s="170">
        <f t="shared" si="99"/>
        <v>5.5210538961842324E-7</v>
      </c>
      <c r="F754" s="170">
        <f t="shared" si="100"/>
        <v>1.0445132816586179E-4</v>
      </c>
      <c r="G754" s="147">
        <f t="shared" si="101"/>
        <v>5.5210538961842324E-7</v>
      </c>
      <c r="H754" s="147" t="str">
        <f t="shared" si="102"/>
        <v/>
      </c>
      <c r="I754" s="147" t="str">
        <f t="shared" si="103"/>
        <v/>
      </c>
      <c r="J754" s="147">
        <f t="shared" si="104"/>
        <v>1.6461201172504132E-25</v>
      </c>
      <c r="K754" s="147" t="str">
        <f t="shared" si="105"/>
        <v/>
      </c>
      <c r="L754" s="147" t="str">
        <f t="shared" si="106"/>
        <v/>
      </c>
      <c r="P754" s="151">
        <v>73</v>
      </c>
      <c r="Q754" s="147">
        <f t="shared" si="107"/>
        <v>-89072.58660984115</v>
      </c>
      <c r="R754" s="170">
        <f t="shared" si="108"/>
        <v>1.7166864706736197E-8</v>
      </c>
      <c r="S754" s="170">
        <f t="shared" si="109"/>
        <v>1.0445132816586203E-4</v>
      </c>
      <c r="T754" s="147">
        <f t="shared" si="110"/>
        <v>1.7166864706736197E-8</v>
      </c>
      <c r="U754" s="147" t="str">
        <f t="shared" si="111"/>
        <v/>
      </c>
      <c r="V754" s="147" t="str">
        <f t="shared" si="112"/>
        <v/>
      </c>
      <c r="W754" s="171">
        <f t="shared" si="113"/>
        <v>7.4927093974793148E-10</v>
      </c>
      <c r="X754" s="169" t="str">
        <f t="shared" si="114"/>
        <v/>
      </c>
      <c r="Y754" s="147" t="str">
        <f t="shared" si="115"/>
        <v/>
      </c>
      <c r="AC754" s="151">
        <v>73</v>
      </c>
      <c r="AD754" s="147">
        <f t="shared" si="116"/>
        <v>-3.7080000000000002</v>
      </c>
      <c r="AE754" s="170">
        <f t="shared" si="117"/>
        <v>4.1237784342237931E-4</v>
      </c>
      <c r="AF754" s="170">
        <f t="shared" si="118"/>
        <v>1.0445132816586179E-4</v>
      </c>
      <c r="AG754" s="147">
        <f t="shared" si="119"/>
        <v>4.1237784342237931E-4</v>
      </c>
      <c r="AH754" s="147" t="str">
        <f t="shared" si="120"/>
        <v/>
      </c>
      <c r="AI754" s="147" t="str">
        <f t="shared" si="121"/>
        <v/>
      </c>
      <c r="AJ754" s="169">
        <f t="shared" si="122"/>
        <v>0</v>
      </c>
      <c r="AK754" s="169" t="str">
        <f t="shared" si="123"/>
        <v/>
      </c>
      <c r="AL754" s="169" t="str">
        <f t="shared" si="124"/>
        <v/>
      </c>
      <c r="AM754" s="169"/>
      <c r="AN754" s="169"/>
      <c r="AO754" s="169"/>
      <c r="AP754" s="169"/>
      <c r="AQ754" s="169"/>
      <c r="AR754" s="169"/>
      <c r="AS754" s="169"/>
      <c r="AT754" s="148"/>
      <c r="AU754" s="149"/>
      <c r="AV754" s="148"/>
      <c r="AW754" s="173"/>
      <c r="AX754" s="174"/>
      <c r="AY754" s="175"/>
      <c r="AZ754" s="175"/>
      <c r="BA754" s="176"/>
      <c r="BB754" s="176"/>
      <c r="BE754" s="151">
        <v>50</v>
      </c>
      <c r="BF754" s="164">
        <f t="shared" si="94"/>
        <v>0.31359999999999999</v>
      </c>
      <c r="BG754" s="177">
        <f t="shared" si="95"/>
        <v>0.9998837824797171</v>
      </c>
      <c r="BH754" s="178">
        <f t="shared" si="96"/>
        <v>8.2071334881472779E-6</v>
      </c>
      <c r="BI754" s="179" t="str">
        <f t="shared" si="97"/>
        <v/>
      </c>
      <c r="BJ754" s="179" t="str">
        <f t="shared" si="93"/>
        <v/>
      </c>
    </row>
    <row r="755" spans="2:62" ht="20.100000000000001" customHeight="1" x14ac:dyDescent="0.25">
      <c r="B755" s="147"/>
      <c r="C755" s="151">
        <v>74</v>
      </c>
      <c r="D755" s="147">
        <f t="shared" si="98"/>
        <v>-2766.5868885869022</v>
      </c>
      <c r="E755" s="170">
        <f t="shared" si="99"/>
        <v>5.6035076363279298E-7</v>
      </c>
      <c r="F755" s="170">
        <f t="shared" si="100"/>
        <v>1.0611312857175865E-4</v>
      </c>
      <c r="G755" s="147">
        <f t="shared" si="101"/>
        <v>5.6035076363279298E-7</v>
      </c>
      <c r="H755" s="147" t="str">
        <f t="shared" si="102"/>
        <v/>
      </c>
      <c r="I755" s="147" t="str">
        <f t="shared" si="103"/>
        <v/>
      </c>
      <c r="J755" s="147">
        <f t="shared" si="104"/>
        <v>1.7129639222530883E-25</v>
      </c>
      <c r="K755" s="147" t="str">
        <f t="shared" si="105"/>
        <v/>
      </c>
      <c r="L755" s="147" t="str">
        <f t="shared" si="106"/>
        <v/>
      </c>
      <c r="P755" s="151">
        <v>74</v>
      </c>
      <c r="Q755" s="147">
        <f t="shared" si="107"/>
        <v>-88976.499677144457</v>
      </c>
      <c r="R755" s="170">
        <f t="shared" si="108"/>
        <v>1.7423241881860167E-8</v>
      </c>
      <c r="S755" s="170">
        <f t="shared" si="109"/>
        <v>1.0611312857175843E-4</v>
      </c>
      <c r="T755" s="147">
        <f t="shared" si="110"/>
        <v>1.7423241881860167E-8</v>
      </c>
      <c r="U755" s="147" t="str">
        <f t="shared" si="111"/>
        <v/>
      </c>
      <c r="V755" s="147" t="str">
        <f t="shared" si="112"/>
        <v/>
      </c>
      <c r="W755" s="171">
        <f t="shared" si="113"/>
        <v>7.627930803808176E-10</v>
      </c>
      <c r="X755" s="169" t="str">
        <f t="shared" si="114"/>
        <v/>
      </c>
      <c r="Y755" s="147" t="str">
        <f t="shared" si="115"/>
        <v/>
      </c>
      <c r="AC755" s="151">
        <v>74</v>
      </c>
      <c r="AD755" s="147">
        <f t="shared" si="116"/>
        <v>-3.7040000000000002</v>
      </c>
      <c r="AE755" s="170">
        <f t="shared" si="117"/>
        <v>4.1853646751515675E-4</v>
      </c>
      <c r="AF755" s="170">
        <f t="shared" si="118"/>
        <v>1.0611312857175843E-4</v>
      </c>
      <c r="AG755" s="147">
        <f t="shared" si="119"/>
        <v>4.1853646751515675E-4</v>
      </c>
      <c r="AH755" s="147" t="str">
        <f t="shared" si="120"/>
        <v/>
      </c>
      <c r="AI755" s="147" t="str">
        <f t="shared" si="121"/>
        <v/>
      </c>
      <c r="AJ755" s="169">
        <f t="shared" si="122"/>
        <v>0</v>
      </c>
      <c r="AK755" s="169" t="str">
        <f t="shared" si="123"/>
        <v/>
      </c>
      <c r="AL755" s="169" t="str">
        <f t="shared" si="124"/>
        <v/>
      </c>
      <c r="AM755" s="169"/>
      <c r="AN755" s="169"/>
      <c r="AO755" s="169"/>
      <c r="AP755" s="169"/>
      <c r="AQ755" s="169"/>
      <c r="AR755" s="169"/>
      <c r="AS755" s="169"/>
      <c r="AT755" s="148"/>
      <c r="AU755" s="149"/>
      <c r="AV755" s="148"/>
      <c r="AW755" s="173"/>
      <c r="AX755" s="174"/>
      <c r="AY755" s="175"/>
      <c r="AZ755" s="175"/>
      <c r="BA755" s="176"/>
      <c r="BB755" s="176"/>
      <c r="BC755" s="150"/>
      <c r="BE755" s="151">
        <v>51</v>
      </c>
      <c r="BF755" s="164">
        <f t="shared" si="94"/>
        <v>0.32</v>
      </c>
      <c r="BG755" s="177">
        <f t="shared" si="95"/>
        <v>0.99987557534622895</v>
      </c>
      <c r="BH755" s="178">
        <f t="shared" si="96"/>
        <v>8.6003521211353018E-6</v>
      </c>
      <c r="BI755" s="179" t="str">
        <f t="shared" si="97"/>
        <v/>
      </c>
      <c r="BJ755" s="179" t="str">
        <f t="shared" si="93"/>
        <v/>
      </c>
    </row>
    <row r="756" spans="2:62" ht="20.100000000000001" customHeight="1" x14ac:dyDescent="0.25">
      <c r="B756" s="147"/>
      <c r="C756" s="151">
        <v>75</v>
      </c>
      <c r="D756" s="147">
        <f t="shared" si="98"/>
        <v>-2763.5992137612147</v>
      </c>
      <c r="E756" s="170">
        <f t="shared" si="99"/>
        <v>5.6871017809371109E-7</v>
      </c>
      <c r="F756" s="170">
        <f t="shared" si="100"/>
        <v>1.0779973347738824E-4</v>
      </c>
      <c r="G756" s="147">
        <f t="shared" si="101"/>
        <v>5.6871017809371109E-7</v>
      </c>
      <c r="H756" s="147" t="str">
        <f t="shared" si="102"/>
        <v/>
      </c>
      <c r="I756" s="147" t="str">
        <f t="shared" si="103"/>
        <v/>
      </c>
      <c r="J756" s="147">
        <f t="shared" si="104"/>
        <v>1.7824935256188942E-25</v>
      </c>
      <c r="K756" s="147" t="str">
        <f t="shared" si="105"/>
        <v/>
      </c>
      <c r="L756" s="147" t="str">
        <f t="shared" si="106"/>
        <v/>
      </c>
      <c r="P756" s="151">
        <v>75</v>
      </c>
      <c r="Q756" s="147">
        <f t="shared" si="107"/>
        <v>-88880.412744447749</v>
      </c>
      <c r="R756" s="170">
        <f t="shared" si="108"/>
        <v>1.7683164968605127E-8</v>
      </c>
      <c r="S756" s="170">
        <f t="shared" si="109"/>
        <v>1.0779973347738824E-4</v>
      </c>
      <c r="T756" s="147">
        <f t="shared" si="110"/>
        <v>1.7683164968605127E-8</v>
      </c>
      <c r="U756" s="147" t="str">
        <f t="shared" si="111"/>
        <v/>
      </c>
      <c r="V756" s="147" t="str">
        <f t="shared" si="112"/>
        <v/>
      </c>
      <c r="W756" s="171">
        <f t="shared" si="113"/>
        <v>7.7654683110296998E-10</v>
      </c>
      <c r="X756" s="169" t="str">
        <f t="shared" si="114"/>
        <v/>
      </c>
      <c r="Y756" s="147" t="str">
        <f t="shared" si="115"/>
        <v/>
      </c>
      <c r="AC756" s="151">
        <v>75</v>
      </c>
      <c r="AD756" s="147">
        <f t="shared" si="116"/>
        <v>-3.7</v>
      </c>
      <c r="AE756" s="170">
        <f t="shared" si="117"/>
        <v>4.2478027055075143E-4</v>
      </c>
      <c r="AF756" s="170">
        <f t="shared" si="118"/>
        <v>1.0779973347738824E-4</v>
      </c>
      <c r="AG756" s="147">
        <f t="shared" si="119"/>
        <v>4.2478027055075143E-4</v>
      </c>
      <c r="AH756" s="147" t="str">
        <f t="shared" si="120"/>
        <v/>
      </c>
      <c r="AI756" s="147" t="str">
        <f t="shared" si="121"/>
        <v/>
      </c>
      <c r="AJ756" s="169">
        <f t="shared" si="122"/>
        <v>0</v>
      </c>
      <c r="AK756" s="169" t="str">
        <f t="shared" si="123"/>
        <v/>
      </c>
      <c r="AL756" s="169" t="str">
        <f t="shared" si="124"/>
        <v/>
      </c>
      <c r="AM756" s="169"/>
      <c r="AN756" s="169"/>
      <c r="AO756" s="169"/>
      <c r="AP756" s="169"/>
      <c r="AQ756" s="169"/>
      <c r="AR756" s="169"/>
      <c r="AS756" s="169"/>
      <c r="AT756" s="148"/>
      <c r="AU756" s="149"/>
      <c r="AV756" s="148"/>
      <c r="AW756" s="173"/>
      <c r="AX756" s="174"/>
      <c r="AY756" s="175"/>
      <c r="AZ756" s="175"/>
      <c r="BA756" s="176"/>
      <c r="BB756" s="176"/>
      <c r="BC756" s="150"/>
      <c r="BE756" s="151">
        <v>52</v>
      </c>
      <c r="BF756" s="164">
        <f t="shared" si="94"/>
        <v>0.32640000000000002</v>
      </c>
      <c r="BG756" s="177">
        <f t="shared" si="95"/>
        <v>0.99986697499410782</v>
      </c>
      <c r="BH756" s="178">
        <f t="shared" si="96"/>
        <v>9.0035795443643707E-6</v>
      </c>
      <c r="BI756" s="179" t="str">
        <f t="shared" si="97"/>
        <v/>
      </c>
      <c r="BJ756" s="179" t="str">
        <f t="shared" si="93"/>
        <v/>
      </c>
    </row>
    <row r="757" spans="2:62" ht="20.100000000000001" customHeight="1" x14ac:dyDescent="0.25">
      <c r="B757" s="147"/>
      <c r="C757" s="151">
        <v>76</v>
      </c>
      <c r="D757" s="147">
        <f t="shared" si="98"/>
        <v>-2760.6115389355268</v>
      </c>
      <c r="E757" s="170">
        <f t="shared" si="99"/>
        <v>5.7718506478285049E-7</v>
      </c>
      <c r="F757" s="170">
        <f t="shared" si="100"/>
        <v>1.0951148573346407E-4</v>
      </c>
      <c r="G757" s="147">
        <f t="shared" si="101"/>
        <v>5.7718506478285049E-7</v>
      </c>
      <c r="H757" s="147" t="str">
        <f t="shared" si="102"/>
        <v/>
      </c>
      <c r="I757" s="147" t="str">
        <f t="shared" si="103"/>
        <v/>
      </c>
      <c r="J757" s="147">
        <f t="shared" si="104"/>
        <v>1.8548156744423787E-25</v>
      </c>
      <c r="K757" s="147" t="str">
        <f t="shared" si="105"/>
        <v/>
      </c>
      <c r="L757" s="147" t="str">
        <f t="shared" si="106"/>
        <v/>
      </c>
      <c r="P757" s="151">
        <v>76</v>
      </c>
      <c r="Q757" s="147">
        <f t="shared" si="107"/>
        <v>-88784.325811751056</v>
      </c>
      <c r="R757" s="170">
        <f t="shared" si="108"/>
        <v>1.7946678486011479E-8</v>
      </c>
      <c r="S757" s="170">
        <f t="shared" si="109"/>
        <v>1.0951148573346407E-4</v>
      </c>
      <c r="T757" s="147">
        <f t="shared" si="110"/>
        <v>1.7946678486011479E-8</v>
      </c>
      <c r="U757" s="147" t="str">
        <f t="shared" si="111"/>
        <v/>
      </c>
      <c r="V757" s="147" t="str">
        <f t="shared" si="112"/>
        <v/>
      </c>
      <c r="W757" s="171">
        <f t="shared" si="113"/>
        <v>7.9053592393956116E-10</v>
      </c>
      <c r="X757" s="169" t="str">
        <f t="shared" si="114"/>
        <v/>
      </c>
      <c r="Y757" s="147" t="str">
        <f t="shared" si="115"/>
        <v/>
      </c>
      <c r="AC757" s="151">
        <v>76</v>
      </c>
      <c r="AD757" s="147">
        <f t="shared" si="116"/>
        <v>-3.6960000000000002</v>
      </c>
      <c r="AE757" s="170">
        <f t="shared" si="117"/>
        <v>4.3111032195367602E-4</v>
      </c>
      <c r="AF757" s="170">
        <f t="shared" si="118"/>
        <v>1.0951148573346407E-4</v>
      </c>
      <c r="AG757" s="147">
        <f t="shared" si="119"/>
        <v>4.3111032195367602E-4</v>
      </c>
      <c r="AH757" s="147" t="str">
        <f t="shared" si="120"/>
        <v/>
      </c>
      <c r="AI757" s="147" t="str">
        <f t="shared" si="121"/>
        <v/>
      </c>
      <c r="AJ757" s="169">
        <f t="shared" si="122"/>
        <v>0</v>
      </c>
      <c r="AK757" s="169" t="str">
        <f t="shared" si="123"/>
        <v/>
      </c>
      <c r="AL757" s="169" t="str">
        <f t="shared" si="124"/>
        <v/>
      </c>
      <c r="AM757" s="169"/>
      <c r="AN757" s="169"/>
      <c r="AO757" s="169"/>
      <c r="AP757" s="169"/>
      <c r="AQ757" s="169"/>
      <c r="AR757" s="169"/>
      <c r="AS757" s="169"/>
      <c r="AT757" s="148"/>
      <c r="AU757" s="149"/>
      <c r="AV757" s="148"/>
      <c r="AW757" s="173"/>
      <c r="AX757" s="174"/>
      <c r="AY757" s="175"/>
      <c r="AZ757" s="175"/>
      <c r="BA757" s="176"/>
      <c r="BB757" s="176"/>
      <c r="BC757" s="150"/>
      <c r="BE757" s="151">
        <v>53</v>
      </c>
      <c r="BF757" s="164">
        <f t="shared" si="94"/>
        <v>0.33280000000000004</v>
      </c>
      <c r="BG757" s="177">
        <f t="shared" si="95"/>
        <v>0.99985797141456345</v>
      </c>
      <c r="BH757" s="178">
        <f t="shared" si="96"/>
        <v>9.416831319164487E-6</v>
      </c>
      <c r="BI757" s="179" t="str">
        <f t="shared" si="97"/>
        <v/>
      </c>
      <c r="BJ757" s="179" t="str">
        <f t="shared" si="93"/>
        <v/>
      </c>
    </row>
    <row r="758" spans="2:62" ht="20.100000000000001" customHeight="1" x14ac:dyDescent="0.25">
      <c r="B758" s="147"/>
      <c r="C758" s="151">
        <v>77</v>
      </c>
      <c r="D758" s="147">
        <f t="shared" si="98"/>
        <v>-2757.6238641098389</v>
      </c>
      <c r="E758" s="170">
        <f t="shared" si="99"/>
        <v>5.8577687124591635E-7</v>
      </c>
      <c r="F758" s="170">
        <f t="shared" si="100"/>
        <v>1.112487324919115E-4</v>
      </c>
      <c r="G758" s="147">
        <f t="shared" si="101"/>
        <v>5.8577687124591635E-7</v>
      </c>
      <c r="H758" s="147" t="str">
        <f t="shared" si="102"/>
        <v/>
      </c>
      <c r="I758" s="147" t="str">
        <f t="shared" si="103"/>
        <v/>
      </c>
      <c r="J758" s="147">
        <f t="shared" si="104"/>
        <v>1.9300413110583226E-25</v>
      </c>
      <c r="K758" s="147" t="str">
        <f t="shared" si="105"/>
        <v/>
      </c>
      <c r="L758" s="147" t="str">
        <f t="shared" si="106"/>
        <v/>
      </c>
      <c r="P758" s="151">
        <v>77</v>
      </c>
      <c r="Q758" s="147">
        <f t="shared" si="107"/>
        <v>-88688.238879054348</v>
      </c>
      <c r="R758" s="170">
        <f t="shared" si="108"/>
        <v>1.821382744327823E-8</v>
      </c>
      <c r="S758" s="170">
        <f t="shared" si="109"/>
        <v>1.112487324919115E-4</v>
      </c>
      <c r="T758" s="147">
        <f t="shared" si="110"/>
        <v>1.821382744327823E-8</v>
      </c>
      <c r="U758" s="147" t="str">
        <f t="shared" si="111"/>
        <v/>
      </c>
      <c r="V758" s="147" t="str">
        <f t="shared" si="112"/>
        <v/>
      </c>
      <c r="W758" s="171">
        <f t="shared" si="113"/>
        <v>8.047641467786149E-10</v>
      </c>
      <c r="X758" s="169" t="str">
        <f t="shared" si="114"/>
        <v/>
      </c>
      <c r="Y758" s="147" t="str">
        <f t="shared" si="115"/>
        <v/>
      </c>
      <c r="AC758" s="151">
        <v>77</v>
      </c>
      <c r="AD758" s="147">
        <f t="shared" si="116"/>
        <v>-3.6920000000000002</v>
      </c>
      <c r="AE758" s="170">
        <f t="shared" si="117"/>
        <v>4.3752770292289616E-4</v>
      </c>
      <c r="AF758" s="170">
        <f t="shared" si="118"/>
        <v>1.1124873249191127E-4</v>
      </c>
      <c r="AG758" s="147">
        <f t="shared" si="119"/>
        <v>4.3752770292289616E-4</v>
      </c>
      <c r="AH758" s="147" t="str">
        <f t="shared" si="120"/>
        <v/>
      </c>
      <c r="AI758" s="147" t="str">
        <f t="shared" si="121"/>
        <v/>
      </c>
      <c r="AJ758" s="169">
        <f t="shared" si="122"/>
        <v>0</v>
      </c>
      <c r="AK758" s="169" t="str">
        <f t="shared" si="123"/>
        <v/>
      </c>
      <c r="AL758" s="169" t="str">
        <f t="shared" si="124"/>
        <v/>
      </c>
      <c r="AM758" s="169"/>
      <c r="AN758" s="169"/>
      <c r="AO758" s="169"/>
      <c r="AP758" s="169"/>
      <c r="AQ758" s="169"/>
      <c r="AR758" s="169"/>
      <c r="AS758" s="169"/>
      <c r="AT758" s="148"/>
      <c r="AU758" s="149"/>
      <c r="AV758" s="148"/>
      <c r="AW758" s="173"/>
      <c r="AX758" s="174"/>
      <c r="AY758" s="175"/>
      <c r="AZ758" s="175"/>
      <c r="BA758" s="176"/>
      <c r="BB758" s="176"/>
      <c r="BC758" s="150"/>
      <c r="BE758" s="151">
        <v>54</v>
      </c>
      <c r="BF758" s="164">
        <f t="shared" si="94"/>
        <v>0.33920000000000006</v>
      </c>
      <c r="BG758" s="177">
        <f t="shared" si="95"/>
        <v>0.99984855458324429</v>
      </c>
      <c r="BH758" s="178">
        <f t="shared" si="96"/>
        <v>9.8401209511767007E-6</v>
      </c>
      <c r="BI758" s="179" t="str">
        <f t="shared" si="97"/>
        <v/>
      </c>
      <c r="BJ758" s="179" t="str">
        <f t="shared" si="93"/>
        <v/>
      </c>
    </row>
    <row r="759" spans="2:62" ht="20.100000000000001" customHeight="1" x14ac:dyDescent="0.25">
      <c r="B759" s="147"/>
      <c r="C759" s="151">
        <v>78</v>
      </c>
      <c r="D759" s="147">
        <f t="shared" si="98"/>
        <v>-2754.636189284151</v>
      </c>
      <c r="E759" s="170">
        <f t="shared" si="99"/>
        <v>5.9448706093422816E-7</v>
      </c>
      <c r="F759" s="170">
        <f t="shared" si="100"/>
        <v>1.1301182525317547E-4</v>
      </c>
      <c r="G759" s="147">
        <f t="shared" si="101"/>
        <v>5.9448706093422816E-7</v>
      </c>
      <c r="H759" s="147" t="str">
        <f t="shared" si="102"/>
        <v/>
      </c>
      <c r="I759" s="147" t="str">
        <f t="shared" si="103"/>
        <v/>
      </c>
      <c r="J759" s="147">
        <f t="shared" si="104"/>
        <v>2.0082857360136429E-25</v>
      </c>
      <c r="K759" s="147" t="str">
        <f t="shared" si="105"/>
        <v/>
      </c>
      <c r="L759" s="147" t="str">
        <f t="shared" si="106"/>
        <v/>
      </c>
      <c r="P759" s="151">
        <v>78</v>
      </c>
      <c r="Q759" s="147">
        <f t="shared" si="107"/>
        <v>-88592.151946357655</v>
      </c>
      <c r="R759" s="170">
        <f t="shared" si="108"/>
        <v>1.8484657344164693E-8</v>
      </c>
      <c r="S759" s="170">
        <f t="shared" si="109"/>
        <v>1.1301182525317528E-4</v>
      </c>
      <c r="T759" s="147">
        <f t="shared" si="110"/>
        <v>1.8484657344164693E-8</v>
      </c>
      <c r="U759" s="147" t="str">
        <f t="shared" si="111"/>
        <v/>
      </c>
      <c r="V759" s="147" t="str">
        <f t="shared" si="112"/>
        <v/>
      </c>
      <c r="W759" s="171">
        <f t="shared" si="113"/>
        <v>8.1923534413271199E-10</v>
      </c>
      <c r="X759" s="169" t="str">
        <f t="shared" si="114"/>
        <v/>
      </c>
      <c r="Y759" s="147" t="str">
        <f t="shared" si="115"/>
        <v/>
      </c>
      <c r="AC759" s="151">
        <v>78</v>
      </c>
      <c r="AD759" s="147">
        <f t="shared" si="116"/>
        <v>-3.6880000000000002</v>
      </c>
      <c r="AE759" s="170">
        <f t="shared" si="117"/>
        <v>4.4403350653757977E-4</v>
      </c>
      <c r="AF759" s="170">
        <f t="shared" si="118"/>
        <v>1.1301182525317528E-4</v>
      </c>
      <c r="AG759" s="147">
        <f t="shared" si="119"/>
        <v>4.4403350653757977E-4</v>
      </c>
      <c r="AH759" s="147" t="str">
        <f t="shared" si="120"/>
        <v/>
      </c>
      <c r="AI759" s="147" t="str">
        <f t="shared" si="121"/>
        <v/>
      </c>
      <c r="AJ759" s="169">
        <f t="shared" si="122"/>
        <v>0</v>
      </c>
      <c r="AK759" s="169" t="str">
        <f t="shared" si="123"/>
        <v/>
      </c>
      <c r="AL759" s="169" t="str">
        <f t="shared" si="124"/>
        <v/>
      </c>
      <c r="AM759" s="169"/>
      <c r="AN759" s="169"/>
      <c r="AO759" s="169"/>
      <c r="AP759" s="169"/>
      <c r="AQ759" s="169"/>
      <c r="AR759" s="169"/>
      <c r="AS759" s="169"/>
      <c r="AT759" s="148"/>
      <c r="AU759" s="149"/>
      <c r="AV759" s="148"/>
      <c r="AW759" s="173"/>
      <c r="AX759" s="174"/>
      <c r="AY759" s="175"/>
      <c r="AZ759" s="175"/>
      <c r="BA759" s="176"/>
      <c r="BB759" s="176"/>
      <c r="BC759" s="150"/>
      <c r="BE759" s="151">
        <v>55</v>
      </c>
      <c r="BF759" s="164">
        <f t="shared" si="94"/>
        <v>0.34560000000000007</v>
      </c>
      <c r="BG759" s="177">
        <f t="shared" si="95"/>
        <v>0.99983871446229311</v>
      </c>
      <c r="BH759" s="178">
        <f t="shared" si="96"/>
        <v>1.0273459950527197E-5</v>
      </c>
      <c r="BI759" s="179" t="str">
        <f t="shared" si="97"/>
        <v/>
      </c>
      <c r="BJ759" s="179" t="str">
        <f t="shared" si="93"/>
        <v/>
      </c>
    </row>
    <row r="760" spans="2:62" ht="20.100000000000001" customHeight="1" x14ac:dyDescent="0.25">
      <c r="B760" s="147"/>
      <c r="C760" s="151">
        <v>79</v>
      </c>
      <c r="D760" s="147">
        <f t="shared" si="98"/>
        <v>-2751.6485144584635</v>
      </c>
      <c r="E760" s="170">
        <f t="shared" si="99"/>
        <v>6.0331711334713595E-7</v>
      </c>
      <c r="F760" s="170">
        <f t="shared" si="100"/>
        <v>1.1480111991395613E-4</v>
      </c>
      <c r="G760" s="147">
        <f t="shared" si="101"/>
        <v>6.0331711334713595E-7</v>
      </c>
      <c r="H760" s="147" t="str">
        <f t="shared" si="102"/>
        <v/>
      </c>
      <c r="I760" s="147" t="str">
        <f t="shared" si="103"/>
        <v/>
      </c>
      <c r="J760" s="147">
        <f t="shared" si="104"/>
        <v>2.0896687772941842E-25</v>
      </c>
      <c r="K760" s="147" t="str">
        <f t="shared" si="105"/>
        <v/>
      </c>
      <c r="L760" s="147" t="str">
        <f t="shared" si="106"/>
        <v/>
      </c>
      <c r="P760" s="151">
        <v>79</v>
      </c>
      <c r="Q760" s="147">
        <f t="shared" si="107"/>
        <v>-88496.065013660947</v>
      </c>
      <c r="R760" s="170">
        <f t="shared" si="108"/>
        <v>1.8759214191419108E-8</v>
      </c>
      <c r="S760" s="170">
        <f t="shared" si="109"/>
        <v>1.148011199139564E-4</v>
      </c>
      <c r="T760" s="147">
        <f t="shared" si="110"/>
        <v>1.8759214191419108E-8</v>
      </c>
      <c r="U760" s="147" t="str">
        <f t="shared" si="111"/>
        <v/>
      </c>
      <c r="V760" s="147" t="str">
        <f t="shared" si="112"/>
        <v/>
      </c>
      <c r="W760" s="171">
        <f t="shared" si="113"/>
        <v>8.339534179098932E-10</v>
      </c>
      <c r="X760" s="169" t="str">
        <f t="shared" si="114"/>
        <v/>
      </c>
      <c r="Y760" s="147" t="str">
        <f t="shared" si="115"/>
        <v/>
      </c>
      <c r="AC760" s="151">
        <v>79</v>
      </c>
      <c r="AD760" s="147">
        <f t="shared" si="116"/>
        <v>-3.6840000000000002</v>
      </c>
      <c r="AE760" s="170">
        <f t="shared" si="117"/>
        <v>4.5062883786346764E-4</v>
      </c>
      <c r="AF760" s="170">
        <f t="shared" si="118"/>
        <v>1.1480111991395613E-4</v>
      </c>
      <c r="AG760" s="147">
        <f t="shared" si="119"/>
        <v>4.5062883786346764E-4</v>
      </c>
      <c r="AH760" s="147" t="str">
        <f t="shared" si="120"/>
        <v/>
      </c>
      <c r="AI760" s="147" t="str">
        <f t="shared" si="121"/>
        <v/>
      </c>
      <c r="AJ760" s="169">
        <f t="shared" si="122"/>
        <v>0</v>
      </c>
      <c r="AK760" s="169" t="str">
        <f t="shared" si="123"/>
        <v/>
      </c>
      <c r="AL760" s="169" t="str">
        <f t="shared" si="124"/>
        <v/>
      </c>
      <c r="AM760" s="169"/>
      <c r="AN760" s="169"/>
      <c r="AO760" s="169"/>
      <c r="AP760" s="169"/>
      <c r="AQ760" s="169"/>
      <c r="AR760" s="169"/>
      <c r="AS760" s="169"/>
      <c r="AT760" s="148"/>
      <c r="AU760" s="149"/>
      <c r="AV760" s="148"/>
      <c r="AW760" s="173"/>
      <c r="AX760" s="174"/>
      <c r="AY760" s="175"/>
      <c r="AZ760" s="175"/>
      <c r="BA760" s="176"/>
      <c r="BB760" s="176"/>
      <c r="BC760" s="150"/>
      <c r="BE760" s="151">
        <v>56</v>
      </c>
      <c r="BF760" s="164">
        <f t="shared" si="94"/>
        <v>0.35200000000000009</v>
      </c>
      <c r="BG760" s="177">
        <f t="shared" si="95"/>
        <v>0.99982844100234258</v>
      </c>
      <c r="BH760" s="178">
        <f t="shared" si="96"/>
        <v>1.0716857892001386E-5</v>
      </c>
      <c r="BI760" s="179" t="str">
        <f t="shared" si="97"/>
        <v/>
      </c>
      <c r="BJ760" s="179" t="str">
        <f t="shared" si="93"/>
        <v/>
      </c>
    </row>
    <row r="761" spans="2:62" ht="20.100000000000001" customHeight="1" x14ac:dyDescent="0.25">
      <c r="B761" s="147"/>
      <c r="C761" s="151">
        <v>80</v>
      </c>
      <c r="D761" s="147">
        <f t="shared" si="98"/>
        <v>-2748.6608396327756</v>
      </c>
      <c r="E761" s="170">
        <f t="shared" si="99"/>
        <v>6.1226852417525356E-7</v>
      </c>
      <c r="F761" s="170">
        <f t="shared" si="100"/>
        <v>1.1661697681536817E-4</v>
      </c>
      <c r="G761" s="147">
        <f t="shared" si="101"/>
        <v>6.1226852417525356E-7</v>
      </c>
      <c r="H761" s="147" t="str">
        <f t="shared" si="102"/>
        <v/>
      </c>
      <c r="I761" s="147" t="str">
        <f t="shared" si="103"/>
        <v/>
      </c>
      <c r="J761" s="147">
        <f t="shared" si="104"/>
        <v>2.1743149660441972E-25</v>
      </c>
      <c r="K761" s="147" t="str">
        <f t="shared" si="105"/>
        <v/>
      </c>
      <c r="L761" s="147" t="str">
        <f t="shared" si="106"/>
        <v/>
      </c>
      <c r="P761" s="151">
        <v>80</v>
      </c>
      <c r="Q761" s="147">
        <f t="shared" si="107"/>
        <v>-88399.978080964254</v>
      </c>
      <c r="R761" s="170">
        <f t="shared" si="108"/>
        <v>1.90375444912318E-8</v>
      </c>
      <c r="S761" s="170">
        <f t="shared" si="109"/>
        <v>1.1661697681536817E-4</v>
      </c>
      <c r="T761" s="147">
        <f t="shared" si="110"/>
        <v>1.90375444912318E-8</v>
      </c>
      <c r="U761" s="147" t="str">
        <f t="shared" si="111"/>
        <v/>
      </c>
      <c r="V761" s="147" t="str">
        <f t="shared" si="112"/>
        <v/>
      </c>
      <c r="W761" s="171">
        <f t="shared" si="113"/>
        <v>8.4892232819376287E-10</v>
      </c>
      <c r="X761" s="169" t="str">
        <f t="shared" si="114"/>
        <v/>
      </c>
      <c r="Y761" s="147" t="str">
        <f t="shared" si="115"/>
        <v/>
      </c>
      <c r="AC761" s="151">
        <v>80</v>
      </c>
      <c r="AD761" s="147">
        <f t="shared" si="116"/>
        <v>-3.68</v>
      </c>
      <c r="AE761" s="170">
        <f t="shared" si="117"/>
        <v>4.5731481405985675E-4</v>
      </c>
      <c r="AF761" s="170">
        <f t="shared" si="118"/>
        <v>1.1661697681536817E-4</v>
      </c>
      <c r="AG761" s="147">
        <f t="shared" si="119"/>
        <v>4.5731481405985675E-4</v>
      </c>
      <c r="AH761" s="147" t="str">
        <f t="shared" si="120"/>
        <v/>
      </c>
      <c r="AI761" s="147" t="str">
        <f t="shared" si="121"/>
        <v/>
      </c>
      <c r="AJ761" s="169">
        <f t="shared" si="122"/>
        <v>0</v>
      </c>
      <c r="AK761" s="169" t="str">
        <f t="shared" si="123"/>
        <v/>
      </c>
      <c r="AL761" s="169" t="str">
        <f t="shared" si="124"/>
        <v/>
      </c>
      <c r="AM761" s="169"/>
      <c r="AN761" s="169"/>
      <c r="AO761" s="169"/>
      <c r="AP761" s="169"/>
      <c r="AQ761" s="169"/>
      <c r="AR761" s="169"/>
      <c r="AS761" s="169"/>
      <c r="AT761" s="148"/>
      <c r="AU761" s="149"/>
      <c r="AV761" s="148"/>
      <c r="AW761" s="173"/>
      <c r="AX761" s="174"/>
      <c r="AY761" s="175"/>
      <c r="AZ761" s="175"/>
      <c r="BA761" s="176"/>
      <c r="BB761" s="176"/>
      <c r="BC761" s="150"/>
      <c r="BE761" s="151">
        <v>57</v>
      </c>
      <c r="BF761" s="164">
        <f t="shared" si="94"/>
        <v>0.35840000000000011</v>
      </c>
      <c r="BG761" s="177">
        <f t="shared" si="95"/>
        <v>0.99981772414445058</v>
      </c>
      <c r="BH761" s="178">
        <f t="shared" si="96"/>
        <v>1.117032247055505E-5</v>
      </c>
      <c r="BI761" s="179" t="str">
        <f t="shared" si="97"/>
        <v/>
      </c>
      <c r="BJ761" s="179" t="str">
        <f t="shared" si="93"/>
        <v/>
      </c>
    </row>
    <row r="762" spans="2:62" ht="20.100000000000001" customHeight="1" x14ac:dyDescent="0.25">
      <c r="B762" s="147"/>
      <c r="C762" s="151">
        <v>81</v>
      </c>
      <c r="D762" s="147">
        <f t="shared" si="98"/>
        <v>-2745.6731648070877</v>
      </c>
      <c r="E762" s="170">
        <f t="shared" si="99"/>
        <v>6.2134280544451499E-7</v>
      </c>
      <c r="F762" s="170">
        <f t="shared" si="100"/>
        <v>1.1845976079152927E-4</v>
      </c>
      <c r="G762" s="147">
        <f t="shared" si="101"/>
        <v>6.2134280544451499E-7</v>
      </c>
      <c r="H762" s="147" t="str">
        <f t="shared" si="102"/>
        <v/>
      </c>
      <c r="I762" s="147" t="str">
        <f t="shared" si="103"/>
        <v/>
      </c>
      <c r="J762" s="147">
        <f t="shared" si="104"/>
        <v>2.2623537190239639E-25</v>
      </c>
      <c r="K762" s="147" t="str">
        <f t="shared" si="105"/>
        <v/>
      </c>
      <c r="L762" s="147" t="str">
        <f t="shared" si="106"/>
        <v/>
      </c>
      <c r="P762" s="151">
        <v>81</v>
      </c>
      <c r="Q762" s="147">
        <f t="shared" si="107"/>
        <v>-88303.891148267547</v>
      </c>
      <c r="R762" s="170">
        <f t="shared" si="108"/>
        <v>1.9319695257714885E-8</v>
      </c>
      <c r="S762" s="170">
        <f t="shared" si="109"/>
        <v>1.1845976079152927E-4</v>
      </c>
      <c r="T762" s="147">
        <f t="shared" si="110"/>
        <v>1.9319695257714885E-8</v>
      </c>
      <c r="U762" s="147" t="str">
        <f t="shared" si="111"/>
        <v/>
      </c>
      <c r="V762" s="147" t="str">
        <f t="shared" si="112"/>
        <v/>
      </c>
      <c r="W762" s="171">
        <f t="shared" si="113"/>
        <v>8.641460940329436E-10</v>
      </c>
      <c r="X762" s="169" t="str">
        <f t="shared" si="114"/>
        <v/>
      </c>
      <c r="Y762" s="147" t="str">
        <f t="shared" si="115"/>
        <v/>
      </c>
      <c r="AC762" s="151">
        <v>81</v>
      </c>
      <c r="AD762" s="147">
        <f t="shared" si="116"/>
        <v>-3.6760000000000002</v>
      </c>
      <c r="AE762" s="170">
        <f t="shared" si="117"/>
        <v>4.6409256448720165E-4</v>
      </c>
      <c r="AF762" s="170">
        <f t="shared" si="118"/>
        <v>1.1845976079152891E-4</v>
      </c>
      <c r="AG762" s="147">
        <f t="shared" si="119"/>
        <v>4.6409256448720165E-4</v>
      </c>
      <c r="AH762" s="147" t="str">
        <f t="shared" si="120"/>
        <v/>
      </c>
      <c r="AI762" s="147" t="str">
        <f t="shared" si="121"/>
        <v/>
      </c>
      <c r="AJ762" s="169">
        <f t="shared" si="122"/>
        <v>0</v>
      </c>
      <c r="AK762" s="169" t="str">
        <f t="shared" si="123"/>
        <v/>
      </c>
      <c r="AL762" s="169" t="str">
        <f t="shared" si="124"/>
        <v/>
      </c>
      <c r="AM762" s="169"/>
      <c r="AN762" s="169"/>
      <c r="AO762" s="169"/>
      <c r="AP762" s="169"/>
      <c r="AQ762" s="169"/>
      <c r="AR762" s="169"/>
      <c r="AS762" s="169"/>
      <c r="AT762" s="148"/>
      <c r="AU762" s="149"/>
      <c r="AV762" s="148"/>
      <c r="AW762" s="173"/>
      <c r="AX762" s="174"/>
      <c r="AY762" s="175"/>
      <c r="AZ762" s="175"/>
      <c r="BA762" s="176"/>
      <c r="BB762" s="176"/>
      <c r="BC762" s="150"/>
      <c r="BE762" s="151">
        <v>58</v>
      </c>
      <c r="BF762" s="164">
        <f t="shared" si="94"/>
        <v>0.36480000000000012</v>
      </c>
      <c r="BG762" s="177">
        <f t="shared" si="95"/>
        <v>0.99980655382198003</v>
      </c>
      <c r="BH762" s="178">
        <f t="shared" si="96"/>
        <v>1.1633859557935722E-5</v>
      </c>
      <c r="BI762" s="179" t="str">
        <f t="shared" si="97"/>
        <v/>
      </c>
      <c r="BJ762" s="179" t="str">
        <f t="shared" si="93"/>
        <v/>
      </c>
    </row>
    <row r="763" spans="2:62" ht="20.100000000000001" customHeight="1" x14ac:dyDescent="0.25">
      <c r="B763" s="147"/>
      <c r="C763" s="151">
        <v>82</v>
      </c>
      <c r="D763" s="147">
        <f t="shared" si="98"/>
        <v>-2742.6854899813998</v>
      </c>
      <c r="E763" s="170">
        <f t="shared" si="99"/>
        <v>6.305414856610554E-7</v>
      </c>
      <c r="F763" s="170">
        <f t="shared" si="100"/>
        <v>1.2032984121858172E-4</v>
      </c>
      <c r="G763" s="147">
        <f t="shared" si="101"/>
        <v>6.305414856610554E-7</v>
      </c>
      <c r="H763" s="147" t="str">
        <f t="shared" si="102"/>
        <v/>
      </c>
      <c r="I763" s="147" t="str">
        <f t="shared" si="103"/>
        <v/>
      </c>
      <c r="J763" s="147">
        <f t="shared" si="104"/>
        <v>2.3539195280612134E-25</v>
      </c>
      <c r="K763" s="147" t="str">
        <f t="shared" si="105"/>
        <v/>
      </c>
      <c r="L763" s="147" t="str">
        <f t="shared" si="106"/>
        <v/>
      </c>
      <c r="P763" s="151">
        <v>82</v>
      </c>
      <c r="Q763" s="147">
        <f t="shared" si="107"/>
        <v>-88207.804215570854</v>
      </c>
      <c r="R763" s="170">
        <f t="shared" si="108"/>
        <v>1.9605714017406777E-8</v>
      </c>
      <c r="S763" s="170">
        <f t="shared" si="109"/>
        <v>1.2032984121858141E-4</v>
      </c>
      <c r="T763" s="147">
        <f t="shared" si="110"/>
        <v>1.9605714017406777E-8</v>
      </c>
      <c r="U763" s="147" t="str">
        <f t="shared" si="111"/>
        <v/>
      </c>
      <c r="V763" s="147" t="str">
        <f t="shared" si="112"/>
        <v/>
      </c>
      <c r="W763" s="171">
        <f t="shared" si="113"/>
        <v>8.7962879423991831E-10</v>
      </c>
      <c r="X763" s="169" t="str">
        <f t="shared" si="114"/>
        <v/>
      </c>
      <c r="Y763" s="147" t="str">
        <f t="shared" si="115"/>
        <v/>
      </c>
      <c r="AC763" s="151">
        <v>82</v>
      </c>
      <c r="AD763" s="147">
        <f t="shared" si="116"/>
        <v>-3.6720000000000002</v>
      </c>
      <c r="AE763" s="170">
        <f t="shared" si="117"/>
        <v>4.7096323081532949E-4</v>
      </c>
      <c r="AF763" s="170">
        <f t="shared" si="118"/>
        <v>1.2032984121858141E-4</v>
      </c>
      <c r="AG763" s="147">
        <f t="shared" si="119"/>
        <v>4.7096323081532949E-4</v>
      </c>
      <c r="AH763" s="147" t="str">
        <f t="shared" si="120"/>
        <v/>
      </c>
      <c r="AI763" s="147" t="str">
        <f t="shared" si="121"/>
        <v/>
      </c>
      <c r="AJ763" s="169">
        <f t="shared" si="122"/>
        <v>0</v>
      </c>
      <c r="AK763" s="169" t="str">
        <f t="shared" si="123"/>
        <v/>
      </c>
      <c r="AL763" s="169" t="str">
        <f t="shared" si="124"/>
        <v/>
      </c>
      <c r="AM763" s="169"/>
      <c r="AN763" s="169"/>
      <c r="AO763" s="169"/>
      <c r="AP763" s="169"/>
      <c r="AQ763" s="169"/>
      <c r="AR763" s="169"/>
      <c r="AS763" s="169"/>
      <c r="AT763" s="148"/>
      <c r="AU763" s="149"/>
      <c r="AV763" s="148"/>
      <c r="AW763" s="173"/>
      <c r="AX763" s="174"/>
      <c r="AY763" s="175"/>
      <c r="AZ763" s="175"/>
      <c r="BA763" s="176"/>
      <c r="BB763" s="176"/>
      <c r="BC763" s="150"/>
      <c r="BE763" s="151">
        <v>59</v>
      </c>
      <c r="BF763" s="164">
        <f t="shared" si="94"/>
        <v>0.37120000000000014</v>
      </c>
      <c r="BG763" s="177">
        <f t="shared" si="95"/>
        <v>0.99979491996242209</v>
      </c>
      <c r="BH763" s="178">
        <f t="shared" si="96"/>
        <v>1.2107473253086809E-5</v>
      </c>
      <c r="BI763" s="179" t="str">
        <f t="shared" si="97"/>
        <v/>
      </c>
      <c r="BJ763" s="179" t="str">
        <f t="shared" si="93"/>
        <v/>
      </c>
    </row>
    <row r="764" spans="2:62" ht="20.100000000000001" customHeight="1" x14ac:dyDescent="0.25">
      <c r="B764" s="147"/>
      <c r="C764" s="151">
        <v>83</v>
      </c>
      <c r="D764" s="147">
        <f t="shared" si="98"/>
        <v>-2739.6978151557123</v>
      </c>
      <c r="E764" s="170">
        <f t="shared" si="99"/>
        <v>6.3986610995691556E-7</v>
      </c>
      <c r="F764" s="170">
        <f t="shared" si="100"/>
        <v>1.2222759206414677E-4</v>
      </c>
      <c r="G764" s="147">
        <f t="shared" si="101"/>
        <v>6.3986610995691556E-7</v>
      </c>
      <c r="H764" s="147" t="str">
        <f t="shared" si="102"/>
        <v/>
      </c>
      <c r="I764" s="147" t="str">
        <f t="shared" si="103"/>
        <v/>
      </c>
      <c r="J764" s="147">
        <f t="shared" si="104"/>
        <v>2.4491521567605348E-25</v>
      </c>
      <c r="K764" s="147" t="str">
        <f t="shared" si="105"/>
        <v/>
      </c>
      <c r="L764" s="147" t="str">
        <f t="shared" si="106"/>
        <v/>
      </c>
      <c r="P764" s="151">
        <v>83</v>
      </c>
      <c r="Q764" s="147">
        <f t="shared" si="107"/>
        <v>-88111.717282874146</v>
      </c>
      <c r="R764" s="170">
        <f t="shared" si="108"/>
        <v>1.9895648813802877E-8</v>
      </c>
      <c r="S764" s="170">
        <f t="shared" si="109"/>
        <v>1.2222759206414701E-4</v>
      </c>
      <c r="T764" s="147">
        <f t="shared" si="110"/>
        <v>1.9895648813802877E-8</v>
      </c>
      <c r="U764" s="147" t="str">
        <f t="shared" si="111"/>
        <v/>
      </c>
      <c r="V764" s="147" t="str">
        <f t="shared" si="112"/>
        <v/>
      </c>
      <c r="W764" s="171">
        <f t="shared" si="113"/>
        <v>8.9537456819942299E-10</v>
      </c>
      <c r="X764" s="169" t="str">
        <f t="shared" si="114"/>
        <v/>
      </c>
      <c r="Y764" s="147" t="str">
        <f t="shared" si="115"/>
        <v/>
      </c>
      <c r="AC764" s="151">
        <v>83</v>
      </c>
      <c r="AD764" s="147">
        <f t="shared" si="116"/>
        <v>-3.6680000000000001</v>
      </c>
      <c r="AE764" s="170">
        <f t="shared" si="117"/>
        <v>4.7792796713226453E-4</v>
      </c>
      <c r="AF764" s="170">
        <f t="shared" si="118"/>
        <v>1.2222759206414677E-4</v>
      </c>
      <c r="AG764" s="147">
        <f t="shared" si="119"/>
        <v>4.7792796713226453E-4</v>
      </c>
      <c r="AH764" s="147" t="str">
        <f t="shared" si="120"/>
        <v/>
      </c>
      <c r="AI764" s="147" t="str">
        <f t="shared" si="121"/>
        <v/>
      </c>
      <c r="AJ764" s="169">
        <f t="shared" si="122"/>
        <v>0</v>
      </c>
      <c r="AK764" s="169" t="str">
        <f t="shared" si="123"/>
        <v/>
      </c>
      <c r="AL764" s="169" t="str">
        <f t="shared" si="124"/>
        <v/>
      </c>
      <c r="AM764" s="169"/>
      <c r="AN764" s="169"/>
      <c r="AO764" s="169"/>
      <c r="AP764" s="169"/>
      <c r="AQ764" s="169"/>
      <c r="AR764" s="169"/>
      <c r="AS764" s="169"/>
      <c r="AT764" s="148"/>
      <c r="AU764" s="149"/>
      <c r="AV764" s="148"/>
      <c r="AW764" s="173"/>
      <c r="AX764" s="174"/>
      <c r="AY764" s="175"/>
      <c r="AZ764" s="175"/>
      <c r="BA764" s="176"/>
      <c r="BB764" s="176"/>
      <c r="BC764" s="150"/>
      <c r="BE764" s="151">
        <v>60</v>
      </c>
      <c r="BF764" s="164">
        <f t="shared" si="94"/>
        <v>0.37760000000000016</v>
      </c>
      <c r="BG764" s="177">
        <f t="shared" si="95"/>
        <v>0.999782812489169</v>
      </c>
      <c r="BH764" s="178">
        <f t="shared" si="96"/>
        <v>1.2591165934439097E-5</v>
      </c>
      <c r="BI764" s="179" t="str">
        <f t="shared" si="97"/>
        <v/>
      </c>
      <c r="BJ764" s="179" t="str">
        <f t="shared" si="93"/>
        <v/>
      </c>
    </row>
    <row r="765" spans="2:62" ht="20.100000000000001" customHeight="1" x14ac:dyDescent="0.25">
      <c r="B765" s="147"/>
      <c r="C765" s="151">
        <v>84</v>
      </c>
      <c r="D765" s="147">
        <f t="shared" si="98"/>
        <v>-2736.7101403300244</v>
      </c>
      <c r="E765" s="170">
        <f t="shared" si="99"/>
        <v>6.4931824023656271E-7</v>
      </c>
      <c r="F765" s="170">
        <f t="shared" si="100"/>
        <v>1.2415339193721725E-4</v>
      </c>
      <c r="G765" s="147">
        <f t="shared" si="101"/>
        <v>6.4931824023656271E-7</v>
      </c>
      <c r="H765" s="147" t="str">
        <f t="shared" si="102"/>
        <v/>
      </c>
      <c r="I765" s="147" t="str">
        <f t="shared" si="103"/>
        <v/>
      </c>
      <c r="J765" s="147">
        <f t="shared" si="104"/>
        <v>2.5481968447461623E-25</v>
      </c>
      <c r="K765" s="147" t="str">
        <f t="shared" si="105"/>
        <v/>
      </c>
      <c r="L765" s="147" t="str">
        <f t="shared" si="106"/>
        <v/>
      </c>
      <c r="P765" s="151">
        <v>84</v>
      </c>
      <c r="Q765" s="147">
        <f t="shared" si="107"/>
        <v>-88015.630350177453</v>
      </c>
      <c r="R765" s="170">
        <f t="shared" si="108"/>
        <v>2.0189548211911039E-8</v>
      </c>
      <c r="S765" s="170">
        <f t="shared" si="109"/>
        <v>1.2415339193721725E-4</v>
      </c>
      <c r="T765" s="147">
        <f t="shared" si="110"/>
        <v>2.0189548211911039E-8</v>
      </c>
      <c r="U765" s="147" t="str">
        <f t="shared" si="111"/>
        <v/>
      </c>
      <c r="V765" s="147" t="str">
        <f t="shared" si="112"/>
        <v/>
      </c>
      <c r="W765" s="171">
        <f t="shared" si="113"/>
        <v>9.1138761668638606E-10</v>
      </c>
      <c r="X765" s="169" t="str">
        <f t="shared" si="114"/>
        <v/>
      </c>
      <c r="Y765" s="147" t="str">
        <f t="shared" si="115"/>
        <v/>
      </c>
      <c r="AC765" s="151">
        <v>84</v>
      </c>
      <c r="AD765" s="147">
        <f t="shared" si="116"/>
        <v>-3.6640000000000001</v>
      </c>
      <c r="AE765" s="170">
        <f t="shared" si="117"/>
        <v>4.8498794005367031E-4</v>
      </c>
      <c r="AF765" s="170">
        <f t="shared" si="118"/>
        <v>1.2415339193721725E-4</v>
      </c>
      <c r="AG765" s="147">
        <f t="shared" si="119"/>
        <v>4.8498794005367031E-4</v>
      </c>
      <c r="AH765" s="147" t="str">
        <f t="shared" si="120"/>
        <v/>
      </c>
      <c r="AI765" s="147" t="str">
        <f t="shared" si="121"/>
        <v/>
      </c>
      <c r="AJ765" s="169">
        <f t="shared" si="122"/>
        <v>0</v>
      </c>
      <c r="AK765" s="169" t="str">
        <f t="shared" si="123"/>
        <v/>
      </c>
      <c r="AL765" s="169" t="str">
        <f t="shared" si="124"/>
        <v/>
      </c>
      <c r="AM765" s="169"/>
      <c r="AN765" s="169"/>
      <c r="AO765" s="169"/>
      <c r="AP765" s="169"/>
      <c r="AQ765" s="169"/>
      <c r="AR765" s="169"/>
      <c r="AS765" s="169"/>
      <c r="AT765" s="148"/>
      <c r="AU765" s="149"/>
      <c r="AV765" s="148"/>
      <c r="AW765" s="173"/>
      <c r="AX765" s="174"/>
      <c r="AY765" s="175"/>
      <c r="AZ765" s="175"/>
      <c r="BA765" s="176"/>
      <c r="BB765" s="176"/>
      <c r="BC765" s="150"/>
      <c r="BE765" s="151">
        <v>61</v>
      </c>
      <c r="BF765" s="164">
        <f t="shared" si="94"/>
        <v>0.38400000000000017</v>
      </c>
      <c r="BG765" s="177">
        <f t="shared" si="95"/>
        <v>0.99977022132323456</v>
      </c>
      <c r="BH765" s="178">
        <f t="shared" si="96"/>
        <v>1.308493830765034E-5</v>
      </c>
      <c r="BI765" s="179" t="str">
        <f t="shared" si="97"/>
        <v/>
      </c>
      <c r="BJ765" s="179" t="str">
        <f t="shared" si="93"/>
        <v/>
      </c>
    </row>
    <row r="766" spans="2:62" ht="20.100000000000001" customHeight="1" x14ac:dyDescent="0.25">
      <c r="B766" s="147"/>
      <c r="C766" s="151">
        <v>85</v>
      </c>
      <c r="D766" s="147">
        <f t="shared" si="98"/>
        <v>-2733.7224655043365</v>
      </c>
      <c r="E766" s="170">
        <f t="shared" si="99"/>
        <v>6.5889945532422027E-7</v>
      </c>
      <c r="F766" s="170">
        <f t="shared" si="100"/>
        <v>1.2610762413848669E-4</v>
      </c>
      <c r="G766" s="147">
        <f t="shared" si="101"/>
        <v>6.5889945532422027E-7</v>
      </c>
      <c r="H766" s="147" t="str">
        <f t="shared" si="102"/>
        <v/>
      </c>
      <c r="I766" s="147" t="str">
        <f t="shared" si="103"/>
        <v/>
      </c>
      <c r="J766" s="147">
        <f t="shared" si="104"/>
        <v>2.6512045197222415E-25</v>
      </c>
      <c r="K766" s="147" t="str">
        <f t="shared" si="105"/>
        <v/>
      </c>
      <c r="L766" s="147" t="str">
        <f t="shared" si="106"/>
        <v/>
      </c>
      <c r="P766" s="151">
        <v>85</v>
      </c>
      <c r="Q766" s="147">
        <f t="shared" si="107"/>
        <v>-87919.543417480745</v>
      </c>
      <c r="R766" s="170">
        <f t="shared" si="108"/>
        <v>2.0487461302833107E-8</v>
      </c>
      <c r="S766" s="170">
        <f t="shared" si="109"/>
        <v>1.2610762413848669E-4</v>
      </c>
      <c r="T766" s="147">
        <f t="shared" si="110"/>
        <v>2.0487461302833107E-8</v>
      </c>
      <c r="U766" s="147" t="str">
        <f t="shared" si="111"/>
        <v/>
      </c>
      <c r="V766" s="147" t="str">
        <f t="shared" si="112"/>
        <v/>
      </c>
      <c r="W766" s="171">
        <f t="shared" si="113"/>
        <v>9.2767220269362003E-10</v>
      </c>
      <c r="X766" s="169" t="str">
        <f t="shared" si="114"/>
        <v/>
      </c>
      <c r="Y766" s="147" t="str">
        <f t="shared" si="115"/>
        <v/>
      </c>
      <c r="AC766" s="151">
        <v>85</v>
      </c>
      <c r="AD766" s="147">
        <f t="shared" si="116"/>
        <v>-3.66</v>
      </c>
      <c r="AE766" s="170">
        <f t="shared" si="117"/>
        <v>4.9214432883289312E-4</v>
      </c>
      <c r="AF766" s="170">
        <f t="shared" si="118"/>
        <v>1.2610762413848639E-4</v>
      </c>
      <c r="AG766" s="147">
        <f t="shared" si="119"/>
        <v>4.9214432883289312E-4</v>
      </c>
      <c r="AH766" s="147" t="str">
        <f t="shared" si="120"/>
        <v/>
      </c>
      <c r="AI766" s="147" t="str">
        <f t="shared" si="121"/>
        <v/>
      </c>
      <c r="AJ766" s="169">
        <f t="shared" si="122"/>
        <v>0</v>
      </c>
      <c r="AK766" s="169" t="str">
        <f t="shared" si="123"/>
        <v/>
      </c>
      <c r="AL766" s="169" t="str">
        <f t="shared" si="124"/>
        <v/>
      </c>
      <c r="AM766" s="169"/>
      <c r="AN766" s="169"/>
      <c r="AO766" s="169"/>
      <c r="AP766" s="169"/>
      <c r="AQ766" s="169"/>
      <c r="AR766" s="169"/>
      <c r="AS766" s="169"/>
      <c r="AT766" s="148"/>
      <c r="AU766" s="149"/>
      <c r="AV766" s="148"/>
      <c r="AW766" s="173"/>
      <c r="AX766" s="174"/>
      <c r="AY766" s="175"/>
      <c r="AZ766" s="175"/>
      <c r="BA766" s="176"/>
      <c r="BB766" s="176"/>
      <c r="BC766" s="150"/>
      <c r="BE766" s="151">
        <v>62</v>
      </c>
      <c r="BF766" s="164">
        <f t="shared" si="94"/>
        <v>0.39040000000000019</v>
      </c>
      <c r="BG766" s="177">
        <f t="shared" si="95"/>
        <v>0.99975713638492691</v>
      </c>
      <c r="BH766" s="178">
        <f t="shared" si="96"/>
        <v>1.3588789453677919E-5</v>
      </c>
      <c r="BI766" s="179" t="str">
        <f t="shared" si="97"/>
        <v/>
      </c>
      <c r="BJ766" s="179" t="str">
        <f t="shared" si="93"/>
        <v/>
      </c>
    </row>
    <row r="767" spans="2:62" ht="20.100000000000001" customHeight="1" x14ac:dyDescent="0.25">
      <c r="B767" s="147"/>
      <c r="C767" s="151">
        <v>86</v>
      </c>
      <c r="D767" s="147">
        <f t="shared" si="98"/>
        <v>-2730.7347906786486</v>
      </c>
      <c r="E767" s="170">
        <f t="shared" si="99"/>
        <v>6.6861135111202268E-7</v>
      </c>
      <c r="F767" s="170">
        <f t="shared" si="100"/>
        <v>1.2809067671112171E-4</v>
      </c>
      <c r="G767" s="147">
        <f t="shared" si="101"/>
        <v>6.6861135111202268E-7</v>
      </c>
      <c r="H767" s="147" t="str">
        <f t="shared" si="102"/>
        <v/>
      </c>
      <c r="I767" s="147" t="str">
        <f t="shared" si="103"/>
        <v/>
      </c>
      <c r="J767" s="147">
        <f t="shared" si="104"/>
        <v>2.7583320176463841E-25</v>
      </c>
      <c r="K767" s="147" t="str">
        <f t="shared" si="105"/>
        <v/>
      </c>
      <c r="L767" s="147" t="str">
        <f t="shared" si="106"/>
        <v/>
      </c>
      <c r="P767" s="151">
        <v>86</v>
      </c>
      <c r="Q767" s="147">
        <f t="shared" si="107"/>
        <v>-87823.456484784052</v>
      </c>
      <c r="R767" s="170">
        <f t="shared" si="108"/>
        <v>2.0789437708371062E-8</v>
      </c>
      <c r="S767" s="170">
        <f t="shared" si="109"/>
        <v>1.2809067671112139E-4</v>
      </c>
      <c r="T767" s="147">
        <f t="shared" si="110"/>
        <v>2.0789437708371062E-8</v>
      </c>
      <c r="U767" s="147" t="str">
        <f t="shared" si="111"/>
        <v/>
      </c>
      <c r="V767" s="147" t="str">
        <f t="shared" si="112"/>
        <v/>
      </c>
      <c r="W767" s="171">
        <f t="shared" si="113"/>
        <v>9.4423265226924466E-10</v>
      </c>
      <c r="X767" s="169" t="str">
        <f t="shared" si="114"/>
        <v/>
      </c>
      <c r="Y767" s="147" t="str">
        <f t="shared" si="115"/>
        <v/>
      </c>
      <c r="AC767" s="151">
        <v>86</v>
      </c>
      <c r="AD767" s="147">
        <f t="shared" si="116"/>
        <v>-3.6560000000000001</v>
      </c>
      <c r="AE767" s="170">
        <f t="shared" si="117"/>
        <v>4.9939832547162325E-4</v>
      </c>
      <c r="AF767" s="170">
        <f t="shared" si="118"/>
        <v>1.2809067671112139E-4</v>
      </c>
      <c r="AG767" s="147">
        <f t="shared" si="119"/>
        <v>4.9939832547162325E-4</v>
      </c>
      <c r="AH767" s="147" t="str">
        <f t="shared" si="120"/>
        <v/>
      </c>
      <c r="AI767" s="147" t="str">
        <f t="shared" si="121"/>
        <v/>
      </c>
      <c r="AJ767" s="169">
        <f t="shared" si="122"/>
        <v>0</v>
      </c>
      <c r="AK767" s="169" t="str">
        <f t="shared" si="123"/>
        <v/>
      </c>
      <c r="AL767" s="169" t="str">
        <f t="shared" si="124"/>
        <v/>
      </c>
      <c r="AM767" s="169"/>
      <c r="AN767" s="169"/>
      <c r="AO767" s="169"/>
      <c r="AP767" s="169"/>
      <c r="AQ767" s="169"/>
      <c r="AR767" s="169"/>
      <c r="AS767" s="169"/>
      <c r="AT767" s="148"/>
      <c r="AU767" s="149"/>
      <c r="AV767" s="148"/>
      <c r="AW767" s="173"/>
      <c r="AX767" s="174"/>
      <c r="AY767" s="175"/>
      <c r="AZ767" s="175"/>
      <c r="BA767" s="176"/>
      <c r="BB767" s="176"/>
      <c r="BC767" s="150"/>
      <c r="BE767" s="151">
        <v>63</v>
      </c>
      <c r="BF767" s="164">
        <f t="shared" si="94"/>
        <v>0.39680000000000021</v>
      </c>
      <c r="BG767" s="177">
        <f t="shared" si="95"/>
        <v>0.99974354759547324</v>
      </c>
      <c r="BH767" s="178">
        <f t="shared" si="96"/>
        <v>1.4102716873187759E-5</v>
      </c>
      <c r="BI767" s="179" t="str">
        <f t="shared" si="97"/>
        <v/>
      </c>
      <c r="BJ767" s="179" t="str">
        <f t="shared" si="93"/>
        <v/>
      </c>
    </row>
    <row r="768" spans="2:62" ht="20.100000000000001" customHeight="1" x14ac:dyDescent="0.25">
      <c r="B768" s="147"/>
      <c r="C768" s="151">
        <v>87</v>
      </c>
      <c r="D768" s="147">
        <f t="shared" si="98"/>
        <v>-2727.7471158529611</v>
      </c>
      <c r="E768" s="170">
        <f t="shared" si="99"/>
        <v>6.7845554070897443E-7</v>
      </c>
      <c r="F768" s="170">
        <f t="shared" si="100"/>
        <v>1.3010294249197742E-4</v>
      </c>
      <c r="G768" s="147">
        <f t="shared" si="101"/>
        <v>6.7845554070897443E-7</v>
      </c>
      <c r="H768" s="147" t="str">
        <f t="shared" si="102"/>
        <v/>
      </c>
      <c r="I768" s="147" t="str">
        <f t="shared" si="103"/>
        <v/>
      </c>
      <c r="J768" s="147">
        <f t="shared" si="104"/>
        <v>2.8697423113232839E-25</v>
      </c>
      <c r="K768" s="147" t="str">
        <f t="shared" si="105"/>
        <v/>
      </c>
      <c r="L768" s="147" t="str">
        <f t="shared" si="106"/>
        <v/>
      </c>
      <c r="P768" s="151">
        <v>87</v>
      </c>
      <c r="Q768" s="147">
        <f t="shared" si="107"/>
        <v>-87727.369552087344</v>
      </c>
      <c r="R768" s="170">
        <f t="shared" si="108"/>
        <v>2.1095527585659111E-8</v>
      </c>
      <c r="S768" s="170">
        <f t="shared" si="109"/>
        <v>1.3010294249197777E-4</v>
      </c>
      <c r="T768" s="147">
        <f t="shared" si="110"/>
        <v>2.1095527585659111E-8</v>
      </c>
      <c r="U768" s="147" t="str">
        <f t="shared" si="111"/>
        <v/>
      </c>
      <c r="V768" s="147" t="str">
        <f t="shared" si="112"/>
        <v/>
      </c>
      <c r="W768" s="171">
        <f t="shared" si="113"/>
        <v>9.6107335536404511E-10</v>
      </c>
      <c r="X768" s="169" t="str">
        <f t="shared" si="114"/>
        <v/>
      </c>
      <c r="Y768" s="147" t="str">
        <f t="shared" si="115"/>
        <v/>
      </c>
      <c r="AC768" s="151">
        <v>87</v>
      </c>
      <c r="AD768" s="147">
        <f t="shared" si="116"/>
        <v>-3.6520000000000001</v>
      </c>
      <c r="AE768" s="170">
        <f t="shared" si="117"/>
        <v>5.0675113483115172E-4</v>
      </c>
      <c r="AF768" s="170">
        <f t="shared" si="118"/>
        <v>1.3010294249197742E-4</v>
      </c>
      <c r="AG768" s="147">
        <f t="shared" si="119"/>
        <v>5.0675113483115172E-4</v>
      </c>
      <c r="AH768" s="147" t="str">
        <f t="shared" si="120"/>
        <v/>
      </c>
      <c r="AI768" s="147" t="str">
        <f t="shared" si="121"/>
        <v/>
      </c>
      <c r="AJ768" s="169">
        <f t="shared" si="122"/>
        <v>0</v>
      </c>
      <c r="AK768" s="169" t="str">
        <f t="shared" si="123"/>
        <v/>
      </c>
      <c r="AL768" s="169" t="str">
        <f t="shared" si="124"/>
        <v/>
      </c>
      <c r="AM768" s="169"/>
      <c r="AN768" s="169"/>
      <c r="AO768" s="169"/>
      <c r="AP768" s="169"/>
      <c r="AQ768" s="169"/>
      <c r="AR768" s="169"/>
      <c r="AS768" s="169"/>
      <c r="AT768" s="148"/>
      <c r="AU768" s="149"/>
      <c r="AV768" s="148"/>
      <c r="AW768" s="173"/>
      <c r="AX768" s="174"/>
      <c r="AY768" s="175"/>
      <c r="AZ768" s="175"/>
      <c r="BA768" s="176"/>
      <c r="BB768" s="176"/>
      <c r="BC768" s="150"/>
      <c r="BE768" s="151">
        <v>64</v>
      </c>
      <c r="BF768" s="164">
        <f t="shared" si="94"/>
        <v>0.40320000000000022</v>
      </c>
      <c r="BG768" s="177">
        <f t="shared" si="95"/>
        <v>0.99972944487860005</v>
      </c>
      <c r="BH768" s="178">
        <f t="shared" si="96"/>
        <v>1.4626716530519168E-5</v>
      </c>
      <c r="BI768" s="179" t="str">
        <f t="shared" si="97"/>
        <v/>
      </c>
      <c r="BJ768" s="179" t="str">
        <f t="shared" si="93"/>
        <v/>
      </c>
    </row>
    <row r="769" spans="2:62" ht="20.100000000000001" customHeight="1" x14ac:dyDescent="0.25">
      <c r="B769" s="147"/>
      <c r="C769" s="151">
        <v>88</v>
      </c>
      <c r="D769" s="147">
        <f t="shared" si="98"/>
        <v>-2724.7594410272732</v>
      </c>
      <c r="E769" s="170">
        <f t="shared" si="99"/>
        <v>6.8843365459072962E-7</v>
      </c>
      <c r="F769" s="170">
        <f t="shared" si="100"/>
        <v>1.3214481916326058E-4</v>
      </c>
      <c r="G769" s="147">
        <f t="shared" si="101"/>
        <v>6.8843365459072962E-7</v>
      </c>
      <c r="H769" s="147" t="str">
        <f t="shared" si="102"/>
        <v/>
      </c>
      <c r="I769" s="147" t="str">
        <f t="shared" si="103"/>
        <v/>
      </c>
      <c r="J769" s="147">
        <f t="shared" si="104"/>
        <v>2.9856047477364951E-25</v>
      </c>
      <c r="K769" s="147" t="str">
        <f t="shared" si="105"/>
        <v/>
      </c>
      <c r="L769" s="147" t="str">
        <f t="shared" si="106"/>
        <v/>
      </c>
      <c r="P769" s="151">
        <v>88</v>
      </c>
      <c r="Q769" s="147">
        <f t="shared" si="107"/>
        <v>-87631.282619390651</v>
      </c>
      <c r="R769" s="170">
        <f t="shared" si="108"/>
        <v>2.1405781631820222E-8</v>
      </c>
      <c r="S769" s="170">
        <f t="shared" si="109"/>
        <v>1.3214481916326058E-4</v>
      </c>
      <c r="T769" s="147">
        <f t="shared" si="110"/>
        <v>2.1405781631820222E-8</v>
      </c>
      <c r="U769" s="147" t="str">
        <f t="shared" si="111"/>
        <v/>
      </c>
      <c r="V769" s="147" t="str">
        <f t="shared" si="112"/>
        <v/>
      </c>
      <c r="W769" s="171">
        <f t="shared" si="113"/>
        <v>9.7819876668874544E-10</v>
      </c>
      <c r="X769" s="169" t="str">
        <f t="shared" si="114"/>
        <v/>
      </c>
      <c r="Y769" s="147" t="str">
        <f t="shared" si="115"/>
        <v/>
      </c>
      <c r="AC769" s="151">
        <v>88</v>
      </c>
      <c r="AD769" s="147">
        <f t="shared" si="116"/>
        <v>-3.6480000000000001</v>
      </c>
      <c r="AE769" s="170">
        <f t="shared" si="117"/>
        <v>5.1420397474424319E-4</v>
      </c>
      <c r="AF769" s="170">
        <f t="shared" si="118"/>
        <v>1.3214481916326058E-4</v>
      </c>
      <c r="AG769" s="147">
        <f t="shared" si="119"/>
        <v>5.1420397474424319E-4</v>
      </c>
      <c r="AH769" s="147" t="str">
        <f t="shared" si="120"/>
        <v/>
      </c>
      <c r="AI769" s="147" t="str">
        <f t="shared" si="121"/>
        <v/>
      </c>
      <c r="AJ769" s="169">
        <f t="shared" si="122"/>
        <v>0</v>
      </c>
      <c r="AK769" s="169" t="str">
        <f t="shared" si="123"/>
        <v/>
      </c>
      <c r="AL769" s="169" t="str">
        <f t="shared" si="124"/>
        <v/>
      </c>
      <c r="AM769" s="169"/>
      <c r="AN769" s="169"/>
      <c r="AO769" s="169"/>
      <c r="AP769" s="169"/>
      <c r="AQ769" s="169"/>
      <c r="AR769" s="169"/>
      <c r="AS769" s="169"/>
      <c r="AT769" s="148"/>
      <c r="AU769" s="149"/>
      <c r="AV769" s="148"/>
      <c r="AW769" s="173"/>
      <c r="AX769" s="174"/>
      <c r="AY769" s="175"/>
      <c r="AZ769" s="175"/>
      <c r="BA769" s="176"/>
      <c r="BB769" s="176"/>
      <c r="BC769" s="150"/>
      <c r="BE769" s="151">
        <v>65</v>
      </c>
      <c r="BF769" s="164">
        <f t="shared" si="94"/>
        <v>0.40960000000000024</v>
      </c>
      <c r="BG769" s="177">
        <f t="shared" si="95"/>
        <v>0.99971481816206953</v>
      </c>
      <c r="BH769" s="178">
        <f t="shared" si="96"/>
        <v>1.5160782896983527E-5</v>
      </c>
      <c r="BI769" s="179" t="str">
        <f t="shared" si="97"/>
        <v/>
      </c>
      <c r="BJ769" s="179" t="str">
        <f t="shared" ref="BJ769:BJ832" si="125">IF($BG769&lt;(1-$BC$717),$BH769,"")</f>
        <v/>
      </c>
    </row>
    <row r="770" spans="2:62" ht="20.100000000000001" customHeight="1" x14ac:dyDescent="0.25">
      <c r="B770" s="147"/>
      <c r="C770" s="151">
        <v>89</v>
      </c>
      <c r="D770" s="147">
        <f t="shared" si="98"/>
        <v>-2721.7717662015853</v>
      </c>
      <c r="E770" s="170">
        <f t="shared" si="99"/>
        <v>6.9854734075015679E-7</v>
      </c>
      <c r="F770" s="170">
        <f t="shared" si="100"/>
        <v>1.3421670930463872E-4</v>
      </c>
      <c r="G770" s="147">
        <f t="shared" si="101"/>
        <v>6.9854734075015679E-7</v>
      </c>
      <c r="H770" s="147" t="str">
        <f t="shared" si="102"/>
        <v/>
      </c>
      <c r="I770" s="147" t="str">
        <f t="shared" si="103"/>
        <v/>
      </c>
      <c r="J770" s="147">
        <f t="shared" si="104"/>
        <v>3.1060952944468088E-25</v>
      </c>
      <c r="K770" s="147" t="str">
        <f t="shared" si="105"/>
        <v/>
      </c>
      <c r="L770" s="147" t="str">
        <f t="shared" si="106"/>
        <v/>
      </c>
      <c r="P770" s="151">
        <v>89</v>
      </c>
      <c r="Q770" s="147">
        <f t="shared" si="107"/>
        <v>-87535.195686693944</v>
      </c>
      <c r="R770" s="170">
        <f t="shared" si="108"/>
        <v>2.1720251088648515E-8</v>
      </c>
      <c r="S770" s="170">
        <f t="shared" si="109"/>
        <v>1.3421670930463872E-4</v>
      </c>
      <c r="T770" s="147">
        <f t="shared" si="110"/>
        <v>2.1720251088648515E-8</v>
      </c>
      <c r="U770" s="147" t="str">
        <f t="shared" si="111"/>
        <v/>
      </c>
      <c r="V770" s="147" t="str">
        <f t="shared" si="112"/>
        <v/>
      </c>
      <c r="W770" s="171">
        <f t="shared" si="113"/>
        <v>9.9561340658141755E-10</v>
      </c>
      <c r="X770" s="169" t="str">
        <f t="shared" si="114"/>
        <v/>
      </c>
      <c r="Y770" s="147" t="str">
        <f t="shared" si="115"/>
        <v/>
      </c>
      <c r="AC770" s="151">
        <v>89</v>
      </c>
      <c r="AD770" s="147">
        <f t="shared" si="116"/>
        <v>-3.6440000000000001</v>
      </c>
      <c r="AE770" s="170">
        <f t="shared" si="117"/>
        <v>5.2175807612759965E-4</v>
      </c>
      <c r="AF770" s="170">
        <f t="shared" si="118"/>
        <v>1.3421670930463872E-4</v>
      </c>
      <c r="AG770" s="147">
        <f t="shared" si="119"/>
        <v>5.2175807612759965E-4</v>
      </c>
      <c r="AH770" s="147" t="str">
        <f t="shared" si="120"/>
        <v/>
      </c>
      <c r="AI770" s="147" t="str">
        <f t="shared" si="121"/>
        <v/>
      </c>
      <c r="AJ770" s="169">
        <f t="shared" si="122"/>
        <v>0</v>
      </c>
      <c r="AK770" s="169" t="str">
        <f t="shared" si="123"/>
        <v/>
      </c>
      <c r="AL770" s="169" t="str">
        <f t="shared" si="124"/>
        <v/>
      </c>
      <c r="AM770" s="169"/>
      <c r="AN770" s="169"/>
      <c r="AO770" s="169"/>
      <c r="AP770" s="169"/>
      <c r="AQ770" s="169"/>
      <c r="AR770" s="169"/>
      <c r="AS770" s="169"/>
      <c r="AT770" s="148"/>
      <c r="AU770" s="149"/>
      <c r="AV770" s="148"/>
      <c r="AW770" s="173"/>
      <c r="AX770" s="174"/>
      <c r="AY770" s="175"/>
      <c r="AZ770" s="175"/>
      <c r="BA770" s="176"/>
      <c r="BB770" s="176"/>
      <c r="BC770" s="150"/>
      <c r="BE770" s="151">
        <v>66</v>
      </c>
      <c r="BF770" s="164">
        <f t="shared" ref="BF770:BF833" si="126">BF769+$BI$702</f>
        <v>0.41600000000000026</v>
      </c>
      <c r="BG770" s="177">
        <f t="shared" ref="BG770:BG833" si="127">_xlfn.CHISQ.DIST.RT(BF770,7)</f>
        <v>0.99969965737917255</v>
      </c>
      <c r="BH770" s="178">
        <f t="shared" ref="BH770:BH833" si="128">BG770-BG771</f>
        <v>1.5704908990610278E-5</v>
      </c>
      <c r="BI770" s="179" t="str">
        <f t="shared" ref="BI770:BI833" si="129">IF(BG770&lt;(1-$BC$709),BH770,"")</f>
        <v/>
      </c>
      <c r="BJ770" s="179" t="str">
        <f t="shared" si="125"/>
        <v/>
      </c>
    </row>
    <row r="771" spans="2:62" ht="20.100000000000001" customHeight="1" x14ac:dyDescent="0.25">
      <c r="B771" s="147"/>
      <c r="C771" s="151">
        <v>90</v>
      </c>
      <c r="D771" s="147">
        <f t="shared" si="98"/>
        <v>-2718.7840913758973</v>
      </c>
      <c r="E771" s="170">
        <f t="shared" si="99"/>
        <v>7.087982648487295E-7</v>
      </c>
      <c r="F771" s="170">
        <f t="shared" si="100"/>
        <v>1.3631902044580204E-4</v>
      </c>
      <c r="G771" s="147">
        <f t="shared" si="101"/>
        <v>7.087982648487295E-7</v>
      </c>
      <c r="H771" s="147" t="str">
        <f t="shared" si="102"/>
        <v/>
      </c>
      <c r="I771" s="147" t="str">
        <f t="shared" si="103"/>
        <v/>
      </c>
      <c r="J771" s="147">
        <f t="shared" si="104"/>
        <v>3.2313967954017141E-25</v>
      </c>
      <c r="K771" s="147" t="str">
        <f t="shared" si="105"/>
        <v/>
      </c>
      <c r="L771" s="147" t="str">
        <f t="shared" si="106"/>
        <v/>
      </c>
      <c r="P771" s="151">
        <v>90</v>
      </c>
      <c r="Q771" s="147">
        <f t="shared" si="107"/>
        <v>-87439.10875399725</v>
      </c>
      <c r="R771" s="170">
        <f t="shared" si="108"/>
        <v>2.2038987747315837E-8</v>
      </c>
      <c r="S771" s="170">
        <f t="shared" si="109"/>
        <v>1.3631902044580166E-4</v>
      </c>
      <c r="T771" s="147">
        <f t="shared" si="110"/>
        <v>2.2038987747315837E-8</v>
      </c>
      <c r="U771" s="147" t="str">
        <f t="shared" si="111"/>
        <v/>
      </c>
      <c r="V771" s="147" t="str">
        <f t="shared" si="112"/>
        <v/>
      </c>
      <c r="W771" s="171">
        <f t="shared" si="113"/>
        <v>1.0133218618849957E-9</v>
      </c>
      <c r="X771" s="169" t="str">
        <f t="shared" si="114"/>
        <v/>
      </c>
      <c r="Y771" s="147" t="str">
        <f t="shared" si="115"/>
        <v/>
      </c>
      <c r="AC771" s="151">
        <v>90</v>
      </c>
      <c r="AD771" s="147">
        <f t="shared" si="116"/>
        <v>-3.64</v>
      </c>
      <c r="AE771" s="170">
        <f t="shared" si="117"/>
        <v>5.2941468309493475E-4</v>
      </c>
      <c r="AF771" s="170">
        <f t="shared" si="118"/>
        <v>1.3631902044580166E-4</v>
      </c>
      <c r="AG771" s="147">
        <f t="shared" si="119"/>
        <v>5.2941468309493475E-4</v>
      </c>
      <c r="AH771" s="147" t="str">
        <f t="shared" si="120"/>
        <v/>
      </c>
      <c r="AI771" s="147" t="str">
        <f t="shared" si="121"/>
        <v/>
      </c>
      <c r="AJ771" s="169">
        <f t="shared" si="122"/>
        <v>0</v>
      </c>
      <c r="AK771" s="169" t="str">
        <f t="shared" si="123"/>
        <v/>
      </c>
      <c r="AL771" s="169" t="str">
        <f t="shared" si="124"/>
        <v/>
      </c>
      <c r="AM771" s="169"/>
      <c r="AN771" s="169"/>
      <c r="AO771" s="169"/>
      <c r="AP771" s="169"/>
      <c r="AQ771" s="169"/>
      <c r="AR771" s="169"/>
      <c r="AS771" s="169"/>
      <c r="AT771" s="148"/>
      <c r="AU771" s="149"/>
      <c r="AV771" s="148"/>
      <c r="AW771" s="173"/>
      <c r="AX771" s="174"/>
      <c r="AY771" s="175"/>
      <c r="AZ771" s="175"/>
      <c r="BA771" s="176"/>
      <c r="BB771" s="176"/>
      <c r="BC771" s="150"/>
      <c r="BE771" s="151">
        <v>67</v>
      </c>
      <c r="BF771" s="164">
        <f t="shared" si="126"/>
        <v>0.42240000000000028</v>
      </c>
      <c r="BG771" s="177">
        <f t="shared" si="127"/>
        <v>0.99968395247018194</v>
      </c>
      <c r="BH771" s="178">
        <f t="shared" si="128"/>
        <v>1.6259086416114954E-5</v>
      </c>
      <c r="BI771" s="179" t="str">
        <f t="shared" si="129"/>
        <v/>
      </c>
      <c r="BJ771" s="179" t="str">
        <f t="shared" si="125"/>
        <v/>
      </c>
    </row>
    <row r="772" spans="2:62" ht="20.100000000000001" customHeight="1" x14ac:dyDescent="0.25">
      <c r="B772" s="147"/>
      <c r="C772" s="151">
        <v>91</v>
      </c>
      <c r="D772" s="147">
        <f t="shared" si="98"/>
        <v>-2715.7964165502099</v>
      </c>
      <c r="E772" s="170">
        <f t="shared" si="99"/>
        <v>7.1918811036870719E-7</v>
      </c>
      <c r="F772" s="170">
        <f t="shared" si="100"/>
        <v>1.3845216511947908E-4</v>
      </c>
      <c r="G772" s="147">
        <f t="shared" si="101"/>
        <v>7.1918811036870719E-7</v>
      </c>
      <c r="H772" s="147" t="str">
        <f t="shared" si="102"/>
        <v/>
      </c>
      <c r="I772" s="147" t="str">
        <f t="shared" si="103"/>
        <v/>
      </c>
      <c r="J772" s="147">
        <f t="shared" si="104"/>
        <v>3.3616992365086707E-25</v>
      </c>
      <c r="K772" s="147" t="str">
        <f t="shared" si="105"/>
        <v/>
      </c>
      <c r="L772" s="147" t="str">
        <f t="shared" si="106"/>
        <v/>
      </c>
      <c r="P772" s="151">
        <v>91</v>
      </c>
      <c r="Q772" s="147">
        <f t="shared" si="107"/>
        <v>-87343.021821300543</v>
      </c>
      <c r="R772" s="170">
        <f t="shared" si="108"/>
        <v>2.2362043953104123E-8</v>
      </c>
      <c r="S772" s="170">
        <f t="shared" si="109"/>
        <v>1.3845216511947943E-4</v>
      </c>
      <c r="T772" s="147">
        <f t="shared" si="110"/>
        <v>2.2362043953104123E-8</v>
      </c>
      <c r="U772" s="147" t="str">
        <f t="shared" si="111"/>
        <v/>
      </c>
      <c r="V772" s="147" t="str">
        <f t="shared" si="112"/>
        <v/>
      </c>
      <c r="W772" s="171">
        <f t="shared" si="113"/>
        <v>1.0313287868351011E-9</v>
      </c>
      <c r="X772" s="169" t="str">
        <f t="shared" si="114"/>
        <v/>
      </c>
      <c r="Y772" s="147" t="str">
        <f t="shared" si="115"/>
        <v/>
      </c>
      <c r="AC772" s="151">
        <v>91</v>
      </c>
      <c r="AD772" s="147">
        <f t="shared" si="116"/>
        <v>-3.6360000000000001</v>
      </c>
      <c r="AE772" s="170">
        <f t="shared" si="117"/>
        <v>5.3717505307064139E-4</v>
      </c>
      <c r="AF772" s="170">
        <f t="shared" si="118"/>
        <v>1.3845216511947908E-4</v>
      </c>
      <c r="AG772" s="147">
        <f t="shared" si="119"/>
        <v>5.3717505307064139E-4</v>
      </c>
      <c r="AH772" s="147" t="str">
        <f t="shared" si="120"/>
        <v/>
      </c>
      <c r="AI772" s="147" t="str">
        <f t="shared" si="121"/>
        <v/>
      </c>
      <c r="AJ772" s="169">
        <f t="shared" si="122"/>
        <v>0</v>
      </c>
      <c r="AK772" s="169" t="str">
        <f t="shared" si="123"/>
        <v/>
      </c>
      <c r="AL772" s="169" t="str">
        <f t="shared" si="124"/>
        <v/>
      </c>
      <c r="AM772" s="169"/>
      <c r="AN772" s="169"/>
      <c r="AO772" s="169"/>
      <c r="AP772" s="169"/>
      <c r="AQ772" s="169"/>
      <c r="AR772" s="169"/>
      <c r="AS772" s="169"/>
      <c r="AT772" s="148"/>
      <c r="AU772" s="149"/>
      <c r="AV772" s="148"/>
      <c r="AW772" s="173"/>
      <c r="AX772" s="174"/>
      <c r="AY772" s="175"/>
      <c r="AZ772" s="175"/>
      <c r="BA772" s="176"/>
      <c r="BB772" s="176"/>
      <c r="BC772" s="150"/>
      <c r="BE772" s="151">
        <v>68</v>
      </c>
      <c r="BF772" s="164">
        <f t="shared" si="126"/>
        <v>0.42880000000000029</v>
      </c>
      <c r="BG772" s="177">
        <f t="shared" si="127"/>
        <v>0.99966769338376582</v>
      </c>
      <c r="BH772" s="178">
        <f t="shared" si="128"/>
        <v>1.6823305403979028E-5</v>
      </c>
      <c r="BI772" s="179" t="str">
        <f t="shared" si="129"/>
        <v/>
      </c>
      <c r="BJ772" s="179" t="str">
        <f t="shared" si="125"/>
        <v/>
      </c>
    </row>
    <row r="773" spans="2:62" ht="20.100000000000001" customHeight="1" x14ac:dyDescent="0.25">
      <c r="B773" s="147"/>
      <c r="C773" s="151">
        <v>92</v>
      </c>
      <c r="D773" s="147">
        <f t="shared" si="98"/>
        <v>-2712.808741724522</v>
      </c>
      <c r="E773" s="170">
        <f t="shared" si="99"/>
        <v>7.2971857876612217E-7</v>
      </c>
      <c r="F773" s="170">
        <f t="shared" si="100"/>
        <v>1.4061656091490874E-4</v>
      </c>
      <c r="G773" s="147">
        <f t="shared" si="101"/>
        <v>7.2971857876612217E-7</v>
      </c>
      <c r="H773" s="147" t="str">
        <f t="shared" si="102"/>
        <v/>
      </c>
      <c r="I773" s="147" t="str">
        <f t="shared" si="103"/>
        <v/>
      </c>
      <c r="J773" s="147">
        <f t="shared" si="104"/>
        <v>3.4972000213414644E-25</v>
      </c>
      <c r="K773" s="147" t="str">
        <f t="shared" si="105"/>
        <v/>
      </c>
      <c r="L773" s="147" t="str">
        <f t="shared" si="106"/>
        <v/>
      </c>
      <c r="P773" s="151">
        <v>92</v>
      </c>
      <c r="Q773" s="147">
        <f t="shared" si="107"/>
        <v>-87246.93488860385</v>
      </c>
      <c r="R773" s="170">
        <f t="shared" si="108"/>
        <v>2.268947261016161E-8</v>
      </c>
      <c r="S773" s="170">
        <f t="shared" si="109"/>
        <v>1.4061656091490874E-4</v>
      </c>
      <c r="T773" s="147">
        <f t="shared" si="110"/>
        <v>2.268947261016161E-8</v>
      </c>
      <c r="U773" s="147" t="str">
        <f t="shared" si="111"/>
        <v/>
      </c>
      <c r="V773" s="147" t="str">
        <f t="shared" si="112"/>
        <v/>
      </c>
      <c r="W773" s="171">
        <f t="shared" si="113"/>
        <v>1.0496389039581897E-9</v>
      </c>
      <c r="X773" s="169" t="str">
        <f t="shared" si="114"/>
        <v/>
      </c>
      <c r="Y773" s="147" t="str">
        <f t="shared" si="115"/>
        <v/>
      </c>
      <c r="AC773" s="151">
        <v>92</v>
      </c>
      <c r="AD773" s="147">
        <f t="shared" si="116"/>
        <v>-3.6320000000000001</v>
      </c>
      <c r="AE773" s="170">
        <f t="shared" si="117"/>
        <v>5.4504045690405571E-4</v>
      </c>
      <c r="AF773" s="170">
        <f t="shared" si="118"/>
        <v>1.4061656091490874E-4</v>
      </c>
      <c r="AG773" s="147">
        <f t="shared" si="119"/>
        <v>5.4504045690405571E-4</v>
      </c>
      <c r="AH773" s="147" t="str">
        <f t="shared" si="120"/>
        <v/>
      </c>
      <c r="AI773" s="147" t="str">
        <f t="shared" si="121"/>
        <v/>
      </c>
      <c r="AJ773" s="169">
        <f t="shared" si="122"/>
        <v>0</v>
      </c>
      <c r="AK773" s="169" t="str">
        <f t="shared" si="123"/>
        <v/>
      </c>
      <c r="AL773" s="169" t="str">
        <f t="shared" si="124"/>
        <v/>
      </c>
      <c r="AM773" s="169"/>
      <c r="AN773" s="169"/>
      <c r="AO773" s="169"/>
      <c r="AP773" s="169"/>
      <c r="AQ773" s="169"/>
      <c r="AR773" s="169"/>
      <c r="AS773" s="169"/>
      <c r="AT773" s="148"/>
      <c r="AU773" s="149"/>
      <c r="AV773" s="148"/>
      <c r="AW773" s="173"/>
      <c r="AX773" s="174"/>
      <c r="AY773" s="175"/>
      <c r="AZ773" s="175"/>
      <c r="BA773" s="176"/>
      <c r="BB773" s="176"/>
      <c r="BC773" s="150"/>
      <c r="BE773" s="151">
        <v>69</v>
      </c>
      <c r="BF773" s="164">
        <f t="shared" si="126"/>
        <v>0.43520000000000031</v>
      </c>
      <c r="BG773" s="177">
        <f t="shared" si="127"/>
        <v>0.99965087007836184</v>
      </c>
      <c r="BH773" s="178">
        <f t="shared" si="128"/>
        <v>1.7397554845755003E-5</v>
      </c>
      <c r="BI773" s="179" t="str">
        <f t="shared" si="129"/>
        <v/>
      </c>
      <c r="BJ773" s="179" t="str">
        <f t="shared" si="125"/>
        <v/>
      </c>
    </row>
    <row r="774" spans="2:62" ht="20.100000000000001" customHeight="1" x14ac:dyDescent="0.25">
      <c r="B774" s="147"/>
      <c r="C774" s="151">
        <v>93</v>
      </c>
      <c r="D774" s="147">
        <f t="shared" si="98"/>
        <v>-2709.821066898834</v>
      </c>
      <c r="E774" s="170">
        <f t="shared" si="99"/>
        <v>7.4039138962455025E-7</v>
      </c>
      <c r="F774" s="170">
        <f t="shared" si="100"/>
        <v>1.4281263053176729E-4</v>
      </c>
      <c r="G774" s="147">
        <f t="shared" si="101"/>
        <v>7.4039138962455025E-7</v>
      </c>
      <c r="H774" s="147" t="str">
        <f t="shared" si="102"/>
        <v/>
      </c>
      <c r="I774" s="147" t="str">
        <f t="shared" si="103"/>
        <v/>
      </c>
      <c r="J774" s="147">
        <f t="shared" si="104"/>
        <v>3.6381042573606347E-25</v>
      </c>
      <c r="K774" s="147" t="str">
        <f t="shared" si="105"/>
        <v/>
      </c>
      <c r="L774" s="147" t="str">
        <f t="shared" si="106"/>
        <v/>
      </c>
      <c r="P774" s="151">
        <v>93</v>
      </c>
      <c r="Q774" s="147">
        <f t="shared" si="107"/>
        <v>-87150.847955907142</v>
      </c>
      <c r="R774" s="170">
        <f t="shared" si="108"/>
        <v>2.3021327186284925E-8</v>
      </c>
      <c r="S774" s="170">
        <f t="shared" si="109"/>
        <v>1.4281263053176729E-4</v>
      </c>
      <c r="T774" s="147">
        <f t="shared" si="110"/>
        <v>2.3021327186284925E-8</v>
      </c>
      <c r="U774" s="147" t="str">
        <f t="shared" si="111"/>
        <v/>
      </c>
      <c r="V774" s="147" t="str">
        <f t="shared" si="112"/>
        <v/>
      </c>
      <c r="W774" s="171">
        <f t="shared" si="113"/>
        <v>1.0682570049801905E-9</v>
      </c>
      <c r="X774" s="169" t="str">
        <f t="shared" si="114"/>
        <v/>
      </c>
      <c r="Y774" s="147" t="str">
        <f t="shared" si="115"/>
        <v/>
      </c>
      <c r="AC774" s="151">
        <v>93</v>
      </c>
      <c r="AD774" s="147">
        <f t="shared" si="116"/>
        <v>-3.6280000000000001</v>
      </c>
      <c r="AE774" s="170">
        <f t="shared" si="117"/>
        <v>5.530121789843179E-4</v>
      </c>
      <c r="AF774" s="170">
        <f t="shared" si="118"/>
        <v>1.4281263053176729E-4</v>
      </c>
      <c r="AG774" s="147">
        <f t="shared" si="119"/>
        <v>5.530121789843179E-4</v>
      </c>
      <c r="AH774" s="147" t="str">
        <f t="shared" si="120"/>
        <v/>
      </c>
      <c r="AI774" s="147" t="str">
        <f t="shared" si="121"/>
        <v/>
      </c>
      <c r="AJ774" s="169">
        <f t="shared" si="122"/>
        <v>0</v>
      </c>
      <c r="AK774" s="169" t="str">
        <f t="shared" si="123"/>
        <v/>
      </c>
      <c r="AL774" s="169" t="str">
        <f t="shared" si="124"/>
        <v/>
      </c>
      <c r="AM774" s="169"/>
      <c r="AN774" s="169"/>
      <c r="AO774" s="169"/>
      <c r="AP774" s="169"/>
      <c r="AQ774" s="169"/>
      <c r="AR774" s="169"/>
      <c r="AS774" s="169"/>
      <c r="AT774" s="148"/>
      <c r="AU774" s="149"/>
      <c r="AV774" s="148"/>
      <c r="AW774" s="173"/>
      <c r="AX774" s="174"/>
      <c r="AY774" s="175"/>
      <c r="AZ774" s="175"/>
      <c r="BA774" s="176"/>
      <c r="BB774" s="176"/>
      <c r="BC774" s="150"/>
      <c r="BE774" s="151">
        <v>70</v>
      </c>
      <c r="BF774" s="164">
        <f t="shared" si="126"/>
        <v>0.44160000000000033</v>
      </c>
      <c r="BG774" s="177">
        <f t="shared" si="127"/>
        <v>0.99963347252351609</v>
      </c>
      <c r="BH774" s="178">
        <f t="shared" si="128"/>
        <v>1.7981822331925024E-5</v>
      </c>
      <c r="BI774" s="179" t="str">
        <f t="shared" si="129"/>
        <v/>
      </c>
      <c r="BJ774" s="179" t="str">
        <f t="shared" si="125"/>
        <v/>
      </c>
    </row>
    <row r="775" spans="2:62" ht="20.100000000000001" customHeight="1" x14ac:dyDescent="0.25">
      <c r="B775" s="147"/>
      <c r="C775" s="151">
        <v>94</v>
      </c>
      <c r="D775" s="147">
        <f t="shared" si="98"/>
        <v>-2706.8333920731466</v>
      </c>
      <c r="E775" s="170">
        <f t="shared" si="99"/>
        <v>7.5120828080967781E-7</v>
      </c>
      <c r="F775" s="170">
        <f t="shared" si="100"/>
        <v>1.4504080183455934E-4</v>
      </c>
      <c r="G775" s="147">
        <f t="shared" si="101"/>
        <v>7.5120828080967781E-7</v>
      </c>
      <c r="H775" s="147" t="str">
        <f t="shared" si="102"/>
        <v/>
      </c>
      <c r="I775" s="147" t="str">
        <f t="shared" si="103"/>
        <v/>
      </c>
      <c r="J775" s="147">
        <f t="shared" si="104"/>
        <v>3.7846250530449728E-25</v>
      </c>
      <c r="K775" s="147" t="str">
        <f t="shared" si="105"/>
        <v/>
      </c>
      <c r="L775" s="147" t="str">
        <f t="shared" si="106"/>
        <v/>
      </c>
      <c r="P775" s="151">
        <v>94</v>
      </c>
      <c r="Q775" s="147">
        <f t="shared" si="107"/>
        <v>-87054.761023210449</v>
      </c>
      <c r="R775" s="170">
        <f t="shared" si="108"/>
        <v>2.3357661717724491E-8</v>
      </c>
      <c r="S775" s="170">
        <f t="shared" si="109"/>
        <v>1.4504080183455934E-4</v>
      </c>
      <c r="T775" s="147">
        <f t="shared" si="110"/>
        <v>2.3357661717724491E-8</v>
      </c>
      <c r="U775" s="147" t="str">
        <f t="shared" si="111"/>
        <v/>
      </c>
      <c r="V775" s="147" t="str">
        <f t="shared" si="112"/>
        <v/>
      </c>
      <c r="W775" s="171">
        <f t="shared" si="113"/>
        <v>1.087187951745647E-9</v>
      </c>
      <c r="X775" s="169" t="str">
        <f t="shared" si="114"/>
        <v/>
      </c>
      <c r="Y775" s="147" t="str">
        <f t="shared" si="115"/>
        <v/>
      </c>
      <c r="AC775" s="151">
        <v>94</v>
      </c>
      <c r="AD775" s="147">
        <f t="shared" si="116"/>
        <v>-3.6240000000000001</v>
      </c>
      <c r="AE775" s="170">
        <f t="shared" si="117"/>
        <v>5.6109151735582138E-4</v>
      </c>
      <c r="AF775" s="170">
        <f t="shared" si="118"/>
        <v>1.4504080183455934E-4</v>
      </c>
      <c r="AG775" s="147">
        <f t="shared" si="119"/>
        <v>5.6109151735582138E-4</v>
      </c>
      <c r="AH775" s="147" t="str">
        <f t="shared" si="120"/>
        <v/>
      </c>
      <c r="AI775" s="147" t="str">
        <f t="shared" si="121"/>
        <v/>
      </c>
      <c r="AJ775" s="169">
        <f t="shared" si="122"/>
        <v>0</v>
      </c>
      <c r="AK775" s="169" t="str">
        <f t="shared" si="123"/>
        <v/>
      </c>
      <c r="AL775" s="169" t="str">
        <f t="shared" si="124"/>
        <v/>
      </c>
      <c r="AM775" s="169"/>
      <c r="AN775" s="169"/>
      <c r="AO775" s="169"/>
      <c r="AP775" s="169"/>
      <c r="AQ775" s="169"/>
      <c r="AR775" s="169"/>
      <c r="AS775" s="169"/>
      <c r="AT775" s="148"/>
      <c r="AU775" s="149"/>
      <c r="AV775" s="148"/>
      <c r="AW775" s="173"/>
      <c r="AX775" s="174"/>
      <c r="AY775" s="175"/>
      <c r="AZ775" s="175"/>
      <c r="BA775" s="176"/>
      <c r="BB775" s="176"/>
      <c r="BC775" s="150"/>
      <c r="BE775" s="151">
        <v>71</v>
      </c>
      <c r="BF775" s="164">
        <f t="shared" si="126"/>
        <v>0.44800000000000034</v>
      </c>
      <c r="BG775" s="177">
        <f t="shared" si="127"/>
        <v>0.99961549070118416</v>
      </c>
      <c r="BH775" s="178">
        <f t="shared" si="128"/>
        <v>1.8576094185318581E-5</v>
      </c>
      <c r="BI775" s="179" t="str">
        <f t="shared" si="129"/>
        <v/>
      </c>
      <c r="BJ775" s="179" t="str">
        <f t="shared" si="125"/>
        <v/>
      </c>
    </row>
    <row r="776" spans="2:62" ht="20.100000000000001" customHeight="1" x14ac:dyDescent="0.25">
      <c r="B776" s="147"/>
      <c r="C776" s="151">
        <v>95</v>
      </c>
      <c r="D776" s="147">
        <f t="shared" si="98"/>
        <v>-2703.8457172474587</v>
      </c>
      <c r="E776" s="170">
        <f t="shared" si="99"/>
        <v>7.6217100862467172E-7</v>
      </c>
      <c r="F776" s="170">
        <f t="shared" si="100"/>
        <v>1.4730150790747228E-4</v>
      </c>
      <c r="G776" s="147">
        <f t="shared" si="101"/>
        <v>7.6217100862467172E-7</v>
      </c>
      <c r="H776" s="147" t="str">
        <f t="shared" si="102"/>
        <v/>
      </c>
      <c r="I776" s="147" t="str">
        <f t="shared" si="103"/>
        <v/>
      </c>
      <c r="J776" s="147">
        <f t="shared" si="104"/>
        <v>3.93698382634361E-25</v>
      </c>
      <c r="K776" s="147" t="str">
        <f t="shared" si="105"/>
        <v/>
      </c>
      <c r="L776" s="147" t="str">
        <f t="shared" si="106"/>
        <v/>
      </c>
      <c r="P776" s="151">
        <v>95</v>
      </c>
      <c r="Q776" s="147">
        <f t="shared" si="107"/>
        <v>-86958.674090513741</v>
      </c>
      <c r="R776" s="170">
        <f t="shared" si="108"/>
        <v>2.369853081401579E-8</v>
      </c>
      <c r="S776" s="170">
        <f t="shared" si="109"/>
        <v>1.4730150790747261E-4</v>
      </c>
      <c r="T776" s="147">
        <f t="shared" si="110"/>
        <v>2.369853081401579E-8</v>
      </c>
      <c r="U776" s="147" t="str">
        <f t="shared" si="111"/>
        <v/>
      </c>
      <c r="V776" s="147" t="str">
        <f t="shared" si="112"/>
        <v/>
      </c>
      <c r="W776" s="171">
        <f t="shared" si="113"/>
        <v>1.1064366771475864E-9</v>
      </c>
      <c r="X776" s="169" t="str">
        <f t="shared" si="114"/>
        <v/>
      </c>
      <c r="Y776" s="147" t="str">
        <f t="shared" si="115"/>
        <v/>
      </c>
      <c r="AC776" s="151">
        <v>95</v>
      </c>
      <c r="AD776" s="147">
        <f t="shared" si="116"/>
        <v>-3.62</v>
      </c>
      <c r="AE776" s="170">
        <f t="shared" si="117"/>
        <v>5.6927978383425261E-4</v>
      </c>
      <c r="AF776" s="170">
        <f t="shared" si="118"/>
        <v>1.4730150790747228E-4</v>
      </c>
      <c r="AG776" s="147">
        <f t="shared" si="119"/>
        <v>5.6927978383425261E-4</v>
      </c>
      <c r="AH776" s="147" t="str">
        <f t="shared" si="120"/>
        <v/>
      </c>
      <c r="AI776" s="147" t="str">
        <f t="shared" si="121"/>
        <v/>
      </c>
      <c r="AJ776" s="169">
        <f t="shared" si="122"/>
        <v>0</v>
      </c>
      <c r="AK776" s="169" t="str">
        <f t="shared" si="123"/>
        <v/>
      </c>
      <c r="AL776" s="169" t="str">
        <f t="shared" si="124"/>
        <v/>
      </c>
      <c r="AM776" s="169"/>
      <c r="AN776" s="169"/>
      <c r="AO776" s="169"/>
      <c r="AP776" s="169"/>
      <c r="AQ776" s="169"/>
      <c r="AR776" s="169"/>
      <c r="AS776" s="169"/>
      <c r="AT776" s="148"/>
      <c r="AU776" s="149"/>
      <c r="AV776" s="148"/>
      <c r="AW776" s="173"/>
      <c r="AX776" s="174"/>
      <c r="AY776" s="175"/>
      <c r="AZ776" s="175"/>
      <c r="BA776" s="176"/>
      <c r="BB776" s="176"/>
      <c r="BC776" s="150"/>
      <c r="BE776" s="151">
        <v>72</v>
      </c>
      <c r="BF776" s="164">
        <f t="shared" si="126"/>
        <v>0.45440000000000036</v>
      </c>
      <c r="BG776" s="177">
        <f t="shared" si="127"/>
        <v>0.99959691460699884</v>
      </c>
      <c r="BH776" s="178">
        <f t="shared" si="128"/>
        <v>1.9180355495529433E-5</v>
      </c>
      <c r="BI776" s="179" t="str">
        <f t="shared" si="129"/>
        <v/>
      </c>
      <c r="BJ776" s="179" t="str">
        <f t="shared" si="125"/>
        <v/>
      </c>
    </row>
    <row r="777" spans="2:62" ht="20.100000000000001" customHeight="1" x14ac:dyDescent="0.25">
      <c r="B777" s="147"/>
      <c r="C777" s="151">
        <v>96</v>
      </c>
      <c r="D777" s="147">
        <f t="shared" si="98"/>
        <v>-2700.8580424217707</v>
      </c>
      <c r="E777" s="170">
        <f t="shared" si="99"/>
        <v>7.7328134796631061E-7</v>
      </c>
      <c r="F777" s="170">
        <f t="shared" si="100"/>
        <v>1.4959518710969182E-4</v>
      </c>
      <c r="G777" s="147">
        <f t="shared" si="101"/>
        <v>7.7328134796631061E-7</v>
      </c>
      <c r="H777" s="147" t="str">
        <f t="shared" si="102"/>
        <v/>
      </c>
      <c r="I777" s="147" t="str">
        <f t="shared" si="103"/>
        <v/>
      </c>
      <c r="J777" s="147">
        <f t="shared" si="104"/>
        <v>4.0954106248750025E-25</v>
      </c>
      <c r="K777" s="147" t="str">
        <f t="shared" si="105"/>
        <v/>
      </c>
      <c r="L777" s="147" t="str">
        <f t="shared" si="106"/>
        <v/>
      </c>
      <c r="P777" s="151">
        <v>96</v>
      </c>
      <c r="Q777" s="147">
        <f t="shared" si="107"/>
        <v>-86862.587157817048</v>
      </c>
      <c r="R777" s="170">
        <f t="shared" si="108"/>
        <v>2.4043989662833854E-8</v>
      </c>
      <c r="S777" s="170">
        <f t="shared" si="109"/>
        <v>1.4959518710969182E-4</v>
      </c>
      <c r="T777" s="147">
        <f t="shared" si="110"/>
        <v>2.4043989662833854E-8</v>
      </c>
      <c r="U777" s="147" t="str">
        <f t="shared" si="111"/>
        <v/>
      </c>
      <c r="V777" s="147" t="str">
        <f t="shared" si="112"/>
        <v/>
      </c>
      <c r="W777" s="171">
        <f t="shared" si="113"/>
        <v>1.1260081860680515E-9</v>
      </c>
      <c r="X777" s="169" t="str">
        <f t="shared" si="114"/>
        <v/>
      </c>
      <c r="Y777" s="147" t="str">
        <f t="shared" si="115"/>
        <v/>
      </c>
      <c r="AC777" s="151">
        <v>96</v>
      </c>
      <c r="AD777" s="147">
        <f t="shared" si="116"/>
        <v>-3.6160000000000001</v>
      </c>
      <c r="AE777" s="170">
        <f t="shared" si="117"/>
        <v>5.7757830412321839E-4</v>
      </c>
      <c r="AF777" s="170">
        <f t="shared" si="118"/>
        <v>1.4959518710969182E-4</v>
      </c>
      <c r="AG777" s="147">
        <f t="shared" si="119"/>
        <v>5.7757830412321839E-4</v>
      </c>
      <c r="AH777" s="147" t="str">
        <f t="shared" si="120"/>
        <v/>
      </c>
      <c r="AI777" s="147" t="str">
        <f t="shared" si="121"/>
        <v/>
      </c>
      <c r="AJ777" s="169">
        <f t="shared" si="122"/>
        <v>0</v>
      </c>
      <c r="AK777" s="169" t="str">
        <f t="shared" si="123"/>
        <v/>
      </c>
      <c r="AL777" s="169" t="str">
        <f t="shared" si="124"/>
        <v/>
      </c>
      <c r="AM777" s="169"/>
      <c r="AN777" s="169"/>
      <c r="AO777" s="169"/>
      <c r="AP777" s="169"/>
      <c r="AQ777" s="169"/>
      <c r="AR777" s="169"/>
      <c r="AS777" s="169"/>
      <c r="AT777" s="148"/>
      <c r="AU777" s="149"/>
      <c r="AV777" s="148"/>
      <c r="AW777" s="173"/>
      <c r="AX777" s="174"/>
      <c r="AY777" s="175"/>
      <c r="AZ777" s="175"/>
      <c r="BA777" s="176"/>
      <c r="BB777" s="176"/>
      <c r="BC777" s="150"/>
      <c r="BE777" s="151">
        <v>73</v>
      </c>
      <c r="BF777" s="164">
        <f t="shared" si="126"/>
        <v>0.46080000000000038</v>
      </c>
      <c r="BG777" s="177">
        <f t="shared" si="127"/>
        <v>0.99957773425150331</v>
      </c>
      <c r="BH777" s="178">
        <f t="shared" si="128"/>
        <v>1.979459015122309E-5</v>
      </c>
      <c r="BI777" s="179" t="str">
        <f t="shared" si="129"/>
        <v/>
      </c>
      <c r="BJ777" s="179" t="str">
        <f t="shared" si="125"/>
        <v/>
      </c>
    </row>
    <row r="778" spans="2:62" ht="20.100000000000001" customHeight="1" x14ac:dyDescent="0.25">
      <c r="B778" s="147"/>
      <c r="C778" s="151">
        <v>97</v>
      </c>
      <c r="D778" s="147">
        <f t="shared" si="98"/>
        <v>-2697.8703675960828</v>
      </c>
      <c r="E778" s="170">
        <f t="shared" si="99"/>
        <v>7.8454109248191712E-7</v>
      </c>
      <c r="F778" s="170">
        <f t="shared" si="100"/>
        <v>1.5192228313118991E-4</v>
      </c>
      <c r="G778" s="147">
        <f t="shared" si="101"/>
        <v>7.8454109248191712E-7</v>
      </c>
      <c r="H778" s="147" t="str">
        <f t="shared" si="102"/>
        <v/>
      </c>
      <c r="I778" s="147" t="str">
        <f t="shared" si="103"/>
        <v/>
      </c>
      <c r="J778" s="147">
        <f t="shared" si="104"/>
        <v>4.2601444583153509E-25</v>
      </c>
      <c r="K778" s="147" t="str">
        <f t="shared" si="105"/>
        <v/>
      </c>
      <c r="L778" s="147" t="str">
        <f t="shared" si="106"/>
        <v/>
      </c>
      <c r="P778" s="151">
        <v>97</v>
      </c>
      <c r="Q778" s="147">
        <f t="shared" si="107"/>
        <v>-86766.50022512034</v>
      </c>
      <c r="R778" s="170">
        <f t="shared" si="108"/>
        <v>2.4394094034873084E-8</v>
      </c>
      <c r="S778" s="170">
        <f t="shared" si="109"/>
        <v>1.5192228313118991E-4</v>
      </c>
      <c r="T778" s="147">
        <f t="shared" si="110"/>
        <v>2.4394094034873084E-8</v>
      </c>
      <c r="U778" s="147" t="str">
        <f t="shared" si="111"/>
        <v/>
      </c>
      <c r="V778" s="147" t="str">
        <f t="shared" si="112"/>
        <v/>
      </c>
      <c r="W778" s="171">
        <f t="shared" si="113"/>
        <v>1.1459075563295656E-9</v>
      </c>
      <c r="X778" s="169" t="str">
        <f t="shared" si="114"/>
        <v/>
      </c>
      <c r="Y778" s="147" t="str">
        <f t="shared" si="115"/>
        <v/>
      </c>
      <c r="AC778" s="151">
        <v>97</v>
      </c>
      <c r="AD778" s="147">
        <f t="shared" si="116"/>
        <v>-3.6120000000000001</v>
      </c>
      <c r="AE778" s="170">
        <f t="shared" si="117"/>
        <v>5.859884179314559E-4</v>
      </c>
      <c r="AF778" s="170">
        <f t="shared" si="118"/>
        <v>1.5192228313118955E-4</v>
      </c>
      <c r="AG778" s="147">
        <f t="shared" si="119"/>
        <v>5.859884179314559E-4</v>
      </c>
      <c r="AH778" s="147" t="str">
        <f t="shared" si="120"/>
        <v/>
      </c>
      <c r="AI778" s="147" t="str">
        <f t="shared" si="121"/>
        <v/>
      </c>
      <c r="AJ778" s="169">
        <f t="shared" si="122"/>
        <v>0</v>
      </c>
      <c r="AK778" s="169" t="str">
        <f t="shared" si="123"/>
        <v/>
      </c>
      <c r="AL778" s="169" t="str">
        <f t="shared" si="124"/>
        <v/>
      </c>
      <c r="AM778" s="169"/>
      <c r="AN778" s="169"/>
      <c r="AO778" s="169"/>
      <c r="AP778" s="169"/>
      <c r="AQ778" s="169"/>
      <c r="AR778" s="169"/>
      <c r="AS778" s="169"/>
      <c r="AT778" s="148"/>
      <c r="AU778" s="149"/>
      <c r="AV778" s="148"/>
      <c r="AW778" s="173"/>
      <c r="AX778" s="174"/>
      <c r="AY778" s="175"/>
      <c r="AZ778" s="175"/>
      <c r="BA778" s="176"/>
      <c r="BB778" s="176"/>
      <c r="BC778" s="150"/>
      <c r="BE778" s="151">
        <v>74</v>
      </c>
      <c r="BF778" s="164">
        <f t="shared" si="126"/>
        <v>0.46720000000000039</v>
      </c>
      <c r="BG778" s="177">
        <f t="shared" si="127"/>
        <v>0.99955793966135209</v>
      </c>
      <c r="BH778" s="178">
        <f t="shared" si="128"/>
        <v>2.0418780872111242E-5</v>
      </c>
      <c r="BI778" s="179" t="str">
        <f t="shared" si="129"/>
        <v/>
      </c>
      <c r="BJ778" s="179" t="str">
        <f t="shared" si="125"/>
        <v/>
      </c>
    </row>
    <row r="779" spans="2:62" ht="20.100000000000001" customHeight="1" x14ac:dyDescent="0.25">
      <c r="B779" s="147"/>
      <c r="C779" s="151">
        <v>98</v>
      </c>
      <c r="D779" s="147">
        <f t="shared" si="98"/>
        <v>-2694.8826927703949</v>
      </c>
      <c r="E779" s="170">
        <f t="shared" si="99"/>
        <v>7.9595205472705329E-7</v>
      </c>
      <c r="F779" s="170">
        <f t="shared" si="100"/>
        <v>1.5428324504897871E-4</v>
      </c>
      <c r="G779" s="147">
        <f t="shared" si="101"/>
        <v>7.9595205472705329E-7</v>
      </c>
      <c r="H779" s="147" t="str">
        <f t="shared" si="102"/>
        <v/>
      </c>
      <c r="I779" s="147" t="str">
        <f t="shared" si="103"/>
        <v/>
      </c>
      <c r="J779" s="147">
        <f t="shared" si="104"/>
        <v>4.4314336434332877E-25</v>
      </c>
      <c r="K779" s="147" t="str">
        <f t="shared" si="105"/>
        <v/>
      </c>
      <c r="L779" s="147" t="str">
        <f t="shared" si="106"/>
        <v/>
      </c>
      <c r="P779" s="151">
        <v>98</v>
      </c>
      <c r="Q779" s="147">
        <f t="shared" si="107"/>
        <v>-86670.413292423647</v>
      </c>
      <c r="R779" s="170">
        <f t="shared" si="108"/>
        <v>2.4748900288750266E-8</v>
      </c>
      <c r="S779" s="170">
        <f t="shared" si="109"/>
        <v>1.5428324504897871E-4</v>
      </c>
      <c r="T779" s="147">
        <f t="shared" si="110"/>
        <v>2.4748900288750266E-8</v>
      </c>
      <c r="U779" s="147" t="str">
        <f t="shared" si="111"/>
        <v/>
      </c>
      <c r="V779" s="147" t="str">
        <f t="shared" si="112"/>
        <v/>
      </c>
      <c r="W779" s="171">
        <f t="shared" si="113"/>
        <v>1.1661399396574796E-9</v>
      </c>
      <c r="X779" s="169" t="str">
        <f t="shared" si="114"/>
        <v/>
      </c>
      <c r="Y779" s="147" t="str">
        <f t="shared" si="115"/>
        <v/>
      </c>
      <c r="AC779" s="151">
        <v>98</v>
      </c>
      <c r="AD779" s="147">
        <f t="shared" si="116"/>
        <v>-3.6080000000000001</v>
      </c>
      <c r="AE779" s="170">
        <f t="shared" si="117"/>
        <v>5.9451147909062312E-4</v>
      </c>
      <c r="AF779" s="170">
        <f t="shared" si="118"/>
        <v>1.5428324504897871E-4</v>
      </c>
      <c r="AG779" s="147">
        <f t="shared" si="119"/>
        <v>5.9451147909062312E-4</v>
      </c>
      <c r="AH779" s="147" t="str">
        <f t="shared" si="120"/>
        <v/>
      </c>
      <c r="AI779" s="147" t="str">
        <f t="shared" si="121"/>
        <v/>
      </c>
      <c r="AJ779" s="169">
        <f t="shared" si="122"/>
        <v>0</v>
      </c>
      <c r="AK779" s="169" t="str">
        <f t="shared" si="123"/>
        <v/>
      </c>
      <c r="AL779" s="169" t="str">
        <f t="shared" si="124"/>
        <v/>
      </c>
      <c r="AM779" s="169"/>
      <c r="AN779" s="169"/>
      <c r="AO779" s="169"/>
      <c r="AP779" s="169"/>
      <c r="AQ779" s="169"/>
      <c r="AR779" s="169"/>
      <c r="AS779" s="169"/>
      <c r="AT779" s="148"/>
      <c r="AU779" s="149"/>
      <c r="AV779" s="148"/>
      <c r="AW779" s="173"/>
      <c r="AX779" s="174"/>
      <c r="AY779" s="175"/>
      <c r="AZ779" s="175"/>
      <c r="BA779" s="176"/>
      <c r="BB779" s="176"/>
      <c r="BC779" s="150"/>
      <c r="BE779" s="151">
        <v>75</v>
      </c>
      <c r="BF779" s="164">
        <f t="shared" si="126"/>
        <v>0.47360000000000041</v>
      </c>
      <c r="BG779" s="177">
        <f t="shared" si="127"/>
        <v>0.99953752088047998</v>
      </c>
      <c r="BH779" s="178">
        <f t="shared" si="128"/>
        <v>2.1052909239926976E-5</v>
      </c>
      <c r="BI779" s="179" t="str">
        <f t="shared" si="129"/>
        <v/>
      </c>
      <c r="BJ779" s="179" t="str">
        <f t="shared" si="125"/>
        <v/>
      </c>
    </row>
    <row r="780" spans="2:62" ht="20.100000000000001" customHeight="1" x14ac:dyDescent="0.25">
      <c r="B780" s="147"/>
      <c r="C780" s="151">
        <v>99</v>
      </c>
      <c r="D780" s="147">
        <f t="shared" si="98"/>
        <v>-2691.8950179447074</v>
      </c>
      <c r="E780" s="170">
        <f t="shared" si="99"/>
        <v>8.075160663240056E-7</v>
      </c>
      <c r="F780" s="170">
        <f t="shared" si="100"/>
        <v>1.5667852738384132E-4</v>
      </c>
      <c r="G780" s="147">
        <f t="shared" si="101"/>
        <v>8.075160663240056E-7</v>
      </c>
      <c r="H780" s="147" t="str">
        <f t="shared" si="102"/>
        <v/>
      </c>
      <c r="I780" s="147" t="str">
        <f t="shared" si="103"/>
        <v/>
      </c>
      <c r="J780" s="147">
        <f t="shared" si="104"/>
        <v>4.609536162246739E-25</v>
      </c>
      <c r="K780" s="147" t="str">
        <f t="shared" si="105"/>
        <v/>
      </c>
      <c r="L780" s="147" t="str">
        <f t="shared" si="106"/>
        <v/>
      </c>
      <c r="P780" s="151">
        <v>99</v>
      </c>
      <c r="Q780" s="147">
        <f t="shared" si="107"/>
        <v>-86574.32635972694</v>
      </c>
      <c r="R780" s="170">
        <f t="shared" si="108"/>
        <v>2.5108465375932682E-8</v>
      </c>
      <c r="S780" s="170">
        <f t="shared" si="109"/>
        <v>1.5667852738384167E-4</v>
      </c>
      <c r="T780" s="147">
        <f t="shared" si="110"/>
        <v>2.5108465375932682E-8</v>
      </c>
      <c r="U780" s="147" t="str">
        <f t="shared" si="111"/>
        <v/>
      </c>
      <c r="V780" s="147" t="str">
        <f t="shared" si="112"/>
        <v/>
      </c>
      <c r="W780" s="171">
        <f t="shared" si="113"/>
        <v>1.1867105626534326E-9</v>
      </c>
      <c r="X780" s="169" t="str">
        <f t="shared" si="114"/>
        <v/>
      </c>
      <c r="Y780" s="147" t="str">
        <f t="shared" si="115"/>
        <v/>
      </c>
      <c r="AC780" s="151">
        <v>99</v>
      </c>
      <c r="AD780" s="147">
        <f t="shared" si="116"/>
        <v>-3.6040000000000001</v>
      </c>
      <c r="AE780" s="170">
        <f t="shared" si="117"/>
        <v>6.0314885567366774E-4</v>
      </c>
      <c r="AF780" s="170">
        <f t="shared" si="118"/>
        <v>1.5667852738384132E-4</v>
      </c>
      <c r="AG780" s="147">
        <f t="shared" si="119"/>
        <v>6.0314885567366774E-4</v>
      </c>
      <c r="AH780" s="147" t="str">
        <f t="shared" si="120"/>
        <v/>
      </c>
      <c r="AI780" s="147" t="str">
        <f t="shared" si="121"/>
        <v/>
      </c>
      <c r="AJ780" s="169">
        <f t="shared" si="122"/>
        <v>0</v>
      </c>
      <c r="AK780" s="169" t="str">
        <f t="shared" si="123"/>
        <v/>
      </c>
      <c r="AL780" s="169" t="str">
        <f t="shared" si="124"/>
        <v/>
      </c>
      <c r="AM780" s="169"/>
      <c r="AN780" s="169"/>
      <c r="AO780" s="169"/>
      <c r="AP780" s="169"/>
      <c r="AQ780" s="169"/>
      <c r="AR780" s="169"/>
      <c r="AS780" s="169"/>
      <c r="AT780" s="148"/>
      <c r="AU780" s="149"/>
      <c r="AV780" s="148"/>
      <c r="AW780" s="173"/>
      <c r="AX780" s="174"/>
      <c r="AY780" s="175"/>
      <c r="AZ780" s="175"/>
      <c r="BA780" s="176"/>
      <c r="BB780" s="176"/>
      <c r="BC780" s="150"/>
      <c r="BE780" s="151">
        <v>76</v>
      </c>
      <c r="BF780" s="164">
        <f t="shared" si="126"/>
        <v>0.48000000000000043</v>
      </c>
      <c r="BG780" s="177">
        <f t="shared" si="127"/>
        <v>0.99951646797124005</v>
      </c>
      <c r="BH780" s="178">
        <f t="shared" si="128"/>
        <v>2.1696955727623646E-5</v>
      </c>
      <c r="BI780" s="179" t="str">
        <f t="shared" si="129"/>
        <v/>
      </c>
      <c r="BJ780" s="179" t="str">
        <f t="shared" si="125"/>
        <v/>
      </c>
    </row>
    <row r="781" spans="2:62" ht="20.100000000000001" customHeight="1" x14ac:dyDescent="0.25">
      <c r="B781" s="147"/>
      <c r="C781" s="151">
        <v>100</v>
      </c>
      <c r="D781" s="147">
        <f t="shared" si="98"/>
        <v>-2688.9073431190195</v>
      </c>
      <c r="E781" s="170">
        <f t="shared" si="99"/>
        <v>8.19234978121027E-7</v>
      </c>
      <c r="F781" s="170">
        <f t="shared" si="100"/>
        <v>1.5910859015753364E-4</v>
      </c>
      <c r="G781" s="147">
        <f t="shared" si="101"/>
        <v>8.19234978121027E-7</v>
      </c>
      <c r="H781" s="147" t="str">
        <f t="shared" si="102"/>
        <v/>
      </c>
      <c r="I781" s="147" t="str">
        <f t="shared" si="103"/>
        <v/>
      </c>
      <c r="J781" s="147">
        <f t="shared" si="104"/>
        <v>4.7947200337948899E-25</v>
      </c>
      <c r="K781" s="147" t="str">
        <f t="shared" si="105"/>
        <v/>
      </c>
      <c r="L781" s="147" t="str">
        <f t="shared" si="106"/>
        <v/>
      </c>
      <c r="P781" s="151">
        <v>100</v>
      </c>
      <c r="Q781" s="147">
        <f t="shared" si="107"/>
        <v>-86478.239427030247</v>
      </c>
      <c r="R781" s="170">
        <f t="shared" si="108"/>
        <v>2.5472846845689156E-8</v>
      </c>
      <c r="S781" s="170">
        <f t="shared" si="109"/>
        <v>1.5910859015753364E-4</v>
      </c>
      <c r="T781" s="147">
        <f t="shared" si="110"/>
        <v>2.5472846845689156E-8</v>
      </c>
      <c r="U781" s="147" t="str">
        <f t="shared" si="111"/>
        <v/>
      </c>
      <c r="V781" s="147" t="str">
        <f t="shared" si="112"/>
        <v/>
      </c>
      <c r="W781" s="171">
        <f t="shared" si="113"/>
        <v>1.2076247277798958E-9</v>
      </c>
      <c r="X781" s="169" t="str">
        <f t="shared" si="114"/>
        <v/>
      </c>
      <c r="Y781" s="147" t="str">
        <f t="shared" si="115"/>
        <v/>
      </c>
      <c r="AC781" s="151">
        <v>100</v>
      </c>
      <c r="AD781" s="147">
        <f t="shared" si="116"/>
        <v>-3.6</v>
      </c>
      <c r="AE781" s="170">
        <f t="shared" si="117"/>
        <v>6.119019301137719E-4</v>
      </c>
      <c r="AF781" s="170">
        <f t="shared" si="118"/>
        <v>1.5910859015753364E-4</v>
      </c>
      <c r="AG781" s="147">
        <f t="shared" si="119"/>
        <v>6.119019301137719E-4</v>
      </c>
      <c r="AH781" s="147" t="str">
        <f t="shared" si="120"/>
        <v/>
      </c>
      <c r="AI781" s="147" t="str">
        <f t="shared" si="121"/>
        <v/>
      </c>
      <c r="AJ781" s="169">
        <f t="shared" si="122"/>
        <v>0</v>
      </c>
      <c r="AK781" s="169" t="str">
        <f t="shared" si="123"/>
        <v/>
      </c>
      <c r="AL781" s="169" t="str">
        <f t="shared" si="124"/>
        <v/>
      </c>
      <c r="AM781" s="169"/>
      <c r="AN781" s="169"/>
      <c r="AO781" s="169"/>
      <c r="AP781" s="169"/>
      <c r="AQ781" s="169"/>
      <c r="AR781" s="169"/>
      <c r="AS781" s="169"/>
      <c r="AT781" s="148"/>
      <c r="AU781" s="149"/>
      <c r="AV781" s="148"/>
      <c r="AW781" s="173"/>
      <c r="AX781" s="174"/>
      <c r="AY781" s="175"/>
      <c r="AZ781" s="175"/>
      <c r="BA781" s="176"/>
      <c r="BB781" s="176"/>
      <c r="BC781" s="150"/>
      <c r="BE781" s="151">
        <v>77</v>
      </c>
      <c r="BF781" s="164">
        <f t="shared" si="126"/>
        <v>0.48640000000000044</v>
      </c>
      <c r="BG781" s="177">
        <f t="shared" si="127"/>
        <v>0.99949477101551243</v>
      </c>
      <c r="BH781" s="178">
        <f t="shared" si="128"/>
        <v>2.235089972923987E-5</v>
      </c>
      <c r="BI781" s="179" t="str">
        <f t="shared" si="129"/>
        <v/>
      </c>
      <c r="BJ781" s="179" t="str">
        <f t="shared" si="125"/>
        <v/>
      </c>
    </row>
    <row r="782" spans="2:62" ht="20.100000000000001" customHeight="1" x14ac:dyDescent="0.25">
      <c r="B782" s="147"/>
      <c r="C782" s="151">
        <v>101</v>
      </c>
      <c r="D782" s="147">
        <f t="shared" si="98"/>
        <v>-2685.9196682933316</v>
      </c>
      <c r="E782" s="170">
        <f t="shared" si="99"/>
        <v>8.311106603523513E-7</v>
      </c>
      <c r="F782" s="170">
        <f t="shared" si="100"/>
        <v>1.6157389895046317E-4</v>
      </c>
      <c r="G782" s="147">
        <f t="shared" si="101"/>
        <v>8.311106603523513E-7</v>
      </c>
      <c r="H782" s="147" t="str">
        <f t="shared" si="102"/>
        <v/>
      </c>
      <c r="I782" s="147" t="str">
        <f t="shared" si="103"/>
        <v/>
      </c>
      <c r="J782" s="147">
        <f t="shared" si="104"/>
        <v>4.9872637000353815E-25</v>
      </c>
      <c r="K782" s="147" t="str">
        <f t="shared" si="105"/>
        <v/>
      </c>
      <c r="L782" s="147" t="str">
        <f t="shared" si="106"/>
        <v/>
      </c>
      <c r="P782" s="151">
        <v>101</v>
      </c>
      <c r="Q782" s="147">
        <f t="shared" si="107"/>
        <v>-86382.152494333539</v>
      </c>
      <c r="R782" s="170">
        <f t="shared" si="108"/>
        <v>2.5842102850065848E-8</v>
      </c>
      <c r="S782" s="170">
        <f t="shared" si="109"/>
        <v>1.6157389895046317E-4</v>
      </c>
      <c r="T782" s="147">
        <f t="shared" si="110"/>
        <v>2.5842102850065848E-8</v>
      </c>
      <c r="U782" s="147" t="str">
        <f t="shared" si="111"/>
        <v/>
      </c>
      <c r="V782" s="147" t="str">
        <f t="shared" si="112"/>
        <v/>
      </c>
      <c r="W782" s="171">
        <f t="shared" si="113"/>
        <v>1.2288878143560461E-9</v>
      </c>
      <c r="X782" s="169" t="str">
        <f t="shared" si="114"/>
        <v/>
      </c>
      <c r="Y782" s="147" t="str">
        <f t="shared" si="115"/>
        <v/>
      </c>
      <c r="AC782" s="151">
        <v>101</v>
      </c>
      <c r="AD782" s="147">
        <f t="shared" si="116"/>
        <v>-3.5960000000000001</v>
      </c>
      <c r="AE782" s="170">
        <f t="shared" si="117"/>
        <v>6.2077209932386967E-4</v>
      </c>
      <c r="AF782" s="170">
        <f t="shared" si="118"/>
        <v>1.6157389895046271E-4</v>
      </c>
      <c r="AG782" s="147">
        <f t="shared" si="119"/>
        <v>6.2077209932386967E-4</v>
      </c>
      <c r="AH782" s="147" t="str">
        <f t="shared" si="120"/>
        <v/>
      </c>
      <c r="AI782" s="147" t="str">
        <f t="shared" si="121"/>
        <v/>
      </c>
      <c r="AJ782" s="169">
        <f t="shared" si="122"/>
        <v>0</v>
      </c>
      <c r="AK782" s="169" t="str">
        <f t="shared" si="123"/>
        <v/>
      </c>
      <c r="AL782" s="169" t="str">
        <f t="shared" si="124"/>
        <v/>
      </c>
      <c r="AM782" s="169"/>
      <c r="AN782" s="169"/>
      <c r="AO782" s="169"/>
      <c r="AP782" s="169"/>
      <c r="AQ782" s="169"/>
      <c r="AR782" s="169"/>
      <c r="AS782" s="169"/>
      <c r="AT782" s="148"/>
      <c r="AU782" s="149"/>
      <c r="AV782" s="148"/>
      <c r="AW782" s="173"/>
      <c r="AX782" s="174"/>
      <c r="AY782" s="175"/>
      <c r="AZ782" s="175"/>
      <c r="BA782" s="176"/>
      <c r="BB782" s="176"/>
      <c r="BC782" s="150"/>
      <c r="BE782" s="151">
        <v>78</v>
      </c>
      <c r="BF782" s="164">
        <f t="shared" si="126"/>
        <v>0.49280000000000046</v>
      </c>
      <c r="BG782" s="177">
        <f t="shared" si="127"/>
        <v>0.99947242011578319</v>
      </c>
      <c r="BH782" s="178">
        <f t="shared" si="128"/>
        <v>2.3014719587655108E-5</v>
      </c>
      <c r="BI782" s="179" t="str">
        <f t="shared" si="129"/>
        <v/>
      </c>
      <c r="BJ782" s="179" t="str">
        <f t="shared" si="125"/>
        <v/>
      </c>
    </row>
    <row r="783" spans="2:62" ht="20.100000000000001" customHeight="1" x14ac:dyDescent="0.25">
      <c r="B783" s="147"/>
      <c r="C783" s="151">
        <v>102</v>
      </c>
      <c r="D783" s="147">
        <f t="shared" si="98"/>
        <v>-2682.9319934676441</v>
      </c>
      <c r="E783" s="170">
        <f t="shared" si="99"/>
        <v>8.4314500279895864E-7</v>
      </c>
      <c r="F783" s="170">
        <f t="shared" si="100"/>
        <v>1.640749249598474E-4</v>
      </c>
      <c r="G783" s="147">
        <f t="shared" si="101"/>
        <v>8.4314500279895864E-7</v>
      </c>
      <c r="H783" s="147" t="str">
        <f t="shared" si="102"/>
        <v/>
      </c>
      <c r="I783" s="147" t="str">
        <f t="shared" si="103"/>
        <v/>
      </c>
      <c r="J783" s="147">
        <f t="shared" si="104"/>
        <v>5.1874564263976067E-25</v>
      </c>
      <c r="K783" s="147" t="str">
        <f t="shared" si="105"/>
        <v/>
      </c>
      <c r="L783" s="147" t="str">
        <f t="shared" si="106"/>
        <v/>
      </c>
      <c r="P783" s="151">
        <v>102</v>
      </c>
      <c r="Q783" s="147">
        <f t="shared" si="107"/>
        <v>-86286.065561636846</v>
      </c>
      <c r="R783" s="170">
        <f t="shared" si="108"/>
        <v>2.6216292148884723E-8</v>
      </c>
      <c r="S783" s="170">
        <f t="shared" si="109"/>
        <v>1.640749249598474E-4</v>
      </c>
      <c r="T783" s="147">
        <f t="shared" si="110"/>
        <v>2.6216292148884723E-8</v>
      </c>
      <c r="U783" s="147" t="str">
        <f t="shared" si="111"/>
        <v/>
      </c>
      <c r="V783" s="147" t="str">
        <f t="shared" si="112"/>
        <v/>
      </c>
      <c r="W783" s="171">
        <f t="shared" si="113"/>
        <v>1.2505052795649228E-9</v>
      </c>
      <c r="X783" s="169" t="str">
        <f t="shared" si="114"/>
        <v/>
      </c>
      <c r="Y783" s="147" t="str">
        <f t="shared" si="115"/>
        <v/>
      </c>
      <c r="AC783" s="151">
        <v>102</v>
      </c>
      <c r="AD783" s="147">
        <f t="shared" si="116"/>
        <v>-3.5920000000000001</v>
      </c>
      <c r="AE783" s="170">
        <f t="shared" si="117"/>
        <v>6.2976077481672959E-4</v>
      </c>
      <c r="AF783" s="170">
        <f t="shared" si="118"/>
        <v>1.640749249598474E-4</v>
      </c>
      <c r="AG783" s="147">
        <f t="shared" si="119"/>
        <v>6.2976077481672959E-4</v>
      </c>
      <c r="AH783" s="147" t="str">
        <f t="shared" si="120"/>
        <v/>
      </c>
      <c r="AI783" s="147" t="str">
        <f t="shared" si="121"/>
        <v/>
      </c>
      <c r="AJ783" s="169">
        <f t="shared" si="122"/>
        <v>0</v>
      </c>
      <c r="AK783" s="169" t="str">
        <f t="shared" si="123"/>
        <v/>
      </c>
      <c r="AL783" s="169" t="str">
        <f t="shared" si="124"/>
        <v/>
      </c>
      <c r="AM783" s="169"/>
      <c r="AN783" s="169"/>
      <c r="AO783" s="169"/>
      <c r="AP783" s="169"/>
      <c r="AQ783" s="169"/>
      <c r="AR783" s="169"/>
      <c r="AS783" s="169"/>
      <c r="AT783" s="148"/>
      <c r="AU783" s="149"/>
      <c r="AV783" s="148"/>
      <c r="AW783" s="173"/>
      <c r="AX783" s="174"/>
      <c r="AY783" s="175"/>
      <c r="AZ783" s="175"/>
      <c r="BA783" s="176"/>
      <c r="BB783" s="176"/>
      <c r="BC783" s="150"/>
      <c r="BE783" s="151">
        <v>79</v>
      </c>
      <c r="BF783" s="164">
        <f t="shared" si="126"/>
        <v>0.49920000000000048</v>
      </c>
      <c r="BG783" s="177">
        <f t="shared" si="127"/>
        <v>0.99944940539619553</v>
      </c>
      <c r="BH783" s="178">
        <f t="shared" si="128"/>
        <v>2.3688392622345233E-5</v>
      </c>
      <c r="BI783" s="179" t="str">
        <f t="shared" si="129"/>
        <v/>
      </c>
      <c r="BJ783" s="179" t="str">
        <f t="shared" si="125"/>
        <v/>
      </c>
    </row>
    <row r="784" spans="2:62" ht="20.100000000000001" customHeight="1" x14ac:dyDescent="0.25">
      <c r="B784" s="147"/>
      <c r="C784" s="151">
        <v>103</v>
      </c>
      <c r="D784" s="147">
        <f t="shared" si="98"/>
        <v>-2679.9443186419562</v>
      </c>
      <c r="E784" s="170">
        <f t="shared" si="99"/>
        <v>8.5533991495012092E-7</v>
      </c>
      <c r="F784" s="170">
        <f t="shared" si="100"/>
        <v>1.6661214505835818E-4</v>
      </c>
      <c r="G784" s="147">
        <f t="shared" si="101"/>
        <v>8.5533991495012092E-7</v>
      </c>
      <c r="H784" s="147" t="str">
        <f t="shared" si="102"/>
        <v/>
      </c>
      <c r="I784" s="147" t="str">
        <f t="shared" si="103"/>
        <v/>
      </c>
      <c r="J784" s="147">
        <f t="shared" si="104"/>
        <v>5.3955987175413379E-25</v>
      </c>
      <c r="K784" s="147" t="str">
        <f t="shared" si="105"/>
        <v/>
      </c>
      <c r="L784" s="147" t="str">
        <f t="shared" si="106"/>
        <v/>
      </c>
      <c r="P784" s="151">
        <v>103</v>
      </c>
      <c r="Q784" s="147">
        <f t="shared" si="107"/>
        <v>-86189.978628940138</v>
      </c>
      <c r="R784" s="170">
        <f t="shared" si="108"/>
        <v>2.6595474114766717E-8</v>
      </c>
      <c r="S784" s="170">
        <f t="shared" si="109"/>
        <v>1.6661214505835846E-4</v>
      </c>
      <c r="T784" s="147">
        <f t="shared" si="110"/>
        <v>2.6595474114766717E-8</v>
      </c>
      <c r="U784" s="147" t="str">
        <f t="shared" si="111"/>
        <v/>
      </c>
      <c r="V784" s="147" t="str">
        <f t="shared" si="112"/>
        <v/>
      </c>
      <c r="W784" s="171">
        <f t="shared" si="113"/>
        <v>1.2724826594721047E-9</v>
      </c>
      <c r="X784" s="169" t="str">
        <f t="shared" si="114"/>
        <v/>
      </c>
      <c r="Y784" s="147" t="str">
        <f t="shared" si="115"/>
        <v/>
      </c>
      <c r="AC784" s="151">
        <v>103</v>
      </c>
      <c r="AD784" s="147">
        <f t="shared" si="116"/>
        <v>-3.5880000000000001</v>
      </c>
      <c r="AE784" s="170">
        <f t="shared" si="117"/>
        <v>6.388693828256049E-4</v>
      </c>
      <c r="AF784" s="170">
        <f t="shared" si="118"/>
        <v>1.6661214505835818E-4</v>
      </c>
      <c r="AG784" s="147">
        <f t="shared" si="119"/>
        <v>6.388693828256049E-4</v>
      </c>
      <c r="AH784" s="147" t="str">
        <f t="shared" si="120"/>
        <v/>
      </c>
      <c r="AI784" s="147" t="str">
        <f t="shared" si="121"/>
        <v/>
      </c>
      <c r="AJ784" s="169">
        <f t="shared" si="122"/>
        <v>0</v>
      </c>
      <c r="AK784" s="169" t="str">
        <f t="shared" si="123"/>
        <v/>
      </c>
      <c r="AL784" s="169" t="str">
        <f t="shared" si="124"/>
        <v/>
      </c>
      <c r="AM784" s="169"/>
      <c r="AN784" s="169"/>
      <c r="AO784" s="169"/>
      <c r="AP784" s="169"/>
      <c r="AQ784" s="169"/>
      <c r="AR784" s="169"/>
      <c r="AS784" s="169"/>
      <c r="AT784" s="148"/>
      <c r="AU784" s="149"/>
      <c r="AV784" s="148"/>
      <c r="AW784" s="173"/>
      <c r="AX784" s="174"/>
      <c r="AY784" s="175"/>
      <c r="AZ784" s="175"/>
      <c r="BA784" s="176"/>
      <c r="BB784" s="176"/>
      <c r="BC784" s="150"/>
      <c r="BE784" s="151">
        <v>80</v>
      </c>
      <c r="BF784" s="164">
        <f t="shared" si="126"/>
        <v>0.50560000000000049</v>
      </c>
      <c r="BG784" s="177">
        <f t="shared" si="127"/>
        <v>0.99942571700357319</v>
      </c>
      <c r="BH784" s="178">
        <f t="shared" si="128"/>
        <v>2.4371895155472778E-5</v>
      </c>
      <c r="BI784" s="179" t="str">
        <f t="shared" si="129"/>
        <v/>
      </c>
      <c r="BJ784" s="179" t="str">
        <f t="shared" si="125"/>
        <v/>
      </c>
    </row>
    <row r="785" spans="2:62" ht="20.100000000000001" customHeight="1" x14ac:dyDescent="0.25">
      <c r="B785" s="147"/>
      <c r="C785" s="151">
        <v>104</v>
      </c>
      <c r="D785" s="147">
        <f t="shared" si="98"/>
        <v>-2676.9566438162683</v>
      </c>
      <c r="E785" s="170">
        <f t="shared" si="99"/>
        <v>8.6769732616567023E-7</v>
      </c>
      <c r="F785" s="170">
        <f t="shared" si="100"/>
        <v>1.6918604185324178E-4</v>
      </c>
      <c r="G785" s="147">
        <f t="shared" si="101"/>
        <v>8.6769732616567023E-7</v>
      </c>
      <c r="H785" s="147" t="str">
        <f t="shared" si="102"/>
        <v/>
      </c>
      <c r="I785" s="147" t="str">
        <f t="shared" si="103"/>
        <v/>
      </c>
      <c r="J785" s="147">
        <f t="shared" si="104"/>
        <v>5.6120027488903616E-25</v>
      </c>
      <c r="K785" s="147" t="str">
        <f t="shared" si="105"/>
        <v/>
      </c>
      <c r="L785" s="147" t="str">
        <f t="shared" si="106"/>
        <v/>
      </c>
      <c r="P785" s="151">
        <v>104</v>
      </c>
      <c r="Q785" s="147">
        <f t="shared" si="107"/>
        <v>-86093.891696243445</v>
      </c>
      <c r="R785" s="170">
        <f t="shared" si="108"/>
        <v>2.6979708738176991E-8</v>
      </c>
      <c r="S785" s="170">
        <f t="shared" si="109"/>
        <v>1.6918604185324178E-4</v>
      </c>
      <c r="T785" s="147">
        <f t="shared" si="110"/>
        <v>2.6979708738176991E-8</v>
      </c>
      <c r="U785" s="147" t="str">
        <f t="shared" si="111"/>
        <v/>
      </c>
      <c r="V785" s="147" t="str">
        <f t="shared" si="112"/>
        <v/>
      </c>
      <c r="W785" s="171">
        <f t="shared" si="113"/>
        <v>1.2948255700558916E-9</v>
      </c>
      <c r="X785" s="169" t="str">
        <f t="shared" si="114"/>
        <v/>
      </c>
      <c r="Y785" s="147" t="str">
        <f t="shared" si="115"/>
        <v/>
      </c>
      <c r="AC785" s="151">
        <v>104</v>
      </c>
      <c r="AD785" s="147">
        <f t="shared" si="116"/>
        <v>-3.5840000000000001</v>
      </c>
      <c r="AE785" s="170">
        <f t="shared" si="117"/>
        <v>6.4809936442544714E-4</v>
      </c>
      <c r="AF785" s="170">
        <f t="shared" si="118"/>
        <v>1.6918604185324178E-4</v>
      </c>
      <c r="AG785" s="147">
        <f t="shared" si="119"/>
        <v>6.4809936442544714E-4</v>
      </c>
      <c r="AH785" s="147" t="str">
        <f t="shared" si="120"/>
        <v/>
      </c>
      <c r="AI785" s="147" t="str">
        <f t="shared" si="121"/>
        <v/>
      </c>
      <c r="AJ785" s="169">
        <f t="shared" si="122"/>
        <v>0</v>
      </c>
      <c r="AK785" s="169" t="str">
        <f t="shared" si="123"/>
        <v/>
      </c>
      <c r="AL785" s="169" t="str">
        <f t="shared" si="124"/>
        <v/>
      </c>
      <c r="AM785" s="169"/>
      <c r="AN785" s="169"/>
      <c r="AO785" s="169"/>
      <c r="AP785" s="169"/>
      <c r="AQ785" s="169"/>
      <c r="AR785" s="169"/>
      <c r="AS785" s="169"/>
      <c r="AT785" s="148"/>
      <c r="AU785" s="149"/>
      <c r="AV785" s="148"/>
      <c r="AW785" s="173"/>
      <c r="AX785" s="174"/>
      <c r="AY785" s="175"/>
      <c r="AZ785" s="175"/>
      <c r="BA785" s="176"/>
      <c r="BB785" s="176"/>
      <c r="BC785" s="150"/>
      <c r="BE785" s="151">
        <v>81</v>
      </c>
      <c r="BF785" s="164">
        <f t="shared" si="126"/>
        <v>0.51200000000000045</v>
      </c>
      <c r="BG785" s="177">
        <f t="shared" si="127"/>
        <v>0.99940134510841772</v>
      </c>
      <c r="BH785" s="178">
        <f t="shared" si="128"/>
        <v>2.5065202538754328E-5</v>
      </c>
      <c r="BI785" s="179" t="str">
        <f t="shared" si="129"/>
        <v/>
      </c>
      <c r="BJ785" s="179" t="str">
        <f t="shared" si="125"/>
        <v/>
      </c>
    </row>
    <row r="786" spans="2:62" ht="20.100000000000001" customHeight="1" x14ac:dyDescent="0.25">
      <c r="B786" s="147"/>
      <c r="C786" s="182">
        <v>105</v>
      </c>
      <c r="D786" s="165">
        <f t="shared" si="98"/>
        <v>-2673.9689689905804</v>
      </c>
      <c r="E786" s="183">
        <f t="shared" si="99"/>
        <v>8.8021918583903916E-7</v>
      </c>
      <c r="F786" s="183">
        <f t="shared" si="100"/>
        <v>1.7179710374593096E-4</v>
      </c>
      <c r="G786" s="165">
        <f t="shared" si="101"/>
        <v>8.8021918583903916E-7</v>
      </c>
      <c r="H786" s="165" t="str">
        <f t="shared" si="102"/>
        <v/>
      </c>
      <c r="I786" s="165" t="str">
        <f t="shared" si="103"/>
        <v/>
      </c>
      <c r="J786" s="165">
        <f t="shared" si="104"/>
        <v>5.836992814531855E-25</v>
      </c>
      <c r="K786" s="165" t="str">
        <f t="shared" si="105"/>
        <v/>
      </c>
      <c r="L786" s="165" t="str">
        <f t="shared" si="106"/>
        <v/>
      </c>
      <c r="M786" s="165"/>
      <c r="N786" s="165"/>
      <c r="O786" s="165"/>
      <c r="P786" s="182">
        <v>105</v>
      </c>
      <c r="Q786" s="165">
        <f t="shared" si="107"/>
        <v>-85997.804763546737</v>
      </c>
      <c r="R786" s="183">
        <f t="shared" si="108"/>
        <v>2.7369056632494821E-8</v>
      </c>
      <c r="S786" s="183">
        <f t="shared" si="109"/>
        <v>1.7179710374593096E-4</v>
      </c>
      <c r="T786" s="165">
        <f t="shared" si="110"/>
        <v>2.7369056632494821E-8</v>
      </c>
      <c r="U786" s="165" t="str">
        <f t="shared" si="111"/>
        <v/>
      </c>
      <c r="V786" s="165" t="str">
        <f t="shared" si="112"/>
        <v/>
      </c>
      <c r="W786" s="184">
        <f t="shared" si="113"/>
        <v>1.3175397082492136E-9</v>
      </c>
      <c r="X786" s="185" t="str">
        <f t="shared" si="114"/>
        <v/>
      </c>
      <c r="Y786" s="165" t="str">
        <f t="shared" si="115"/>
        <v/>
      </c>
      <c r="Z786" s="165"/>
      <c r="AA786" s="165"/>
      <c r="AB786" s="165"/>
      <c r="AC786" s="182">
        <v>105</v>
      </c>
      <c r="AD786" s="165">
        <f t="shared" si="116"/>
        <v>-3.58</v>
      </c>
      <c r="AE786" s="183">
        <f t="shared" si="117"/>
        <v>6.5745217565467645E-4</v>
      </c>
      <c r="AF786" s="183">
        <f t="shared" si="118"/>
        <v>1.7179710374593045E-4</v>
      </c>
      <c r="AG786" s="165">
        <f t="shared" si="119"/>
        <v>6.5745217565467645E-4</v>
      </c>
      <c r="AH786" s="165" t="str">
        <f t="shared" si="120"/>
        <v/>
      </c>
      <c r="AI786" s="165" t="str">
        <f t="shared" si="121"/>
        <v/>
      </c>
      <c r="AJ786" s="185">
        <f t="shared" si="122"/>
        <v>0</v>
      </c>
      <c r="AK786" s="185" t="str">
        <f t="shared" si="123"/>
        <v/>
      </c>
      <c r="AL786" s="185" t="str">
        <f t="shared" si="124"/>
        <v/>
      </c>
      <c r="AM786" s="185"/>
      <c r="AN786" s="185"/>
      <c r="AO786" s="185"/>
      <c r="AP786" s="185"/>
      <c r="AQ786" s="185"/>
      <c r="AR786" s="185"/>
      <c r="AS786" s="185"/>
      <c r="AT786" s="186"/>
      <c r="AU786" s="186"/>
      <c r="AV786" s="186"/>
      <c r="AW786" s="187"/>
      <c r="AX786" s="188"/>
      <c r="AY786" s="189"/>
      <c r="AZ786" s="189"/>
      <c r="BA786" s="189"/>
      <c r="BB786" s="189"/>
      <c r="BC786" s="190"/>
      <c r="BD786" s="165"/>
      <c r="BE786" s="151">
        <v>82</v>
      </c>
      <c r="BF786" s="164">
        <f t="shared" si="126"/>
        <v>0.51840000000000042</v>
      </c>
      <c r="BG786" s="177">
        <f t="shared" si="127"/>
        <v>0.99937627990587896</v>
      </c>
      <c r="BH786" s="178">
        <f t="shared" si="128"/>
        <v>2.5768289178218495E-5</v>
      </c>
      <c r="BI786" s="191" t="str">
        <f t="shared" si="129"/>
        <v/>
      </c>
      <c r="BJ786" s="191" t="str">
        <f t="shared" si="125"/>
        <v/>
      </c>
    </row>
    <row r="787" spans="2:62" ht="20.100000000000001" customHeight="1" x14ac:dyDescent="0.25">
      <c r="B787" s="147"/>
      <c r="C787" s="151">
        <v>106</v>
      </c>
      <c r="D787" s="147">
        <f t="shared" si="98"/>
        <v>-2670.9812941648929</v>
      </c>
      <c r="E787" s="170">
        <f t="shared" si="99"/>
        <v>8.9290746356102129E-7</v>
      </c>
      <c r="F787" s="170">
        <f t="shared" si="100"/>
        <v>1.7444582499214154E-4</v>
      </c>
      <c r="G787" s="147">
        <f t="shared" si="101"/>
        <v>8.9290746356102129E-7</v>
      </c>
      <c r="H787" s="147" t="str">
        <f t="shared" si="102"/>
        <v/>
      </c>
      <c r="I787" s="147" t="str">
        <f t="shared" si="103"/>
        <v/>
      </c>
      <c r="J787" s="147">
        <f t="shared" si="104"/>
        <v>6.0709057920957133E-25</v>
      </c>
      <c r="K787" s="147" t="str">
        <f t="shared" si="105"/>
        <v/>
      </c>
      <c r="L787" s="147" t="str">
        <f t="shared" si="106"/>
        <v/>
      </c>
      <c r="P787" s="151">
        <v>106</v>
      </c>
      <c r="Q787" s="147">
        <f t="shared" si="107"/>
        <v>-85901.717830850044</v>
      </c>
      <c r="R787" s="170">
        <f t="shared" si="108"/>
        <v>2.776357903910509E-8</v>
      </c>
      <c r="S787" s="170">
        <f t="shared" si="109"/>
        <v>1.7444582499214154E-4</v>
      </c>
      <c r="T787" s="147">
        <f t="shared" si="110"/>
        <v>2.776357903910509E-8</v>
      </c>
      <c r="U787" s="147" t="str">
        <f t="shared" si="111"/>
        <v/>
      </c>
      <c r="V787" s="147" t="str">
        <f t="shared" si="112"/>
        <v/>
      </c>
      <c r="W787" s="171">
        <f t="shared" si="113"/>
        <v>1.3406308529932409E-9</v>
      </c>
      <c r="X787" s="169" t="str">
        <f t="shared" si="114"/>
        <v/>
      </c>
      <c r="Y787" s="147" t="str">
        <f t="shared" si="115"/>
        <v/>
      </c>
      <c r="AC787" s="151">
        <v>106</v>
      </c>
      <c r="AD787" s="147">
        <f t="shared" si="116"/>
        <v>-3.5760000000000001</v>
      </c>
      <c r="AE787" s="170">
        <f t="shared" si="117"/>
        <v>6.6692928763750227E-4</v>
      </c>
      <c r="AF787" s="170">
        <f t="shared" si="118"/>
        <v>1.7444582499214154E-4</v>
      </c>
      <c r="AG787" s="147">
        <f t="shared" si="119"/>
        <v>6.6692928763750227E-4</v>
      </c>
      <c r="AH787" s="147" t="str">
        <f t="shared" si="120"/>
        <v/>
      </c>
      <c r="AI787" s="147" t="str">
        <f t="shared" si="121"/>
        <v/>
      </c>
      <c r="AJ787" s="169">
        <f t="shared" si="122"/>
        <v>0</v>
      </c>
      <c r="AK787" s="169" t="str">
        <f t="shared" si="123"/>
        <v/>
      </c>
      <c r="AL787" s="169" t="str">
        <f t="shared" si="124"/>
        <v/>
      </c>
      <c r="AM787" s="169"/>
      <c r="AN787" s="169"/>
      <c r="AO787" s="169"/>
      <c r="AP787" s="169"/>
      <c r="AQ787" s="169"/>
      <c r="AR787" s="169"/>
      <c r="AS787" s="169"/>
      <c r="AT787" s="148"/>
      <c r="AU787" s="149"/>
      <c r="AV787" s="148"/>
      <c r="AW787" s="173"/>
      <c r="AX787" s="174"/>
      <c r="AY787" s="175"/>
      <c r="AZ787" s="175"/>
      <c r="BA787" s="176"/>
      <c r="BB787" s="176"/>
      <c r="BC787" s="150"/>
      <c r="BE787" s="151">
        <v>83</v>
      </c>
      <c r="BF787" s="164">
        <f t="shared" si="126"/>
        <v>0.52480000000000038</v>
      </c>
      <c r="BG787" s="177">
        <f t="shared" si="127"/>
        <v>0.99935051161670074</v>
      </c>
      <c r="BH787" s="178">
        <f t="shared" si="128"/>
        <v>2.648112855774265E-5</v>
      </c>
      <c r="BI787" s="179" t="str">
        <f t="shared" si="129"/>
        <v/>
      </c>
      <c r="BJ787" s="179" t="str">
        <f t="shared" si="125"/>
        <v/>
      </c>
    </row>
    <row r="788" spans="2:62" ht="20.100000000000001" customHeight="1" x14ac:dyDescent="0.25">
      <c r="B788" s="147"/>
      <c r="C788" s="151">
        <v>107</v>
      </c>
      <c r="D788" s="147">
        <f t="shared" si="98"/>
        <v>-2667.993619339205</v>
      </c>
      <c r="E788" s="170">
        <f t="shared" si="99"/>
        <v>9.0576414928429649E-7</v>
      </c>
      <c r="F788" s="170">
        <f t="shared" si="100"/>
        <v>1.7713270576246462E-4</v>
      </c>
      <c r="G788" s="147">
        <f t="shared" si="101"/>
        <v>9.0576414928429649E-7</v>
      </c>
      <c r="H788" s="147" t="str">
        <f t="shared" si="102"/>
        <v/>
      </c>
      <c r="I788" s="147" t="str">
        <f t="shared" si="103"/>
        <v/>
      </c>
      <c r="J788" s="147">
        <f t="shared" si="104"/>
        <v>6.3140916252473491E-25</v>
      </c>
      <c r="K788" s="147" t="str">
        <f t="shared" si="105"/>
        <v/>
      </c>
      <c r="L788" s="147" t="str">
        <f t="shared" si="106"/>
        <v/>
      </c>
      <c r="P788" s="151">
        <v>107</v>
      </c>
      <c r="Q788" s="147">
        <f t="shared" si="107"/>
        <v>-85805.630898153337</v>
      </c>
      <c r="R788" s="170">
        <f t="shared" si="108"/>
        <v>2.8163337832514191E-8</v>
      </c>
      <c r="S788" s="170">
        <f t="shared" si="109"/>
        <v>1.7713270576246462E-4</v>
      </c>
      <c r="T788" s="147">
        <f t="shared" si="110"/>
        <v>2.8163337832514191E-8</v>
      </c>
      <c r="U788" s="147" t="str">
        <f t="shared" si="111"/>
        <v/>
      </c>
      <c r="V788" s="147" t="str">
        <f t="shared" si="112"/>
        <v/>
      </c>
      <c r="W788" s="171">
        <f t="shared" si="113"/>
        <v>1.3641048663029302E-9</v>
      </c>
      <c r="X788" s="169" t="str">
        <f t="shared" si="114"/>
        <v/>
      </c>
      <c r="Y788" s="147" t="str">
        <f t="shared" si="115"/>
        <v/>
      </c>
      <c r="AC788" s="151">
        <v>107</v>
      </c>
      <c r="AD788" s="147">
        <f t="shared" si="116"/>
        <v>-3.5720000000000001</v>
      </c>
      <c r="AE788" s="170">
        <f t="shared" si="117"/>
        <v>6.7653218670680473E-4</v>
      </c>
      <c r="AF788" s="170">
        <f t="shared" si="118"/>
        <v>1.7713270576246462E-4</v>
      </c>
      <c r="AG788" s="147">
        <f t="shared" si="119"/>
        <v>6.7653218670680473E-4</v>
      </c>
      <c r="AH788" s="147" t="str">
        <f t="shared" si="120"/>
        <v/>
      </c>
      <c r="AI788" s="147" t="str">
        <f t="shared" si="121"/>
        <v/>
      </c>
      <c r="AJ788" s="169">
        <f t="shared" si="122"/>
        <v>0</v>
      </c>
      <c r="AK788" s="169" t="str">
        <f t="shared" si="123"/>
        <v/>
      </c>
      <c r="AL788" s="169" t="str">
        <f t="shared" si="124"/>
        <v/>
      </c>
      <c r="AM788" s="169"/>
      <c r="AN788" s="169"/>
      <c r="AO788" s="169"/>
      <c r="AP788" s="169"/>
      <c r="AQ788" s="169"/>
      <c r="AR788" s="169"/>
      <c r="AS788" s="169"/>
      <c r="AT788" s="148"/>
      <c r="AU788" s="149"/>
      <c r="AV788" s="148"/>
      <c r="AW788" s="173"/>
      <c r="AX788" s="174"/>
      <c r="AY788" s="175"/>
      <c r="AZ788" s="175"/>
      <c r="BA788" s="176"/>
      <c r="BB788" s="176"/>
      <c r="BC788" s="150"/>
      <c r="BE788" s="151">
        <v>84</v>
      </c>
      <c r="BF788" s="164">
        <f t="shared" si="126"/>
        <v>0.53120000000000034</v>
      </c>
      <c r="BG788" s="177">
        <f t="shared" si="127"/>
        <v>0.999324030488143</v>
      </c>
      <c r="BH788" s="178">
        <f t="shared" si="128"/>
        <v>2.7203693266031337E-5</v>
      </c>
      <c r="BI788" s="179" t="str">
        <f t="shared" si="129"/>
        <v/>
      </c>
      <c r="BJ788" s="179" t="str">
        <f t="shared" si="125"/>
        <v/>
      </c>
    </row>
    <row r="789" spans="2:62" ht="20.100000000000001" customHeight="1" x14ac:dyDescent="0.25">
      <c r="B789" s="147"/>
      <c r="C789" s="151">
        <v>108</v>
      </c>
      <c r="D789" s="147">
        <f t="shared" si="98"/>
        <v>-2665.0059445135171</v>
      </c>
      <c r="E789" s="170">
        <f t="shared" si="99"/>
        <v>9.1879125348866075E-7</v>
      </c>
      <c r="F789" s="170">
        <f t="shared" si="100"/>
        <v>1.79858252203444E-4</v>
      </c>
      <c r="G789" s="147">
        <f t="shared" si="101"/>
        <v>9.1879125348866075E-7</v>
      </c>
      <c r="H789" s="147" t="str">
        <f t="shared" si="102"/>
        <v/>
      </c>
      <c r="I789" s="147" t="str">
        <f t="shared" si="103"/>
        <v/>
      </c>
      <c r="J789" s="147">
        <f t="shared" si="104"/>
        <v>6.5669138244544089E-25</v>
      </c>
      <c r="K789" s="147" t="str">
        <f t="shared" si="105"/>
        <v/>
      </c>
      <c r="L789" s="147" t="str">
        <f t="shared" si="106"/>
        <v/>
      </c>
      <c r="P789" s="151">
        <v>108</v>
      </c>
      <c r="Q789" s="147">
        <f t="shared" si="107"/>
        <v>-85709.543965456643</v>
      </c>
      <c r="R789" s="170">
        <f t="shared" si="108"/>
        <v>2.8568395525487281E-8</v>
      </c>
      <c r="S789" s="170">
        <f t="shared" si="109"/>
        <v>1.79858252203444E-4</v>
      </c>
      <c r="T789" s="147">
        <f t="shared" si="110"/>
        <v>2.8568395525487281E-8</v>
      </c>
      <c r="U789" s="147" t="str">
        <f t="shared" si="111"/>
        <v/>
      </c>
      <c r="V789" s="147" t="str">
        <f t="shared" si="112"/>
        <v/>
      </c>
      <c r="W789" s="171">
        <f t="shared" si="113"/>
        <v>1.3879676943445002E-9</v>
      </c>
      <c r="X789" s="169" t="str">
        <f t="shared" si="114"/>
        <v/>
      </c>
      <c r="Y789" s="147" t="str">
        <f t="shared" si="115"/>
        <v/>
      </c>
      <c r="AC789" s="151">
        <v>108</v>
      </c>
      <c r="AD789" s="147">
        <f t="shared" si="116"/>
        <v>-3.5680000000000001</v>
      </c>
      <c r="AE789" s="170">
        <f t="shared" si="117"/>
        <v>6.862623745275524E-4</v>
      </c>
      <c r="AF789" s="170">
        <f t="shared" si="118"/>
        <v>1.79858252203444E-4</v>
      </c>
      <c r="AG789" s="147">
        <f t="shared" si="119"/>
        <v>6.862623745275524E-4</v>
      </c>
      <c r="AH789" s="147" t="str">
        <f t="shared" si="120"/>
        <v/>
      </c>
      <c r="AI789" s="147" t="str">
        <f t="shared" si="121"/>
        <v/>
      </c>
      <c r="AJ789" s="169">
        <f t="shared" si="122"/>
        <v>0</v>
      </c>
      <c r="AK789" s="169" t="str">
        <f t="shared" si="123"/>
        <v/>
      </c>
      <c r="AL789" s="169" t="str">
        <f t="shared" si="124"/>
        <v/>
      </c>
      <c r="AM789" s="169"/>
      <c r="AN789" s="169"/>
      <c r="AO789" s="169"/>
      <c r="AP789" s="169"/>
      <c r="AQ789" s="169"/>
      <c r="AR789" s="169"/>
      <c r="AS789" s="169"/>
      <c r="AT789" s="148"/>
      <c r="AU789" s="149"/>
      <c r="AV789" s="148"/>
      <c r="AW789" s="173"/>
      <c r="AX789" s="174"/>
      <c r="AY789" s="175"/>
      <c r="AZ789" s="175"/>
      <c r="BA789" s="176"/>
      <c r="BB789" s="176"/>
      <c r="BC789" s="150"/>
      <c r="BE789" s="151">
        <v>85</v>
      </c>
      <c r="BF789" s="164">
        <f t="shared" si="126"/>
        <v>0.5376000000000003</v>
      </c>
      <c r="BG789" s="177">
        <f t="shared" si="127"/>
        <v>0.99929682679487697</v>
      </c>
      <c r="BH789" s="178">
        <f t="shared" si="128"/>
        <v>2.7935955015712111E-5</v>
      </c>
      <c r="BI789" s="179" t="str">
        <f t="shared" si="129"/>
        <v/>
      </c>
      <c r="BJ789" s="179" t="str">
        <f t="shared" si="125"/>
        <v/>
      </c>
    </row>
    <row r="790" spans="2:62" ht="20.100000000000001" customHeight="1" x14ac:dyDescent="0.25">
      <c r="B790" s="147"/>
      <c r="C790" s="151">
        <v>109</v>
      </c>
      <c r="D790" s="147">
        <f t="shared" si="98"/>
        <v>-2662.0182696878292</v>
      </c>
      <c r="E790" s="170">
        <f t="shared" si="99"/>
        <v>9.31990807347E-7</v>
      </c>
      <c r="F790" s="170">
        <f t="shared" si="100"/>
        <v>1.8262297649915602E-4</v>
      </c>
      <c r="G790" s="147">
        <f t="shared" si="101"/>
        <v>9.31990807347E-7</v>
      </c>
      <c r="H790" s="147" t="str">
        <f t="shared" si="102"/>
        <v/>
      </c>
      <c r="I790" s="147" t="str">
        <f t="shared" si="103"/>
        <v/>
      </c>
      <c r="J790" s="147">
        <f t="shared" si="104"/>
        <v>6.8297499867093619E-25</v>
      </c>
      <c r="K790" s="147" t="str">
        <f t="shared" si="105"/>
        <v/>
      </c>
      <c r="L790" s="147" t="str">
        <f t="shared" si="106"/>
        <v/>
      </c>
      <c r="P790" s="151">
        <v>109</v>
      </c>
      <c r="Q790" s="147">
        <f t="shared" si="107"/>
        <v>-85613.457032759936</v>
      </c>
      <c r="R790" s="170">
        <f t="shared" si="108"/>
        <v>2.8978815274209521E-8</v>
      </c>
      <c r="S790" s="170">
        <f t="shared" si="109"/>
        <v>1.8262297649915602E-4</v>
      </c>
      <c r="T790" s="147">
        <f t="shared" si="110"/>
        <v>2.8978815274209521E-8</v>
      </c>
      <c r="U790" s="147" t="str">
        <f t="shared" si="111"/>
        <v/>
      </c>
      <c r="V790" s="147" t="str">
        <f t="shared" si="112"/>
        <v/>
      </c>
      <c r="W790" s="171">
        <f t="shared" si="113"/>
        <v>1.4122253685250384E-9</v>
      </c>
      <c r="X790" s="169" t="str">
        <f t="shared" si="114"/>
        <v/>
      </c>
      <c r="Y790" s="147" t="str">
        <f t="shared" si="115"/>
        <v/>
      </c>
      <c r="AC790" s="151">
        <v>109</v>
      </c>
      <c r="AD790" s="147">
        <f t="shared" si="116"/>
        <v>-3.5640000000000001</v>
      </c>
      <c r="AE790" s="170">
        <f t="shared" si="117"/>
        <v>6.9612136822076872E-4</v>
      </c>
      <c r="AF790" s="170">
        <f t="shared" si="118"/>
        <v>1.8262297649915564E-4</v>
      </c>
      <c r="AG790" s="147">
        <f t="shared" si="119"/>
        <v>6.9612136822076872E-4</v>
      </c>
      <c r="AH790" s="147" t="str">
        <f t="shared" si="120"/>
        <v/>
      </c>
      <c r="AI790" s="147" t="str">
        <f t="shared" si="121"/>
        <v/>
      </c>
      <c r="AJ790" s="169">
        <f t="shared" si="122"/>
        <v>0</v>
      </c>
      <c r="AK790" s="169" t="str">
        <f t="shared" si="123"/>
        <v/>
      </c>
      <c r="AL790" s="169" t="str">
        <f t="shared" si="124"/>
        <v/>
      </c>
      <c r="AM790" s="169"/>
      <c r="AN790" s="169"/>
      <c r="AO790" s="169"/>
      <c r="AP790" s="169"/>
      <c r="AQ790" s="169"/>
      <c r="AR790" s="169"/>
      <c r="AS790" s="169"/>
      <c r="AT790" s="148"/>
      <c r="AU790" s="149"/>
      <c r="AV790" s="148"/>
      <c r="AW790" s="173"/>
      <c r="AX790" s="174"/>
      <c r="AY790" s="175"/>
      <c r="AZ790" s="175"/>
      <c r="BA790" s="176"/>
      <c r="BB790" s="176"/>
      <c r="BC790" s="150"/>
      <c r="BE790" s="151">
        <v>86</v>
      </c>
      <c r="BF790" s="164">
        <f t="shared" si="126"/>
        <v>0.54400000000000026</v>
      </c>
      <c r="BG790" s="177">
        <f t="shared" si="127"/>
        <v>0.99926889083986126</v>
      </c>
      <c r="BH790" s="178">
        <f t="shared" si="128"/>
        <v>2.8677884670091913E-5</v>
      </c>
      <c r="BI790" s="179" t="str">
        <f t="shared" si="129"/>
        <v/>
      </c>
      <c r="BJ790" s="179" t="str">
        <f t="shared" si="125"/>
        <v/>
      </c>
    </row>
    <row r="791" spans="2:62" ht="20.100000000000001" customHeight="1" x14ac:dyDescent="0.25">
      <c r="B791" s="147"/>
      <c r="C791" s="151">
        <v>110</v>
      </c>
      <c r="D791" s="147">
        <f t="shared" si="98"/>
        <v>-2659.0305948621417</v>
      </c>
      <c r="E791" s="170">
        <f t="shared" si="99"/>
        <v>9.453648628919726E-7</v>
      </c>
      <c r="F791" s="170">
        <f t="shared" si="100"/>
        <v>1.8542739693327775E-4</v>
      </c>
      <c r="G791" s="147">
        <f t="shared" si="101"/>
        <v>9.453648628919726E-7</v>
      </c>
      <c r="H791" s="147" t="str">
        <f t="shared" si="102"/>
        <v/>
      </c>
      <c r="I791" s="147" t="str">
        <f t="shared" si="103"/>
        <v/>
      </c>
      <c r="J791" s="147">
        <f t="shared" si="104"/>
        <v>7.1029923349183334E-25</v>
      </c>
      <c r="K791" s="147" t="str">
        <f t="shared" si="105"/>
        <v/>
      </c>
      <c r="L791" s="147" t="str">
        <f t="shared" si="106"/>
        <v/>
      </c>
      <c r="P791" s="151">
        <v>110</v>
      </c>
      <c r="Q791" s="147">
        <f t="shared" si="107"/>
        <v>-85517.370100063243</v>
      </c>
      <c r="R791" s="170">
        <f t="shared" si="108"/>
        <v>2.9394660883468282E-8</v>
      </c>
      <c r="S791" s="170">
        <f t="shared" si="109"/>
        <v>1.8542739693327775E-4</v>
      </c>
      <c r="T791" s="147">
        <f t="shared" si="110"/>
        <v>2.9394660883468282E-8</v>
      </c>
      <c r="U791" s="147" t="str">
        <f t="shared" si="111"/>
        <v/>
      </c>
      <c r="V791" s="147" t="str">
        <f t="shared" si="112"/>
        <v/>
      </c>
      <c r="W791" s="171">
        <f t="shared" si="113"/>
        <v>1.4368840065942323E-9</v>
      </c>
      <c r="X791" s="169" t="str">
        <f t="shared" si="114"/>
        <v/>
      </c>
      <c r="Y791" s="147" t="str">
        <f t="shared" si="115"/>
        <v/>
      </c>
      <c r="AC791" s="151">
        <v>110</v>
      </c>
      <c r="AD791" s="147">
        <f t="shared" si="116"/>
        <v>-3.56</v>
      </c>
      <c r="AE791" s="170">
        <f t="shared" si="117"/>
        <v>7.061107004880362E-4</v>
      </c>
      <c r="AF791" s="170">
        <f t="shared" si="118"/>
        <v>1.8542739693327775E-4</v>
      </c>
      <c r="AG791" s="147">
        <f t="shared" si="119"/>
        <v>7.061107004880362E-4</v>
      </c>
      <c r="AH791" s="147" t="str">
        <f t="shared" si="120"/>
        <v/>
      </c>
      <c r="AI791" s="147" t="str">
        <f t="shared" si="121"/>
        <v/>
      </c>
      <c r="AJ791" s="169">
        <f t="shared" si="122"/>
        <v>0</v>
      </c>
      <c r="AK791" s="169" t="str">
        <f t="shared" si="123"/>
        <v/>
      </c>
      <c r="AL791" s="169" t="str">
        <f t="shared" si="124"/>
        <v/>
      </c>
      <c r="AM791" s="169"/>
      <c r="AN791" s="169"/>
      <c r="AO791" s="169"/>
      <c r="AP791" s="169"/>
      <c r="AQ791" s="169"/>
      <c r="AR791" s="169"/>
      <c r="AS791" s="169"/>
      <c r="AT791" s="148"/>
      <c r="AU791" s="149"/>
      <c r="AV791" s="148"/>
      <c r="AW791" s="173"/>
      <c r="AX791" s="174"/>
      <c r="AY791" s="175"/>
      <c r="AZ791" s="175"/>
      <c r="BA791" s="176"/>
      <c r="BB791" s="176"/>
      <c r="BC791" s="150"/>
      <c r="BE791" s="151">
        <v>87</v>
      </c>
      <c r="BF791" s="164">
        <f t="shared" si="126"/>
        <v>0.55040000000000022</v>
      </c>
      <c r="BG791" s="177">
        <f t="shared" si="127"/>
        <v>0.99924021295519116</v>
      </c>
      <c r="BH791" s="178">
        <f t="shared" si="128"/>
        <v>2.9429452262252909E-5</v>
      </c>
      <c r="BI791" s="179" t="str">
        <f t="shared" si="129"/>
        <v/>
      </c>
      <c r="BJ791" s="179" t="str">
        <f t="shared" si="125"/>
        <v/>
      </c>
    </row>
    <row r="792" spans="2:62" ht="20.100000000000001" customHeight="1" x14ac:dyDescent="0.25">
      <c r="B792" s="147"/>
      <c r="C792" s="151">
        <v>111</v>
      </c>
      <c r="D792" s="147">
        <f t="shared" si="98"/>
        <v>-2656.0429200364538</v>
      </c>
      <c r="E792" s="170">
        <f t="shared" si="99"/>
        <v>9.5891549318342882E-7</v>
      </c>
      <c r="F792" s="170">
        <f t="shared" si="100"/>
        <v>1.8827203795166483E-4</v>
      </c>
      <c r="G792" s="147">
        <f t="shared" si="101"/>
        <v>9.5891549318342882E-7</v>
      </c>
      <c r="H792" s="147" t="str">
        <f t="shared" si="102"/>
        <v/>
      </c>
      <c r="I792" s="147" t="str">
        <f t="shared" si="103"/>
        <v/>
      </c>
      <c r="J792" s="147">
        <f t="shared" si="104"/>
        <v>7.3870482776886837E-25</v>
      </c>
      <c r="K792" s="147" t="str">
        <f t="shared" si="105"/>
        <v/>
      </c>
      <c r="L792" s="147" t="str">
        <f t="shared" si="106"/>
        <v/>
      </c>
      <c r="P792" s="151">
        <v>111</v>
      </c>
      <c r="Q792" s="147">
        <f t="shared" si="107"/>
        <v>-85421.283167366535</v>
      </c>
      <c r="R792" s="170">
        <f t="shared" si="108"/>
        <v>2.9815996811859109E-8</v>
      </c>
      <c r="S792" s="170">
        <f t="shared" si="109"/>
        <v>1.8827203795166483E-4</v>
      </c>
      <c r="T792" s="147">
        <f t="shared" si="110"/>
        <v>2.9815996811859109E-8</v>
      </c>
      <c r="U792" s="147" t="str">
        <f t="shared" si="111"/>
        <v/>
      </c>
      <c r="V792" s="147" t="str">
        <f t="shared" si="112"/>
        <v/>
      </c>
      <c r="W792" s="171">
        <f t="shared" si="113"/>
        <v>1.4619498137584943E-9</v>
      </c>
      <c r="X792" s="169" t="str">
        <f t="shared" si="114"/>
        <v/>
      </c>
      <c r="Y792" s="147" t="str">
        <f t="shared" si="115"/>
        <v/>
      </c>
      <c r="AC792" s="151">
        <v>111</v>
      </c>
      <c r="AD792" s="147">
        <f t="shared" si="116"/>
        <v>-3.556</v>
      </c>
      <c r="AE792" s="170">
        <f t="shared" si="117"/>
        <v>7.1623191973653271E-4</v>
      </c>
      <c r="AF792" s="170">
        <f t="shared" si="118"/>
        <v>1.8827203795166483E-4</v>
      </c>
      <c r="AG792" s="147">
        <f t="shared" si="119"/>
        <v>7.1623191973653271E-4</v>
      </c>
      <c r="AH792" s="147" t="str">
        <f t="shared" si="120"/>
        <v/>
      </c>
      <c r="AI792" s="147" t="str">
        <f t="shared" si="121"/>
        <v/>
      </c>
      <c r="AJ792" s="169">
        <f t="shared" si="122"/>
        <v>0</v>
      </c>
      <c r="AK792" s="169" t="str">
        <f t="shared" si="123"/>
        <v/>
      </c>
      <c r="AL792" s="169" t="str">
        <f t="shared" si="124"/>
        <v/>
      </c>
      <c r="AM792" s="169"/>
      <c r="AN792" s="169"/>
      <c r="AO792" s="169"/>
      <c r="AP792" s="169"/>
      <c r="AQ792" s="169"/>
      <c r="AR792" s="169"/>
      <c r="AS792" s="169"/>
      <c r="AT792" s="148"/>
      <c r="AU792" s="149"/>
      <c r="AV792" s="148"/>
      <c r="AW792" s="173"/>
      <c r="AX792" s="174"/>
      <c r="AY792" s="175"/>
      <c r="AZ792" s="175"/>
      <c r="BA792" s="176"/>
      <c r="BB792" s="176"/>
      <c r="BC792" s="150"/>
      <c r="BE792" s="151">
        <v>88</v>
      </c>
      <c r="BF792" s="164">
        <f t="shared" si="126"/>
        <v>0.55680000000000018</v>
      </c>
      <c r="BG792" s="177">
        <f t="shared" si="127"/>
        <v>0.99921078350292891</v>
      </c>
      <c r="BH792" s="178">
        <f t="shared" si="128"/>
        <v>3.0190627018811256E-5</v>
      </c>
      <c r="BI792" s="179" t="str">
        <f t="shared" si="129"/>
        <v/>
      </c>
      <c r="BJ792" s="179" t="str">
        <f t="shared" si="125"/>
        <v/>
      </c>
    </row>
    <row r="793" spans="2:62" ht="20.100000000000001" customHeight="1" x14ac:dyDescent="0.25">
      <c r="B793" s="147"/>
      <c r="C793" s="151">
        <v>112</v>
      </c>
      <c r="D793" s="147">
        <f t="shared" si="98"/>
        <v>-2653.0552452107659</v>
      </c>
      <c r="E793" s="170">
        <f t="shared" si="99"/>
        <v>9.7264479247651053E-7</v>
      </c>
      <c r="F793" s="170">
        <f t="shared" si="100"/>
        <v>1.9115743022542035E-4</v>
      </c>
      <c r="G793" s="147">
        <f t="shared" si="101"/>
        <v>9.7264479247651053E-7</v>
      </c>
      <c r="H793" s="147" t="str">
        <f t="shared" si="102"/>
        <v/>
      </c>
      <c r="I793" s="147" t="str">
        <f t="shared" si="103"/>
        <v/>
      </c>
      <c r="J793" s="147">
        <f t="shared" si="104"/>
        <v>7.6823409902776499E-25</v>
      </c>
      <c r="K793" s="147" t="str">
        <f t="shared" si="105"/>
        <v/>
      </c>
      <c r="L793" s="147" t="str">
        <f t="shared" si="106"/>
        <v/>
      </c>
      <c r="P793" s="151">
        <v>112</v>
      </c>
      <c r="Q793" s="147">
        <f t="shared" si="107"/>
        <v>-85325.196234669842</v>
      </c>
      <c r="R793" s="170">
        <f t="shared" si="108"/>
        <v>3.024288817701221E-8</v>
      </c>
      <c r="S793" s="170">
        <f t="shared" si="109"/>
        <v>1.9115743022542035E-4</v>
      </c>
      <c r="T793" s="147">
        <f t="shared" si="110"/>
        <v>3.024288817701221E-8</v>
      </c>
      <c r="U793" s="147" t="str">
        <f t="shared" si="111"/>
        <v/>
      </c>
      <c r="V793" s="147" t="str">
        <f t="shared" si="112"/>
        <v/>
      </c>
      <c r="W793" s="171">
        <f t="shared" si="113"/>
        <v>1.4874290838073779E-9</v>
      </c>
      <c r="X793" s="169" t="str">
        <f t="shared" si="114"/>
        <v/>
      </c>
      <c r="Y793" s="147" t="str">
        <f t="shared" si="115"/>
        <v/>
      </c>
      <c r="AC793" s="151">
        <v>112</v>
      </c>
      <c r="AD793" s="147">
        <f t="shared" si="116"/>
        <v>-3.552</v>
      </c>
      <c r="AE793" s="170">
        <f t="shared" si="117"/>
        <v>7.2648659020460105E-4</v>
      </c>
      <c r="AF793" s="170">
        <f t="shared" si="118"/>
        <v>1.9115743022542035E-4</v>
      </c>
      <c r="AG793" s="147">
        <f t="shared" si="119"/>
        <v>7.2648659020460105E-4</v>
      </c>
      <c r="AH793" s="147" t="str">
        <f t="shared" si="120"/>
        <v/>
      </c>
      <c r="AI793" s="147" t="str">
        <f t="shared" si="121"/>
        <v/>
      </c>
      <c r="AJ793" s="169">
        <f t="shared" si="122"/>
        <v>0</v>
      </c>
      <c r="AK793" s="169" t="str">
        <f t="shared" si="123"/>
        <v/>
      </c>
      <c r="AL793" s="169" t="str">
        <f t="shared" si="124"/>
        <v/>
      </c>
      <c r="AM793" s="169"/>
      <c r="AN793" s="169"/>
      <c r="AO793" s="169"/>
      <c r="AP793" s="169"/>
      <c r="AQ793" s="169"/>
      <c r="AR793" s="169"/>
      <c r="AS793" s="169"/>
      <c r="AT793" s="148"/>
      <c r="AU793" s="149"/>
      <c r="AV793" s="148"/>
      <c r="AW793" s="173"/>
      <c r="AX793" s="174"/>
      <c r="AY793" s="175"/>
      <c r="AZ793" s="175"/>
      <c r="BA793" s="176"/>
      <c r="BB793" s="176"/>
      <c r="BC793" s="150"/>
      <c r="BE793" s="151">
        <v>89</v>
      </c>
      <c r="BF793" s="164">
        <f t="shared" si="126"/>
        <v>0.56320000000000014</v>
      </c>
      <c r="BG793" s="177">
        <f t="shared" si="127"/>
        <v>0.9991805928759101</v>
      </c>
      <c r="BH793" s="178">
        <f t="shared" si="128"/>
        <v>3.0961377379012944E-5</v>
      </c>
      <c r="BI793" s="179" t="str">
        <f t="shared" si="129"/>
        <v/>
      </c>
      <c r="BJ793" s="179" t="str">
        <f t="shared" si="125"/>
        <v/>
      </c>
    </row>
    <row r="794" spans="2:62" ht="20.100000000000001" customHeight="1" x14ac:dyDescent="0.25">
      <c r="B794" s="147"/>
      <c r="C794" s="151">
        <v>113</v>
      </c>
      <c r="D794" s="147">
        <f t="shared" si="98"/>
        <v>-2650.0675703850784</v>
      </c>
      <c r="E794" s="170">
        <f t="shared" si="99"/>
        <v>9.8655487639047373E-7</v>
      </c>
      <c r="F794" s="170">
        <f t="shared" si="100"/>
        <v>1.9408411071447355E-4</v>
      </c>
      <c r="G794" s="147">
        <f t="shared" si="101"/>
        <v>9.8655487639047373E-7</v>
      </c>
      <c r="H794" s="147" t="str">
        <f t="shared" si="102"/>
        <v/>
      </c>
      <c r="I794" s="147" t="str">
        <f t="shared" si="103"/>
        <v/>
      </c>
      <c r="J794" s="147">
        <f t="shared" si="104"/>
        <v>7.9893100174933651E-25</v>
      </c>
      <c r="K794" s="147" t="str">
        <f t="shared" si="105"/>
        <v/>
      </c>
      <c r="L794" s="147" t="str">
        <f t="shared" si="106"/>
        <v/>
      </c>
      <c r="P794" s="151">
        <v>113</v>
      </c>
      <c r="Q794" s="147">
        <f t="shared" si="107"/>
        <v>-85229.109301973134</v>
      </c>
      <c r="R794" s="170">
        <f t="shared" si="108"/>
        <v>3.0675400760842332E-8</v>
      </c>
      <c r="S794" s="170">
        <f t="shared" si="109"/>
        <v>1.9408411071447393E-4</v>
      </c>
      <c r="T794" s="147">
        <f t="shared" si="110"/>
        <v>3.0675400760842332E-8</v>
      </c>
      <c r="U794" s="147" t="str">
        <f t="shared" si="111"/>
        <v/>
      </c>
      <c r="V794" s="147" t="str">
        <f t="shared" si="112"/>
        <v/>
      </c>
      <c r="W794" s="171">
        <f t="shared" si="113"/>
        <v>1.5133282002526156E-9</v>
      </c>
      <c r="X794" s="169" t="str">
        <f t="shared" si="114"/>
        <v/>
      </c>
      <c r="Y794" s="147" t="str">
        <f t="shared" si="115"/>
        <v/>
      </c>
      <c r="AC794" s="151">
        <v>113</v>
      </c>
      <c r="AD794" s="147">
        <f t="shared" si="116"/>
        <v>-3.548</v>
      </c>
      <c r="AE794" s="170">
        <f t="shared" si="117"/>
        <v>7.3687629208784005E-4</v>
      </c>
      <c r="AF794" s="170">
        <f t="shared" si="118"/>
        <v>1.9408411071447355E-4</v>
      </c>
      <c r="AG794" s="147">
        <f t="shared" si="119"/>
        <v>7.3687629208784005E-4</v>
      </c>
      <c r="AH794" s="147" t="str">
        <f t="shared" si="120"/>
        <v/>
      </c>
      <c r="AI794" s="147" t="str">
        <f t="shared" si="121"/>
        <v/>
      </c>
      <c r="AJ794" s="169">
        <f t="shared" si="122"/>
        <v>0</v>
      </c>
      <c r="AK794" s="169" t="str">
        <f t="shared" si="123"/>
        <v/>
      </c>
      <c r="AL794" s="169" t="str">
        <f t="shared" si="124"/>
        <v/>
      </c>
      <c r="AM794" s="169"/>
      <c r="AN794" s="169"/>
      <c r="AO794" s="169"/>
      <c r="AP794" s="169"/>
      <c r="AQ794" s="169"/>
      <c r="AR794" s="169"/>
      <c r="AS794" s="169"/>
      <c r="AT794" s="148"/>
      <c r="AU794" s="149"/>
      <c r="AV794" s="148"/>
      <c r="AW794" s="173"/>
      <c r="AX794" s="174"/>
      <c r="AY794" s="175"/>
      <c r="AZ794" s="175"/>
      <c r="BA794" s="176"/>
      <c r="BB794" s="176"/>
      <c r="BC794" s="150"/>
      <c r="BE794" s="151">
        <v>90</v>
      </c>
      <c r="BF794" s="164">
        <f t="shared" si="126"/>
        <v>0.56960000000000011</v>
      </c>
      <c r="BG794" s="177">
        <f t="shared" si="127"/>
        <v>0.99914963149853109</v>
      </c>
      <c r="BH794" s="178">
        <f t="shared" si="128"/>
        <v>3.1741671016827233E-5</v>
      </c>
      <c r="BI794" s="179" t="str">
        <f t="shared" si="129"/>
        <v/>
      </c>
      <c r="BJ794" s="179" t="str">
        <f t="shared" si="125"/>
        <v/>
      </c>
    </row>
    <row r="795" spans="2:62" ht="20.100000000000001" customHeight="1" x14ac:dyDescent="0.25">
      <c r="B795" s="147"/>
      <c r="C795" s="151">
        <v>114</v>
      </c>
      <c r="D795" s="147">
        <f t="shared" si="98"/>
        <v>-2647.0798955593905</v>
      </c>
      <c r="E795" s="170">
        <f t="shared" si="99"/>
        <v>1.0006478820782094E-6</v>
      </c>
      <c r="F795" s="170">
        <f t="shared" si="100"/>
        <v>1.9705262273166189E-4</v>
      </c>
      <c r="G795" s="147">
        <f t="shared" si="101"/>
        <v>1.0006478820782094E-6</v>
      </c>
      <c r="H795" s="147" t="str">
        <f t="shared" si="102"/>
        <v/>
      </c>
      <c r="I795" s="147" t="str">
        <f t="shared" si="103"/>
        <v/>
      </c>
      <c r="J795" s="147">
        <f t="shared" si="104"/>
        <v>8.3084118993642332E-25</v>
      </c>
      <c r="K795" s="147" t="str">
        <f t="shared" si="105"/>
        <v/>
      </c>
      <c r="L795" s="147" t="str">
        <f t="shared" si="106"/>
        <v/>
      </c>
      <c r="P795" s="151">
        <v>114</v>
      </c>
      <c r="Q795" s="147">
        <f t="shared" si="107"/>
        <v>-85133.022369276441</v>
      </c>
      <c r="R795" s="170">
        <f t="shared" si="108"/>
        <v>3.1113601014818807E-8</v>
      </c>
      <c r="S795" s="170">
        <f t="shared" si="109"/>
        <v>1.9705262273166189E-4</v>
      </c>
      <c r="T795" s="147">
        <f t="shared" si="110"/>
        <v>3.1113601014818807E-8</v>
      </c>
      <c r="U795" s="147" t="str">
        <f t="shared" si="111"/>
        <v/>
      </c>
      <c r="V795" s="147" t="str">
        <f t="shared" si="112"/>
        <v/>
      </c>
      <c r="W795" s="171">
        <f t="shared" si="113"/>
        <v>1.5396536374796676E-9</v>
      </c>
      <c r="X795" s="169" t="str">
        <f t="shared" si="114"/>
        <v/>
      </c>
      <c r="Y795" s="147" t="str">
        <f t="shared" si="115"/>
        <v/>
      </c>
      <c r="AC795" s="151">
        <v>114</v>
      </c>
      <c r="AD795" s="147">
        <f t="shared" si="116"/>
        <v>-3.544</v>
      </c>
      <c r="AE795" s="170">
        <f t="shared" si="117"/>
        <v>7.4740262166571997E-4</v>
      </c>
      <c r="AF795" s="170">
        <f t="shared" si="118"/>
        <v>1.9705262273166189E-4</v>
      </c>
      <c r="AG795" s="147">
        <f t="shared" si="119"/>
        <v>7.4740262166571997E-4</v>
      </c>
      <c r="AH795" s="147" t="str">
        <f t="shared" si="120"/>
        <v/>
      </c>
      <c r="AI795" s="147" t="str">
        <f t="shared" si="121"/>
        <v/>
      </c>
      <c r="AJ795" s="169">
        <f t="shared" si="122"/>
        <v>0</v>
      </c>
      <c r="AK795" s="169" t="str">
        <f t="shared" si="123"/>
        <v/>
      </c>
      <c r="AL795" s="169" t="str">
        <f t="shared" si="124"/>
        <v/>
      </c>
      <c r="AM795" s="169"/>
      <c r="AN795" s="169"/>
      <c r="AO795" s="169"/>
      <c r="AP795" s="169"/>
      <c r="AQ795" s="169"/>
      <c r="AR795" s="169"/>
      <c r="AS795" s="169"/>
      <c r="AT795" s="148"/>
      <c r="AU795" s="149"/>
      <c r="AV795" s="148"/>
      <c r="AW795" s="173"/>
      <c r="AX795" s="174"/>
      <c r="AY795" s="175"/>
      <c r="AZ795" s="175"/>
      <c r="BA795" s="176"/>
      <c r="BB795" s="176"/>
      <c r="BC795" s="150"/>
      <c r="BE795" s="151">
        <v>91</v>
      </c>
      <c r="BF795" s="164">
        <f t="shared" si="126"/>
        <v>0.57600000000000007</v>
      </c>
      <c r="BG795" s="177">
        <f t="shared" si="127"/>
        <v>0.99911788982751426</v>
      </c>
      <c r="BH795" s="178">
        <f t="shared" si="128"/>
        <v>3.2531474860375553E-5</v>
      </c>
      <c r="BI795" s="179" t="str">
        <f t="shared" si="129"/>
        <v/>
      </c>
      <c r="BJ795" s="179" t="str">
        <f t="shared" si="125"/>
        <v/>
      </c>
    </row>
    <row r="796" spans="2:62" ht="20.100000000000001" customHeight="1" x14ac:dyDescent="0.25">
      <c r="B796" s="147"/>
      <c r="C796" s="151">
        <v>115</v>
      </c>
      <c r="D796" s="147">
        <f t="shared" si="98"/>
        <v>-2644.0922207337026</v>
      </c>
      <c r="E796" s="170">
        <f t="shared" si="99"/>
        <v>1.0149259683964355E-6</v>
      </c>
      <c r="F796" s="170">
        <f t="shared" si="100"/>
        <v>2.0006351600732001E-4</v>
      </c>
      <c r="G796" s="147">
        <f t="shared" si="101"/>
        <v>1.0149259683964355E-6</v>
      </c>
      <c r="H796" s="147" t="str">
        <f t="shared" si="102"/>
        <v/>
      </c>
      <c r="I796" s="147" t="str">
        <f t="shared" si="103"/>
        <v/>
      </c>
      <c r="J796" s="147">
        <f t="shared" si="104"/>
        <v>8.6401208204282794E-25</v>
      </c>
      <c r="K796" s="147" t="str">
        <f t="shared" si="105"/>
        <v/>
      </c>
      <c r="L796" s="147" t="str">
        <f t="shared" si="106"/>
        <v/>
      </c>
      <c r="P796" s="151">
        <v>115</v>
      </c>
      <c r="Q796" s="147">
        <f t="shared" si="107"/>
        <v>-85036.935436579734</v>
      </c>
      <c r="R796" s="170">
        <f t="shared" si="108"/>
        <v>3.1557556065258576E-8</v>
      </c>
      <c r="S796" s="170">
        <f t="shared" si="109"/>
        <v>2.0006351600732056E-4</v>
      </c>
      <c r="T796" s="147">
        <f t="shared" si="110"/>
        <v>3.1557556065258576E-8</v>
      </c>
      <c r="U796" s="147" t="str">
        <f t="shared" si="111"/>
        <v/>
      </c>
      <c r="V796" s="147" t="str">
        <f t="shared" si="112"/>
        <v/>
      </c>
      <c r="W796" s="171">
        <f t="shared" si="113"/>
        <v>1.566411961912119E-9</v>
      </c>
      <c r="X796" s="169" t="str">
        <f t="shared" si="114"/>
        <v/>
      </c>
      <c r="Y796" s="147" t="str">
        <f t="shared" si="115"/>
        <v/>
      </c>
      <c r="AC796" s="151">
        <v>115</v>
      </c>
      <c r="AD796" s="147">
        <f t="shared" si="116"/>
        <v>-3.54</v>
      </c>
      <c r="AE796" s="170">
        <f t="shared" si="117"/>
        <v>7.580671914287103E-4</v>
      </c>
      <c r="AF796" s="170">
        <f t="shared" si="118"/>
        <v>2.0006351600732001E-4</v>
      </c>
      <c r="AG796" s="147">
        <f t="shared" si="119"/>
        <v>7.580671914287103E-4</v>
      </c>
      <c r="AH796" s="147" t="str">
        <f t="shared" si="120"/>
        <v/>
      </c>
      <c r="AI796" s="147" t="str">
        <f t="shared" si="121"/>
        <v/>
      </c>
      <c r="AJ796" s="169">
        <f t="shared" si="122"/>
        <v>0</v>
      </c>
      <c r="AK796" s="169" t="str">
        <f t="shared" si="123"/>
        <v/>
      </c>
      <c r="AL796" s="169" t="str">
        <f t="shared" si="124"/>
        <v/>
      </c>
      <c r="AM796" s="169"/>
      <c r="AN796" s="169"/>
      <c r="AO796" s="169"/>
      <c r="AP796" s="169"/>
      <c r="AQ796" s="169"/>
      <c r="AR796" s="169"/>
      <c r="AS796" s="169"/>
      <c r="AT796" s="148"/>
      <c r="AU796" s="149"/>
      <c r="AV796" s="148"/>
      <c r="AW796" s="173"/>
      <c r="AX796" s="174"/>
      <c r="AY796" s="175"/>
      <c r="AZ796" s="175"/>
      <c r="BA796" s="176"/>
      <c r="BB796" s="176"/>
      <c r="BC796" s="150"/>
      <c r="BE796" s="151">
        <v>92</v>
      </c>
      <c r="BF796" s="164">
        <f t="shared" si="126"/>
        <v>0.58240000000000003</v>
      </c>
      <c r="BG796" s="177">
        <f t="shared" si="127"/>
        <v>0.99908535835265389</v>
      </c>
      <c r="BH796" s="178">
        <f t="shared" si="128"/>
        <v>3.3330755111027344E-5</v>
      </c>
      <c r="BI796" s="179" t="str">
        <f t="shared" si="129"/>
        <v/>
      </c>
      <c r="BJ796" s="179" t="str">
        <f t="shared" si="125"/>
        <v/>
      </c>
    </row>
    <row r="797" spans="2:62" ht="20.100000000000001" customHeight="1" x14ac:dyDescent="0.25">
      <c r="B797" s="147"/>
      <c r="C797" s="151">
        <v>116</v>
      </c>
      <c r="D797" s="147">
        <f t="shared" si="98"/>
        <v>-2641.1045459080146</v>
      </c>
      <c r="E797" s="170">
        <f t="shared" si="99"/>
        <v>1.0293913160765998E-6</v>
      </c>
      <c r="F797" s="170">
        <f t="shared" si="100"/>
        <v>2.0311734675437893E-4</v>
      </c>
      <c r="G797" s="147">
        <f t="shared" si="101"/>
        <v>1.0293913160765998E-6</v>
      </c>
      <c r="H797" s="147" t="str">
        <f t="shared" si="102"/>
        <v/>
      </c>
      <c r="I797" s="147" t="str">
        <f t="shared" si="103"/>
        <v/>
      </c>
      <c r="J797" s="147">
        <f t="shared" si="104"/>
        <v>8.9849292835206101E-25</v>
      </c>
      <c r="K797" s="147" t="str">
        <f t="shared" si="105"/>
        <v/>
      </c>
      <c r="L797" s="147" t="str">
        <f t="shared" si="106"/>
        <v/>
      </c>
      <c r="P797" s="151">
        <v>116</v>
      </c>
      <c r="Q797" s="147">
        <f t="shared" si="107"/>
        <v>-84940.84850388304</v>
      </c>
      <c r="R797" s="170">
        <f t="shared" si="108"/>
        <v>3.2007333718638992E-8</v>
      </c>
      <c r="S797" s="170">
        <f t="shared" si="109"/>
        <v>2.0311734675437893E-4</v>
      </c>
      <c r="T797" s="147">
        <f t="shared" si="110"/>
        <v>3.2007333718638992E-8</v>
      </c>
      <c r="U797" s="147" t="str">
        <f t="shared" si="111"/>
        <v/>
      </c>
      <c r="V797" s="147" t="str">
        <f t="shared" si="112"/>
        <v/>
      </c>
      <c r="W797" s="171">
        <f t="shared" si="113"/>
        <v>1.5936098331887845E-9</v>
      </c>
      <c r="X797" s="169" t="str">
        <f t="shared" si="114"/>
        <v/>
      </c>
      <c r="Y797" s="147" t="str">
        <f t="shared" si="115"/>
        <v/>
      </c>
      <c r="AC797" s="151">
        <v>116</v>
      </c>
      <c r="AD797" s="147">
        <f t="shared" si="116"/>
        <v>-3.536</v>
      </c>
      <c r="AE797" s="170">
        <f t="shared" si="117"/>
        <v>7.6887163020592257E-4</v>
      </c>
      <c r="AF797" s="170">
        <f t="shared" si="118"/>
        <v>2.0311734675437893E-4</v>
      </c>
      <c r="AG797" s="147">
        <f t="shared" si="119"/>
        <v>7.6887163020592257E-4</v>
      </c>
      <c r="AH797" s="147" t="str">
        <f t="shared" si="120"/>
        <v/>
      </c>
      <c r="AI797" s="147" t="str">
        <f t="shared" si="121"/>
        <v/>
      </c>
      <c r="AJ797" s="169">
        <f t="shared" si="122"/>
        <v>0</v>
      </c>
      <c r="AK797" s="169" t="str">
        <f t="shared" si="123"/>
        <v/>
      </c>
      <c r="AL797" s="169" t="str">
        <f t="shared" si="124"/>
        <v/>
      </c>
      <c r="AM797" s="169"/>
      <c r="AN797" s="169"/>
      <c r="AO797" s="169"/>
      <c r="AP797" s="169"/>
      <c r="AQ797" s="169"/>
      <c r="AR797" s="169"/>
      <c r="AS797" s="169"/>
      <c r="AT797" s="148"/>
      <c r="AU797" s="149"/>
      <c r="AV797" s="148"/>
      <c r="AW797" s="173"/>
      <c r="AX797" s="174"/>
      <c r="AY797" s="175"/>
      <c r="AZ797" s="175"/>
      <c r="BA797" s="176"/>
      <c r="BB797" s="176"/>
      <c r="BC797" s="150"/>
      <c r="BE797" s="151">
        <v>93</v>
      </c>
      <c r="BF797" s="164">
        <f t="shared" si="126"/>
        <v>0.58879999999999999</v>
      </c>
      <c r="BG797" s="177">
        <f t="shared" si="127"/>
        <v>0.99905202759754286</v>
      </c>
      <c r="BH797" s="178">
        <f t="shared" si="128"/>
        <v>3.4139477263162021E-5</v>
      </c>
      <c r="BI797" s="179" t="str">
        <f t="shared" si="129"/>
        <v/>
      </c>
      <c r="BJ797" s="179" t="str">
        <f t="shared" si="125"/>
        <v/>
      </c>
    </row>
    <row r="798" spans="2:62" ht="20.100000000000001" customHeight="1" x14ac:dyDescent="0.25">
      <c r="B798" s="147"/>
      <c r="C798" s="151">
        <v>117</v>
      </c>
      <c r="D798" s="147">
        <f t="shared" si="98"/>
        <v>-2638.1168710823267</v>
      </c>
      <c r="E798" s="170">
        <f t="shared" si="99"/>
        <v>1.044046127896441E-6</v>
      </c>
      <c r="F798" s="170">
        <f t="shared" si="100"/>
        <v>2.0621467773397693E-4</v>
      </c>
      <c r="G798" s="147">
        <f t="shared" si="101"/>
        <v>1.044046127896441E-6</v>
      </c>
      <c r="H798" s="147" t="str">
        <f t="shared" si="102"/>
        <v/>
      </c>
      <c r="I798" s="147" t="str">
        <f t="shared" si="103"/>
        <v/>
      </c>
      <c r="J798" s="147">
        <f t="shared" si="104"/>
        <v>9.3433488089732204E-25</v>
      </c>
      <c r="K798" s="147" t="str">
        <f t="shared" si="105"/>
        <v/>
      </c>
      <c r="L798" s="147" t="str">
        <f t="shared" si="106"/>
        <v/>
      </c>
      <c r="P798" s="151">
        <v>117</v>
      </c>
      <c r="Q798" s="147">
        <f t="shared" si="107"/>
        <v>-84844.761571186333</v>
      </c>
      <c r="R798" s="170">
        <f t="shared" si="108"/>
        <v>3.2463002466933164E-8</v>
      </c>
      <c r="S798" s="170">
        <f t="shared" si="109"/>
        <v>2.0621467773397693E-4</v>
      </c>
      <c r="T798" s="147">
        <f t="shared" si="110"/>
        <v>3.2463002466933164E-8</v>
      </c>
      <c r="U798" s="147" t="str">
        <f t="shared" si="111"/>
        <v/>
      </c>
      <c r="V798" s="147" t="str">
        <f t="shared" si="112"/>
        <v/>
      </c>
      <c r="W798" s="171">
        <f t="shared" si="113"/>
        <v>1.6212540053538833E-9</v>
      </c>
      <c r="X798" s="169" t="str">
        <f t="shared" si="114"/>
        <v/>
      </c>
      <c r="Y798" s="147" t="str">
        <f t="shared" si="115"/>
        <v/>
      </c>
      <c r="AC798" s="151">
        <v>117</v>
      </c>
      <c r="AD798" s="147">
        <f t="shared" si="116"/>
        <v>-3.532</v>
      </c>
      <c r="AE798" s="170">
        <f t="shared" si="117"/>
        <v>7.7981758329325466E-4</v>
      </c>
      <c r="AF798" s="170">
        <f t="shared" si="118"/>
        <v>2.0621467773397647E-4</v>
      </c>
      <c r="AG798" s="147">
        <f t="shared" si="119"/>
        <v>7.7981758329325466E-4</v>
      </c>
      <c r="AH798" s="147" t="str">
        <f t="shared" si="120"/>
        <v/>
      </c>
      <c r="AI798" s="147" t="str">
        <f t="shared" si="121"/>
        <v/>
      </c>
      <c r="AJ798" s="169">
        <f t="shared" si="122"/>
        <v>0</v>
      </c>
      <c r="AK798" s="169" t="str">
        <f t="shared" si="123"/>
        <v/>
      </c>
      <c r="AL798" s="169" t="str">
        <f t="shared" si="124"/>
        <v/>
      </c>
      <c r="AM798" s="169"/>
      <c r="AN798" s="169"/>
      <c r="AO798" s="169"/>
      <c r="AP798" s="169"/>
      <c r="AQ798" s="169"/>
      <c r="AR798" s="169"/>
      <c r="AS798" s="169"/>
      <c r="AT798" s="148"/>
      <c r="AU798" s="149"/>
      <c r="AV798" s="148"/>
      <c r="AW798" s="173"/>
      <c r="AX798" s="174"/>
      <c r="AY798" s="175"/>
      <c r="AZ798" s="175"/>
      <c r="BA798" s="176"/>
      <c r="BB798" s="176"/>
      <c r="BC798" s="150"/>
      <c r="BE798" s="151">
        <v>94</v>
      </c>
      <c r="BF798" s="164">
        <f t="shared" si="126"/>
        <v>0.59519999999999995</v>
      </c>
      <c r="BG798" s="177">
        <f t="shared" si="127"/>
        <v>0.9990178881202797</v>
      </c>
      <c r="BH798" s="178">
        <f t="shared" si="128"/>
        <v>3.4957606122154594E-5</v>
      </c>
      <c r="BI798" s="179" t="str">
        <f t="shared" si="129"/>
        <v/>
      </c>
      <c r="BJ798" s="179" t="str">
        <f t="shared" si="125"/>
        <v/>
      </c>
    </row>
    <row r="799" spans="2:62" ht="20.100000000000001" customHeight="1" x14ac:dyDescent="0.25">
      <c r="B799" s="147"/>
      <c r="C799" s="151">
        <v>118</v>
      </c>
      <c r="D799" s="147">
        <f t="shared" si="98"/>
        <v>-2635.1291962566393</v>
      </c>
      <c r="E799" s="170">
        <f t="shared" si="99"/>
        <v>1.0588926288522194E-6</v>
      </c>
      <c r="F799" s="170">
        <f t="shared" si="100"/>
        <v>2.0935607832158333E-4</v>
      </c>
      <c r="G799" s="147">
        <f t="shared" si="101"/>
        <v>1.0588926288522194E-6</v>
      </c>
      <c r="H799" s="147" t="str">
        <f t="shared" si="102"/>
        <v/>
      </c>
      <c r="I799" s="147" t="str">
        <f t="shared" si="103"/>
        <v/>
      </c>
      <c r="J799" s="147">
        <f t="shared" si="104"/>
        <v>9.7159106601712258E-25</v>
      </c>
      <c r="K799" s="147" t="str">
        <f t="shared" si="105"/>
        <v/>
      </c>
      <c r="L799" s="147" t="str">
        <f t="shared" si="106"/>
        <v/>
      </c>
      <c r="P799" s="151">
        <v>118</v>
      </c>
      <c r="Q799" s="147">
        <f t="shared" si="107"/>
        <v>-84748.67463848964</v>
      </c>
      <c r="R799" s="170">
        <f t="shared" si="108"/>
        <v>3.2924631492964629E-8</v>
      </c>
      <c r="S799" s="170">
        <f t="shared" si="109"/>
        <v>2.0935607832158333E-4</v>
      </c>
      <c r="T799" s="147">
        <f t="shared" si="110"/>
        <v>3.2924631492964629E-8</v>
      </c>
      <c r="U799" s="147" t="str">
        <f t="shared" si="111"/>
        <v/>
      </c>
      <c r="V799" s="147" t="str">
        <f t="shared" si="112"/>
        <v/>
      </c>
      <c r="W799" s="171">
        <f t="shared" si="113"/>
        <v>1.649351328060154E-9</v>
      </c>
      <c r="X799" s="169" t="str">
        <f t="shared" si="114"/>
        <v/>
      </c>
      <c r="Y799" s="147" t="str">
        <f t="shared" si="115"/>
        <v/>
      </c>
      <c r="AC799" s="151">
        <v>118</v>
      </c>
      <c r="AD799" s="147">
        <f t="shared" si="116"/>
        <v>-3.528</v>
      </c>
      <c r="AE799" s="170">
        <f t="shared" si="117"/>
        <v>7.9090671258203761E-4</v>
      </c>
      <c r="AF799" s="170">
        <f t="shared" si="118"/>
        <v>2.0935607832158333E-4</v>
      </c>
      <c r="AG799" s="147">
        <f t="shared" si="119"/>
        <v>7.9090671258203761E-4</v>
      </c>
      <c r="AH799" s="147" t="str">
        <f t="shared" si="120"/>
        <v/>
      </c>
      <c r="AI799" s="147" t="str">
        <f t="shared" si="121"/>
        <v/>
      </c>
      <c r="AJ799" s="169">
        <f t="shared" si="122"/>
        <v>0</v>
      </c>
      <c r="AK799" s="169" t="str">
        <f t="shared" si="123"/>
        <v/>
      </c>
      <c r="AL799" s="169" t="str">
        <f t="shared" si="124"/>
        <v/>
      </c>
      <c r="AM799" s="169"/>
      <c r="AN799" s="169"/>
      <c r="AO799" s="169"/>
      <c r="AP799" s="169"/>
      <c r="AQ799" s="169"/>
      <c r="AR799" s="169"/>
      <c r="AS799" s="169"/>
      <c r="AT799" s="148"/>
      <c r="AU799" s="149"/>
      <c r="AV799" s="148"/>
      <c r="AW799" s="173"/>
      <c r="AX799" s="174"/>
      <c r="AY799" s="175"/>
      <c r="AZ799" s="175"/>
      <c r="BA799" s="176"/>
      <c r="BB799" s="176"/>
      <c r="BC799" s="150"/>
      <c r="BE799" s="151">
        <v>95</v>
      </c>
      <c r="BF799" s="164">
        <f t="shared" si="126"/>
        <v>0.60159999999999991</v>
      </c>
      <c r="BG799" s="177">
        <f t="shared" si="127"/>
        <v>0.99898293051415754</v>
      </c>
      <c r="BH799" s="178">
        <f t="shared" si="128"/>
        <v>3.5785105823471497E-5</v>
      </c>
      <c r="BI799" s="179" t="str">
        <f t="shared" si="129"/>
        <v/>
      </c>
      <c r="BJ799" s="179" t="str">
        <f t="shared" si="125"/>
        <v/>
      </c>
    </row>
    <row r="800" spans="2:62" ht="20.100000000000001" customHeight="1" x14ac:dyDescent="0.25">
      <c r="B800" s="147"/>
      <c r="C800" s="151">
        <v>119</v>
      </c>
      <c r="D800" s="147">
        <f t="shared" si="98"/>
        <v>-2632.1415214309513</v>
      </c>
      <c r="E800" s="170">
        <f t="shared" si="99"/>
        <v>1.0739330663316351E-6</v>
      </c>
      <c r="F800" s="170">
        <f t="shared" si="100"/>
        <v>2.1254212457364041E-4</v>
      </c>
      <c r="G800" s="147">
        <f t="shared" si="101"/>
        <v>1.0739330663316351E-6</v>
      </c>
      <c r="H800" s="147" t="str">
        <f t="shared" si="102"/>
        <v/>
      </c>
      <c r="I800" s="147" t="str">
        <f t="shared" si="103"/>
        <v/>
      </c>
      <c r="J800" s="147">
        <f t="shared" si="104"/>
        <v>1.0103166596449273E-24</v>
      </c>
      <c r="K800" s="147" t="str">
        <f t="shared" si="105"/>
        <v/>
      </c>
      <c r="L800" s="147" t="str">
        <f t="shared" si="106"/>
        <v/>
      </c>
      <c r="P800" s="151">
        <v>119</v>
      </c>
      <c r="Q800" s="147">
        <f t="shared" si="107"/>
        <v>-84652.587705792932</v>
      </c>
      <c r="R800" s="170">
        <f t="shared" si="108"/>
        <v>3.3392290675784291E-8</v>
      </c>
      <c r="S800" s="170">
        <f t="shared" si="109"/>
        <v>2.1254212457364076E-4</v>
      </c>
      <c r="T800" s="147">
        <f t="shared" si="110"/>
        <v>3.3392290675784291E-8</v>
      </c>
      <c r="U800" s="147" t="str">
        <f t="shared" si="111"/>
        <v/>
      </c>
      <c r="V800" s="147" t="str">
        <f t="shared" si="112"/>
        <v/>
      </c>
      <c r="W800" s="171">
        <f t="shared" si="113"/>
        <v>1.677908747785248E-9</v>
      </c>
      <c r="X800" s="169" t="str">
        <f t="shared" si="114"/>
        <v/>
      </c>
      <c r="Y800" s="147" t="str">
        <f t="shared" si="115"/>
        <v/>
      </c>
      <c r="AC800" s="151">
        <v>119</v>
      </c>
      <c r="AD800" s="147">
        <f t="shared" si="116"/>
        <v>-3.524</v>
      </c>
      <c r="AE800" s="170">
        <f t="shared" si="117"/>
        <v>8.0214069668818296E-4</v>
      </c>
      <c r="AF800" s="170">
        <f t="shared" si="118"/>
        <v>2.1254212457364041E-4</v>
      </c>
      <c r="AG800" s="147">
        <f t="shared" si="119"/>
        <v>8.0214069668818296E-4</v>
      </c>
      <c r="AH800" s="147" t="str">
        <f t="shared" si="120"/>
        <v/>
      </c>
      <c r="AI800" s="147" t="str">
        <f t="shared" si="121"/>
        <v/>
      </c>
      <c r="AJ800" s="169">
        <f t="shared" si="122"/>
        <v>0</v>
      </c>
      <c r="AK800" s="169" t="str">
        <f t="shared" si="123"/>
        <v/>
      </c>
      <c r="AL800" s="169" t="str">
        <f t="shared" si="124"/>
        <v/>
      </c>
      <c r="AM800" s="169"/>
      <c r="AN800" s="169"/>
      <c r="AO800" s="169"/>
      <c r="AP800" s="169"/>
      <c r="AQ800" s="169"/>
      <c r="AR800" s="169"/>
      <c r="AS800" s="169"/>
      <c r="AT800" s="148"/>
      <c r="AU800" s="149"/>
      <c r="AV800" s="148"/>
      <c r="AW800" s="173"/>
      <c r="AX800" s="174"/>
      <c r="AY800" s="175"/>
      <c r="AZ800" s="175"/>
      <c r="BA800" s="176"/>
      <c r="BB800" s="176"/>
      <c r="BC800" s="150"/>
      <c r="BE800" s="151">
        <v>96</v>
      </c>
      <c r="BF800" s="164">
        <f t="shared" si="126"/>
        <v>0.60799999999999987</v>
      </c>
      <c r="BG800" s="177">
        <f t="shared" si="127"/>
        <v>0.99894714540833407</v>
      </c>
      <c r="BH800" s="178">
        <f t="shared" si="128"/>
        <v>3.6621939848435758E-5</v>
      </c>
      <c r="BI800" s="179" t="str">
        <f t="shared" si="129"/>
        <v/>
      </c>
      <c r="BJ800" s="179" t="str">
        <f t="shared" si="125"/>
        <v/>
      </c>
    </row>
    <row r="801" spans="2:62" ht="20.100000000000001" customHeight="1" x14ac:dyDescent="0.25">
      <c r="B801" s="147"/>
      <c r="C801" s="151">
        <v>120</v>
      </c>
      <c r="D801" s="147">
        <f t="shared" si="98"/>
        <v>-2629.1538466052634</v>
      </c>
      <c r="E801" s="170">
        <f t="shared" si="99"/>
        <v>1.0891697102873647E-6</v>
      </c>
      <c r="F801" s="170">
        <f t="shared" si="100"/>
        <v>2.1577339929471738E-4</v>
      </c>
      <c r="G801" s="147">
        <f t="shared" si="101"/>
        <v>1.0891697102873647E-6</v>
      </c>
      <c r="H801" s="147" t="str">
        <f t="shared" si="102"/>
        <v/>
      </c>
      <c r="I801" s="147" t="str">
        <f t="shared" si="103"/>
        <v/>
      </c>
      <c r="J801" s="147">
        <f t="shared" si="104"/>
        <v>1.0505689654341931E-24</v>
      </c>
      <c r="K801" s="147" t="str">
        <f t="shared" si="105"/>
        <v/>
      </c>
      <c r="L801" s="147" t="str">
        <f t="shared" si="106"/>
        <v/>
      </c>
      <c r="P801" s="151">
        <v>120</v>
      </c>
      <c r="Q801" s="147">
        <f t="shared" si="107"/>
        <v>-84556.500773096239</v>
      </c>
      <c r="R801" s="170">
        <f t="shared" si="108"/>
        <v>3.3866050596065936E-8</v>
      </c>
      <c r="S801" s="170">
        <f t="shared" si="109"/>
        <v>2.1577339929471738E-4</v>
      </c>
      <c r="T801" s="147">
        <f t="shared" si="110"/>
        <v>3.3866050596065936E-8</v>
      </c>
      <c r="U801" s="147" t="str">
        <f t="shared" si="111"/>
        <v/>
      </c>
      <c r="V801" s="147" t="str">
        <f t="shared" si="112"/>
        <v/>
      </c>
      <c r="W801" s="171">
        <f t="shared" si="113"/>
        <v>1.7069333090612948E-9</v>
      </c>
      <c r="X801" s="169" t="str">
        <f t="shared" si="114"/>
        <v/>
      </c>
      <c r="Y801" s="147" t="str">
        <f t="shared" si="115"/>
        <v/>
      </c>
      <c r="AC801" s="151">
        <v>120</v>
      </c>
      <c r="AD801" s="147">
        <f t="shared" si="116"/>
        <v>-3.52</v>
      </c>
      <c r="AE801" s="170">
        <f t="shared" si="117"/>
        <v>8.1352123108180841E-4</v>
      </c>
      <c r="AF801" s="170">
        <f t="shared" si="118"/>
        <v>2.1577339929471738E-4</v>
      </c>
      <c r="AG801" s="147">
        <f t="shared" si="119"/>
        <v>8.1352123108180841E-4</v>
      </c>
      <c r="AH801" s="147" t="str">
        <f t="shared" si="120"/>
        <v/>
      </c>
      <c r="AI801" s="147" t="str">
        <f t="shared" si="121"/>
        <v/>
      </c>
      <c r="AJ801" s="169">
        <f t="shared" si="122"/>
        <v>0</v>
      </c>
      <c r="AK801" s="169" t="str">
        <f t="shared" si="123"/>
        <v/>
      </c>
      <c r="AL801" s="169" t="str">
        <f t="shared" si="124"/>
        <v/>
      </c>
      <c r="AM801" s="169"/>
      <c r="AN801" s="169"/>
      <c r="AO801" s="169"/>
      <c r="AP801" s="169"/>
      <c r="AQ801" s="169"/>
      <c r="AR801" s="169"/>
      <c r="AS801" s="169"/>
      <c r="AT801" s="148"/>
      <c r="AU801" s="149"/>
      <c r="AV801" s="148"/>
      <c r="AW801" s="173"/>
      <c r="AX801" s="174"/>
      <c r="AY801" s="175"/>
      <c r="AZ801" s="175"/>
      <c r="BA801" s="176"/>
      <c r="BB801" s="176"/>
      <c r="BC801" s="150"/>
      <c r="BE801" s="151">
        <v>97</v>
      </c>
      <c r="BF801" s="164">
        <f t="shared" si="126"/>
        <v>0.61439999999999984</v>
      </c>
      <c r="BG801" s="177">
        <f t="shared" si="127"/>
        <v>0.99891052346848563</v>
      </c>
      <c r="BH801" s="178">
        <f t="shared" si="128"/>
        <v>3.7468071044322038E-5</v>
      </c>
      <c r="BI801" s="179" t="str">
        <f t="shared" si="129"/>
        <v/>
      </c>
      <c r="BJ801" s="179" t="str">
        <f t="shared" si="125"/>
        <v/>
      </c>
    </row>
    <row r="802" spans="2:62" ht="20.100000000000001" customHeight="1" x14ac:dyDescent="0.25">
      <c r="B802" s="147"/>
      <c r="C802" s="151">
        <v>121</v>
      </c>
      <c r="D802" s="147">
        <f t="shared" si="98"/>
        <v>-2626.166171779576</v>
      </c>
      <c r="E802" s="170">
        <f t="shared" si="99"/>
        <v>1.104604853411277E-6</v>
      </c>
      <c r="F802" s="170">
        <f t="shared" si="100"/>
        <v>2.1905049210518975E-4</v>
      </c>
      <c r="G802" s="147">
        <f t="shared" si="101"/>
        <v>1.104604853411277E-6</v>
      </c>
      <c r="H802" s="147" t="str">
        <f t="shared" si="102"/>
        <v/>
      </c>
      <c r="I802" s="147" t="str">
        <f t="shared" si="103"/>
        <v/>
      </c>
      <c r="J802" s="147">
        <f t="shared" si="104"/>
        <v>1.0924074958243121E-24</v>
      </c>
      <c r="K802" s="147" t="str">
        <f t="shared" si="105"/>
        <v/>
      </c>
      <c r="L802" s="147" t="str">
        <f t="shared" si="106"/>
        <v/>
      </c>
      <c r="P802" s="151">
        <v>121</v>
      </c>
      <c r="Q802" s="147">
        <f t="shared" si="107"/>
        <v>-84460.413840399531</v>
      </c>
      <c r="R802" s="170">
        <f t="shared" si="108"/>
        <v>3.4345982541523863E-8</v>
      </c>
      <c r="S802" s="170">
        <f t="shared" si="109"/>
        <v>2.1905049210519021E-4</v>
      </c>
      <c r="T802" s="147">
        <f t="shared" si="110"/>
        <v>3.4345982541523863E-8</v>
      </c>
      <c r="U802" s="147" t="str">
        <f t="shared" si="111"/>
        <v/>
      </c>
      <c r="V802" s="147" t="str">
        <f t="shared" si="112"/>
        <v/>
      </c>
      <c r="W802" s="171">
        <f t="shared" si="113"/>
        <v>1.7364321557179518E-9</v>
      </c>
      <c r="X802" s="169" t="str">
        <f t="shared" si="114"/>
        <v/>
      </c>
      <c r="Y802" s="147" t="str">
        <f t="shared" si="115"/>
        <v/>
      </c>
      <c r="AC802" s="151">
        <v>121</v>
      </c>
      <c r="AD802" s="147">
        <f t="shared" si="116"/>
        <v>-3.516</v>
      </c>
      <c r="AE802" s="170">
        <f t="shared" si="117"/>
        <v>8.2505002821736E-4</v>
      </c>
      <c r="AF802" s="170">
        <f t="shared" si="118"/>
        <v>2.1905049210519021E-4</v>
      </c>
      <c r="AG802" s="147">
        <f t="shared" si="119"/>
        <v>8.2505002821736E-4</v>
      </c>
      <c r="AH802" s="147" t="str">
        <f t="shared" si="120"/>
        <v/>
      </c>
      <c r="AI802" s="147" t="str">
        <f t="shared" si="121"/>
        <v/>
      </c>
      <c r="AJ802" s="169">
        <f t="shared" si="122"/>
        <v>0</v>
      </c>
      <c r="AK802" s="169" t="str">
        <f t="shared" si="123"/>
        <v/>
      </c>
      <c r="AL802" s="169" t="str">
        <f t="shared" si="124"/>
        <v/>
      </c>
      <c r="AM802" s="169"/>
      <c r="AN802" s="169"/>
      <c r="AO802" s="169"/>
      <c r="AP802" s="169"/>
      <c r="AQ802" s="169"/>
      <c r="AR802" s="169"/>
      <c r="AS802" s="169"/>
      <c r="AT802" s="148"/>
      <c r="AU802" s="149"/>
      <c r="AV802" s="148"/>
      <c r="AW802" s="173"/>
      <c r="AX802" s="174"/>
      <c r="AY802" s="175"/>
      <c r="AZ802" s="175"/>
      <c r="BA802" s="176"/>
      <c r="BB802" s="176"/>
      <c r="BC802" s="150"/>
      <c r="BE802" s="151">
        <v>98</v>
      </c>
      <c r="BF802" s="164">
        <f t="shared" si="126"/>
        <v>0.6207999999999998</v>
      </c>
      <c r="BG802" s="177">
        <f t="shared" si="127"/>
        <v>0.99887305539744131</v>
      </c>
      <c r="BH802" s="178">
        <f t="shared" si="128"/>
        <v>3.8323461638900547E-5</v>
      </c>
      <c r="BI802" s="179" t="str">
        <f t="shared" si="129"/>
        <v/>
      </c>
      <c r="BJ802" s="179" t="str">
        <f t="shared" si="125"/>
        <v/>
      </c>
    </row>
    <row r="803" spans="2:62" ht="20.100000000000001" customHeight="1" x14ac:dyDescent="0.25">
      <c r="B803" s="147"/>
      <c r="C803" s="151">
        <v>122</v>
      </c>
      <c r="D803" s="147">
        <f t="shared" si="98"/>
        <v>-2623.178496953888</v>
      </c>
      <c r="E803" s="170">
        <f t="shared" si="99"/>
        <v>1.1202408113092858E-6</v>
      </c>
      <c r="F803" s="170">
        <f t="shared" si="100"/>
        <v>2.2237399950943791E-4</v>
      </c>
      <c r="G803" s="147">
        <f t="shared" si="101"/>
        <v>1.1202408113092858E-6</v>
      </c>
      <c r="H803" s="147" t="str">
        <f t="shared" si="102"/>
        <v/>
      </c>
      <c r="I803" s="147" t="str">
        <f t="shared" si="103"/>
        <v/>
      </c>
      <c r="J803" s="147">
        <f t="shared" si="104"/>
        <v>1.1358940561570072E-24</v>
      </c>
      <c r="K803" s="147" t="str">
        <f t="shared" si="105"/>
        <v/>
      </c>
      <c r="L803" s="147" t="str">
        <f t="shared" si="106"/>
        <v/>
      </c>
      <c r="P803" s="151">
        <v>122</v>
      </c>
      <c r="Q803" s="147">
        <f t="shared" si="107"/>
        <v>-84364.326907702838</v>
      </c>
      <c r="R803" s="170">
        <f t="shared" si="108"/>
        <v>3.4832158512348539E-8</v>
      </c>
      <c r="S803" s="170">
        <f t="shared" si="109"/>
        <v>2.2237399950943791E-4</v>
      </c>
      <c r="T803" s="147">
        <f t="shared" si="110"/>
        <v>3.4832158512348539E-8</v>
      </c>
      <c r="U803" s="147" t="str">
        <f t="shared" si="111"/>
        <v/>
      </c>
      <c r="V803" s="147" t="str">
        <f t="shared" si="112"/>
        <v/>
      </c>
      <c r="W803" s="171">
        <f t="shared" si="113"/>
        <v>1.766412532138861E-9</v>
      </c>
      <c r="X803" s="169" t="str">
        <f t="shared" si="114"/>
        <v/>
      </c>
      <c r="Y803" s="147" t="str">
        <f t="shared" si="115"/>
        <v/>
      </c>
      <c r="AC803" s="151">
        <v>122</v>
      </c>
      <c r="AD803" s="147">
        <f t="shared" si="116"/>
        <v>-3.512</v>
      </c>
      <c r="AE803" s="170">
        <f t="shared" si="117"/>
        <v>8.3672881766420752E-4</v>
      </c>
      <c r="AF803" s="170">
        <f t="shared" si="118"/>
        <v>2.2237399950943791E-4</v>
      </c>
      <c r="AG803" s="147">
        <f t="shared" si="119"/>
        <v>8.3672881766420752E-4</v>
      </c>
      <c r="AH803" s="147" t="str">
        <f t="shared" si="120"/>
        <v/>
      </c>
      <c r="AI803" s="147" t="str">
        <f t="shared" si="121"/>
        <v/>
      </c>
      <c r="AJ803" s="169">
        <f t="shared" si="122"/>
        <v>0</v>
      </c>
      <c r="AK803" s="169" t="str">
        <f t="shared" si="123"/>
        <v/>
      </c>
      <c r="AL803" s="169" t="str">
        <f t="shared" si="124"/>
        <v/>
      </c>
      <c r="AM803" s="169"/>
      <c r="AN803" s="169"/>
      <c r="AO803" s="169"/>
      <c r="AP803" s="169"/>
      <c r="AQ803" s="169"/>
      <c r="AR803" s="169"/>
      <c r="AS803" s="169"/>
      <c r="AT803" s="148"/>
      <c r="AU803" s="149"/>
      <c r="AV803" s="148"/>
      <c r="AW803" s="173"/>
      <c r="AX803" s="174"/>
      <c r="AY803" s="175"/>
      <c r="AZ803" s="175"/>
      <c r="BA803" s="176"/>
      <c r="BB803" s="176"/>
      <c r="BC803" s="150"/>
      <c r="BE803" s="151">
        <v>99</v>
      </c>
      <c r="BF803" s="164">
        <f t="shared" si="126"/>
        <v>0.62719999999999976</v>
      </c>
      <c r="BG803" s="177">
        <f t="shared" si="127"/>
        <v>0.99883473193580241</v>
      </c>
      <c r="BH803" s="178">
        <f t="shared" si="128"/>
        <v>3.9188073257867551E-5</v>
      </c>
      <c r="BI803" s="179" t="str">
        <f t="shared" si="129"/>
        <v/>
      </c>
      <c r="BJ803" s="179" t="str">
        <f t="shared" si="125"/>
        <v/>
      </c>
    </row>
    <row r="804" spans="2:62" ht="20.100000000000001" customHeight="1" x14ac:dyDescent="0.25">
      <c r="B804" s="147"/>
      <c r="C804" s="151">
        <v>123</v>
      </c>
      <c r="D804" s="147">
        <f t="shared" si="98"/>
        <v>-2620.1908221282001</v>
      </c>
      <c r="E804" s="170">
        <f t="shared" si="99"/>
        <v>1.136079922676809E-6</v>
      </c>
      <c r="F804" s="170">
        <f t="shared" si="100"/>
        <v>2.257445249645668E-4</v>
      </c>
      <c r="G804" s="147">
        <f t="shared" si="101"/>
        <v>1.136079922676809E-6</v>
      </c>
      <c r="H804" s="147" t="str">
        <f t="shared" si="102"/>
        <v/>
      </c>
      <c r="I804" s="147" t="str">
        <f t="shared" si="103"/>
        <v/>
      </c>
      <c r="J804" s="147">
        <f t="shared" si="104"/>
        <v>1.1810928319559544E-24</v>
      </c>
      <c r="K804" s="147" t="str">
        <f t="shared" si="105"/>
        <v/>
      </c>
      <c r="L804" s="147" t="str">
        <f t="shared" si="106"/>
        <v/>
      </c>
      <c r="P804" s="151">
        <v>123</v>
      </c>
      <c r="Q804" s="147">
        <f t="shared" si="107"/>
        <v>-84268.239975006145</v>
      </c>
      <c r="R804" s="170">
        <f t="shared" si="108"/>
        <v>3.5324651226663619E-8</v>
      </c>
      <c r="S804" s="170">
        <f t="shared" si="109"/>
        <v>2.2574452496456626E-4</v>
      </c>
      <c r="T804" s="147">
        <f t="shared" si="110"/>
        <v>3.5324651226663619E-8</v>
      </c>
      <c r="U804" s="147" t="str">
        <f t="shared" si="111"/>
        <v/>
      </c>
      <c r="V804" s="147" t="str">
        <f t="shared" si="112"/>
        <v/>
      </c>
      <c r="W804" s="171">
        <f t="shared" si="113"/>
        <v>1.7968817845317962E-9</v>
      </c>
      <c r="X804" s="169" t="str">
        <f t="shared" si="114"/>
        <v/>
      </c>
      <c r="Y804" s="147" t="str">
        <f t="shared" si="115"/>
        <v/>
      </c>
      <c r="AC804" s="151">
        <v>123</v>
      </c>
      <c r="AD804" s="147">
        <f t="shared" si="116"/>
        <v>-3.508</v>
      </c>
      <c r="AE804" s="170">
        <f t="shared" si="117"/>
        <v>8.4855934623771106E-4</v>
      </c>
      <c r="AF804" s="170">
        <f t="shared" si="118"/>
        <v>2.257445249645668E-4</v>
      </c>
      <c r="AG804" s="147">
        <f t="shared" si="119"/>
        <v>8.4855934623771106E-4</v>
      </c>
      <c r="AH804" s="147" t="str">
        <f t="shared" si="120"/>
        <v/>
      </c>
      <c r="AI804" s="147" t="str">
        <f t="shared" si="121"/>
        <v/>
      </c>
      <c r="AJ804" s="169">
        <f t="shared" si="122"/>
        <v>0</v>
      </c>
      <c r="AK804" s="169" t="str">
        <f t="shared" si="123"/>
        <v/>
      </c>
      <c r="AL804" s="169" t="str">
        <f t="shared" si="124"/>
        <v/>
      </c>
      <c r="AM804" s="169"/>
      <c r="AN804" s="169"/>
      <c r="AO804" s="169"/>
      <c r="AP804" s="169"/>
      <c r="AQ804" s="169"/>
      <c r="AR804" s="169"/>
      <c r="AS804" s="169"/>
      <c r="AT804" s="148"/>
      <c r="AU804" s="149"/>
      <c r="AV804" s="148"/>
      <c r="AW804" s="173"/>
      <c r="AX804" s="174"/>
      <c r="AY804" s="175"/>
      <c r="AZ804" s="175"/>
      <c r="BA804" s="176"/>
      <c r="BB804" s="176"/>
      <c r="BC804" s="150"/>
      <c r="BE804" s="151">
        <v>100</v>
      </c>
      <c r="BF804" s="164">
        <f t="shared" si="126"/>
        <v>0.63359999999999972</v>
      </c>
      <c r="BG804" s="177">
        <f t="shared" si="127"/>
        <v>0.99879554386254454</v>
      </c>
      <c r="BH804" s="178">
        <f t="shared" si="128"/>
        <v>4.0061866941720758E-5</v>
      </c>
      <c r="BI804" s="179" t="str">
        <f t="shared" si="129"/>
        <v/>
      </c>
      <c r="BJ804" s="179" t="str">
        <f t="shared" si="125"/>
        <v/>
      </c>
    </row>
    <row r="805" spans="2:62" ht="20.100000000000001" customHeight="1" x14ac:dyDescent="0.25">
      <c r="B805" s="147"/>
      <c r="C805" s="151">
        <v>124</v>
      </c>
      <c r="D805" s="147">
        <f t="shared" si="98"/>
        <v>-2617.2031473025122</v>
      </c>
      <c r="E805" s="170">
        <f t="shared" si="99"/>
        <v>1.1521245494748928E-6</v>
      </c>
      <c r="F805" s="170">
        <f t="shared" si="100"/>
        <v>2.2916267894965484E-4</v>
      </c>
      <c r="G805" s="147">
        <f t="shared" si="101"/>
        <v>1.1521245494748928E-6</v>
      </c>
      <c r="H805" s="147" t="str">
        <f t="shared" si="102"/>
        <v/>
      </c>
      <c r="I805" s="147" t="str">
        <f t="shared" si="103"/>
        <v/>
      </c>
      <c r="J805" s="147">
        <f t="shared" si="104"/>
        <v>1.2280704794876223E-24</v>
      </c>
      <c r="K805" s="147" t="str">
        <f t="shared" si="105"/>
        <v/>
      </c>
      <c r="L805" s="147" t="str">
        <f t="shared" si="106"/>
        <v/>
      </c>
      <c r="P805" s="151">
        <v>124</v>
      </c>
      <c r="Q805" s="147">
        <f t="shared" si="107"/>
        <v>-84172.153042309437</v>
      </c>
      <c r="R805" s="170">
        <f t="shared" si="108"/>
        <v>3.5823534126001293E-8</v>
      </c>
      <c r="S805" s="170">
        <f t="shared" si="109"/>
        <v>2.2916267894965438E-4</v>
      </c>
      <c r="T805" s="147">
        <f t="shared" si="110"/>
        <v>3.5823534126001293E-8</v>
      </c>
      <c r="U805" s="147" t="str">
        <f t="shared" si="111"/>
        <v/>
      </c>
      <c r="V805" s="147" t="str">
        <f t="shared" si="112"/>
        <v/>
      </c>
      <c r="W805" s="171">
        <f t="shared" si="113"/>
        <v>1.8278473622124911E-9</v>
      </c>
      <c r="X805" s="169" t="str">
        <f t="shared" si="114"/>
        <v/>
      </c>
      <c r="Y805" s="147" t="str">
        <f t="shared" si="115"/>
        <v/>
      </c>
      <c r="AC805" s="151">
        <v>124</v>
      </c>
      <c r="AD805" s="147">
        <f t="shared" si="116"/>
        <v>-3.504</v>
      </c>
      <c r="AE805" s="170">
        <f t="shared" si="117"/>
        <v>8.605433781307579E-4</v>
      </c>
      <c r="AF805" s="170">
        <f t="shared" si="118"/>
        <v>2.2916267894965438E-4</v>
      </c>
      <c r="AG805" s="147">
        <f t="shared" si="119"/>
        <v>8.605433781307579E-4</v>
      </c>
      <c r="AH805" s="147" t="str">
        <f t="shared" si="120"/>
        <v/>
      </c>
      <c r="AI805" s="147" t="str">
        <f t="shared" si="121"/>
        <v/>
      </c>
      <c r="AJ805" s="169">
        <f t="shared" si="122"/>
        <v>0</v>
      </c>
      <c r="AK805" s="169" t="str">
        <f t="shared" si="123"/>
        <v/>
      </c>
      <c r="AL805" s="169" t="str">
        <f t="shared" si="124"/>
        <v/>
      </c>
      <c r="AM805" s="169"/>
      <c r="AN805" s="169"/>
      <c r="AO805" s="169"/>
      <c r="AP805" s="169"/>
      <c r="AQ805" s="169"/>
      <c r="AR805" s="169"/>
      <c r="AS805" s="169"/>
      <c r="AT805" s="148"/>
      <c r="AU805" s="149"/>
      <c r="AV805" s="148"/>
      <c r="AW805" s="173"/>
      <c r="AX805" s="174"/>
      <c r="AY805" s="175"/>
      <c r="AZ805" s="175"/>
      <c r="BA805" s="176"/>
      <c r="BB805" s="176"/>
      <c r="BC805" s="150"/>
      <c r="BE805" s="151">
        <v>101</v>
      </c>
      <c r="BF805" s="164">
        <f t="shared" si="126"/>
        <v>0.63999999999999968</v>
      </c>
      <c r="BG805" s="177">
        <f t="shared" si="127"/>
        <v>0.99875548199560282</v>
      </c>
      <c r="BH805" s="178">
        <f t="shared" si="128"/>
        <v>4.0944803159637111E-5</v>
      </c>
      <c r="BI805" s="179" t="str">
        <f t="shared" si="129"/>
        <v/>
      </c>
      <c r="BJ805" s="179" t="str">
        <f t="shared" si="125"/>
        <v/>
      </c>
    </row>
    <row r="806" spans="2:62" ht="20.100000000000001" customHeight="1" x14ac:dyDescent="0.25">
      <c r="B806" s="147"/>
      <c r="C806" s="151">
        <v>125</v>
      </c>
      <c r="D806" s="147">
        <f t="shared" si="98"/>
        <v>-2614.2154724768247</v>
      </c>
      <c r="E806" s="170">
        <f t="shared" si="99"/>
        <v>1.1683770771069187E-6</v>
      </c>
      <c r="F806" s="170">
        <f t="shared" si="100"/>
        <v>2.3262907903552461E-4</v>
      </c>
      <c r="G806" s="147">
        <f t="shared" si="101"/>
        <v>1.1683770771069187E-6</v>
      </c>
      <c r="H806" s="147" t="str">
        <f t="shared" si="102"/>
        <v/>
      </c>
      <c r="I806" s="147" t="str">
        <f t="shared" si="103"/>
        <v/>
      </c>
      <c r="J806" s="147">
        <f t="shared" si="104"/>
        <v>1.2768962197245441E-24</v>
      </c>
      <c r="K806" s="147" t="str">
        <f t="shared" si="105"/>
        <v/>
      </c>
      <c r="L806" s="147" t="str">
        <f t="shared" si="106"/>
        <v/>
      </c>
      <c r="P806" s="151">
        <v>125</v>
      </c>
      <c r="Q806" s="147">
        <f t="shared" si="107"/>
        <v>-84076.06610961273</v>
      </c>
      <c r="R806" s="170">
        <f t="shared" si="108"/>
        <v>3.6328881380796975E-8</v>
      </c>
      <c r="S806" s="170">
        <f t="shared" si="109"/>
        <v>2.3262907903552504E-4</v>
      </c>
      <c r="T806" s="147">
        <f t="shared" si="110"/>
        <v>3.6328881380796975E-8</v>
      </c>
      <c r="U806" s="147" t="str">
        <f t="shared" si="111"/>
        <v/>
      </c>
      <c r="V806" s="147" t="str">
        <f t="shared" si="112"/>
        <v/>
      </c>
      <c r="W806" s="171">
        <f t="shared" si="113"/>
        <v>1.8593168189022968E-9</v>
      </c>
      <c r="X806" s="169" t="str">
        <f t="shared" si="114"/>
        <v/>
      </c>
      <c r="Y806" s="147" t="str">
        <f t="shared" si="115"/>
        <v/>
      </c>
      <c r="AC806" s="151">
        <v>125</v>
      </c>
      <c r="AD806" s="147">
        <f t="shared" si="116"/>
        <v>-3.5</v>
      </c>
      <c r="AE806" s="170">
        <f t="shared" si="117"/>
        <v>8.7268269504576015E-4</v>
      </c>
      <c r="AF806" s="170">
        <f t="shared" si="118"/>
        <v>2.3262907903552504E-4</v>
      </c>
      <c r="AG806" s="147">
        <f t="shared" si="119"/>
        <v>8.7268269504576015E-4</v>
      </c>
      <c r="AH806" s="147" t="str">
        <f t="shared" si="120"/>
        <v/>
      </c>
      <c r="AI806" s="147" t="str">
        <f t="shared" si="121"/>
        <v/>
      </c>
      <c r="AJ806" s="169">
        <f t="shared" si="122"/>
        <v>0</v>
      </c>
      <c r="AK806" s="169" t="str">
        <f t="shared" si="123"/>
        <v/>
      </c>
      <c r="AL806" s="169" t="str">
        <f t="shared" si="124"/>
        <v/>
      </c>
      <c r="AM806" s="169"/>
      <c r="AN806" s="169"/>
      <c r="AO806" s="169"/>
      <c r="AP806" s="169"/>
      <c r="AQ806" s="169"/>
      <c r="AR806" s="169"/>
      <c r="AS806" s="169"/>
      <c r="AT806" s="148"/>
      <c r="AU806" s="149"/>
      <c r="AV806" s="148"/>
      <c r="AW806" s="173"/>
      <c r="AX806" s="174"/>
      <c r="AY806" s="175"/>
      <c r="AZ806" s="175"/>
      <c r="BA806" s="176"/>
      <c r="BB806" s="176"/>
      <c r="BC806" s="150"/>
      <c r="BE806" s="151">
        <v>102</v>
      </c>
      <c r="BF806" s="164">
        <f t="shared" si="126"/>
        <v>0.64639999999999964</v>
      </c>
      <c r="BG806" s="177">
        <f t="shared" si="127"/>
        <v>0.99871453719244319</v>
      </c>
      <c r="BH806" s="178">
        <f t="shared" si="128"/>
        <v>4.1836841827347371E-5</v>
      </c>
      <c r="BI806" s="179" t="str">
        <f t="shared" si="129"/>
        <v/>
      </c>
      <c r="BJ806" s="179" t="str">
        <f t="shared" si="125"/>
        <v/>
      </c>
    </row>
    <row r="807" spans="2:62" ht="20.100000000000001" customHeight="1" x14ac:dyDescent="0.25">
      <c r="B807" s="147"/>
      <c r="C807" s="151">
        <v>126</v>
      </c>
      <c r="D807" s="147">
        <f t="shared" si="98"/>
        <v>-2611.2277976511368</v>
      </c>
      <c r="E807" s="170">
        <f t="shared" si="99"/>
        <v>1.1848399145959567E-6</v>
      </c>
      <c r="F807" s="170">
        <f t="shared" si="100"/>
        <v>2.3614434995505203E-4</v>
      </c>
      <c r="G807" s="147">
        <f t="shared" si="101"/>
        <v>1.1848399145959567E-6</v>
      </c>
      <c r="H807" s="147" t="str">
        <f t="shared" si="102"/>
        <v/>
      </c>
      <c r="I807" s="147" t="str">
        <f t="shared" si="103"/>
        <v/>
      </c>
      <c r="J807" s="147">
        <f t="shared" si="104"/>
        <v>1.3276419358378606E-24</v>
      </c>
      <c r="K807" s="147" t="str">
        <f t="shared" si="105"/>
        <v/>
      </c>
      <c r="L807" s="147" t="str">
        <f t="shared" si="106"/>
        <v/>
      </c>
      <c r="P807" s="151">
        <v>126</v>
      </c>
      <c r="Q807" s="147">
        <f t="shared" si="107"/>
        <v>-83979.979176916037</v>
      </c>
      <c r="R807" s="170">
        <f t="shared" si="108"/>
        <v>3.6840767895903361E-8</v>
      </c>
      <c r="S807" s="170">
        <f t="shared" si="109"/>
        <v>2.3614434995505203E-4</v>
      </c>
      <c r="T807" s="147">
        <f t="shared" si="110"/>
        <v>3.6840767895903361E-8</v>
      </c>
      <c r="U807" s="147" t="str">
        <f t="shared" si="111"/>
        <v/>
      </c>
      <c r="V807" s="147" t="str">
        <f t="shared" si="112"/>
        <v/>
      </c>
      <c r="W807" s="171">
        <f t="shared" si="113"/>
        <v>1.8912978140398052E-9</v>
      </c>
      <c r="X807" s="169" t="str">
        <f t="shared" si="114"/>
        <v/>
      </c>
      <c r="Y807" s="147" t="str">
        <f t="shared" si="115"/>
        <v/>
      </c>
      <c r="AC807" s="151">
        <v>126</v>
      </c>
      <c r="AD807" s="147">
        <f t="shared" si="116"/>
        <v>-3.496</v>
      </c>
      <c r="AE807" s="170">
        <f t="shared" si="117"/>
        <v>8.8497909632710562E-4</v>
      </c>
      <c r="AF807" s="170">
        <f t="shared" si="118"/>
        <v>2.3614434995505203E-4</v>
      </c>
      <c r="AG807" s="147">
        <f t="shared" si="119"/>
        <v>8.8497909632710562E-4</v>
      </c>
      <c r="AH807" s="147" t="str">
        <f t="shared" si="120"/>
        <v/>
      </c>
      <c r="AI807" s="147" t="str">
        <f t="shared" si="121"/>
        <v/>
      </c>
      <c r="AJ807" s="169">
        <f t="shared" si="122"/>
        <v>0</v>
      </c>
      <c r="AK807" s="169" t="str">
        <f t="shared" si="123"/>
        <v/>
      </c>
      <c r="AL807" s="169" t="str">
        <f t="shared" si="124"/>
        <v/>
      </c>
      <c r="AM807" s="169"/>
      <c r="AN807" s="169"/>
      <c r="AO807" s="169"/>
      <c r="AP807" s="169"/>
      <c r="AQ807" s="169"/>
      <c r="AR807" s="169"/>
      <c r="AS807" s="169"/>
      <c r="AT807" s="148"/>
      <c r="AU807" s="149"/>
      <c r="AV807" s="148"/>
      <c r="AW807" s="173"/>
      <c r="AX807" s="174"/>
      <c r="AY807" s="175"/>
      <c r="AZ807" s="175"/>
      <c r="BA807" s="176"/>
      <c r="BB807" s="176"/>
      <c r="BC807" s="150"/>
      <c r="BE807" s="151">
        <v>103</v>
      </c>
      <c r="BF807" s="164">
        <f t="shared" si="126"/>
        <v>0.6527999999999996</v>
      </c>
      <c r="BG807" s="177">
        <f t="shared" si="127"/>
        <v>0.99867270035061584</v>
      </c>
      <c r="BH807" s="178">
        <f t="shared" si="128"/>
        <v>4.2737942319903688E-5</v>
      </c>
      <c r="BI807" s="179" t="str">
        <f t="shared" si="129"/>
        <v/>
      </c>
      <c r="BJ807" s="179" t="str">
        <f t="shared" si="125"/>
        <v/>
      </c>
    </row>
    <row r="808" spans="2:62" ht="20.100000000000001" customHeight="1" x14ac:dyDescent="0.25">
      <c r="B808" s="147"/>
      <c r="C808" s="151">
        <v>127</v>
      </c>
      <c r="D808" s="147">
        <f t="shared" si="98"/>
        <v>-2608.2401228254489</v>
      </c>
      <c r="E808" s="170">
        <f t="shared" si="99"/>
        <v>1.2015154947626616E-6</v>
      </c>
      <c r="F808" s="170">
        <f t="shared" si="100"/>
        <v>2.3970912367399304E-4</v>
      </c>
      <c r="G808" s="147">
        <f t="shared" si="101"/>
        <v>1.2015154947626616E-6</v>
      </c>
      <c r="H808" s="147" t="str">
        <f t="shared" si="102"/>
        <v/>
      </c>
      <c r="I808" s="147" t="str">
        <f t="shared" si="103"/>
        <v/>
      </c>
      <c r="J808" s="147">
        <f t="shared" si="104"/>
        <v>1.380382274349128E-24</v>
      </c>
      <c r="K808" s="147" t="str">
        <f t="shared" si="105"/>
        <v/>
      </c>
      <c r="L808" s="147" t="str">
        <f t="shared" si="106"/>
        <v/>
      </c>
      <c r="P808" s="151">
        <v>127</v>
      </c>
      <c r="Q808" s="147">
        <f t="shared" si="107"/>
        <v>-83883.892244219343</v>
      </c>
      <c r="R808" s="170">
        <f t="shared" si="108"/>
        <v>3.7359269316123086E-8</v>
      </c>
      <c r="S808" s="170">
        <f t="shared" si="109"/>
        <v>2.3970912367399266E-4</v>
      </c>
      <c r="T808" s="147">
        <f t="shared" si="110"/>
        <v>3.7359269316123086E-8</v>
      </c>
      <c r="U808" s="147" t="str">
        <f t="shared" si="111"/>
        <v/>
      </c>
      <c r="V808" s="147" t="str">
        <f t="shared" si="112"/>
        <v/>
      </c>
      <c r="W808" s="171">
        <f t="shared" si="113"/>
        <v>1.9237981141065687E-9</v>
      </c>
      <c r="X808" s="169" t="str">
        <f t="shared" si="114"/>
        <v/>
      </c>
      <c r="Y808" s="147" t="str">
        <f t="shared" si="115"/>
        <v/>
      </c>
      <c r="AC808" s="151">
        <v>127</v>
      </c>
      <c r="AD808" s="147">
        <f t="shared" si="116"/>
        <v>-3.492</v>
      </c>
      <c r="AE808" s="170">
        <f t="shared" si="117"/>
        <v>8.9743439909405621E-4</v>
      </c>
      <c r="AF808" s="170">
        <f t="shared" si="118"/>
        <v>2.3970912367399304E-4</v>
      </c>
      <c r="AG808" s="147">
        <f t="shared" si="119"/>
        <v>8.9743439909405621E-4</v>
      </c>
      <c r="AH808" s="147" t="str">
        <f t="shared" si="120"/>
        <v/>
      </c>
      <c r="AI808" s="147" t="str">
        <f t="shared" si="121"/>
        <v/>
      </c>
      <c r="AJ808" s="169">
        <f t="shared" si="122"/>
        <v>0</v>
      </c>
      <c r="AK808" s="169" t="str">
        <f t="shared" si="123"/>
        <v/>
      </c>
      <c r="AL808" s="169" t="str">
        <f t="shared" si="124"/>
        <v/>
      </c>
      <c r="AM808" s="169"/>
      <c r="AN808" s="169"/>
      <c r="AO808" s="169"/>
      <c r="AP808" s="169"/>
      <c r="AQ808" s="169"/>
      <c r="AR808" s="169"/>
      <c r="AS808" s="169"/>
      <c r="AT808" s="148"/>
      <c r="AU808" s="149"/>
      <c r="AV808" s="148"/>
      <c r="AW808" s="173"/>
      <c r="AX808" s="174"/>
      <c r="AY808" s="175"/>
      <c r="AZ808" s="175"/>
      <c r="BA808" s="176"/>
      <c r="BB808" s="176"/>
      <c r="BC808" s="150"/>
      <c r="BE808" s="151">
        <v>104</v>
      </c>
      <c r="BF808" s="164">
        <f t="shared" si="126"/>
        <v>0.65919999999999956</v>
      </c>
      <c r="BG808" s="177">
        <f t="shared" si="127"/>
        <v>0.99862996240829593</v>
      </c>
      <c r="BH808" s="178">
        <f t="shared" si="128"/>
        <v>4.36480634881109E-5</v>
      </c>
      <c r="BI808" s="179" t="str">
        <f t="shared" si="129"/>
        <v/>
      </c>
      <c r="BJ808" s="179" t="str">
        <f t="shared" si="125"/>
        <v/>
      </c>
    </row>
    <row r="809" spans="2:62" ht="20.100000000000001" customHeight="1" x14ac:dyDescent="0.25">
      <c r="B809" s="147"/>
      <c r="C809" s="151">
        <v>128</v>
      </c>
      <c r="D809" s="147">
        <f t="shared" ref="D809:D872" si="130">D$675+(C809*D$678)</f>
        <v>-2605.252447999761</v>
      </c>
      <c r="E809" s="170">
        <f t="shared" ref="E809:E872" si="131">_xlfn.NORM.DIST(D809,D$672,D$673,0)</f>
        <v>1.2184062744038221E-6</v>
      </c>
      <c r="F809" s="170">
        <f t="shared" ref="F809:F872" si="132">_xlfn.NORM.DIST(D809,D$672,D$673,1)</f>
        <v>2.4332403946235415E-4</v>
      </c>
      <c r="G809" s="147">
        <f t="shared" ref="G809:G872" si="133">IF(OR(F809&lt;H$677,F809&gt;H$678),E809,"")</f>
        <v>1.2184062744038221E-6</v>
      </c>
      <c r="H809" s="147" t="str">
        <f t="shared" ref="H809:H872" si="134">IF(AND(F809&gt;H$677,F809&lt;H$678),E809,"")</f>
        <v/>
      </c>
      <c r="I809" s="147" t="str">
        <f t="shared" ref="I809:I872" si="135">IF(E809=MAX(E$681:E$2681),E809,"")</f>
        <v/>
      </c>
      <c r="J809" s="147">
        <f t="shared" ref="J809:J872" si="136">_xlfn.NORM.DIST(D809,H$673,H$674,0)</f>
        <v>1.4351947500777533E-24</v>
      </c>
      <c r="K809" s="147" t="str">
        <f t="shared" ref="K809:K872" si="137">IF(J809=MAX(J$681:J$2681),E809,"")</f>
        <v/>
      </c>
      <c r="L809" s="147" t="str">
        <f t="shared" ref="L809:L872" si="138">IF(K809=MIN(K$681:K$2681),K809,"")</f>
        <v/>
      </c>
      <c r="P809" s="151">
        <v>128</v>
      </c>
      <c r="Q809" s="147">
        <f t="shared" ref="Q809:Q872" si="139">Q$675+(P809*Q$678)</f>
        <v>-83787.805311522636</v>
      </c>
      <c r="R809" s="170">
        <f t="shared" ref="R809:R872" si="140">_xlfn.NORM.DIST(Q809,Q$672,Q$673,0)</f>
        <v>3.7884462031759353E-8</v>
      </c>
      <c r="S809" s="170">
        <f t="shared" ref="S809:S872" si="141">_xlfn.NORM.DIST(Q809,Q$672,Q$673,1)</f>
        <v>2.4332403946235361E-4</v>
      </c>
      <c r="T809" s="147">
        <f t="shared" ref="T809:T872" si="142">IF(OR(S809&lt;$U$677,S809&gt;$U$678),R809,"")</f>
        <v>3.7884462031759353E-8</v>
      </c>
      <c r="U809" s="147" t="str">
        <f t="shared" ref="U809:U872" si="143">IF(AND(S809&gt;U$677,S809&lt;U$678),R809,"")</f>
        <v/>
      </c>
      <c r="V809" s="147" t="str">
        <f t="shared" ref="V809:V872" si="144">IF(R809=MAX(R$681:R$2681),R809,"")</f>
        <v/>
      </c>
      <c r="W809" s="171">
        <f t="shared" ref="W809:W872" si="145">_xlfn.NORM.DIST(Q809,U$673,U$674,0)</f>
        <v>1.9568255939669268E-9</v>
      </c>
      <c r="X809" s="169" t="str">
        <f t="shared" ref="X809:X872" si="146">IF(W809=MAX(W$681:W$2681),R809,"")</f>
        <v/>
      </c>
      <c r="Y809" s="147" t="str">
        <f t="shared" ref="Y809:Y872" si="147">IF(X809=MIN(X$681:X$2681),X809,"")</f>
        <v/>
      </c>
      <c r="AC809" s="151">
        <v>128</v>
      </c>
      <c r="AD809" s="147">
        <f t="shared" ref="AD809:AD872" si="148">AD$675+(AC809*AD$678)</f>
        <v>-3.488</v>
      </c>
      <c r="AE809" s="170">
        <f t="shared" ref="AE809:AE872" si="149">_xlfn.NORM.DIST(AD809,AD$672,AD$673,0)</f>
        <v>9.1005043837408945E-4</v>
      </c>
      <c r="AF809" s="170">
        <f t="shared" ref="AF809:AF872" si="150">_xlfn.NORM.DIST(AD809,AD$672,AD$673,1)</f>
        <v>2.4332403946235361E-4</v>
      </c>
      <c r="AG809" s="147">
        <f t="shared" ref="AG809:AG872" si="151">IF(OR(AF809&lt;H$677,AF809&gt;H$678),AE809,"")</f>
        <v>9.1005043837408945E-4</v>
      </c>
      <c r="AH809" s="147" t="str">
        <f t="shared" ref="AH809:AH872" si="152">IF(AND(AF809&gt;U$677,AF809&lt;U$678),AE809,"")</f>
        <v/>
      </c>
      <c r="AI809" s="147" t="str">
        <f t="shared" ref="AI809:AI872" si="153">IF(AE809=MAX(AE$681:AE$2681),AE809,"")</f>
        <v/>
      </c>
      <c r="AJ809" s="169">
        <f t="shared" ref="AJ809:AJ872" si="154">_xlfn.NORM.DIST(AC809,AH$673,AH$674,0)</f>
        <v>0</v>
      </c>
      <c r="AK809" s="169" t="str">
        <f t="shared" ref="AK809:AK872" si="155">IF(AJ809=MAX(AJ$681:AJ$2681),AE809,"")</f>
        <v/>
      </c>
      <c r="AL809" s="169" t="str">
        <f t="shared" ref="AL809:AL872" si="156">IF(AK809=MIN(AK$681:AK$2681),AK809,"")</f>
        <v/>
      </c>
      <c r="AM809" s="169"/>
      <c r="AN809" s="169"/>
      <c r="AO809" s="169"/>
      <c r="AP809" s="169"/>
      <c r="AQ809" s="169"/>
      <c r="AR809" s="169"/>
      <c r="AS809" s="169"/>
      <c r="AT809" s="148"/>
      <c r="AU809" s="149"/>
      <c r="AV809" s="148"/>
      <c r="AW809" s="173"/>
      <c r="AX809" s="174"/>
      <c r="AY809" s="175"/>
      <c r="AZ809" s="175"/>
      <c r="BA809" s="176"/>
      <c r="BB809" s="176"/>
      <c r="BC809" s="150"/>
      <c r="BE809" s="151">
        <v>105</v>
      </c>
      <c r="BF809" s="164">
        <f t="shared" si="126"/>
        <v>0.66559999999999953</v>
      </c>
      <c r="BG809" s="177">
        <f t="shared" si="127"/>
        <v>0.99858631434480782</v>
      </c>
      <c r="BH809" s="178">
        <f t="shared" si="128"/>
        <v>4.4567163672071253E-5</v>
      </c>
      <c r="BI809" s="179" t="str">
        <f t="shared" si="129"/>
        <v/>
      </c>
      <c r="BJ809" s="179" t="str">
        <f t="shared" si="125"/>
        <v/>
      </c>
    </row>
    <row r="810" spans="2:62" ht="20.100000000000001" customHeight="1" x14ac:dyDescent="0.25">
      <c r="B810" s="147"/>
      <c r="C810" s="151">
        <v>129</v>
      </c>
      <c r="D810" s="147">
        <f t="shared" si="130"/>
        <v>-2602.2647731740735</v>
      </c>
      <c r="E810" s="170">
        <f t="shared" si="131"/>
        <v>1.2355147344714504E-6</v>
      </c>
      <c r="F810" s="170">
        <f t="shared" si="132"/>
        <v>2.469897439662884E-4</v>
      </c>
      <c r="G810" s="147">
        <f t="shared" si="133"/>
        <v>1.2355147344714504E-6</v>
      </c>
      <c r="H810" s="147" t="str">
        <f t="shared" si="134"/>
        <v/>
      </c>
      <c r="I810" s="147" t="str">
        <f t="shared" si="135"/>
        <v/>
      </c>
      <c r="J810" s="147">
        <f t="shared" si="136"/>
        <v>1.4921598550242766E-24</v>
      </c>
      <c r="K810" s="147" t="str">
        <f t="shared" si="137"/>
        <v/>
      </c>
      <c r="L810" s="147" t="str">
        <f t="shared" si="138"/>
        <v/>
      </c>
      <c r="P810" s="151">
        <v>129</v>
      </c>
      <c r="Q810" s="147">
        <f t="shared" si="139"/>
        <v>-83691.718378825928</v>
      </c>
      <c r="R810" s="170">
        <f t="shared" si="140"/>
        <v>3.8416423184184645E-8</v>
      </c>
      <c r="S810" s="170">
        <f t="shared" si="141"/>
        <v>2.469897439662884E-4</v>
      </c>
      <c r="T810" s="147">
        <f t="shared" si="142"/>
        <v>3.8416423184184645E-8</v>
      </c>
      <c r="U810" s="147" t="str">
        <f t="shared" si="143"/>
        <v/>
      </c>
      <c r="V810" s="147" t="str">
        <f t="shared" si="144"/>
        <v/>
      </c>
      <c r="W810" s="171">
        <f t="shared" si="145"/>
        <v>1.990388238222143E-9</v>
      </c>
      <c r="X810" s="169" t="str">
        <f t="shared" si="146"/>
        <v/>
      </c>
      <c r="Y810" s="147" t="str">
        <f t="shared" si="147"/>
        <v/>
      </c>
      <c r="AC810" s="151">
        <v>129</v>
      </c>
      <c r="AD810" s="147">
        <f t="shared" si="148"/>
        <v>-3.484</v>
      </c>
      <c r="AE810" s="170">
        <f t="shared" si="149"/>
        <v>9.2282906723667468E-4</v>
      </c>
      <c r="AF810" s="170">
        <f t="shared" si="150"/>
        <v>2.469897439662884E-4</v>
      </c>
      <c r="AG810" s="147">
        <f t="shared" si="151"/>
        <v>9.2282906723667468E-4</v>
      </c>
      <c r="AH810" s="147" t="str">
        <f t="shared" si="152"/>
        <v/>
      </c>
      <c r="AI810" s="147" t="str">
        <f t="shared" si="153"/>
        <v/>
      </c>
      <c r="AJ810" s="169">
        <f t="shared" si="154"/>
        <v>0</v>
      </c>
      <c r="AK810" s="169" t="str">
        <f t="shared" si="155"/>
        <v/>
      </c>
      <c r="AL810" s="169" t="str">
        <f t="shared" si="156"/>
        <v/>
      </c>
      <c r="AM810" s="169"/>
      <c r="AN810" s="169"/>
      <c r="AO810" s="169"/>
      <c r="AP810" s="169"/>
      <c r="AQ810" s="169"/>
      <c r="AR810" s="169"/>
      <c r="AS810" s="169"/>
      <c r="AT810" s="148"/>
      <c r="AU810" s="149"/>
      <c r="AV810" s="148"/>
      <c r="AW810" s="173"/>
      <c r="AX810" s="174"/>
      <c r="AY810" s="175"/>
      <c r="AZ810" s="175"/>
      <c r="BA810" s="176"/>
      <c r="BB810" s="176"/>
      <c r="BC810" s="150"/>
      <c r="BE810" s="151">
        <v>106</v>
      </c>
      <c r="BF810" s="164">
        <f t="shared" si="126"/>
        <v>0.67199999999999949</v>
      </c>
      <c r="BG810" s="177">
        <f t="shared" si="127"/>
        <v>0.99854174718113575</v>
      </c>
      <c r="BH810" s="178">
        <f t="shared" si="128"/>
        <v>4.5495200715950368E-5</v>
      </c>
      <c r="BI810" s="179" t="str">
        <f t="shared" si="129"/>
        <v/>
      </c>
      <c r="BJ810" s="179" t="str">
        <f t="shared" si="125"/>
        <v/>
      </c>
    </row>
    <row r="811" spans="2:62" ht="20.100000000000001" customHeight="1" x14ac:dyDescent="0.25">
      <c r="B811" s="147"/>
      <c r="C811" s="151">
        <v>130</v>
      </c>
      <c r="D811" s="147">
        <f t="shared" si="130"/>
        <v>-2599.2770983483856</v>
      </c>
      <c r="E811" s="170">
        <f t="shared" si="131"/>
        <v>1.2528433802524725E-6</v>
      </c>
      <c r="F811" s="170">
        <f t="shared" si="132"/>
        <v>2.5070689128053755E-4</v>
      </c>
      <c r="G811" s="147">
        <f t="shared" si="133"/>
        <v>1.2528433802524725E-6</v>
      </c>
      <c r="H811" s="147" t="str">
        <f t="shared" si="134"/>
        <v/>
      </c>
      <c r="I811" s="147" t="str">
        <f t="shared" si="135"/>
        <v/>
      </c>
      <c r="J811" s="147">
        <f t="shared" si="136"/>
        <v>1.5513611713350359E-24</v>
      </c>
      <c r="K811" s="147" t="str">
        <f t="shared" si="137"/>
        <v/>
      </c>
      <c r="L811" s="147" t="str">
        <f t="shared" si="138"/>
        <v/>
      </c>
      <c r="P811" s="151">
        <v>130</v>
      </c>
      <c r="Q811" s="147">
        <f t="shared" si="139"/>
        <v>-83595.631446129235</v>
      </c>
      <c r="R811" s="170">
        <f t="shared" si="140"/>
        <v>3.8955230671427818E-8</v>
      </c>
      <c r="S811" s="170">
        <f t="shared" si="141"/>
        <v>2.5070689128053755E-4</v>
      </c>
      <c r="T811" s="147">
        <f t="shared" si="142"/>
        <v>3.8955230671427818E-8</v>
      </c>
      <c r="U811" s="147" t="str">
        <f t="shared" si="143"/>
        <v/>
      </c>
      <c r="V811" s="147" t="str">
        <f t="shared" si="144"/>
        <v/>
      </c>
      <c r="W811" s="171">
        <f t="shared" si="145"/>
        <v>2.0244941425789938E-9</v>
      </c>
      <c r="X811" s="169" t="str">
        <f t="shared" si="146"/>
        <v/>
      </c>
      <c r="Y811" s="147" t="str">
        <f t="shared" si="147"/>
        <v/>
      </c>
      <c r="AC811" s="151">
        <v>130</v>
      </c>
      <c r="AD811" s="147">
        <f t="shared" si="148"/>
        <v>-3.48</v>
      </c>
      <c r="AE811" s="170">
        <f t="shared" si="149"/>
        <v>9.3577215692747977E-4</v>
      </c>
      <c r="AF811" s="170">
        <f t="shared" si="150"/>
        <v>2.5070689128053755E-4</v>
      </c>
      <c r="AG811" s="147">
        <f t="shared" si="151"/>
        <v>9.3577215692747977E-4</v>
      </c>
      <c r="AH811" s="147" t="str">
        <f t="shared" si="152"/>
        <v/>
      </c>
      <c r="AI811" s="147" t="str">
        <f t="shared" si="153"/>
        <v/>
      </c>
      <c r="AJ811" s="169">
        <f t="shared" si="154"/>
        <v>0</v>
      </c>
      <c r="AK811" s="169" t="str">
        <f t="shared" si="155"/>
        <v/>
      </c>
      <c r="AL811" s="169" t="str">
        <f t="shared" si="156"/>
        <v/>
      </c>
      <c r="AM811" s="169"/>
      <c r="AN811" s="169"/>
      <c r="AO811" s="169"/>
      <c r="AP811" s="169"/>
      <c r="AQ811" s="169"/>
      <c r="AR811" s="169"/>
      <c r="AS811" s="169"/>
      <c r="AT811" s="148"/>
      <c r="AU811" s="149"/>
      <c r="AV811" s="148"/>
      <c r="AW811" s="173"/>
      <c r="AX811" s="174"/>
      <c r="AY811" s="175"/>
      <c r="AZ811" s="175"/>
      <c r="BA811" s="176"/>
      <c r="BB811" s="176"/>
      <c r="BC811" s="150"/>
      <c r="BE811" s="151">
        <v>107</v>
      </c>
      <c r="BF811" s="164">
        <f t="shared" si="126"/>
        <v>0.67839999999999945</v>
      </c>
      <c r="BG811" s="177">
        <f t="shared" si="127"/>
        <v>0.9984962519804198</v>
      </c>
      <c r="BH811" s="178">
        <f t="shared" si="128"/>
        <v>4.6432131980744806E-5</v>
      </c>
      <c r="BI811" s="179" t="str">
        <f t="shared" si="129"/>
        <v/>
      </c>
      <c r="BJ811" s="179" t="str">
        <f t="shared" si="125"/>
        <v/>
      </c>
    </row>
    <row r="812" spans="2:62" ht="20.100000000000001" customHeight="1" x14ac:dyDescent="0.25">
      <c r="B812" s="147"/>
      <c r="C812" s="151">
        <v>131</v>
      </c>
      <c r="D812" s="147">
        <f t="shared" si="130"/>
        <v>-2596.2894235226977</v>
      </c>
      <c r="E812" s="170">
        <f t="shared" si="131"/>
        <v>1.2703947415489551E-6</v>
      </c>
      <c r="F812" s="170">
        <f t="shared" si="132"/>
        <v>2.5447614302140094E-4</v>
      </c>
      <c r="G812" s="147">
        <f t="shared" si="133"/>
        <v>1.2703947415489551E-6</v>
      </c>
      <c r="H812" s="147" t="str">
        <f t="shared" si="134"/>
        <v/>
      </c>
      <c r="I812" s="147" t="str">
        <f t="shared" si="135"/>
        <v/>
      </c>
      <c r="J812" s="147">
        <f t="shared" si="136"/>
        <v>1.6128854884996132E-24</v>
      </c>
      <c r="K812" s="147" t="str">
        <f t="shared" si="137"/>
        <v/>
      </c>
      <c r="L812" s="147" t="str">
        <f t="shared" si="138"/>
        <v/>
      </c>
      <c r="P812" s="151">
        <v>131</v>
      </c>
      <c r="Q812" s="147">
        <f t="shared" si="139"/>
        <v>-83499.544513432542</v>
      </c>
      <c r="R812" s="170">
        <f t="shared" si="140"/>
        <v>3.9500963153778635E-8</v>
      </c>
      <c r="S812" s="170">
        <f t="shared" si="141"/>
        <v>2.5447614302140094E-4</v>
      </c>
      <c r="T812" s="147">
        <f t="shared" si="142"/>
        <v>3.9500963153778635E-8</v>
      </c>
      <c r="U812" s="147" t="str">
        <f t="shared" si="143"/>
        <v/>
      </c>
      <c r="V812" s="147" t="str">
        <f t="shared" si="144"/>
        <v/>
      </c>
      <c r="W812" s="171">
        <f t="shared" si="145"/>
        <v>2.0591515152328332E-9</v>
      </c>
      <c r="X812" s="169" t="str">
        <f t="shared" si="146"/>
        <v/>
      </c>
      <c r="Y812" s="147" t="str">
        <f t="shared" si="147"/>
        <v/>
      </c>
      <c r="AC812" s="151">
        <v>131</v>
      </c>
      <c r="AD812" s="147">
        <f t="shared" si="148"/>
        <v>-3.476</v>
      </c>
      <c r="AE812" s="170">
        <f t="shared" si="149"/>
        <v>9.4888159700299299E-4</v>
      </c>
      <c r="AF812" s="170">
        <f t="shared" si="150"/>
        <v>2.5447614302140094E-4</v>
      </c>
      <c r="AG812" s="147">
        <f t="shared" si="151"/>
        <v>9.4888159700299299E-4</v>
      </c>
      <c r="AH812" s="147" t="str">
        <f t="shared" si="152"/>
        <v/>
      </c>
      <c r="AI812" s="147" t="str">
        <f t="shared" si="153"/>
        <v/>
      </c>
      <c r="AJ812" s="169">
        <f t="shared" si="154"/>
        <v>0</v>
      </c>
      <c r="AK812" s="169" t="str">
        <f t="shared" si="155"/>
        <v/>
      </c>
      <c r="AL812" s="169" t="str">
        <f t="shared" si="156"/>
        <v/>
      </c>
      <c r="AM812" s="169"/>
      <c r="AN812" s="169"/>
      <c r="AO812" s="169"/>
      <c r="AP812" s="169"/>
      <c r="AQ812" s="169"/>
      <c r="AR812" s="169"/>
      <c r="AS812" s="169"/>
      <c r="AT812" s="148"/>
      <c r="AU812" s="149"/>
      <c r="AV812" s="148"/>
      <c r="AW812" s="173"/>
      <c r="AX812" s="174"/>
      <c r="AY812" s="175"/>
      <c r="AZ812" s="175"/>
      <c r="BA812" s="176"/>
      <c r="BB812" s="176"/>
      <c r="BC812" s="150"/>
      <c r="BE812" s="151">
        <v>108</v>
      </c>
      <c r="BF812" s="164">
        <f t="shared" si="126"/>
        <v>0.68479999999999941</v>
      </c>
      <c r="BG812" s="177">
        <f t="shared" si="127"/>
        <v>0.99844981984843906</v>
      </c>
      <c r="BH812" s="178">
        <f t="shared" si="128"/>
        <v>4.737791435882599E-5</v>
      </c>
      <c r="BI812" s="179" t="str">
        <f t="shared" si="129"/>
        <v/>
      </c>
      <c r="BJ812" s="179" t="str">
        <f t="shared" si="125"/>
        <v/>
      </c>
    </row>
    <row r="813" spans="2:62" ht="20.100000000000001" customHeight="1" x14ac:dyDescent="0.25">
      <c r="B813" s="147"/>
      <c r="C813" s="151">
        <v>132</v>
      </c>
      <c r="D813" s="147">
        <f t="shared" si="130"/>
        <v>-2593.3017486970098</v>
      </c>
      <c r="E813" s="170">
        <f t="shared" si="131"/>
        <v>1.2881713728589123E-6</v>
      </c>
      <c r="F813" s="170">
        <f t="shared" si="132"/>
        <v>2.582981684002522E-4</v>
      </c>
      <c r="G813" s="147">
        <f t="shared" si="133"/>
        <v>1.2881713728589123E-6</v>
      </c>
      <c r="H813" s="147" t="str">
        <f t="shared" si="134"/>
        <v/>
      </c>
      <c r="I813" s="147" t="str">
        <f t="shared" si="135"/>
        <v/>
      </c>
      <c r="J813" s="147">
        <f t="shared" si="136"/>
        <v>1.6768229249372046E-24</v>
      </c>
      <c r="K813" s="147" t="str">
        <f t="shared" si="137"/>
        <v/>
      </c>
      <c r="L813" s="147" t="str">
        <f t="shared" si="138"/>
        <v/>
      </c>
      <c r="P813" s="151">
        <v>132</v>
      </c>
      <c r="Q813" s="147">
        <f t="shared" si="139"/>
        <v>-83403.457580735834</v>
      </c>
      <c r="R813" s="170">
        <f t="shared" si="140"/>
        <v>4.0053700059409051E-8</v>
      </c>
      <c r="S813" s="170">
        <f t="shared" si="141"/>
        <v>2.582981684002516E-4</v>
      </c>
      <c r="T813" s="147">
        <f t="shared" si="142"/>
        <v>4.0053700059409051E-8</v>
      </c>
      <c r="U813" s="147" t="str">
        <f t="shared" si="143"/>
        <v/>
      </c>
      <c r="V813" s="147" t="str">
        <f t="shared" si="144"/>
        <v/>
      </c>
      <c r="W813" s="171">
        <f t="shared" si="145"/>
        <v>2.0943686782653022E-9</v>
      </c>
      <c r="X813" s="169" t="str">
        <f t="shared" si="146"/>
        <v/>
      </c>
      <c r="Y813" s="147" t="str">
        <f t="shared" si="147"/>
        <v/>
      </c>
      <c r="AC813" s="151">
        <v>132</v>
      </c>
      <c r="AD813" s="147">
        <f t="shared" si="148"/>
        <v>-3.472</v>
      </c>
      <c r="AE813" s="170">
        <f t="shared" si="149"/>
        <v>9.6215929546556432E-4</v>
      </c>
      <c r="AF813" s="170">
        <f t="shared" si="150"/>
        <v>2.582981684002516E-4</v>
      </c>
      <c r="AG813" s="147">
        <f t="shared" si="151"/>
        <v>9.6215929546556432E-4</v>
      </c>
      <c r="AH813" s="147" t="str">
        <f t="shared" si="152"/>
        <v/>
      </c>
      <c r="AI813" s="147" t="str">
        <f t="shared" si="153"/>
        <v/>
      </c>
      <c r="AJ813" s="169">
        <f t="shared" si="154"/>
        <v>0</v>
      </c>
      <c r="AK813" s="169" t="str">
        <f t="shared" si="155"/>
        <v/>
      </c>
      <c r="AL813" s="169" t="str">
        <f t="shared" si="156"/>
        <v/>
      </c>
      <c r="AM813" s="169"/>
      <c r="AN813" s="169"/>
      <c r="AO813" s="169"/>
      <c r="AP813" s="169"/>
      <c r="AQ813" s="169"/>
      <c r="AR813" s="169"/>
      <c r="AS813" s="169"/>
      <c r="AT813" s="148"/>
      <c r="AU813" s="149"/>
      <c r="AV813" s="148"/>
      <c r="AW813" s="173"/>
      <c r="AX813" s="174"/>
      <c r="AY813" s="175"/>
      <c r="AZ813" s="175"/>
      <c r="BA813" s="176"/>
      <c r="BB813" s="176"/>
      <c r="BC813" s="150"/>
      <c r="BE813" s="151">
        <v>109</v>
      </c>
      <c r="BF813" s="164">
        <f t="shared" si="126"/>
        <v>0.69119999999999937</v>
      </c>
      <c r="BG813" s="177">
        <f t="shared" si="127"/>
        <v>0.99840244193408023</v>
      </c>
      <c r="BH813" s="178">
        <f t="shared" si="128"/>
        <v>4.8332504287484923E-5</v>
      </c>
      <c r="BI813" s="179" t="str">
        <f t="shared" si="129"/>
        <v/>
      </c>
      <c r="BJ813" s="179" t="str">
        <f t="shared" si="125"/>
        <v/>
      </c>
    </row>
    <row r="814" spans="2:62" ht="20.100000000000001" customHeight="1" x14ac:dyDescent="0.25">
      <c r="B814" s="147"/>
      <c r="C814" s="151">
        <v>133</v>
      </c>
      <c r="D814" s="147">
        <f t="shared" si="130"/>
        <v>-2590.3140738713223</v>
      </c>
      <c r="E814" s="170">
        <f t="shared" si="131"/>
        <v>1.306175853557634E-6</v>
      </c>
      <c r="F814" s="170">
        <f t="shared" si="132"/>
        <v>2.6217364429758819E-4</v>
      </c>
      <c r="G814" s="147">
        <f t="shared" si="133"/>
        <v>1.306175853557634E-6</v>
      </c>
      <c r="H814" s="147" t="str">
        <f t="shared" si="134"/>
        <v/>
      </c>
      <c r="I814" s="147" t="str">
        <f t="shared" si="135"/>
        <v/>
      </c>
      <c r="J814" s="147">
        <f t="shared" si="136"/>
        <v>1.7432670541344793E-24</v>
      </c>
      <c r="K814" s="147" t="str">
        <f t="shared" si="137"/>
        <v/>
      </c>
      <c r="L814" s="147" t="str">
        <f t="shared" si="138"/>
        <v/>
      </c>
      <c r="P814" s="151">
        <v>133</v>
      </c>
      <c r="Q814" s="147">
        <f t="shared" si="139"/>
        <v>-83307.370648039127</v>
      </c>
      <c r="R814" s="170">
        <f t="shared" si="140"/>
        <v>4.0613521590011518E-8</v>
      </c>
      <c r="S814" s="170">
        <f t="shared" si="141"/>
        <v>2.6217364429758868E-4</v>
      </c>
      <c r="T814" s="147">
        <f t="shared" si="142"/>
        <v>4.0613521590011518E-8</v>
      </c>
      <c r="U814" s="147" t="str">
        <f t="shared" si="143"/>
        <v/>
      </c>
      <c r="V814" s="147" t="str">
        <f t="shared" si="144"/>
        <v/>
      </c>
      <c r="W814" s="171">
        <f t="shared" si="145"/>
        <v>2.1301540690567737E-9</v>
      </c>
      <c r="X814" s="169" t="str">
        <f t="shared" si="146"/>
        <v/>
      </c>
      <c r="Y814" s="147" t="str">
        <f t="shared" si="147"/>
        <v/>
      </c>
      <c r="AC814" s="151">
        <v>133</v>
      </c>
      <c r="AD814" s="147">
        <f t="shared" si="148"/>
        <v>-3.468</v>
      </c>
      <c r="AE814" s="170">
        <f t="shared" si="149"/>
        <v>9.7560717889885414E-4</v>
      </c>
      <c r="AF814" s="170">
        <f t="shared" si="150"/>
        <v>2.6217364429758819E-4</v>
      </c>
      <c r="AG814" s="147">
        <f t="shared" si="151"/>
        <v>9.7560717889885414E-4</v>
      </c>
      <c r="AH814" s="147" t="str">
        <f t="shared" si="152"/>
        <v/>
      </c>
      <c r="AI814" s="147" t="str">
        <f t="shared" si="153"/>
        <v/>
      </c>
      <c r="AJ814" s="169">
        <f t="shared" si="154"/>
        <v>0</v>
      </c>
      <c r="AK814" s="169" t="str">
        <f t="shared" si="155"/>
        <v/>
      </c>
      <c r="AL814" s="169" t="str">
        <f t="shared" si="156"/>
        <v/>
      </c>
      <c r="AM814" s="169"/>
      <c r="AN814" s="169"/>
      <c r="AO814" s="169"/>
      <c r="AP814" s="169"/>
      <c r="AQ814" s="169"/>
      <c r="AR814" s="169"/>
      <c r="AS814" s="169"/>
      <c r="AT814" s="148"/>
      <c r="AU814" s="149"/>
      <c r="AV814" s="148"/>
      <c r="AW814" s="173"/>
      <c r="AX814" s="174"/>
      <c r="AY814" s="175"/>
      <c r="AZ814" s="175"/>
      <c r="BA814" s="176"/>
      <c r="BB814" s="176"/>
      <c r="BC814" s="150"/>
      <c r="BE814" s="151">
        <v>110</v>
      </c>
      <c r="BF814" s="164">
        <f t="shared" si="126"/>
        <v>0.69759999999999933</v>
      </c>
      <c r="BG814" s="177">
        <f t="shared" si="127"/>
        <v>0.99835410942979275</v>
      </c>
      <c r="BH814" s="178">
        <f t="shared" si="128"/>
        <v>4.9295857759590334E-5</v>
      </c>
      <c r="BI814" s="179" t="str">
        <f t="shared" si="129"/>
        <v/>
      </c>
      <c r="BJ814" s="179" t="str">
        <f t="shared" si="125"/>
        <v/>
      </c>
    </row>
    <row r="815" spans="2:62" ht="20.100000000000001" customHeight="1" x14ac:dyDescent="0.25">
      <c r="B815" s="147"/>
      <c r="C815" s="151">
        <v>134</v>
      </c>
      <c r="D815" s="147">
        <f t="shared" si="130"/>
        <v>-2587.3263990456344</v>
      </c>
      <c r="E815" s="170">
        <f t="shared" si="131"/>
        <v>1.3244107880795812E-6</v>
      </c>
      <c r="F815" s="170">
        <f t="shared" si="132"/>
        <v>2.6610325533763359E-4</v>
      </c>
      <c r="G815" s="147">
        <f t="shared" si="133"/>
        <v>1.3244107880795812E-6</v>
      </c>
      <c r="H815" s="147" t="str">
        <f t="shared" si="134"/>
        <v/>
      </c>
      <c r="I815" s="147" t="str">
        <f t="shared" si="135"/>
        <v/>
      </c>
      <c r="J815" s="147">
        <f t="shared" si="136"/>
        <v>1.8123150355026875E-24</v>
      </c>
      <c r="K815" s="147" t="str">
        <f t="shared" si="137"/>
        <v/>
      </c>
      <c r="L815" s="147" t="str">
        <f t="shared" si="138"/>
        <v/>
      </c>
      <c r="P815" s="151">
        <v>134</v>
      </c>
      <c r="Q815" s="147">
        <f t="shared" si="139"/>
        <v>-83211.283715342433</v>
      </c>
      <c r="R815" s="170">
        <f t="shared" si="140"/>
        <v>4.1180508726454418E-8</v>
      </c>
      <c r="S815" s="170">
        <f t="shared" si="141"/>
        <v>2.6610325533763359E-4</v>
      </c>
      <c r="T815" s="147">
        <f t="shared" si="142"/>
        <v>4.1180508726454418E-8</v>
      </c>
      <c r="U815" s="147" t="str">
        <f t="shared" si="143"/>
        <v/>
      </c>
      <c r="V815" s="147" t="str">
        <f t="shared" si="144"/>
        <v/>
      </c>
      <c r="W815" s="171">
        <f t="shared" si="145"/>
        <v>2.1665162417136795E-9</v>
      </c>
      <c r="X815" s="169" t="str">
        <f t="shared" si="146"/>
        <v/>
      </c>
      <c r="Y815" s="147" t="str">
        <f t="shared" si="147"/>
        <v/>
      </c>
      <c r="AC815" s="151">
        <v>134</v>
      </c>
      <c r="AD815" s="147">
        <f t="shared" si="148"/>
        <v>-3.464</v>
      </c>
      <c r="AE815" s="170">
        <f t="shared" si="149"/>
        <v>9.8922719260367592E-4</v>
      </c>
      <c r="AF815" s="170">
        <f t="shared" si="150"/>
        <v>2.6610325533763359E-4</v>
      </c>
      <c r="AG815" s="147">
        <f t="shared" si="151"/>
        <v>9.8922719260367592E-4</v>
      </c>
      <c r="AH815" s="147" t="str">
        <f t="shared" si="152"/>
        <v/>
      </c>
      <c r="AI815" s="147" t="str">
        <f t="shared" si="153"/>
        <v/>
      </c>
      <c r="AJ815" s="169">
        <f t="shared" si="154"/>
        <v>0</v>
      </c>
      <c r="AK815" s="169" t="str">
        <f t="shared" si="155"/>
        <v/>
      </c>
      <c r="AL815" s="169" t="str">
        <f t="shared" si="156"/>
        <v/>
      </c>
      <c r="AM815" s="169"/>
      <c r="AN815" s="169"/>
      <c r="AO815" s="169"/>
      <c r="AP815" s="169"/>
      <c r="AQ815" s="169"/>
      <c r="AR815" s="169"/>
      <c r="AS815" s="169"/>
      <c r="AT815" s="148"/>
      <c r="AU815" s="149"/>
      <c r="AV815" s="148"/>
      <c r="AW815" s="173"/>
      <c r="AX815" s="174"/>
      <c r="AY815" s="175"/>
      <c r="AZ815" s="175"/>
      <c r="BA815" s="176"/>
      <c r="BB815" s="176"/>
      <c r="BC815" s="150"/>
      <c r="BE815" s="151">
        <v>111</v>
      </c>
      <c r="BF815" s="164">
        <f t="shared" si="126"/>
        <v>0.70399999999999929</v>
      </c>
      <c r="BG815" s="177">
        <f t="shared" si="127"/>
        <v>0.99830481357203316</v>
      </c>
      <c r="BH815" s="178">
        <f t="shared" si="128"/>
        <v>5.0267930339797928E-5</v>
      </c>
      <c r="BI815" s="179" t="str">
        <f t="shared" si="129"/>
        <v/>
      </c>
      <c r="BJ815" s="179" t="str">
        <f t="shared" si="125"/>
        <v/>
      </c>
    </row>
    <row r="816" spans="2:62" ht="20.100000000000001" customHeight="1" x14ac:dyDescent="0.25">
      <c r="B816" s="147"/>
      <c r="C816" s="151">
        <v>135</v>
      </c>
      <c r="D816" s="147">
        <f t="shared" si="130"/>
        <v>-2584.3387242199465</v>
      </c>
      <c r="E816" s="170">
        <f t="shared" si="131"/>
        <v>1.3428788061007674E-6</v>
      </c>
      <c r="F816" s="170">
        <f t="shared" si="132"/>
        <v>2.7008769396347416E-4</v>
      </c>
      <c r="G816" s="147">
        <f t="shared" si="133"/>
        <v>1.3428788061007674E-6</v>
      </c>
      <c r="H816" s="147" t="str">
        <f t="shared" si="134"/>
        <v/>
      </c>
      <c r="I816" s="147" t="str">
        <f t="shared" si="135"/>
        <v/>
      </c>
      <c r="J816" s="147">
        <f t="shared" si="136"/>
        <v>1.8840677501288549E-24</v>
      </c>
      <c r="K816" s="147" t="str">
        <f t="shared" si="137"/>
        <v/>
      </c>
      <c r="L816" s="147" t="str">
        <f t="shared" si="138"/>
        <v/>
      </c>
      <c r="P816" s="151">
        <v>135</v>
      </c>
      <c r="Q816" s="147">
        <f t="shared" si="139"/>
        <v>-83115.19678264574</v>
      </c>
      <c r="R816" s="170">
        <f t="shared" si="140"/>
        <v>4.1754743234453624E-8</v>
      </c>
      <c r="S816" s="170">
        <f t="shared" si="141"/>
        <v>2.7008769396347416E-4</v>
      </c>
      <c r="T816" s="147">
        <f t="shared" si="142"/>
        <v>4.1754743234453624E-8</v>
      </c>
      <c r="U816" s="147" t="str">
        <f t="shared" si="143"/>
        <v/>
      </c>
      <c r="V816" s="147" t="str">
        <f t="shared" si="144"/>
        <v/>
      </c>
      <c r="W816" s="171">
        <f t="shared" si="145"/>
        <v>2.2034638685108452E-9</v>
      </c>
      <c r="X816" s="169" t="str">
        <f t="shared" si="146"/>
        <v/>
      </c>
      <c r="Y816" s="147" t="str">
        <f t="shared" si="147"/>
        <v/>
      </c>
      <c r="AC816" s="151">
        <v>135</v>
      </c>
      <c r="AD816" s="147">
        <f t="shared" si="148"/>
        <v>-3.46</v>
      </c>
      <c r="AE816" s="170">
        <f t="shared" si="149"/>
        <v>1.0030213007342376E-3</v>
      </c>
      <c r="AF816" s="170">
        <f t="shared" si="150"/>
        <v>2.7008769396347416E-4</v>
      </c>
      <c r="AG816" s="147">
        <f t="shared" si="151"/>
        <v>1.0030213007342376E-3</v>
      </c>
      <c r="AH816" s="147" t="str">
        <f t="shared" si="152"/>
        <v/>
      </c>
      <c r="AI816" s="147" t="str">
        <f t="shared" si="153"/>
        <v/>
      </c>
      <c r="AJ816" s="169">
        <f t="shared" si="154"/>
        <v>0</v>
      </c>
      <c r="AK816" s="169" t="str">
        <f t="shared" si="155"/>
        <v/>
      </c>
      <c r="AL816" s="169" t="str">
        <f t="shared" si="156"/>
        <v/>
      </c>
      <c r="AM816" s="169"/>
      <c r="AN816" s="169"/>
      <c r="AO816" s="169"/>
      <c r="AP816" s="169"/>
      <c r="AQ816" s="169"/>
      <c r="AR816" s="169"/>
      <c r="AS816" s="169"/>
      <c r="AT816" s="148"/>
      <c r="AU816" s="149"/>
      <c r="AV816" s="148"/>
      <c r="AW816" s="173"/>
      <c r="AX816" s="174"/>
      <c r="AY816" s="175"/>
      <c r="AZ816" s="175"/>
      <c r="BA816" s="176"/>
      <c r="BB816" s="176"/>
      <c r="BC816" s="150"/>
      <c r="BE816" s="151">
        <v>112</v>
      </c>
      <c r="BF816" s="164">
        <f t="shared" si="126"/>
        <v>0.71039999999999925</v>
      </c>
      <c r="BG816" s="177">
        <f t="shared" si="127"/>
        <v>0.99825454564169336</v>
      </c>
      <c r="BH816" s="178">
        <f t="shared" si="128"/>
        <v>5.1248677173321155E-5</v>
      </c>
      <c r="BI816" s="179" t="str">
        <f t="shared" si="129"/>
        <v/>
      </c>
      <c r="BJ816" s="179" t="str">
        <f t="shared" si="125"/>
        <v/>
      </c>
    </row>
    <row r="817" spans="2:62" ht="20.100000000000001" customHeight="1" x14ac:dyDescent="0.25">
      <c r="B817" s="147"/>
      <c r="C817" s="151">
        <v>136</v>
      </c>
      <c r="D817" s="147">
        <f t="shared" si="130"/>
        <v>-2581.3510493942586</v>
      </c>
      <c r="E817" s="170">
        <f t="shared" si="131"/>
        <v>1.3615825627216863E-6</v>
      </c>
      <c r="F817" s="170">
        <f t="shared" si="132"/>
        <v>2.7412766051275098E-4</v>
      </c>
      <c r="G817" s="147">
        <f t="shared" si="133"/>
        <v>1.3615825627216863E-6</v>
      </c>
      <c r="H817" s="147" t="str">
        <f t="shared" si="134"/>
        <v/>
      </c>
      <c r="I817" s="147" t="str">
        <f t="shared" si="135"/>
        <v/>
      </c>
      <c r="J817" s="147">
        <f t="shared" si="136"/>
        <v>1.9586299416011091E-24</v>
      </c>
      <c r="K817" s="147" t="str">
        <f t="shared" si="137"/>
        <v/>
      </c>
      <c r="L817" s="147" t="str">
        <f t="shared" si="138"/>
        <v/>
      </c>
      <c r="P817" s="151">
        <v>136</v>
      </c>
      <c r="Q817" s="147">
        <f t="shared" si="139"/>
        <v>-83019.109849949033</v>
      </c>
      <c r="R817" s="170">
        <f t="shared" si="140"/>
        <v>4.2336307670259896E-8</v>
      </c>
      <c r="S817" s="170">
        <f t="shared" si="141"/>
        <v>2.7412766051275011E-4</v>
      </c>
      <c r="T817" s="147">
        <f t="shared" si="142"/>
        <v>4.2336307670259896E-8</v>
      </c>
      <c r="U817" s="147" t="str">
        <f t="shared" si="143"/>
        <v/>
      </c>
      <c r="V817" s="147" t="str">
        <f t="shared" si="144"/>
        <v/>
      </c>
      <c r="W817" s="171">
        <f t="shared" si="145"/>
        <v>2.2410057413488768E-9</v>
      </c>
      <c r="X817" s="169" t="str">
        <f t="shared" si="146"/>
        <v/>
      </c>
      <c r="Y817" s="147" t="str">
        <f t="shared" si="147"/>
        <v/>
      </c>
      <c r="AC817" s="151">
        <v>136</v>
      </c>
      <c r="AD817" s="147">
        <f t="shared" si="148"/>
        <v>-3.456</v>
      </c>
      <c r="AE817" s="170">
        <f t="shared" si="149"/>
        <v>1.0169914864347645E-3</v>
      </c>
      <c r="AF817" s="170">
        <f t="shared" si="150"/>
        <v>2.7412766051275011E-4</v>
      </c>
      <c r="AG817" s="147">
        <f t="shared" si="151"/>
        <v>1.0169914864347645E-3</v>
      </c>
      <c r="AH817" s="147" t="str">
        <f t="shared" si="152"/>
        <v/>
      </c>
      <c r="AI817" s="147" t="str">
        <f t="shared" si="153"/>
        <v/>
      </c>
      <c r="AJ817" s="169">
        <f t="shared" si="154"/>
        <v>0</v>
      </c>
      <c r="AK817" s="169" t="str">
        <f t="shared" si="155"/>
        <v/>
      </c>
      <c r="AL817" s="169" t="str">
        <f t="shared" si="156"/>
        <v/>
      </c>
      <c r="AM817" s="169"/>
      <c r="AN817" s="169"/>
      <c r="AO817" s="169"/>
      <c r="AP817" s="169"/>
      <c r="AQ817" s="169"/>
      <c r="AR817" s="169"/>
      <c r="AS817" s="169"/>
      <c r="AT817" s="148"/>
      <c r="AU817" s="149"/>
      <c r="AV817" s="148"/>
      <c r="AW817" s="173"/>
      <c r="AX817" s="174"/>
      <c r="AY817" s="175"/>
      <c r="AZ817" s="175"/>
      <c r="BA817" s="176"/>
      <c r="BB817" s="176"/>
      <c r="BC817" s="150"/>
      <c r="BE817" s="151">
        <v>113</v>
      </c>
      <c r="BF817" s="164">
        <f t="shared" si="126"/>
        <v>0.71679999999999922</v>
      </c>
      <c r="BG817" s="177">
        <f t="shared" si="127"/>
        <v>0.99820329696452004</v>
      </c>
      <c r="BH817" s="178">
        <f t="shared" si="128"/>
        <v>5.2238053001030238E-5</v>
      </c>
      <c r="BI817" s="179" t="str">
        <f t="shared" si="129"/>
        <v/>
      </c>
      <c r="BJ817" s="179" t="str">
        <f t="shared" si="125"/>
        <v/>
      </c>
    </row>
    <row r="818" spans="2:62" ht="20.100000000000001" customHeight="1" x14ac:dyDescent="0.25">
      <c r="B818" s="147"/>
      <c r="C818" s="151">
        <v>137</v>
      </c>
      <c r="D818" s="147">
        <f t="shared" si="130"/>
        <v>-2578.3633745685711</v>
      </c>
      <c r="E818" s="170">
        <f t="shared" si="131"/>
        <v>1.3805247386507154E-6</v>
      </c>
      <c r="F818" s="170">
        <f t="shared" si="132"/>
        <v>2.7822386329388464E-4</v>
      </c>
      <c r="G818" s="147">
        <f t="shared" si="133"/>
        <v>1.3805247386507154E-6</v>
      </c>
      <c r="H818" s="147" t="str">
        <f t="shared" si="134"/>
        <v/>
      </c>
      <c r="I818" s="147" t="str">
        <f t="shared" si="135"/>
        <v/>
      </c>
      <c r="J818" s="147">
        <f t="shared" si="136"/>
        <v>2.0361103620955259E-24</v>
      </c>
      <c r="K818" s="147" t="str">
        <f t="shared" si="137"/>
        <v/>
      </c>
      <c r="L818" s="147" t="str">
        <f t="shared" si="138"/>
        <v/>
      </c>
      <c r="P818" s="151">
        <v>137</v>
      </c>
      <c r="Q818" s="147">
        <f t="shared" si="139"/>
        <v>-82923.02291725234</v>
      </c>
      <c r="R818" s="170">
        <f t="shared" si="140"/>
        <v>4.2925285386361476E-8</v>
      </c>
      <c r="S818" s="170">
        <f t="shared" si="141"/>
        <v>2.7822386329388405E-4</v>
      </c>
      <c r="T818" s="147">
        <f t="shared" si="142"/>
        <v>4.2925285386361476E-8</v>
      </c>
      <c r="U818" s="147" t="str">
        <f t="shared" si="143"/>
        <v/>
      </c>
      <c r="V818" s="147" t="str">
        <f t="shared" si="144"/>
        <v/>
      </c>
      <c r="W818" s="171">
        <f t="shared" si="145"/>
        <v>2.2791507732267549E-9</v>
      </c>
      <c r="X818" s="169" t="str">
        <f t="shared" si="146"/>
        <v/>
      </c>
      <c r="Y818" s="147" t="str">
        <f t="shared" si="147"/>
        <v/>
      </c>
      <c r="AC818" s="151">
        <v>137</v>
      </c>
      <c r="AD818" s="147">
        <f t="shared" si="148"/>
        <v>-3.452</v>
      </c>
      <c r="AE818" s="170">
        <f t="shared" si="149"/>
        <v>1.0311397519764927E-3</v>
      </c>
      <c r="AF818" s="170">
        <f t="shared" si="150"/>
        <v>2.7822386329388464E-4</v>
      </c>
      <c r="AG818" s="147">
        <f t="shared" si="151"/>
        <v>1.0311397519764927E-3</v>
      </c>
      <c r="AH818" s="147" t="str">
        <f t="shared" si="152"/>
        <v/>
      </c>
      <c r="AI818" s="147" t="str">
        <f t="shared" si="153"/>
        <v/>
      </c>
      <c r="AJ818" s="169">
        <f t="shared" si="154"/>
        <v>0</v>
      </c>
      <c r="AK818" s="169" t="str">
        <f t="shared" si="155"/>
        <v/>
      </c>
      <c r="AL818" s="169" t="str">
        <f t="shared" si="156"/>
        <v/>
      </c>
      <c r="AM818" s="169"/>
      <c r="AN818" s="169"/>
      <c r="AO818" s="169"/>
      <c r="AP818" s="169"/>
      <c r="AQ818" s="169"/>
      <c r="AR818" s="169"/>
      <c r="AS818" s="169"/>
      <c r="AT818" s="148"/>
      <c r="AU818" s="149"/>
      <c r="AV818" s="148"/>
      <c r="AW818" s="173"/>
      <c r="AX818" s="174"/>
      <c r="AY818" s="175"/>
      <c r="AZ818" s="175"/>
      <c r="BA818" s="176"/>
      <c r="BB818" s="176"/>
      <c r="BC818" s="150"/>
      <c r="BE818" s="151">
        <v>114</v>
      </c>
      <c r="BF818" s="164">
        <f t="shared" si="126"/>
        <v>0.72319999999999918</v>
      </c>
      <c r="BG818" s="177">
        <f t="shared" si="127"/>
        <v>0.99815105891151901</v>
      </c>
      <c r="BH818" s="178">
        <f t="shared" si="128"/>
        <v>5.3236012169666225E-5</v>
      </c>
      <c r="BI818" s="179" t="str">
        <f t="shared" si="129"/>
        <v/>
      </c>
      <c r="BJ818" s="179" t="str">
        <f t="shared" si="125"/>
        <v/>
      </c>
    </row>
    <row r="819" spans="2:62" ht="20.100000000000001" customHeight="1" x14ac:dyDescent="0.25">
      <c r="B819" s="147"/>
      <c r="C819" s="151">
        <v>138</v>
      </c>
      <c r="D819" s="147">
        <f t="shared" si="130"/>
        <v>-2575.3756997428832</v>
      </c>
      <c r="E819" s="170">
        <f t="shared" si="131"/>
        <v>1.3997080403880513E-6</v>
      </c>
      <c r="F819" s="170">
        <f t="shared" si="132"/>
        <v>2.8237701866286921E-4</v>
      </c>
      <c r="G819" s="147">
        <f t="shared" si="133"/>
        <v>1.3997080403880513E-6</v>
      </c>
      <c r="H819" s="147" t="str">
        <f t="shared" si="134"/>
        <v/>
      </c>
      <c r="I819" s="147" t="str">
        <f t="shared" si="135"/>
        <v/>
      </c>
      <c r="J819" s="147">
        <f t="shared" si="136"/>
        <v>2.1166219239189042E-24</v>
      </c>
      <c r="K819" s="147" t="str">
        <f t="shared" si="137"/>
        <v/>
      </c>
      <c r="L819" s="147" t="str">
        <f t="shared" si="138"/>
        <v/>
      </c>
      <c r="P819" s="151">
        <v>138</v>
      </c>
      <c r="Q819" s="147">
        <f t="shared" si="139"/>
        <v>-82826.935984555632</v>
      </c>
      <c r="R819" s="170">
        <f t="shared" si="140"/>
        <v>4.3521760537203542E-8</v>
      </c>
      <c r="S819" s="170">
        <f t="shared" si="141"/>
        <v>2.8237701866286921E-4</v>
      </c>
      <c r="T819" s="147">
        <f t="shared" si="142"/>
        <v>4.3521760537203542E-8</v>
      </c>
      <c r="U819" s="147" t="str">
        <f t="shared" si="143"/>
        <v/>
      </c>
      <c r="V819" s="147" t="str">
        <f t="shared" si="144"/>
        <v/>
      </c>
      <c r="W819" s="171">
        <f t="shared" si="145"/>
        <v>2.3179079997298499E-9</v>
      </c>
      <c r="X819" s="169" t="str">
        <f t="shared" si="146"/>
        <v/>
      </c>
      <c r="Y819" s="147" t="str">
        <f t="shared" si="147"/>
        <v/>
      </c>
      <c r="AC819" s="151">
        <v>138</v>
      </c>
      <c r="AD819" s="147">
        <f t="shared" si="148"/>
        <v>-3.448</v>
      </c>
      <c r="AE819" s="170">
        <f t="shared" si="149"/>
        <v>1.0454681188950459E-3</v>
      </c>
      <c r="AF819" s="170">
        <f t="shared" si="150"/>
        <v>2.8237701866286921E-4</v>
      </c>
      <c r="AG819" s="147">
        <f t="shared" si="151"/>
        <v>1.0454681188950459E-3</v>
      </c>
      <c r="AH819" s="147" t="str">
        <f t="shared" si="152"/>
        <v/>
      </c>
      <c r="AI819" s="147" t="str">
        <f t="shared" si="153"/>
        <v/>
      </c>
      <c r="AJ819" s="169">
        <f t="shared" si="154"/>
        <v>0</v>
      </c>
      <c r="AK819" s="169" t="str">
        <f t="shared" si="155"/>
        <v/>
      </c>
      <c r="AL819" s="169" t="str">
        <f t="shared" si="156"/>
        <v/>
      </c>
      <c r="AM819" s="169"/>
      <c r="AN819" s="169"/>
      <c r="AO819" s="169"/>
      <c r="AP819" s="169"/>
      <c r="AQ819" s="169"/>
      <c r="AR819" s="169"/>
      <c r="AS819" s="169"/>
      <c r="AT819" s="148"/>
      <c r="AU819" s="149"/>
      <c r="AV819" s="148"/>
      <c r="AW819" s="173"/>
      <c r="AX819" s="174"/>
      <c r="AY819" s="175"/>
      <c r="AZ819" s="175"/>
      <c r="BA819" s="176"/>
      <c r="BB819" s="176"/>
      <c r="BC819" s="150"/>
      <c r="BE819" s="151">
        <v>115</v>
      </c>
      <c r="BF819" s="164">
        <f t="shared" si="126"/>
        <v>0.72959999999999914</v>
      </c>
      <c r="BG819" s="177">
        <f t="shared" si="127"/>
        <v>0.99809782289934934</v>
      </c>
      <c r="BH819" s="178">
        <f t="shared" si="128"/>
        <v>5.4242508643609355E-5</v>
      </c>
      <c r="BI819" s="179" t="str">
        <f t="shared" si="129"/>
        <v/>
      </c>
      <c r="BJ819" s="179" t="str">
        <f t="shared" si="125"/>
        <v/>
      </c>
    </row>
    <row r="820" spans="2:62" ht="20.100000000000001" customHeight="1" x14ac:dyDescent="0.25">
      <c r="B820" s="147"/>
      <c r="C820" s="151">
        <v>139</v>
      </c>
      <c r="D820" s="147">
        <f t="shared" si="130"/>
        <v>-2572.3880249171953</v>
      </c>
      <c r="E820" s="170">
        <f t="shared" si="131"/>
        <v>1.4191352004100809E-6</v>
      </c>
      <c r="F820" s="170">
        <f t="shared" si="132"/>
        <v>2.8658785110059629E-4</v>
      </c>
      <c r="G820" s="147">
        <f t="shared" si="133"/>
        <v>1.4191352004100809E-6</v>
      </c>
      <c r="H820" s="147" t="str">
        <f t="shared" si="134"/>
        <v/>
      </c>
      <c r="I820" s="147" t="str">
        <f t="shared" si="135"/>
        <v/>
      </c>
      <c r="J820" s="147">
        <f t="shared" si="136"/>
        <v>2.200281856707882E-24</v>
      </c>
      <c r="K820" s="147" t="str">
        <f t="shared" si="137"/>
        <v/>
      </c>
      <c r="L820" s="147" t="str">
        <f t="shared" si="138"/>
        <v/>
      </c>
      <c r="P820" s="151">
        <v>139</v>
      </c>
      <c r="Q820" s="147">
        <f t="shared" si="139"/>
        <v>-82730.849051858939</v>
      </c>
      <c r="R820" s="170">
        <f t="shared" si="140"/>
        <v>4.4125818084920588E-8</v>
      </c>
      <c r="S820" s="170">
        <f t="shared" si="141"/>
        <v>2.8658785110059553E-4</v>
      </c>
      <c r="T820" s="147">
        <f t="shared" si="142"/>
        <v>4.4125818084920588E-8</v>
      </c>
      <c r="U820" s="147" t="str">
        <f t="shared" si="143"/>
        <v/>
      </c>
      <c r="V820" s="147" t="str">
        <f t="shared" si="144"/>
        <v/>
      </c>
      <c r="W820" s="171">
        <f t="shared" si="145"/>
        <v>2.3572865805332411E-9</v>
      </c>
      <c r="X820" s="169" t="str">
        <f t="shared" si="146"/>
        <v/>
      </c>
      <c r="Y820" s="147" t="str">
        <f t="shared" si="147"/>
        <v/>
      </c>
      <c r="AC820" s="151">
        <v>139</v>
      </c>
      <c r="AD820" s="147">
        <f t="shared" si="148"/>
        <v>-3.444</v>
      </c>
      <c r="AE820" s="170">
        <f t="shared" si="149"/>
        <v>1.0599786281281522E-3</v>
      </c>
      <c r="AF820" s="170">
        <f t="shared" si="150"/>
        <v>2.8658785110059629E-4</v>
      </c>
      <c r="AG820" s="147">
        <f t="shared" si="151"/>
        <v>1.0599786281281522E-3</v>
      </c>
      <c r="AH820" s="147" t="str">
        <f t="shared" si="152"/>
        <v/>
      </c>
      <c r="AI820" s="147" t="str">
        <f t="shared" si="153"/>
        <v/>
      </c>
      <c r="AJ820" s="169">
        <f t="shared" si="154"/>
        <v>0</v>
      </c>
      <c r="AK820" s="169" t="str">
        <f t="shared" si="155"/>
        <v/>
      </c>
      <c r="AL820" s="169" t="str">
        <f t="shared" si="156"/>
        <v/>
      </c>
      <c r="AM820" s="169"/>
      <c r="AN820" s="169"/>
      <c r="AO820" s="169"/>
      <c r="AP820" s="169"/>
      <c r="AQ820" s="169"/>
      <c r="AR820" s="169"/>
      <c r="AS820" s="169"/>
      <c r="AT820" s="148"/>
      <c r="AU820" s="149"/>
      <c r="AV820" s="148"/>
      <c r="AW820" s="173"/>
      <c r="AX820" s="174"/>
      <c r="AY820" s="175"/>
      <c r="AZ820" s="175"/>
      <c r="BA820" s="176"/>
      <c r="BB820" s="176"/>
      <c r="BC820" s="150"/>
      <c r="BE820" s="151">
        <v>116</v>
      </c>
      <c r="BF820" s="164">
        <f t="shared" si="126"/>
        <v>0.7359999999999991</v>
      </c>
      <c r="BG820" s="177">
        <f t="shared" si="127"/>
        <v>0.99804358039070573</v>
      </c>
      <c r="BH820" s="178">
        <f t="shared" si="128"/>
        <v>5.5257496017313557E-5</v>
      </c>
      <c r="BI820" s="179" t="str">
        <f t="shared" si="129"/>
        <v/>
      </c>
      <c r="BJ820" s="179" t="str">
        <f t="shared" si="125"/>
        <v/>
      </c>
    </row>
    <row r="821" spans="2:62" ht="20.100000000000001" customHeight="1" x14ac:dyDescent="0.25">
      <c r="B821" s="147"/>
      <c r="C821" s="151">
        <v>140</v>
      </c>
      <c r="D821" s="147">
        <f t="shared" si="130"/>
        <v>-2569.4003500915078</v>
      </c>
      <c r="E821" s="170">
        <f t="shared" si="131"/>
        <v>1.4388089773542617E-6</v>
      </c>
      <c r="F821" s="170">
        <f t="shared" si="132"/>
        <v>2.908570932907428E-4</v>
      </c>
      <c r="G821" s="147">
        <f t="shared" si="133"/>
        <v>1.4388089773542617E-6</v>
      </c>
      <c r="H821" s="147" t="str">
        <f t="shared" si="134"/>
        <v/>
      </c>
      <c r="I821" s="147" t="str">
        <f t="shared" si="135"/>
        <v/>
      </c>
      <c r="J821" s="147">
        <f t="shared" si="136"/>
        <v>2.28721187049326E-24</v>
      </c>
      <c r="K821" s="147" t="str">
        <f t="shared" si="137"/>
        <v/>
      </c>
      <c r="L821" s="147" t="str">
        <f t="shared" si="138"/>
        <v/>
      </c>
      <c r="P821" s="151">
        <v>140</v>
      </c>
      <c r="Q821" s="147">
        <f t="shared" si="139"/>
        <v>-82634.762119162231</v>
      </c>
      <c r="R821" s="170">
        <f t="shared" si="140"/>
        <v>4.4737543805085622E-8</v>
      </c>
      <c r="S821" s="170">
        <f t="shared" si="141"/>
        <v>2.908570932907428E-4</v>
      </c>
      <c r="T821" s="147">
        <f t="shared" si="142"/>
        <v>4.4737543805085622E-8</v>
      </c>
      <c r="U821" s="147" t="str">
        <f t="shared" si="143"/>
        <v/>
      </c>
      <c r="V821" s="147" t="str">
        <f t="shared" si="144"/>
        <v/>
      </c>
      <c r="W821" s="171">
        <f t="shared" si="145"/>
        <v>2.3972958009207702E-9</v>
      </c>
      <c r="X821" s="169" t="str">
        <f t="shared" si="146"/>
        <v/>
      </c>
      <c r="Y821" s="147" t="str">
        <f t="shared" si="147"/>
        <v/>
      </c>
      <c r="AC821" s="151">
        <v>140</v>
      </c>
      <c r="AD821" s="147">
        <f t="shared" si="148"/>
        <v>-3.44</v>
      </c>
      <c r="AE821" s="170">
        <f t="shared" si="149"/>
        <v>1.0746733401537356E-3</v>
      </c>
      <c r="AF821" s="170">
        <f t="shared" si="150"/>
        <v>2.908570932907428E-4</v>
      </c>
      <c r="AG821" s="147">
        <f t="shared" si="151"/>
        <v>1.0746733401537356E-3</v>
      </c>
      <c r="AH821" s="147" t="str">
        <f t="shared" si="152"/>
        <v/>
      </c>
      <c r="AI821" s="147" t="str">
        <f t="shared" si="153"/>
        <v/>
      </c>
      <c r="AJ821" s="169">
        <f t="shared" si="154"/>
        <v>0</v>
      </c>
      <c r="AK821" s="169" t="str">
        <f t="shared" si="155"/>
        <v/>
      </c>
      <c r="AL821" s="169" t="str">
        <f t="shared" si="156"/>
        <v/>
      </c>
      <c r="AM821" s="169"/>
      <c r="AN821" s="169"/>
      <c r="AO821" s="169"/>
      <c r="AP821" s="169"/>
      <c r="AQ821" s="169"/>
      <c r="AR821" s="169"/>
      <c r="AS821" s="169"/>
      <c r="AT821" s="148"/>
      <c r="AU821" s="149"/>
      <c r="AV821" s="148"/>
      <c r="AW821" s="173"/>
      <c r="AX821" s="174"/>
      <c r="AY821" s="175"/>
      <c r="AZ821" s="175"/>
      <c r="BA821" s="176"/>
      <c r="BB821" s="176"/>
      <c r="BC821" s="150"/>
      <c r="BE821" s="151">
        <v>117</v>
      </c>
      <c r="BF821" s="164">
        <f t="shared" si="126"/>
        <v>0.74239999999999906</v>
      </c>
      <c r="BG821" s="177">
        <f t="shared" si="127"/>
        <v>0.99798832289468842</v>
      </c>
      <c r="BH821" s="178">
        <f t="shared" si="128"/>
        <v>5.628092752518743E-5</v>
      </c>
      <c r="BI821" s="179" t="str">
        <f t="shared" si="129"/>
        <v/>
      </c>
      <c r="BJ821" s="179" t="str">
        <f t="shared" si="125"/>
        <v/>
      </c>
    </row>
    <row r="822" spans="2:62" ht="20.100000000000001" customHeight="1" x14ac:dyDescent="0.25">
      <c r="B822" s="147"/>
      <c r="C822" s="151">
        <v>141</v>
      </c>
      <c r="D822" s="147">
        <f t="shared" si="130"/>
        <v>-2566.4126752658199</v>
      </c>
      <c r="E822" s="170">
        <f t="shared" si="131"/>
        <v>1.4587321562044482E-6</v>
      </c>
      <c r="F822" s="170">
        <f t="shared" si="132"/>
        <v>2.9518548619821033E-4</v>
      </c>
      <c r="G822" s="147">
        <f t="shared" si="133"/>
        <v>1.4587321562044482E-6</v>
      </c>
      <c r="H822" s="147" t="str">
        <f t="shared" si="134"/>
        <v/>
      </c>
      <c r="I822" s="147" t="str">
        <f t="shared" si="135"/>
        <v/>
      </c>
      <c r="J822" s="147">
        <f t="shared" si="136"/>
        <v>2.3775383248452364E-24</v>
      </c>
      <c r="K822" s="147" t="str">
        <f t="shared" si="137"/>
        <v/>
      </c>
      <c r="L822" s="147" t="str">
        <f t="shared" si="138"/>
        <v/>
      </c>
      <c r="P822" s="151">
        <v>141</v>
      </c>
      <c r="Q822" s="147">
        <f t="shared" si="139"/>
        <v>-82538.675186465538</v>
      </c>
      <c r="R822" s="170">
        <f t="shared" si="140"/>
        <v>4.5357024292471505E-8</v>
      </c>
      <c r="S822" s="170">
        <f t="shared" si="141"/>
        <v>2.9518548619820979E-4</v>
      </c>
      <c r="T822" s="147">
        <f t="shared" si="142"/>
        <v>4.5357024292471505E-8</v>
      </c>
      <c r="U822" s="147" t="str">
        <f t="shared" si="143"/>
        <v/>
      </c>
      <c r="V822" s="147" t="str">
        <f t="shared" si="144"/>
        <v/>
      </c>
      <c r="W822" s="171">
        <f t="shared" si="145"/>
        <v>2.4379450733196011E-9</v>
      </c>
      <c r="X822" s="169" t="str">
        <f t="shared" si="146"/>
        <v/>
      </c>
      <c r="Y822" s="147" t="str">
        <f t="shared" si="147"/>
        <v/>
      </c>
      <c r="AC822" s="151">
        <v>141</v>
      </c>
      <c r="AD822" s="147">
        <f t="shared" si="148"/>
        <v>-3.4359999999999999</v>
      </c>
      <c r="AE822" s="170">
        <f t="shared" si="149"/>
        <v>1.089554335128328E-3</v>
      </c>
      <c r="AF822" s="170">
        <f t="shared" si="150"/>
        <v>2.9518548619821033E-4</v>
      </c>
      <c r="AG822" s="147">
        <f t="shared" si="151"/>
        <v>1.089554335128328E-3</v>
      </c>
      <c r="AH822" s="147" t="str">
        <f t="shared" si="152"/>
        <v/>
      </c>
      <c r="AI822" s="147" t="str">
        <f t="shared" si="153"/>
        <v/>
      </c>
      <c r="AJ822" s="169">
        <f t="shared" si="154"/>
        <v>0</v>
      </c>
      <c r="AK822" s="169" t="str">
        <f t="shared" si="155"/>
        <v/>
      </c>
      <c r="AL822" s="169" t="str">
        <f t="shared" si="156"/>
        <v/>
      </c>
      <c r="AM822" s="169"/>
      <c r="AN822" s="169"/>
      <c r="AO822" s="169"/>
      <c r="AP822" s="169"/>
      <c r="AQ822" s="169"/>
      <c r="AR822" s="169"/>
      <c r="AS822" s="169"/>
      <c r="AT822" s="148"/>
      <c r="AU822" s="149"/>
      <c r="AV822" s="148"/>
      <c r="AW822" s="173"/>
      <c r="AX822" s="174"/>
      <c r="AY822" s="175"/>
      <c r="AZ822" s="175"/>
      <c r="BA822" s="176"/>
      <c r="BB822" s="176"/>
      <c r="BC822" s="150"/>
      <c r="BE822" s="151">
        <v>118</v>
      </c>
      <c r="BF822" s="164">
        <f t="shared" si="126"/>
        <v>0.74879999999999902</v>
      </c>
      <c r="BG822" s="177">
        <f t="shared" si="127"/>
        <v>0.99793204196716323</v>
      </c>
      <c r="BH822" s="178">
        <f t="shared" si="128"/>
        <v>5.7312756053806702E-5</v>
      </c>
      <c r="BI822" s="179" t="str">
        <f t="shared" si="129"/>
        <v/>
      </c>
      <c r="BJ822" s="179" t="str">
        <f t="shared" si="125"/>
        <v/>
      </c>
    </row>
    <row r="823" spans="2:62" ht="20.100000000000001" customHeight="1" x14ac:dyDescent="0.25">
      <c r="B823" s="147"/>
      <c r="C823" s="151">
        <v>142</v>
      </c>
      <c r="D823" s="147">
        <f t="shared" si="130"/>
        <v>-2563.425000440132</v>
      </c>
      <c r="E823" s="170">
        <f t="shared" si="131"/>
        <v>1.4789075484766523E-6</v>
      </c>
      <c r="F823" s="170">
        <f t="shared" si="132"/>
        <v>2.9957377914811324E-4</v>
      </c>
      <c r="G823" s="147">
        <f t="shared" si="133"/>
        <v>1.4789075484766523E-6</v>
      </c>
      <c r="H823" s="147" t="str">
        <f t="shared" si="134"/>
        <v/>
      </c>
      <c r="I823" s="147" t="str">
        <f t="shared" si="135"/>
        <v/>
      </c>
      <c r="J823" s="147">
        <f t="shared" si="136"/>
        <v>2.471392404323577E-24</v>
      </c>
      <c r="K823" s="147" t="str">
        <f t="shared" si="137"/>
        <v/>
      </c>
      <c r="L823" s="147" t="str">
        <f t="shared" si="138"/>
        <v/>
      </c>
      <c r="P823" s="151">
        <v>142</v>
      </c>
      <c r="Q823" s="147">
        <f t="shared" si="139"/>
        <v>-82442.58825376883</v>
      </c>
      <c r="R823" s="170">
        <f t="shared" si="140"/>
        <v>4.5984346966828388E-8</v>
      </c>
      <c r="S823" s="170">
        <f t="shared" si="141"/>
        <v>2.9957377914811324E-4</v>
      </c>
      <c r="T823" s="147">
        <f t="shared" si="142"/>
        <v>4.5984346966828388E-8</v>
      </c>
      <c r="U823" s="147" t="str">
        <f t="shared" si="143"/>
        <v/>
      </c>
      <c r="V823" s="147" t="str">
        <f t="shared" si="144"/>
        <v/>
      </c>
      <c r="W823" s="171">
        <f t="shared" si="145"/>
        <v>2.4792439388507736E-9</v>
      </c>
      <c r="X823" s="169" t="str">
        <f t="shared" si="146"/>
        <v/>
      </c>
      <c r="Y823" s="147" t="str">
        <f t="shared" si="147"/>
        <v/>
      </c>
      <c r="AC823" s="151">
        <v>142</v>
      </c>
      <c r="AD823" s="147">
        <f t="shared" si="148"/>
        <v>-3.4319999999999999</v>
      </c>
      <c r="AE823" s="170">
        <f t="shared" si="149"/>
        <v>1.1046237130258381E-3</v>
      </c>
      <c r="AF823" s="170">
        <f t="shared" si="150"/>
        <v>2.9957377914811324E-4</v>
      </c>
      <c r="AG823" s="147">
        <f t="shared" si="151"/>
        <v>1.1046237130258381E-3</v>
      </c>
      <c r="AH823" s="147" t="str">
        <f t="shared" si="152"/>
        <v/>
      </c>
      <c r="AI823" s="147" t="str">
        <f t="shared" si="153"/>
        <v/>
      </c>
      <c r="AJ823" s="169">
        <f t="shared" si="154"/>
        <v>0</v>
      </c>
      <c r="AK823" s="169" t="str">
        <f t="shared" si="155"/>
        <v/>
      </c>
      <c r="AL823" s="169" t="str">
        <f t="shared" si="156"/>
        <v/>
      </c>
      <c r="AM823" s="169"/>
      <c r="AN823" s="169"/>
      <c r="AO823" s="169"/>
      <c r="AP823" s="169"/>
      <c r="AQ823" s="169"/>
      <c r="AR823" s="169"/>
      <c r="AS823" s="169"/>
      <c r="AT823" s="148"/>
      <c r="AU823" s="149"/>
      <c r="AV823" s="148"/>
      <c r="AW823" s="173"/>
      <c r="AX823" s="174"/>
      <c r="AY823" s="175"/>
      <c r="AZ823" s="175"/>
      <c r="BA823" s="176"/>
      <c r="BB823" s="176"/>
      <c r="BC823" s="150"/>
      <c r="BE823" s="151">
        <v>119</v>
      </c>
      <c r="BF823" s="164">
        <f t="shared" si="126"/>
        <v>0.75519999999999898</v>
      </c>
      <c r="BG823" s="177">
        <f t="shared" si="127"/>
        <v>0.99787472921110942</v>
      </c>
      <c r="BH823" s="178">
        <f t="shared" si="128"/>
        <v>5.8352934151351121E-5</v>
      </c>
      <c r="BI823" s="179" t="str">
        <f t="shared" si="129"/>
        <v/>
      </c>
      <c r="BJ823" s="179" t="str">
        <f t="shared" si="125"/>
        <v/>
      </c>
    </row>
    <row r="824" spans="2:62" ht="20.100000000000001" customHeight="1" x14ac:dyDescent="0.25">
      <c r="B824" s="147"/>
      <c r="C824" s="151">
        <v>143</v>
      </c>
      <c r="D824" s="147">
        <f t="shared" si="130"/>
        <v>-2560.437325614444</v>
      </c>
      <c r="E824" s="170">
        <f t="shared" si="131"/>
        <v>1.4993379924052669E-6</v>
      </c>
      <c r="F824" s="170">
        <f t="shared" si="132"/>
        <v>3.0402272990532849E-4</v>
      </c>
      <c r="G824" s="147">
        <f t="shared" si="133"/>
        <v>1.4993379924052669E-6</v>
      </c>
      <c r="H824" s="147" t="str">
        <f t="shared" si="134"/>
        <v/>
      </c>
      <c r="I824" s="147" t="str">
        <f t="shared" si="135"/>
        <v/>
      </c>
      <c r="J824" s="147">
        <f t="shared" si="136"/>
        <v>2.5689103004642267E-24</v>
      </c>
      <c r="K824" s="147" t="str">
        <f t="shared" si="137"/>
        <v/>
      </c>
      <c r="L824" s="147" t="str">
        <f t="shared" si="138"/>
        <v/>
      </c>
      <c r="P824" s="151">
        <v>143</v>
      </c>
      <c r="Q824" s="147">
        <f t="shared" si="139"/>
        <v>-82346.501321072137</v>
      </c>
      <c r="R824" s="170">
        <f t="shared" si="140"/>
        <v>4.66196000786726E-8</v>
      </c>
      <c r="S824" s="170">
        <f t="shared" si="141"/>
        <v>3.0402272990532795E-4</v>
      </c>
      <c r="T824" s="147">
        <f t="shared" si="142"/>
        <v>4.66196000786726E-8</v>
      </c>
      <c r="U824" s="147" t="str">
        <f t="shared" si="143"/>
        <v/>
      </c>
      <c r="V824" s="147" t="str">
        <f t="shared" si="144"/>
        <v/>
      </c>
      <c r="W824" s="171">
        <f t="shared" si="145"/>
        <v>2.5212020688954747E-9</v>
      </c>
      <c r="X824" s="169" t="str">
        <f t="shared" si="146"/>
        <v/>
      </c>
      <c r="Y824" s="147" t="str">
        <f t="shared" si="147"/>
        <v/>
      </c>
      <c r="AC824" s="151">
        <v>143</v>
      </c>
      <c r="AD824" s="147">
        <f t="shared" si="148"/>
        <v>-3.4279999999999999</v>
      </c>
      <c r="AE824" s="170">
        <f t="shared" si="149"/>
        <v>1.1198835937766252E-3</v>
      </c>
      <c r="AF824" s="170">
        <f t="shared" si="150"/>
        <v>3.0402272990532849E-4</v>
      </c>
      <c r="AG824" s="147">
        <f t="shared" si="151"/>
        <v>1.1198835937766252E-3</v>
      </c>
      <c r="AH824" s="147" t="str">
        <f t="shared" si="152"/>
        <v/>
      </c>
      <c r="AI824" s="147" t="str">
        <f t="shared" si="153"/>
        <v/>
      </c>
      <c r="AJ824" s="169">
        <f t="shared" si="154"/>
        <v>0</v>
      </c>
      <c r="AK824" s="169" t="str">
        <f t="shared" si="155"/>
        <v/>
      </c>
      <c r="AL824" s="169" t="str">
        <f t="shared" si="156"/>
        <v/>
      </c>
      <c r="AM824" s="169"/>
      <c r="AN824" s="169"/>
      <c r="AO824" s="169"/>
      <c r="AP824" s="169"/>
      <c r="AQ824" s="169"/>
      <c r="AR824" s="169"/>
      <c r="AS824" s="169"/>
      <c r="AT824" s="148"/>
      <c r="AU824" s="149"/>
      <c r="AV824" s="148"/>
      <c r="AW824" s="173"/>
      <c r="AX824" s="174"/>
      <c r="AY824" s="175"/>
      <c r="AZ824" s="175"/>
      <c r="BA824" s="176"/>
      <c r="BB824" s="176"/>
      <c r="BC824" s="150"/>
      <c r="BE824" s="151">
        <v>120</v>
      </c>
      <c r="BF824" s="164">
        <f t="shared" si="126"/>
        <v>0.76159999999999894</v>
      </c>
      <c r="BG824" s="177">
        <f t="shared" si="127"/>
        <v>0.99781637627695807</v>
      </c>
      <c r="BH824" s="178">
        <f t="shared" si="128"/>
        <v>5.9401414039372824E-5</v>
      </c>
      <c r="BI824" s="179" t="str">
        <f t="shared" si="129"/>
        <v/>
      </c>
      <c r="BJ824" s="179" t="str">
        <f t="shared" si="125"/>
        <v/>
      </c>
    </row>
    <row r="825" spans="2:62" ht="20.100000000000001" customHeight="1" x14ac:dyDescent="0.25">
      <c r="B825" s="147"/>
      <c r="C825" s="151">
        <v>144</v>
      </c>
      <c r="D825" s="147">
        <f t="shared" si="130"/>
        <v>-2557.4496507887561</v>
      </c>
      <c r="E825" s="170">
        <f t="shared" si="131"/>
        <v>1.5200263531297047E-6</v>
      </c>
      <c r="F825" s="170">
        <f t="shared" si="132"/>
        <v>3.085331047545999E-4</v>
      </c>
      <c r="G825" s="147">
        <f t="shared" si="133"/>
        <v>1.5200263531297047E-6</v>
      </c>
      <c r="H825" s="147" t="str">
        <f t="shared" si="134"/>
        <v/>
      </c>
      <c r="I825" s="147" t="str">
        <f t="shared" si="135"/>
        <v/>
      </c>
      <c r="J825" s="147">
        <f t="shared" si="136"/>
        <v>2.6702334005432454E-24</v>
      </c>
      <c r="K825" s="147" t="str">
        <f t="shared" si="137"/>
        <v/>
      </c>
      <c r="L825" s="147" t="str">
        <f t="shared" si="138"/>
        <v/>
      </c>
      <c r="P825" s="151">
        <v>144</v>
      </c>
      <c r="Q825" s="147">
        <f t="shared" si="139"/>
        <v>-82250.41438837543</v>
      </c>
      <c r="R825" s="170">
        <f t="shared" si="140"/>
        <v>4.7262872715090867E-8</v>
      </c>
      <c r="S825" s="170">
        <f t="shared" si="141"/>
        <v>3.0853310475459941E-4</v>
      </c>
      <c r="T825" s="147">
        <f t="shared" si="142"/>
        <v>4.7262872715090867E-8</v>
      </c>
      <c r="U825" s="147" t="str">
        <f t="shared" si="143"/>
        <v/>
      </c>
      <c r="V825" s="147" t="str">
        <f t="shared" si="144"/>
        <v/>
      </c>
      <c r="W825" s="171">
        <f t="shared" si="145"/>
        <v>2.5638292666775415E-9</v>
      </c>
      <c r="X825" s="169" t="str">
        <f t="shared" si="146"/>
        <v/>
      </c>
      <c r="Y825" s="147" t="str">
        <f t="shared" si="147"/>
        <v/>
      </c>
      <c r="AC825" s="151">
        <v>144</v>
      </c>
      <c r="AD825" s="147">
        <f t="shared" si="148"/>
        <v>-3.4239999999999999</v>
      </c>
      <c r="AE825" s="170">
        <f t="shared" si="149"/>
        <v>1.1353361174069121E-3</v>
      </c>
      <c r="AF825" s="170">
        <f t="shared" si="150"/>
        <v>3.0853310475459941E-4</v>
      </c>
      <c r="AG825" s="147">
        <f t="shared" si="151"/>
        <v>1.1353361174069121E-3</v>
      </c>
      <c r="AH825" s="147" t="str">
        <f t="shared" si="152"/>
        <v/>
      </c>
      <c r="AI825" s="147" t="str">
        <f t="shared" si="153"/>
        <v/>
      </c>
      <c r="AJ825" s="169">
        <f t="shared" si="154"/>
        <v>0</v>
      </c>
      <c r="AK825" s="169" t="str">
        <f t="shared" si="155"/>
        <v/>
      </c>
      <c r="AL825" s="169" t="str">
        <f t="shared" si="156"/>
        <v/>
      </c>
      <c r="AM825" s="169"/>
      <c r="AN825" s="169"/>
      <c r="AO825" s="169"/>
      <c r="AP825" s="169"/>
      <c r="AQ825" s="169"/>
      <c r="AR825" s="169"/>
      <c r="AS825" s="169"/>
      <c r="AT825" s="148"/>
      <c r="AU825" s="149"/>
      <c r="AV825" s="148"/>
      <c r="AW825" s="173"/>
      <c r="AX825" s="174"/>
      <c r="AY825" s="175"/>
      <c r="AZ825" s="175"/>
      <c r="BA825" s="176"/>
      <c r="BB825" s="176"/>
      <c r="BC825" s="150"/>
      <c r="BE825" s="151">
        <v>121</v>
      </c>
      <c r="BF825" s="164">
        <f t="shared" si="126"/>
        <v>0.76799999999999891</v>
      </c>
      <c r="BG825" s="177">
        <f t="shared" si="127"/>
        <v>0.9977569748629187</v>
      </c>
      <c r="BH825" s="178">
        <f t="shared" si="128"/>
        <v>6.0458147621789138E-5</v>
      </c>
      <c r="BI825" s="179" t="str">
        <f t="shared" si="129"/>
        <v/>
      </c>
      <c r="BJ825" s="179" t="str">
        <f t="shared" si="125"/>
        <v/>
      </c>
    </row>
    <row r="826" spans="2:62" ht="20.100000000000001" customHeight="1" x14ac:dyDescent="0.25">
      <c r="B826" s="147"/>
      <c r="C826" s="151">
        <v>145</v>
      </c>
      <c r="D826" s="147">
        <f t="shared" si="130"/>
        <v>-2554.4619759630687</v>
      </c>
      <c r="E826" s="170">
        <f t="shared" si="131"/>
        <v>1.5409755228814287E-6</v>
      </c>
      <c r="F826" s="170">
        <f t="shared" si="132"/>
        <v>3.1310567858119958E-4</v>
      </c>
      <c r="G826" s="147">
        <f t="shared" si="133"/>
        <v>1.5409755228814287E-6</v>
      </c>
      <c r="H826" s="147" t="str">
        <f t="shared" si="134"/>
        <v/>
      </c>
      <c r="I826" s="147" t="str">
        <f t="shared" si="135"/>
        <v/>
      </c>
      <c r="J826" s="147">
        <f t="shared" si="136"/>
        <v>2.7755084833667809E-24</v>
      </c>
      <c r="K826" s="147" t="str">
        <f t="shared" si="137"/>
        <v/>
      </c>
      <c r="L826" s="147" t="str">
        <f t="shared" si="138"/>
        <v/>
      </c>
      <c r="P826" s="151">
        <v>145</v>
      </c>
      <c r="Q826" s="147">
        <f t="shared" si="139"/>
        <v>-82154.327455678736</v>
      </c>
      <c r="R826" s="170">
        <f t="shared" si="140"/>
        <v>4.7914254805555196E-8</v>
      </c>
      <c r="S826" s="170">
        <f t="shared" si="141"/>
        <v>3.1310567858119909E-4</v>
      </c>
      <c r="T826" s="147">
        <f t="shared" si="142"/>
        <v>4.7914254805555196E-8</v>
      </c>
      <c r="U826" s="147" t="str">
        <f t="shared" si="143"/>
        <v/>
      </c>
      <c r="V826" s="147" t="str">
        <f t="shared" si="144"/>
        <v/>
      </c>
      <c r="W826" s="171">
        <f t="shared" si="145"/>
        <v>2.607135468861943E-9</v>
      </c>
      <c r="X826" s="169" t="str">
        <f t="shared" si="146"/>
        <v/>
      </c>
      <c r="Y826" s="147" t="str">
        <f t="shared" si="147"/>
        <v/>
      </c>
      <c r="AC826" s="151">
        <v>145</v>
      </c>
      <c r="AD826" s="147">
        <f t="shared" si="148"/>
        <v>-3.42</v>
      </c>
      <c r="AE826" s="170">
        <f t="shared" si="149"/>
        <v>1.1509834441784845E-3</v>
      </c>
      <c r="AF826" s="170">
        <f t="shared" si="150"/>
        <v>3.1310567858119958E-4</v>
      </c>
      <c r="AG826" s="147">
        <f t="shared" si="151"/>
        <v>1.1509834441784845E-3</v>
      </c>
      <c r="AH826" s="147" t="str">
        <f t="shared" si="152"/>
        <v/>
      </c>
      <c r="AI826" s="147" t="str">
        <f t="shared" si="153"/>
        <v/>
      </c>
      <c r="AJ826" s="169">
        <f t="shared" si="154"/>
        <v>0</v>
      </c>
      <c r="AK826" s="169" t="str">
        <f t="shared" si="155"/>
        <v/>
      </c>
      <c r="AL826" s="169" t="str">
        <f t="shared" si="156"/>
        <v/>
      </c>
      <c r="AM826" s="169"/>
      <c r="AN826" s="169"/>
      <c r="AO826" s="169"/>
      <c r="AP826" s="169"/>
      <c r="AQ826" s="169"/>
      <c r="AR826" s="169"/>
      <c r="AS826" s="169"/>
      <c r="AT826" s="148"/>
      <c r="AU826" s="149"/>
      <c r="AV826" s="148"/>
      <c r="AW826" s="173"/>
      <c r="AX826" s="174"/>
      <c r="AY826" s="175"/>
      <c r="AZ826" s="175"/>
      <c r="BA826" s="176"/>
      <c r="BB826" s="176"/>
      <c r="BC826" s="150"/>
      <c r="BE826" s="151">
        <v>122</v>
      </c>
      <c r="BF826" s="164">
        <f t="shared" si="126"/>
        <v>0.77439999999999887</v>
      </c>
      <c r="BG826" s="177">
        <f t="shared" si="127"/>
        <v>0.99769651671529691</v>
      </c>
      <c r="BH826" s="178">
        <f t="shared" si="128"/>
        <v>6.1523086496650947E-5</v>
      </c>
      <c r="BI826" s="179" t="str">
        <f t="shared" si="129"/>
        <v/>
      </c>
      <c r="BJ826" s="179" t="str">
        <f t="shared" si="125"/>
        <v/>
      </c>
    </row>
    <row r="827" spans="2:62" ht="20.100000000000001" customHeight="1" x14ac:dyDescent="0.25">
      <c r="B827" s="147"/>
      <c r="C827" s="151">
        <v>146</v>
      </c>
      <c r="D827" s="147">
        <f t="shared" si="130"/>
        <v>-2551.4743011373807</v>
      </c>
      <c r="E827" s="170">
        <f t="shared" si="131"/>
        <v>1.5621884211714213E-6</v>
      </c>
      <c r="F827" s="170">
        <f t="shared" si="132"/>
        <v>3.1774123495215383E-4</v>
      </c>
      <c r="G827" s="147">
        <f t="shared" si="133"/>
        <v>1.5621884211714213E-6</v>
      </c>
      <c r="H827" s="147" t="str">
        <f t="shared" si="134"/>
        <v/>
      </c>
      <c r="I827" s="147" t="str">
        <f t="shared" si="135"/>
        <v/>
      </c>
      <c r="J827" s="147">
        <f t="shared" si="136"/>
        <v>2.8848879223450577E-24</v>
      </c>
      <c r="K827" s="147" t="str">
        <f t="shared" si="137"/>
        <v/>
      </c>
      <c r="L827" s="147" t="str">
        <f t="shared" si="138"/>
        <v/>
      </c>
      <c r="P827" s="151">
        <v>146</v>
      </c>
      <c r="Q827" s="147">
        <f t="shared" si="139"/>
        <v>-82058.240522982029</v>
      </c>
      <c r="R827" s="170">
        <f t="shared" si="140"/>
        <v>4.8573837127752394E-8</v>
      </c>
      <c r="S827" s="170">
        <f t="shared" si="141"/>
        <v>3.1774123495215383E-4</v>
      </c>
      <c r="T827" s="147">
        <f t="shared" si="142"/>
        <v>4.8573837127752394E-8</v>
      </c>
      <c r="U827" s="147" t="str">
        <f t="shared" si="143"/>
        <v/>
      </c>
      <c r="V827" s="147" t="str">
        <f t="shared" si="144"/>
        <v/>
      </c>
      <c r="W827" s="171">
        <f t="shared" si="145"/>
        <v>2.6511307471697051E-9</v>
      </c>
      <c r="X827" s="169" t="str">
        <f t="shared" si="146"/>
        <v/>
      </c>
      <c r="Y827" s="147" t="str">
        <f t="shared" si="147"/>
        <v/>
      </c>
      <c r="AC827" s="151">
        <v>146</v>
      </c>
      <c r="AD827" s="147">
        <f t="shared" si="148"/>
        <v>-3.4159999999999999</v>
      </c>
      <c r="AE827" s="170">
        <f t="shared" si="149"/>
        <v>1.1668277547287062E-3</v>
      </c>
      <c r="AF827" s="170">
        <f t="shared" si="150"/>
        <v>3.1774123495215383E-4</v>
      </c>
      <c r="AG827" s="147">
        <f t="shared" si="151"/>
        <v>1.1668277547287062E-3</v>
      </c>
      <c r="AH827" s="147" t="str">
        <f t="shared" si="152"/>
        <v/>
      </c>
      <c r="AI827" s="147" t="str">
        <f t="shared" si="153"/>
        <v/>
      </c>
      <c r="AJ827" s="169">
        <f t="shared" si="154"/>
        <v>0</v>
      </c>
      <c r="AK827" s="169" t="str">
        <f t="shared" si="155"/>
        <v/>
      </c>
      <c r="AL827" s="169" t="str">
        <f t="shared" si="156"/>
        <v/>
      </c>
      <c r="AM827" s="169"/>
      <c r="AN827" s="169"/>
      <c r="AO827" s="169"/>
      <c r="AP827" s="169"/>
      <c r="AQ827" s="169"/>
      <c r="AR827" s="169"/>
      <c r="AS827" s="169"/>
      <c r="AT827" s="148"/>
      <c r="AU827" s="149"/>
      <c r="AV827" s="148"/>
      <c r="AW827" s="173"/>
      <c r="AX827" s="174"/>
      <c r="AY827" s="175"/>
      <c r="AZ827" s="175"/>
      <c r="BA827" s="176"/>
      <c r="BB827" s="176"/>
      <c r="BC827" s="150"/>
      <c r="BE827" s="151">
        <v>123</v>
      </c>
      <c r="BF827" s="164">
        <f t="shared" si="126"/>
        <v>0.78079999999999883</v>
      </c>
      <c r="BG827" s="177">
        <f t="shared" si="127"/>
        <v>0.99763499362880026</v>
      </c>
      <c r="BH827" s="178">
        <f t="shared" si="128"/>
        <v>6.2596181964469366E-5</v>
      </c>
      <c r="BI827" s="179" t="str">
        <f t="shared" si="129"/>
        <v/>
      </c>
      <c r="BJ827" s="179" t="str">
        <f t="shared" si="125"/>
        <v/>
      </c>
    </row>
    <row r="828" spans="2:62" ht="20.100000000000001" customHeight="1" x14ac:dyDescent="0.25">
      <c r="B828" s="147"/>
      <c r="C828" s="151">
        <v>147</v>
      </c>
      <c r="D828" s="147">
        <f t="shared" si="130"/>
        <v>-2548.4866263116928</v>
      </c>
      <c r="E828" s="170">
        <f t="shared" si="131"/>
        <v>1.5836679949780094E-6</v>
      </c>
      <c r="F828" s="170">
        <f t="shared" si="132"/>
        <v>3.2244056619802088E-4</v>
      </c>
      <c r="G828" s="147">
        <f t="shared" si="133"/>
        <v>1.5836679949780094E-6</v>
      </c>
      <c r="H828" s="147" t="str">
        <f t="shared" si="134"/>
        <v/>
      </c>
      <c r="I828" s="147" t="str">
        <f t="shared" si="135"/>
        <v/>
      </c>
      <c r="J828" s="147">
        <f t="shared" si="136"/>
        <v>2.9985298961180135E-24</v>
      </c>
      <c r="K828" s="147" t="str">
        <f t="shared" si="137"/>
        <v/>
      </c>
      <c r="L828" s="147" t="str">
        <f t="shared" si="138"/>
        <v/>
      </c>
      <c r="P828" s="151">
        <v>147</v>
      </c>
      <c r="Q828" s="147">
        <f t="shared" si="139"/>
        <v>-81962.153590285336</v>
      </c>
      <c r="R828" s="170">
        <f t="shared" si="140"/>
        <v>4.9241711313423448E-8</v>
      </c>
      <c r="S828" s="170">
        <f t="shared" si="141"/>
        <v>3.224405661980199E-4</v>
      </c>
      <c r="T828" s="147">
        <f t="shared" si="142"/>
        <v>4.9241711313423448E-8</v>
      </c>
      <c r="U828" s="147" t="str">
        <f t="shared" si="143"/>
        <v/>
      </c>
      <c r="V828" s="147" t="str">
        <f t="shared" si="144"/>
        <v/>
      </c>
      <c r="W828" s="171">
        <f t="shared" si="145"/>
        <v>2.6958253100090719E-9</v>
      </c>
      <c r="X828" s="169" t="str">
        <f t="shared" si="146"/>
        <v/>
      </c>
      <c r="Y828" s="147" t="str">
        <f t="shared" si="147"/>
        <v/>
      </c>
      <c r="AC828" s="151">
        <v>147</v>
      </c>
      <c r="AD828" s="147">
        <f t="shared" si="148"/>
        <v>-3.4119999999999999</v>
      </c>
      <c r="AE828" s="170">
        <f t="shared" si="149"/>
        <v>1.1828712502108178E-3</v>
      </c>
      <c r="AF828" s="170">
        <f t="shared" si="150"/>
        <v>3.2244056619802088E-4</v>
      </c>
      <c r="AG828" s="147">
        <f t="shared" si="151"/>
        <v>1.1828712502108178E-3</v>
      </c>
      <c r="AH828" s="147" t="str">
        <f t="shared" si="152"/>
        <v/>
      </c>
      <c r="AI828" s="147" t="str">
        <f t="shared" si="153"/>
        <v/>
      </c>
      <c r="AJ828" s="169">
        <f t="shared" si="154"/>
        <v>0</v>
      </c>
      <c r="AK828" s="169" t="str">
        <f t="shared" si="155"/>
        <v/>
      </c>
      <c r="AL828" s="169" t="str">
        <f t="shared" si="156"/>
        <v/>
      </c>
      <c r="AM828" s="169"/>
      <c r="AN828" s="169"/>
      <c r="AO828" s="169"/>
      <c r="AP828" s="169"/>
      <c r="AQ828" s="169"/>
      <c r="AR828" s="169"/>
      <c r="AS828" s="169"/>
      <c r="AT828" s="148"/>
      <c r="AU828" s="149"/>
      <c r="AV828" s="148"/>
      <c r="AW828" s="173"/>
      <c r="AX828" s="174"/>
      <c r="AY828" s="175"/>
      <c r="AZ828" s="175"/>
      <c r="BA828" s="176"/>
      <c r="BB828" s="176"/>
      <c r="BC828" s="150"/>
      <c r="BE828" s="151">
        <v>124</v>
      </c>
      <c r="BF828" s="164">
        <f t="shared" si="126"/>
        <v>0.78719999999999879</v>
      </c>
      <c r="BG828" s="177">
        <f t="shared" si="127"/>
        <v>0.99757239744683579</v>
      </c>
      <c r="BH828" s="178">
        <f t="shared" si="128"/>
        <v>6.3677385038651835E-5</v>
      </c>
      <c r="BI828" s="179" t="str">
        <f t="shared" si="129"/>
        <v/>
      </c>
      <c r="BJ828" s="179" t="str">
        <f t="shared" si="125"/>
        <v/>
      </c>
    </row>
    <row r="829" spans="2:62" ht="20.100000000000001" customHeight="1" x14ac:dyDescent="0.25">
      <c r="B829" s="147"/>
      <c r="C829" s="151">
        <v>148</v>
      </c>
      <c r="D829" s="147">
        <f t="shared" si="130"/>
        <v>-2545.4989514860054</v>
      </c>
      <c r="E829" s="170">
        <f t="shared" si="131"/>
        <v>1.605417218935072E-6</v>
      </c>
      <c r="F829" s="170">
        <f t="shared" si="132"/>
        <v>3.2720447349523769E-4</v>
      </c>
      <c r="G829" s="147">
        <f t="shared" si="133"/>
        <v>1.605417218935072E-6</v>
      </c>
      <c r="H829" s="147" t="str">
        <f t="shared" si="134"/>
        <v/>
      </c>
      <c r="I829" s="147" t="str">
        <f t="shared" si="135"/>
        <v/>
      </c>
      <c r="J829" s="147">
        <f t="shared" si="136"/>
        <v>3.1165986070097097E-24</v>
      </c>
      <c r="K829" s="147" t="str">
        <f t="shared" si="137"/>
        <v/>
      </c>
      <c r="L829" s="147" t="str">
        <f t="shared" si="138"/>
        <v/>
      </c>
      <c r="P829" s="151">
        <v>148</v>
      </c>
      <c r="Q829" s="147">
        <f t="shared" si="139"/>
        <v>-81866.066657588628</v>
      </c>
      <c r="R829" s="170">
        <f t="shared" si="140"/>
        <v>4.991796985421675E-8</v>
      </c>
      <c r="S829" s="170">
        <f t="shared" si="141"/>
        <v>3.2720447349523835E-4</v>
      </c>
      <c r="T829" s="147">
        <f t="shared" si="142"/>
        <v>4.991796985421675E-8</v>
      </c>
      <c r="U829" s="147" t="str">
        <f t="shared" si="143"/>
        <v/>
      </c>
      <c r="V829" s="147" t="str">
        <f t="shared" si="144"/>
        <v/>
      </c>
      <c r="W829" s="171">
        <f t="shared" si="145"/>
        <v>2.7412295041233327E-9</v>
      </c>
      <c r="X829" s="169" t="str">
        <f t="shared" si="146"/>
        <v/>
      </c>
      <c r="Y829" s="147" t="str">
        <f t="shared" si="147"/>
        <v/>
      </c>
      <c r="AC829" s="151">
        <v>148</v>
      </c>
      <c r="AD829" s="147">
        <f t="shared" si="148"/>
        <v>-3.4079999999999999</v>
      </c>
      <c r="AE829" s="170">
        <f t="shared" si="149"/>
        <v>1.1991161524345093E-3</v>
      </c>
      <c r="AF829" s="170">
        <f t="shared" si="150"/>
        <v>3.2720447349523835E-4</v>
      </c>
      <c r="AG829" s="147">
        <f t="shared" si="151"/>
        <v>1.1991161524345093E-3</v>
      </c>
      <c r="AH829" s="147" t="str">
        <f t="shared" si="152"/>
        <v/>
      </c>
      <c r="AI829" s="147" t="str">
        <f t="shared" si="153"/>
        <v/>
      </c>
      <c r="AJ829" s="169">
        <f t="shared" si="154"/>
        <v>0</v>
      </c>
      <c r="AK829" s="169" t="str">
        <f t="shared" si="155"/>
        <v/>
      </c>
      <c r="AL829" s="169" t="str">
        <f t="shared" si="156"/>
        <v/>
      </c>
      <c r="AM829" s="169"/>
      <c r="AN829" s="169"/>
      <c r="AO829" s="169"/>
      <c r="AP829" s="169"/>
      <c r="AQ829" s="169"/>
      <c r="AR829" s="169"/>
      <c r="AS829" s="169"/>
      <c r="AT829" s="148"/>
      <c r="AU829" s="149"/>
      <c r="AV829" s="148"/>
      <c r="AW829" s="173"/>
      <c r="AX829" s="174"/>
      <c r="AY829" s="175"/>
      <c r="AZ829" s="175"/>
      <c r="BA829" s="176"/>
      <c r="BB829" s="176"/>
      <c r="BC829" s="150"/>
      <c r="BE829" s="151">
        <v>125</v>
      </c>
      <c r="BF829" s="164">
        <f t="shared" si="126"/>
        <v>0.79359999999999875</v>
      </c>
      <c r="BG829" s="177">
        <f t="shared" si="127"/>
        <v>0.99750872006179714</v>
      </c>
      <c r="BH829" s="178">
        <f t="shared" si="128"/>
        <v>6.476664645471697E-5</v>
      </c>
      <c r="BI829" s="179" t="str">
        <f t="shared" si="129"/>
        <v/>
      </c>
      <c r="BJ829" s="179" t="str">
        <f t="shared" si="125"/>
        <v/>
      </c>
    </row>
    <row r="830" spans="2:62" ht="20.100000000000001" customHeight="1" x14ac:dyDescent="0.25">
      <c r="B830" s="147"/>
      <c r="C830" s="151">
        <v>149</v>
      </c>
      <c r="D830" s="147">
        <f t="shared" si="130"/>
        <v>-2542.5112766603174</v>
      </c>
      <c r="E830" s="170">
        <f t="shared" si="131"/>
        <v>1.6274390955206281E-6</v>
      </c>
      <c r="F830" s="170">
        <f t="shared" si="132"/>
        <v>3.3203376694903073E-4</v>
      </c>
      <c r="G830" s="147">
        <f t="shared" si="133"/>
        <v>1.6274390955206281E-6</v>
      </c>
      <c r="H830" s="147" t="str">
        <f t="shared" si="134"/>
        <v/>
      </c>
      <c r="I830" s="147" t="str">
        <f t="shared" si="135"/>
        <v/>
      </c>
      <c r="J830" s="147">
        <f t="shared" si="136"/>
        <v>3.2392645075985651E-24</v>
      </c>
      <c r="K830" s="147" t="str">
        <f t="shared" si="137"/>
        <v/>
      </c>
      <c r="L830" s="147" t="str">
        <f t="shared" si="138"/>
        <v/>
      </c>
      <c r="P830" s="151">
        <v>149</v>
      </c>
      <c r="Q830" s="147">
        <f t="shared" si="139"/>
        <v>-81769.979724891935</v>
      </c>
      <c r="R830" s="170">
        <f t="shared" si="140"/>
        <v>5.0602706107550346E-8</v>
      </c>
      <c r="S830" s="170">
        <f t="shared" si="141"/>
        <v>3.3203376694903073E-4</v>
      </c>
      <c r="T830" s="147">
        <f t="shared" si="142"/>
        <v>5.0602706107550346E-8</v>
      </c>
      <c r="U830" s="147" t="str">
        <f t="shared" si="143"/>
        <v/>
      </c>
      <c r="V830" s="147" t="str">
        <f t="shared" si="144"/>
        <v/>
      </c>
      <c r="W830" s="171">
        <f t="shared" si="145"/>
        <v>2.7873538162551304E-9</v>
      </c>
      <c r="X830" s="169" t="str">
        <f t="shared" si="146"/>
        <v/>
      </c>
      <c r="Y830" s="147" t="str">
        <f t="shared" si="147"/>
        <v/>
      </c>
      <c r="AC830" s="151">
        <v>149</v>
      </c>
      <c r="AD830" s="147">
        <f t="shared" si="148"/>
        <v>-3.4039999999999999</v>
      </c>
      <c r="AE830" s="170">
        <f t="shared" si="149"/>
        <v>1.2155647040067755E-3</v>
      </c>
      <c r="AF830" s="170">
        <f t="shared" si="150"/>
        <v>3.3203376694903073E-4</v>
      </c>
      <c r="AG830" s="147">
        <f t="shared" si="151"/>
        <v>1.2155647040067755E-3</v>
      </c>
      <c r="AH830" s="147" t="str">
        <f t="shared" si="152"/>
        <v/>
      </c>
      <c r="AI830" s="147" t="str">
        <f t="shared" si="153"/>
        <v/>
      </c>
      <c r="AJ830" s="169">
        <f t="shared" si="154"/>
        <v>0</v>
      </c>
      <c r="AK830" s="169" t="str">
        <f t="shared" si="155"/>
        <v/>
      </c>
      <c r="AL830" s="169" t="str">
        <f t="shared" si="156"/>
        <v/>
      </c>
      <c r="AM830" s="169"/>
      <c r="AN830" s="169"/>
      <c r="AO830" s="169"/>
      <c r="AP830" s="169"/>
      <c r="AQ830" s="169"/>
      <c r="AR830" s="169"/>
      <c r="AS830" s="169"/>
      <c r="AT830" s="148"/>
      <c r="AU830" s="149"/>
      <c r="AV830" s="148"/>
      <c r="AW830" s="173"/>
      <c r="AX830" s="174"/>
      <c r="AY830" s="175"/>
      <c r="AZ830" s="175"/>
      <c r="BA830" s="176"/>
      <c r="BB830" s="176"/>
      <c r="BC830" s="150"/>
      <c r="BE830" s="151">
        <v>126</v>
      </c>
      <c r="BF830" s="164">
        <f t="shared" si="126"/>
        <v>0.79999999999999871</v>
      </c>
      <c r="BG830" s="177">
        <f t="shared" si="127"/>
        <v>0.99744395341534242</v>
      </c>
      <c r="BH830" s="178">
        <f t="shared" si="128"/>
        <v>6.5863916680619639E-5</v>
      </c>
      <c r="BI830" s="179" t="str">
        <f t="shared" si="129"/>
        <v/>
      </c>
      <c r="BJ830" s="179" t="str">
        <f t="shared" si="125"/>
        <v/>
      </c>
    </row>
    <row r="831" spans="2:62" ht="20.100000000000001" customHeight="1" x14ac:dyDescent="0.25">
      <c r="B831" s="147"/>
      <c r="C831" s="151">
        <v>150</v>
      </c>
      <c r="D831" s="147">
        <f t="shared" si="130"/>
        <v>-2539.5236018346295</v>
      </c>
      <c r="E831" s="170">
        <f t="shared" si="131"/>
        <v>1.6497366552457365E-6</v>
      </c>
      <c r="F831" s="170">
        <f t="shared" si="132"/>
        <v>3.369292656768808E-4</v>
      </c>
      <c r="G831" s="147">
        <f t="shared" si="133"/>
        <v>1.6497366552457365E-6</v>
      </c>
      <c r="H831" s="147" t="str">
        <f t="shared" si="134"/>
        <v/>
      </c>
      <c r="I831" s="147" t="str">
        <f t="shared" si="135"/>
        <v/>
      </c>
      <c r="J831" s="147">
        <f t="shared" si="136"/>
        <v>3.3667045357006365E-24</v>
      </c>
      <c r="K831" s="147" t="str">
        <f t="shared" si="137"/>
        <v/>
      </c>
      <c r="L831" s="147" t="str">
        <f t="shared" si="138"/>
        <v/>
      </c>
      <c r="P831" s="151">
        <v>150</v>
      </c>
      <c r="Q831" s="147">
        <f t="shared" si="139"/>
        <v>-81673.892792195227</v>
      </c>
      <c r="R831" s="170">
        <f t="shared" si="140"/>
        <v>5.129601430248738E-8</v>
      </c>
      <c r="S831" s="170">
        <f t="shared" si="141"/>
        <v>3.369292656768808E-4</v>
      </c>
      <c r="T831" s="147">
        <f t="shared" si="142"/>
        <v>5.129601430248738E-8</v>
      </c>
      <c r="U831" s="147" t="str">
        <f t="shared" si="143"/>
        <v/>
      </c>
      <c r="V831" s="147" t="str">
        <f t="shared" si="144"/>
        <v/>
      </c>
      <c r="W831" s="171">
        <f t="shared" si="145"/>
        <v>2.8342088748276626E-9</v>
      </c>
      <c r="X831" s="169" t="str">
        <f t="shared" si="146"/>
        <v/>
      </c>
      <c r="Y831" s="147" t="str">
        <f t="shared" si="147"/>
        <v/>
      </c>
      <c r="AC831" s="151">
        <v>150</v>
      </c>
      <c r="AD831" s="147">
        <f t="shared" si="148"/>
        <v>-3.4</v>
      </c>
      <c r="AE831" s="170">
        <f t="shared" si="149"/>
        <v>1.2322191684730199E-3</v>
      </c>
      <c r="AF831" s="170">
        <f t="shared" si="150"/>
        <v>3.369292656768808E-4</v>
      </c>
      <c r="AG831" s="147">
        <f t="shared" si="151"/>
        <v>1.2322191684730199E-3</v>
      </c>
      <c r="AH831" s="147" t="str">
        <f t="shared" si="152"/>
        <v/>
      </c>
      <c r="AI831" s="147" t="str">
        <f t="shared" si="153"/>
        <v/>
      </c>
      <c r="AJ831" s="169">
        <f t="shared" si="154"/>
        <v>0</v>
      </c>
      <c r="AK831" s="169" t="str">
        <f t="shared" si="155"/>
        <v/>
      </c>
      <c r="AL831" s="169" t="str">
        <f t="shared" si="156"/>
        <v/>
      </c>
      <c r="AM831" s="169"/>
      <c r="AN831" s="169"/>
      <c r="AO831" s="169"/>
      <c r="AP831" s="169"/>
      <c r="AQ831" s="169"/>
      <c r="AR831" s="169"/>
      <c r="AS831" s="169"/>
      <c r="AT831" s="148"/>
      <c r="AU831" s="149"/>
      <c r="AV831" s="148"/>
      <c r="AW831" s="173"/>
      <c r="AX831" s="174"/>
      <c r="AY831" s="175"/>
      <c r="AZ831" s="175"/>
      <c r="BA831" s="176"/>
      <c r="BB831" s="176"/>
      <c r="BC831" s="150"/>
      <c r="BE831" s="151">
        <v>127</v>
      </c>
      <c r="BF831" s="164">
        <f t="shared" si="126"/>
        <v>0.80639999999999867</v>
      </c>
      <c r="BG831" s="177">
        <f t="shared" si="127"/>
        <v>0.9973780894986618</v>
      </c>
      <c r="BH831" s="178">
        <f t="shared" si="128"/>
        <v>6.6969145924189455E-5</v>
      </c>
      <c r="BI831" s="179" t="str">
        <f t="shared" si="129"/>
        <v/>
      </c>
      <c r="BJ831" s="179" t="str">
        <f t="shared" si="125"/>
        <v/>
      </c>
    </row>
    <row r="832" spans="2:62" ht="20.100000000000001" customHeight="1" x14ac:dyDescent="0.25">
      <c r="B832" s="147"/>
      <c r="C832" s="151">
        <v>151</v>
      </c>
      <c r="D832" s="147">
        <f t="shared" si="130"/>
        <v>-2536.5359270089416</v>
      </c>
      <c r="E832" s="170">
        <f t="shared" si="131"/>
        <v>1.6723129568437683E-6</v>
      </c>
      <c r="F832" s="170">
        <f t="shared" si="132"/>
        <v>3.4189179789256407E-4</v>
      </c>
      <c r="G832" s="147">
        <f t="shared" si="133"/>
        <v>1.6723129568437683E-6</v>
      </c>
      <c r="H832" s="147" t="str">
        <f t="shared" si="134"/>
        <v/>
      </c>
      <c r="I832" s="147" t="str">
        <f t="shared" si="135"/>
        <v/>
      </c>
      <c r="J832" s="147">
        <f t="shared" si="136"/>
        <v>3.499102358075112E-24</v>
      </c>
      <c r="K832" s="147" t="str">
        <f t="shared" si="137"/>
        <v/>
      </c>
      <c r="L832" s="147" t="str">
        <f t="shared" si="138"/>
        <v/>
      </c>
      <c r="P832" s="151">
        <v>151</v>
      </c>
      <c r="Q832" s="147">
        <f t="shared" si="139"/>
        <v>-81577.805859498534</v>
      </c>
      <c r="R832" s="170">
        <f t="shared" si="140"/>
        <v>5.199798954561929E-8</v>
      </c>
      <c r="S832" s="170">
        <f t="shared" si="141"/>
        <v>3.4189179789256353E-4</v>
      </c>
      <c r="T832" s="147">
        <f t="shared" si="142"/>
        <v>5.199798954561929E-8</v>
      </c>
      <c r="U832" s="147" t="str">
        <f t="shared" si="143"/>
        <v/>
      </c>
      <c r="V832" s="147" t="str">
        <f t="shared" si="144"/>
        <v/>
      </c>
      <c r="W832" s="171">
        <f t="shared" si="145"/>
        <v>2.8818054516426213E-9</v>
      </c>
      <c r="X832" s="169" t="str">
        <f t="shared" si="146"/>
        <v/>
      </c>
      <c r="Y832" s="147" t="str">
        <f t="shared" si="147"/>
        <v/>
      </c>
      <c r="AC832" s="151">
        <v>151</v>
      </c>
      <c r="AD832" s="147">
        <f t="shared" si="148"/>
        <v>-3.3959999999999999</v>
      </c>
      <c r="AE832" s="170">
        <f t="shared" si="149"/>
        <v>1.2490818304584136E-3</v>
      </c>
      <c r="AF832" s="170">
        <f t="shared" si="150"/>
        <v>3.4189179789256407E-4</v>
      </c>
      <c r="AG832" s="147">
        <f t="shared" si="151"/>
        <v>1.2490818304584136E-3</v>
      </c>
      <c r="AH832" s="147" t="str">
        <f t="shared" si="152"/>
        <v/>
      </c>
      <c r="AI832" s="147" t="str">
        <f t="shared" si="153"/>
        <v/>
      </c>
      <c r="AJ832" s="169">
        <f t="shared" si="154"/>
        <v>0</v>
      </c>
      <c r="AK832" s="169" t="str">
        <f t="shared" si="155"/>
        <v/>
      </c>
      <c r="AL832" s="169" t="str">
        <f t="shared" si="156"/>
        <v/>
      </c>
      <c r="AM832" s="169"/>
      <c r="AN832" s="169"/>
      <c r="AO832" s="169"/>
      <c r="AP832" s="169"/>
      <c r="AQ832" s="169"/>
      <c r="AR832" s="169"/>
      <c r="AS832" s="169"/>
      <c r="AT832" s="148"/>
      <c r="AU832" s="149"/>
      <c r="AV832" s="148"/>
      <c r="AW832" s="173"/>
      <c r="AX832" s="174"/>
      <c r="AY832" s="175"/>
      <c r="AZ832" s="175"/>
      <c r="BA832" s="176"/>
      <c r="BB832" s="176"/>
      <c r="BC832" s="150"/>
      <c r="BE832" s="151">
        <v>128</v>
      </c>
      <c r="BF832" s="164">
        <f t="shared" si="126"/>
        <v>0.81279999999999863</v>
      </c>
      <c r="BG832" s="177">
        <f t="shared" si="127"/>
        <v>0.99731112035273761</v>
      </c>
      <c r="BH832" s="178">
        <f t="shared" si="128"/>
        <v>6.8082284143677896E-5</v>
      </c>
      <c r="BI832" s="179" t="str">
        <f t="shared" si="129"/>
        <v/>
      </c>
      <c r="BJ832" s="179" t="str">
        <f t="shared" si="125"/>
        <v/>
      </c>
    </row>
    <row r="833" spans="2:62" ht="20.100000000000001" customHeight="1" x14ac:dyDescent="0.25">
      <c r="B833" s="147"/>
      <c r="C833" s="151">
        <v>152</v>
      </c>
      <c r="D833" s="147">
        <f t="shared" si="130"/>
        <v>-2533.5482521832541</v>
      </c>
      <c r="E833" s="170">
        <f t="shared" si="131"/>
        <v>1.6951710874599752E-6</v>
      </c>
      <c r="F833" s="170">
        <f t="shared" si="132"/>
        <v>3.4692220099075247E-4</v>
      </c>
      <c r="G833" s="147">
        <f t="shared" si="133"/>
        <v>1.6951710874599752E-6</v>
      </c>
      <c r="H833" s="147" t="str">
        <f t="shared" si="134"/>
        <v/>
      </c>
      <c r="I833" s="147" t="str">
        <f t="shared" si="135"/>
        <v/>
      </c>
      <c r="J833" s="147">
        <f t="shared" si="136"/>
        <v>3.636648623170392E-24</v>
      </c>
      <c r="K833" s="147" t="str">
        <f t="shared" si="137"/>
        <v/>
      </c>
      <c r="L833" s="147" t="str">
        <f t="shared" si="138"/>
        <v/>
      </c>
      <c r="P833" s="151">
        <v>152</v>
      </c>
      <c r="Q833" s="147">
        <f t="shared" si="139"/>
        <v>-81481.718926801826</v>
      </c>
      <c r="R833" s="170">
        <f t="shared" si="140"/>
        <v>5.2708727826961987E-8</v>
      </c>
      <c r="S833" s="170">
        <f t="shared" si="141"/>
        <v>3.4692220099075317E-4</v>
      </c>
      <c r="T833" s="147">
        <f t="shared" si="142"/>
        <v>5.2708727826961987E-8</v>
      </c>
      <c r="U833" s="147" t="str">
        <f t="shared" si="143"/>
        <v/>
      </c>
      <c r="V833" s="147" t="str">
        <f t="shared" si="144"/>
        <v/>
      </c>
      <c r="W833" s="171">
        <f t="shared" si="145"/>
        <v>2.9301544635952701E-9</v>
      </c>
      <c r="X833" s="169" t="str">
        <f t="shared" si="146"/>
        <v/>
      </c>
      <c r="Y833" s="147" t="str">
        <f t="shared" si="147"/>
        <v/>
      </c>
      <c r="AC833" s="151">
        <v>152</v>
      </c>
      <c r="AD833" s="147">
        <f t="shared" si="148"/>
        <v>-3.3919999999999999</v>
      </c>
      <c r="AE833" s="170">
        <f t="shared" si="149"/>
        <v>1.2661549958094972E-3</v>
      </c>
      <c r="AF833" s="170">
        <f t="shared" si="150"/>
        <v>3.4692220099075317E-4</v>
      </c>
      <c r="AG833" s="147">
        <f t="shared" si="151"/>
        <v>1.2661549958094972E-3</v>
      </c>
      <c r="AH833" s="147" t="str">
        <f t="shared" si="152"/>
        <v/>
      </c>
      <c r="AI833" s="147" t="str">
        <f t="shared" si="153"/>
        <v/>
      </c>
      <c r="AJ833" s="169">
        <f t="shared" si="154"/>
        <v>0</v>
      </c>
      <c r="AK833" s="169" t="str">
        <f t="shared" si="155"/>
        <v/>
      </c>
      <c r="AL833" s="169" t="str">
        <f t="shared" si="156"/>
        <v/>
      </c>
      <c r="AM833" s="169"/>
      <c r="AN833" s="169"/>
      <c r="AO833" s="169"/>
      <c r="AP833" s="169"/>
      <c r="AQ833" s="169"/>
      <c r="AR833" s="169"/>
      <c r="AS833" s="169"/>
      <c r="AT833" s="148"/>
      <c r="AU833" s="149"/>
      <c r="AV833" s="148"/>
      <c r="AW833" s="173"/>
      <c r="AX833" s="174"/>
      <c r="AY833" s="175"/>
      <c r="AZ833" s="175"/>
      <c r="BA833" s="176"/>
      <c r="BB833" s="176"/>
      <c r="BC833" s="150"/>
      <c r="BE833" s="151">
        <v>129</v>
      </c>
      <c r="BF833" s="164">
        <f t="shared" si="126"/>
        <v>0.8191999999999986</v>
      </c>
      <c r="BG833" s="177">
        <f t="shared" si="127"/>
        <v>0.99724303806859393</v>
      </c>
      <c r="BH833" s="178">
        <f t="shared" si="128"/>
        <v>6.9203281055529864E-5</v>
      </c>
      <c r="BI833" s="179" t="str">
        <f t="shared" si="129"/>
        <v/>
      </c>
      <c r="BJ833" s="179" t="str">
        <f t="shared" ref="BJ833:BJ896" si="157">IF($BG833&lt;(1-$BC$717),$BH833,"")</f>
        <v/>
      </c>
    </row>
    <row r="834" spans="2:62" ht="20.100000000000001" customHeight="1" x14ac:dyDescent="0.25">
      <c r="B834" s="147"/>
      <c r="C834" s="151">
        <v>153</v>
      </c>
      <c r="D834" s="147">
        <f t="shared" si="130"/>
        <v>-2530.5605773575662</v>
      </c>
      <c r="E834" s="170">
        <f t="shared" si="131"/>
        <v>1.718314162841393E-6</v>
      </c>
      <c r="F834" s="170">
        <f t="shared" si="132"/>
        <v>3.5202132163218437E-4</v>
      </c>
      <c r="G834" s="147">
        <f t="shared" si="133"/>
        <v>1.718314162841393E-6</v>
      </c>
      <c r="H834" s="147" t="str">
        <f t="shared" si="134"/>
        <v/>
      </c>
      <c r="I834" s="147" t="str">
        <f t="shared" si="135"/>
        <v/>
      </c>
      <c r="J834" s="147">
        <f t="shared" si="136"/>
        <v>3.7795412232420299E-24</v>
      </c>
      <c r="K834" s="147" t="str">
        <f t="shared" si="137"/>
        <v/>
      </c>
      <c r="L834" s="147" t="str">
        <f t="shared" si="138"/>
        <v/>
      </c>
      <c r="P834" s="151">
        <v>153</v>
      </c>
      <c r="Q834" s="147">
        <f t="shared" si="139"/>
        <v>-81385.631994105133</v>
      </c>
      <c r="R834" s="170">
        <f t="shared" si="140"/>
        <v>5.3428326025858525E-8</v>
      </c>
      <c r="S834" s="170">
        <f t="shared" si="141"/>
        <v>3.5202132163218437E-4</v>
      </c>
      <c r="T834" s="147">
        <f t="shared" si="142"/>
        <v>5.3428326025858525E-8</v>
      </c>
      <c r="U834" s="147" t="str">
        <f t="shared" si="143"/>
        <v/>
      </c>
      <c r="V834" s="147" t="str">
        <f t="shared" si="144"/>
        <v/>
      </c>
      <c r="W834" s="171">
        <f t="shared" si="145"/>
        <v>2.9792669744064492E-9</v>
      </c>
      <c r="X834" s="169" t="str">
        <f t="shared" si="146"/>
        <v/>
      </c>
      <c r="Y834" s="147" t="str">
        <f t="shared" si="147"/>
        <v/>
      </c>
      <c r="AC834" s="151">
        <v>153</v>
      </c>
      <c r="AD834" s="147">
        <f t="shared" si="148"/>
        <v>-3.3879999999999999</v>
      </c>
      <c r="AE834" s="170">
        <f t="shared" si="149"/>
        <v>1.2834409917360089E-3</v>
      </c>
      <c r="AF834" s="170">
        <f t="shared" si="150"/>
        <v>3.5202132163218437E-4</v>
      </c>
      <c r="AG834" s="147">
        <f t="shared" si="151"/>
        <v>1.2834409917360089E-3</v>
      </c>
      <c r="AH834" s="147" t="str">
        <f t="shared" si="152"/>
        <v/>
      </c>
      <c r="AI834" s="147" t="str">
        <f t="shared" si="153"/>
        <v/>
      </c>
      <c r="AJ834" s="169">
        <f t="shared" si="154"/>
        <v>0</v>
      </c>
      <c r="AK834" s="169" t="str">
        <f t="shared" si="155"/>
        <v/>
      </c>
      <c r="AL834" s="169" t="str">
        <f t="shared" si="156"/>
        <v/>
      </c>
      <c r="AM834" s="169"/>
      <c r="AN834" s="169"/>
      <c r="AO834" s="169"/>
      <c r="AP834" s="169"/>
      <c r="AQ834" s="169"/>
      <c r="AR834" s="169"/>
      <c r="AS834" s="169"/>
      <c r="AT834" s="148"/>
      <c r="AU834" s="149"/>
      <c r="AV834" s="148"/>
      <c r="AW834" s="173"/>
      <c r="AX834" s="174"/>
      <c r="AY834" s="175"/>
      <c r="AZ834" s="175"/>
      <c r="BA834" s="176"/>
      <c r="BB834" s="176"/>
      <c r="BC834" s="150"/>
      <c r="BE834" s="151">
        <v>130</v>
      </c>
      <c r="BF834" s="164">
        <f t="shared" ref="BF834:BF897" si="158">BF833+$BI$702</f>
        <v>0.82559999999999856</v>
      </c>
      <c r="BG834" s="177">
        <f t="shared" ref="BG834:BG897" si="159">_xlfn.CHISQ.DIST.RT(BF834,7)</f>
        <v>0.9971738347875384</v>
      </c>
      <c r="BH834" s="178">
        <f t="shared" ref="BH834:BH897" si="160">BG834-BG835</f>
        <v>7.0332086143376493E-5</v>
      </c>
      <c r="BI834" s="179" t="str">
        <f t="shared" ref="BI834:BI897" si="161">IF(BG834&lt;(1-$BC$709),BH834,"")</f>
        <v/>
      </c>
      <c r="BJ834" s="179" t="str">
        <f t="shared" si="157"/>
        <v/>
      </c>
    </row>
    <row r="835" spans="2:62" ht="20.100000000000001" customHeight="1" x14ac:dyDescent="0.25">
      <c r="B835" s="147"/>
      <c r="C835" s="151">
        <v>154</v>
      </c>
      <c r="D835" s="147">
        <f t="shared" si="130"/>
        <v>-2527.5729025318783</v>
      </c>
      <c r="E835" s="170">
        <f t="shared" si="131"/>
        <v>1.7417453275269845E-6</v>
      </c>
      <c r="F835" s="170">
        <f t="shared" si="132"/>
        <v>3.5719001582939906E-4</v>
      </c>
      <c r="G835" s="147">
        <f t="shared" si="133"/>
        <v>1.7417453275269845E-6</v>
      </c>
      <c r="H835" s="147" t="str">
        <f t="shared" si="134"/>
        <v/>
      </c>
      <c r="I835" s="147" t="str">
        <f t="shared" si="135"/>
        <v/>
      </c>
      <c r="J835" s="147">
        <f t="shared" si="136"/>
        <v>3.92798556618635E-24</v>
      </c>
      <c r="K835" s="147" t="str">
        <f t="shared" si="137"/>
        <v/>
      </c>
      <c r="L835" s="147" t="str">
        <f t="shared" si="138"/>
        <v/>
      </c>
      <c r="P835" s="151">
        <v>154</v>
      </c>
      <c r="Q835" s="147">
        <f t="shared" si="139"/>
        <v>-81289.545061408426</v>
      </c>
      <c r="R835" s="170">
        <f t="shared" si="140"/>
        <v>5.4156881916893841E-8</v>
      </c>
      <c r="S835" s="170">
        <f t="shared" si="141"/>
        <v>3.5719001582939906E-4</v>
      </c>
      <c r="T835" s="147">
        <f t="shared" si="142"/>
        <v>5.4156881916893841E-8</v>
      </c>
      <c r="U835" s="147" t="str">
        <f t="shared" si="143"/>
        <v/>
      </c>
      <c r="V835" s="147" t="str">
        <f t="shared" si="144"/>
        <v/>
      </c>
      <c r="W835" s="171">
        <f t="shared" si="145"/>
        <v>3.0291541963720315E-9</v>
      </c>
      <c r="X835" s="169" t="str">
        <f t="shared" si="146"/>
        <v/>
      </c>
      <c r="Y835" s="147" t="str">
        <f t="shared" si="147"/>
        <v/>
      </c>
      <c r="AC835" s="151">
        <v>154</v>
      </c>
      <c r="AD835" s="147">
        <f t="shared" si="148"/>
        <v>-3.3839999999999999</v>
      </c>
      <c r="AE835" s="170">
        <f t="shared" si="149"/>
        <v>1.3009421669529307E-3</v>
      </c>
      <c r="AF835" s="170">
        <f t="shared" si="150"/>
        <v>3.5719001582939906E-4</v>
      </c>
      <c r="AG835" s="147">
        <f t="shared" si="151"/>
        <v>1.3009421669529307E-3</v>
      </c>
      <c r="AH835" s="147" t="str">
        <f t="shared" si="152"/>
        <v/>
      </c>
      <c r="AI835" s="147" t="str">
        <f t="shared" si="153"/>
        <v/>
      </c>
      <c r="AJ835" s="169">
        <f t="shared" si="154"/>
        <v>0</v>
      </c>
      <c r="AK835" s="169" t="str">
        <f t="shared" si="155"/>
        <v/>
      </c>
      <c r="AL835" s="169" t="str">
        <f t="shared" si="156"/>
        <v/>
      </c>
      <c r="AM835" s="169"/>
      <c r="AN835" s="169"/>
      <c r="AO835" s="169"/>
      <c r="AP835" s="169"/>
      <c r="AQ835" s="169"/>
      <c r="AR835" s="169"/>
      <c r="AS835" s="169"/>
      <c r="AT835" s="148"/>
      <c r="AU835" s="149"/>
      <c r="AV835" s="148"/>
      <c r="AW835" s="173"/>
      <c r="AX835" s="174"/>
      <c r="AY835" s="175"/>
      <c r="AZ835" s="175"/>
      <c r="BA835" s="176"/>
      <c r="BB835" s="176"/>
      <c r="BC835" s="150"/>
      <c r="BE835" s="151">
        <v>131</v>
      </c>
      <c r="BF835" s="164">
        <f t="shared" si="158"/>
        <v>0.83199999999999852</v>
      </c>
      <c r="BG835" s="177">
        <f t="shared" si="159"/>
        <v>0.99710350270139503</v>
      </c>
      <c r="BH835" s="178">
        <f t="shared" si="160"/>
        <v>7.1468648666805912E-5</v>
      </c>
      <c r="BI835" s="179" t="str">
        <f t="shared" si="161"/>
        <v/>
      </c>
      <c r="BJ835" s="179" t="str">
        <f t="shared" si="157"/>
        <v/>
      </c>
    </row>
    <row r="836" spans="2:62" ht="20.100000000000001" customHeight="1" x14ac:dyDescent="0.25">
      <c r="B836" s="147"/>
      <c r="C836" s="151">
        <v>155</v>
      </c>
      <c r="D836" s="147">
        <f t="shared" si="130"/>
        <v>-2524.5852277061904</v>
      </c>
      <c r="E836" s="170">
        <f t="shared" si="131"/>
        <v>1.7654677550381276E-6</v>
      </c>
      <c r="F836" s="170">
        <f t="shared" si="132"/>
        <v>3.6242914903304382E-4</v>
      </c>
      <c r="G836" s="147">
        <f t="shared" si="133"/>
        <v>1.7654677550381276E-6</v>
      </c>
      <c r="H836" s="147" t="str">
        <f t="shared" si="134"/>
        <v/>
      </c>
      <c r="I836" s="147" t="str">
        <f t="shared" si="135"/>
        <v/>
      </c>
      <c r="J836" s="147">
        <f t="shared" si="136"/>
        <v>4.0821948574432365E-24</v>
      </c>
      <c r="K836" s="147" t="str">
        <f t="shared" si="137"/>
        <v/>
      </c>
      <c r="L836" s="147" t="str">
        <f t="shared" si="138"/>
        <v/>
      </c>
      <c r="P836" s="151">
        <v>155</v>
      </c>
      <c r="Q836" s="147">
        <f t="shared" si="139"/>
        <v>-81193.458128711733</v>
      </c>
      <c r="R836" s="170">
        <f t="shared" si="140"/>
        <v>5.4894494175815195E-8</v>
      </c>
      <c r="S836" s="170">
        <f t="shared" si="141"/>
        <v>3.6242914903304274E-4</v>
      </c>
      <c r="T836" s="147">
        <f t="shared" si="142"/>
        <v>5.4894494175815195E-8</v>
      </c>
      <c r="U836" s="147" t="str">
        <f t="shared" si="143"/>
        <v/>
      </c>
      <c r="V836" s="147" t="str">
        <f t="shared" si="144"/>
        <v/>
      </c>
      <c r="W836" s="171">
        <f t="shared" si="145"/>
        <v>3.0798274921294862E-9</v>
      </c>
      <c r="X836" s="169" t="str">
        <f t="shared" si="146"/>
        <v/>
      </c>
      <c r="Y836" s="147" t="str">
        <f t="shared" si="147"/>
        <v/>
      </c>
      <c r="AC836" s="151">
        <v>155</v>
      </c>
      <c r="AD836" s="147">
        <f t="shared" si="148"/>
        <v>-3.38</v>
      </c>
      <c r="AE836" s="170">
        <f t="shared" si="149"/>
        <v>1.3186608918227423E-3</v>
      </c>
      <c r="AF836" s="170">
        <f t="shared" si="150"/>
        <v>3.6242914903304382E-4</v>
      </c>
      <c r="AG836" s="147">
        <f t="shared" si="151"/>
        <v>1.3186608918227423E-3</v>
      </c>
      <c r="AH836" s="147" t="str">
        <f t="shared" si="152"/>
        <v/>
      </c>
      <c r="AI836" s="147" t="str">
        <f t="shared" si="153"/>
        <v/>
      </c>
      <c r="AJ836" s="169">
        <f t="shared" si="154"/>
        <v>0</v>
      </c>
      <c r="AK836" s="169" t="str">
        <f t="shared" si="155"/>
        <v/>
      </c>
      <c r="AL836" s="169" t="str">
        <f t="shared" si="156"/>
        <v/>
      </c>
      <c r="AM836" s="169"/>
      <c r="AN836" s="169"/>
      <c r="AO836" s="169"/>
      <c r="AP836" s="169"/>
      <c r="AQ836" s="169"/>
      <c r="AR836" s="169"/>
      <c r="AS836" s="169"/>
      <c r="AT836" s="148"/>
      <c r="AU836" s="149"/>
      <c r="AV836" s="148"/>
      <c r="AW836" s="173"/>
      <c r="AX836" s="174"/>
      <c r="AY836" s="175"/>
      <c r="AZ836" s="175"/>
      <c r="BA836" s="176"/>
      <c r="BB836" s="176"/>
      <c r="BC836" s="150"/>
      <c r="BE836" s="151">
        <v>132</v>
      </c>
      <c r="BF836" s="164">
        <f t="shared" si="158"/>
        <v>0.83839999999999848</v>
      </c>
      <c r="BG836" s="177">
        <f t="shared" si="159"/>
        <v>0.99703203405272822</v>
      </c>
      <c r="BH836" s="178">
        <f t="shared" si="160"/>
        <v>7.2612917669245824E-5</v>
      </c>
      <c r="BI836" s="179" t="str">
        <f t="shared" si="161"/>
        <v/>
      </c>
      <c r="BJ836" s="179" t="str">
        <f t="shared" si="157"/>
        <v/>
      </c>
    </row>
    <row r="837" spans="2:62" ht="20.100000000000001" customHeight="1" x14ac:dyDescent="0.25">
      <c r="B837" s="147"/>
      <c r="C837" s="151">
        <v>156</v>
      </c>
      <c r="D837" s="147">
        <f t="shared" si="130"/>
        <v>-2521.5975528805029</v>
      </c>
      <c r="E837" s="170">
        <f t="shared" si="131"/>
        <v>1.7894846480693222E-6</v>
      </c>
      <c r="F837" s="170">
        <f t="shared" si="132"/>
        <v>3.677395962187461E-4</v>
      </c>
      <c r="G837" s="147">
        <f t="shared" si="133"/>
        <v>1.7894846480693222E-6</v>
      </c>
      <c r="H837" s="147" t="str">
        <f t="shared" si="134"/>
        <v/>
      </c>
      <c r="I837" s="147" t="str">
        <f t="shared" si="135"/>
        <v/>
      </c>
      <c r="J837" s="147">
        <f t="shared" si="136"/>
        <v>4.2423903923380341E-24</v>
      </c>
      <c r="K837" s="147" t="str">
        <f t="shared" si="137"/>
        <v/>
      </c>
      <c r="L837" s="147" t="str">
        <f t="shared" si="138"/>
        <v/>
      </c>
      <c r="P837" s="151">
        <v>156</v>
      </c>
      <c r="Q837" s="147">
        <f t="shared" si="139"/>
        <v>-81097.371196015025</v>
      </c>
      <c r="R837" s="170">
        <f t="shared" si="140"/>
        <v>5.5641262385463954E-8</v>
      </c>
      <c r="S837" s="170">
        <f t="shared" si="141"/>
        <v>3.6773959621874718E-4</v>
      </c>
      <c r="T837" s="147">
        <f t="shared" si="142"/>
        <v>5.5641262385463954E-8</v>
      </c>
      <c r="U837" s="147" t="str">
        <f t="shared" si="143"/>
        <v/>
      </c>
      <c r="V837" s="147" t="str">
        <f t="shared" si="144"/>
        <v/>
      </c>
      <c r="W837" s="171">
        <f t="shared" si="145"/>
        <v>3.1312983764421489E-9</v>
      </c>
      <c r="X837" s="169" t="str">
        <f t="shared" si="146"/>
        <v/>
      </c>
      <c r="Y837" s="147" t="str">
        <f t="shared" si="147"/>
        <v/>
      </c>
      <c r="AC837" s="151">
        <v>156</v>
      </c>
      <c r="AD837" s="147">
        <f t="shared" si="148"/>
        <v>-3.3759999999999999</v>
      </c>
      <c r="AE837" s="170">
        <f t="shared" si="149"/>
        <v>1.3365995584978788E-3</v>
      </c>
      <c r="AF837" s="170">
        <f t="shared" si="150"/>
        <v>3.6773959621874718E-4</v>
      </c>
      <c r="AG837" s="147">
        <f t="shared" si="151"/>
        <v>1.3365995584978788E-3</v>
      </c>
      <c r="AH837" s="147" t="str">
        <f t="shared" si="152"/>
        <v/>
      </c>
      <c r="AI837" s="147" t="str">
        <f t="shared" si="153"/>
        <v/>
      </c>
      <c r="AJ837" s="169">
        <f t="shared" si="154"/>
        <v>0</v>
      </c>
      <c r="AK837" s="169" t="str">
        <f t="shared" si="155"/>
        <v/>
      </c>
      <c r="AL837" s="169" t="str">
        <f t="shared" si="156"/>
        <v/>
      </c>
      <c r="AM837" s="169"/>
      <c r="AN837" s="169"/>
      <c r="AO837" s="169"/>
      <c r="AP837" s="169"/>
      <c r="AQ837" s="169"/>
      <c r="AR837" s="169"/>
      <c r="AS837" s="169"/>
      <c r="AT837" s="148"/>
      <c r="AU837" s="149"/>
      <c r="AV837" s="148"/>
      <c r="AW837" s="173"/>
      <c r="AX837" s="174"/>
      <c r="AY837" s="175"/>
      <c r="AZ837" s="175"/>
      <c r="BA837" s="176"/>
      <c r="BB837" s="176"/>
      <c r="BC837" s="150"/>
      <c r="BE837" s="151">
        <v>133</v>
      </c>
      <c r="BF837" s="164">
        <f t="shared" si="158"/>
        <v>0.84479999999999844</v>
      </c>
      <c r="BG837" s="177">
        <f t="shared" si="159"/>
        <v>0.99695942113505898</v>
      </c>
      <c r="BH837" s="178">
        <f t="shared" si="160"/>
        <v>7.3764841985957119E-5</v>
      </c>
      <c r="BI837" s="179" t="str">
        <f t="shared" si="161"/>
        <v/>
      </c>
      <c r="BJ837" s="179" t="str">
        <f t="shared" si="157"/>
        <v/>
      </c>
    </row>
    <row r="838" spans="2:62" ht="20.100000000000001" customHeight="1" x14ac:dyDescent="0.25">
      <c r="B838" s="147"/>
      <c r="C838" s="151">
        <v>157</v>
      </c>
      <c r="D838" s="147">
        <f t="shared" si="130"/>
        <v>-2518.609878054815</v>
      </c>
      <c r="E838" s="170">
        <f t="shared" si="131"/>
        <v>1.8137992386791784E-6</v>
      </c>
      <c r="F838" s="170">
        <f t="shared" si="132"/>
        <v>3.7312224197456629E-4</v>
      </c>
      <c r="G838" s="147">
        <f t="shared" si="133"/>
        <v>1.8137992386791784E-6</v>
      </c>
      <c r="H838" s="147" t="str">
        <f t="shared" si="134"/>
        <v/>
      </c>
      <c r="I838" s="147" t="str">
        <f t="shared" si="135"/>
        <v/>
      </c>
      <c r="J838" s="147">
        <f t="shared" si="136"/>
        <v>4.4088018592424902E-24</v>
      </c>
      <c r="K838" s="147" t="str">
        <f t="shared" si="137"/>
        <v/>
      </c>
      <c r="L838" s="147" t="str">
        <f t="shared" si="138"/>
        <v/>
      </c>
      <c r="P838" s="151">
        <v>157</v>
      </c>
      <c r="Q838" s="147">
        <f t="shared" si="139"/>
        <v>-81001.284263318332</v>
      </c>
      <c r="R838" s="170">
        <f t="shared" si="140"/>
        <v>5.6397287041712059E-8</v>
      </c>
      <c r="S838" s="170">
        <f t="shared" si="141"/>
        <v>3.7312224197456553E-4</v>
      </c>
      <c r="T838" s="147">
        <f t="shared" si="142"/>
        <v>5.6397287041712059E-8</v>
      </c>
      <c r="U838" s="147" t="str">
        <f t="shared" si="143"/>
        <v/>
      </c>
      <c r="V838" s="147" t="str">
        <f t="shared" si="144"/>
        <v/>
      </c>
      <c r="W838" s="171">
        <f t="shared" si="145"/>
        <v>3.1835785180008541E-9</v>
      </c>
      <c r="X838" s="169" t="str">
        <f t="shared" si="146"/>
        <v/>
      </c>
      <c r="Y838" s="147" t="str">
        <f t="shared" si="147"/>
        <v/>
      </c>
      <c r="AC838" s="151">
        <v>157</v>
      </c>
      <c r="AD838" s="147">
        <f t="shared" si="148"/>
        <v>-3.3719999999999999</v>
      </c>
      <c r="AE838" s="170">
        <f t="shared" si="149"/>
        <v>1.3547605810633695E-3</v>
      </c>
      <c r="AF838" s="170">
        <f t="shared" si="150"/>
        <v>3.7312224197456629E-4</v>
      </c>
      <c r="AG838" s="147">
        <f t="shared" si="151"/>
        <v>1.3547605810633695E-3</v>
      </c>
      <c r="AH838" s="147" t="str">
        <f t="shared" si="152"/>
        <v/>
      </c>
      <c r="AI838" s="147" t="str">
        <f t="shared" si="153"/>
        <v/>
      </c>
      <c r="AJ838" s="169">
        <f t="shared" si="154"/>
        <v>0</v>
      </c>
      <c r="AK838" s="169" t="str">
        <f t="shared" si="155"/>
        <v/>
      </c>
      <c r="AL838" s="169" t="str">
        <f t="shared" si="156"/>
        <v/>
      </c>
      <c r="AM838" s="169"/>
      <c r="AN838" s="169"/>
      <c r="AO838" s="169"/>
      <c r="AP838" s="169"/>
      <c r="AQ838" s="169"/>
      <c r="AR838" s="169"/>
      <c r="AS838" s="169"/>
      <c r="AT838" s="148"/>
      <c r="AU838" s="149"/>
      <c r="AV838" s="148"/>
      <c r="AW838" s="173"/>
      <c r="AX838" s="174"/>
      <c r="AY838" s="175"/>
      <c r="AZ838" s="175"/>
      <c r="BA838" s="176"/>
      <c r="BB838" s="176"/>
      <c r="BC838" s="150"/>
      <c r="BE838" s="151">
        <v>134</v>
      </c>
      <c r="BF838" s="164">
        <f t="shared" si="158"/>
        <v>0.8511999999999984</v>
      </c>
      <c r="BG838" s="177">
        <f t="shared" si="159"/>
        <v>0.99688565629307302</v>
      </c>
      <c r="BH838" s="178">
        <f t="shared" si="160"/>
        <v>7.4924370252471562E-5</v>
      </c>
      <c r="BI838" s="179" t="str">
        <f t="shared" si="161"/>
        <v/>
      </c>
      <c r="BJ838" s="179" t="str">
        <f t="shared" si="157"/>
        <v/>
      </c>
    </row>
    <row r="839" spans="2:62" ht="20.100000000000001" customHeight="1" x14ac:dyDescent="0.25">
      <c r="B839" s="147"/>
      <c r="C839" s="151">
        <v>158</v>
      </c>
      <c r="D839" s="147">
        <f t="shared" si="130"/>
        <v>-2515.6222032291271</v>
      </c>
      <c r="E839" s="170">
        <f t="shared" si="131"/>
        <v>1.8384147884815883E-6</v>
      </c>
      <c r="F839" s="170">
        <f t="shared" si="132"/>
        <v>3.7857798058900047E-4</v>
      </c>
      <c r="G839" s="147">
        <f t="shared" si="133"/>
        <v>1.8384147884815883E-6</v>
      </c>
      <c r="H839" s="147" t="str">
        <f t="shared" si="134"/>
        <v/>
      </c>
      <c r="I839" s="147" t="str">
        <f t="shared" si="135"/>
        <v/>
      </c>
      <c r="J839" s="147">
        <f t="shared" si="136"/>
        <v>4.5816676539508582E-24</v>
      </c>
      <c r="K839" s="147" t="str">
        <f t="shared" si="137"/>
        <v/>
      </c>
      <c r="L839" s="147" t="str">
        <f t="shared" si="138"/>
        <v/>
      </c>
      <c r="P839" s="151">
        <v>158</v>
      </c>
      <c r="Q839" s="147">
        <f t="shared" si="139"/>
        <v>-80905.197330621624</v>
      </c>
      <c r="R839" s="170">
        <f t="shared" si="140"/>
        <v>5.7162669559408501E-8</v>
      </c>
      <c r="S839" s="170">
        <f t="shared" si="141"/>
        <v>3.7857798058900047E-4</v>
      </c>
      <c r="T839" s="147">
        <f t="shared" si="142"/>
        <v>5.7162669559408501E-8</v>
      </c>
      <c r="U839" s="147" t="str">
        <f t="shared" si="143"/>
        <v/>
      </c>
      <c r="V839" s="147" t="str">
        <f t="shared" si="144"/>
        <v/>
      </c>
      <c r="W839" s="171">
        <f t="shared" si="145"/>
        <v>3.2366797412434978E-9</v>
      </c>
      <c r="X839" s="169" t="str">
        <f t="shared" si="146"/>
        <v/>
      </c>
      <c r="Y839" s="147" t="str">
        <f t="shared" si="147"/>
        <v/>
      </c>
      <c r="AC839" s="151">
        <v>158</v>
      </c>
      <c r="AD839" s="147">
        <f t="shared" si="148"/>
        <v>-3.3679999999999999</v>
      </c>
      <c r="AE839" s="170">
        <f t="shared" si="149"/>
        <v>1.3731463956796505E-3</v>
      </c>
      <c r="AF839" s="170">
        <f t="shared" si="150"/>
        <v>3.7857798058900047E-4</v>
      </c>
      <c r="AG839" s="147">
        <f t="shared" si="151"/>
        <v>1.3731463956796505E-3</v>
      </c>
      <c r="AH839" s="147" t="str">
        <f t="shared" si="152"/>
        <v/>
      </c>
      <c r="AI839" s="147" t="str">
        <f t="shared" si="153"/>
        <v/>
      </c>
      <c r="AJ839" s="169">
        <f t="shared" si="154"/>
        <v>0</v>
      </c>
      <c r="AK839" s="169" t="str">
        <f t="shared" si="155"/>
        <v/>
      </c>
      <c r="AL839" s="169" t="str">
        <f t="shared" si="156"/>
        <v/>
      </c>
      <c r="AM839" s="169"/>
      <c r="AN839" s="169"/>
      <c r="AO839" s="169"/>
      <c r="AP839" s="169"/>
      <c r="AQ839" s="169"/>
      <c r="AR839" s="169"/>
      <c r="AS839" s="169"/>
      <c r="AT839" s="148"/>
      <c r="AU839" s="149"/>
      <c r="AV839" s="148"/>
      <c r="AW839" s="173"/>
      <c r="AX839" s="174"/>
      <c r="AY839" s="175"/>
      <c r="AZ839" s="175"/>
      <c r="BA839" s="176"/>
      <c r="BB839" s="176"/>
      <c r="BC839" s="150"/>
      <c r="BE839" s="151">
        <v>135</v>
      </c>
      <c r="BF839" s="164">
        <f t="shared" si="158"/>
        <v>0.85759999999999836</v>
      </c>
      <c r="BG839" s="177">
        <f t="shared" si="159"/>
        <v>0.99681073192282055</v>
      </c>
      <c r="BH839" s="178">
        <f t="shared" si="160"/>
        <v>7.6091450912585401E-5</v>
      </c>
      <c r="BI839" s="179" t="str">
        <f t="shared" si="161"/>
        <v/>
      </c>
      <c r="BJ839" s="179" t="str">
        <f t="shared" si="157"/>
        <v/>
      </c>
    </row>
    <row r="840" spans="2:62" ht="20.100000000000001" customHeight="1" x14ac:dyDescent="0.25">
      <c r="B840" s="147"/>
      <c r="C840" s="151">
        <v>159</v>
      </c>
      <c r="D840" s="147">
        <f t="shared" si="130"/>
        <v>-2512.6345284034396</v>
      </c>
      <c r="E840" s="170">
        <f t="shared" si="131"/>
        <v>1.8633345888371768E-6</v>
      </c>
      <c r="F840" s="170">
        <f t="shared" si="132"/>
        <v>3.8410771613958097E-4</v>
      </c>
      <c r="G840" s="147">
        <f t="shared" si="133"/>
        <v>1.8633345888371768E-6</v>
      </c>
      <c r="H840" s="147" t="str">
        <f t="shared" si="134"/>
        <v/>
      </c>
      <c r="I840" s="147" t="str">
        <f t="shared" si="135"/>
        <v/>
      </c>
      <c r="J840" s="147">
        <f t="shared" si="136"/>
        <v>4.761235205679397E-24</v>
      </c>
      <c r="K840" s="147" t="str">
        <f t="shared" si="137"/>
        <v/>
      </c>
      <c r="L840" s="147" t="str">
        <f t="shared" si="138"/>
        <v/>
      </c>
      <c r="P840" s="151">
        <v>159</v>
      </c>
      <c r="Q840" s="147">
        <f t="shared" si="139"/>
        <v>-80809.110397924931</v>
      </c>
      <c r="R840" s="170">
        <f t="shared" si="140"/>
        <v>5.7937512278330205E-8</v>
      </c>
      <c r="S840" s="170">
        <f t="shared" si="141"/>
        <v>3.8410771613958097E-4</v>
      </c>
      <c r="T840" s="147">
        <f t="shared" si="142"/>
        <v>5.7937512278330205E-8</v>
      </c>
      <c r="U840" s="147" t="str">
        <f t="shared" si="143"/>
        <v/>
      </c>
      <c r="V840" s="147" t="str">
        <f t="shared" si="144"/>
        <v/>
      </c>
      <c r="W840" s="171">
        <f t="shared" si="145"/>
        <v>3.2906140281922196E-9</v>
      </c>
      <c r="X840" s="169" t="str">
        <f t="shared" si="146"/>
        <v/>
      </c>
      <c r="Y840" s="147" t="str">
        <f t="shared" si="147"/>
        <v/>
      </c>
      <c r="AC840" s="151">
        <v>159</v>
      </c>
      <c r="AD840" s="147">
        <f t="shared" si="148"/>
        <v>-3.3639999999999999</v>
      </c>
      <c r="AE840" s="170">
        <f t="shared" si="149"/>
        <v>1.3917594607255424E-3</v>
      </c>
      <c r="AF840" s="170">
        <f t="shared" si="150"/>
        <v>3.8410771613958217E-4</v>
      </c>
      <c r="AG840" s="147">
        <f t="shared" si="151"/>
        <v>1.3917594607255424E-3</v>
      </c>
      <c r="AH840" s="147" t="str">
        <f t="shared" si="152"/>
        <v/>
      </c>
      <c r="AI840" s="147" t="str">
        <f t="shared" si="153"/>
        <v/>
      </c>
      <c r="AJ840" s="169">
        <f t="shared" si="154"/>
        <v>0</v>
      </c>
      <c r="AK840" s="169" t="str">
        <f t="shared" si="155"/>
        <v/>
      </c>
      <c r="AL840" s="169" t="str">
        <f t="shared" si="156"/>
        <v/>
      </c>
      <c r="AM840" s="169"/>
      <c r="AN840" s="169"/>
      <c r="AO840" s="169"/>
      <c r="AP840" s="169"/>
      <c r="AQ840" s="169"/>
      <c r="AR840" s="169"/>
      <c r="AS840" s="169"/>
      <c r="AT840" s="148"/>
      <c r="AU840" s="149"/>
      <c r="AV840" s="148"/>
      <c r="AW840" s="173"/>
      <c r="AX840" s="174"/>
      <c r="AY840" s="175"/>
      <c r="AZ840" s="175"/>
      <c r="BA840" s="176"/>
      <c r="BB840" s="176"/>
      <c r="BC840" s="150"/>
      <c r="BE840" s="151">
        <v>136</v>
      </c>
      <c r="BF840" s="164">
        <f t="shared" si="158"/>
        <v>0.86399999999999832</v>
      </c>
      <c r="BG840" s="177">
        <f t="shared" si="159"/>
        <v>0.99673464047190796</v>
      </c>
      <c r="BH840" s="178">
        <f t="shared" si="160"/>
        <v>7.7266032225242753E-5</v>
      </c>
      <c r="BI840" s="179" t="str">
        <f t="shared" si="161"/>
        <v/>
      </c>
      <c r="BJ840" s="179" t="str">
        <f t="shared" si="157"/>
        <v/>
      </c>
    </row>
    <row r="841" spans="2:62" ht="20.100000000000001" customHeight="1" x14ac:dyDescent="0.25">
      <c r="B841" s="147"/>
      <c r="C841" s="151">
        <v>160</v>
      </c>
      <c r="D841" s="147">
        <f t="shared" si="130"/>
        <v>-2509.6468535777517</v>
      </c>
      <c r="E841" s="170">
        <f t="shared" si="131"/>
        <v>1.8885619610449334E-6</v>
      </c>
      <c r="F841" s="170">
        <f t="shared" si="132"/>
        <v>3.8971236258203093E-4</v>
      </c>
      <c r="G841" s="147">
        <f t="shared" si="133"/>
        <v>1.8885619610449334E-6</v>
      </c>
      <c r="H841" s="147" t="str">
        <f t="shared" si="134"/>
        <v/>
      </c>
      <c r="I841" s="147" t="str">
        <f t="shared" si="135"/>
        <v/>
      </c>
      <c r="J841" s="147">
        <f t="shared" si="136"/>
        <v>4.9477613151150008E-24</v>
      </c>
      <c r="K841" s="147" t="str">
        <f t="shared" si="137"/>
        <v/>
      </c>
      <c r="L841" s="147" t="str">
        <f t="shared" si="138"/>
        <v/>
      </c>
      <c r="P841" s="151">
        <v>160</v>
      </c>
      <c r="Q841" s="147">
        <f t="shared" si="139"/>
        <v>-80713.023465228223</v>
      </c>
      <c r="R841" s="170">
        <f t="shared" si="140"/>
        <v>5.87219184691417E-8</v>
      </c>
      <c r="S841" s="170">
        <f t="shared" si="141"/>
        <v>3.8971236258203158E-4</v>
      </c>
      <c r="T841" s="147">
        <f t="shared" si="142"/>
        <v>5.87219184691417E-8</v>
      </c>
      <c r="U841" s="147" t="str">
        <f t="shared" si="143"/>
        <v/>
      </c>
      <c r="V841" s="147" t="str">
        <f t="shared" si="144"/>
        <v/>
      </c>
      <c r="W841" s="171">
        <f t="shared" si="145"/>
        <v>3.3453935203087354E-9</v>
      </c>
      <c r="X841" s="169" t="str">
        <f t="shared" si="146"/>
        <v/>
      </c>
      <c r="Y841" s="147" t="str">
        <f t="shared" si="147"/>
        <v/>
      </c>
      <c r="AC841" s="151">
        <v>160</v>
      </c>
      <c r="AD841" s="147">
        <f t="shared" si="148"/>
        <v>-3.36</v>
      </c>
      <c r="AE841" s="170">
        <f t="shared" si="149"/>
        <v>1.4106022569413848E-3</v>
      </c>
      <c r="AF841" s="170">
        <f t="shared" si="150"/>
        <v>3.8971236258203158E-4</v>
      </c>
      <c r="AG841" s="147">
        <f t="shared" si="151"/>
        <v>1.4106022569413848E-3</v>
      </c>
      <c r="AH841" s="147" t="str">
        <f t="shared" si="152"/>
        <v/>
      </c>
      <c r="AI841" s="147" t="str">
        <f t="shared" si="153"/>
        <v/>
      </c>
      <c r="AJ841" s="169">
        <f t="shared" si="154"/>
        <v>0</v>
      </c>
      <c r="AK841" s="169" t="str">
        <f t="shared" si="155"/>
        <v/>
      </c>
      <c r="AL841" s="169" t="str">
        <f t="shared" si="156"/>
        <v/>
      </c>
      <c r="AM841" s="169"/>
      <c r="AN841" s="169"/>
      <c r="AO841" s="169"/>
      <c r="AP841" s="169"/>
      <c r="AQ841" s="169"/>
      <c r="AR841" s="169"/>
      <c r="AS841" s="169"/>
      <c r="AT841" s="148"/>
      <c r="AU841" s="149"/>
      <c r="AV841" s="148"/>
      <c r="AW841" s="173"/>
      <c r="AX841" s="174"/>
      <c r="AY841" s="175"/>
      <c r="AZ841" s="175"/>
      <c r="BA841" s="176"/>
      <c r="BB841" s="176"/>
      <c r="BC841" s="150"/>
      <c r="BE841" s="151">
        <v>137</v>
      </c>
      <c r="BF841" s="164">
        <f t="shared" si="158"/>
        <v>0.87039999999999829</v>
      </c>
      <c r="BG841" s="177">
        <f t="shared" si="159"/>
        <v>0.99665737443968272</v>
      </c>
      <c r="BH841" s="178">
        <f t="shared" si="160"/>
        <v>7.8448062272307162E-5</v>
      </c>
      <c r="BI841" s="179" t="str">
        <f t="shared" si="161"/>
        <v/>
      </c>
      <c r="BJ841" s="179" t="str">
        <f t="shared" si="157"/>
        <v/>
      </c>
    </row>
    <row r="842" spans="2:62" ht="20.100000000000001" customHeight="1" x14ac:dyDescent="0.25">
      <c r="B842" s="147"/>
      <c r="C842" s="151">
        <v>161</v>
      </c>
      <c r="D842" s="147">
        <f t="shared" si="130"/>
        <v>-2506.6591787520638</v>
      </c>
      <c r="E842" s="170">
        <f t="shared" si="131"/>
        <v>1.9141002565340069E-6</v>
      </c>
      <c r="F842" s="170">
        <f t="shared" si="132"/>
        <v>3.9539284383999397E-4</v>
      </c>
      <c r="G842" s="147">
        <f t="shared" si="133"/>
        <v>1.9141002565340069E-6</v>
      </c>
      <c r="H842" s="147" t="str">
        <f t="shared" si="134"/>
        <v/>
      </c>
      <c r="I842" s="147" t="str">
        <f t="shared" si="135"/>
        <v/>
      </c>
      <c r="J842" s="147">
        <f t="shared" si="136"/>
        <v>5.1415125049502422E-24</v>
      </c>
      <c r="K842" s="147" t="str">
        <f t="shared" si="137"/>
        <v/>
      </c>
      <c r="L842" s="147" t="str">
        <f t="shared" si="138"/>
        <v/>
      </c>
      <c r="P842" s="151">
        <v>161</v>
      </c>
      <c r="Q842" s="147">
        <f t="shared" si="139"/>
        <v>-80616.93653253153</v>
      </c>
      <c r="R842" s="170">
        <f t="shared" si="140"/>
        <v>5.9515992339357794E-8</v>
      </c>
      <c r="S842" s="170">
        <f t="shared" si="141"/>
        <v>3.9539284383999267E-4</v>
      </c>
      <c r="T842" s="147">
        <f t="shared" si="142"/>
        <v>5.9515992339357794E-8</v>
      </c>
      <c r="U842" s="147" t="str">
        <f t="shared" si="143"/>
        <v/>
      </c>
      <c r="V842" s="147" t="str">
        <f t="shared" si="144"/>
        <v/>
      </c>
      <c r="W842" s="171">
        <f t="shared" si="145"/>
        <v>3.4010305203675193E-9</v>
      </c>
      <c r="X842" s="169" t="str">
        <f t="shared" si="146"/>
        <v/>
      </c>
      <c r="Y842" s="147" t="str">
        <f t="shared" si="147"/>
        <v/>
      </c>
      <c r="AC842" s="151">
        <v>161</v>
      </c>
      <c r="AD842" s="147">
        <f t="shared" si="148"/>
        <v>-3.3559999999999999</v>
      </c>
      <c r="AE842" s="170">
        <f t="shared" si="149"/>
        <v>1.4296772875723026E-3</v>
      </c>
      <c r="AF842" s="170">
        <f t="shared" si="150"/>
        <v>3.9539284383999397E-4</v>
      </c>
      <c r="AG842" s="147">
        <f t="shared" si="151"/>
        <v>1.4296772875723026E-3</v>
      </c>
      <c r="AH842" s="147" t="str">
        <f t="shared" si="152"/>
        <v/>
      </c>
      <c r="AI842" s="147" t="str">
        <f t="shared" si="153"/>
        <v/>
      </c>
      <c r="AJ842" s="169">
        <f t="shared" si="154"/>
        <v>0</v>
      </c>
      <c r="AK842" s="169" t="str">
        <f t="shared" si="155"/>
        <v/>
      </c>
      <c r="AL842" s="169" t="str">
        <f t="shared" si="156"/>
        <v/>
      </c>
      <c r="AM842" s="169"/>
      <c r="AN842" s="169"/>
      <c r="AO842" s="169"/>
      <c r="AP842" s="169"/>
      <c r="AQ842" s="169"/>
      <c r="AR842" s="169"/>
      <c r="AS842" s="169"/>
      <c r="AT842" s="148"/>
      <c r="AU842" s="149"/>
      <c r="AV842" s="148"/>
      <c r="AW842" s="173"/>
      <c r="AX842" s="174"/>
      <c r="AY842" s="175"/>
      <c r="AZ842" s="175"/>
      <c r="BA842" s="176"/>
      <c r="BB842" s="176"/>
      <c r="BC842" s="150"/>
      <c r="BE842" s="151">
        <v>138</v>
      </c>
      <c r="BF842" s="164">
        <f t="shared" si="158"/>
        <v>0.87679999999999825</v>
      </c>
      <c r="BG842" s="177">
        <f t="shared" si="159"/>
        <v>0.99657892637741041</v>
      </c>
      <c r="BH842" s="178">
        <f t="shared" si="160"/>
        <v>7.9637488966999292E-5</v>
      </c>
      <c r="BI842" s="179" t="str">
        <f t="shared" si="161"/>
        <v/>
      </c>
      <c r="BJ842" s="179" t="str">
        <f t="shared" si="157"/>
        <v/>
      </c>
    </row>
    <row r="843" spans="2:62" ht="20.100000000000001" customHeight="1" x14ac:dyDescent="0.25">
      <c r="B843" s="147"/>
      <c r="C843" s="151">
        <v>162</v>
      </c>
      <c r="D843" s="147">
        <f t="shared" si="130"/>
        <v>-2503.6715039263759</v>
      </c>
      <c r="E843" s="170">
        <f t="shared" si="131"/>
        <v>1.9399528570556984E-6</v>
      </c>
      <c r="F843" s="170">
        <f t="shared" si="132"/>
        <v>4.0115009389534107E-4</v>
      </c>
      <c r="G843" s="147">
        <f t="shared" si="133"/>
        <v>1.9399528570556984E-6</v>
      </c>
      <c r="H843" s="147" t="str">
        <f t="shared" si="134"/>
        <v/>
      </c>
      <c r="I843" s="147" t="str">
        <f t="shared" si="135"/>
        <v/>
      </c>
      <c r="J843" s="147">
        <f t="shared" si="136"/>
        <v>5.3427653833610845E-24</v>
      </c>
      <c r="K843" s="147" t="str">
        <f t="shared" si="137"/>
        <v/>
      </c>
      <c r="L843" s="147" t="str">
        <f t="shared" si="138"/>
        <v/>
      </c>
      <c r="P843" s="151">
        <v>162</v>
      </c>
      <c r="Q843" s="147">
        <f t="shared" si="139"/>
        <v>-80520.849599834823</v>
      </c>
      <c r="R843" s="170">
        <f t="shared" si="140"/>
        <v>6.0319839039314781E-8</v>
      </c>
      <c r="S843" s="170">
        <f t="shared" si="141"/>
        <v>4.0115009389534107E-4</v>
      </c>
      <c r="T843" s="147">
        <f t="shared" si="142"/>
        <v>6.0319839039314781E-8</v>
      </c>
      <c r="U843" s="147" t="str">
        <f t="shared" si="143"/>
        <v/>
      </c>
      <c r="V843" s="147" t="str">
        <f t="shared" si="144"/>
        <v/>
      </c>
      <c r="W843" s="171">
        <f t="shared" si="145"/>
        <v>3.4575374943474307E-9</v>
      </c>
      <c r="X843" s="169" t="str">
        <f t="shared" si="146"/>
        <v/>
      </c>
      <c r="Y843" s="147" t="str">
        <f t="shared" si="147"/>
        <v/>
      </c>
      <c r="AC843" s="151">
        <v>162</v>
      </c>
      <c r="AD843" s="147">
        <f t="shared" si="148"/>
        <v>-3.3519999999999999</v>
      </c>
      <c r="AE843" s="170">
        <f t="shared" si="149"/>
        <v>1.4489870785116081E-3</v>
      </c>
      <c r="AF843" s="170">
        <f t="shared" si="150"/>
        <v>4.0115009389534107E-4</v>
      </c>
      <c r="AG843" s="147">
        <f t="shared" si="151"/>
        <v>1.4489870785116081E-3</v>
      </c>
      <c r="AH843" s="147" t="str">
        <f t="shared" si="152"/>
        <v/>
      </c>
      <c r="AI843" s="147" t="str">
        <f t="shared" si="153"/>
        <v/>
      </c>
      <c r="AJ843" s="169">
        <f t="shared" si="154"/>
        <v>0</v>
      </c>
      <c r="AK843" s="169" t="str">
        <f t="shared" si="155"/>
        <v/>
      </c>
      <c r="AL843" s="169" t="str">
        <f t="shared" si="156"/>
        <v/>
      </c>
      <c r="AM843" s="169"/>
      <c r="AN843" s="169"/>
      <c r="AO843" s="169"/>
      <c r="AP843" s="169"/>
      <c r="AQ843" s="169"/>
      <c r="AR843" s="169"/>
      <c r="AS843" s="169"/>
      <c r="AT843" s="148"/>
      <c r="AU843" s="149"/>
      <c r="AV843" s="148"/>
      <c r="AW843" s="173"/>
      <c r="AX843" s="174"/>
      <c r="AY843" s="175"/>
      <c r="AZ843" s="175"/>
      <c r="BA843" s="176"/>
      <c r="BB843" s="176"/>
      <c r="BC843" s="150"/>
      <c r="BE843" s="151">
        <v>139</v>
      </c>
      <c r="BF843" s="164">
        <f t="shared" si="158"/>
        <v>0.88319999999999821</v>
      </c>
      <c r="BG843" s="177">
        <f t="shared" si="159"/>
        <v>0.99649928888844341</v>
      </c>
      <c r="BH843" s="178">
        <f t="shared" si="160"/>
        <v>8.0834260059781116E-5</v>
      </c>
      <c r="BI843" s="179" t="str">
        <f t="shared" si="161"/>
        <v/>
      </c>
      <c r="BJ843" s="179" t="str">
        <f t="shared" si="157"/>
        <v/>
      </c>
    </row>
    <row r="844" spans="2:62" ht="20.100000000000001" customHeight="1" x14ac:dyDescent="0.25">
      <c r="B844" s="147"/>
      <c r="C844" s="151">
        <v>163</v>
      </c>
      <c r="D844" s="147">
        <f t="shared" si="130"/>
        <v>-2500.6838291006879</v>
      </c>
      <c r="E844" s="170">
        <f t="shared" si="131"/>
        <v>1.9661231748756213E-6</v>
      </c>
      <c r="F844" s="170">
        <f t="shared" si="132"/>
        <v>4.0698505687905789E-4</v>
      </c>
      <c r="G844" s="147">
        <f t="shared" si="133"/>
        <v>1.9661231748756213E-6</v>
      </c>
      <c r="H844" s="147" t="str">
        <f t="shared" si="134"/>
        <v/>
      </c>
      <c r="I844" s="147" t="str">
        <f t="shared" si="135"/>
        <v/>
      </c>
      <c r="J844" s="147">
        <f t="shared" si="136"/>
        <v>5.551807020899271E-24</v>
      </c>
      <c r="K844" s="147" t="str">
        <f t="shared" si="137"/>
        <v/>
      </c>
      <c r="L844" s="147" t="str">
        <f t="shared" si="138"/>
        <v/>
      </c>
      <c r="P844" s="151">
        <v>163</v>
      </c>
      <c r="Q844" s="147">
        <f t="shared" si="139"/>
        <v>-80424.762667138129</v>
      </c>
      <c r="R844" s="170">
        <f t="shared" si="140"/>
        <v>6.1133564668143298E-8</v>
      </c>
      <c r="S844" s="170">
        <f t="shared" si="141"/>
        <v>4.0698505687905789E-4</v>
      </c>
      <c r="T844" s="147">
        <f t="shared" si="142"/>
        <v>6.1133564668143298E-8</v>
      </c>
      <c r="U844" s="147" t="str">
        <f t="shared" si="143"/>
        <v/>
      </c>
      <c r="V844" s="147" t="str">
        <f t="shared" si="144"/>
        <v/>
      </c>
      <c r="W844" s="171">
        <f t="shared" si="145"/>
        <v>3.5149270733413518E-9</v>
      </c>
      <c r="X844" s="169" t="str">
        <f t="shared" si="146"/>
        <v/>
      </c>
      <c r="Y844" s="147" t="str">
        <f t="shared" si="147"/>
        <v/>
      </c>
      <c r="AC844" s="151">
        <v>163</v>
      </c>
      <c r="AD844" s="147">
        <f t="shared" si="148"/>
        <v>-3.3479999999999999</v>
      </c>
      <c r="AE844" s="170">
        <f t="shared" si="149"/>
        <v>1.4685341784443158E-3</v>
      </c>
      <c r="AF844" s="170">
        <f t="shared" si="150"/>
        <v>4.0698505687905789E-4</v>
      </c>
      <c r="AG844" s="147">
        <f t="shared" si="151"/>
        <v>1.4685341784443158E-3</v>
      </c>
      <c r="AH844" s="147" t="str">
        <f t="shared" si="152"/>
        <v/>
      </c>
      <c r="AI844" s="147" t="str">
        <f t="shared" si="153"/>
        <v/>
      </c>
      <c r="AJ844" s="169">
        <f t="shared" si="154"/>
        <v>0</v>
      </c>
      <c r="AK844" s="169" t="str">
        <f t="shared" si="155"/>
        <v/>
      </c>
      <c r="AL844" s="169" t="str">
        <f t="shared" si="156"/>
        <v/>
      </c>
      <c r="AM844" s="169"/>
      <c r="AN844" s="169"/>
      <c r="AO844" s="169"/>
      <c r="AP844" s="169"/>
      <c r="AQ844" s="169"/>
      <c r="AR844" s="169"/>
      <c r="AS844" s="169"/>
      <c r="AT844" s="148"/>
      <c r="AU844" s="149"/>
      <c r="AV844" s="148"/>
      <c r="AW844" s="173"/>
      <c r="AX844" s="174"/>
      <c r="AY844" s="175"/>
      <c r="AZ844" s="175"/>
      <c r="BA844" s="176"/>
      <c r="BB844" s="176"/>
      <c r="BC844" s="150"/>
      <c r="BE844" s="151">
        <v>140</v>
      </c>
      <c r="BF844" s="164">
        <f t="shared" si="158"/>
        <v>0.88959999999999817</v>
      </c>
      <c r="BG844" s="177">
        <f t="shared" si="159"/>
        <v>0.99641845462838363</v>
      </c>
      <c r="BH844" s="178">
        <f t="shared" si="160"/>
        <v>8.2038323146016445E-5</v>
      </c>
      <c r="BI844" s="179" t="str">
        <f t="shared" si="161"/>
        <v/>
      </c>
      <c r="BJ844" s="179" t="str">
        <f t="shared" si="157"/>
        <v/>
      </c>
    </row>
    <row r="845" spans="2:62" ht="20.100000000000001" customHeight="1" x14ac:dyDescent="0.25">
      <c r="B845" s="147"/>
      <c r="C845" s="151">
        <v>164</v>
      </c>
      <c r="D845" s="147">
        <f t="shared" si="130"/>
        <v>-2497.6961542750005</v>
      </c>
      <c r="E845" s="170">
        <f t="shared" si="131"/>
        <v>1.9926146529659627E-6</v>
      </c>
      <c r="F845" s="170">
        <f t="shared" si="132"/>
        <v>4.1289868716268778E-4</v>
      </c>
      <c r="G845" s="147">
        <f t="shared" si="133"/>
        <v>1.9926146529659627E-6</v>
      </c>
      <c r="H845" s="147" t="str">
        <f t="shared" si="134"/>
        <v/>
      </c>
      <c r="I845" s="147" t="str">
        <f t="shared" si="135"/>
        <v/>
      </c>
      <c r="J845" s="147">
        <f t="shared" si="136"/>
        <v>5.7689353412862373E-24</v>
      </c>
      <c r="K845" s="147" t="str">
        <f t="shared" si="137"/>
        <v/>
      </c>
      <c r="L845" s="147" t="str">
        <f t="shared" si="138"/>
        <v/>
      </c>
      <c r="P845" s="151">
        <v>164</v>
      </c>
      <c r="Q845" s="147">
        <f t="shared" si="139"/>
        <v>-80328.675734441422</v>
      </c>
      <c r="R845" s="170">
        <f t="shared" si="140"/>
        <v>6.1957276279748339E-8</v>
      </c>
      <c r="S845" s="170">
        <f t="shared" si="141"/>
        <v>4.1289868716268849E-4</v>
      </c>
      <c r="T845" s="147">
        <f t="shared" si="142"/>
        <v>6.1957276279748339E-8</v>
      </c>
      <c r="U845" s="147" t="str">
        <f t="shared" si="143"/>
        <v/>
      </c>
      <c r="V845" s="147" t="str">
        <f t="shared" si="144"/>
        <v/>
      </c>
      <c r="W845" s="171">
        <f t="shared" si="145"/>
        <v>3.5732120554845662E-9</v>
      </c>
      <c r="X845" s="169" t="str">
        <f t="shared" si="146"/>
        <v/>
      </c>
      <c r="Y845" s="147" t="str">
        <f t="shared" si="147"/>
        <v/>
      </c>
      <c r="AC845" s="151">
        <v>164</v>
      </c>
      <c r="AD845" s="147">
        <f t="shared" si="148"/>
        <v>-3.3439999999999999</v>
      </c>
      <c r="AE845" s="170">
        <f t="shared" si="149"/>
        <v>1.4883211589907608E-3</v>
      </c>
      <c r="AF845" s="170">
        <f t="shared" si="150"/>
        <v>4.1289868716268849E-4</v>
      </c>
      <c r="AG845" s="147">
        <f t="shared" si="151"/>
        <v>1.4883211589907608E-3</v>
      </c>
      <c r="AH845" s="147" t="str">
        <f t="shared" si="152"/>
        <v/>
      </c>
      <c r="AI845" s="147" t="str">
        <f t="shared" si="153"/>
        <v/>
      </c>
      <c r="AJ845" s="169">
        <f t="shared" si="154"/>
        <v>0</v>
      </c>
      <c r="AK845" s="169" t="str">
        <f t="shared" si="155"/>
        <v/>
      </c>
      <c r="AL845" s="169" t="str">
        <f t="shared" si="156"/>
        <v/>
      </c>
      <c r="AM845" s="169"/>
      <c r="AN845" s="169"/>
      <c r="AO845" s="169"/>
      <c r="AP845" s="169"/>
      <c r="AQ845" s="169"/>
      <c r="AR845" s="169"/>
      <c r="AS845" s="169"/>
      <c r="AT845" s="148"/>
      <c r="AU845" s="149"/>
      <c r="AV845" s="148"/>
      <c r="AW845" s="173"/>
      <c r="AX845" s="174"/>
      <c r="AY845" s="175"/>
      <c r="AZ845" s="175"/>
      <c r="BA845" s="176"/>
      <c r="BB845" s="176"/>
      <c r="BC845" s="150"/>
      <c r="BE845" s="151">
        <v>141</v>
      </c>
      <c r="BF845" s="164">
        <f t="shared" si="158"/>
        <v>0.89599999999999813</v>
      </c>
      <c r="BG845" s="177">
        <f t="shared" si="159"/>
        <v>0.99633641630523762</v>
      </c>
      <c r="BH845" s="178">
        <f t="shared" si="160"/>
        <v>8.3249625673409433E-5</v>
      </c>
      <c r="BI845" s="179" t="str">
        <f t="shared" si="161"/>
        <v/>
      </c>
      <c r="BJ845" s="179" t="str">
        <f t="shared" si="157"/>
        <v/>
      </c>
    </row>
    <row r="846" spans="2:62" ht="20.100000000000001" customHeight="1" x14ac:dyDescent="0.25">
      <c r="B846" s="147"/>
      <c r="C846" s="151">
        <v>165</v>
      </c>
      <c r="D846" s="147">
        <f t="shared" si="130"/>
        <v>-2494.7084794493126</v>
      </c>
      <c r="E846" s="170">
        <f t="shared" si="131"/>
        <v>2.0194307651979048E-6</v>
      </c>
      <c r="F846" s="170">
        <f t="shared" si="132"/>
        <v>4.1889194945036979E-4</v>
      </c>
      <c r="G846" s="147">
        <f t="shared" si="133"/>
        <v>2.0194307651979048E-6</v>
      </c>
      <c r="H846" s="147" t="str">
        <f t="shared" si="134"/>
        <v/>
      </c>
      <c r="I846" s="147" t="str">
        <f t="shared" si="135"/>
        <v/>
      </c>
      <c r="J846" s="147">
        <f t="shared" si="136"/>
        <v>5.9944595266158382E-24</v>
      </c>
      <c r="K846" s="147" t="str">
        <f t="shared" si="137"/>
        <v/>
      </c>
      <c r="L846" s="147" t="str">
        <f t="shared" si="138"/>
        <v/>
      </c>
      <c r="P846" s="151">
        <v>165</v>
      </c>
      <c r="Q846" s="147">
        <f t="shared" si="139"/>
        <v>-80232.588801744729</v>
      </c>
      <c r="R846" s="170">
        <f t="shared" si="140"/>
        <v>6.2791081888790665E-8</v>
      </c>
      <c r="S846" s="170">
        <f t="shared" si="141"/>
        <v>4.1889194945036903E-4</v>
      </c>
      <c r="T846" s="147">
        <f t="shared" si="142"/>
        <v>6.2791081888790665E-8</v>
      </c>
      <c r="U846" s="147" t="str">
        <f t="shared" si="143"/>
        <v/>
      </c>
      <c r="V846" s="147" t="str">
        <f t="shared" si="144"/>
        <v/>
      </c>
      <c r="W846" s="171">
        <f t="shared" si="145"/>
        <v>3.6324054079014067E-9</v>
      </c>
      <c r="X846" s="169" t="str">
        <f t="shared" si="146"/>
        <v/>
      </c>
      <c r="Y846" s="147" t="str">
        <f t="shared" si="147"/>
        <v/>
      </c>
      <c r="AC846" s="151">
        <v>165</v>
      </c>
      <c r="AD846" s="147">
        <f t="shared" si="148"/>
        <v>-3.34</v>
      </c>
      <c r="AE846" s="170">
        <f t="shared" si="149"/>
        <v>1.5083506148503073E-3</v>
      </c>
      <c r="AF846" s="170">
        <f t="shared" si="150"/>
        <v>4.1889194945036979E-4</v>
      </c>
      <c r="AG846" s="147">
        <f t="shared" si="151"/>
        <v>1.5083506148503073E-3</v>
      </c>
      <c r="AH846" s="147" t="str">
        <f t="shared" si="152"/>
        <v/>
      </c>
      <c r="AI846" s="147" t="str">
        <f t="shared" si="153"/>
        <v/>
      </c>
      <c r="AJ846" s="169">
        <f t="shared" si="154"/>
        <v>0</v>
      </c>
      <c r="AK846" s="169" t="str">
        <f t="shared" si="155"/>
        <v/>
      </c>
      <c r="AL846" s="169" t="str">
        <f t="shared" si="156"/>
        <v/>
      </c>
      <c r="AM846" s="169"/>
      <c r="AN846" s="169"/>
      <c r="AO846" s="169"/>
      <c r="AP846" s="169"/>
      <c r="AQ846" s="169"/>
      <c r="AR846" s="169"/>
      <c r="AS846" s="169"/>
      <c r="AT846" s="148"/>
      <c r="AU846" s="149"/>
      <c r="AV846" s="148"/>
      <c r="AW846" s="173"/>
      <c r="AX846" s="174"/>
      <c r="AY846" s="175"/>
      <c r="AZ846" s="175"/>
      <c r="BA846" s="176"/>
      <c r="BB846" s="176"/>
      <c r="BC846" s="150"/>
      <c r="BE846" s="151">
        <v>142</v>
      </c>
      <c r="BF846" s="164">
        <f t="shared" si="158"/>
        <v>0.90239999999999809</v>
      </c>
      <c r="BG846" s="177">
        <f t="shared" si="159"/>
        <v>0.99625316667956421</v>
      </c>
      <c r="BH846" s="178">
        <f t="shared" si="160"/>
        <v>8.4468114948110795E-5</v>
      </c>
      <c r="BI846" s="179" t="str">
        <f t="shared" si="161"/>
        <v/>
      </c>
      <c r="BJ846" s="179" t="str">
        <f t="shared" si="157"/>
        <v/>
      </c>
    </row>
    <row r="847" spans="2:62" ht="20.100000000000001" customHeight="1" x14ac:dyDescent="0.25">
      <c r="B847" s="147"/>
      <c r="C847" s="151">
        <v>166</v>
      </c>
      <c r="D847" s="147">
        <f t="shared" si="130"/>
        <v>-2491.7208046236246</v>
      </c>
      <c r="E847" s="170">
        <f t="shared" si="131"/>
        <v>2.0465750165341178E-6</v>
      </c>
      <c r="F847" s="170">
        <f t="shared" si="132"/>
        <v>4.2496581887143336E-4</v>
      </c>
      <c r="G847" s="147">
        <f t="shared" si="133"/>
        <v>2.0465750165341178E-6</v>
      </c>
      <c r="H847" s="147" t="str">
        <f t="shared" si="134"/>
        <v/>
      </c>
      <c r="I847" s="147" t="str">
        <f t="shared" si="135"/>
        <v/>
      </c>
      <c r="J847" s="147">
        <f t="shared" si="136"/>
        <v>6.2287004374887691E-24</v>
      </c>
      <c r="K847" s="147" t="str">
        <f t="shared" si="137"/>
        <v/>
      </c>
      <c r="L847" s="147" t="str">
        <f t="shared" si="138"/>
        <v/>
      </c>
      <c r="P847" s="151">
        <v>166</v>
      </c>
      <c r="Q847" s="147">
        <f t="shared" si="139"/>
        <v>-80136.501869048021</v>
      </c>
      <c r="R847" s="170">
        <f t="shared" si="140"/>
        <v>6.3635090476673677E-8</v>
      </c>
      <c r="S847" s="170">
        <f t="shared" si="141"/>
        <v>4.2496581887143336E-4</v>
      </c>
      <c r="T847" s="147">
        <f t="shared" si="142"/>
        <v>6.3635090476673677E-8</v>
      </c>
      <c r="U847" s="147" t="str">
        <f t="shared" si="143"/>
        <v/>
      </c>
      <c r="V847" s="147" t="str">
        <f t="shared" si="144"/>
        <v/>
      </c>
      <c r="W847" s="171">
        <f t="shared" si="145"/>
        <v>3.6925202686707788E-9</v>
      </c>
      <c r="X847" s="169" t="str">
        <f t="shared" si="146"/>
        <v/>
      </c>
      <c r="Y847" s="147" t="str">
        <f t="shared" si="147"/>
        <v/>
      </c>
      <c r="AC847" s="151">
        <v>166</v>
      </c>
      <c r="AD847" s="147">
        <f t="shared" si="148"/>
        <v>-3.3359999999999999</v>
      </c>
      <c r="AE847" s="170">
        <f t="shared" si="149"/>
        <v>1.528625163945144E-3</v>
      </c>
      <c r="AF847" s="170">
        <f t="shared" si="150"/>
        <v>4.2496581887143336E-4</v>
      </c>
      <c r="AG847" s="147">
        <f t="shared" si="151"/>
        <v>1.528625163945144E-3</v>
      </c>
      <c r="AH847" s="147" t="str">
        <f t="shared" si="152"/>
        <v/>
      </c>
      <c r="AI847" s="147" t="str">
        <f t="shared" si="153"/>
        <v/>
      </c>
      <c r="AJ847" s="169">
        <f t="shared" si="154"/>
        <v>0</v>
      </c>
      <c r="AK847" s="169" t="str">
        <f t="shared" si="155"/>
        <v/>
      </c>
      <c r="AL847" s="169" t="str">
        <f t="shared" si="156"/>
        <v/>
      </c>
      <c r="AM847" s="169"/>
      <c r="AN847" s="169"/>
      <c r="AO847" s="169"/>
      <c r="AP847" s="169"/>
      <c r="AQ847" s="169"/>
      <c r="AR847" s="169"/>
      <c r="AS847" s="169"/>
      <c r="AT847" s="148"/>
      <c r="AU847" s="149"/>
      <c r="AV847" s="148"/>
      <c r="AW847" s="173"/>
      <c r="AX847" s="174"/>
      <c r="AY847" s="175"/>
      <c r="AZ847" s="175"/>
      <c r="BA847" s="176"/>
      <c r="BB847" s="176"/>
      <c r="BC847" s="150"/>
      <c r="BE847" s="151">
        <v>143</v>
      </c>
      <c r="BF847" s="164">
        <f t="shared" si="158"/>
        <v>0.90879999999999805</v>
      </c>
      <c r="BG847" s="177">
        <f t="shared" si="159"/>
        <v>0.9961686985646161</v>
      </c>
      <c r="BH847" s="178">
        <f t="shared" si="160"/>
        <v>8.5693738141712217E-5</v>
      </c>
      <c r="BI847" s="179" t="str">
        <f t="shared" si="161"/>
        <v/>
      </c>
      <c r="BJ847" s="179" t="str">
        <f t="shared" si="157"/>
        <v/>
      </c>
    </row>
    <row r="848" spans="2:62" ht="20.100000000000001" customHeight="1" x14ac:dyDescent="0.25">
      <c r="B848" s="147"/>
      <c r="C848" s="151">
        <v>167</v>
      </c>
      <c r="D848" s="147">
        <f t="shared" si="130"/>
        <v>-2488.7331297979372</v>
      </c>
      <c r="E848" s="170">
        <f t="shared" si="131"/>
        <v>2.0740509432213697E-6</v>
      </c>
      <c r="F848" s="170">
        <f t="shared" si="132"/>
        <v>4.3112128107358451E-4</v>
      </c>
      <c r="G848" s="147">
        <f t="shared" si="133"/>
        <v>2.0740509432213697E-6</v>
      </c>
      <c r="H848" s="147" t="str">
        <f t="shared" si="134"/>
        <v/>
      </c>
      <c r="I848" s="147" t="str">
        <f t="shared" si="135"/>
        <v/>
      </c>
      <c r="J848" s="147">
        <f t="shared" si="136"/>
        <v>6.4719910486233042E-24</v>
      </c>
      <c r="K848" s="147" t="str">
        <f t="shared" si="137"/>
        <v/>
      </c>
      <c r="L848" s="147" t="str">
        <f t="shared" si="138"/>
        <v/>
      </c>
      <c r="P848" s="151">
        <v>167</v>
      </c>
      <c r="Q848" s="147">
        <f t="shared" si="139"/>
        <v>-80040.414936351328</v>
      </c>
      <c r="R848" s="170">
        <f t="shared" si="140"/>
        <v>6.4489411997530848E-8</v>
      </c>
      <c r="S848" s="170">
        <f t="shared" si="141"/>
        <v>4.3112128107358451E-4</v>
      </c>
      <c r="T848" s="147">
        <f t="shared" si="142"/>
        <v>6.4489411997530848E-8</v>
      </c>
      <c r="U848" s="147" t="str">
        <f t="shared" si="143"/>
        <v/>
      </c>
      <c r="V848" s="147" t="str">
        <f t="shared" si="144"/>
        <v/>
      </c>
      <c r="W848" s="171">
        <f t="shared" si="145"/>
        <v>3.7535699488103086E-9</v>
      </c>
      <c r="X848" s="169" t="str">
        <f t="shared" si="146"/>
        <v/>
      </c>
      <c r="Y848" s="147" t="str">
        <f t="shared" si="147"/>
        <v/>
      </c>
      <c r="AC848" s="151">
        <v>167</v>
      </c>
      <c r="AD848" s="147">
        <f t="shared" si="148"/>
        <v>-3.3319999999999999</v>
      </c>
      <c r="AE848" s="170">
        <f t="shared" si="149"/>
        <v>1.5491474475641319E-3</v>
      </c>
      <c r="AF848" s="170">
        <f t="shared" si="150"/>
        <v>4.3112128107358451E-4</v>
      </c>
      <c r="AG848" s="147">
        <f t="shared" si="151"/>
        <v>1.5491474475641319E-3</v>
      </c>
      <c r="AH848" s="147" t="str">
        <f t="shared" si="152"/>
        <v/>
      </c>
      <c r="AI848" s="147" t="str">
        <f t="shared" si="153"/>
        <v/>
      </c>
      <c r="AJ848" s="169">
        <f t="shared" si="154"/>
        <v>0</v>
      </c>
      <c r="AK848" s="169" t="str">
        <f t="shared" si="155"/>
        <v/>
      </c>
      <c r="AL848" s="169" t="str">
        <f t="shared" si="156"/>
        <v/>
      </c>
      <c r="AM848" s="169"/>
      <c r="AN848" s="169"/>
      <c r="AO848" s="169"/>
      <c r="AP848" s="169"/>
      <c r="AQ848" s="169"/>
      <c r="AR848" s="169"/>
      <c r="AS848" s="169"/>
      <c r="AT848" s="148"/>
      <c r="AU848" s="149"/>
      <c r="AV848" s="148"/>
      <c r="AW848" s="173"/>
      <c r="AX848" s="174"/>
      <c r="AY848" s="175"/>
      <c r="AZ848" s="175"/>
      <c r="BA848" s="176"/>
      <c r="BB848" s="176"/>
      <c r="BC848" s="150"/>
      <c r="BE848" s="151">
        <v>144</v>
      </c>
      <c r="BF848" s="164">
        <f t="shared" si="158"/>
        <v>0.91519999999999802</v>
      </c>
      <c r="BG848" s="177">
        <f t="shared" si="159"/>
        <v>0.99608300482647438</v>
      </c>
      <c r="BH848" s="178">
        <f t="shared" si="160"/>
        <v>8.6926442298573825E-5</v>
      </c>
      <c r="BI848" s="179" t="str">
        <f t="shared" si="161"/>
        <v/>
      </c>
      <c r="BJ848" s="179" t="str">
        <f t="shared" si="157"/>
        <v/>
      </c>
    </row>
    <row r="849" spans="2:62" ht="20.100000000000001" customHeight="1" x14ac:dyDescent="0.25">
      <c r="B849" s="147"/>
      <c r="C849" s="151">
        <v>168</v>
      </c>
      <c r="D849" s="147">
        <f t="shared" si="130"/>
        <v>-2485.7454549722493</v>
      </c>
      <c r="E849" s="170">
        <f t="shared" si="131"/>
        <v>2.1018621129831994E-6</v>
      </c>
      <c r="F849" s="170">
        <f t="shared" si="132"/>
        <v>4.3735933231665858E-4</v>
      </c>
      <c r="G849" s="147">
        <f t="shared" si="133"/>
        <v>2.1018621129831994E-6</v>
      </c>
      <c r="H849" s="147" t="str">
        <f t="shared" si="134"/>
        <v/>
      </c>
      <c r="I849" s="147" t="str">
        <f t="shared" si="135"/>
        <v/>
      </c>
      <c r="J849" s="147">
        <f t="shared" si="136"/>
        <v>6.7246769005027853E-24</v>
      </c>
      <c r="K849" s="147" t="str">
        <f t="shared" si="137"/>
        <v/>
      </c>
      <c r="L849" s="147" t="str">
        <f t="shared" si="138"/>
        <v/>
      </c>
      <c r="P849" s="151">
        <v>168</v>
      </c>
      <c r="Q849" s="147">
        <f t="shared" si="139"/>
        <v>-79944.32800365462</v>
      </c>
      <c r="R849" s="170">
        <f t="shared" si="140"/>
        <v>6.5354157384217683E-8</v>
      </c>
      <c r="S849" s="170">
        <f t="shared" si="141"/>
        <v>4.3735933231665928E-4</v>
      </c>
      <c r="T849" s="147">
        <f t="shared" si="142"/>
        <v>6.5354157384217683E-8</v>
      </c>
      <c r="U849" s="147" t="str">
        <f t="shared" si="143"/>
        <v/>
      </c>
      <c r="V849" s="147" t="str">
        <f t="shared" si="144"/>
        <v/>
      </c>
      <c r="W849" s="171">
        <f t="shared" si="145"/>
        <v>3.8155679342795388E-9</v>
      </c>
      <c r="X849" s="169" t="str">
        <f t="shared" si="146"/>
        <v/>
      </c>
      <c r="Y849" s="147" t="str">
        <f t="shared" si="147"/>
        <v/>
      </c>
      <c r="AC849" s="151">
        <v>168</v>
      </c>
      <c r="AD849" s="147">
        <f t="shared" si="148"/>
        <v>-3.3279999999999998</v>
      </c>
      <c r="AE849" s="170">
        <f t="shared" si="149"/>
        <v>1.5699201305067205E-3</v>
      </c>
      <c r="AF849" s="170">
        <f t="shared" si="150"/>
        <v>4.3735933231665928E-4</v>
      </c>
      <c r="AG849" s="147">
        <f t="shared" si="151"/>
        <v>1.5699201305067205E-3</v>
      </c>
      <c r="AH849" s="147" t="str">
        <f t="shared" si="152"/>
        <v/>
      </c>
      <c r="AI849" s="147" t="str">
        <f t="shared" si="153"/>
        <v/>
      </c>
      <c r="AJ849" s="169">
        <f t="shared" si="154"/>
        <v>0</v>
      </c>
      <c r="AK849" s="169" t="str">
        <f t="shared" si="155"/>
        <v/>
      </c>
      <c r="AL849" s="169" t="str">
        <f t="shared" si="156"/>
        <v/>
      </c>
      <c r="AM849" s="169"/>
      <c r="AN849" s="169"/>
      <c r="AO849" s="169"/>
      <c r="AP849" s="169"/>
      <c r="AQ849" s="169"/>
      <c r="AR849" s="169"/>
      <c r="AS849" s="169"/>
      <c r="AT849" s="148"/>
      <c r="AU849" s="149"/>
      <c r="AV849" s="148"/>
      <c r="AW849" s="173"/>
      <c r="AX849" s="174"/>
      <c r="AY849" s="175"/>
      <c r="AZ849" s="175"/>
      <c r="BA849" s="176"/>
      <c r="BB849" s="176"/>
      <c r="BC849" s="150"/>
      <c r="BE849" s="151">
        <v>145</v>
      </c>
      <c r="BF849" s="164">
        <f t="shared" si="158"/>
        <v>0.92159999999999798</v>
      </c>
      <c r="BG849" s="177">
        <f t="shared" si="159"/>
        <v>0.99599607838417581</v>
      </c>
      <c r="BH849" s="178">
        <f t="shared" si="160"/>
        <v>8.8166174340931214E-5</v>
      </c>
      <c r="BI849" s="179" t="str">
        <f t="shared" si="161"/>
        <v/>
      </c>
      <c r="BJ849" s="179" t="str">
        <f t="shared" si="157"/>
        <v/>
      </c>
    </row>
    <row r="850" spans="2:62" ht="20.100000000000001" customHeight="1" x14ac:dyDescent="0.25">
      <c r="B850" s="147"/>
      <c r="C850" s="151">
        <v>169</v>
      </c>
      <c r="D850" s="147">
        <f t="shared" si="130"/>
        <v>-2482.7577801465613</v>
      </c>
      <c r="E850" s="170">
        <f t="shared" si="131"/>
        <v>2.1300121252126334E-6</v>
      </c>
      <c r="F850" s="170">
        <f t="shared" si="132"/>
        <v>4.4368097956695111E-4</v>
      </c>
      <c r="G850" s="147">
        <f t="shared" si="133"/>
        <v>2.1300121252126334E-6</v>
      </c>
      <c r="H850" s="147" t="str">
        <f t="shared" si="134"/>
        <v/>
      </c>
      <c r="I850" s="147" t="str">
        <f t="shared" si="135"/>
        <v/>
      </c>
      <c r="J850" s="147">
        <f t="shared" si="136"/>
        <v>6.987116567642931E-24</v>
      </c>
      <c r="K850" s="147" t="str">
        <f t="shared" si="137"/>
        <v/>
      </c>
      <c r="L850" s="147" t="str">
        <f t="shared" si="138"/>
        <v/>
      </c>
      <c r="P850" s="151">
        <v>169</v>
      </c>
      <c r="Q850" s="147">
        <f t="shared" si="139"/>
        <v>-79848.241070957927</v>
      </c>
      <c r="R850" s="170">
        <f t="shared" si="140"/>
        <v>6.6229438554302891E-8</v>
      </c>
      <c r="S850" s="170">
        <f t="shared" si="141"/>
        <v>4.4368097956694975E-4</v>
      </c>
      <c r="T850" s="147">
        <f t="shared" si="142"/>
        <v>6.6229438554302891E-8</v>
      </c>
      <c r="U850" s="147" t="str">
        <f t="shared" si="143"/>
        <v/>
      </c>
      <c r="V850" s="147" t="str">
        <f t="shared" si="144"/>
        <v/>
      </c>
      <c r="W850" s="171">
        <f t="shared" si="145"/>
        <v>3.8785278880020219E-9</v>
      </c>
      <c r="X850" s="169" t="str">
        <f t="shared" si="146"/>
        <v/>
      </c>
      <c r="Y850" s="147" t="str">
        <f t="shared" si="147"/>
        <v/>
      </c>
      <c r="AC850" s="151">
        <v>169</v>
      </c>
      <c r="AD850" s="147">
        <f t="shared" si="148"/>
        <v>-3.3239999999999998</v>
      </c>
      <c r="AE850" s="170">
        <f t="shared" si="149"/>
        <v>1.5909459012268885E-3</v>
      </c>
      <c r="AF850" s="170">
        <f t="shared" si="150"/>
        <v>4.4368097956695111E-4</v>
      </c>
      <c r="AG850" s="147">
        <f t="shared" si="151"/>
        <v>1.5909459012268885E-3</v>
      </c>
      <c r="AH850" s="147" t="str">
        <f t="shared" si="152"/>
        <v/>
      </c>
      <c r="AI850" s="147" t="str">
        <f t="shared" si="153"/>
        <v/>
      </c>
      <c r="AJ850" s="169">
        <f t="shared" si="154"/>
        <v>0</v>
      </c>
      <c r="AK850" s="169" t="str">
        <f t="shared" si="155"/>
        <v/>
      </c>
      <c r="AL850" s="169" t="str">
        <f t="shared" si="156"/>
        <v/>
      </c>
      <c r="AM850" s="169"/>
      <c r="AN850" s="169"/>
      <c r="AO850" s="169"/>
      <c r="AP850" s="169"/>
      <c r="AQ850" s="169"/>
      <c r="AR850" s="169"/>
      <c r="AS850" s="169"/>
      <c r="AT850" s="148"/>
      <c r="AU850" s="149"/>
      <c r="AV850" s="148"/>
      <c r="AW850" s="173"/>
      <c r="AX850" s="174"/>
      <c r="AY850" s="175"/>
      <c r="AZ850" s="175"/>
      <c r="BA850" s="176"/>
      <c r="BB850" s="176"/>
      <c r="BC850" s="150"/>
      <c r="BE850" s="151">
        <v>146</v>
      </c>
      <c r="BF850" s="164">
        <f t="shared" si="158"/>
        <v>0.92799999999999794</v>
      </c>
      <c r="BG850" s="177">
        <f t="shared" si="159"/>
        <v>0.99590791220983488</v>
      </c>
      <c r="BH850" s="178">
        <f t="shared" si="160"/>
        <v>8.9412881076222916E-5</v>
      </c>
      <c r="BI850" s="179" t="str">
        <f t="shared" si="161"/>
        <v/>
      </c>
      <c r="BJ850" s="179" t="str">
        <f t="shared" si="157"/>
        <v/>
      </c>
    </row>
    <row r="851" spans="2:62" ht="20.100000000000001" customHeight="1" x14ac:dyDescent="0.25">
      <c r="B851" s="147"/>
      <c r="C851" s="151">
        <v>170</v>
      </c>
      <c r="D851" s="147">
        <f t="shared" si="130"/>
        <v>-2479.7701053208734</v>
      </c>
      <c r="E851" s="170">
        <f t="shared" si="131"/>
        <v>2.1585046111649314E-6</v>
      </c>
      <c r="F851" s="170">
        <f t="shared" si="132"/>
        <v>4.5008724059211757E-4</v>
      </c>
      <c r="G851" s="147">
        <f t="shared" si="133"/>
        <v>2.1585046111649314E-6</v>
      </c>
      <c r="H851" s="147" t="str">
        <f t="shared" si="134"/>
        <v/>
      </c>
      <c r="I851" s="147" t="str">
        <f t="shared" si="135"/>
        <v/>
      </c>
      <c r="J851" s="147">
        <f t="shared" si="136"/>
        <v>7.2596821440837092E-24</v>
      </c>
      <c r="K851" s="147" t="str">
        <f t="shared" si="137"/>
        <v/>
      </c>
      <c r="L851" s="147" t="str">
        <f t="shared" si="138"/>
        <v/>
      </c>
      <c r="P851" s="151">
        <v>170</v>
      </c>
      <c r="Q851" s="147">
        <f t="shared" si="139"/>
        <v>-79752.154138261219</v>
      </c>
      <c r="R851" s="170">
        <f t="shared" si="140"/>
        <v>6.7115368416063087E-8</v>
      </c>
      <c r="S851" s="170">
        <f t="shared" si="141"/>
        <v>4.5008724059211757E-4</v>
      </c>
      <c r="T851" s="147">
        <f t="shared" si="142"/>
        <v>6.7115368416063087E-8</v>
      </c>
      <c r="U851" s="147" t="str">
        <f t="shared" si="143"/>
        <v/>
      </c>
      <c r="V851" s="147" t="str">
        <f t="shared" si="144"/>
        <v/>
      </c>
      <c r="W851" s="171">
        <f t="shared" si="145"/>
        <v>3.942463651906674E-9</v>
      </c>
      <c r="X851" s="169" t="str">
        <f t="shared" si="146"/>
        <v/>
      </c>
      <c r="Y851" s="147" t="str">
        <f t="shared" si="147"/>
        <v/>
      </c>
      <c r="AC851" s="151">
        <v>170</v>
      </c>
      <c r="AD851" s="147">
        <f t="shared" si="148"/>
        <v>-3.32</v>
      </c>
      <c r="AE851" s="170">
        <f t="shared" si="149"/>
        <v>1.6122274719771244E-3</v>
      </c>
      <c r="AF851" s="170">
        <f t="shared" si="150"/>
        <v>4.5008724059211757E-4</v>
      </c>
      <c r="AG851" s="147">
        <f t="shared" si="151"/>
        <v>1.6122274719771244E-3</v>
      </c>
      <c r="AH851" s="147" t="str">
        <f t="shared" si="152"/>
        <v/>
      </c>
      <c r="AI851" s="147" t="str">
        <f t="shared" si="153"/>
        <v/>
      </c>
      <c r="AJ851" s="169">
        <f t="shared" si="154"/>
        <v>0</v>
      </c>
      <c r="AK851" s="169" t="str">
        <f t="shared" si="155"/>
        <v/>
      </c>
      <c r="AL851" s="169" t="str">
        <f t="shared" si="156"/>
        <v/>
      </c>
      <c r="AM851" s="169"/>
      <c r="AN851" s="169"/>
      <c r="AO851" s="169"/>
      <c r="AP851" s="169"/>
      <c r="AQ851" s="169"/>
      <c r="AR851" s="169"/>
      <c r="AS851" s="169"/>
      <c r="AT851" s="148"/>
      <c r="AU851" s="149"/>
      <c r="AV851" s="148"/>
      <c r="AW851" s="173"/>
      <c r="AX851" s="174"/>
      <c r="AY851" s="175"/>
      <c r="AZ851" s="175"/>
      <c r="BA851" s="176"/>
      <c r="BB851" s="176"/>
      <c r="BC851" s="150"/>
      <c r="BE851" s="151">
        <v>147</v>
      </c>
      <c r="BF851" s="164">
        <f t="shared" si="158"/>
        <v>0.9343999999999979</v>
      </c>
      <c r="BG851" s="177">
        <f t="shared" si="159"/>
        <v>0.99581849932875866</v>
      </c>
      <c r="BH851" s="178">
        <f t="shared" si="160"/>
        <v>9.0666509203751744E-5</v>
      </c>
      <c r="BI851" s="179" t="str">
        <f t="shared" si="161"/>
        <v/>
      </c>
      <c r="BJ851" s="179" t="str">
        <f t="shared" si="157"/>
        <v/>
      </c>
    </row>
    <row r="852" spans="2:62" ht="20.100000000000001" customHeight="1" x14ac:dyDescent="0.25">
      <c r="B852" s="147"/>
      <c r="C852" s="151">
        <v>171</v>
      </c>
      <c r="D852" s="147">
        <f t="shared" si="130"/>
        <v>-2476.782430495186</v>
      </c>
      <c r="E852" s="170">
        <f t="shared" si="131"/>
        <v>2.1873432341503824E-6</v>
      </c>
      <c r="F852" s="170">
        <f t="shared" si="132"/>
        <v>4.5657914405666388E-4</v>
      </c>
      <c r="G852" s="147">
        <f t="shared" si="133"/>
        <v>2.1873432341503824E-6</v>
      </c>
      <c r="H852" s="147" t="str">
        <f t="shared" si="134"/>
        <v/>
      </c>
      <c r="I852" s="147" t="str">
        <f t="shared" si="135"/>
        <v/>
      </c>
      <c r="J852" s="147">
        <f t="shared" si="136"/>
        <v>7.5427597467284197E-24</v>
      </c>
      <c r="K852" s="147" t="str">
        <f t="shared" si="137"/>
        <v/>
      </c>
      <c r="L852" s="147" t="str">
        <f t="shared" si="138"/>
        <v/>
      </c>
      <c r="P852" s="151">
        <v>171</v>
      </c>
      <c r="Q852" s="147">
        <f t="shared" si="139"/>
        <v>-79656.067205564526</v>
      </c>
      <c r="R852" s="170">
        <f t="shared" si="140"/>
        <v>6.8012060874475723E-8</v>
      </c>
      <c r="S852" s="170">
        <f t="shared" si="141"/>
        <v>4.5657914405666388E-4</v>
      </c>
      <c r="T852" s="147">
        <f t="shared" si="142"/>
        <v>6.8012060874475723E-8</v>
      </c>
      <c r="U852" s="147" t="str">
        <f t="shared" si="143"/>
        <v/>
      </c>
      <c r="V852" s="147" t="str">
        <f t="shared" si="144"/>
        <v/>
      </c>
      <c r="W852" s="171">
        <f t="shared" si="145"/>
        <v>4.0073892489882538E-9</v>
      </c>
      <c r="X852" s="169" t="str">
        <f t="shared" si="146"/>
        <v/>
      </c>
      <c r="Y852" s="147" t="str">
        <f t="shared" si="147"/>
        <v/>
      </c>
      <c r="AC852" s="151">
        <v>171</v>
      </c>
      <c r="AD852" s="147">
        <f t="shared" si="148"/>
        <v>-3.3159999999999998</v>
      </c>
      <c r="AE852" s="170">
        <f t="shared" si="149"/>
        <v>1.6337675789524107E-3</v>
      </c>
      <c r="AF852" s="170">
        <f t="shared" si="150"/>
        <v>4.5657914405666388E-4</v>
      </c>
      <c r="AG852" s="147">
        <f t="shared" si="151"/>
        <v>1.6337675789524107E-3</v>
      </c>
      <c r="AH852" s="147" t="str">
        <f t="shared" si="152"/>
        <v/>
      </c>
      <c r="AI852" s="147" t="str">
        <f t="shared" si="153"/>
        <v/>
      </c>
      <c r="AJ852" s="169">
        <f t="shared" si="154"/>
        <v>0</v>
      </c>
      <c r="AK852" s="169" t="str">
        <f t="shared" si="155"/>
        <v/>
      </c>
      <c r="AL852" s="169" t="str">
        <f t="shared" si="156"/>
        <v/>
      </c>
      <c r="AM852" s="169"/>
      <c r="AN852" s="169"/>
      <c r="AO852" s="169"/>
      <c r="AP852" s="169"/>
      <c r="AQ852" s="169"/>
      <c r="AR852" s="169"/>
      <c r="AS852" s="169"/>
      <c r="AT852" s="148"/>
      <c r="AU852" s="149"/>
      <c r="AV852" s="148"/>
      <c r="AW852" s="173"/>
      <c r="AX852" s="174"/>
      <c r="AY852" s="175"/>
      <c r="AZ852" s="175"/>
      <c r="BA852" s="176"/>
      <c r="BB852" s="176"/>
      <c r="BC852" s="150"/>
      <c r="BE852" s="151">
        <v>148</v>
      </c>
      <c r="BF852" s="164">
        <f t="shared" si="158"/>
        <v>0.94079999999999786</v>
      </c>
      <c r="BG852" s="177">
        <f t="shared" si="159"/>
        <v>0.9957278328195549</v>
      </c>
      <c r="BH852" s="178">
        <f t="shared" si="160"/>
        <v>9.1927005319236699E-5</v>
      </c>
      <c r="BI852" s="179" t="str">
        <f t="shared" si="161"/>
        <v/>
      </c>
      <c r="BJ852" s="179" t="str">
        <f t="shared" si="157"/>
        <v/>
      </c>
    </row>
    <row r="853" spans="2:62" ht="20.100000000000001" customHeight="1" x14ac:dyDescent="0.25">
      <c r="B853" s="147"/>
      <c r="C853" s="151">
        <v>172</v>
      </c>
      <c r="D853" s="147">
        <f t="shared" si="130"/>
        <v>-2473.794755669498</v>
      </c>
      <c r="E853" s="170">
        <f t="shared" si="131"/>
        <v>2.2165316897270735E-6</v>
      </c>
      <c r="F853" s="170">
        <f t="shared" si="132"/>
        <v>4.6315772961800144E-4</v>
      </c>
      <c r="G853" s="147">
        <f t="shared" si="133"/>
        <v>2.2165316897270735E-6</v>
      </c>
      <c r="H853" s="147" t="str">
        <f t="shared" si="134"/>
        <v/>
      </c>
      <c r="I853" s="147" t="str">
        <f t="shared" si="135"/>
        <v/>
      </c>
      <c r="J853" s="147">
        <f t="shared" si="136"/>
        <v>7.8367500371789791E-24</v>
      </c>
      <c r="K853" s="147" t="str">
        <f t="shared" si="137"/>
        <v/>
      </c>
      <c r="L853" s="147" t="str">
        <f t="shared" si="138"/>
        <v/>
      </c>
      <c r="P853" s="151">
        <v>172</v>
      </c>
      <c r="Q853" s="147">
        <f t="shared" si="139"/>
        <v>-79559.980272867819</v>
      </c>
      <c r="R853" s="170">
        <f t="shared" si="140"/>
        <v>6.8919630837214147E-8</v>
      </c>
      <c r="S853" s="170">
        <f t="shared" si="141"/>
        <v>4.6315772961800144E-4</v>
      </c>
      <c r="T853" s="147">
        <f t="shared" si="142"/>
        <v>6.8919630837214147E-8</v>
      </c>
      <c r="U853" s="147" t="str">
        <f t="shared" si="143"/>
        <v/>
      </c>
      <c r="V853" s="147" t="str">
        <f t="shared" si="144"/>
        <v/>
      </c>
      <c r="W853" s="171">
        <f t="shared" si="145"/>
        <v>4.0733188853873766E-9</v>
      </c>
      <c r="X853" s="169" t="str">
        <f t="shared" si="146"/>
        <v/>
      </c>
      <c r="Y853" s="147" t="str">
        <f t="shared" si="147"/>
        <v/>
      </c>
      <c r="AC853" s="151">
        <v>172</v>
      </c>
      <c r="AD853" s="147">
        <f t="shared" si="148"/>
        <v>-3.3119999999999998</v>
      </c>
      <c r="AE853" s="170">
        <f t="shared" si="149"/>
        <v>1.6555689824342061E-3</v>
      </c>
      <c r="AF853" s="170">
        <f t="shared" si="150"/>
        <v>4.6315772961800144E-4</v>
      </c>
      <c r="AG853" s="147">
        <f t="shared" si="151"/>
        <v>1.6555689824342061E-3</v>
      </c>
      <c r="AH853" s="147" t="str">
        <f t="shared" si="152"/>
        <v/>
      </c>
      <c r="AI853" s="147" t="str">
        <f t="shared" si="153"/>
        <v/>
      </c>
      <c r="AJ853" s="169">
        <f t="shared" si="154"/>
        <v>0</v>
      </c>
      <c r="AK853" s="169" t="str">
        <f t="shared" si="155"/>
        <v/>
      </c>
      <c r="AL853" s="169" t="str">
        <f t="shared" si="156"/>
        <v/>
      </c>
      <c r="AM853" s="169"/>
      <c r="AN853" s="169"/>
      <c r="AO853" s="169"/>
      <c r="AP853" s="169"/>
      <c r="AQ853" s="169"/>
      <c r="AR853" s="169"/>
      <c r="AS853" s="169"/>
      <c r="AT853" s="148"/>
      <c r="AU853" s="149"/>
      <c r="AV853" s="148"/>
      <c r="AW853" s="173"/>
      <c r="AX853" s="174"/>
      <c r="AY853" s="175"/>
      <c r="AZ853" s="175"/>
      <c r="BA853" s="176"/>
      <c r="BB853" s="176"/>
      <c r="BC853" s="150"/>
      <c r="BE853" s="151">
        <v>149</v>
      </c>
      <c r="BF853" s="164">
        <f t="shared" si="158"/>
        <v>0.94719999999999782</v>
      </c>
      <c r="BG853" s="177">
        <f t="shared" si="159"/>
        <v>0.99563590581423567</v>
      </c>
      <c r="BH853" s="178">
        <f t="shared" si="160"/>
        <v>9.3194315922362492E-5</v>
      </c>
      <c r="BI853" s="179" t="str">
        <f t="shared" si="161"/>
        <v/>
      </c>
      <c r="BJ853" s="179" t="str">
        <f t="shared" si="157"/>
        <v/>
      </c>
    </row>
    <row r="854" spans="2:62" ht="20.100000000000001" customHeight="1" x14ac:dyDescent="0.25">
      <c r="B854" s="147"/>
      <c r="C854" s="151">
        <v>173</v>
      </c>
      <c r="D854" s="147">
        <f t="shared" si="130"/>
        <v>-2470.8070808438101</v>
      </c>
      <c r="E854" s="170">
        <f t="shared" si="131"/>
        <v>2.2460737058936352E-6</v>
      </c>
      <c r="F854" s="170">
        <f t="shared" si="132"/>
        <v>4.6982404802307904E-4</v>
      </c>
      <c r="G854" s="147">
        <f t="shared" si="133"/>
        <v>2.2460737058936352E-6</v>
      </c>
      <c r="H854" s="147" t="str">
        <f t="shared" si="134"/>
        <v/>
      </c>
      <c r="I854" s="147" t="str">
        <f t="shared" si="135"/>
        <v/>
      </c>
      <c r="J854" s="147">
        <f t="shared" si="136"/>
        <v>8.1420687627369742E-24</v>
      </c>
      <c r="K854" s="147" t="str">
        <f t="shared" si="137"/>
        <v/>
      </c>
      <c r="L854" s="147" t="str">
        <f t="shared" si="138"/>
        <v/>
      </c>
      <c r="P854" s="151">
        <v>173</v>
      </c>
      <c r="Q854" s="147">
        <f t="shared" si="139"/>
        <v>-79463.893340171126</v>
      </c>
      <c r="R854" s="170">
        <f t="shared" si="140"/>
        <v>6.9838194220639889E-8</v>
      </c>
      <c r="S854" s="170">
        <f t="shared" si="141"/>
        <v>4.6982404802307812E-4</v>
      </c>
      <c r="T854" s="147">
        <f t="shared" si="142"/>
        <v>6.9838194220639889E-8</v>
      </c>
      <c r="U854" s="147" t="str">
        <f t="shared" si="143"/>
        <v/>
      </c>
      <c r="V854" s="147" t="str">
        <f t="shared" si="144"/>
        <v/>
      </c>
      <c r="W854" s="171">
        <f t="shared" si="145"/>
        <v>4.1402669524898799E-9</v>
      </c>
      <c r="X854" s="169" t="str">
        <f t="shared" si="146"/>
        <v/>
      </c>
      <c r="Y854" s="147" t="str">
        <f t="shared" si="147"/>
        <v/>
      </c>
      <c r="AC854" s="151">
        <v>173</v>
      </c>
      <c r="AD854" s="147">
        <f t="shared" si="148"/>
        <v>-3.3079999999999998</v>
      </c>
      <c r="AE854" s="170">
        <f t="shared" si="149"/>
        <v>1.6776344669344294E-3</v>
      </c>
      <c r="AF854" s="170">
        <f t="shared" si="150"/>
        <v>4.6982404802307904E-4</v>
      </c>
      <c r="AG854" s="147">
        <f t="shared" si="151"/>
        <v>1.6776344669344294E-3</v>
      </c>
      <c r="AH854" s="147" t="str">
        <f t="shared" si="152"/>
        <v/>
      </c>
      <c r="AI854" s="147" t="str">
        <f t="shared" si="153"/>
        <v/>
      </c>
      <c r="AJ854" s="169">
        <f t="shared" si="154"/>
        <v>0</v>
      </c>
      <c r="AK854" s="169" t="str">
        <f t="shared" si="155"/>
        <v/>
      </c>
      <c r="AL854" s="169" t="str">
        <f t="shared" si="156"/>
        <v/>
      </c>
      <c r="AM854" s="169"/>
      <c r="AN854" s="169"/>
      <c r="AO854" s="169"/>
      <c r="AP854" s="169"/>
      <c r="AQ854" s="169"/>
      <c r="AR854" s="169"/>
      <c r="AS854" s="169"/>
      <c r="AT854" s="148"/>
      <c r="AU854" s="149"/>
      <c r="AV854" s="148"/>
      <c r="AW854" s="173"/>
      <c r="AX854" s="174"/>
      <c r="AY854" s="175"/>
      <c r="AZ854" s="175"/>
      <c r="BA854" s="176"/>
      <c r="BB854" s="176"/>
      <c r="BC854" s="150"/>
      <c r="BE854" s="151">
        <v>150</v>
      </c>
      <c r="BF854" s="164">
        <f t="shared" si="158"/>
        <v>0.95359999999999778</v>
      </c>
      <c r="BG854" s="177">
        <f t="shared" si="159"/>
        <v>0.9955427114983133</v>
      </c>
      <c r="BH854" s="178">
        <f t="shared" si="160"/>
        <v>9.446838742244168E-5</v>
      </c>
      <c r="BI854" s="179" t="str">
        <f t="shared" si="161"/>
        <v/>
      </c>
      <c r="BJ854" s="179" t="str">
        <f t="shared" si="157"/>
        <v/>
      </c>
    </row>
    <row r="855" spans="2:62" ht="20.100000000000001" customHeight="1" x14ac:dyDescent="0.25">
      <c r="B855" s="147"/>
      <c r="C855" s="151">
        <v>174</v>
      </c>
      <c r="D855" s="147">
        <f t="shared" si="130"/>
        <v>-2467.8194060181222</v>
      </c>
      <c r="E855" s="170">
        <f t="shared" si="131"/>
        <v>2.2759730432819557E-6</v>
      </c>
      <c r="F855" s="170">
        <f t="shared" si="132"/>
        <v>4.7657916120559377E-4</v>
      </c>
      <c r="G855" s="147">
        <f t="shared" si="133"/>
        <v>2.2759730432819557E-6</v>
      </c>
      <c r="H855" s="147" t="str">
        <f t="shared" si="134"/>
        <v/>
      </c>
      <c r="I855" s="147" t="str">
        <f t="shared" si="135"/>
        <v/>
      </c>
      <c r="J855" s="147">
        <f t="shared" si="136"/>
        <v>8.4591473172656671E-24</v>
      </c>
      <c r="K855" s="147" t="str">
        <f t="shared" si="137"/>
        <v/>
      </c>
      <c r="L855" s="147" t="str">
        <f t="shared" si="138"/>
        <v/>
      </c>
      <c r="P855" s="151">
        <v>174</v>
      </c>
      <c r="Q855" s="147">
        <f t="shared" si="139"/>
        <v>-79367.806407474418</v>
      </c>
      <c r="R855" s="170">
        <f t="shared" si="140"/>
        <v>7.0767867955796063E-8</v>
      </c>
      <c r="S855" s="170">
        <f t="shared" si="141"/>
        <v>4.7657916120559377E-4</v>
      </c>
      <c r="T855" s="147">
        <f t="shared" si="142"/>
        <v>7.0767867955796063E-8</v>
      </c>
      <c r="U855" s="147" t="str">
        <f t="shared" si="143"/>
        <v/>
      </c>
      <c r="V855" s="147" t="str">
        <f t="shared" si="144"/>
        <v/>
      </c>
      <c r="W855" s="171">
        <f t="shared" si="145"/>
        <v>4.2082480290459451E-9</v>
      </c>
      <c r="X855" s="169" t="str">
        <f t="shared" si="146"/>
        <v/>
      </c>
      <c r="Y855" s="147" t="str">
        <f t="shared" si="147"/>
        <v/>
      </c>
      <c r="AC855" s="151">
        <v>174</v>
      </c>
      <c r="AD855" s="147">
        <f t="shared" si="148"/>
        <v>-3.3039999999999998</v>
      </c>
      <c r="AE855" s="170">
        <f t="shared" si="149"/>
        <v>1.6999668413393869E-3</v>
      </c>
      <c r="AF855" s="170">
        <f t="shared" si="150"/>
        <v>4.7657916120559377E-4</v>
      </c>
      <c r="AG855" s="147">
        <f t="shared" si="151"/>
        <v>1.6999668413393869E-3</v>
      </c>
      <c r="AH855" s="147" t="str">
        <f t="shared" si="152"/>
        <v/>
      </c>
      <c r="AI855" s="147" t="str">
        <f t="shared" si="153"/>
        <v/>
      </c>
      <c r="AJ855" s="169">
        <f t="shared" si="154"/>
        <v>0</v>
      </c>
      <c r="AK855" s="169" t="str">
        <f t="shared" si="155"/>
        <v/>
      </c>
      <c r="AL855" s="169" t="str">
        <f t="shared" si="156"/>
        <v/>
      </c>
      <c r="AM855" s="169"/>
      <c r="AN855" s="169"/>
      <c r="AO855" s="169"/>
      <c r="AP855" s="169"/>
      <c r="AQ855" s="169"/>
      <c r="AR855" s="169"/>
      <c r="AS855" s="169"/>
      <c r="AT855" s="148"/>
      <c r="AU855" s="149"/>
      <c r="AV855" s="148"/>
      <c r="AW855" s="173"/>
      <c r="AX855" s="174"/>
      <c r="AY855" s="175"/>
      <c r="AZ855" s="175"/>
      <c r="BA855" s="176"/>
      <c r="BB855" s="176"/>
      <c r="BC855" s="150"/>
      <c r="BE855" s="151">
        <v>151</v>
      </c>
      <c r="BF855" s="164">
        <f t="shared" si="158"/>
        <v>0.95999999999999774</v>
      </c>
      <c r="BG855" s="177">
        <f t="shared" si="159"/>
        <v>0.99544824311089086</v>
      </c>
      <c r="BH855" s="178">
        <f t="shared" si="160"/>
        <v>9.574916614296658E-5</v>
      </c>
      <c r="BI855" s="179" t="str">
        <f t="shared" si="161"/>
        <v/>
      </c>
      <c r="BJ855" s="179" t="str">
        <f t="shared" si="157"/>
        <v/>
      </c>
    </row>
    <row r="856" spans="2:62" ht="20.100000000000001" customHeight="1" x14ac:dyDescent="0.25">
      <c r="B856" s="147"/>
      <c r="C856" s="151">
        <v>175</v>
      </c>
      <c r="D856" s="147">
        <f t="shared" si="130"/>
        <v>-2464.8317311924347</v>
      </c>
      <c r="E856" s="170">
        <f t="shared" si="131"/>
        <v>2.306233495349845E-6</v>
      </c>
      <c r="F856" s="170">
        <f t="shared" si="132"/>
        <v>4.8342414238377674E-4</v>
      </c>
      <c r="G856" s="147">
        <f t="shared" si="133"/>
        <v>2.306233495349845E-6</v>
      </c>
      <c r="H856" s="147" t="str">
        <f t="shared" si="134"/>
        <v/>
      </c>
      <c r="I856" s="147" t="str">
        <f t="shared" si="135"/>
        <v/>
      </c>
      <c r="J856" s="147">
        <f t="shared" si="136"/>
        <v>8.7884333226306391E-24</v>
      </c>
      <c r="K856" s="147" t="str">
        <f t="shared" si="137"/>
        <v/>
      </c>
      <c r="L856" s="147" t="str">
        <f t="shared" si="138"/>
        <v/>
      </c>
      <c r="P856" s="151">
        <v>175</v>
      </c>
      <c r="Q856" s="147">
        <f t="shared" si="139"/>
        <v>-79271.719474777725</v>
      </c>
      <c r="R856" s="170">
        <f t="shared" si="140"/>
        <v>7.1708769994396265E-8</v>
      </c>
      <c r="S856" s="170">
        <f t="shared" si="141"/>
        <v>4.8342414238377674E-4</v>
      </c>
      <c r="T856" s="147">
        <f t="shared" si="142"/>
        <v>7.1708769994396265E-8</v>
      </c>
      <c r="U856" s="147" t="str">
        <f t="shared" si="143"/>
        <v/>
      </c>
      <c r="V856" s="147" t="str">
        <f t="shared" si="144"/>
        <v/>
      </c>
      <c r="W856" s="171">
        <f t="shared" si="145"/>
        <v>4.2772768833087623E-9</v>
      </c>
      <c r="X856" s="169" t="str">
        <f t="shared" si="146"/>
        <v/>
      </c>
      <c r="Y856" s="147" t="str">
        <f t="shared" si="147"/>
        <v/>
      </c>
      <c r="AC856" s="151">
        <v>175</v>
      </c>
      <c r="AD856" s="147">
        <f t="shared" si="148"/>
        <v>-3.3</v>
      </c>
      <c r="AE856" s="170">
        <f t="shared" si="149"/>
        <v>1.7225689390536812E-3</v>
      </c>
      <c r="AF856" s="170">
        <f t="shared" si="150"/>
        <v>4.8342414238377744E-4</v>
      </c>
      <c r="AG856" s="147">
        <f t="shared" si="151"/>
        <v>1.7225689390536812E-3</v>
      </c>
      <c r="AH856" s="147" t="str">
        <f t="shared" si="152"/>
        <v/>
      </c>
      <c r="AI856" s="147" t="str">
        <f t="shared" si="153"/>
        <v/>
      </c>
      <c r="AJ856" s="169">
        <f t="shared" si="154"/>
        <v>0</v>
      </c>
      <c r="AK856" s="169" t="str">
        <f t="shared" si="155"/>
        <v/>
      </c>
      <c r="AL856" s="169" t="str">
        <f t="shared" si="156"/>
        <v/>
      </c>
      <c r="AM856" s="169"/>
      <c r="AN856" s="169"/>
      <c r="AO856" s="169"/>
      <c r="AP856" s="169"/>
      <c r="AQ856" s="169"/>
      <c r="AR856" s="169"/>
      <c r="AS856" s="169"/>
      <c r="AT856" s="148"/>
      <c r="AU856" s="149"/>
      <c r="AV856" s="148"/>
      <c r="AW856" s="173"/>
      <c r="AX856" s="174"/>
      <c r="AY856" s="175"/>
      <c r="AZ856" s="175"/>
      <c r="BA856" s="176"/>
      <c r="BB856" s="176"/>
      <c r="BC856" s="150"/>
      <c r="BE856" s="151">
        <v>152</v>
      </c>
      <c r="BF856" s="164">
        <f t="shared" si="158"/>
        <v>0.96639999999999771</v>
      </c>
      <c r="BG856" s="177">
        <f t="shared" si="159"/>
        <v>0.9953524939447479</v>
      </c>
      <c r="BH856" s="178">
        <f t="shared" si="160"/>
        <v>9.703659832938083E-5</v>
      </c>
      <c r="BI856" s="179" t="str">
        <f t="shared" si="161"/>
        <v/>
      </c>
      <c r="BJ856" s="179" t="str">
        <f t="shared" si="157"/>
        <v/>
      </c>
    </row>
    <row r="857" spans="2:62" ht="20.100000000000001" customHeight="1" x14ac:dyDescent="0.25">
      <c r="B857" s="147"/>
      <c r="C857" s="151">
        <v>176</v>
      </c>
      <c r="D857" s="147">
        <f t="shared" si="130"/>
        <v>-2461.8440563667468</v>
      </c>
      <c r="E857" s="170">
        <f t="shared" si="131"/>
        <v>2.3368588885736306E-6</v>
      </c>
      <c r="F857" s="170">
        <f t="shared" si="132"/>
        <v>4.9036007615875477E-4</v>
      </c>
      <c r="G857" s="147">
        <f t="shared" si="133"/>
        <v>2.3368588885736306E-6</v>
      </c>
      <c r="H857" s="147" t="str">
        <f t="shared" si="134"/>
        <v/>
      </c>
      <c r="I857" s="147" t="str">
        <f t="shared" si="135"/>
        <v/>
      </c>
      <c r="J857" s="147">
        <f t="shared" si="136"/>
        <v>9.1303912314665698E-24</v>
      </c>
      <c r="K857" s="147" t="str">
        <f t="shared" si="137"/>
        <v/>
      </c>
      <c r="L857" s="147" t="str">
        <f t="shared" si="138"/>
        <v/>
      </c>
      <c r="P857" s="151">
        <v>176</v>
      </c>
      <c r="Q857" s="147">
        <f t="shared" si="139"/>
        <v>-79175.632542081032</v>
      </c>
      <c r="R857" s="170">
        <f t="shared" si="140"/>
        <v>7.2661019314814241E-8</v>
      </c>
      <c r="S857" s="170">
        <f t="shared" si="141"/>
        <v>4.9036007615875477E-4</v>
      </c>
      <c r="T857" s="147">
        <f t="shared" si="142"/>
        <v>7.2661019314814241E-8</v>
      </c>
      <c r="U857" s="147" t="str">
        <f t="shared" si="143"/>
        <v/>
      </c>
      <c r="V857" s="147" t="str">
        <f t="shared" si="144"/>
        <v/>
      </c>
      <c r="W857" s="171">
        <f t="shared" si="145"/>
        <v>4.3473684751933092E-9</v>
      </c>
      <c r="X857" s="169" t="str">
        <f t="shared" si="146"/>
        <v/>
      </c>
      <c r="Y857" s="147" t="str">
        <f t="shared" si="147"/>
        <v/>
      </c>
      <c r="AC857" s="151">
        <v>176</v>
      </c>
      <c r="AD857" s="147">
        <f t="shared" si="148"/>
        <v>-3.2960000000000003</v>
      </c>
      <c r="AE857" s="170">
        <f t="shared" si="149"/>
        <v>1.7454436181440487E-3</v>
      </c>
      <c r="AF857" s="170">
        <f t="shared" si="150"/>
        <v>4.9036007615875477E-4</v>
      </c>
      <c r="AG857" s="147">
        <f t="shared" si="151"/>
        <v>1.7454436181440487E-3</v>
      </c>
      <c r="AH857" s="147" t="str">
        <f t="shared" si="152"/>
        <v/>
      </c>
      <c r="AI857" s="147" t="str">
        <f t="shared" si="153"/>
        <v/>
      </c>
      <c r="AJ857" s="169">
        <f t="shared" si="154"/>
        <v>0</v>
      </c>
      <c r="AK857" s="169" t="str">
        <f t="shared" si="155"/>
        <v/>
      </c>
      <c r="AL857" s="169" t="str">
        <f t="shared" si="156"/>
        <v/>
      </c>
      <c r="AM857" s="169"/>
      <c r="AN857" s="169"/>
      <c r="AO857" s="169"/>
      <c r="AP857" s="169"/>
      <c r="AQ857" s="169"/>
      <c r="AR857" s="169"/>
      <c r="AS857" s="169"/>
      <c r="AT857" s="148"/>
      <c r="AU857" s="149"/>
      <c r="AV857" s="148"/>
      <c r="AW857" s="173"/>
      <c r="AX857" s="174"/>
      <c r="AY857" s="175"/>
      <c r="AZ857" s="175"/>
      <c r="BA857" s="176"/>
      <c r="BB857" s="176"/>
      <c r="BC857" s="150"/>
      <c r="BE857" s="151">
        <v>153</v>
      </c>
      <c r="BF857" s="164">
        <f t="shared" si="158"/>
        <v>0.97279999999999767</v>
      </c>
      <c r="BG857" s="177">
        <f t="shared" si="159"/>
        <v>0.99525545734641852</v>
      </c>
      <c r="BH857" s="178">
        <f t="shared" si="160"/>
        <v>9.8330630152521081E-5</v>
      </c>
      <c r="BI857" s="179" t="str">
        <f t="shared" si="161"/>
        <v/>
      </c>
      <c r="BJ857" s="179" t="str">
        <f t="shared" si="157"/>
        <v/>
      </c>
    </row>
    <row r="858" spans="2:62" ht="20.100000000000001" customHeight="1" x14ac:dyDescent="0.25">
      <c r="B858" s="147"/>
      <c r="C858" s="151">
        <v>177</v>
      </c>
      <c r="D858" s="147">
        <f t="shared" si="130"/>
        <v>-2458.8563815410589</v>
      </c>
      <c r="E858" s="170">
        <f t="shared" si="131"/>
        <v>2.3678530826405946E-6</v>
      </c>
      <c r="F858" s="170">
        <f t="shared" si="132"/>
        <v>4.9738805861348535E-4</v>
      </c>
      <c r="G858" s="147">
        <f t="shared" si="133"/>
        <v>2.3678530826405946E-6</v>
      </c>
      <c r="H858" s="147" t="str">
        <f t="shared" si="134"/>
        <v/>
      </c>
      <c r="I858" s="147" t="str">
        <f t="shared" si="135"/>
        <v/>
      </c>
      <c r="J858" s="147">
        <f t="shared" si="136"/>
        <v>9.4855029520388062E-24</v>
      </c>
      <c r="K858" s="147" t="str">
        <f t="shared" si="137"/>
        <v/>
      </c>
      <c r="L858" s="147" t="str">
        <f t="shared" si="138"/>
        <v/>
      </c>
      <c r="P858" s="151">
        <v>177</v>
      </c>
      <c r="Q858" s="147">
        <f t="shared" si="139"/>
        <v>-79079.545609384324</v>
      </c>
      <c r="R858" s="170">
        <f t="shared" si="140"/>
        <v>7.3624735928067482E-8</v>
      </c>
      <c r="S858" s="170">
        <f t="shared" si="141"/>
        <v>4.9738805861348438E-4</v>
      </c>
      <c r="T858" s="147">
        <f t="shared" si="142"/>
        <v>7.3624735928067482E-8</v>
      </c>
      <c r="U858" s="147" t="str">
        <f t="shared" si="143"/>
        <v/>
      </c>
      <c r="V858" s="147" t="str">
        <f t="shared" si="144"/>
        <v/>
      </c>
      <c r="W858" s="171">
        <f t="shared" si="145"/>
        <v>4.4185379584548559E-9</v>
      </c>
      <c r="X858" s="169" t="str">
        <f t="shared" si="146"/>
        <v/>
      </c>
      <c r="Y858" s="147" t="str">
        <f t="shared" si="147"/>
        <v/>
      </c>
      <c r="AC858" s="151">
        <v>177</v>
      </c>
      <c r="AD858" s="147">
        <f t="shared" si="148"/>
        <v>-3.2919999999999998</v>
      </c>
      <c r="AE858" s="170">
        <f t="shared" si="149"/>
        <v>1.7685937614831393E-3</v>
      </c>
      <c r="AF858" s="170">
        <f t="shared" si="150"/>
        <v>4.9738805861348535E-4</v>
      </c>
      <c r="AG858" s="147">
        <f t="shared" si="151"/>
        <v>1.7685937614831393E-3</v>
      </c>
      <c r="AH858" s="147" t="str">
        <f t="shared" si="152"/>
        <v/>
      </c>
      <c r="AI858" s="147" t="str">
        <f t="shared" si="153"/>
        <v/>
      </c>
      <c r="AJ858" s="169">
        <f t="shared" si="154"/>
        <v>0</v>
      </c>
      <c r="AK858" s="169" t="str">
        <f t="shared" si="155"/>
        <v/>
      </c>
      <c r="AL858" s="169" t="str">
        <f t="shared" si="156"/>
        <v/>
      </c>
      <c r="AM858" s="169"/>
      <c r="AN858" s="169"/>
      <c r="AO858" s="169"/>
      <c r="AP858" s="169"/>
      <c r="AQ858" s="169"/>
      <c r="AR858" s="169"/>
      <c r="AS858" s="169"/>
      <c r="AT858" s="148"/>
      <c r="AU858" s="149"/>
      <c r="AV858" s="148"/>
      <c r="AW858" s="173"/>
      <c r="AX858" s="174"/>
      <c r="AY858" s="175"/>
      <c r="AZ858" s="175"/>
      <c r="BA858" s="176"/>
      <c r="BB858" s="176"/>
      <c r="BC858" s="150"/>
      <c r="BE858" s="151">
        <v>154</v>
      </c>
      <c r="BF858" s="164">
        <f t="shared" si="158"/>
        <v>0.97919999999999763</v>
      </c>
      <c r="BG858" s="177">
        <f t="shared" si="159"/>
        <v>0.99515712671626599</v>
      </c>
      <c r="BH858" s="178">
        <f t="shared" si="160"/>
        <v>9.9631207716055492E-5</v>
      </c>
      <c r="BI858" s="179" t="str">
        <f t="shared" si="161"/>
        <v/>
      </c>
      <c r="BJ858" s="179" t="str">
        <f t="shared" si="157"/>
        <v/>
      </c>
    </row>
    <row r="859" spans="2:62" ht="20.100000000000001" customHeight="1" x14ac:dyDescent="0.25">
      <c r="B859" s="147"/>
      <c r="C859" s="151">
        <v>178</v>
      </c>
      <c r="D859" s="147">
        <f t="shared" si="130"/>
        <v>-2455.8687067153714</v>
      </c>
      <c r="E859" s="170">
        <f t="shared" si="131"/>
        <v>2.3992199706413848E-6</v>
      </c>
      <c r="F859" s="170">
        <f t="shared" si="132"/>
        <v>5.0450919741226545E-4</v>
      </c>
      <c r="G859" s="147">
        <f t="shared" si="133"/>
        <v>2.3992199706413848E-6</v>
      </c>
      <c r="H859" s="147" t="str">
        <f t="shared" si="134"/>
        <v/>
      </c>
      <c r="I859" s="147" t="str">
        <f t="shared" si="135"/>
        <v/>
      </c>
      <c r="J859" s="147">
        <f t="shared" si="136"/>
        <v>9.8542684959995359E-24</v>
      </c>
      <c r="K859" s="147" t="str">
        <f t="shared" si="137"/>
        <v/>
      </c>
      <c r="L859" s="147" t="str">
        <f t="shared" si="138"/>
        <v/>
      </c>
      <c r="P859" s="151">
        <v>178</v>
      </c>
      <c r="Q859" s="147">
        <f t="shared" si="139"/>
        <v>-78983.458676687616</v>
      </c>
      <c r="R859" s="170">
        <f t="shared" si="140"/>
        <v>7.4600040883799106E-8</v>
      </c>
      <c r="S859" s="170">
        <f t="shared" si="141"/>
        <v>5.0450919741226697E-4</v>
      </c>
      <c r="T859" s="147">
        <f t="shared" si="142"/>
        <v>7.4600040883799106E-8</v>
      </c>
      <c r="U859" s="147" t="str">
        <f t="shared" si="143"/>
        <v/>
      </c>
      <c r="V859" s="147" t="str">
        <f t="shared" si="144"/>
        <v/>
      </c>
      <c r="W859" s="171">
        <f t="shared" si="145"/>
        <v>4.4908006828876478E-9</v>
      </c>
      <c r="X859" s="169" t="str">
        <f t="shared" si="146"/>
        <v/>
      </c>
      <c r="Y859" s="147" t="str">
        <f t="shared" si="147"/>
        <v/>
      </c>
      <c r="AC859" s="151">
        <v>178</v>
      </c>
      <c r="AD859" s="147">
        <f t="shared" si="148"/>
        <v>-3.2880000000000003</v>
      </c>
      <c r="AE859" s="170">
        <f t="shared" si="149"/>
        <v>1.7920222768931717E-3</v>
      </c>
      <c r="AF859" s="170">
        <f t="shared" si="150"/>
        <v>5.0450919741226545E-4</v>
      </c>
      <c r="AG859" s="147">
        <f t="shared" si="151"/>
        <v>1.7920222768931717E-3</v>
      </c>
      <c r="AH859" s="147" t="str">
        <f t="shared" si="152"/>
        <v/>
      </c>
      <c r="AI859" s="147" t="str">
        <f t="shared" si="153"/>
        <v/>
      </c>
      <c r="AJ859" s="169">
        <f t="shared" si="154"/>
        <v>0</v>
      </c>
      <c r="AK859" s="169" t="str">
        <f t="shared" si="155"/>
        <v/>
      </c>
      <c r="AL859" s="169" t="str">
        <f t="shared" si="156"/>
        <v/>
      </c>
      <c r="AM859" s="169"/>
      <c r="AN859" s="169"/>
      <c r="AO859" s="169"/>
      <c r="AP859" s="169"/>
      <c r="AQ859" s="169"/>
      <c r="AR859" s="169"/>
      <c r="AS859" s="169"/>
      <c r="AT859" s="148"/>
      <c r="AU859" s="149"/>
      <c r="AV859" s="148"/>
      <c r="AW859" s="173"/>
      <c r="AX859" s="174"/>
      <c r="AY859" s="175"/>
      <c r="AZ859" s="175"/>
      <c r="BA859" s="176"/>
      <c r="BB859" s="176"/>
      <c r="BC859" s="150"/>
      <c r="BE859" s="151">
        <v>155</v>
      </c>
      <c r="BF859" s="164">
        <f t="shared" si="158"/>
        <v>0.98559999999999759</v>
      </c>
      <c r="BG859" s="177">
        <f t="shared" si="159"/>
        <v>0.99505749550854994</v>
      </c>
      <c r="BH859" s="178">
        <f t="shared" si="160"/>
        <v>1.0093827706025849E-4</v>
      </c>
      <c r="BI859" s="179" t="str">
        <f t="shared" si="161"/>
        <v/>
      </c>
      <c r="BJ859" s="179" t="str">
        <f t="shared" si="157"/>
        <v/>
      </c>
    </row>
    <row r="860" spans="2:62" ht="20.100000000000001" customHeight="1" x14ac:dyDescent="0.25">
      <c r="B860" s="147"/>
      <c r="C860" s="151">
        <v>179</v>
      </c>
      <c r="D860" s="147">
        <f t="shared" si="130"/>
        <v>-2452.8810318896835</v>
      </c>
      <c r="E860" s="170">
        <f t="shared" si="131"/>
        <v>2.4309634792622256E-6</v>
      </c>
      <c r="F860" s="170">
        <f t="shared" si="132"/>
        <v>5.117246119008236E-4</v>
      </c>
      <c r="G860" s="147">
        <f t="shared" si="133"/>
        <v>2.4309634792622256E-6</v>
      </c>
      <c r="H860" s="147" t="str">
        <f t="shared" si="134"/>
        <v/>
      </c>
      <c r="I860" s="147" t="str">
        <f t="shared" si="135"/>
        <v/>
      </c>
      <c r="J860" s="147">
        <f t="shared" si="136"/>
        <v>1.0237206649868354E-23</v>
      </c>
      <c r="K860" s="147" t="str">
        <f t="shared" si="137"/>
        <v/>
      </c>
      <c r="L860" s="147" t="str">
        <f t="shared" si="138"/>
        <v/>
      </c>
      <c r="P860" s="151">
        <v>179</v>
      </c>
      <c r="Q860" s="147">
        <f t="shared" si="139"/>
        <v>-78887.371743990923</v>
      </c>
      <c r="R860" s="170">
        <f t="shared" si="140"/>
        <v>7.5587056276254652E-8</v>
      </c>
      <c r="S860" s="170">
        <f t="shared" si="141"/>
        <v>5.117246119008236E-4</v>
      </c>
      <c r="T860" s="147">
        <f t="shared" si="142"/>
        <v>7.5587056276254652E-8</v>
      </c>
      <c r="U860" s="147" t="str">
        <f t="shared" si="143"/>
        <v/>
      </c>
      <c r="V860" s="147" t="str">
        <f t="shared" si="144"/>
        <v/>
      </c>
      <c r="W860" s="171">
        <f t="shared" si="145"/>
        <v>4.5641721965438109E-9</v>
      </c>
      <c r="X860" s="169" t="str">
        <f t="shared" si="146"/>
        <v/>
      </c>
      <c r="Y860" s="147" t="str">
        <f t="shared" si="147"/>
        <v/>
      </c>
      <c r="AC860" s="151">
        <v>179</v>
      </c>
      <c r="AD860" s="147">
        <f t="shared" si="148"/>
        <v>-3.2839999999999998</v>
      </c>
      <c r="AE860" s="170">
        <f t="shared" si="149"/>
        <v>1.8157320972895475E-3</v>
      </c>
      <c r="AF860" s="170">
        <f t="shared" si="150"/>
        <v>5.1172461190082501E-4</v>
      </c>
      <c r="AG860" s="147">
        <f t="shared" si="151"/>
        <v>1.8157320972895475E-3</v>
      </c>
      <c r="AH860" s="147" t="str">
        <f t="shared" si="152"/>
        <v/>
      </c>
      <c r="AI860" s="147" t="str">
        <f t="shared" si="153"/>
        <v/>
      </c>
      <c r="AJ860" s="169">
        <f t="shared" si="154"/>
        <v>0</v>
      </c>
      <c r="AK860" s="169" t="str">
        <f t="shared" si="155"/>
        <v/>
      </c>
      <c r="AL860" s="169" t="str">
        <f t="shared" si="156"/>
        <v/>
      </c>
      <c r="AM860" s="169"/>
      <c r="AN860" s="169"/>
      <c r="AO860" s="169"/>
      <c r="AP860" s="169"/>
      <c r="AQ860" s="169"/>
      <c r="AR860" s="169"/>
      <c r="AS860" s="169"/>
      <c r="AT860" s="148"/>
      <c r="AU860" s="149"/>
      <c r="AV860" s="148"/>
      <c r="AW860" s="173"/>
      <c r="AX860" s="174"/>
      <c r="AY860" s="175"/>
      <c r="AZ860" s="175"/>
      <c r="BA860" s="176"/>
      <c r="BB860" s="176"/>
      <c r="BC860" s="150"/>
      <c r="BE860" s="151">
        <v>156</v>
      </c>
      <c r="BF860" s="164">
        <f t="shared" si="158"/>
        <v>0.99199999999999755</v>
      </c>
      <c r="BG860" s="177">
        <f t="shared" si="159"/>
        <v>0.99495655723148968</v>
      </c>
      <c r="BH860" s="178">
        <f t="shared" si="160"/>
        <v>1.0225178416833902E-4</v>
      </c>
      <c r="BI860" s="179" t="str">
        <f t="shared" si="161"/>
        <v/>
      </c>
      <c r="BJ860" s="179" t="str">
        <f t="shared" si="157"/>
        <v/>
      </c>
    </row>
    <row r="861" spans="2:62" ht="20.100000000000001" customHeight="1" x14ac:dyDescent="0.25">
      <c r="B861" s="147"/>
      <c r="C861" s="151">
        <v>180</v>
      </c>
      <c r="D861" s="147">
        <f t="shared" si="130"/>
        <v>-2449.8933570639956</v>
      </c>
      <c r="E861" s="170">
        <f t="shared" si="131"/>
        <v>2.4630875689769932E-6</v>
      </c>
      <c r="F861" s="170">
        <f t="shared" si="132"/>
        <v>5.190354332069723E-4</v>
      </c>
      <c r="G861" s="147">
        <f t="shared" si="133"/>
        <v>2.4630875689769932E-6</v>
      </c>
      <c r="H861" s="147" t="str">
        <f t="shared" si="134"/>
        <v/>
      </c>
      <c r="I861" s="147" t="str">
        <f t="shared" si="135"/>
        <v/>
      </c>
      <c r="J861" s="147">
        <f t="shared" si="136"/>
        <v>1.0634855671089966E-23</v>
      </c>
      <c r="K861" s="147" t="str">
        <f t="shared" si="137"/>
        <v/>
      </c>
      <c r="L861" s="147" t="str">
        <f t="shared" si="138"/>
        <v/>
      </c>
      <c r="P861" s="151">
        <v>180</v>
      </c>
      <c r="Q861" s="147">
        <f t="shared" si="139"/>
        <v>-78791.28481129423</v>
      </c>
      <c r="R861" s="170">
        <f t="shared" si="140"/>
        <v>7.6585905250254939E-8</v>
      </c>
      <c r="S861" s="170">
        <f t="shared" si="141"/>
        <v>5.190354332069723E-4</v>
      </c>
      <c r="T861" s="147">
        <f t="shared" si="142"/>
        <v>7.6585905250254939E-8</v>
      </c>
      <c r="U861" s="147" t="str">
        <f t="shared" si="143"/>
        <v/>
      </c>
      <c r="V861" s="147" t="str">
        <f t="shared" si="144"/>
        <v/>
      </c>
      <c r="W861" s="171">
        <f t="shared" si="145"/>
        <v>4.638668247972598E-9</v>
      </c>
      <c r="X861" s="169" t="str">
        <f t="shared" si="146"/>
        <v/>
      </c>
      <c r="Y861" s="147" t="str">
        <f t="shared" si="147"/>
        <v/>
      </c>
      <c r="AC861" s="151">
        <v>180</v>
      </c>
      <c r="AD861" s="147">
        <f t="shared" si="148"/>
        <v>-3.2800000000000002</v>
      </c>
      <c r="AE861" s="170">
        <f t="shared" si="149"/>
        <v>1.8397261808242775E-3</v>
      </c>
      <c r="AF861" s="170">
        <f t="shared" si="150"/>
        <v>5.190354332069723E-4</v>
      </c>
      <c r="AG861" s="147">
        <f t="shared" si="151"/>
        <v>1.8397261808242775E-3</v>
      </c>
      <c r="AH861" s="147" t="str">
        <f t="shared" si="152"/>
        <v/>
      </c>
      <c r="AI861" s="147" t="str">
        <f t="shared" si="153"/>
        <v/>
      </c>
      <c r="AJ861" s="169">
        <f t="shared" si="154"/>
        <v>0</v>
      </c>
      <c r="AK861" s="169" t="str">
        <f t="shared" si="155"/>
        <v/>
      </c>
      <c r="AL861" s="169" t="str">
        <f t="shared" si="156"/>
        <v/>
      </c>
      <c r="AM861" s="169"/>
      <c r="AN861" s="169"/>
      <c r="AO861" s="169"/>
      <c r="AP861" s="169"/>
      <c r="AQ861" s="169"/>
      <c r="AR861" s="169"/>
      <c r="AS861" s="169"/>
      <c r="AT861" s="148"/>
      <c r="AU861" s="149"/>
      <c r="AV861" s="148"/>
      <c r="AW861" s="173"/>
      <c r="AX861" s="174"/>
      <c r="AY861" s="175"/>
      <c r="AZ861" s="175"/>
      <c r="BA861" s="176"/>
      <c r="BB861" s="176"/>
      <c r="BC861" s="150"/>
      <c r="BE861" s="151">
        <v>157</v>
      </c>
      <c r="BF861" s="164">
        <f t="shared" si="158"/>
        <v>0.99839999999999751</v>
      </c>
      <c r="BG861" s="177">
        <f t="shared" si="159"/>
        <v>0.99485430544732134</v>
      </c>
      <c r="BH861" s="178">
        <f t="shared" si="160"/>
        <v>1.0357167497154762E-4</v>
      </c>
      <c r="BI861" s="179" t="str">
        <f t="shared" si="161"/>
        <v/>
      </c>
      <c r="BJ861" s="179" t="str">
        <f t="shared" si="157"/>
        <v/>
      </c>
    </row>
    <row r="862" spans="2:62" ht="20.100000000000001" customHeight="1" x14ac:dyDescent="0.25">
      <c r="B862" s="147"/>
      <c r="C862" s="151">
        <v>181</v>
      </c>
      <c r="D862" s="147">
        <f t="shared" si="130"/>
        <v>-2446.9056822383077</v>
      </c>
      <c r="E862" s="170">
        <f t="shared" si="131"/>
        <v>2.4955962342390903E-6</v>
      </c>
      <c r="F862" s="170">
        <f t="shared" si="132"/>
        <v>5.2644280434184466E-4</v>
      </c>
      <c r="G862" s="147">
        <f t="shared" si="133"/>
        <v>2.4955962342390903E-6</v>
      </c>
      <c r="H862" s="147" t="str">
        <f t="shared" si="134"/>
        <v/>
      </c>
      <c r="I862" s="147" t="str">
        <f t="shared" si="135"/>
        <v/>
      </c>
      <c r="J862" s="147">
        <f t="shared" si="136"/>
        <v>1.1047774009559978E-23</v>
      </c>
      <c r="K862" s="147" t="str">
        <f t="shared" si="137"/>
        <v/>
      </c>
      <c r="L862" s="147" t="str">
        <f t="shared" si="138"/>
        <v/>
      </c>
      <c r="P862" s="151">
        <v>181</v>
      </c>
      <c r="Q862" s="147">
        <f t="shared" si="139"/>
        <v>-78695.197878597523</v>
      </c>
      <c r="R862" s="170">
        <f t="shared" si="140"/>
        <v>7.7596712007161866E-8</v>
      </c>
      <c r="S862" s="170">
        <f t="shared" si="141"/>
        <v>5.2644280434184466E-4</v>
      </c>
      <c r="T862" s="147">
        <f t="shared" si="142"/>
        <v>7.7596712007161866E-8</v>
      </c>
      <c r="U862" s="147" t="str">
        <f t="shared" si="143"/>
        <v/>
      </c>
      <c r="V862" s="147" t="str">
        <f t="shared" si="144"/>
        <v/>
      </c>
      <c r="W862" s="171">
        <f t="shared" si="145"/>
        <v>4.7143047884799619E-9</v>
      </c>
      <c r="X862" s="169" t="str">
        <f t="shared" si="146"/>
        <v/>
      </c>
      <c r="Y862" s="147" t="str">
        <f t="shared" si="147"/>
        <v/>
      </c>
      <c r="AC862" s="151">
        <v>181</v>
      </c>
      <c r="AD862" s="147">
        <f t="shared" si="148"/>
        <v>-3.2759999999999998</v>
      </c>
      <c r="AE862" s="170">
        <f t="shared" si="149"/>
        <v>1.8640075110293508E-3</v>
      </c>
      <c r="AF862" s="170">
        <f t="shared" si="150"/>
        <v>5.2644280434184466E-4</v>
      </c>
      <c r="AG862" s="147">
        <f t="shared" si="151"/>
        <v>1.8640075110293508E-3</v>
      </c>
      <c r="AH862" s="147" t="str">
        <f t="shared" si="152"/>
        <v/>
      </c>
      <c r="AI862" s="147" t="str">
        <f t="shared" si="153"/>
        <v/>
      </c>
      <c r="AJ862" s="169">
        <f t="shared" si="154"/>
        <v>0</v>
      </c>
      <c r="AK862" s="169" t="str">
        <f t="shared" si="155"/>
        <v/>
      </c>
      <c r="AL862" s="169" t="str">
        <f t="shared" si="156"/>
        <v/>
      </c>
      <c r="AM862" s="169"/>
      <c r="AN862" s="169"/>
      <c r="AO862" s="169"/>
      <c r="AP862" s="169"/>
      <c r="AQ862" s="169"/>
      <c r="AR862" s="169"/>
      <c r="AS862" s="169"/>
      <c r="AT862" s="148"/>
      <c r="AU862" s="149"/>
      <c r="AV862" s="148"/>
      <c r="AW862" s="173"/>
      <c r="AX862" s="174"/>
      <c r="AY862" s="175"/>
      <c r="AZ862" s="175"/>
      <c r="BA862" s="176"/>
      <c r="BB862" s="176"/>
      <c r="BC862" s="150"/>
      <c r="BE862" s="151">
        <v>158</v>
      </c>
      <c r="BF862" s="164">
        <f t="shared" si="158"/>
        <v>1.0047999999999975</v>
      </c>
      <c r="BG862" s="177">
        <f t="shared" si="159"/>
        <v>0.99475073377234979</v>
      </c>
      <c r="BH862" s="178">
        <f t="shared" si="160"/>
        <v>1.048978953532842E-4</v>
      </c>
      <c r="BI862" s="179" t="str">
        <f t="shared" si="161"/>
        <v/>
      </c>
      <c r="BJ862" s="179" t="str">
        <f t="shared" si="157"/>
        <v/>
      </c>
    </row>
    <row r="863" spans="2:62" ht="20.100000000000001" customHeight="1" x14ac:dyDescent="0.25">
      <c r="B863" s="147"/>
      <c r="C863" s="151">
        <v>182</v>
      </c>
      <c r="D863" s="147">
        <f t="shared" si="130"/>
        <v>-2443.9180074126198</v>
      </c>
      <c r="E863" s="170">
        <f t="shared" si="131"/>
        <v>2.5284935036731755E-6</v>
      </c>
      <c r="F863" s="170">
        <f t="shared" si="132"/>
        <v>5.3394788030170057E-4</v>
      </c>
      <c r="G863" s="147">
        <f t="shared" si="133"/>
        <v>2.5284935036731755E-6</v>
      </c>
      <c r="H863" s="147" t="str">
        <f t="shared" si="134"/>
        <v/>
      </c>
      <c r="I863" s="147" t="str">
        <f t="shared" si="135"/>
        <v/>
      </c>
      <c r="J863" s="147">
        <f t="shared" si="136"/>
        <v>1.1476541055535699E-23</v>
      </c>
      <c r="K863" s="147" t="str">
        <f t="shared" si="137"/>
        <v/>
      </c>
      <c r="L863" s="147" t="str">
        <f t="shared" si="138"/>
        <v/>
      </c>
      <c r="P863" s="151">
        <v>182</v>
      </c>
      <c r="Q863" s="147">
        <f t="shared" si="139"/>
        <v>-78599.110945900815</v>
      </c>
      <c r="R863" s="170">
        <f t="shared" si="140"/>
        <v>7.8619601810839276E-8</v>
      </c>
      <c r="S863" s="170">
        <f t="shared" si="141"/>
        <v>5.3394788030170057E-4</v>
      </c>
      <c r="T863" s="147">
        <f t="shared" si="142"/>
        <v>7.8619601810839276E-8</v>
      </c>
      <c r="U863" s="147" t="str">
        <f t="shared" si="143"/>
        <v/>
      </c>
      <c r="V863" s="147" t="str">
        <f t="shared" si="144"/>
        <v/>
      </c>
      <c r="W863" s="171">
        <f t="shared" si="145"/>
        <v>4.7910979744087295E-9</v>
      </c>
      <c r="X863" s="169" t="str">
        <f t="shared" si="146"/>
        <v/>
      </c>
      <c r="Y863" s="147" t="str">
        <f t="shared" si="147"/>
        <v/>
      </c>
      <c r="AC863" s="151">
        <v>182</v>
      </c>
      <c r="AD863" s="147">
        <f t="shared" si="148"/>
        <v>-3.2720000000000002</v>
      </c>
      <c r="AE863" s="170">
        <f t="shared" si="149"/>
        <v>1.8885790969598703E-3</v>
      </c>
      <c r="AF863" s="170">
        <f t="shared" si="150"/>
        <v>5.3394788030169959E-4</v>
      </c>
      <c r="AG863" s="147">
        <f t="shared" si="151"/>
        <v>1.8885790969598703E-3</v>
      </c>
      <c r="AH863" s="147" t="str">
        <f t="shared" si="152"/>
        <v/>
      </c>
      <c r="AI863" s="147" t="str">
        <f t="shared" si="153"/>
        <v/>
      </c>
      <c r="AJ863" s="169">
        <f t="shared" si="154"/>
        <v>0</v>
      </c>
      <c r="AK863" s="169" t="str">
        <f t="shared" si="155"/>
        <v/>
      </c>
      <c r="AL863" s="169" t="str">
        <f t="shared" si="156"/>
        <v/>
      </c>
      <c r="AM863" s="169"/>
      <c r="AN863" s="169"/>
      <c r="AO863" s="169"/>
      <c r="AP863" s="169"/>
      <c r="AQ863" s="169"/>
      <c r="AR863" s="169"/>
      <c r="AS863" s="169"/>
      <c r="AT863" s="148"/>
      <c r="AU863" s="149"/>
      <c r="AV863" s="148"/>
      <c r="AW863" s="173"/>
      <c r="AX863" s="174"/>
      <c r="AY863" s="175"/>
      <c r="AZ863" s="175"/>
      <c r="BA863" s="176"/>
      <c r="BB863" s="176"/>
      <c r="BC863" s="150"/>
      <c r="BE863" s="151">
        <v>159</v>
      </c>
      <c r="BF863" s="164">
        <f t="shared" si="158"/>
        <v>1.0111999999999974</v>
      </c>
      <c r="BG863" s="177">
        <f t="shared" si="159"/>
        <v>0.99464583587699651</v>
      </c>
      <c r="BH863" s="178">
        <f t="shared" si="160"/>
        <v>1.0623039115575938E-4</v>
      </c>
      <c r="BI863" s="179" t="str">
        <f t="shared" si="161"/>
        <v/>
      </c>
      <c r="BJ863" s="179" t="str">
        <f t="shared" si="157"/>
        <v/>
      </c>
    </row>
    <row r="864" spans="2:62" ht="20.100000000000001" customHeight="1" x14ac:dyDescent="0.25">
      <c r="B864" s="147"/>
      <c r="C864" s="151">
        <v>183</v>
      </c>
      <c r="D864" s="147">
        <f t="shared" si="130"/>
        <v>-2440.9303325869323</v>
      </c>
      <c r="E864" s="170">
        <f t="shared" si="131"/>
        <v>2.5617834402666077E-6</v>
      </c>
      <c r="F864" s="170">
        <f t="shared" si="132"/>
        <v>5.4155182817030461E-4</v>
      </c>
      <c r="G864" s="147">
        <f t="shared" si="133"/>
        <v>2.5617834402666077E-6</v>
      </c>
      <c r="H864" s="147" t="str">
        <f t="shared" si="134"/>
        <v/>
      </c>
      <c r="I864" s="147" t="str">
        <f t="shared" si="135"/>
        <v/>
      </c>
      <c r="J864" s="147">
        <f t="shared" si="136"/>
        <v>1.1921757914885816E-23</v>
      </c>
      <c r="K864" s="147" t="str">
        <f t="shared" si="137"/>
        <v/>
      </c>
      <c r="L864" s="147" t="str">
        <f t="shared" si="138"/>
        <v/>
      </c>
      <c r="P864" s="151">
        <v>183</v>
      </c>
      <c r="Q864" s="147">
        <f t="shared" si="139"/>
        <v>-78503.024013204122</v>
      </c>
      <c r="R864" s="170">
        <f t="shared" si="140"/>
        <v>7.9654700993606246E-8</v>
      </c>
      <c r="S864" s="170">
        <f t="shared" si="141"/>
        <v>5.4155182817030461E-4</v>
      </c>
      <c r="T864" s="147">
        <f t="shared" si="142"/>
        <v>7.9654700993606246E-8</v>
      </c>
      <c r="U864" s="147" t="str">
        <f t="shared" si="143"/>
        <v/>
      </c>
      <c r="V864" s="147" t="str">
        <f t="shared" si="144"/>
        <v/>
      </c>
      <c r="W864" s="171">
        <f t="shared" si="145"/>
        <v>4.8690641694394816E-9</v>
      </c>
      <c r="X864" s="169" t="str">
        <f t="shared" si="146"/>
        <v/>
      </c>
      <c r="Y864" s="147" t="str">
        <f t="shared" si="147"/>
        <v/>
      </c>
      <c r="AC864" s="151">
        <v>183</v>
      </c>
      <c r="AD864" s="147">
        <f t="shared" si="148"/>
        <v>-3.2679999999999998</v>
      </c>
      <c r="AE864" s="170">
        <f t="shared" si="149"/>
        <v>1.9134439733371103E-3</v>
      </c>
      <c r="AF864" s="170">
        <f t="shared" si="150"/>
        <v>5.415518281703058E-4</v>
      </c>
      <c r="AG864" s="147">
        <f t="shared" si="151"/>
        <v>1.9134439733371103E-3</v>
      </c>
      <c r="AH864" s="147" t="str">
        <f t="shared" si="152"/>
        <v/>
      </c>
      <c r="AI864" s="147" t="str">
        <f t="shared" si="153"/>
        <v/>
      </c>
      <c r="AJ864" s="169">
        <f t="shared" si="154"/>
        <v>0</v>
      </c>
      <c r="AK864" s="169" t="str">
        <f t="shared" si="155"/>
        <v/>
      </c>
      <c r="AL864" s="169" t="str">
        <f t="shared" si="156"/>
        <v/>
      </c>
      <c r="AM864" s="169"/>
      <c r="AN864" s="169"/>
      <c r="AO864" s="169"/>
      <c r="AP864" s="169"/>
      <c r="AQ864" s="169"/>
      <c r="AR864" s="169"/>
      <c r="AS864" s="169"/>
      <c r="AT864" s="148"/>
      <c r="AU864" s="149"/>
      <c r="AV864" s="148"/>
      <c r="AW864" s="173"/>
      <c r="AX864" s="174"/>
      <c r="AY864" s="175"/>
      <c r="AZ864" s="175"/>
      <c r="BA864" s="176"/>
      <c r="BB864" s="176"/>
      <c r="BC864" s="150"/>
      <c r="BE864" s="151">
        <v>160</v>
      </c>
      <c r="BF864" s="164">
        <f t="shared" si="158"/>
        <v>1.0175999999999974</v>
      </c>
      <c r="BG864" s="177">
        <f t="shared" si="159"/>
        <v>0.99453960548584075</v>
      </c>
      <c r="BH864" s="178">
        <f t="shared" si="160"/>
        <v>1.0756910818343624E-4</v>
      </c>
      <c r="BI864" s="179" t="str">
        <f t="shared" si="161"/>
        <v/>
      </c>
      <c r="BJ864" s="179" t="str">
        <f t="shared" si="157"/>
        <v/>
      </c>
    </row>
    <row r="865" spans="2:62" ht="20.100000000000001" customHeight="1" x14ac:dyDescent="0.25">
      <c r="B865" s="147"/>
      <c r="C865" s="151">
        <v>184</v>
      </c>
      <c r="D865" s="147">
        <f t="shared" si="130"/>
        <v>-2437.9426577612444</v>
      </c>
      <c r="E865" s="170">
        <f t="shared" si="131"/>
        <v>2.5954701415607066E-6</v>
      </c>
      <c r="F865" s="170">
        <f t="shared" si="132"/>
        <v>5.4925582722188085E-4</v>
      </c>
      <c r="G865" s="147">
        <f t="shared" si="133"/>
        <v>2.5954701415607066E-6</v>
      </c>
      <c r="H865" s="147" t="str">
        <f t="shared" si="134"/>
        <v/>
      </c>
      <c r="I865" s="147" t="str">
        <f t="shared" si="135"/>
        <v/>
      </c>
      <c r="J865" s="147">
        <f t="shared" si="136"/>
        <v>1.2384048212662018E-23</v>
      </c>
      <c r="K865" s="147" t="str">
        <f t="shared" si="137"/>
        <v/>
      </c>
      <c r="L865" s="147" t="str">
        <f t="shared" si="138"/>
        <v/>
      </c>
      <c r="P865" s="151">
        <v>184</v>
      </c>
      <c r="Q865" s="147">
        <f t="shared" si="139"/>
        <v>-78406.937080507429</v>
      </c>
      <c r="R865" s="170">
        <f t="shared" si="140"/>
        <v>8.0702136962183973E-8</v>
      </c>
      <c r="S865" s="170">
        <f t="shared" si="141"/>
        <v>5.4925582722187966E-4</v>
      </c>
      <c r="T865" s="147">
        <f t="shared" si="142"/>
        <v>8.0702136962183973E-8</v>
      </c>
      <c r="U865" s="147" t="str">
        <f t="shared" si="143"/>
        <v/>
      </c>
      <c r="V865" s="147" t="str">
        <f t="shared" si="144"/>
        <v/>
      </c>
      <c r="W865" s="171">
        <f t="shared" si="145"/>
        <v>4.9482199469121717E-9</v>
      </c>
      <c r="X865" s="169" t="str">
        <f t="shared" si="146"/>
        <v/>
      </c>
      <c r="Y865" s="147" t="str">
        <f t="shared" si="147"/>
        <v/>
      </c>
      <c r="AC865" s="151">
        <v>184</v>
      </c>
      <c r="AD865" s="147">
        <f t="shared" si="148"/>
        <v>-3.2640000000000002</v>
      </c>
      <c r="AE865" s="170">
        <f t="shared" si="149"/>
        <v>1.9386052006913146E-3</v>
      </c>
      <c r="AF865" s="170">
        <f t="shared" si="150"/>
        <v>5.4925582722187966E-4</v>
      </c>
      <c r="AG865" s="147">
        <f t="shared" si="151"/>
        <v>1.9386052006913146E-3</v>
      </c>
      <c r="AH865" s="147" t="str">
        <f t="shared" si="152"/>
        <v/>
      </c>
      <c r="AI865" s="147" t="str">
        <f t="shared" si="153"/>
        <v/>
      </c>
      <c r="AJ865" s="169">
        <f t="shared" si="154"/>
        <v>0</v>
      </c>
      <c r="AK865" s="169" t="str">
        <f t="shared" si="155"/>
        <v/>
      </c>
      <c r="AL865" s="169" t="str">
        <f t="shared" si="156"/>
        <v/>
      </c>
      <c r="AM865" s="169"/>
      <c r="AN865" s="169"/>
      <c r="AO865" s="169"/>
      <c r="AP865" s="169"/>
      <c r="AQ865" s="169"/>
      <c r="AR865" s="169"/>
      <c r="AS865" s="169"/>
      <c r="AT865" s="148"/>
      <c r="AU865" s="149"/>
      <c r="AV865" s="148"/>
      <c r="AW865" s="173"/>
      <c r="AX865" s="174"/>
      <c r="AY865" s="175"/>
      <c r="AZ865" s="175"/>
      <c r="BA865" s="176"/>
      <c r="BB865" s="176"/>
      <c r="BC865" s="150"/>
      <c r="BE865" s="151">
        <v>161</v>
      </c>
      <c r="BF865" s="164">
        <f t="shared" si="158"/>
        <v>1.0239999999999974</v>
      </c>
      <c r="BG865" s="177">
        <f t="shared" si="159"/>
        <v>0.99443203637765731</v>
      </c>
      <c r="BH865" s="178">
        <f t="shared" si="160"/>
        <v>1.0891399220847031E-4</v>
      </c>
      <c r="BI865" s="179" t="str">
        <f t="shared" si="161"/>
        <v/>
      </c>
      <c r="BJ865" s="179" t="str">
        <f t="shared" si="157"/>
        <v/>
      </c>
    </row>
    <row r="866" spans="2:62" ht="20.100000000000001" customHeight="1" x14ac:dyDescent="0.25">
      <c r="B866" s="147"/>
      <c r="C866" s="151">
        <v>185</v>
      </c>
      <c r="D866" s="147">
        <f t="shared" si="130"/>
        <v>-2434.9549829355565</v>
      </c>
      <c r="E866" s="170">
        <f t="shared" si="131"/>
        <v>2.629557739841683E-6</v>
      </c>
      <c r="F866" s="170">
        <f t="shared" si="132"/>
        <v>5.5706106902462128E-4</v>
      </c>
      <c r="G866" s="147">
        <f t="shared" si="133"/>
        <v>2.629557739841683E-6</v>
      </c>
      <c r="H866" s="147" t="str">
        <f t="shared" si="134"/>
        <v/>
      </c>
      <c r="I866" s="147" t="str">
        <f t="shared" si="135"/>
        <v/>
      </c>
      <c r="J866" s="147">
        <f t="shared" si="136"/>
        <v>1.2864058926013856E-23</v>
      </c>
      <c r="K866" s="147" t="str">
        <f t="shared" si="137"/>
        <v/>
      </c>
      <c r="L866" s="147" t="str">
        <f t="shared" si="138"/>
        <v/>
      </c>
      <c r="P866" s="151">
        <v>185</v>
      </c>
      <c r="Q866" s="147">
        <f t="shared" si="139"/>
        <v>-78310.850147810721</v>
      </c>
      <c r="R866" s="170">
        <f t="shared" si="140"/>
        <v>8.1762038203632749E-8</v>
      </c>
      <c r="S866" s="170">
        <f t="shared" si="141"/>
        <v>5.5706106902462128E-4</v>
      </c>
      <c r="T866" s="147">
        <f t="shared" si="142"/>
        <v>8.1762038203632749E-8</v>
      </c>
      <c r="U866" s="147" t="str">
        <f t="shared" si="143"/>
        <v/>
      </c>
      <c r="V866" s="147" t="str">
        <f t="shared" si="144"/>
        <v/>
      </c>
      <c r="W866" s="171">
        <f t="shared" si="145"/>
        <v>5.0285820921686368E-9</v>
      </c>
      <c r="X866" s="169" t="str">
        <f t="shared" si="146"/>
        <v/>
      </c>
      <c r="Y866" s="147" t="str">
        <f t="shared" si="147"/>
        <v/>
      </c>
      <c r="AC866" s="151">
        <v>185</v>
      </c>
      <c r="AD866" s="147">
        <f t="shared" si="148"/>
        <v>-3.26</v>
      </c>
      <c r="AE866" s="170">
        <f t="shared" si="149"/>
        <v>1.9640658655043761E-3</v>
      </c>
      <c r="AF866" s="170">
        <f t="shared" si="150"/>
        <v>5.5706106902462128E-4</v>
      </c>
      <c r="AG866" s="147">
        <f t="shared" si="151"/>
        <v>1.9640658655043761E-3</v>
      </c>
      <c r="AH866" s="147" t="str">
        <f t="shared" si="152"/>
        <v/>
      </c>
      <c r="AI866" s="147" t="str">
        <f t="shared" si="153"/>
        <v/>
      </c>
      <c r="AJ866" s="169">
        <f t="shared" si="154"/>
        <v>0</v>
      </c>
      <c r="AK866" s="169" t="str">
        <f t="shared" si="155"/>
        <v/>
      </c>
      <c r="AL866" s="169" t="str">
        <f t="shared" si="156"/>
        <v/>
      </c>
      <c r="AM866" s="169"/>
      <c r="AN866" s="169"/>
      <c r="AO866" s="169"/>
      <c r="AP866" s="169"/>
      <c r="AQ866" s="169"/>
      <c r="AR866" s="169"/>
      <c r="AS866" s="169"/>
      <c r="AT866" s="148"/>
      <c r="AU866" s="149"/>
      <c r="AV866" s="148"/>
      <c r="AW866" s="173"/>
      <c r="AX866" s="174"/>
      <c r="AY866" s="175"/>
      <c r="AZ866" s="175"/>
      <c r="BA866" s="176"/>
      <c r="BB866" s="176"/>
      <c r="BC866" s="150"/>
      <c r="BE866" s="151">
        <v>162</v>
      </c>
      <c r="BF866" s="164">
        <f t="shared" si="158"/>
        <v>1.0303999999999973</v>
      </c>
      <c r="BG866" s="177">
        <f t="shared" si="159"/>
        <v>0.99432312238544884</v>
      </c>
      <c r="BH866" s="178">
        <f t="shared" si="160"/>
        <v>1.1026498897603876E-4</v>
      </c>
      <c r="BI866" s="179" t="str">
        <f t="shared" si="161"/>
        <v/>
      </c>
      <c r="BJ866" s="179" t="str">
        <f t="shared" si="157"/>
        <v/>
      </c>
    </row>
    <row r="867" spans="2:62" ht="20.100000000000001" customHeight="1" x14ac:dyDescent="0.25">
      <c r="B867" s="147"/>
      <c r="C867" s="151">
        <v>186</v>
      </c>
      <c r="D867" s="147">
        <f t="shared" si="130"/>
        <v>-2431.967308109869</v>
      </c>
      <c r="E867" s="170">
        <f t="shared" si="131"/>
        <v>2.6640504023313634E-6</v>
      </c>
      <c r="F867" s="170">
        <f t="shared" si="132"/>
        <v>5.6496875754479404E-4</v>
      </c>
      <c r="G867" s="147">
        <f t="shared" si="133"/>
        <v>2.6640504023313634E-6</v>
      </c>
      <c r="H867" s="147" t="str">
        <f t="shared" si="134"/>
        <v/>
      </c>
      <c r="I867" s="147" t="str">
        <f t="shared" si="135"/>
        <v/>
      </c>
      <c r="J867" s="147">
        <f t="shared" si="136"/>
        <v>1.3362461247506265E-23</v>
      </c>
      <c r="K867" s="147" t="str">
        <f t="shared" si="137"/>
        <v/>
      </c>
      <c r="L867" s="147" t="str">
        <f t="shared" si="138"/>
        <v/>
      </c>
      <c r="P867" s="151">
        <v>186</v>
      </c>
      <c r="Q867" s="147">
        <f t="shared" si="139"/>
        <v>-78214.763215114013</v>
      </c>
      <c r="R867" s="170">
        <f t="shared" si="140"/>
        <v>8.2834534291281492E-8</v>
      </c>
      <c r="S867" s="170">
        <f t="shared" si="141"/>
        <v>5.6496875754479534E-4</v>
      </c>
      <c r="T867" s="147">
        <f t="shared" si="142"/>
        <v>8.2834534291281492E-8</v>
      </c>
      <c r="U867" s="147" t="str">
        <f t="shared" si="143"/>
        <v/>
      </c>
      <c r="V867" s="147" t="str">
        <f t="shared" si="144"/>
        <v/>
      </c>
      <c r="W867" s="171">
        <f t="shared" si="145"/>
        <v>5.1101676049160589E-9</v>
      </c>
      <c r="X867" s="169" t="str">
        <f t="shared" si="146"/>
        <v/>
      </c>
      <c r="Y867" s="147" t="str">
        <f t="shared" si="147"/>
        <v/>
      </c>
      <c r="AC867" s="151">
        <v>186</v>
      </c>
      <c r="AD867" s="147">
        <f t="shared" si="148"/>
        <v>-3.2560000000000002</v>
      </c>
      <c r="AE867" s="170">
        <f t="shared" si="149"/>
        <v>1.9898290803522173E-3</v>
      </c>
      <c r="AF867" s="170">
        <f t="shared" si="150"/>
        <v>5.6496875754479404E-4</v>
      </c>
      <c r="AG867" s="147">
        <f t="shared" si="151"/>
        <v>1.9898290803522173E-3</v>
      </c>
      <c r="AH867" s="147" t="str">
        <f t="shared" si="152"/>
        <v/>
      </c>
      <c r="AI867" s="147" t="str">
        <f t="shared" si="153"/>
        <v/>
      </c>
      <c r="AJ867" s="169">
        <f t="shared" si="154"/>
        <v>0</v>
      </c>
      <c r="AK867" s="169" t="str">
        <f t="shared" si="155"/>
        <v/>
      </c>
      <c r="AL867" s="169" t="str">
        <f t="shared" si="156"/>
        <v/>
      </c>
      <c r="AM867" s="169"/>
      <c r="AN867" s="169"/>
      <c r="AO867" s="169"/>
      <c r="AP867" s="169"/>
      <c r="AQ867" s="169"/>
      <c r="AR867" s="169"/>
      <c r="AS867" s="169"/>
      <c r="AT867" s="148"/>
      <c r="AU867" s="149"/>
      <c r="AV867" s="148"/>
      <c r="AW867" s="173"/>
      <c r="AX867" s="174"/>
      <c r="AY867" s="175"/>
      <c r="AZ867" s="175"/>
      <c r="BA867" s="176"/>
      <c r="BB867" s="176"/>
      <c r="BC867" s="150"/>
      <c r="BE867" s="151">
        <v>163</v>
      </c>
      <c r="BF867" s="164">
        <f t="shared" si="158"/>
        <v>1.0367999999999973</v>
      </c>
      <c r="BG867" s="177">
        <f t="shared" si="159"/>
        <v>0.9942128573964728</v>
      </c>
      <c r="BH867" s="178">
        <f t="shared" si="160"/>
        <v>1.1162204420778199E-4</v>
      </c>
      <c r="BI867" s="179" t="str">
        <f t="shared" si="161"/>
        <v/>
      </c>
      <c r="BJ867" s="179" t="str">
        <f t="shared" si="157"/>
        <v/>
      </c>
    </row>
    <row r="868" spans="2:62" ht="20.100000000000001" customHeight="1" x14ac:dyDescent="0.25">
      <c r="B868" s="147"/>
      <c r="C868" s="151">
        <v>187</v>
      </c>
      <c r="D868" s="147">
        <f t="shared" si="130"/>
        <v>-2428.9796332841811</v>
      </c>
      <c r="E868" s="170">
        <f t="shared" si="131"/>
        <v>2.6989523313775517E-6</v>
      </c>
      <c r="F868" s="170">
        <f t="shared" si="132"/>
        <v>5.7298010925139499E-4</v>
      </c>
      <c r="G868" s="147">
        <f t="shared" si="133"/>
        <v>2.6989523313775517E-6</v>
      </c>
      <c r="H868" s="147" t="str">
        <f t="shared" si="134"/>
        <v/>
      </c>
      <c r="I868" s="147" t="str">
        <f t="shared" si="135"/>
        <v/>
      </c>
      <c r="J868" s="147">
        <f t="shared" si="136"/>
        <v>1.387995147993002E-23</v>
      </c>
      <c r="K868" s="147" t="str">
        <f t="shared" si="137"/>
        <v/>
      </c>
      <c r="L868" s="147" t="str">
        <f t="shared" si="138"/>
        <v/>
      </c>
      <c r="P868" s="151">
        <v>187</v>
      </c>
      <c r="Q868" s="147">
        <f t="shared" si="139"/>
        <v>-78118.67628241732</v>
      </c>
      <c r="R868" s="170">
        <f t="shared" si="140"/>
        <v>8.3919755890646936E-8</v>
      </c>
      <c r="S868" s="170">
        <f t="shared" si="141"/>
        <v>5.7298010925139499E-4</v>
      </c>
      <c r="T868" s="147">
        <f t="shared" si="142"/>
        <v>8.3919755890646936E-8</v>
      </c>
      <c r="U868" s="147" t="str">
        <f t="shared" si="143"/>
        <v/>
      </c>
      <c r="V868" s="147" t="str">
        <f t="shared" si="144"/>
        <v/>
      </c>
      <c r="W868" s="171">
        <f t="shared" si="145"/>
        <v>5.1929937016116318E-9</v>
      </c>
      <c r="X868" s="169" t="str">
        <f t="shared" si="146"/>
        <v/>
      </c>
      <c r="Y868" s="147" t="str">
        <f t="shared" si="147"/>
        <v/>
      </c>
      <c r="AC868" s="151">
        <v>187</v>
      </c>
      <c r="AD868" s="147">
        <f t="shared" si="148"/>
        <v>-3.2519999999999998</v>
      </c>
      <c r="AE868" s="170">
        <f t="shared" si="149"/>
        <v>2.0158979840470305E-3</v>
      </c>
      <c r="AF868" s="170">
        <f t="shared" si="150"/>
        <v>5.7298010925139608E-4</v>
      </c>
      <c r="AG868" s="147">
        <f t="shared" si="151"/>
        <v>2.0158979840470305E-3</v>
      </c>
      <c r="AH868" s="147" t="str">
        <f t="shared" si="152"/>
        <v/>
      </c>
      <c r="AI868" s="147" t="str">
        <f t="shared" si="153"/>
        <v/>
      </c>
      <c r="AJ868" s="169">
        <f t="shared" si="154"/>
        <v>0</v>
      </c>
      <c r="AK868" s="169" t="str">
        <f t="shared" si="155"/>
        <v/>
      </c>
      <c r="AL868" s="169" t="str">
        <f t="shared" si="156"/>
        <v/>
      </c>
      <c r="AM868" s="169"/>
      <c r="AN868" s="169"/>
      <c r="AO868" s="169"/>
      <c r="AP868" s="169"/>
      <c r="AQ868" s="169"/>
      <c r="AR868" s="169"/>
      <c r="AS868" s="169"/>
      <c r="AT868" s="148"/>
      <c r="AU868" s="149"/>
      <c r="AV868" s="148"/>
      <c r="AW868" s="173"/>
      <c r="AX868" s="174"/>
      <c r="AY868" s="175"/>
      <c r="AZ868" s="175"/>
      <c r="BA868" s="176"/>
      <c r="BB868" s="176"/>
      <c r="BC868" s="150"/>
      <c r="BE868" s="151">
        <v>164</v>
      </c>
      <c r="BF868" s="164">
        <f t="shared" si="158"/>
        <v>1.0431999999999972</v>
      </c>
      <c r="BG868" s="177">
        <f t="shared" si="159"/>
        <v>0.99410123535226502</v>
      </c>
      <c r="BH868" s="178">
        <f t="shared" si="160"/>
        <v>1.1298510360691072E-4</v>
      </c>
      <c r="BI868" s="179" t="str">
        <f t="shared" si="161"/>
        <v/>
      </c>
      <c r="BJ868" s="179" t="str">
        <f t="shared" si="157"/>
        <v/>
      </c>
    </row>
    <row r="869" spans="2:62" ht="20.100000000000001" customHeight="1" x14ac:dyDescent="0.25">
      <c r="B869" s="147"/>
      <c r="C869" s="151">
        <v>188</v>
      </c>
      <c r="D869" s="147">
        <f t="shared" si="130"/>
        <v>-2425.9919584584932</v>
      </c>
      <c r="E869" s="170">
        <f t="shared" si="131"/>
        <v>2.7342677646440794E-6</v>
      </c>
      <c r="F869" s="170">
        <f t="shared" si="132"/>
        <v>5.8109635322137676E-4</v>
      </c>
      <c r="G869" s="147">
        <f t="shared" si="133"/>
        <v>2.7342677646440794E-6</v>
      </c>
      <c r="H869" s="147" t="str">
        <f t="shared" si="134"/>
        <v/>
      </c>
      <c r="I869" s="147" t="str">
        <f t="shared" si="135"/>
        <v/>
      </c>
      <c r="J869" s="147">
        <f t="shared" si="136"/>
        <v>1.441725196374079E-23</v>
      </c>
      <c r="K869" s="147" t="str">
        <f t="shared" si="137"/>
        <v/>
      </c>
      <c r="L869" s="147" t="str">
        <f t="shared" si="138"/>
        <v/>
      </c>
      <c r="P869" s="151">
        <v>188</v>
      </c>
      <c r="Q869" s="147">
        <f t="shared" si="139"/>
        <v>-78022.589349720627</v>
      </c>
      <c r="R869" s="170">
        <f t="shared" si="140"/>
        <v>8.5017834765343681E-8</v>
      </c>
      <c r="S869" s="170">
        <f t="shared" si="141"/>
        <v>5.8109635322137556E-4</v>
      </c>
      <c r="T869" s="147">
        <f t="shared" si="142"/>
        <v>8.5017834765343681E-8</v>
      </c>
      <c r="U869" s="147" t="str">
        <f t="shared" si="143"/>
        <v/>
      </c>
      <c r="V869" s="147" t="str">
        <f t="shared" si="144"/>
        <v/>
      </c>
      <c r="W869" s="171">
        <f t="shared" si="145"/>
        <v>5.2770778178684601E-9</v>
      </c>
      <c r="X869" s="169" t="str">
        <f t="shared" si="146"/>
        <v/>
      </c>
      <c r="Y869" s="147" t="str">
        <f t="shared" si="147"/>
        <v/>
      </c>
      <c r="AC869" s="151">
        <v>188</v>
      </c>
      <c r="AD869" s="147">
        <f t="shared" si="148"/>
        <v>-3.2480000000000002</v>
      </c>
      <c r="AE869" s="170">
        <f t="shared" si="149"/>
        <v>2.0422757417791907E-3</v>
      </c>
      <c r="AF869" s="170">
        <f t="shared" si="150"/>
        <v>5.8109635322137556E-4</v>
      </c>
      <c r="AG869" s="147">
        <f t="shared" si="151"/>
        <v>2.0422757417791907E-3</v>
      </c>
      <c r="AH869" s="147" t="str">
        <f t="shared" si="152"/>
        <v/>
      </c>
      <c r="AI869" s="147" t="str">
        <f t="shared" si="153"/>
        <v/>
      </c>
      <c r="AJ869" s="169">
        <f t="shared" si="154"/>
        <v>0</v>
      </c>
      <c r="AK869" s="169" t="str">
        <f t="shared" si="155"/>
        <v/>
      </c>
      <c r="AL869" s="169" t="str">
        <f t="shared" si="156"/>
        <v/>
      </c>
      <c r="AM869" s="169"/>
      <c r="AN869" s="169"/>
      <c r="AO869" s="169"/>
      <c r="AP869" s="169"/>
      <c r="AQ869" s="169"/>
      <c r="AR869" s="169"/>
      <c r="AS869" s="169"/>
      <c r="AT869" s="148"/>
      <c r="AU869" s="149"/>
      <c r="AV869" s="148"/>
      <c r="AW869" s="173"/>
      <c r="AX869" s="174"/>
      <c r="AY869" s="175"/>
      <c r="AZ869" s="175"/>
      <c r="BA869" s="176"/>
      <c r="BB869" s="176"/>
      <c r="BC869" s="150"/>
      <c r="BE869" s="151">
        <v>165</v>
      </c>
      <c r="BF869" s="164">
        <f t="shared" si="158"/>
        <v>1.0495999999999972</v>
      </c>
      <c r="BG869" s="177">
        <f t="shared" si="159"/>
        <v>0.99398825024865811</v>
      </c>
      <c r="BH869" s="178">
        <f t="shared" si="160"/>
        <v>1.1435411286331298E-4</v>
      </c>
      <c r="BI869" s="179" t="str">
        <f t="shared" si="161"/>
        <v/>
      </c>
      <c r="BJ869" s="179" t="str">
        <f t="shared" si="157"/>
        <v/>
      </c>
    </row>
    <row r="870" spans="2:62" ht="20.100000000000001" customHeight="1" x14ac:dyDescent="0.25">
      <c r="B870" s="147"/>
      <c r="C870" s="151">
        <v>189</v>
      </c>
      <c r="D870" s="147">
        <f t="shared" si="130"/>
        <v>-2423.0042836328053</v>
      </c>
      <c r="E870" s="170">
        <f t="shared" si="131"/>
        <v>2.7700009753004837E-6</v>
      </c>
      <c r="F870" s="170">
        <f t="shared" si="132"/>
        <v>5.8931873124544118E-4</v>
      </c>
      <c r="G870" s="147">
        <f t="shared" si="133"/>
        <v>2.7700009753004837E-6</v>
      </c>
      <c r="H870" s="147" t="str">
        <f t="shared" si="134"/>
        <v/>
      </c>
      <c r="I870" s="147" t="str">
        <f t="shared" si="135"/>
        <v/>
      </c>
      <c r="J870" s="147">
        <f t="shared" si="136"/>
        <v>1.4975112038300631E-23</v>
      </c>
      <c r="K870" s="147" t="str">
        <f t="shared" si="137"/>
        <v/>
      </c>
      <c r="L870" s="147" t="str">
        <f t="shared" si="138"/>
        <v/>
      </c>
      <c r="P870" s="151">
        <v>189</v>
      </c>
      <c r="Q870" s="147">
        <f t="shared" si="139"/>
        <v>-77926.502417023919</v>
      </c>
      <c r="R870" s="170">
        <f t="shared" si="140"/>
        <v>8.6128903782981396E-8</v>
      </c>
      <c r="S870" s="170">
        <f t="shared" si="141"/>
        <v>5.8931873124544118E-4</v>
      </c>
      <c r="T870" s="147">
        <f t="shared" si="142"/>
        <v>8.6128903782981396E-8</v>
      </c>
      <c r="U870" s="147" t="str">
        <f t="shared" si="143"/>
        <v/>
      </c>
      <c r="V870" s="147" t="str">
        <f t="shared" si="144"/>
        <v/>
      </c>
      <c r="W870" s="171">
        <f t="shared" si="145"/>
        <v>5.3624376108826959E-9</v>
      </c>
      <c r="X870" s="169" t="str">
        <f t="shared" si="146"/>
        <v/>
      </c>
      <c r="Y870" s="147" t="str">
        <f t="shared" si="147"/>
        <v/>
      </c>
      <c r="AC870" s="151">
        <v>189</v>
      </c>
      <c r="AD870" s="147">
        <f t="shared" si="148"/>
        <v>-3.2439999999999998</v>
      </c>
      <c r="AE870" s="170">
        <f t="shared" si="149"/>
        <v>2.0689655452589767E-3</v>
      </c>
      <c r="AF870" s="170">
        <f t="shared" si="150"/>
        <v>5.8931873124544118E-4</v>
      </c>
      <c r="AG870" s="147">
        <f t="shared" si="151"/>
        <v>2.0689655452589767E-3</v>
      </c>
      <c r="AH870" s="147" t="str">
        <f t="shared" si="152"/>
        <v/>
      </c>
      <c r="AI870" s="147" t="str">
        <f t="shared" si="153"/>
        <v/>
      </c>
      <c r="AJ870" s="169">
        <f t="shared" si="154"/>
        <v>0</v>
      </c>
      <c r="AK870" s="169" t="str">
        <f t="shared" si="155"/>
        <v/>
      </c>
      <c r="AL870" s="169" t="str">
        <f t="shared" si="156"/>
        <v/>
      </c>
      <c r="AM870" s="169"/>
      <c r="AN870" s="169"/>
      <c r="AO870" s="169"/>
      <c r="AP870" s="169"/>
      <c r="AQ870" s="169"/>
      <c r="AR870" s="169"/>
      <c r="AS870" s="169"/>
      <c r="AT870" s="148"/>
      <c r="AU870" s="149"/>
      <c r="AV870" s="148"/>
      <c r="AW870" s="173"/>
      <c r="AX870" s="174"/>
      <c r="AY870" s="175"/>
      <c r="AZ870" s="175"/>
      <c r="BA870" s="176"/>
      <c r="BB870" s="176"/>
      <c r="BC870" s="150"/>
      <c r="BE870" s="151">
        <v>166</v>
      </c>
      <c r="BF870" s="164">
        <f t="shared" si="158"/>
        <v>1.0559999999999972</v>
      </c>
      <c r="BG870" s="177">
        <f t="shared" si="159"/>
        <v>0.9938738961357948</v>
      </c>
      <c r="BH870" s="178">
        <f t="shared" si="160"/>
        <v>1.1572901765710686E-4</v>
      </c>
      <c r="BI870" s="179" t="str">
        <f t="shared" si="161"/>
        <v/>
      </c>
      <c r="BJ870" s="179" t="str">
        <f t="shared" si="157"/>
        <v/>
      </c>
    </row>
    <row r="871" spans="2:62" ht="20.100000000000001" customHeight="1" x14ac:dyDescent="0.25">
      <c r="B871" s="147"/>
      <c r="C871" s="151">
        <v>190</v>
      </c>
      <c r="D871" s="147">
        <f t="shared" si="130"/>
        <v>-2420.0166088071173</v>
      </c>
      <c r="E871" s="170">
        <f t="shared" si="131"/>
        <v>2.8061562722113539E-6</v>
      </c>
      <c r="F871" s="170">
        <f t="shared" si="132"/>
        <v>5.9764849793441559E-4</v>
      </c>
      <c r="G871" s="147">
        <f t="shared" si="133"/>
        <v>2.8061562722113539E-6</v>
      </c>
      <c r="H871" s="147" t="str">
        <f t="shared" si="134"/>
        <v/>
      </c>
      <c r="I871" s="147" t="str">
        <f t="shared" si="135"/>
        <v/>
      </c>
      <c r="J871" s="147">
        <f t="shared" si="136"/>
        <v>1.5554309038134311E-23</v>
      </c>
      <c r="K871" s="147" t="str">
        <f t="shared" si="137"/>
        <v/>
      </c>
      <c r="L871" s="147" t="str">
        <f t="shared" si="138"/>
        <v/>
      </c>
      <c r="P871" s="151">
        <v>190</v>
      </c>
      <c r="Q871" s="147">
        <f t="shared" si="139"/>
        <v>-77830.415484327212</v>
      </c>
      <c r="R871" s="170">
        <f t="shared" si="140"/>
        <v>8.7253096921051925E-8</v>
      </c>
      <c r="S871" s="170">
        <f t="shared" si="141"/>
        <v>5.9764849793441559E-4</v>
      </c>
      <c r="T871" s="147">
        <f t="shared" si="142"/>
        <v>8.7253096921051925E-8</v>
      </c>
      <c r="U871" s="147" t="str">
        <f t="shared" si="143"/>
        <v/>
      </c>
      <c r="V871" s="147" t="str">
        <f t="shared" si="144"/>
        <v/>
      </c>
      <c r="W871" s="171">
        <f t="shared" si="145"/>
        <v>5.4490909618821837E-9</v>
      </c>
      <c r="X871" s="169" t="str">
        <f t="shared" si="146"/>
        <v/>
      </c>
      <c r="Y871" s="147" t="str">
        <f t="shared" si="147"/>
        <v/>
      </c>
      <c r="AC871" s="151">
        <v>190</v>
      </c>
      <c r="AD871" s="147">
        <f t="shared" si="148"/>
        <v>-3.24</v>
      </c>
      <c r="AE871" s="170">
        <f t="shared" si="149"/>
        <v>2.0959706128579419E-3</v>
      </c>
      <c r="AF871" s="170">
        <f t="shared" si="150"/>
        <v>5.9764849793441559E-4</v>
      </c>
      <c r="AG871" s="147">
        <f t="shared" si="151"/>
        <v>2.0959706128579419E-3</v>
      </c>
      <c r="AH871" s="147" t="str">
        <f t="shared" si="152"/>
        <v/>
      </c>
      <c r="AI871" s="147" t="str">
        <f t="shared" si="153"/>
        <v/>
      </c>
      <c r="AJ871" s="169">
        <f t="shared" si="154"/>
        <v>0</v>
      </c>
      <c r="AK871" s="169" t="str">
        <f t="shared" si="155"/>
        <v/>
      </c>
      <c r="AL871" s="169" t="str">
        <f t="shared" si="156"/>
        <v/>
      </c>
      <c r="AM871" s="169"/>
      <c r="AN871" s="169"/>
      <c r="AO871" s="169"/>
      <c r="AP871" s="169"/>
      <c r="AQ871" s="169"/>
      <c r="AR871" s="169"/>
      <c r="AS871" s="169"/>
      <c r="AT871" s="148"/>
      <c r="AU871" s="149"/>
      <c r="AV871" s="148"/>
      <c r="AW871" s="173"/>
      <c r="AX871" s="174"/>
      <c r="AY871" s="175"/>
      <c r="AZ871" s="175"/>
      <c r="BA871" s="176"/>
      <c r="BB871" s="176"/>
      <c r="BC871" s="150"/>
      <c r="BE871" s="151">
        <v>167</v>
      </c>
      <c r="BF871" s="164">
        <f t="shared" si="158"/>
        <v>1.0623999999999971</v>
      </c>
      <c r="BG871" s="177">
        <f t="shared" si="159"/>
        <v>0.99375816711813769</v>
      </c>
      <c r="BH871" s="178">
        <f t="shared" si="160"/>
        <v>1.1710976366341441E-4</v>
      </c>
      <c r="BI871" s="179" t="str">
        <f t="shared" si="161"/>
        <v/>
      </c>
      <c r="BJ871" s="179" t="str">
        <f t="shared" si="157"/>
        <v/>
      </c>
    </row>
    <row r="872" spans="2:62" ht="20.100000000000001" customHeight="1" x14ac:dyDescent="0.25">
      <c r="B872" s="147"/>
      <c r="C872" s="151">
        <v>191</v>
      </c>
      <c r="D872" s="147">
        <f t="shared" si="130"/>
        <v>-2417.0289339814299</v>
      </c>
      <c r="E872" s="170">
        <f t="shared" si="131"/>
        <v>2.842738000125239E-6</v>
      </c>
      <c r="F872" s="170">
        <f t="shared" si="132"/>
        <v>6.0608692082616427E-4</v>
      </c>
      <c r="G872" s="147">
        <f t="shared" si="133"/>
        <v>2.842738000125239E-6</v>
      </c>
      <c r="H872" s="147" t="str">
        <f t="shared" si="134"/>
        <v/>
      </c>
      <c r="I872" s="147" t="str">
        <f t="shared" si="135"/>
        <v/>
      </c>
      <c r="J872" s="147">
        <f t="shared" si="136"/>
        <v>1.6155649325461218E-23</v>
      </c>
      <c r="K872" s="147" t="str">
        <f t="shared" si="137"/>
        <v/>
      </c>
      <c r="L872" s="147" t="str">
        <f t="shared" si="138"/>
        <v/>
      </c>
      <c r="P872" s="151">
        <v>191</v>
      </c>
      <c r="Q872" s="147">
        <f t="shared" si="139"/>
        <v>-77734.328551630519</v>
      </c>
      <c r="R872" s="170">
        <f t="shared" si="140"/>
        <v>8.8390549272803841E-8</v>
      </c>
      <c r="S872" s="170">
        <f t="shared" si="141"/>
        <v>6.0608692082616525E-4</v>
      </c>
      <c r="T872" s="147">
        <f t="shared" si="142"/>
        <v>8.8390549272803841E-8</v>
      </c>
      <c r="U872" s="147" t="str">
        <f t="shared" si="143"/>
        <v/>
      </c>
      <c r="V872" s="147" t="str">
        <f t="shared" si="144"/>
        <v/>
      </c>
      <c r="W872" s="171">
        <f t="shared" si="145"/>
        <v>5.5370559785966535E-9</v>
      </c>
      <c r="X872" s="169" t="str">
        <f t="shared" si="146"/>
        <v/>
      </c>
      <c r="Y872" s="147" t="str">
        <f t="shared" si="147"/>
        <v/>
      </c>
      <c r="AC872" s="151">
        <v>191</v>
      </c>
      <c r="AD872" s="147">
        <f t="shared" si="148"/>
        <v>-3.2359999999999998</v>
      </c>
      <c r="AE872" s="170">
        <f t="shared" si="149"/>
        <v>2.1232941897500681E-3</v>
      </c>
      <c r="AF872" s="170">
        <f t="shared" si="150"/>
        <v>6.0608692082616525E-4</v>
      </c>
      <c r="AG872" s="147">
        <f t="shared" si="151"/>
        <v>2.1232941897500681E-3</v>
      </c>
      <c r="AH872" s="147" t="str">
        <f t="shared" si="152"/>
        <v/>
      </c>
      <c r="AI872" s="147" t="str">
        <f t="shared" si="153"/>
        <v/>
      </c>
      <c r="AJ872" s="169">
        <f t="shared" si="154"/>
        <v>0</v>
      </c>
      <c r="AK872" s="169" t="str">
        <f t="shared" si="155"/>
        <v/>
      </c>
      <c r="AL872" s="169" t="str">
        <f t="shared" si="156"/>
        <v/>
      </c>
      <c r="AM872" s="169"/>
      <c r="AN872" s="169"/>
      <c r="AO872" s="169"/>
      <c r="AP872" s="169"/>
      <c r="AQ872" s="169"/>
      <c r="AR872" s="169"/>
      <c r="AS872" s="169"/>
      <c r="AT872" s="148"/>
      <c r="AU872" s="149"/>
      <c r="AV872" s="148"/>
      <c r="AW872" s="173"/>
      <c r="AX872" s="174"/>
      <c r="AY872" s="175"/>
      <c r="AZ872" s="175"/>
      <c r="BA872" s="176"/>
      <c r="BB872" s="176"/>
      <c r="BC872" s="150"/>
      <c r="BE872" s="151">
        <v>168</v>
      </c>
      <c r="BF872" s="164">
        <f t="shared" si="158"/>
        <v>1.0687999999999971</v>
      </c>
      <c r="BG872" s="177">
        <f t="shared" si="159"/>
        <v>0.99364105735447428</v>
      </c>
      <c r="BH872" s="178">
        <f t="shared" si="160"/>
        <v>1.1849629655624749E-4</v>
      </c>
      <c r="BI872" s="179" t="str">
        <f t="shared" si="161"/>
        <v/>
      </c>
      <c r="BJ872" s="179" t="str">
        <f t="shared" si="157"/>
        <v/>
      </c>
    </row>
    <row r="873" spans="2:62" ht="20.100000000000001" customHeight="1" x14ac:dyDescent="0.25">
      <c r="B873" s="147"/>
      <c r="C873" s="151">
        <v>192</v>
      </c>
      <c r="D873" s="147">
        <f t="shared" ref="D873:D936" si="162">D$675+(C873*D$678)</f>
        <v>-2414.041259155742</v>
      </c>
      <c r="E873" s="170">
        <f t="shared" ref="E873:E936" si="163">_xlfn.NORM.DIST(D873,D$672,D$673,0)</f>
        <v>2.8797505398631653E-6</v>
      </c>
      <c r="F873" s="170">
        <f t="shared" ref="F873:F936" si="164">_xlfn.NORM.DIST(D873,D$672,D$673,1)</f>
        <v>6.1463528049309358E-4</v>
      </c>
      <c r="G873" s="147">
        <f t="shared" ref="G873:G936" si="165">IF(OR(F873&lt;H$677,F873&gt;H$678),E873,"")</f>
        <v>2.8797505398631653E-6</v>
      </c>
      <c r="H873" s="147" t="str">
        <f t="shared" ref="H873:H936" si="166">IF(AND(F873&gt;H$677,F873&lt;H$678),E873,"")</f>
        <v/>
      </c>
      <c r="I873" s="147" t="str">
        <f t="shared" ref="I873:I936" si="167">IF(E873=MAX(E$681:E$2681),E873,"")</f>
        <v/>
      </c>
      <c r="J873" s="147">
        <f t="shared" ref="J873:J936" si="168">_xlfn.NORM.DIST(D873,H$673,H$674,0)</f>
        <v>1.6779969360304512E-23</v>
      </c>
      <c r="K873" s="147" t="str">
        <f t="shared" ref="K873:K936" si="169">IF(J873=MAX(J$681:J$2681),E873,"")</f>
        <v/>
      </c>
      <c r="L873" s="147" t="str">
        <f t="shared" ref="L873:L936" si="170">IF(K873=MIN(K$681:K$2681),K873,"")</f>
        <v/>
      </c>
      <c r="P873" s="151">
        <v>192</v>
      </c>
      <c r="Q873" s="147">
        <f t="shared" ref="Q873:Q936" si="171">Q$675+(P873*Q$678)</f>
        <v>-77638.241618933826</v>
      </c>
      <c r="R873" s="170">
        <f t="shared" ref="R873:R936" si="172">_xlfn.NORM.DIST(Q873,Q$672,Q$673,0)</f>
        <v>8.9541397053102883E-8</v>
      </c>
      <c r="S873" s="170">
        <f t="shared" ref="S873:S936" si="173">_xlfn.NORM.DIST(Q873,Q$672,Q$673,1)</f>
        <v>6.1463528049309185E-4</v>
      </c>
      <c r="T873" s="147">
        <f t="shared" ref="T873:T936" si="174">IF(OR(S873&lt;$U$677,S873&gt;$U$678),R873,"")</f>
        <v>8.9541397053102883E-8</v>
      </c>
      <c r="U873" s="147" t="str">
        <f t="shared" ref="U873:U936" si="175">IF(AND(S873&gt;U$677,S873&lt;U$678),R873,"")</f>
        <v/>
      </c>
      <c r="V873" s="147" t="str">
        <f t="shared" ref="V873:V936" si="176">IF(R873=MAX(R$681:R$2681),R873,"")</f>
        <v/>
      </c>
      <c r="W873" s="171">
        <f t="shared" ref="W873:W936" si="177">_xlfn.NORM.DIST(Q873,U$673,U$674,0)</f>
        <v>5.6263509977497201E-9</v>
      </c>
      <c r="X873" s="169" t="str">
        <f t="shared" ref="X873:X936" si="178">IF(W873=MAX(W$681:W$2681),R873,"")</f>
        <v/>
      </c>
      <c r="Y873" s="147" t="str">
        <f t="shared" ref="Y873:Y936" si="179">IF(X873=MIN(X$681:X$2681),X873,"")</f>
        <v/>
      </c>
      <c r="AC873" s="151">
        <v>192</v>
      </c>
      <c r="AD873" s="147">
        <f t="shared" ref="AD873:AD936" si="180">AD$675+(AC873*AD$678)</f>
        <v>-3.2320000000000002</v>
      </c>
      <c r="AE873" s="170">
        <f t="shared" ref="AE873:AE936" si="181">_xlfn.NORM.DIST(AD873,AD$672,AD$673,0)</f>
        <v>2.1509395480525033E-3</v>
      </c>
      <c r="AF873" s="170">
        <f t="shared" ref="AF873:AF936" si="182">_xlfn.NORM.DIST(AD873,AD$672,AD$673,1)</f>
        <v>6.1463528049309185E-4</v>
      </c>
      <c r="AG873" s="147">
        <f t="shared" ref="AG873:AG936" si="183">IF(OR(AF873&lt;H$677,AF873&gt;H$678),AE873,"")</f>
        <v>2.1509395480525033E-3</v>
      </c>
      <c r="AH873" s="147" t="str">
        <f t="shared" ref="AH873:AH936" si="184">IF(AND(AF873&gt;U$677,AF873&lt;U$678),AE873,"")</f>
        <v/>
      </c>
      <c r="AI873" s="147" t="str">
        <f t="shared" ref="AI873:AI936" si="185">IF(AE873=MAX(AE$681:AE$2681),AE873,"")</f>
        <v/>
      </c>
      <c r="AJ873" s="169">
        <f t="shared" ref="AJ873:AJ936" si="186">_xlfn.NORM.DIST(AC873,AH$673,AH$674,0)</f>
        <v>0</v>
      </c>
      <c r="AK873" s="169" t="str">
        <f t="shared" ref="AK873:AK936" si="187">IF(AJ873=MAX(AJ$681:AJ$2681),AE873,"")</f>
        <v/>
      </c>
      <c r="AL873" s="169" t="str">
        <f t="shared" ref="AL873:AL936" si="188">IF(AK873=MIN(AK$681:AK$2681),AK873,"")</f>
        <v/>
      </c>
      <c r="AM873" s="169"/>
      <c r="AN873" s="169"/>
      <c r="AO873" s="169"/>
      <c r="AP873" s="169"/>
      <c r="AQ873" s="169"/>
      <c r="AR873" s="169"/>
      <c r="AS873" s="169"/>
      <c r="AT873" s="148"/>
      <c r="AU873" s="149"/>
      <c r="AV873" s="148"/>
      <c r="AW873" s="173"/>
      <c r="AX873" s="174"/>
      <c r="AY873" s="175"/>
      <c r="AZ873" s="175"/>
      <c r="BA873" s="176"/>
      <c r="BB873" s="176"/>
      <c r="BC873" s="150"/>
      <c r="BE873" s="151">
        <v>169</v>
      </c>
      <c r="BF873" s="164">
        <f t="shared" si="158"/>
        <v>1.075199999999997</v>
      </c>
      <c r="BG873" s="177">
        <f t="shared" si="159"/>
        <v>0.99352256105791803</v>
      </c>
      <c r="BH873" s="178">
        <f t="shared" si="160"/>
        <v>1.1988856201317066E-4</v>
      </c>
      <c r="BI873" s="179" t="str">
        <f t="shared" si="161"/>
        <v/>
      </c>
      <c r="BJ873" s="179" t="str">
        <f t="shared" si="157"/>
        <v/>
      </c>
    </row>
    <row r="874" spans="2:62" ht="20.100000000000001" customHeight="1" x14ac:dyDescent="0.25">
      <c r="B874" s="147"/>
      <c r="C874" s="151">
        <v>193</v>
      </c>
      <c r="D874" s="147">
        <f t="shared" si="162"/>
        <v>-2411.053584330054</v>
      </c>
      <c r="E874" s="170">
        <f t="shared" si="163"/>
        <v>2.9171983085066502E-6</v>
      </c>
      <c r="F874" s="170">
        <f t="shared" si="164"/>
        <v>6.2329487065019087E-4</v>
      </c>
      <c r="G874" s="147">
        <f t="shared" si="165"/>
        <v>2.9171983085066502E-6</v>
      </c>
      <c r="H874" s="147" t="str">
        <f t="shared" si="166"/>
        <v/>
      </c>
      <c r="I874" s="147" t="str">
        <f t="shared" si="167"/>
        <v/>
      </c>
      <c r="J874" s="147">
        <f t="shared" si="168"/>
        <v>1.7428136809525488E-23</v>
      </c>
      <c r="K874" s="147" t="str">
        <f t="shared" si="169"/>
        <v/>
      </c>
      <c r="L874" s="147" t="str">
        <f t="shared" si="170"/>
        <v/>
      </c>
      <c r="P874" s="151">
        <v>193</v>
      </c>
      <c r="Q874" s="147">
        <f t="shared" si="171"/>
        <v>-77542.154686237118</v>
      </c>
      <c r="R874" s="170">
        <f t="shared" si="172"/>
        <v>9.0705777604280362E-8</v>
      </c>
      <c r="S874" s="170">
        <f t="shared" si="173"/>
        <v>6.2329487065019087E-4</v>
      </c>
      <c r="T874" s="147">
        <f t="shared" si="174"/>
        <v>9.0705777604280362E-8</v>
      </c>
      <c r="U874" s="147" t="str">
        <f t="shared" si="175"/>
        <v/>
      </c>
      <c r="V874" s="147" t="str">
        <f t="shared" si="176"/>
        <v/>
      </c>
      <c r="W874" s="171">
        <f t="shared" si="177"/>
        <v>5.7169945875723954E-9</v>
      </c>
      <c r="X874" s="169" t="str">
        <f t="shared" si="178"/>
        <v/>
      </c>
      <c r="Y874" s="147" t="str">
        <f t="shared" si="179"/>
        <v/>
      </c>
      <c r="AC874" s="151">
        <v>193</v>
      </c>
      <c r="AD874" s="147">
        <f t="shared" si="180"/>
        <v>-3.2279999999999998</v>
      </c>
      <c r="AE874" s="170">
        <f t="shared" si="181"/>
        <v>2.1789099869660876E-3</v>
      </c>
      <c r="AF874" s="170">
        <f t="shared" si="182"/>
        <v>6.2329487065019087E-4</v>
      </c>
      <c r="AG874" s="147">
        <f t="shared" si="183"/>
        <v>2.1789099869660876E-3</v>
      </c>
      <c r="AH874" s="147" t="str">
        <f t="shared" si="184"/>
        <v/>
      </c>
      <c r="AI874" s="147" t="str">
        <f t="shared" si="185"/>
        <v/>
      </c>
      <c r="AJ874" s="169">
        <f t="shared" si="186"/>
        <v>0</v>
      </c>
      <c r="AK874" s="169" t="str">
        <f t="shared" si="187"/>
        <v/>
      </c>
      <c r="AL874" s="169" t="str">
        <f t="shared" si="188"/>
        <v/>
      </c>
      <c r="AM874" s="169"/>
      <c r="AN874" s="169"/>
      <c r="AO874" s="169"/>
      <c r="AP874" s="169"/>
      <c r="AQ874" s="169"/>
      <c r="AR874" s="169"/>
      <c r="AS874" s="169"/>
      <c r="AT874" s="148"/>
      <c r="AU874" s="149"/>
      <c r="AV874" s="148"/>
      <c r="AW874" s="173"/>
      <c r="AX874" s="174"/>
      <c r="AY874" s="175"/>
      <c r="AZ874" s="175"/>
      <c r="BA874" s="176"/>
      <c r="BB874" s="176"/>
      <c r="BC874" s="150"/>
      <c r="BE874" s="151">
        <v>170</v>
      </c>
      <c r="BF874" s="164">
        <f t="shared" si="158"/>
        <v>1.081599999999997</v>
      </c>
      <c r="BG874" s="177">
        <f t="shared" si="159"/>
        <v>0.99340267249590486</v>
      </c>
      <c r="BH874" s="178">
        <f t="shared" si="160"/>
        <v>1.2128650571896493E-4</v>
      </c>
      <c r="BI874" s="179" t="str">
        <f t="shared" si="161"/>
        <v/>
      </c>
      <c r="BJ874" s="179" t="str">
        <f t="shared" si="157"/>
        <v/>
      </c>
    </row>
    <row r="875" spans="2:62" ht="20.100000000000001" customHeight="1" x14ac:dyDescent="0.25">
      <c r="B875" s="147"/>
      <c r="C875" s="151">
        <v>194</v>
      </c>
      <c r="D875" s="147">
        <f t="shared" si="162"/>
        <v>-2408.0659095043666</v>
      </c>
      <c r="E875" s="170">
        <f t="shared" si="163"/>
        <v>2.9550857595853226E-6</v>
      </c>
      <c r="F875" s="170">
        <f t="shared" si="164"/>
        <v>6.3206699826365276E-4</v>
      </c>
      <c r="G875" s="147">
        <f t="shared" si="165"/>
        <v>2.9550857595853226E-6</v>
      </c>
      <c r="H875" s="147" t="str">
        <f t="shared" si="166"/>
        <v/>
      </c>
      <c r="I875" s="147" t="str">
        <f t="shared" si="167"/>
        <v/>
      </c>
      <c r="J875" s="147">
        <f t="shared" si="168"/>
        <v>1.8101051696178803E-23</v>
      </c>
      <c r="K875" s="147" t="str">
        <f t="shared" si="169"/>
        <v/>
      </c>
      <c r="L875" s="147" t="str">
        <f t="shared" si="170"/>
        <v/>
      </c>
      <c r="P875" s="151">
        <v>194</v>
      </c>
      <c r="Q875" s="147">
        <f t="shared" si="171"/>
        <v>-77446.06775354041</v>
      </c>
      <c r="R875" s="170">
        <f t="shared" si="172"/>
        <v>9.1883829401963898E-8</v>
      </c>
      <c r="S875" s="170">
        <f t="shared" si="173"/>
        <v>6.3206699826365276E-4</v>
      </c>
      <c r="T875" s="147">
        <f t="shared" si="174"/>
        <v>9.1883829401963898E-8</v>
      </c>
      <c r="U875" s="147" t="str">
        <f t="shared" si="175"/>
        <v/>
      </c>
      <c r="V875" s="147" t="str">
        <f t="shared" si="176"/>
        <v/>
      </c>
      <c r="W875" s="171">
        <f t="shared" si="177"/>
        <v>5.8090055503386844E-9</v>
      </c>
      <c r="X875" s="169" t="str">
        <f t="shared" si="178"/>
        <v/>
      </c>
      <c r="Y875" s="147" t="str">
        <f t="shared" si="179"/>
        <v/>
      </c>
      <c r="AC875" s="151">
        <v>194</v>
      </c>
      <c r="AD875" s="147">
        <f t="shared" si="180"/>
        <v>-3.2240000000000002</v>
      </c>
      <c r="AE875" s="170">
        <f t="shared" si="181"/>
        <v>2.2072088329153942E-3</v>
      </c>
      <c r="AF875" s="170">
        <f t="shared" si="182"/>
        <v>6.3206699826365276E-4</v>
      </c>
      <c r="AG875" s="147">
        <f t="shared" si="183"/>
        <v>2.2072088329153942E-3</v>
      </c>
      <c r="AH875" s="147" t="str">
        <f t="shared" si="184"/>
        <v/>
      </c>
      <c r="AI875" s="147" t="str">
        <f t="shared" si="185"/>
        <v/>
      </c>
      <c r="AJ875" s="169">
        <f t="shared" si="186"/>
        <v>0</v>
      </c>
      <c r="AK875" s="169" t="str">
        <f t="shared" si="187"/>
        <v/>
      </c>
      <c r="AL875" s="169" t="str">
        <f t="shared" si="188"/>
        <v/>
      </c>
      <c r="AM875" s="169"/>
      <c r="AN875" s="169"/>
      <c r="AO875" s="169"/>
      <c r="AP875" s="169"/>
      <c r="AQ875" s="169"/>
      <c r="AR875" s="169"/>
      <c r="AS875" s="169"/>
      <c r="AT875" s="148"/>
      <c r="AU875" s="149"/>
      <c r="AV875" s="148"/>
      <c r="AW875" s="173"/>
      <c r="AX875" s="174"/>
      <c r="AY875" s="175"/>
      <c r="AZ875" s="175"/>
      <c r="BA875" s="176"/>
      <c r="BB875" s="176"/>
      <c r="BC875" s="150"/>
      <c r="BE875" s="151">
        <v>171</v>
      </c>
      <c r="BF875" s="164">
        <f t="shared" si="158"/>
        <v>1.087999999999997</v>
      </c>
      <c r="BG875" s="177">
        <f t="shared" si="159"/>
        <v>0.99328138599018589</v>
      </c>
      <c r="BH875" s="178">
        <f t="shared" si="160"/>
        <v>1.2269007337017968E-4</v>
      </c>
      <c r="BI875" s="179" t="str">
        <f t="shared" si="161"/>
        <v/>
      </c>
      <c r="BJ875" s="179" t="str">
        <f t="shared" si="157"/>
        <v/>
      </c>
    </row>
    <row r="876" spans="2:62" ht="20.100000000000001" customHeight="1" x14ac:dyDescent="0.25">
      <c r="B876" s="147"/>
      <c r="C876" s="151">
        <v>195</v>
      </c>
      <c r="D876" s="147">
        <f t="shared" si="162"/>
        <v>-2405.0782346786787</v>
      </c>
      <c r="E876" s="170">
        <f t="shared" si="163"/>
        <v>2.9934173832640181E-6</v>
      </c>
      <c r="F876" s="170">
        <f t="shared" si="164"/>
        <v>6.4095298366005486E-4</v>
      </c>
      <c r="G876" s="147">
        <f t="shared" si="165"/>
        <v>2.9934173832640181E-6</v>
      </c>
      <c r="H876" s="147" t="str">
        <f t="shared" si="166"/>
        <v/>
      </c>
      <c r="I876" s="147" t="str">
        <f t="shared" si="167"/>
        <v/>
      </c>
      <c r="J876" s="147">
        <f t="shared" si="168"/>
        <v>1.879964759063858E-23</v>
      </c>
      <c r="K876" s="147" t="str">
        <f t="shared" si="169"/>
        <v/>
      </c>
      <c r="L876" s="147" t="str">
        <f t="shared" si="170"/>
        <v/>
      </c>
      <c r="P876" s="151">
        <v>195</v>
      </c>
      <c r="Q876" s="147">
        <f t="shared" si="171"/>
        <v>-77349.980820843717</v>
      </c>
      <c r="R876" s="170">
        <f t="shared" si="172"/>
        <v>9.3075692060896587E-8</v>
      </c>
      <c r="S876" s="170">
        <f t="shared" si="173"/>
        <v>6.4095298366005583E-4</v>
      </c>
      <c r="T876" s="147">
        <f t="shared" si="174"/>
        <v>9.3075692060896587E-8</v>
      </c>
      <c r="U876" s="147" t="str">
        <f t="shared" si="175"/>
        <v/>
      </c>
      <c r="V876" s="147" t="str">
        <f t="shared" si="176"/>
        <v/>
      </c>
      <c r="W876" s="171">
        <f t="shared" si="177"/>
        <v>5.9024029249231577E-9</v>
      </c>
      <c r="X876" s="169" t="str">
        <f t="shared" si="178"/>
        <v/>
      </c>
      <c r="Y876" s="147" t="str">
        <f t="shared" si="179"/>
        <v/>
      </c>
      <c r="AC876" s="151">
        <v>195</v>
      </c>
      <c r="AD876" s="147">
        <f t="shared" si="180"/>
        <v>-3.2199999999999998</v>
      </c>
      <c r="AE876" s="170">
        <f t="shared" si="181"/>
        <v>2.2358394396885424E-3</v>
      </c>
      <c r="AF876" s="170">
        <f t="shared" si="182"/>
        <v>6.4095298366005583E-4</v>
      </c>
      <c r="AG876" s="147">
        <f t="shared" si="183"/>
        <v>2.2358394396885424E-3</v>
      </c>
      <c r="AH876" s="147" t="str">
        <f t="shared" si="184"/>
        <v/>
      </c>
      <c r="AI876" s="147" t="str">
        <f t="shared" si="185"/>
        <v/>
      </c>
      <c r="AJ876" s="169">
        <f t="shared" si="186"/>
        <v>0</v>
      </c>
      <c r="AK876" s="169" t="str">
        <f t="shared" si="187"/>
        <v/>
      </c>
      <c r="AL876" s="169" t="str">
        <f t="shared" si="188"/>
        <v/>
      </c>
      <c r="AM876" s="169"/>
      <c r="AN876" s="169"/>
      <c r="AO876" s="169"/>
      <c r="AP876" s="169"/>
      <c r="AQ876" s="169"/>
      <c r="AR876" s="169"/>
      <c r="AS876" s="169"/>
      <c r="AT876" s="148"/>
      <c r="AU876" s="149"/>
      <c r="AV876" s="148"/>
      <c r="AW876" s="173"/>
      <c r="AX876" s="174"/>
      <c r="AY876" s="175"/>
      <c r="AZ876" s="175"/>
      <c r="BA876" s="176"/>
      <c r="BB876" s="176"/>
      <c r="BE876" s="151">
        <v>172</v>
      </c>
      <c r="BF876" s="164">
        <f t="shared" si="158"/>
        <v>1.0943999999999969</v>
      </c>
      <c r="BG876" s="177">
        <f t="shared" si="159"/>
        <v>0.99315869591681571</v>
      </c>
      <c r="BH876" s="178">
        <f t="shared" si="160"/>
        <v>1.240992106784633E-4</v>
      </c>
      <c r="BI876" s="179" t="str">
        <f t="shared" si="161"/>
        <v/>
      </c>
      <c r="BJ876" s="179" t="str">
        <f t="shared" si="157"/>
        <v/>
      </c>
    </row>
    <row r="877" spans="2:62" ht="20.100000000000001" customHeight="1" x14ac:dyDescent="0.25">
      <c r="B877" s="147"/>
      <c r="C877" s="151">
        <v>196</v>
      </c>
      <c r="D877" s="147">
        <f t="shared" si="162"/>
        <v>-2402.0905598529907</v>
      </c>
      <c r="E877" s="170">
        <f t="shared" si="163"/>
        <v>3.0321977065293197E-6</v>
      </c>
      <c r="F877" s="170">
        <f t="shared" si="164"/>
        <v>6.4995416063608625E-4</v>
      </c>
      <c r="G877" s="147">
        <f t="shared" si="165"/>
        <v>3.0321977065293197E-6</v>
      </c>
      <c r="H877" s="147" t="str">
        <f t="shared" si="166"/>
        <v/>
      </c>
      <c r="I877" s="147" t="str">
        <f t="shared" si="167"/>
        <v/>
      </c>
      <c r="J877" s="147">
        <f t="shared" si="168"/>
        <v>1.952489284498627E-23</v>
      </c>
      <c r="K877" s="147" t="str">
        <f t="shared" si="169"/>
        <v/>
      </c>
      <c r="L877" s="147" t="str">
        <f t="shared" si="170"/>
        <v/>
      </c>
      <c r="P877" s="151">
        <v>196</v>
      </c>
      <c r="Q877" s="147">
        <f t="shared" si="171"/>
        <v>-77253.893888147024</v>
      </c>
      <c r="R877" s="170">
        <f t="shared" si="172"/>
        <v>9.4281506340737007E-8</v>
      </c>
      <c r="S877" s="170">
        <f t="shared" si="173"/>
        <v>6.4995416063608473E-4</v>
      </c>
      <c r="T877" s="147">
        <f t="shared" si="174"/>
        <v>9.4281506340737007E-8</v>
      </c>
      <c r="U877" s="147" t="str">
        <f t="shared" si="175"/>
        <v/>
      </c>
      <c r="V877" s="147" t="str">
        <f t="shared" si="176"/>
        <v/>
      </c>
      <c r="W877" s="171">
        <f t="shared" si="177"/>
        <v>5.9972059893805604E-9</v>
      </c>
      <c r="X877" s="169" t="str">
        <f t="shared" si="178"/>
        <v/>
      </c>
      <c r="Y877" s="147" t="str">
        <f t="shared" si="179"/>
        <v/>
      </c>
      <c r="AC877" s="151">
        <v>196</v>
      </c>
      <c r="AD877" s="147">
        <f t="shared" si="180"/>
        <v>-3.2160000000000002</v>
      </c>
      <c r="AE877" s="170">
        <f t="shared" si="181"/>
        <v>2.264805188576479E-3</v>
      </c>
      <c r="AF877" s="170">
        <f t="shared" si="182"/>
        <v>6.4995416063608473E-4</v>
      </c>
      <c r="AG877" s="147">
        <f t="shared" si="183"/>
        <v>2.264805188576479E-3</v>
      </c>
      <c r="AH877" s="147" t="str">
        <f t="shared" si="184"/>
        <v/>
      </c>
      <c r="AI877" s="147" t="str">
        <f t="shared" si="185"/>
        <v/>
      </c>
      <c r="AJ877" s="169">
        <f t="shared" si="186"/>
        <v>0</v>
      </c>
      <c r="AK877" s="169" t="str">
        <f t="shared" si="187"/>
        <v/>
      </c>
      <c r="AL877" s="169" t="str">
        <f t="shared" si="188"/>
        <v/>
      </c>
      <c r="AM877" s="169"/>
      <c r="AN877" s="169"/>
      <c r="AO877" s="169"/>
      <c r="AP877" s="169"/>
      <c r="AQ877" s="169"/>
      <c r="AR877" s="169"/>
      <c r="AS877" s="169"/>
      <c r="AT877" s="148"/>
      <c r="AU877" s="149"/>
      <c r="AV877" s="148"/>
      <c r="AW877" s="173"/>
      <c r="AX877" s="174"/>
      <c r="AY877" s="175"/>
      <c r="AZ877" s="175"/>
      <c r="BA877" s="176"/>
      <c r="BB877" s="176"/>
      <c r="BC877" s="150"/>
      <c r="BE877" s="151">
        <v>173</v>
      </c>
      <c r="BF877" s="164">
        <f t="shared" si="158"/>
        <v>1.1007999999999969</v>
      </c>
      <c r="BG877" s="177">
        <f t="shared" si="159"/>
        <v>0.99303459670613725</v>
      </c>
      <c r="BH877" s="178">
        <f t="shared" si="160"/>
        <v>1.2551386337456005E-4</v>
      </c>
      <c r="BI877" s="179" t="str">
        <f t="shared" si="161"/>
        <v/>
      </c>
      <c r="BJ877" s="179" t="str">
        <f t="shared" si="157"/>
        <v/>
      </c>
    </row>
    <row r="878" spans="2:62" ht="20.100000000000001" customHeight="1" x14ac:dyDescent="0.25">
      <c r="B878" s="147"/>
      <c r="C878" s="151">
        <v>197</v>
      </c>
      <c r="D878" s="147">
        <f t="shared" si="162"/>
        <v>-2399.1028850273028</v>
      </c>
      <c r="E878" s="170">
        <f t="shared" si="163"/>
        <v>3.0714312933756001E-6</v>
      </c>
      <c r="F878" s="170">
        <f t="shared" si="164"/>
        <v>6.5907187656883087E-4</v>
      </c>
      <c r="G878" s="147">
        <f t="shared" si="165"/>
        <v>3.0714312933756001E-6</v>
      </c>
      <c r="H878" s="147" t="str">
        <f t="shared" si="166"/>
        <v/>
      </c>
      <c r="I878" s="147" t="str">
        <f t="shared" si="167"/>
        <v/>
      </c>
      <c r="J878" s="147">
        <f t="shared" si="168"/>
        <v>2.0277791872214596E-23</v>
      </c>
      <c r="K878" s="147" t="str">
        <f t="shared" si="169"/>
        <v/>
      </c>
      <c r="L878" s="147" t="str">
        <f t="shared" si="170"/>
        <v/>
      </c>
      <c r="P878" s="151">
        <v>197</v>
      </c>
      <c r="Q878" s="147">
        <f t="shared" si="171"/>
        <v>-77157.806955450316</v>
      </c>
      <c r="R878" s="170">
        <f t="shared" si="172"/>
        <v>9.550141415184468E-8</v>
      </c>
      <c r="S878" s="170">
        <f t="shared" si="173"/>
        <v>6.5907187656883087E-4</v>
      </c>
      <c r="T878" s="147">
        <f t="shared" si="174"/>
        <v>9.550141415184468E-8</v>
      </c>
      <c r="U878" s="147" t="str">
        <f t="shared" si="175"/>
        <v/>
      </c>
      <c r="V878" s="147" t="str">
        <f t="shared" si="176"/>
        <v/>
      </c>
      <c r="W878" s="171">
        <f t="shared" si="177"/>
        <v>6.0934342635477095E-9</v>
      </c>
      <c r="X878" s="169" t="str">
        <f t="shared" si="178"/>
        <v/>
      </c>
      <c r="Y878" s="147" t="str">
        <f t="shared" si="179"/>
        <v/>
      </c>
      <c r="AC878" s="151">
        <v>197</v>
      </c>
      <c r="AD878" s="147">
        <f t="shared" si="180"/>
        <v>-3.2119999999999997</v>
      </c>
      <c r="AE878" s="170">
        <f t="shared" si="181"/>
        <v>2.2941094885119994E-3</v>
      </c>
      <c r="AF878" s="170">
        <f t="shared" si="182"/>
        <v>6.5907187656883087E-4</v>
      </c>
      <c r="AG878" s="147">
        <f t="shared" si="183"/>
        <v>2.2941094885119994E-3</v>
      </c>
      <c r="AH878" s="147" t="str">
        <f t="shared" si="184"/>
        <v/>
      </c>
      <c r="AI878" s="147" t="str">
        <f t="shared" si="185"/>
        <v/>
      </c>
      <c r="AJ878" s="169">
        <f t="shared" si="186"/>
        <v>0</v>
      </c>
      <c r="AK878" s="169" t="str">
        <f t="shared" si="187"/>
        <v/>
      </c>
      <c r="AL878" s="169" t="str">
        <f t="shared" si="188"/>
        <v/>
      </c>
      <c r="AM878" s="169"/>
      <c r="AN878" s="169"/>
      <c r="AO878" s="169"/>
      <c r="AP878" s="169"/>
      <c r="AQ878" s="169"/>
      <c r="AR878" s="169"/>
      <c r="AS878" s="169"/>
      <c r="AT878" s="148"/>
      <c r="AU878" s="149"/>
      <c r="AV878" s="148"/>
      <c r="AW878" s="173"/>
      <c r="AX878" s="174"/>
      <c r="AY878" s="175"/>
      <c r="AZ878" s="175"/>
      <c r="BA878" s="176"/>
      <c r="BB878" s="176"/>
      <c r="BC878" s="150"/>
      <c r="BE878" s="151">
        <v>174</v>
      </c>
      <c r="BF878" s="164">
        <f t="shared" si="158"/>
        <v>1.1071999999999969</v>
      </c>
      <c r="BG878" s="177">
        <f t="shared" si="159"/>
        <v>0.99290908284276269</v>
      </c>
      <c r="BH878" s="178">
        <f t="shared" si="160"/>
        <v>1.2693397721252886E-4</v>
      </c>
      <c r="BI878" s="179" t="str">
        <f t="shared" si="161"/>
        <v/>
      </c>
      <c r="BJ878" s="179" t="str">
        <f t="shared" si="157"/>
        <v/>
      </c>
    </row>
    <row r="879" spans="2:62" ht="20.100000000000001" customHeight="1" x14ac:dyDescent="0.25">
      <c r="B879" s="147"/>
      <c r="C879" s="151">
        <v>198</v>
      </c>
      <c r="D879" s="147">
        <f t="shared" si="162"/>
        <v>-2396.1152102016154</v>
      </c>
      <c r="E879" s="170">
        <f t="shared" si="163"/>
        <v>3.1111227449904865E-6</v>
      </c>
      <c r="F879" s="170">
        <f t="shared" si="164"/>
        <v>6.6830749252662152E-4</v>
      </c>
      <c r="G879" s="147">
        <f t="shared" si="165"/>
        <v>3.1111227449904865E-6</v>
      </c>
      <c r="H879" s="147" t="str">
        <f t="shared" si="166"/>
        <v/>
      </c>
      <c r="I879" s="147" t="str">
        <f t="shared" si="167"/>
        <v/>
      </c>
      <c r="J879" s="147">
        <f t="shared" si="168"/>
        <v>2.1059386471847715E-23</v>
      </c>
      <c r="K879" s="147" t="str">
        <f t="shared" si="169"/>
        <v/>
      </c>
      <c r="L879" s="147" t="str">
        <f t="shared" si="170"/>
        <v/>
      </c>
      <c r="P879" s="151">
        <v>198</v>
      </c>
      <c r="Q879" s="147">
        <f t="shared" si="171"/>
        <v>-77061.720022753609</v>
      </c>
      <c r="R879" s="170">
        <f t="shared" si="172"/>
        <v>9.6735558561044791E-8</v>
      </c>
      <c r="S879" s="170">
        <f t="shared" si="173"/>
        <v>6.6830749252662152E-4</v>
      </c>
      <c r="T879" s="147">
        <f t="shared" si="174"/>
        <v>9.6735558561044791E-8</v>
      </c>
      <c r="U879" s="147" t="str">
        <f t="shared" si="175"/>
        <v/>
      </c>
      <c r="V879" s="147" t="str">
        <f t="shared" si="176"/>
        <v/>
      </c>
      <c r="W879" s="171">
        <f t="shared" si="177"/>
        <v>6.1911075116675812E-9</v>
      </c>
      <c r="X879" s="169" t="str">
        <f t="shared" si="178"/>
        <v/>
      </c>
      <c r="Y879" s="147" t="str">
        <f t="shared" si="179"/>
        <v/>
      </c>
      <c r="AC879" s="151">
        <v>198</v>
      </c>
      <c r="AD879" s="147">
        <f t="shared" si="180"/>
        <v>-3.2080000000000002</v>
      </c>
      <c r="AE879" s="170">
        <f t="shared" si="181"/>
        <v>2.3237557762082004E-3</v>
      </c>
      <c r="AF879" s="170">
        <f t="shared" si="182"/>
        <v>6.6830749252662152E-4</v>
      </c>
      <c r="AG879" s="147">
        <f t="shared" si="183"/>
        <v>2.3237557762082004E-3</v>
      </c>
      <c r="AH879" s="147" t="str">
        <f t="shared" si="184"/>
        <v/>
      </c>
      <c r="AI879" s="147" t="str">
        <f t="shared" si="185"/>
        <v/>
      </c>
      <c r="AJ879" s="169">
        <f t="shared" si="186"/>
        <v>0</v>
      </c>
      <c r="AK879" s="169" t="str">
        <f t="shared" si="187"/>
        <v/>
      </c>
      <c r="AL879" s="169" t="str">
        <f t="shared" si="188"/>
        <v/>
      </c>
      <c r="AM879" s="169"/>
      <c r="AN879" s="169"/>
      <c r="AO879" s="169"/>
      <c r="AP879" s="169"/>
      <c r="AQ879" s="169"/>
      <c r="AR879" s="169"/>
      <c r="AS879" s="169"/>
      <c r="AT879" s="148"/>
      <c r="AU879" s="149"/>
      <c r="AV879" s="148"/>
      <c r="AW879" s="173"/>
      <c r="AX879" s="174"/>
      <c r="AY879" s="175"/>
      <c r="AZ879" s="175"/>
      <c r="BA879" s="176"/>
      <c r="BB879" s="176"/>
      <c r="BC879" s="150"/>
      <c r="BE879" s="151">
        <v>175</v>
      </c>
      <c r="BF879" s="164">
        <f t="shared" si="158"/>
        <v>1.1135999999999968</v>
      </c>
      <c r="BG879" s="177">
        <f t="shared" si="159"/>
        <v>0.99278214886555016</v>
      </c>
      <c r="BH879" s="178">
        <f t="shared" si="160"/>
        <v>1.2835949797362911E-4</v>
      </c>
      <c r="BI879" s="179" t="str">
        <f t="shared" si="161"/>
        <v/>
      </c>
      <c r="BJ879" s="179" t="str">
        <f t="shared" si="157"/>
        <v/>
      </c>
    </row>
    <row r="880" spans="2:62" ht="20.100000000000001" customHeight="1" x14ac:dyDescent="0.25">
      <c r="B880" s="147"/>
      <c r="C880" s="151">
        <v>199</v>
      </c>
      <c r="D880" s="147">
        <f t="shared" si="162"/>
        <v>-2393.1275353759274</v>
      </c>
      <c r="E880" s="170">
        <f t="shared" si="163"/>
        <v>3.1512766999397471E-6</v>
      </c>
      <c r="F880" s="170">
        <f t="shared" si="164"/>
        <v>6.7766238338043774E-4</v>
      </c>
      <c r="G880" s="147">
        <f t="shared" si="165"/>
        <v>3.1512766999397471E-6</v>
      </c>
      <c r="H880" s="147" t="str">
        <f t="shared" si="166"/>
        <v/>
      </c>
      <c r="I880" s="147" t="str">
        <f t="shared" si="167"/>
        <v/>
      </c>
      <c r="J880" s="147">
        <f t="shared" si="168"/>
        <v>2.1870757203646631E-23</v>
      </c>
      <c r="K880" s="147" t="str">
        <f t="shared" si="169"/>
        <v/>
      </c>
      <c r="L880" s="147" t="str">
        <f t="shared" si="170"/>
        <v/>
      </c>
      <c r="P880" s="151">
        <v>199</v>
      </c>
      <c r="Q880" s="147">
        <f t="shared" si="171"/>
        <v>-76965.633090056916</v>
      </c>
      <c r="R880" s="170">
        <f t="shared" si="172"/>
        <v>9.7984083797378257E-8</v>
      </c>
      <c r="S880" s="170">
        <f t="shared" si="173"/>
        <v>6.7766238338043774E-4</v>
      </c>
      <c r="T880" s="147">
        <f t="shared" si="174"/>
        <v>9.7984083797378257E-8</v>
      </c>
      <c r="U880" s="147" t="str">
        <f t="shared" si="175"/>
        <v/>
      </c>
      <c r="V880" s="147" t="str">
        <f t="shared" si="176"/>
        <v/>
      </c>
      <c r="W880" s="171">
        <f t="shared" si="177"/>
        <v>6.2902457450359718E-9</v>
      </c>
      <c r="X880" s="169" t="str">
        <f t="shared" si="178"/>
        <v/>
      </c>
      <c r="Y880" s="147" t="str">
        <f t="shared" si="179"/>
        <v/>
      </c>
      <c r="AC880" s="151">
        <v>199</v>
      </c>
      <c r="AD880" s="147">
        <f t="shared" si="180"/>
        <v>-3.2039999999999997</v>
      </c>
      <c r="AE880" s="170">
        <f t="shared" si="181"/>
        <v>2.3537475162966311E-3</v>
      </c>
      <c r="AF880" s="170">
        <f t="shared" si="182"/>
        <v>6.7766238338043774E-4</v>
      </c>
      <c r="AG880" s="147">
        <f t="shared" si="183"/>
        <v>2.3537475162966311E-3</v>
      </c>
      <c r="AH880" s="147" t="str">
        <f t="shared" si="184"/>
        <v/>
      </c>
      <c r="AI880" s="147" t="str">
        <f t="shared" si="185"/>
        <v/>
      </c>
      <c r="AJ880" s="169">
        <f t="shared" si="186"/>
        <v>0</v>
      </c>
      <c r="AK880" s="169" t="str">
        <f t="shared" si="187"/>
        <v/>
      </c>
      <c r="AL880" s="169" t="str">
        <f t="shared" si="188"/>
        <v/>
      </c>
      <c r="AM880" s="169"/>
      <c r="AN880" s="169"/>
      <c r="AO880" s="169"/>
      <c r="AP880" s="169"/>
      <c r="AQ880" s="169"/>
      <c r="AR880" s="169"/>
      <c r="AS880" s="169"/>
      <c r="AT880" s="148"/>
      <c r="AU880" s="149"/>
      <c r="AV880" s="148"/>
      <c r="AW880" s="173"/>
      <c r="AX880" s="174"/>
      <c r="AY880" s="175"/>
      <c r="AZ880" s="175"/>
      <c r="BA880" s="176"/>
      <c r="BB880" s="176"/>
      <c r="BC880" s="150"/>
      <c r="BE880" s="151">
        <v>176</v>
      </c>
      <c r="BF880" s="164">
        <f t="shared" si="158"/>
        <v>1.1199999999999968</v>
      </c>
      <c r="BG880" s="177">
        <f t="shared" si="159"/>
        <v>0.99265378936757653</v>
      </c>
      <c r="BH880" s="178">
        <f t="shared" si="160"/>
        <v>1.2979037146865213E-4</v>
      </c>
      <c r="BI880" s="179" t="str">
        <f t="shared" si="161"/>
        <v/>
      </c>
      <c r="BJ880" s="179" t="str">
        <f t="shared" si="157"/>
        <v/>
      </c>
    </row>
    <row r="881" spans="2:62" ht="20.100000000000001" customHeight="1" x14ac:dyDescent="0.25">
      <c r="B881" s="147"/>
      <c r="C881" s="151">
        <v>200</v>
      </c>
      <c r="D881" s="147">
        <f t="shared" si="162"/>
        <v>-2390.1398605502395</v>
      </c>
      <c r="E881" s="170">
        <f t="shared" si="163"/>
        <v>3.1918978343514986E-6</v>
      </c>
      <c r="F881" s="170">
        <f t="shared" si="164"/>
        <v>6.8713793791584817E-4</v>
      </c>
      <c r="G881" s="147">
        <f t="shared" si="165"/>
        <v>3.1918978343514986E-6</v>
      </c>
      <c r="H881" s="147" t="str">
        <f t="shared" si="166"/>
        <v/>
      </c>
      <c r="I881" s="147" t="str">
        <f t="shared" si="167"/>
        <v/>
      </c>
      <c r="J881" s="147">
        <f t="shared" si="168"/>
        <v>2.271302481110655E-23</v>
      </c>
      <c r="K881" s="147" t="str">
        <f t="shared" si="169"/>
        <v/>
      </c>
      <c r="L881" s="147" t="str">
        <f t="shared" si="170"/>
        <v/>
      </c>
      <c r="P881" s="151">
        <v>200</v>
      </c>
      <c r="Q881" s="147">
        <f t="shared" si="171"/>
        <v>-76869.546157360222</v>
      </c>
      <c r="R881" s="170">
        <f t="shared" si="172"/>
        <v>9.9247135257829406E-8</v>
      </c>
      <c r="S881" s="170">
        <f t="shared" si="173"/>
        <v>6.8713793791584719E-4</v>
      </c>
      <c r="T881" s="147">
        <f t="shared" si="174"/>
        <v>9.9247135257829406E-8</v>
      </c>
      <c r="U881" s="147" t="str">
        <f t="shared" si="175"/>
        <v/>
      </c>
      <c r="V881" s="147" t="str">
        <f t="shared" si="176"/>
        <v/>
      </c>
      <c r="W881" s="171">
        <f t="shared" si="177"/>
        <v>6.3908692246705704E-9</v>
      </c>
      <c r="X881" s="169" t="str">
        <f t="shared" si="178"/>
        <v/>
      </c>
      <c r="Y881" s="147" t="str">
        <f t="shared" si="179"/>
        <v/>
      </c>
      <c r="AC881" s="151">
        <v>200</v>
      </c>
      <c r="AD881" s="147">
        <f t="shared" si="180"/>
        <v>-3.2</v>
      </c>
      <c r="AE881" s="170">
        <f t="shared" si="181"/>
        <v>2.3840882014648404E-3</v>
      </c>
      <c r="AF881" s="170">
        <f t="shared" si="182"/>
        <v>6.8713793791584719E-4</v>
      </c>
      <c r="AG881" s="147">
        <f t="shared" si="183"/>
        <v>2.3840882014648404E-3</v>
      </c>
      <c r="AH881" s="147" t="str">
        <f t="shared" si="184"/>
        <v/>
      </c>
      <c r="AI881" s="147" t="str">
        <f t="shared" si="185"/>
        <v/>
      </c>
      <c r="AJ881" s="169">
        <f t="shared" si="186"/>
        <v>0</v>
      </c>
      <c r="AK881" s="169" t="str">
        <f t="shared" si="187"/>
        <v/>
      </c>
      <c r="AL881" s="169" t="str">
        <f t="shared" si="188"/>
        <v/>
      </c>
      <c r="AM881" s="169"/>
      <c r="AN881" s="169"/>
      <c r="AO881" s="169"/>
      <c r="AP881" s="169"/>
      <c r="AQ881" s="169"/>
      <c r="AR881" s="169"/>
      <c r="AS881" s="169"/>
      <c r="AT881" s="148"/>
      <c r="AU881" s="149"/>
      <c r="AV881" s="148"/>
      <c r="AW881" s="173"/>
      <c r="AX881" s="174"/>
      <c r="AY881" s="175"/>
      <c r="AZ881" s="175"/>
      <c r="BA881" s="176"/>
      <c r="BB881" s="176"/>
      <c r="BC881" s="150"/>
      <c r="BE881" s="151">
        <v>177</v>
      </c>
      <c r="BF881" s="164">
        <f t="shared" si="158"/>
        <v>1.1263999999999967</v>
      </c>
      <c r="BG881" s="177">
        <f t="shared" si="159"/>
        <v>0.99252399899610788</v>
      </c>
      <c r="BH881" s="178">
        <f t="shared" si="160"/>
        <v>1.3122654354325025E-4</v>
      </c>
      <c r="BI881" s="179" t="str">
        <f t="shared" si="161"/>
        <v/>
      </c>
      <c r="BJ881" s="179" t="str">
        <f t="shared" si="157"/>
        <v/>
      </c>
    </row>
    <row r="882" spans="2:62" ht="20.100000000000001" customHeight="1" x14ac:dyDescent="0.25">
      <c r="B882" s="147"/>
      <c r="C882" s="151">
        <v>201</v>
      </c>
      <c r="D882" s="147">
        <f t="shared" si="162"/>
        <v>-2387.1521857245516</v>
      </c>
      <c r="E882" s="170">
        <f t="shared" si="163"/>
        <v>3.2329908620998261E-6</v>
      </c>
      <c r="F882" s="170">
        <f t="shared" si="164"/>
        <v>6.9673555894551257E-4</v>
      </c>
      <c r="G882" s="147">
        <f t="shared" si="165"/>
        <v>3.2329908620998261E-6</v>
      </c>
      <c r="H882" s="147" t="str">
        <f t="shared" si="166"/>
        <v/>
      </c>
      <c r="I882" s="147" t="str">
        <f t="shared" si="167"/>
        <v/>
      </c>
      <c r="J882" s="147">
        <f t="shared" si="168"/>
        <v>2.3587351696539072E-23</v>
      </c>
      <c r="K882" s="147" t="str">
        <f t="shared" si="169"/>
        <v/>
      </c>
      <c r="L882" s="147" t="str">
        <f t="shared" si="170"/>
        <v/>
      </c>
      <c r="P882" s="151">
        <v>201</v>
      </c>
      <c r="Q882" s="147">
        <f t="shared" si="171"/>
        <v>-76773.459224663515</v>
      </c>
      <c r="R882" s="170">
        <f t="shared" si="172"/>
        <v>1.0052485951303606E-7</v>
      </c>
      <c r="S882" s="170">
        <f t="shared" si="173"/>
        <v>6.9673555894551257E-4</v>
      </c>
      <c r="T882" s="147">
        <f t="shared" si="174"/>
        <v>1.0052485951303606E-7</v>
      </c>
      <c r="U882" s="147" t="str">
        <f t="shared" si="175"/>
        <v/>
      </c>
      <c r="V882" s="147" t="str">
        <f t="shared" si="176"/>
        <v/>
      </c>
      <c r="W882" s="171">
        <f t="shared" si="177"/>
        <v>6.492998464002741E-9</v>
      </c>
      <c r="X882" s="169" t="str">
        <f t="shared" si="178"/>
        <v/>
      </c>
      <c r="Y882" s="147" t="str">
        <f t="shared" si="179"/>
        <v/>
      </c>
      <c r="AC882" s="151">
        <v>201</v>
      </c>
      <c r="AD882" s="147">
        <f t="shared" si="180"/>
        <v>-3.1959999999999997</v>
      </c>
      <c r="AE882" s="170">
        <f t="shared" si="181"/>
        <v>2.4147813525935867E-3</v>
      </c>
      <c r="AF882" s="170">
        <f t="shared" si="182"/>
        <v>6.9673555894551257E-4</v>
      </c>
      <c r="AG882" s="147">
        <f t="shared" si="183"/>
        <v>2.4147813525935867E-3</v>
      </c>
      <c r="AH882" s="147" t="str">
        <f t="shared" si="184"/>
        <v/>
      </c>
      <c r="AI882" s="147" t="str">
        <f t="shared" si="185"/>
        <v/>
      </c>
      <c r="AJ882" s="169">
        <f t="shared" si="186"/>
        <v>0</v>
      </c>
      <c r="AK882" s="169" t="str">
        <f t="shared" si="187"/>
        <v/>
      </c>
      <c r="AL882" s="169" t="str">
        <f t="shared" si="188"/>
        <v/>
      </c>
      <c r="AM882" s="169"/>
      <c r="AN882" s="169"/>
      <c r="AO882" s="169"/>
      <c r="AP882" s="169"/>
      <c r="AQ882" s="169"/>
      <c r="AR882" s="169"/>
      <c r="AS882" s="169"/>
      <c r="AT882" s="148"/>
      <c r="AU882" s="149"/>
      <c r="AV882" s="148"/>
      <c r="AW882" s="173"/>
      <c r="AX882" s="174"/>
      <c r="AY882" s="175"/>
      <c r="AZ882" s="175"/>
      <c r="BA882" s="176"/>
      <c r="BB882" s="176"/>
      <c r="BC882" s="150"/>
      <c r="BE882" s="151">
        <v>178</v>
      </c>
      <c r="BF882" s="164">
        <f t="shared" si="158"/>
        <v>1.1327999999999967</v>
      </c>
      <c r="BG882" s="177">
        <f t="shared" si="159"/>
        <v>0.99239277245256463</v>
      </c>
      <c r="BH882" s="178">
        <f t="shared" si="160"/>
        <v>1.3266796008049031E-4</v>
      </c>
      <c r="BI882" s="179" t="str">
        <f t="shared" si="161"/>
        <v/>
      </c>
      <c r="BJ882" s="179" t="str">
        <f t="shared" si="157"/>
        <v/>
      </c>
    </row>
    <row r="883" spans="2:62" ht="20.100000000000001" customHeight="1" x14ac:dyDescent="0.25">
      <c r="B883" s="147"/>
      <c r="C883" s="151">
        <v>202</v>
      </c>
      <c r="D883" s="147">
        <f t="shared" si="162"/>
        <v>-2384.1645108988641</v>
      </c>
      <c r="E883" s="170">
        <f t="shared" si="163"/>
        <v>3.2745605349877274E-6</v>
      </c>
      <c r="F883" s="170">
        <f t="shared" si="164"/>
        <v>7.0645666342222596E-4</v>
      </c>
      <c r="G883" s="147">
        <f t="shared" si="165"/>
        <v>3.2745605349877274E-6</v>
      </c>
      <c r="H883" s="147" t="str">
        <f t="shared" si="166"/>
        <v/>
      </c>
      <c r="I883" s="147" t="str">
        <f t="shared" si="167"/>
        <v/>
      </c>
      <c r="J883" s="147">
        <f t="shared" si="168"/>
        <v>2.4494943449576398E-23</v>
      </c>
      <c r="K883" s="147" t="str">
        <f t="shared" si="169"/>
        <v/>
      </c>
      <c r="L883" s="147" t="str">
        <f t="shared" si="170"/>
        <v/>
      </c>
      <c r="P883" s="151">
        <v>202</v>
      </c>
      <c r="Q883" s="147">
        <f t="shared" si="171"/>
        <v>-76677.372291966807</v>
      </c>
      <c r="R883" s="170">
        <f t="shared" si="172"/>
        <v>1.0181740431297567E-7</v>
      </c>
      <c r="S883" s="170">
        <f t="shared" si="173"/>
        <v>7.0645666342222704E-4</v>
      </c>
      <c r="T883" s="147">
        <f t="shared" si="174"/>
        <v>1.0181740431297567E-7</v>
      </c>
      <c r="U883" s="147" t="str">
        <f t="shared" si="175"/>
        <v/>
      </c>
      <c r="V883" s="147" t="str">
        <f t="shared" si="176"/>
        <v/>
      </c>
      <c r="W883" s="171">
        <f t="shared" si="177"/>
        <v>6.5966542315918557E-9</v>
      </c>
      <c r="X883" s="169" t="str">
        <f t="shared" si="178"/>
        <v/>
      </c>
      <c r="Y883" s="147" t="str">
        <f t="shared" si="179"/>
        <v/>
      </c>
      <c r="AC883" s="151">
        <v>202</v>
      </c>
      <c r="AD883" s="147">
        <f t="shared" si="180"/>
        <v>-3.1920000000000002</v>
      </c>
      <c r="AE883" s="170">
        <f t="shared" si="181"/>
        <v>2.4458305188934013E-3</v>
      </c>
      <c r="AF883" s="170">
        <f t="shared" si="182"/>
        <v>7.0645666342222596E-4</v>
      </c>
      <c r="AG883" s="147">
        <f t="shared" si="183"/>
        <v>2.4458305188934013E-3</v>
      </c>
      <c r="AH883" s="147" t="str">
        <f t="shared" si="184"/>
        <v/>
      </c>
      <c r="AI883" s="147" t="str">
        <f t="shared" si="185"/>
        <v/>
      </c>
      <c r="AJ883" s="169">
        <f t="shared" si="186"/>
        <v>0</v>
      </c>
      <c r="AK883" s="169" t="str">
        <f t="shared" si="187"/>
        <v/>
      </c>
      <c r="AL883" s="169" t="str">
        <f t="shared" si="188"/>
        <v/>
      </c>
      <c r="AM883" s="169"/>
      <c r="AN883" s="169"/>
      <c r="AO883" s="169"/>
      <c r="AP883" s="169"/>
      <c r="AQ883" s="169"/>
      <c r="AR883" s="169"/>
      <c r="AS883" s="169"/>
      <c r="AT883" s="148"/>
      <c r="AU883" s="149"/>
      <c r="AV883" s="148"/>
      <c r="AW883" s="173"/>
      <c r="AX883" s="174"/>
      <c r="AY883" s="175"/>
      <c r="AZ883" s="175"/>
      <c r="BA883" s="176"/>
      <c r="BB883" s="176"/>
      <c r="BC883" s="150"/>
      <c r="BE883" s="151">
        <v>179</v>
      </c>
      <c r="BF883" s="164">
        <f t="shared" si="158"/>
        <v>1.1391999999999967</v>
      </c>
      <c r="BG883" s="177">
        <f t="shared" si="159"/>
        <v>0.99226010449248414</v>
      </c>
      <c r="BH883" s="178">
        <f t="shared" si="160"/>
        <v>1.3411456700418434E-4</v>
      </c>
      <c r="BI883" s="179" t="str">
        <f t="shared" si="161"/>
        <v/>
      </c>
      <c r="BJ883" s="179" t="str">
        <f t="shared" si="157"/>
        <v/>
      </c>
    </row>
    <row r="884" spans="2:62" ht="20.100000000000001" customHeight="1" x14ac:dyDescent="0.25">
      <c r="B884" s="147"/>
      <c r="C884" s="151">
        <v>203</v>
      </c>
      <c r="D884" s="147">
        <f t="shared" si="162"/>
        <v>-2381.1768360731762</v>
      </c>
      <c r="E884" s="170">
        <f t="shared" si="163"/>
        <v>3.3166116429293478E-6</v>
      </c>
      <c r="F884" s="170">
        <f t="shared" si="164"/>
        <v>7.1630268255251791E-4</v>
      </c>
      <c r="G884" s="147">
        <f t="shared" si="165"/>
        <v>3.3166116429293478E-6</v>
      </c>
      <c r="H884" s="147" t="str">
        <f t="shared" si="166"/>
        <v/>
      </c>
      <c r="I884" s="147" t="str">
        <f t="shared" si="167"/>
        <v/>
      </c>
      <c r="J884" s="147">
        <f t="shared" si="168"/>
        <v>2.5437050431002907E-23</v>
      </c>
      <c r="K884" s="147" t="str">
        <f t="shared" si="169"/>
        <v/>
      </c>
      <c r="L884" s="147" t="str">
        <f t="shared" si="170"/>
        <v/>
      </c>
      <c r="P884" s="151">
        <v>203</v>
      </c>
      <c r="Q884" s="147">
        <f t="shared" si="171"/>
        <v>-76581.285359270114</v>
      </c>
      <c r="R884" s="170">
        <f t="shared" si="172"/>
        <v>1.0312491859263354E-7</v>
      </c>
      <c r="S884" s="170">
        <f t="shared" si="173"/>
        <v>7.1630268255251791E-4</v>
      </c>
      <c r="T884" s="147">
        <f t="shared" si="174"/>
        <v>1.0312491859263354E-7</v>
      </c>
      <c r="U884" s="147" t="str">
        <f t="shared" si="175"/>
        <v/>
      </c>
      <c r="V884" s="147" t="str">
        <f t="shared" si="176"/>
        <v/>
      </c>
      <c r="W884" s="171">
        <f t="shared" si="177"/>
        <v>6.7018575538627477E-9</v>
      </c>
      <c r="X884" s="169" t="str">
        <f t="shared" si="178"/>
        <v/>
      </c>
      <c r="Y884" s="147" t="str">
        <f t="shared" si="179"/>
        <v/>
      </c>
      <c r="AC884" s="151">
        <v>203</v>
      </c>
      <c r="AD884" s="147">
        <f t="shared" si="180"/>
        <v>-3.1879999999999997</v>
      </c>
      <c r="AE884" s="170">
        <f t="shared" si="181"/>
        <v>2.4772392780407684E-3</v>
      </c>
      <c r="AF884" s="170">
        <f t="shared" si="182"/>
        <v>7.1630268255251791E-4</v>
      </c>
      <c r="AG884" s="147">
        <f t="shared" si="183"/>
        <v>2.4772392780407684E-3</v>
      </c>
      <c r="AH884" s="147" t="str">
        <f t="shared" si="184"/>
        <v/>
      </c>
      <c r="AI884" s="147" t="str">
        <f t="shared" si="185"/>
        <v/>
      </c>
      <c r="AJ884" s="169">
        <f t="shared" si="186"/>
        <v>0</v>
      </c>
      <c r="AK884" s="169" t="str">
        <f t="shared" si="187"/>
        <v/>
      </c>
      <c r="AL884" s="169" t="str">
        <f t="shared" si="188"/>
        <v/>
      </c>
      <c r="AM884" s="169"/>
      <c r="AN884" s="169"/>
      <c r="AO884" s="169"/>
      <c r="AP884" s="169"/>
      <c r="AQ884" s="169"/>
      <c r="AR884" s="169"/>
      <c r="AS884" s="169"/>
      <c r="AT884" s="148"/>
      <c r="AU884" s="149"/>
      <c r="AV884" s="148"/>
      <c r="AW884" s="173"/>
      <c r="AX884" s="174"/>
      <c r="AY884" s="175"/>
      <c r="AZ884" s="175"/>
      <c r="BA884" s="176"/>
      <c r="BB884" s="176"/>
      <c r="BC884" s="150"/>
      <c r="BE884" s="151">
        <v>180</v>
      </c>
      <c r="BF884" s="164">
        <f t="shared" si="158"/>
        <v>1.1455999999999966</v>
      </c>
      <c r="BG884" s="177">
        <f t="shared" si="159"/>
        <v>0.99212598992547996</v>
      </c>
      <c r="BH884" s="178">
        <f t="shared" si="160"/>
        <v>1.3556631028344146E-4</v>
      </c>
      <c r="BI884" s="179" t="str">
        <f t="shared" si="161"/>
        <v/>
      </c>
      <c r="BJ884" s="179" t="str">
        <f t="shared" si="157"/>
        <v/>
      </c>
    </row>
    <row r="885" spans="2:62" ht="20.100000000000001" customHeight="1" x14ac:dyDescent="0.25">
      <c r="B885" s="147"/>
      <c r="C885" s="151">
        <v>204</v>
      </c>
      <c r="D885" s="147">
        <f t="shared" si="162"/>
        <v>-2378.1891612474883</v>
      </c>
      <c r="E885" s="170">
        <f t="shared" si="163"/>
        <v>3.3591490141314751E-6</v>
      </c>
      <c r="F885" s="170">
        <f t="shared" si="164"/>
        <v>7.2627506191077671E-4</v>
      </c>
      <c r="G885" s="147">
        <f t="shared" si="165"/>
        <v>3.3591490141314751E-6</v>
      </c>
      <c r="H885" s="147" t="str">
        <f t="shared" si="166"/>
        <v/>
      </c>
      <c r="I885" s="147" t="str">
        <f t="shared" si="167"/>
        <v/>
      </c>
      <c r="J885" s="147">
        <f t="shared" si="168"/>
        <v>2.6414969413895296E-23</v>
      </c>
      <c r="K885" s="147" t="str">
        <f t="shared" si="169"/>
        <v/>
      </c>
      <c r="L885" s="147" t="str">
        <f t="shared" si="170"/>
        <v/>
      </c>
      <c r="P885" s="151">
        <v>204</v>
      </c>
      <c r="Q885" s="147">
        <f t="shared" si="171"/>
        <v>-76485.198426573421</v>
      </c>
      <c r="R885" s="170">
        <f t="shared" si="172"/>
        <v>1.0444755247764539E-7</v>
      </c>
      <c r="S885" s="170">
        <f t="shared" si="173"/>
        <v>7.2627506191077433E-4</v>
      </c>
      <c r="T885" s="147">
        <f t="shared" si="174"/>
        <v>1.0444755247764539E-7</v>
      </c>
      <c r="U885" s="147" t="str">
        <f t="shared" si="175"/>
        <v/>
      </c>
      <c r="V885" s="147" t="str">
        <f t="shared" si="176"/>
        <v/>
      </c>
      <c r="W885" s="171">
        <f t="shared" si="177"/>
        <v>6.8086297178657829E-9</v>
      </c>
      <c r="X885" s="169" t="str">
        <f t="shared" si="178"/>
        <v/>
      </c>
      <c r="Y885" s="147" t="str">
        <f t="shared" si="179"/>
        <v/>
      </c>
      <c r="AC885" s="151">
        <v>204</v>
      </c>
      <c r="AD885" s="147">
        <f t="shared" si="180"/>
        <v>-3.1840000000000002</v>
      </c>
      <c r="AE885" s="170">
        <f t="shared" si="181"/>
        <v>2.5090112363136451E-3</v>
      </c>
      <c r="AF885" s="170">
        <f t="shared" si="182"/>
        <v>7.2627506191077433E-4</v>
      </c>
      <c r="AG885" s="147">
        <f t="shared" si="183"/>
        <v>2.5090112363136451E-3</v>
      </c>
      <c r="AH885" s="147" t="str">
        <f t="shared" si="184"/>
        <v/>
      </c>
      <c r="AI885" s="147" t="str">
        <f t="shared" si="185"/>
        <v/>
      </c>
      <c r="AJ885" s="169">
        <f t="shared" si="186"/>
        <v>0</v>
      </c>
      <c r="AK885" s="169" t="str">
        <f t="shared" si="187"/>
        <v/>
      </c>
      <c r="AL885" s="169" t="str">
        <f t="shared" si="188"/>
        <v/>
      </c>
      <c r="AM885" s="169"/>
      <c r="AN885" s="169"/>
      <c r="AO885" s="169"/>
      <c r="AP885" s="169"/>
      <c r="AQ885" s="169"/>
      <c r="AR885" s="169"/>
      <c r="AS885" s="169"/>
      <c r="AT885" s="148"/>
      <c r="AU885" s="149"/>
      <c r="AV885" s="148"/>
      <c r="AW885" s="173"/>
      <c r="AX885" s="174"/>
      <c r="AY885" s="175"/>
      <c r="AZ885" s="175"/>
      <c r="BA885" s="176"/>
      <c r="BB885" s="176"/>
      <c r="BC885" s="150"/>
      <c r="BE885" s="151">
        <v>181</v>
      </c>
      <c r="BF885" s="164">
        <f t="shared" si="158"/>
        <v>1.1519999999999966</v>
      </c>
      <c r="BG885" s="177">
        <f t="shared" si="159"/>
        <v>0.99199042361519651</v>
      </c>
      <c r="BH885" s="178">
        <f t="shared" si="160"/>
        <v>1.3702313593444426E-4</v>
      </c>
      <c r="BI885" s="179" t="str">
        <f t="shared" si="161"/>
        <v/>
      </c>
      <c r="BJ885" s="179" t="str">
        <f t="shared" si="157"/>
        <v/>
      </c>
    </row>
    <row r="886" spans="2:62" ht="20.100000000000001" customHeight="1" x14ac:dyDescent="0.25">
      <c r="B886" s="147"/>
      <c r="C886" s="151">
        <v>205</v>
      </c>
      <c r="D886" s="147">
        <f t="shared" si="162"/>
        <v>-2375.2014864218008</v>
      </c>
      <c r="E886" s="170">
        <f t="shared" si="163"/>
        <v>3.4021775152742969E-6</v>
      </c>
      <c r="F886" s="170">
        <f t="shared" si="164"/>
        <v>7.3637526155392961E-4</v>
      </c>
      <c r="G886" s="147">
        <f t="shared" si="165"/>
        <v>3.4021775152742969E-6</v>
      </c>
      <c r="H886" s="147" t="str">
        <f t="shared" si="166"/>
        <v/>
      </c>
      <c r="I886" s="147" t="str">
        <f t="shared" si="167"/>
        <v/>
      </c>
      <c r="J886" s="147">
        <f t="shared" si="168"/>
        <v>2.7430045284109533E-23</v>
      </c>
      <c r="K886" s="147" t="str">
        <f t="shared" si="169"/>
        <v/>
      </c>
      <c r="L886" s="147" t="str">
        <f t="shared" si="170"/>
        <v/>
      </c>
      <c r="P886" s="151">
        <v>205</v>
      </c>
      <c r="Q886" s="147">
        <f t="shared" si="171"/>
        <v>-76389.111493876713</v>
      </c>
      <c r="R886" s="170">
        <f t="shared" si="172"/>
        <v>1.0578545728991896E-7</v>
      </c>
      <c r="S886" s="170">
        <f t="shared" si="173"/>
        <v>7.3637526155393112E-4</v>
      </c>
      <c r="T886" s="147">
        <f t="shared" si="174"/>
        <v>1.0578545728991896E-7</v>
      </c>
      <c r="U886" s="147" t="str">
        <f t="shared" si="175"/>
        <v/>
      </c>
      <c r="V886" s="147" t="str">
        <f t="shared" si="176"/>
        <v/>
      </c>
      <c r="W886" s="171">
        <f t="shared" si="177"/>
        <v>6.9169922740602281E-9</v>
      </c>
      <c r="X886" s="169" t="str">
        <f t="shared" si="178"/>
        <v/>
      </c>
      <c r="Y886" s="147" t="str">
        <f t="shared" si="179"/>
        <v/>
      </c>
      <c r="AC886" s="151">
        <v>205</v>
      </c>
      <c r="AD886" s="147">
        <f t="shared" si="180"/>
        <v>-3.1799999999999997</v>
      </c>
      <c r="AE886" s="170">
        <f t="shared" si="181"/>
        <v>2.5411500287265262E-3</v>
      </c>
      <c r="AF886" s="170">
        <f t="shared" si="182"/>
        <v>7.3637526155393112E-4</v>
      </c>
      <c r="AG886" s="147">
        <f t="shared" si="183"/>
        <v>2.5411500287265262E-3</v>
      </c>
      <c r="AH886" s="147" t="str">
        <f t="shared" si="184"/>
        <v/>
      </c>
      <c r="AI886" s="147" t="str">
        <f t="shared" si="185"/>
        <v/>
      </c>
      <c r="AJ886" s="169">
        <f t="shared" si="186"/>
        <v>0</v>
      </c>
      <c r="AK886" s="169" t="str">
        <f t="shared" si="187"/>
        <v/>
      </c>
      <c r="AL886" s="169" t="str">
        <f t="shared" si="188"/>
        <v/>
      </c>
      <c r="AM886" s="169"/>
      <c r="AN886" s="169"/>
      <c r="AO886" s="169"/>
      <c r="AP886" s="169"/>
      <c r="AQ886" s="169"/>
      <c r="AR886" s="169"/>
      <c r="AS886" s="169"/>
      <c r="AT886" s="148"/>
      <c r="AU886" s="149"/>
      <c r="AV886" s="148"/>
      <c r="AW886" s="173"/>
      <c r="AX886" s="174"/>
      <c r="AY886" s="175"/>
      <c r="AZ886" s="175"/>
      <c r="BA886" s="176"/>
      <c r="BB886" s="176"/>
      <c r="BC886" s="150"/>
      <c r="BE886" s="151">
        <v>182</v>
      </c>
      <c r="BF886" s="164">
        <f t="shared" si="158"/>
        <v>1.1583999999999965</v>
      </c>
      <c r="BG886" s="177">
        <f t="shared" si="159"/>
        <v>0.99185340047926207</v>
      </c>
      <c r="BH886" s="178">
        <f t="shared" si="160"/>
        <v>1.3848499002477865E-4</v>
      </c>
      <c r="BI886" s="179" t="str">
        <f t="shared" si="161"/>
        <v/>
      </c>
      <c r="BJ886" s="179" t="str">
        <f t="shared" si="157"/>
        <v/>
      </c>
    </row>
    <row r="887" spans="2:62" ht="20.100000000000001" customHeight="1" x14ac:dyDescent="0.25">
      <c r="B887" s="147"/>
      <c r="C887" s="151">
        <v>206</v>
      </c>
      <c r="D887" s="147">
        <f t="shared" si="162"/>
        <v>-2372.2138115961129</v>
      </c>
      <c r="E887" s="170">
        <f t="shared" si="163"/>
        <v>3.4457020516914231E-6</v>
      </c>
      <c r="F887" s="170">
        <f t="shared" si="164"/>
        <v>7.4660475613666597E-4</v>
      </c>
      <c r="G887" s="147">
        <f t="shared" si="165"/>
        <v>3.4457020516914231E-6</v>
      </c>
      <c r="H887" s="147" t="str">
        <f t="shared" si="166"/>
        <v/>
      </c>
      <c r="I887" s="147" t="str">
        <f t="shared" si="167"/>
        <v/>
      </c>
      <c r="J887" s="147">
        <f t="shared" si="168"/>
        <v>2.84836728022363E-23</v>
      </c>
      <c r="K887" s="147" t="str">
        <f t="shared" si="169"/>
        <v/>
      </c>
      <c r="L887" s="147" t="str">
        <f t="shared" si="170"/>
        <v/>
      </c>
      <c r="P887" s="151">
        <v>206</v>
      </c>
      <c r="Q887" s="147">
        <f t="shared" si="171"/>
        <v>-76293.024561180006</v>
      </c>
      <c r="R887" s="170">
        <f t="shared" si="172"/>
        <v>1.0713878555322863E-7</v>
      </c>
      <c r="S887" s="170">
        <f t="shared" si="173"/>
        <v>7.4660475613666738E-4</v>
      </c>
      <c r="T887" s="147">
        <f t="shared" si="174"/>
        <v>1.0713878555322863E-7</v>
      </c>
      <c r="U887" s="147" t="str">
        <f t="shared" si="175"/>
        <v/>
      </c>
      <c r="V887" s="147" t="str">
        <f t="shared" si="176"/>
        <v/>
      </c>
      <c r="W887" s="171">
        <f t="shared" si="177"/>
        <v>7.0269670391204765E-9</v>
      </c>
      <c r="X887" s="169" t="str">
        <f t="shared" si="178"/>
        <v/>
      </c>
      <c r="Y887" s="147" t="str">
        <f t="shared" si="179"/>
        <v/>
      </c>
      <c r="AC887" s="151">
        <v>206</v>
      </c>
      <c r="AD887" s="147">
        <f t="shared" si="180"/>
        <v>-3.1760000000000002</v>
      </c>
      <c r="AE887" s="170">
        <f t="shared" si="181"/>
        <v>2.5736593191648164E-3</v>
      </c>
      <c r="AF887" s="170">
        <f t="shared" si="182"/>
        <v>7.4660475613666597E-4</v>
      </c>
      <c r="AG887" s="147">
        <f t="shared" si="183"/>
        <v>2.5736593191648164E-3</v>
      </c>
      <c r="AH887" s="147" t="str">
        <f t="shared" si="184"/>
        <v/>
      </c>
      <c r="AI887" s="147" t="str">
        <f t="shared" si="185"/>
        <v/>
      </c>
      <c r="AJ887" s="169">
        <f t="shared" si="186"/>
        <v>0</v>
      </c>
      <c r="AK887" s="169" t="str">
        <f t="shared" si="187"/>
        <v/>
      </c>
      <c r="AL887" s="169" t="str">
        <f t="shared" si="188"/>
        <v/>
      </c>
      <c r="AM887" s="169"/>
      <c r="AN887" s="169"/>
      <c r="AO887" s="169"/>
      <c r="AP887" s="169"/>
      <c r="AQ887" s="169"/>
      <c r="AR887" s="169"/>
      <c r="AS887" s="169"/>
      <c r="AT887" s="148"/>
      <c r="AU887" s="149"/>
      <c r="AV887" s="148"/>
      <c r="AW887" s="173"/>
      <c r="AX887" s="174"/>
      <c r="AY887" s="175"/>
      <c r="AZ887" s="175"/>
      <c r="BA887" s="176"/>
      <c r="BB887" s="176"/>
      <c r="BC887" s="150"/>
      <c r="BE887" s="151">
        <v>183</v>
      </c>
      <c r="BF887" s="164">
        <f t="shared" si="158"/>
        <v>1.1647999999999965</v>
      </c>
      <c r="BG887" s="177">
        <f t="shared" si="159"/>
        <v>0.99171491548923729</v>
      </c>
      <c r="BH887" s="178">
        <f t="shared" si="160"/>
        <v>1.3995181867654249E-4</v>
      </c>
      <c r="BI887" s="179" t="str">
        <f t="shared" si="161"/>
        <v/>
      </c>
      <c r="BJ887" s="179" t="str">
        <f t="shared" si="157"/>
        <v/>
      </c>
    </row>
    <row r="888" spans="2:62" ht="20.100000000000001" customHeight="1" x14ac:dyDescent="0.25">
      <c r="B888" s="147"/>
      <c r="C888" s="151">
        <v>207</v>
      </c>
      <c r="D888" s="147">
        <f t="shared" si="162"/>
        <v>-2369.226136770425</v>
      </c>
      <c r="E888" s="170">
        <f t="shared" si="163"/>
        <v>3.4897275675490196E-6</v>
      </c>
      <c r="F888" s="170">
        <f t="shared" si="164"/>
        <v>7.5696503502717448E-4</v>
      </c>
      <c r="G888" s="147">
        <f t="shared" si="165"/>
        <v>3.4897275675490196E-6</v>
      </c>
      <c r="H888" s="147" t="str">
        <f t="shared" si="166"/>
        <v/>
      </c>
      <c r="I888" s="147" t="str">
        <f t="shared" si="167"/>
        <v/>
      </c>
      <c r="J888" s="147">
        <f t="shared" si="168"/>
        <v>2.9577298429209195E-23</v>
      </c>
      <c r="K888" s="147" t="str">
        <f t="shared" si="169"/>
        <v/>
      </c>
      <c r="L888" s="147" t="str">
        <f t="shared" si="170"/>
        <v/>
      </c>
      <c r="P888" s="151">
        <v>207</v>
      </c>
      <c r="Q888" s="147">
        <f t="shared" si="171"/>
        <v>-76196.937628483312</v>
      </c>
      <c r="R888" s="170">
        <f t="shared" si="172"/>
        <v>1.0850769099878853E-7</v>
      </c>
      <c r="S888" s="170">
        <f t="shared" si="173"/>
        <v>7.5696503502717448E-4</v>
      </c>
      <c r="T888" s="147">
        <f t="shared" si="174"/>
        <v>1.0850769099878853E-7</v>
      </c>
      <c r="U888" s="147" t="str">
        <f t="shared" si="175"/>
        <v/>
      </c>
      <c r="V888" s="147" t="str">
        <f t="shared" si="176"/>
        <v/>
      </c>
      <c r="W888" s="171">
        <f t="shared" si="177"/>
        <v>7.1385760987657439E-9</v>
      </c>
      <c r="X888" s="169" t="str">
        <f t="shared" si="178"/>
        <v/>
      </c>
      <c r="Y888" s="147" t="str">
        <f t="shared" si="179"/>
        <v/>
      </c>
      <c r="AC888" s="151">
        <v>207</v>
      </c>
      <c r="AD888" s="147">
        <f t="shared" si="180"/>
        <v>-3.1719999999999997</v>
      </c>
      <c r="AE888" s="170">
        <f t="shared" si="181"/>
        <v>2.6065428005187358E-3</v>
      </c>
      <c r="AF888" s="170">
        <f t="shared" si="182"/>
        <v>7.5696503502717448E-4</v>
      </c>
      <c r="AG888" s="147">
        <f t="shared" si="183"/>
        <v>2.6065428005187358E-3</v>
      </c>
      <c r="AH888" s="147" t="str">
        <f t="shared" si="184"/>
        <v/>
      </c>
      <c r="AI888" s="147" t="str">
        <f t="shared" si="185"/>
        <v/>
      </c>
      <c r="AJ888" s="169">
        <f t="shared" si="186"/>
        <v>0</v>
      </c>
      <c r="AK888" s="169" t="str">
        <f t="shared" si="187"/>
        <v/>
      </c>
      <c r="AL888" s="169" t="str">
        <f t="shared" si="188"/>
        <v/>
      </c>
      <c r="AM888" s="169"/>
      <c r="AN888" s="169"/>
      <c r="AO888" s="169"/>
      <c r="AP888" s="169"/>
      <c r="AQ888" s="169"/>
      <c r="AR888" s="169"/>
      <c r="AS888" s="169"/>
      <c r="AT888" s="148"/>
      <c r="AU888" s="149"/>
      <c r="AV888" s="148"/>
      <c r="AW888" s="173"/>
      <c r="AX888" s="174"/>
      <c r="AY888" s="175"/>
      <c r="AZ888" s="175"/>
      <c r="BA888" s="176"/>
      <c r="BB888" s="176"/>
      <c r="BC888" s="150"/>
      <c r="BE888" s="151">
        <v>184</v>
      </c>
      <c r="BF888" s="164">
        <f t="shared" si="158"/>
        <v>1.1711999999999965</v>
      </c>
      <c r="BG888" s="177">
        <f t="shared" si="159"/>
        <v>0.99157496367056075</v>
      </c>
      <c r="BH888" s="178">
        <f t="shared" si="160"/>
        <v>1.4142356806945422E-4</v>
      </c>
      <c r="BI888" s="179" t="str">
        <f t="shared" si="161"/>
        <v/>
      </c>
      <c r="BJ888" s="179" t="str">
        <f t="shared" si="157"/>
        <v/>
      </c>
    </row>
    <row r="889" spans="2:62" ht="20.100000000000001" customHeight="1" x14ac:dyDescent="0.25">
      <c r="B889" s="147"/>
      <c r="C889" s="151">
        <v>208</v>
      </c>
      <c r="D889" s="147">
        <f t="shared" si="162"/>
        <v>-2366.2384619447371</v>
      </c>
      <c r="E889" s="170">
        <f t="shared" si="163"/>
        <v>3.5342590460241782E-6</v>
      </c>
      <c r="F889" s="170">
        <f t="shared" si="164"/>
        <v>7.6745760242344016E-4</v>
      </c>
      <c r="G889" s="147">
        <f t="shared" si="165"/>
        <v>3.5342590460241782E-6</v>
      </c>
      <c r="H889" s="147" t="str">
        <f t="shared" si="166"/>
        <v/>
      </c>
      <c r="I889" s="147" t="str">
        <f t="shared" si="167"/>
        <v/>
      </c>
      <c r="J889" s="147">
        <f t="shared" si="168"/>
        <v>3.0712422217842452E-23</v>
      </c>
      <c r="K889" s="147" t="str">
        <f t="shared" si="169"/>
        <v/>
      </c>
      <c r="L889" s="147" t="str">
        <f t="shared" si="170"/>
        <v/>
      </c>
      <c r="P889" s="151">
        <v>208</v>
      </c>
      <c r="Q889" s="147">
        <f t="shared" si="171"/>
        <v>-76100.850695786619</v>
      </c>
      <c r="R889" s="170">
        <f t="shared" si="172"/>
        <v>1.0989232857079662E-7</v>
      </c>
      <c r="S889" s="170">
        <f t="shared" si="173"/>
        <v>7.6745760242344016E-4</v>
      </c>
      <c r="T889" s="147">
        <f t="shared" si="174"/>
        <v>1.0989232857079662E-7</v>
      </c>
      <c r="U889" s="147" t="str">
        <f t="shared" si="175"/>
        <v/>
      </c>
      <c r="V889" s="147" t="str">
        <f t="shared" si="176"/>
        <v/>
      </c>
      <c r="W889" s="171">
        <f t="shared" si="177"/>
        <v>7.2518418106129202E-9</v>
      </c>
      <c r="X889" s="169" t="str">
        <f t="shared" si="178"/>
        <v/>
      </c>
      <c r="Y889" s="147" t="str">
        <f t="shared" si="179"/>
        <v/>
      </c>
      <c r="AC889" s="151">
        <v>208</v>
      </c>
      <c r="AD889" s="147">
        <f t="shared" si="180"/>
        <v>-3.1680000000000001</v>
      </c>
      <c r="AE889" s="170">
        <f t="shared" si="181"/>
        <v>2.6398041948164515E-3</v>
      </c>
      <c r="AF889" s="170">
        <f t="shared" si="182"/>
        <v>7.6745760242344016E-4</v>
      </c>
      <c r="AG889" s="147">
        <f t="shared" si="183"/>
        <v>2.6398041948164515E-3</v>
      </c>
      <c r="AH889" s="147" t="str">
        <f t="shared" si="184"/>
        <v/>
      </c>
      <c r="AI889" s="147" t="str">
        <f t="shared" si="185"/>
        <v/>
      </c>
      <c r="AJ889" s="169">
        <f t="shared" si="186"/>
        <v>0</v>
      </c>
      <c r="AK889" s="169" t="str">
        <f t="shared" si="187"/>
        <v/>
      </c>
      <c r="AL889" s="169" t="str">
        <f t="shared" si="188"/>
        <v/>
      </c>
      <c r="AM889" s="169"/>
      <c r="AN889" s="169"/>
      <c r="AO889" s="169"/>
      <c r="AP889" s="169"/>
      <c r="AQ889" s="169"/>
      <c r="AR889" s="169"/>
      <c r="AS889" s="169"/>
      <c r="AT889" s="148"/>
      <c r="AU889" s="149"/>
      <c r="AV889" s="148"/>
      <c r="AW889" s="173"/>
      <c r="AX889" s="174"/>
      <c r="AY889" s="175"/>
      <c r="AZ889" s="175"/>
      <c r="BA889" s="176"/>
      <c r="BB889" s="176"/>
      <c r="BC889" s="150"/>
      <c r="BE889" s="151">
        <v>185</v>
      </c>
      <c r="BF889" s="164">
        <f t="shared" si="158"/>
        <v>1.1775999999999964</v>
      </c>
      <c r="BG889" s="177">
        <f t="shared" si="159"/>
        <v>0.9914335401024913</v>
      </c>
      <c r="BH889" s="178">
        <f t="shared" si="160"/>
        <v>1.4290018444340635E-4</v>
      </c>
      <c r="BI889" s="179" t="str">
        <f t="shared" si="161"/>
        <v/>
      </c>
      <c r="BJ889" s="179" t="str">
        <f t="shared" si="157"/>
        <v/>
      </c>
    </row>
    <row r="890" spans="2:62" ht="20.100000000000001" customHeight="1" x14ac:dyDescent="0.25">
      <c r="B890" s="147"/>
      <c r="C890" s="151">
        <v>209</v>
      </c>
      <c r="D890" s="147">
        <f t="shared" si="162"/>
        <v>-2363.2507871190492</v>
      </c>
      <c r="E890" s="170">
        <f t="shared" si="163"/>
        <v>3.5793015094823819E-6</v>
      </c>
      <c r="F890" s="170">
        <f t="shared" si="164"/>
        <v>7.7808397747005731E-4</v>
      </c>
      <c r="G890" s="147">
        <f t="shared" si="165"/>
        <v>3.5793015094823819E-6</v>
      </c>
      <c r="H890" s="147" t="str">
        <f t="shared" si="166"/>
        <v/>
      </c>
      <c r="I890" s="147" t="str">
        <f t="shared" si="167"/>
        <v/>
      </c>
      <c r="J890" s="147">
        <f t="shared" si="168"/>
        <v>3.1890599772635812E-23</v>
      </c>
      <c r="K890" s="147" t="str">
        <f t="shared" si="169"/>
        <v/>
      </c>
      <c r="L890" s="147" t="str">
        <f t="shared" si="170"/>
        <v/>
      </c>
      <c r="P890" s="151">
        <v>209</v>
      </c>
      <c r="Q890" s="147">
        <f t="shared" si="171"/>
        <v>-76004.763763089912</v>
      </c>
      <c r="R890" s="170">
        <f t="shared" si="172"/>
        <v>1.1129285443195431E-7</v>
      </c>
      <c r="S890" s="170">
        <f t="shared" si="173"/>
        <v>7.7808397747005731E-4</v>
      </c>
      <c r="T890" s="147">
        <f t="shared" si="174"/>
        <v>1.1129285443195431E-7</v>
      </c>
      <c r="U890" s="147" t="str">
        <f t="shared" si="175"/>
        <v/>
      </c>
      <c r="V890" s="147" t="str">
        <f t="shared" si="176"/>
        <v/>
      </c>
      <c r="W890" s="171">
        <f t="shared" si="177"/>
        <v>7.3667868070529404E-9</v>
      </c>
      <c r="X890" s="169" t="str">
        <f t="shared" si="178"/>
        <v/>
      </c>
      <c r="Y890" s="147" t="str">
        <f t="shared" si="179"/>
        <v/>
      </c>
      <c r="AC890" s="151">
        <v>209</v>
      </c>
      <c r="AD890" s="147">
        <f t="shared" si="180"/>
        <v>-3.1640000000000001</v>
      </c>
      <c r="AE890" s="170">
        <f t="shared" si="181"/>
        <v>2.6734472533567113E-3</v>
      </c>
      <c r="AF890" s="170">
        <f t="shared" si="182"/>
        <v>7.7808397747005514E-4</v>
      </c>
      <c r="AG890" s="147">
        <f t="shared" si="183"/>
        <v>2.6734472533567113E-3</v>
      </c>
      <c r="AH890" s="147" t="str">
        <f t="shared" si="184"/>
        <v/>
      </c>
      <c r="AI890" s="147" t="str">
        <f t="shared" si="185"/>
        <v/>
      </c>
      <c r="AJ890" s="169">
        <f t="shared" si="186"/>
        <v>0</v>
      </c>
      <c r="AK890" s="169" t="str">
        <f t="shared" si="187"/>
        <v/>
      </c>
      <c r="AL890" s="169" t="str">
        <f t="shared" si="188"/>
        <v/>
      </c>
      <c r="AM890" s="169"/>
      <c r="AN890" s="169"/>
      <c r="AO890" s="169"/>
      <c r="AP890" s="169"/>
      <c r="AQ890" s="169"/>
      <c r="AR890" s="169"/>
      <c r="AS890" s="169"/>
      <c r="AT890" s="148"/>
      <c r="AU890" s="149"/>
      <c r="AV890" s="148"/>
      <c r="AW890" s="173"/>
      <c r="AX890" s="174"/>
      <c r="AY890" s="175"/>
      <c r="AZ890" s="175"/>
      <c r="BA890" s="176"/>
      <c r="BB890" s="176"/>
      <c r="BC890" s="150"/>
      <c r="BE890" s="151">
        <v>186</v>
      </c>
      <c r="BF890" s="164">
        <f t="shared" si="158"/>
        <v>1.1839999999999964</v>
      </c>
      <c r="BG890" s="177">
        <f t="shared" si="159"/>
        <v>0.99129063991804789</v>
      </c>
      <c r="BH890" s="178">
        <f t="shared" si="160"/>
        <v>1.4438161410246231E-4</v>
      </c>
      <c r="BI890" s="179" t="str">
        <f t="shared" si="161"/>
        <v/>
      </c>
      <c r="BJ890" s="179" t="str">
        <f t="shared" si="157"/>
        <v/>
      </c>
    </row>
    <row r="891" spans="2:62" ht="20.100000000000001" customHeight="1" x14ac:dyDescent="0.25">
      <c r="B891" s="147"/>
      <c r="C891" s="151">
        <v>210</v>
      </c>
      <c r="D891" s="147">
        <f t="shared" si="162"/>
        <v>-2360.2631122933617</v>
      </c>
      <c r="E891" s="170">
        <f t="shared" si="163"/>
        <v>3.6248600196541213E-6</v>
      </c>
      <c r="F891" s="170">
        <f t="shared" si="164"/>
        <v>7.8884569437557184E-4</v>
      </c>
      <c r="G891" s="147">
        <f t="shared" si="165"/>
        <v>3.6248600196541213E-6</v>
      </c>
      <c r="H891" s="147" t="str">
        <f t="shared" si="166"/>
        <v/>
      </c>
      <c r="I891" s="147" t="str">
        <f t="shared" si="167"/>
        <v/>
      </c>
      <c r="J891" s="147">
        <f t="shared" si="168"/>
        <v>3.3113444280279289E-23</v>
      </c>
      <c r="K891" s="147" t="str">
        <f t="shared" si="169"/>
        <v/>
      </c>
      <c r="L891" s="147" t="str">
        <f t="shared" si="170"/>
        <v/>
      </c>
      <c r="P891" s="151">
        <v>210</v>
      </c>
      <c r="Q891" s="147">
        <f t="shared" si="171"/>
        <v>-75908.676830393219</v>
      </c>
      <c r="R891" s="170">
        <f t="shared" si="172"/>
        <v>1.1270942596895605E-7</v>
      </c>
      <c r="S891" s="170">
        <f t="shared" si="173"/>
        <v>7.8884569437557184E-4</v>
      </c>
      <c r="T891" s="147">
        <f t="shared" si="174"/>
        <v>1.1270942596895605E-7</v>
      </c>
      <c r="U891" s="147" t="str">
        <f t="shared" si="175"/>
        <v/>
      </c>
      <c r="V891" s="147" t="str">
        <f t="shared" si="176"/>
        <v/>
      </c>
      <c r="W891" s="171">
        <f t="shared" si="177"/>
        <v>7.4834339981504631E-9</v>
      </c>
      <c r="X891" s="169" t="str">
        <f t="shared" si="178"/>
        <v/>
      </c>
      <c r="Y891" s="147" t="str">
        <f t="shared" si="179"/>
        <v/>
      </c>
      <c r="AC891" s="151">
        <v>210</v>
      </c>
      <c r="AD891" s="147">
        <f t="shared" si="180"/>
        <v>-3.16</v>
      </c>
      <c r="AE891" s="170">
        <f t="shared" si="181"/>
        <v>2.7074757568406999E-3</v>
      </c>
      <c r="AF891" s="170">
        <f t="shared" si="182"/>
        <v>7.8884569437557184E-4</v>
      </c>
      <c r="AG891" s="147">
        <f t="shared" si="183"/>
        <v>2.7074757568406999E-3</v>
      </c>
      <c r="AH891" s="147" t="str">
        <f t="shared" si="184"/>
        <v/>
      </c>
      <c r="AI891" s="147" t="str">
        <f t="shared" si="185"/>
        <v/>
      </c>
      <c r="AJ891" s="169">
        <f t="shared" si="186"/>
        <v>0</v>
      </c>
      <c r="AK891" s="169" t="str">
        <f t="shared" si="187"/>
        <v/>
      </c>
      <c r="AL891" s="169" t="str">
        <f t="shared" si="188"/>
        <v/>
      </c>
      <c r="AM891" s="169"/>
      <c r="AN891" s="169"/>
      <c r="AO891" s="169"/>
      <c r="AP891" s="169"/>
      <c r="AQ891" s="169"/>
      <c r="AR891" s="169"/>
      <c r="AS891" s="169"/>
      <c r="AT891" s="148"/>
      <c r="AU891" s="149"/>
      <c r="AV891" s="148"/>
      <c r="AW891" s="173"/>
      <c r="AX891" s="174"/>
      <c r="AY891" s="175"/>
      <c r="AZ891" s="175"/>
      <c r="BA891" s="176"/>
      <c r="BB891" s="176"/>
      <c r="BC891" s="150"/>
      <c r="BE891" s="151">
        <v>187</v>
      </c>
      <c r="BF891" s="164">
        <f t="shared" si="158"/>
        <v>1.1903999999999963</v>
      </c>
      <c r="BG891" s="177">
        <f t="shared" si="159"/>
        <v>0.99114625830394543</v>
      </c>
      <c r="BH891" s="178">
        <f t="shared" si="160"/>
        <v>1.4586780341729888E-4</v>
      </c>
      <c r="BI891" s="179" t="str">
        <f t="shared" si="161"/>
        <v/>
      </c>
      <c r="BJ891" s="179" t="str">
        <f t="shared" si="157"/>
        <v/>
      </c>
    </row>
    <row r="892" spans="2:62" ht="20.100000000000001" customHeight="1" x14ac:dyDescent="0.25">
      <c r="B892" s="147"/>
      <c r="C892" s="151">
        <v>211</v>
      </c>
      <c r="D892" s="147">
        <f t="shared" si="162"/>
        <v>-2357.2754374676738</v>
      </c>
      <c r="E892" s="170">
        <f t="shared" si="163"/>
        <v>3.6709396778105751E-6</v>
      </c>
      <c r="F892" s="170">
        <f t="shared" si="164"/>
        <v>7.9974430253036796E-4</v>
      </c>
      <c r="G892" s="147">
        <f t="shared" si="165"/>
        <v>3.6709396778105751E-6</v>
      </c>
      <c r="H892" s="147" t="str">
        <f t="shared" si="166"/>
        <v/>
      </c>
      <c r="I892" s="147" t="str">
        <f t="shared" si="167"/>
        <v/>
      </c>
      <c r="J892" s="147">
        <f t="shared" si="168"/>
        <v>3.4382628613378699E-23</v>
      </c>
      <c r="K892" s="147" t="str">
        <f t="shared" si="169"/>
        <v/>
      </c>
      <c r="L892" s="147" t="str">
        <f t="shared" si="170"/>
        <v/>
      </c>
      <c r="P892" s="151">
        <v>211</v>
      </c>
      <c r="Q892" s="147">
        <f t="shared" si="171"/>
        <v>-75812.589897696511</v>
      </c>
      <c r="R892" s="170">
        <f t="shared" si="172"/>
        <v>1.1414220179795368E-7</v>
      </c>
      <c r="S892" s="170">
        <f t="shared" si="173"/>
        <v>7.997443025303697E-4</v>
      </c>
      <c r="T892" s="147">
        <f t="shared" si="174"/>
        <v>1.1414220179795368E-7</v>
      </c>
      <c r="U892" s="147" t="str">
        <f t="shared" si="175"/>
        <v/>
      </c>
      <c r="V892" s="147" t="str">
        <f t="shared" si="176"/>
        <v/>
      </c>
      <c r="W892" s="171">
        <f t="shared" si="177"/>
        <v>7.6018065745674921E-9</v>
      </c>
      <c r="X892" s="169" t="str">
        <f t="shared" si="178"/>
        <v/>
      </c>
      <c r="Y892" s="147" t="str">
        <f t="shared" si="179"/>
        <v/>
      </c>
      <c r="AC892" s="151">
        <v>211</v>
      </c>
      <c r="AD892" s="147">
        <f t="shared" si="180"/>
        <v>-3.1560000000000001</v>
      </c>
      <c r="AE892" s="170">
        <f t="shared" si="181"/>
        <v>2.7418935155032842E-3</v>
      </c>
      <c r="AF892" s="170">
        <f t="shared" si="182"/>
        <v>7.9974430253036796E-4</v>
      </c>
      <c r="AG892" s="147">
        <f t="shared" si="183"/>
        <v>2.7418935155032842E-3</v>
      </c>
      <c r="AH892" s="147" t="str">
        <f t="shared" si="184"/>
        <v/>
      </c>
      <c r="AI892" s="147" t="str">
        <f t="shared" si="185"/>
        <v/>
      </c>
      <c r="AJ892" s="169">
        <f t="shared" si="186"/>
        <v>0</v>
      </c>
      <c r="AK892" s="169" t="str">
        <f t="shared" si="187"/>
        <v/>
      </c>
      <c r="AL892" s="169" t="str">
        <f t="shared" si="188"/>
        <v/>
      </c>
      <c r="AM892" s="169"/>
      <c r="AN892" s="169"/>
      <c r="AO892" s="169"/>
      <c r="AP892" s="169"/>
      <c r="AQ892" s="169"/>
      <c r="AR892" s="169"/>
      <c r="AS892" s="169"/>
      <c r="AT892" s="148"/>
      <c r="AU892" s="149"/>
      <c r="AV892" s="148"/>
      <c r="AW892" s="173"/>
      <c r="AX892" s="174"/>
      <c r="AY892" s="175"/>
      <c r="AZ892" s="175"/>
      <c r="BA892" s="176"/>
      <c r="BB892" s="176"/>
      <c r="BC892" s="150"/>
      <c r="BE892" s="151">
        <v>188</v>
      </c>
      <c r="BF892" s="164">
        <f t="shared" si="158"/>
        <v>1.1967999999999963</v>
      </c>
      <c r="BG892" s="177">
        <f t="shared" si="159"/>
        <v>0.99100039050052813</v>
      </c>
      <c r="BH892" s="178">
        <f t="shared" si="160"/>
        <v>1.4735869882775976E-4</v>
      </c>
      <c r="BI892" s="179" t="str">
        <f t="shared" si="161"/>
        <v/>
      </c>
      <c r="BJ892" s="179" t="str">
        <f t="shared" si="157"/>
        <v/>
      </c>
    </row>
    <row r="893" spans="2:62" ht="20.100000000000001" customHeight="1" x14ac:dyDescent="0.25">
      <c r="B893" s="147"/>
      <c r="C893" s="151">
        <v>212</v>
      </c>
      <c r="D893" s="147">
        <f t="shared" si="162"/>
        <v>-2354.2877626419859</v>
      </c>
      <c r="E893" s="170">
        <f t="shared" si="163"/>
        <v>3.717545624938329E-6</v>
      </c>
      <c r="F893" s="170">
        <f t="shared" si="164"/>
        <v>8.1078136662504499E-4</v>
      </c>
      <c r="G893" s="147">
        <f t="shared" si="165"/>
        <v>3.717545624938329E-6</v>
      </c>
      <c r="H893" s="147" t="str">
        <f t="shared" si="166"/>
        <v/>
      </c>
      <c r="I893" s="147" t="str">
        <f t="shared" si="167"/>
        <v/>
      </c>
      <c r="J893" s="147">
        <f t="shared" si="168"/>
        <v>3.5699887509994322E-23</v>
      </c>
      <c r="K893" s="147" t="str">
        <f t="shared" si="169"/>
        <v/>
      </c>
      <c r="L893" s="147" t="str">
        <f t="shared" si="170"/>
        <v/>
      </c>
      <c r="P893" s="151">
        <v>212</v>
      </c>
      <c r="Q893" s="147">
        <f t="shared" si="171"/>
        <v>-75716.502964999818</v>
      </c>
      <c r="R893" s="170">
        <f t="shared" si="172"/>
        <v>1.1559134176998723E-7</v>
      </c>
      <c r="S893" s="170">
        <f t="shared" si="173"/>
        <v>8.1078136662504499E-4</v>
      </c>
      <c r="T893" s="147">
        <f t="shared" si="174"/>
        <v>1.1559134176998723E-7</v>
      </c>
      <c r="U893" s="147" t="str">
        <f t="shared" si="175"/>
        <v/>
      </c>
      <c r="V893" s="147" t="str">
        <f t="shared" si="176"/>
        <v/>
      </c>
      <c r="W893" s="171">
        <f t="shared" si="177"/>
        <v>7.7219280105102758E-9</v>
      </c>
      <c r="X893" s="169" t="str">
        <f t="shared" si="178"/>
        <v/>
      </c>
      <c r="Y893" s="147" t="str">
        <f t="shared" si="179"/>
        <v/>
      </c>
      <c r="AC893" s="151">
        <v>212</v>
      </c>
      <c r="AD893" s="147">
        <f t="shared" si="180"/>
        <v>-3.1520000000000001</v>
      </c>
      <c r="AE893" s="170">
        <f t="shared" si="181"/>
        <v>2.7767043692435104E-3</v>
      </c>
      <c r="AF893" s="170">
        <f t="shared" si="182"/>
        <v>8.1078136662504499E-4</v>
      </c>
      <c r="AG893" s="147">
        <f t="shared" si="183"/>
        <v>2.7767043692435104E-3</v>
      </c>
      <c r="AH893" s="147" t="str">
        <f t="shared" si="184"/>
        <v/>
      </c>
      <c r="AI893" s="147" t="str">
        <f t="shared" si="185"/>
        <v/>
      </c>
      <c r="AJ893" s="169">
        <f t="shared" si="186"/>
        <v>0</v>
      </c>
      <c r="AK893" s="169" t="str">
        <f t="shared" si="187"/>
        <v/>
      </c>
      <c r="AL893" s="169" t="str">
        <f t="shared" si="188"/>
        <v/>
      </c>
      <c r="AM893" s="169"/>
      <c r="AN893" s="169"/>
      <c r="AO893" s="169"/>
      <c r="AP893" s="169"/>
      <c r="AQ893" s="169"/>
      <c r="AR893" s="169"/>
      <c r="AS893" s="169"/>
      <c r="AT893" s="148"/>
      <c r="AU893" s="149"/>
      <c r="AV893" s="148"/>
      <c r="AW893" s="173"/>
      <c r="AX893" s="174"/>
      <c r="AY893" s="175"/>
      <c r="AZ893" s="175"/>
      <c r="BA893" s="176"/>
      <c r="BB893" s="176"/>
      <c r="BC893" s="150"/>
      <c r="BE893" s="151">
        <v>189</v>
      </c>
      <c r="BF893" s="164">
        <f t="shared" si="158"/>
        <v>1.2031999999999963</v>
      </c>
      <c r="BG893" s="177">
        <f t="shared" si="159"/>
        <v>0.99085303180170037</v>
      </c>
      <c r="BH893" s="178">
        <f t="shared" si="160"/>
        <v>1.4885424684707438E-4</v>
      </c>
      <c r="BI893" s="179" t="str">
        <f t="shared" si="161"/>
        <v/>
      </c>
      <c r="BJ893" s="179" t="str">
        <f t="shared" si="157"/>
        <v/>
      </c>
    </row>
    <row r="894" spans="2:62" ht="20.100000000000001" customHeight="1" x14ac:dyDescent="0.25">
      <c r="B894" s="147"/>
      <c r="C894" s="151">
        <v>213</v>
      </c>
      <c r="D894" s="147">
        <f t="shared" si="162"/>
        <v>-2351.3000878162984</v>
      </c>
      <c r="E894" s="170">
        <f t="shared" si="163"/>
        <v>3.7646830419131095E-6</v>
      </c>
      <c r="F894" s="170">
        <f t="shared" si="164"/>
        <v>8.2195846676934596E-4</v>
      </c>
      <c r="G894" s="147">
        <f t="shared" si="165"/>
        <v>3.7646830419131095E-6</v>
      </c>
      <c r="H894" s="147" t="str">
        <f t="shared" si="166"/>
        <v/>
      </c>
      <c r="I894" s="147" t="str">
        <f t="shared" si="167"/>
        <v/>
      </c>
      <c r="J894" s="147">
        <f t="shared" si="168"/>
        <v>3.7067019831694528E-23</v>
      </c>
      <c r="K894" s="147" t="str">
        <f t="shared" si="169"/>
        <v/>
      </c>
      <c r="L894" s="147" t="str">
        <f t="shared" si="170"/>
        <v/>
      </c>
      <c r="P894" s="151">
        <v>213</v>
      </c>
      <c r="Q894" s="147">
        <f t="shared" si="171"/>
        <v>-75620.41603230311</v>
      </c>
      <c r="R894" s="170">
        <f t="shared" si="172"/>
        <v>1.1705700697639025E-7</v>
      </c>
      <c r="S894" s="170">
        <f t="shared" si="173"/>
        <v>8.2195846676934824E-4</v>
      </c>
      <c r="T894" s="147">
        <f t="shared" si="174"/>
        <v>1.1705700697639025E-7</v>
      </c>
      <c r="U894" s="147" t="str">
        <f t="shared" si="175"/>
        <v/>
      </c>
      <c r="V894" s="147" t="str">
        <f t="shared" si="176"/>
        <v/>
      </c>
      <c r="W894" s="171">
        <f t="shared" si="177"/>
        <v>7.8438220667003904E-9</v>
      </c>
      <c r="X894" s="169" t="str">
        <f t="shared" si="178"/>
        <v/>
      </c>
      <c r="Y894" s="147" t="str">
        <f t="shared" si="179"/>
        <v/>
      </c>
      <c r="AC894" s="151">
        <v>213</v>
      </c>
      <c r="AD894" s="147">
        <f t="shared" si="180"/>
        <v>-3.1480000000000001</v>
      </c>
      <c r="AE894" s="170">
        <f t="shared" si="181"/>
        <v>2.8119121877543908E-3</v>
      </c>
      <c r="AF894" s="170">
        <f t="shared" si="182"/>
        <v>8.2195846676934596E-4</v>
      </c>
      <c r="AG894" s="147">
        <f t="shared" si="183"/>
        <v>2.8119121877543908E-3</v>
      </c>
      <c r="AH894" s="147" t="str">
        <f t="shared" si="184"/>
        <v/>
      </c>
      <c r="AI894" s="147" t="str">
        <f t="shared" si="185"/>
        <v/>
      </c>
      <c r="AJ894" s="169">
        <f t="shared" si="186"/>
        <v>0</v>
      </c>
      <c r="AK894" s="169" t="str">
        <f t="shared" si="187"/>
        <v/>
      </c>
      <c r="AL894" s="169" t="str">
        <f t="shared" si="188"/>
        <v/>
      </c>
      <c r="AM894" s="169"/>
      <c r="AN894" s="169"/>
      <c r="AO894" s="169"/>
      <c r="AP894" s="169"/>
      <c r="AQ894" s="169"/>
      <c r="AR894" s="169"/>
      <c r="AS894" s="169"/>
      <c r="AT894" s="148"/>
      <c r="AU894" s="149"/>
      <c r="AV894" s="148"/>
      <c r="AW894" s="173"/>
      <c r="AX894" s="174"/>
      <c r="AY894" s="175"/>
      <c r="AZ894" s="175"/>
      <c r="BA894" s="176"/>
      <c r="BB894" s="176"/>
      <c r="BC894" s="150"/>
      <c r="BE894" s="151">
        <v>190</v>
      </c>
      <c r="BF894" s="164">
        <f t="shared" si="158"/>
        <v>1.2095999999999962</v>
      </c>
      <c r="BG894" s="177">
        <f t="shared" si="159"/>
        <v>0.99070417755485329</v>
      </c>
      <c r="BH894" s="178">
        <f t="shared" si="160"/>
        <v>1.5035439406285711E-4</v>
      </c>
      <c r="BI894" s="179" t="str">
        <f t="shared" si="161"/>
        <v/>
      </c>
      <c r="BJ894" s="179" t="str">
        <f t="shared" si="157"/>
        <v/>
      </c>
    </row>
    <row r="895" spans="2:62" ht="20.100000000000001" customHeight="1" x14ac:dyDescent="0.25">
      <c r="B895" s="147"/>
      <c r="C895" s="151">
        <v>214</v>
      </c>
      <c r="D895" s="147">
        <f t="shared" si="162"/>
        <v>-2348.3124129906105</v>
      </c>
      <c r="E895" s="170">
        <f t="shared" si="163"/>
        <v>3.8123571496726162E-6</v>
      </c>
      <c r="F895" s="170">
        <f t="shared" si="164"/>
        <v>8.3327719861159245E-4</v>
      </c>
      <c r="G895" s="147">
        <f t="shared" si="165"/>
        <v>3.8123571496726162E-6</v>
      </c>
      <c r="H895" s="147" t="str">
        <f t="shared" si="166"/>
        <v/>
      </c>
      <c r="I895" s="147" t="str">
        <f t="shared" si="167"/>
        <v/>
      </c>
      <c r="J895" s="147">
        <f t="shared" si="168"/>
        <v>3.8485890902908612E-23</v>
      </c>
      <c r="K895" s="147" t="str">
        <f t="shared" si="169"/>
        <v/>
      </c>
      <c r="L895" s="147" t="str">
        <f t="shared" si="170"/>
        <v/>
      </c>
      <c r="P895" s="151">
        <v>214</v>
      </c>
      <c r="Q895" s="147">
        <f t="shared" si="171"/>
        <v>-75524.329099606417</v>
      </c>
      <c r="R895" s="170">
        <f t="shared" si="172"/>
        <v>1.1853935975415849E-7</v>
      </c>
      <c r="S895" s="170">
        <f t="shared" si="173"/>
        <v>8.3327719861159245E-4</v>
      </c>
      <c r="T895" s="147">
        <f t="shared" si="174"/>
        <v>1.1853935975415849E-7</v>
      </c>
      <c r="U895" s="147" t="str">
        <f t="shared" si="175"/>
        <v/>
      </c>
      <c r="V895" s="147" t="str">
        <f t="shared" si="176"/>
        <v/>
      </c>
      <c r="W895" s="171">
        <f t="shared" si="177"/>
        <v>7.9675127933692714E-9</v>
      </c>
      <c r="X895" s="169" t="str">
        <f t="shared" si="178"/>
        <v/>
      </c>
      <c r="Y895" s="147" t="str">
        <f t="shared" si="179"/>
        <v/>
      </c>
      <c r="AC895" s="151">
        <v>214</v>
      </c>
      <c r="AD895" s="147">
        <f t="shared" si="180"/>
        <v>-3.1440000000000001</v>
      </c>
      <c r="AE895" s="170">
        <f t="shared" si="181"/>
        <v>2.8475208706519421E-3</v>
      </c>
      <c r="AF895" s="170">
        <f t="shared" si="182"/>
        <v>8.3327719861159245E-4</v>
      </c>
      <c r="AG895" s="147">
        <f t="shared" si="183"/>
        <v>2.8475208706519421E-3</v>
      </c>
      <c r="AH895" s="147" t="str">
        <f t="shared" si="184"/>
        <v/>
      </c>
      <c r="AI895" s="147" t="str">
        <f t="shared" si="185"/>
        <v/>
      </c>
      <c r="AJ895" s="169">
        <f t="shared" si="186"/>
        <v>0</v>
      </c>
      <c r="AK895" s="169" t="str">
        <f t="shared" si="187"/>
        <v/>
      </c>
      <c r="AL895" s="169" t="str">
        <f t="shared" si="188"/>
        <v/>
      </c>
      <c r="AM895" s="169"/>
      <c r="AN895" s="169"/>
      <c r="AO895" s="169"/>
      <c r="AP895" s="169"/>
      <c r="AQ895" s="169"/>
      <c r="AR895" s="169"/>
      <c r="AS895" s="169"/>
      <c r="AT895" s="148"/>
      <c r="AU895" s="149"/>
      <c r="AV895" s="148"/>
      <c r="AW895" s="173"/>
      <c r="AX895" s="174"/>
      <c r="AY895" s="175"/>
      <c r="AZ895" s="175"/>
      <c r="BA895" s="176"/>
      <c r="BB895" s="176"/>
      <c r="BC895" s="150"/>
      <c r="BE895" s="151">
        <v>191</v>
      </c>
      <c r="BF895" s="164">
        <f t="shared" si="158"/>
        <v>1.2159999999999962</v>
      </c>
      <c r="BG895" s="177">
        <f t="shared" si="159"/>
        <v>0.99055382316079044</v>
      </c>
      <c r="BH895" s="178">
        <f t="shared" si="160"/>
        <v>1.5185908714188123E-4</v>
      </c>
      <c r="BI895" s="179" t="str">
        <f t="shared" si="161"/>
        <v/>
      </c>
      <c r="BJ895" s="179" t="str">
        <f t="shared" si="157"/>
        <v/>
      </c>
    </row>
    <row r="896" spans="2:62" ht="20.100000000000001" customHeight="1" x14ac:dyDescent="0.25">
      <c r="B896" s="147"/>
      <c r="C896" s="151">
        <v>215</v>
      </c>
      <c r="D896" s="147">
        <f t="shared" si="162"/>
        <v>-2345.3247381649226</v>
      </c>
      <c r="E896" s="170">
        <f t="shared" si="163"/>
        <v>3.8605732093881593E-6</v>
      </c>
      <c r="F896" s="170">
        <f t="shared" si="164"/>
        <v>8.4473917345862643E-4</v>
      </c>
      <c r="G896" s="147">
        <f t="shared" si="165"/>
        <v>3.8605732093881593E-6</v>
      </c>
      <c r="H896" s="147" t="str">
        <f t="shared" si="166"/>
        <v/>
      </c>
      <c r="I896" s="147" t="str">
        <f t="shared" si="167"/>
        <v/>
      </c>
      <c r="J896" s="147">
        <f t="shared" si="168"/>
        <v>3.9958434934468312E-23</v>
      </c>
      <c r="K896" s="147" t="str">
        <f t="shared" si="169"/>
        <v/>
      </c>
      <c r="L896" s="147" t="str">
        <f t="shared" si="170"/>
        <v/>
      </c>
      <c r="P896" s="151">
        <v>215</v>
      </c>
      <c r="Q896" s="147">
        <f t="shared" si="171"/>
        <v>-75428.242166909709</v>
      </c>
      <c r="R896" s="170">
        <f t="shared" si="172"/>
        <v>1.2003856369129224E-7</v>
      </c>
      <c r="S896" s="170">
        <f t="shared" si="173"/>
        <v>8.4473917345862805E-4</v>
      </c>
      <c r="T896" s="147">
        <f t="shared" si="174"/>
        <v>1.2003856369129224E-7</v>
      </c>
      <c r="U896" s="147" t="str">
        <f t="shared" si="175"/>
        <v/>
      </c>
      <c r="V896" s="147" t="str">
        <f t="shared" si="176"/>
        <v/>
      </c>
      <c r="W896" s="171">
        <f t="shared" si="177"/>
        <v>8.0930245332771597E-9</v>
      </c>
      <c r="X896" s="169" t="str">
        <f t="shared" si="178"/>
        <v/>
      </c>
      <c r="Y896" s="147" t="str">
        <f t="shared" si="179"/>
        <v/>
      </c>
      <c r="AC896" s="151">
        <v>215</v>
      </c>
      <c r="AD896" s="147">
        <f t="shared" si="180"/>
        <v>-3.14</v>
      </c>
      <c r="AE896" s="170">
        <f t="shared" si="181"/>
        <v>2.8835343476034392E-3</v>
      </c>
      <c r="AF896" s="170">
        <f t="shared" si="182"/>
        <v>8.4473917345862643E-4</v>
      </c>
      <c r="AG896" s="147">
        <f t="shared" si="183"/>
        <v>2.8835343476034392E-3</v>
      </c>
      <c r="AH896" s="147" t="str">
        <f t="shared" si="184"/>
        <v/>
      </c>
      <c r="AI896" s="147" t="str">
        <f t="shared" si="185"/>
        <v/>
      </c>
      <c r="AJ896" s="169">
        <f t="shared" si="186"/>
        <v>0</v>
      </c>
      <c r="AK896" s="169" t="str">
        <f t="shared" si="187"/>
        <v/>
      </c>
      <c r="AL896" s="169" t="str">
        <f t="shared" si="188"/>
        <v/>
      </c>
      <c r="AM896" s="169"/>
      <c r="AN896" s="169"/>
      <c r="AO896" s="169"/>
      <c r="AP896" s="169"/>
      <c r="AQ896" s="169"/>
      <c r="AR896" s="169"/>
      <c r="AS896" s="169"/>
      <c r="AT896" s="148"/>
      <c r="AU896" s="149"/>
      <c r="AV896" s="148"/>
      <c r="AW896" s="173"/>
      <c r="AX896" s="174"/>
      <c r="AY896" s="175"/>
      <c r="AZ896" s="175"/>
      <c r="BA896" s="176"/>
      <c r="BB896" s="176"/>
      <c r="BC896" s="150"/>
      <c r="BE896" s="151">
        <v>192</v>
      </c>
      <c r="BF896" s="164">
        <f t="shared" si="158"/>
        <v>1.2223999999999962</v>
      </c>
      <c r="BG896" s="177">
        <f t="shared" si="159"/>
        <v>0.99040196407364856</v>
      </c>
      <c r="BH896" s="178">
        <f t="shared" si="160"/>
        <v>1.5336827283063403E-4</v>
      </c>
      <c r="BI896" s="179" t="str">
        <f t="shared" si="161"/>
        <v/>
      </c>
      <c r="BJ896" s="179" t="str">
        <f t="shared" si="157"/>
        <v/>
      </c>
    </row>
    <row r="897" spans="2:62" ht="20.100000000000001" customHeight="1" x14ac:dyDescent="0.25">
      <c r="B897" s="147"/>
      <c r="C897" s="151">
        <v>216</v>
      </c>
      <c r="D897" s="147">
        <f t="shared" si="162"/>
        <v>-2342.3370633392346</v>
      </c>
      <c r="E897" s="170">
        <f t="shared" si="163"/>
        <v>3.9093365226353697E-6</v>
      </c>
      <c r="F897" s="170">
        <f t="shared" si="164"/>
        <v>8.5634601839627389E-4</v>
      </c>
      <c r="G897" s="147">
        <f t="shared" si="165"/>
        <v>3.9093365226353697E-6</v>
      </c>
      <c r="H897" s="147" t="str">
        <f t="shared" si="166"/>
        <v/>
      </c>
      <c r="I897" s="147" t="str">
        <f t="shared" si="167"/>
        <v/>
      </c>
      <c r="J897" s="147">
        <f t="shared" si="168"/>
        <v>4.1486657534319722E-23</v>
      </c>
      <c r="K897" s="147" t="str">
        <f t="shared" si="169"/>
        <v/>
      </c>
      <c r="L897" s="147" t="str">
        <f t="shared" si="170"/>
        <v/>
      </c>
      <c r="P897" s="151">
        <v>216</v>
      </c>
      <c r="Q897" s="147">
        <f t="shared" si="171"/>
        <v>-75332.155234213016</v>
      </c>
      <c r="R897" s="170">
        <f t="shared" si="172"/>
        <v>1.2155478363209999E-7</v>
      </c>
      <c r="S897" s="170">
        <f t="shared" si="173"/>
        <v>8.5634601839627389E-4</v>
      </c>
      <c r="T897" s="147">
        <f t="shared" si="174"/>
        <v>1.2155478363209999E-7</v>
      </c>
      <c r="U897" s="147" t="str">
        <f t="shared" si="175"/>
        <v/>
      </c>
      <c r="V897" s="147" t="str">
        <f t="shared" si="176"/>
        <v/>
      </c>
      <c r="W897" s="171">
        <f t="shared" si="177"/>
        <v>8.2203819247556011E-9</v>
      </c>
      <c r="X897" s="169" t="str">
        <f t="shared" si="178"/>
        <v/>
      </c>
      <c r="Y897" s="147" t="str">
        <f t="shared" si="179"/>
        <v/>
      </c>
      <c r="AC897" s="151">
        <v>216</v>
      </c>
      <c r="AD897" s="147">
        <f t="shared" si="180"/>
        <v>-3.1360000000000001</v>
      </c>
      <c r="AE897" s="170">
        <f t="shared" si="181"/>
        <v>2.9199565784548891E-3</v>
      </c>
      <c r="AF897" s="170">
        <f t="shared" si="182"/>
        <v>8.5634601839627389E-4</v>
      </c>
      <c r="AG897" s="147">
        <f t="shared" si="183"/>
        <v>2.9199565784548891E-3</v>
      </c>
      <c r="AH897" s="147" t="str">
        <f t="shared" si="184"/>
        <v/>
      </c>
      <c r="AI897" s="147" t="str">
        <f t="shared" si="185"/>
        <v/>
      </c>
      <c r="AJ897" s="169">
        <f t="shared" si="186"/>
        <v>0</v>
      </c>
      <c r="AK897" s="169" t="str">
        <f t="shared" si="187"/>
        <v/>
      </c>
      <c r="AL897" s="169" t="str">
        <f t="shared" si="188"/>
        <v/>
      </c>
      <c r="AM897" s="169"/>
      <c r="AN897" s="169"/>
      <c r="AO897" s="169"/>
      <c r="AP897" s="169"/>
      <c r="AQ897" s="169"/>
      <c r="AR897" s="169"/>
      <c r="AS897" s="169"/>
      <c r="AT897" s="148"/>
      <c r="AU897" s="149"/>
      <c r="AV897" s="148"/>
      <c r="AW897" s="173"/>
      <c r="AX897" s="174"/>
      <c r="AY897" s="175"/>
      <c r="AZ897" s="175"/>
      <c r="BA897" s="176"/>
      <c r="BB897" s="176"/>
      <c r="BC897" s="150"/>
      <c r="BE897" s="151">
        <v>193</v>
      </c>
      <c r="BF897" s="164">
        <f t="shared" si="158"/>
        <v>1.2287999999999961</v>
      </c>
      <c r="BG897" s="177">
        <f t="shared" si="159"/>
        <v>0.99024859580081792</v>
      </c>
      <c r="BH897" s="178">
        <f t="shared" si="160"/>
        <v>1.5488189796009078E-4</v>
      </c>
      <c r="BI897" s="179" t="str">
        <f t="shared" si="161"/>
        <v/>
      </c>
      <c r="BJ897" s="179" t="str">
        <f t="shared" ref="BJ897:BJ960" si="189">IF($BG897&lt;(1-$BC$717),$BH897,"")</f>
        <v/>
      </c>
    </row>
    <row r="898" spans="2:62" ht="20.100000000000001" customHeight="1" x14ac:dyDescent="0.25">
      <c r="B898" s="147"/>
      <c r="C898" s="151">
        <v>217</v>
      </c>
      <c r="D898" s="147">
        <f t="shared" si="162"/>
        <v>-2339.3493885135467</v>
      </c>
      <c r="E898" s="170">
        <f t="shared" si="163"/>
        <v>3.9586524315637299E-6</v>
      </c>
      <c r="F898" s="170">
        <f t="shared" si="164"/>
        <v>8.6809937641031567E-4</v>
      </c>
      <c r="G898" s="147">
        <f t="shared" si="165"/>
        <v>3.9586524315637299E-6</v>
      </c>
      <c r="H898" s="147" t="str">
        <f t="shared" si="166"/>
        <v/>
      </c>
      <c r="I898" s="147" t="str">
        <f t="shared" si="167"/>
        <v/>
      </c>
      <c r="J898" s="147">
        <f t="shared" si="168"/>
        <v>4.3072638308501636E-23</v>
      </c>
      <c r="K898" s="147" t="str">
        <f t="shared" si="169"/>
        <v/>
      </c>
      <c r="L898" s="147" t="str">
        <f t="shared" si="170"/>
        <v/>
      </c>
      <c r="P898" s="151">
        <v>217</v>
      </c>
      <c r="Q898" s="147">
        <f t="shared" si="171"/>
        <v>-75236.068301516309</v>
      </c>
      <c r="R898" s="170">
        <f t="shared" si="172"/>
        <v>1.2308818568247322E-7</v>
      </c>
      <c r="S898" s="170">
        <f t="shared" si="173"/>
        <v>8.6809937641031567E-4</v>
      </c>
      <c r="T898" s="147">
        <f t="shared" si="174"/>
        <v>1.2308818568247322E-7</v>
      </c>
      <c r="U898" s="147" t="str">
        <f t="shared" si="175"/>
        <v/>
      </c>
      <c r="V898" s="147" t="str">
        <f t="shared" si="176"/>
        <v/>
      </c>
      <c r="W898" s="171">
        <f t="shared" si="177"/>
        <v>8.349609904774561E-9</v>
      </c>
      <c r="X898" s="169" t="str">
        <f t="shared" si="178"/>
        <v/>
      </c>
      <c r="Y898" s="147" t="str">
        <f t="shared" si="179"/>
        <v/>
      </c>
      <c r="AC898" s="151">
        <v>217</v>
      </c>
      <c r="AD898" s="147">
        <f t="shared" si="180"/>
        <v>-3.1320000000000001</v>
      </c>
      <c r="AE898" s="170">
        <f t="shared" si="181"/>
        <v>2.9567915533576855E-3</v>
      </c>
      <c r="AF898" s="170">
        <f t="shared" si="182"/>
        <v>8.6809937641031567E-4</v>
      </c>
      <c r="AG898" s="147">
        <f t="shared" si="183"/>
        <v>2.9567915533576855E-3</v>
      </c>
      <c r="AH898" s="147" t="str">
        <f t="shared" si="184"/>
        <v/>
      </c>
      <c r="AI898" s="147" t="str">
        <f t="shared" si="185"/>
        <v/>
      </c>
      <c r="AJ898" s="169">
        <f t="shared" si="186"/>
        <v>0</v>
      </c>
      <c r="AK898" s="169" t="str">
        <f t="shared" si="187"/>
        <v/>
      </c>
      <c r="AL898" s="169" t="str">
        <f t="shared" si="188"/>
        <v/>
      </c>
      <c r="AM898" s="169"/>
      <c r="AN898" s="169"/>
      <c r="AO898" s="169"/>
      <c r="AP898" s="169"/>
      <c r="AQ898" s="169"/>
      <c r="AR898" s="169"/>
      <c r="AS898" s="169"/>
      <c r="AT898" s="148"/>
      <c r="AU898" s="149"/>
      <c r="AV898" s="148"/>
      <c r="AW898" s="173"/>
      <c r="AX898" s="174"/>
      <c r="AY898" s="175"/>
      <c r="AZ898" s="175"/>
      <c r="BA898" s="176"/>
      <c r="BB898" s="176"/>
      <c r="BC898" s="150"/>
      <c r="BE898" s="151">
        <v>194</v>
      </c>
      <c r="BF898" s="164">
        <f t="shared" ref="BF898:BF961" si="190">BF897+$BI$702</f>
        <v>1.2351999999999961</v>
      </c>
      <c r="BG898" s="177">
        <f t="shared" ref="BG898:BG961" si="191">_xlfn.CHISQ.DIST.RT(BF898,7)</f>
        <v>0.99009371390285783</v>
      </c>
      <c r="BH898" s="178">
        <f t="shared" ref="BH898:BH961" si="192">BG898-BG899</f>
        <v>1.5639990944715798E-4</v>
      </c>
      <c r="BI898" s="179" t="str">
        <f t="shared" ref="BI898:BI961" si="193">IF(BG898&lt;(1-$BC$709),BH898,"")</f>
        <v/>
      </c>
      <c r="BJ898" s="179" t="str">
        <f t="shared" si="189"/>
        <v/>
      </c>
    </row>
    <row r="899" spans="2:62" ht="20.100000000000001" customHeight="1" x14ac:dyDescent="0.25">
      <c r="B899" s="147"/>
      <c r="C899" s="151">
        <v>218</v>
      </c>
      <c r="D899" s="147">
        <f t="shared" si="162"/>
        <v>-2336.3617136878593</v>
      </c>
      <c r="E899" s="170">
        <f t="shared" si="163"/>
        <v>4.0085263190650446E-6</v>
      </c>
      <c r="F899" s="170">
        <f t="shared" si="164"/>
        <v>8.8000090650795521E-4</v>
      </c>
      <c r="G899" s="147">
        <f t="shared" si="165"/>
        <v>4.0085263190650446E-6</v>
      </c>
      <c r="H899" s="147" t="str">
        <f t="shared" si="166"/>
        <v/>
      </c>
      <c r="I899" s="147" t="str">
        <f t="shared" si="167"/>
        <v/>
      </c>
      <c r="J899" s="147">
        <f t="shared" si="168"/>
        <v>4.4718533555590061E-23</v>
      </c>
      <c r="K899" s="147" t="str">
        <f t="shared" si="169"/>
        <v/>
      </c>
      <c r="L899" s="147" t="str">
        <f t="shared" si="170"/>
        <v/>
      </c>
      <c r="P899" s="151">
        <v>218</v>
      </c>
      <c r="Q899" s="147">
        <f t="shared" si="171"/>
        <v>-75139.981368819615</v>
      </c>
      <c r="R899" s="170">
        <f t="shared" si="172"/>
        <v>1.2463893721512132E-7</v>
      </c>
      <c r="S899" s="170">
        <f t="shared" si="173"/>
        <v>8.8000090650795521E-4</v>
      </c>
      <c r="T899" s="147">
        <f t="shared" si="174"/>
        <v>1.2463893721512132E-7</v>
      </c>
      <c r="U899" s="147" t="str">
        <f t="shared" si="175"/>
        <v/>
      </c>
      <c r="V899" s="147" t="str">
        <f t="shared" si="176"/>
        <v/>
      </c>
      <c r="W899" s="171">
        <f t="shared" si="177"/>
        <v>8.4807337120332887E-9</v>
      </c>
      <c r="X899" s="169" t="str">
        <f t="shared" si="178"/>
        <v/>
      </c>
      <c r="Y899" s="147" t="str">
        <f t="shared" si="179"/>
        <v/>
      </c>
      <c r="AC899" s="151">
        <v>218</v>
      </c>
      <c r="AD899" s="147">
        <f t="shared" si="180"/>
        <v>-3.1280000000000001</v>
      </c>
      <c r="AE899" s="170">
        <f t="shared" si="181"/>
        <v>2.9940432928944037E-3</v>
      </c>
      <c r="AF899" s="170">
        <f t="shared" si="182"/>
        <v>8.8000090650795521E-4</v>
      </c>
      <c r="AG899" s="147">
        <f t="shared" si="183"/>
        <v>2.9940432928944037E-3</v>
      </c>
      <c r="AH899" s="147" t="str">
        <f t="shared" si="184"/>
        <v/>
      </c>
      <c r="AI899" s="147" t="str">
        <f t="shared" si="185"/>
        <v/>
      </c>
      <c r="AJ899" s="169">
        <f t="shared" si="186"/>
        <v>0</v>
      </c>
      <c r="AK899" s="169" t="str">
        <f t="shared" si="187"/>
        <v/>
      </c>
      <c r="AL899" s="169" t="str">
        <f t="shared" si="188"/>
        <v/>
      </c>
      <c r="AM899" s="169"/>
      <c r="AN899" s="169"/>
      <c r="AO899" s="169"/>
      <c r="AP899" s="169"/>
      <c r="AQ899" s="169"/>
      <c r="AR899" s="169"/>
      <c r="AS899" s="169"/>
      <c r="AT899" s="148"/>
      <c r="AU899" s="149"/>
      <c r="AV899" s="148"/>
      <c r="AW899" s="173"/>
      <c r="AX899" s="174"/>
      <c r="AY899" s="175"/>
      <c r="AZ899" s="175"/>
      <c r="BA899" s="176"/>
      <c r="BB899" s="176"/>
      <c r="BC899" s="150"/>
      <c r="BE899" s="151">
        <v>195</v>
      </c>
      <c r="BF899" s="164">
        <f t="shared" si="190"/>
        <v>1.241599999999996</v>
      </c>
      <c r="BG899" s="177">
        <f t="shared" si="191"/>
        <v>0.98993731399341067</v>
      </c>
      <c r="BH899" s="178">
        <f t="shared" si="192"/>
        <v>1.5792225429678286E-4</v>
      </c>
      <c r="BI899" s="179" t="str">
        <f t="shared" si="193"/>
        <v/>
      </c>
      <c r="BJ899" s="179" t="str">
        <f t="shared" si="189"/>
        <v/>
      </c>
    </row>
    <row r="900" spans="2:62" ht="20.100000000000001" customHeight="1" x14ac:dyDescent="0.25">
      <c r="B900" s="147"/>
      <c r="C900" s="151">
        <v>219</v>
      </c>
      <c r="D900" s="147">
        <f t="shared" si="162"/>
        <v>-2333.3740388621713</v>
      </c>
      <c r="E900" s="170">
        <f t="shared" si="163"/>
        <v>4.0589636089407255E-6</v>
      </c>
      <c r="F900" s="170">
        <f t="shared" si="164"/>
        <v>8.9205228383980274E-4</v>
      </c>
      <c r="G900" s="147">
        <f t="shared" si="165"/>
        <v>4.0589636089407255E-6</v>
      </c>
      <c r="H900" s="147" t="str">
        <f t="shared" si="166"/>
        <v/>
      </c>
      <c r="I900" s="147" t="str">
        <f t="shared" si="167"/>
        <v/>
      </c>
      <c r="J900" s="147">
        <f t="shared" si="168"/>
        <v>4.6426579057911704E-23</v>
      </c>
      <c r="K900" s="147" t="str">
        <f t="shared" si="169"/>
        <v/>
      </c>
      <c r="L900" s="147" t="str">
        <f t="shared" si="170"/>
        <v/>
      </c>
      <c r="P900" s="151">
        <v>219</v>
      </c>
      <c r="Q900" s="147">
        <f t="shared" si="171"/>
        <v>-75043.894436122908</v>
      </c>
      <c r="R900" s="170">
        <f t="shared" si="172"/>
        <v>1.2620720687477597E-7</v>
      </c>
      <c r="S900" s="170">
        <f t="shared" si="173"/>
        <v>8.9205228383980534E-4</v>
      </c>
      <c r="T900" s="147">
        <f t="shared" si="174"/>
        <v>1.2620720687477597E-7</v>
      </c>
      <c r="U900" s="147" t="str">
        <f t="shared" si="175"/>
        <v/>
      </c>
      <c r="V900" s="147" t="str">
        <f t="shared" si="176"/>
        <v/>
      </c>
      <c r="W900" s="171">
        <f t="shared" si="177"/>
        <v>8.6137788900758634E-9</v>
      </c>
      <c r="X900" s="169" t="str">
        <f t="shared" si="178"/>
        <v/>
      </c>
      <c r="Y900" s="147" t="str">
        <f t="shared" si="179"/>
        <v/>
      </c>
      <c r="AC900" s="151">
        <v>219</v>
      </c>
      <c r="AD900" s="147">
        <f t="shared" si="180"/>
        <v>-3.1240000000000001</v>
      </c>
      <c r="AE900" s="170">
        <f t="shared" si="181"/>
        <v>3.0317158482037758E-3</v>
      </c>
      <c r="AF900" s="170">
        <f t="shared" si="182"/>
        <v>8.9205228383980274E-4</v>
      </c>
      <c r="AG900" s="147">
        <f t="shared" si="183"/>
        <v>3.0317158482037758E-3</v>
      </c>
      <c r="AH900" s="147" t="str">
        <f t="shared" si="184"/>
        <v/>
      </c>
      <c r="AI900" s="147" t="str">
        <f t="shared" si="185"/>
        <v/>
      </c>
      <c r="AJ900" s="169">
        <f t="shared" si="186"/>
        <v>0</v>
      </c>
      <c r="AK900" s="169" t="str">
        <f t="shared" si="187"/>
        <v/>
      </c>
      <c r="AL900" s="169" t="str">
        <f t="shared" si="188"/>
        <v/>
      </c>
      <c r="AM900" s="169"/>
      <c r="AN900" s="169"/>
      <c r="AO900" s="169"/>
      <c r="AP900" s="169"/>
      <c r="AQ900" s="169"/>
      <c r="AR900" s="169"/>
      <c r="AS900" s="169"/>
      <c r="AT900" s="148"/>
      <c r="AU900" s="149"/>
      <c r="AV900" s="148"/>
      <c r="AW900" s="173"/>
      <c r="AX900" s="174"/>
      <c r="AY900" s="175"/>
      <c r="AZ900" s="175"/>
      <c r="BA900" s="176"/>
      <c r="BB900" s="176"/>
      <c r="BC900" s="150"/>
      <c r="BE900" s="151">
        <v>196</v>
      </c>
      <c r="BF900" s="164">
        <f t="shared" si="190"/>
        <v>1.247999999999996</v>
      </c>
      <c r="BG900" s="177">
        <f t="shared" si="191"/>
        <v>0.98977939173911389</v>
      </c>
      <c r="BH900" s="178">
        <f t="shared" si="192"/>
        <v>1.5944887960628318E-4</v>
      </c>
      <c r="BI900" s="179" t="str">
        <f t="shared" si="193"/>
        <v/>
      </c>
      <c r="BJ900" s="179" t="str">
        <f t="shared" si="189"/>
        <v/>
      </c>
    </row>
    <row r="901" spans="2:62" ht="20.100000000000001" customHeight="1" x14ac:dyDescent="0.25">
      <c r="B901" s="147"/>
      <c r="C901" s="151">
        <v>220</v>
      </c>
      <c r="D901" s="147">
        <f t="shared" si="162"/>
        <v>-2330.3863640364834</v>
      </c>
      <c r="E901" s="170">
        <f t="shared" si="163"/>
        <v>4.1099697660678815E-6</v>
      </c>
      <c r="F901" s="170">
        <f t="shared" si="164"/>
        <v>9.0425519982234115E-4</v>
      </c>
      <c r="G901" s="147">
        <f t="shared" si="165"/>
        <v>4.1099697660678815E-6</v>
      </c>
      <c r="H901" s="147" t="str">
        <f t="shared" si="166"/>
        <v/>
      </c>
      <c r="I901" s="147" t="str">
        <f t="shared" si="167"/>
        <v/>
      </c>
      <c r="J901" s="147">
        <f t="shared" si="168"/>
        <v>4.8199092972965015E-23</v>
      </c>
      <c r="K901" s="147" t="str">
        <f t="shared" si="169"/>
        <v/>
      </c>
      <c r="L901" s="147" t="str">
        <f t="shared" si="170"/>
        <v/>
      </c>
      <c r="P901" s="151">
        <v>220</v>
      </c>
      <c r="Q901" s="147">
        <f t="shared" si="171"/>
        <v>-74947.807503426215</v>
      </c>
      <c r="R901" s="170">
        <f t="shared" si="172"/>
        <v>1.2779316458335281E-7</v>
      </c>
      <c r="S901" s="170">
        <f t="shared" si="173"/>
        <v>9.0425519982233952E-4</v>
      </c>
      <c r="T901" s="147">
        <f t="shared" si="174"/>
        <v>1.2779316458335281E-7</v>
      </c>
      <c r="U901" s="147" t="str">
        <f t="shared" si="175"/>
        <v/>
      </c>
      <c r="V901" s="147" t="str">
        <f t="shared" si="176"/>
        <v/>
      </c>
      <c r="W901" s="171">
        <f t="shared" si="177"/>
        <v>8.7487712904307737E-9</v>
      </c>
      <c r="X901" s="169" t="str">
        <f t="shared" si="178"/>
        <v/>
      </c>
      <c r="Y901" s="147" t="str">
        <f t="shared" si="179"/>
        <v/>
      </c>
      <c r="AC901" s="151">
        <v>220</v>
      </c>
      <c r="AD901" s="147">
        <f t="shared" si="180"/>
        <v>-3.12</v>
      </c>
      <c r="AE901" s="170">
        <f t="shared" si="181"/>
        <v>3.0698133011047403E-3</v>
      </c>
      <c r="AF901" s="170">
        <f t="shared" si="182"/>
        <v>9.0425519982233952E-4</v>
      </c>
      <c r="AG901" s="147">
        <f t="shared" si="183"/>
        <v>3.0698133011047403E-3</v>
      </c>
      <c r="AH901" s="147" t="str">
        <f t="shared" si="184"/>
        <v/>
      </c>
      <c r="AI901" s="147" t="str">
        <f t="shared" si="185"/>
        <v/>
      </c>
      <c r="AJ901" s="169">
        <f t="shared" si="186"/>
        <v>0</v>
      </c>
      <c r="AK901" s="169" t="str">
        <f t="shared" si="187"/>
        <v/>
      </c>
      <c r="AL901" s="169" t="str">
        <f t="shared" si="188"/>
        <v/>
      </c>
      <c r="AM901" s="169"/>
      <c r="AN901" s="169"/>
      <c r="AO901" s="169"/>
      <c r="AP901" s="169"/>
      <c r="AQ901" s="169"/>
      <c r="AR901" s="169"/>
      <c r="AS901" s="169"/>
      <c r="AT901" s="148"/>
      <c r="AU901" s="149"/>
      <c r="AV901" s="148"/>
      <c r="AW901" s="173"/>
      <c r="AX901" s="174"/>
      <c r="AY901" s="175"/>
      <c r="AZ901" s="175"/>
      <c r="BA901" s="176"/>
      <c r="BB901" s="176"/>
      <c r="BC901" s="150"/>
      <c r="BE901" s="151">
        <v>197</v>
      </c>
      <c r="BF901" s="164">
        <f t="shared" si="190"/>
        <v>1.254399999999996</v>
      </c>
      <c r="BG901" s="177">
        <f t="shared" si="191"/>
        <v>0.98961994285950761</v>
      </c>
      <c r="BH901" s="178">
        <f t="shared" si="192"/>
        <v>1.6097973256590237E-4</v>
      </c>
      <c r="BI901" s="179" t="str">
        <f t="shared" si="193"/>
        <v/>
      </c>
      <c r="BJ901" s="179" t="str">
        <f t="shared" si="189"/>
        <v/>
      </c>
    </row>
    <row r="902" spans="2:62" ht="20.100000000000001" customHeight="1" x14ac:dyDescent="0.25">
      <c r="B902" s="147"/>
      <c r="C902" s="151">
        <v>221</v>
      </c>
      <c r="D902" s="147">
        <f t="shared" si="162"/>
        <v>-2327.398689210796</v>
      </c>
      <c r="E902" s="170">
        <f t="shared" si="163"/>
        <v>4.1615502965641835E-6</v>
      </c>
      <c r="F902" s="170">
        <f t="shared" si="164"/>
        <v>9.1661136226088601E-4</v>
      </c>
      <c r="G902" s="147">
        <f t="shared" si="165"/>
        <v>4.1615502965641835E-6</v>
      </c>
      <c r="H902" s="147" t="str">
        <f t="shared" si="166"/>
        <v/>
      </c>
      <c r="I902" s="147" t="str">
        <f t="shared" si="167"/>
        <v/>
      </c>
      <c r="J902" s="147">
        <f t="shared" si="168"/>
        <v>5.0038478828583378E-23</v>
      </c>
      <c r="K902" s="147" t="str">
        <f t="shared" si="169"/>
        <v/>
      </c>
      <c r="L902" s="147" t="str">
        <f t="shared" si="170"/>
        <v/>
      </c>
      <c r="P902" s="151">
        <v>221</v>
      </c>
      <c r="Q902" s="147">
        <f t="shared" si="171"/>
        <v>-74851.720570729507</v>
      </c>
      <c r="R902" s="170">
        <f t="shared" si="172"/>
        <v>1.2939698154508168E-7</v>
      </c>
      <c r="S902" s="170">
        <f t="shared" si="173"/>
        <v>9.1661136226088601E-4</v>
      </c>
      <c r="T902" s="147">
        <f t="shared" si="174"/>
        <v>1.2939698154508168E-7</v>
      </c>
      <c r="U902" s="147" t="str">
        <f t="shared" si="175"/>
        <v/>
      </c>
      <c r="V902" s="147" t="str">
        <f t="shared" si="176"/>
        <v/>
      </c>
      <c r="W902" s="171">
        <f t="shared" si="177"/>
        <v>8.8857370757753059E-9</v>
      </c>
      <c r="X902" s="169" t="str">
        <f t="shared" si="178"/>
        <v/>
      </c>
      <c r="Y902" s="147" t="str">
        <f t="shared" si="179"/>
        <v/>
      </c>
      <c r="AC902" s="151">
        <v>221</v>
      </c>
      <c r="AD902" s="147">
        <f t="shared" si="180"/>
        <v>-3.1160000000000001</v>
      </c>
      <c r="AE902" s="170">
        <f t="shared" si="181"/>
        <v>3.108339764219602E-3</v>
      </c>
      <c r="AF902" s="170">
        <f t="shared" si="182"/>
        <v>9.1661136226088601E-4</v>
      </c>
      <c r="AG902" s="147">
        <f t="shared" si="183"/>
        <v>3.108339764219602E-3</v>
      </c>
      <c r="AH902" s="147" t="str">
        <f t="shared" si="184"/>
        <v/>
      </c>
      <c r="AI902" s="147" t="str">
        <f t="shared" si="185"/>
        <v/>
      </c>
      <c r="AJ902" s="169">
        <f t="shared" si="186"/>
        <v>0</v>
      </c>
      <c r="AK902" s="169" t="str">
        <f t="shared" si="187"/>
        <v/>
      </c>
      <c r="AL902" s="169" t="str">
        <f t="shared" si="188"/>
        <v/>
      </c>
      <c r="AM902" s="169"/>
      <c r="AN902" s="169"/>
      <c r="AO902" s="169"/>
      <c r="AP902" s="169"/>
      <c r="AQ902" s="169"/>
      <c r="AR902" s="169"/>
      <c r="AS902" s="169"/>
      <c r="AT902" s="148"/>
      <c r="AU902" s="149"/>
      <c r="AV902" s="148"/>
      <c r="AW902" s="173"/>
      <c r="AX902" s="174"/>
      <c r="AY902" s="175"/>
      <c r="AZ902" s="175"/>
      <c r="BA902" s="176"/>
      <c r="BB902" s="176"/>
      <c r="BC902" s="150"/>
      <c r="BE902" s="151">
        <v>198</v>
      </c>
      <c r="BF902" s="164">
        <f t="shared" si="190"/>
        <v>1.2607999999999959</v>
      </c>
      <c r="BG902" s="177">
        <f t="shared" si="191"/>
        <v>0.9894589631269417</v>
      </c>
      <c r="BH902" s="178">
        <f t="shared" si="192"/>
        <v>1.6251476046247326E-4</v>
      </c>
      <c r="BI902" s="179" t="str">
        <f t="shared" si="193"/>
        <v/>
      </c>
      <c r="BJ902" s="179" t="str">
        <f t="shared" si="189"/>
        <v/>
      </c>
    </row>
    <row r="903" spans="2:62" ht="20.100000000000001" customHeight="1" x14ac:dyDescent="0.25">
      <c r="B903" s="147"/>
      <c r="C903" s="151">
        <v>222</v>
      </c>
      <c r="D903" s="147">
        <f t="shared" si="162"/>
        <v>-2324.411014385108</v>
      </c>
      <c r="E903" s="170">
        <f t="shared" si="163"/>
        <v>4.2137107479515883E-6</v>
      </c>
      <c r="F903" s="170">
        <f t="shared" si="164"/>
        <v>9.2912249547306384E-4</v>
      </c>
      <c r="G903" s="147">
        <f t="shared" si="165"/>
        <v>4.2137107479515883E-6</v>
      </c>
      <c r="H903" s="147" t="str">
        <f t="shared" si="166"/>
        <v/>
      </c>
      <c r="I903" s="147" t="str">
        <f t="shared" si="167"/>
        <v/>
      </c>
      <c r="J903" s="147">
        <f t="shared" si="168"/>
        <v>5.1947228625520051E-23</v>
      </c>
      <c r="K903" s="147" t="str">
        <f t="shared" si="169"/>
        <v/>
      </c>
      <c r="L903" s="147" t="str">
        <f t="shared" si="170"/>
        <v/>
      </c>
      <c r="P903" s="151">
        <v>222</v>
      </c>
      <c r="Q903" s="147">
        <f t="shared" si="171"/>
        <v>-74755.633638032814</v>
      </c>
      <c r="R903" s="170">
        <f t="shared" si="172"/>
        <v>1.3101883025159151E-7</v>
      </c>
      <c r="S903" s="170">
        <f t="shared" si="173"/>
        <v>9.2912249547306384E-4</v>
      </c>
      <c r="T903" s="147">
        <f t="shared" si="174"/>
        <v>1.3101883025159151E-7</v>
      </c>
      <c r="U903" s="147" t="str">
        <f t="shared" si="175"/>
        <v/>
      </c>
      <c r="V903" s="147" t="str">
        <f t="shared" si="176"/>
        <v/>
      </c>
      <c r="W903" s="171">
        <f t="shared" si="177"/>
        <v>9.0247027231240202E-9</v>
      </c>
      <c r="X903" s="169" t="str">
        <f t="shared" si="178"/>
        <v/>
      </c>
      <c r="Y903" s="147" t="str">
        <f t="shared" si="179"/>
        <v/>
      </c>
      <c r="AC903" s="151">
        <v>222</v>
      </c>
      <c r="AD903" s="147">
        <f t="shared" si="180"/>
        <v>-3.1120000000000001</v>
      </c>
      <c r="AE903" s="170">
        <f t="shared" si="181"/>
        <v>3.1472993810962671E-3</v>
      </c>
      <c r="AF903" s="170">
        <f t="shared" si="182"/>
        <v>9.2912249547306384E-4</v>
      </c>
      <c r="AG903" s="147">
        <f t="shared" si="183"/>
        <v>3.1472993810962671E-3</v>
      </c>
      <c r="AH903" s="147" t="str">
        <f t="shared" si="184"/>
        <v/>
      </c>
      <c r="AI903" s="147" t="str">
        <f t="shared" si="185"/>
        <v/>
      </c>
      <c r="AJ903" s="169">
        <f t="shared" si="186"/>
        <v>0</v>
      </c>
      <c r="AK903" s="169" t="str">
        <f t="shared" si="187"/>
        <v/>
      </c>
      <c r="AL903" s="169" t="str">
        <f t="shared" si="188"/>
        <v/>
      </c>
      <c r="AM903" s="169"/>
      <c r="AN903" s="169"/>
      <c r="AO903" s="169"/>
      <c r="AP903" s="169"/>
      <c r="AQ903" s="169"/>
      <c r="AR903" s="169"/>
      <c r="AS903" s="169"/>
      <c r="AT903" s="148"/>
      <c r="AU903" s="149"/>
      <c r="AV903" s="148"/>
      <c r="AW903" s="173"/>
      <c r="AX903" s="174"/>
      <c r="AY903" s="175"/>
      <c r="AZ903" s="175"/>
      <c r="BA903" s="176"/>
      <c r="BB903" s="176"/>
      <c r="BC903" s="150"/>
      <c r="BE903" s="151">
        <v>199</v>
      </c>
      <c r="BF903" s="164">
        <f t="shared" si="190"/>
        <v>1.2671999999999959</v>
      </c>
      <c r="BG903" s="177">
        <f t="shared" si="191"/>
        <v>0.98929644836647923</v>
      </c>
      <c r="BH903" s="178">
        <f t="shared" si="192"/>
        <v>1.6405391068108344E-4</v>
      </c>
      <c r="BI903" s="179" t="str">
        <f t="shared" si="193"/>
        <v/>
      </c>
      <c r="BJ903" s="179" t="str">
        <f t="shared" si="189"/>
        <v/>
      </c>
    </row>
    <row r="904" spans="2:62" ht="20.100000000000001" customHeight="1" x14ac:dyDescent="0.25">
      <c r="B904" s="147"/>
      <c r="C904" s="151">
        <v>223</v>
      </c>
      <c r="D904" s="147">
        <f t="shared" si="162"/>
        <v>-2321.4233395594201</v>
      </c>
      <c r="E904" s="170">
        <f t="shared" si="163"/>
        <v>4.2664567093186116E-6</v>
      </c>
      <c r="F904" s="170">
        <f t="shared" si="164"/>
        <v>9.4179034041274494E-4</v>
      </c>
      <c r="G904" s="147">
        <f t="shared" si="165"/>
        <v>4.2664567093186116E-6</v>
      </c>
      <c r="H904" s="147" t="str">
        <f t="shared" si="166"/>
        <v/>
      </c>
      <c r="I904" s="147" t="str">
        <f t="shared" si="167"/>
        <v/>
      </c>
      <c r="J904" s="147">
        <f t="shared" si="168"/>
        <v>5.3927926051240818E-23</v>
      </c>
      <c r="K904" s="147" t="str">
        <f t="shared" si="169"/>
        <v/>
      </c>
      <c r="L904" s="147" t="str">
        <f t="shared" si="170"/>
        <v/>
      </c>
      <c r="P904" s="151">
        <v>223</v>
      </c>
      <c r="Q904" s="147">
        <f t="shared" si="171"/>
        <v>-74659.546705336106</v>
      </c>
      <c r="R904" s="170">
        <f t="shared" si="172"/>
        <v>1.3265888448696194E-7</v>
      </c>
      <c r="S904" s="170">
        <f t="shared" si="173"/>
        <v>9.4179034041274689E-4</v>
      </c>
      <c r="T904" s="147">
        <f t="shared" si="174"/>
        <v>1.3265888448696194E-7</v>
      </c>
      <c r="U904" s="147" t="str">
        <f t="shared" si="175"/>
        <v/>
      </c>
      <c r="V904" s="147" t="str">
        <f t="shared" si="176"/>
        <v/>
      </c>
      <c r="W904" s="171">
        <f t="shared" si="177"/>
        <v>9.1656950270423469E-9</v>
      </c>
      <c r="X904" s="169" t="str">
        <f t="shared" si="178"/>
        <v/>
      </c>
      <c r="Y904" s="147" t="str">
        <f t="shared" si="179"/>
        <v/>
      </c>
      <c r="AC904" s="151">
        <v>223</v>
      </c>
      <c r="AD904" s="147">
        <f t="shared" si="180"/>
        <v>-3.1080000000000001</v>
      </c>
      <c r="AE904" s="170">
        <f t="shared" si="181"/>
        <v>3.1866963263295065E-3</v>
      </c>
      <c r="AF904" s="170">
        <f t="shared" si="182"/>
        <v>9.4179034041274494E-4</v>
      </c>
      <c r="AG904" s="147">
        <f t="shared" si="183"/>
        <v>3.1866963263295065E-3</v>
      </c>
      <c r="AH904" s="147" t="str">
        <f t="shared" si="184"/>
        <v/>
      </c>
      <c r="AI904" s="147" t="str">
        <f t="shared" si="185"/>
        <v/>
      </c>
      <c r="AJ904" s="169">
        <f t="shared" si="186"/>
        <v>0</v>
      </c>
      <c r="AK904" s="169" t="str">
        <f t="shared" si="187"/>
        <v/>
      </c>
      <c r="AL904" s="169" t="str">
        <f t="shared" si="188"/>
        <v/>
      </c>
      <c r="AM904" s="169"/>
      <c r="AN904" s="169"/>
      <c r="AO904" s="169"/>
      <c r="AP904" s="169"/>
      <c r="AQ904" s="169"/>
      <c r="AR904" s="169"/>
      <c r="AS904" s="169"/>
      <c r="AT904" s="148"/>
      <c r="AU904" s="149"/>
      <c r="AV904" s="148"/>
      <c r="AW904" s="173"/>
      <c r="AX904" s="174"/>
      <c r="AY904" s="175"/>
      <c r="AZ904" s="175"/>
      <c r="BA904" s="176"/>
      <c r="BB904" s="176"/>
      <c r="BC904" s="150"/>
      <c r="BE904" s="151">
        <v>200</v>
      </c>
      <c r="BF904" s="164">
        <f t="shared" si="190"/>
        <v>1.2735999999999958</v>
      </c>
      <c r="BG904" s="177">
        <f t="shared" si="191"/>
        <v>0.98913239445579815</v>
      </c>
      <c r="BH904" s="178">
        <f t="shared" si="192"/>
        <v>1.6559713070796178E-4</v>
      </c>
      <c r="BI904" s="179" t="str">
        <f t="shared" si="193"/>
        <v/>
      </c>
      <c r="BJ904" s="179" t="str">
        <f t="shared" si="189"/>
        <v/>
      </c>
    </row>
    <row r="905" spans="2:62" ht="20.100000000000001" customHeight="1" x14ac:dyDescent="0.25">
      <c r="B905" s="147"/>
      <c r="C905" s="151">
        <v>224</v>
      </c>
      <c r="D905" s="147">
        <f t="shared" si="162"/>
        <v>-2318.4356647337327</v>
      </c>
      <c r="E905" s="170">
        <f t="shared" si="163"/>
        <v>4.3197938114814343E-6</v>
      </c>
      <c r="F905" s="170">
        <f t="shared" si="164"/>
        <v>9.5461665479446662E-4</v>
      </c>
      <c r="G905" s="147">
        <f t="shared" si="165"/>
        <v>4.3197938114814343E-6</v>
      </c>
      <c r="H905" s="147" t="str">
        <f t="shared" si="166"/>
        <v/>
      </c>
      <c r="I905" s="147" t="str">
        <f t="shared" si="167"/>
        <v/>
      </c>
      <c r="J905" s="147">
        <f t="shared" si="168"/>
        <v>5.5983249808870754E-23</v>
      </c>
      <c r="K905" s="147" t="str">
        <f t="shared" si="169"/>
        <v/>
      </c>
      <c r="L905" s="147" t="str">
        <f t="shared" si="170"/>
        <v/>
      </c>
      <c r="P905" s="151">
        <v>224</v>
      </c>
      <c r="Q905" s="147">
        <f t="shared" si="171"/>
        <v>-74563.459772639413</v>
      </c>
      <c r="R905" s="170">
        <f t="shared" si="172"/>
        <v>1.3431731933272806E-7</v>
      </c>
      <c r="S905" s="170">
        <f t="shared" si="173"/>
        <v>9.5461665479446836E-4</v>
      </c>
      <c r="T905" s="147">
        <f t="shared" si="174"/>
        <v>1.3431731933272806E-7</v>
      </c>
      <c r="U905" s="147" t="str">
        <f t="shared" si="175"/>
        <v/>
      </c>
      <c r="V905" s="147" t="str">
        <f t="shared" si="176"/>
        <v/>
      </c>
      <c r="W905" s="171">
        <f t="shared" si="177"/>
        <v>9.3087411028842988E-9</v>
      </c>
      <c r="X905" s="169" t="str">
        <f t="shared" si="178"/>
        <v/>
      </c>
      <c r="Y905" s="147" t="str">
        <f t="shared" si="179"/>
        <v/>
      </c>
      <c r="AC905" s="151">
        <v>224</v>
      </c>
      <c r="AD905" s="147">
        <f t="shared" si="180"/>
        <v>-3.1040000000000001</v>
      </c>
      <c r="AE905" s="170">
        <f t="shared" si="181"/>
        <v>3.2265348056812601E-3</v>
      </c>
      <c r="AF905" s="170">
        <f t="shared" si="182"/>
        <v>9.5461665479446836E-4</v>
      </c>
      <c r="AG905" s="147">
        <f t="shared" si="183"/>
        <v>3.2265348056812601E-3</v>
      </c>
      <c r="AH905" s="147" t="str">
        <f t="shared" si="184"/>
        <v/>
      </c>
      <c r="AI905" s="147" t="str">
        <f t="shared" si="185"/>
        <v/>
      </c>
      <c r="AJ905" s="169">
        <f t="shared" si="186"/>
        <v>0</v>
      </c>
      <c r="AK905" s="169" t="str">
        <f t="shared" si="187"/>
        <v/>
      </c>
      <c r="AL905" s="169" t="str">
        <f t="shared" si="188"/>
        <v/>
      </c>
      <c r="AM905" s="169"/>
      <c r="AN905" s="169"/>
      <c r="AO905" s="169"/>
      <c r="AP905" s="169"/>
      <c r="AQ905" s="169"/>
      <c r="AR905" s="169"/>
      <c r="AS905" s="169"/>
      <c r="AT905" s="148"/>
      <c r="AU905" s="149"/>
      <c r="AV905" s="148"/>
      <c r="AW905" s="173"/>
      <c r="AX905" s="174"/>
      <c r="AY905" s="175"/>
      <c r="AZ905" s="175"/>
      <c r="BA905" s="176"/>
      <c r="BB905" s="176"/>
      <c r="BC905" s="150"/>
      <c r="BE905" s="151">
        <v>201</v>
      </c>
      <c r="BF905" s="164">
        <f t="shared" si="190"/>
        <v>1.2799999999999958</v>
      </c>
      <c r="BG905" s="177">
        <f t="shared" si="191"/>
        <v>0.98896679732509019</v>
      </c>
      <c r="BH905" s="178">
        <f t="shared" si="192"/>
        <v>1.6714436813236588E-4</v>
      </c>
      <c r="BI905" s="179" t="str">
        <f t="shared" si="193"/>
        <v/>
      </c>
      <c r="BJ905" s="179" t="str">
        <f t="shared" si="189"/>
        <v/>
      </c>
    </row>
    <row r="906" spans="2:62" ht="20.100000000000001" customHeight="1" x14ac:dyDescent="0.25">
      <c r="B906" s="147"/>
      <c r="C906" s="151">
        <v>225</v>
      </c>
      <c r="D906" s="147">
        <f t="shared" si="162"/>
        <v>-2315.4479899080447</v>
      </c>
      <c r="E906" s="170">
        <f t="shared" si="163"/>
        <v>4.3737277271436073E-6</v>
      </c>
      <c r="F906" s="170">
        <f t="shared" si="164"/>
        <v>9.676032132183561E-4</v>
      </c>
      <c r="G906" s="147">
        <f t="shared" si="165"/>
        <v>4.3737277271436073E-6</v>
      </c>
      <c r="H906" s="147" t="str">
        <f t="shared" si="166"/>
        <v/>
      </c>
      <c r="I906" s="147" t="str">
        <f t="shared" si="167"/>
        <v/>
      </c>
      <c r="J906" s="147">
        <f t="shared" si="168"/>
        <v>5.8115977065344507E-23</v>
      </c>
      <c r="K906" s="147" t="str">
        <f t="shared" si="169"/>
        <v/>
      </c>
      <c r="L906" s="147" t="str">
        <f t="shared" si="170"/>
        <v/>
      </c>
      <c r="P906" s="151">
        <v>225</v>
      </c>
      <c r="Q906" s="147">
        <f t="shared" si="171"/>
        <v>-74467.372839942705</v>
      </c>
      <c r="R906" s="170">
        <f t="shared" si="172"/>
        <v>1.3599431117284944E-7</v>
      </c>
      <c r="S906" s="170">
        <f t="shared" si="173"/>
        <v>9.676032132183561E-4</v>
      </c>
      <c r="T906" s="147">
        <f t="shared" si="174"/>
        <v>1.3599431117284944E-7</v>
      </c>
      <c r="U906" s="147" t="str">
        <f t="shared" si="175"/>
        <v/>
      </c>
      <c r="V906" s="147" t="str">
        <f t="shared" si="176"/>
        <v/>
      </c>
      <c r="W906" s="171">
        <f t="shared" si="177"/>
        <v>9.4538683900555148E-9</v>
      </c>
      <c r="X906" s="169" t="str">
        <f t="shared" si="178"/>
        <v/>
      </c>
      <c r="Y906" s="147" t="str">
        <f t="shared" si="179"/>
        <v/>
      </c>
      <c r="AC906" s="151">
        <v>225</v>
      </c>
      <c r="AD906" s="147">
        <f t="shared" si="180"/>
        <v>-3.1</v>
      </c>
      <c r="AE906" s="170">
        <f t="shared" si="181"/>
        <v>3.2668190561999182E-3</v>
      </c>
      <c r="AF906" s="170">
        <f t="shared" si="182"/>
        <v>9.676032132183561E-4</v>
      </c>
      <c r="AG906" s="147">
        <f t="shared" si="183"/>
        <v>3.2668190561999182E-3</v>
      </c>
      <c r="AH906" s="147" t="str">
        <f t="shared" si="184"/>
        <v/>
      </c>
      <c r="AI906" s="147" t="str">
        <f t="shared" si="185"/>
        <v/>
      </c>
      <c r="AJ906" s="169">
        <f t="shared" si="186"/>
        <v>0</v>
      </c>
      <c r="AK906" s="169" t="str">
        <f t="shared" si="187"/>
        <v/>
      </c>
      <c r="AL906" s="169" t="str">
        <f t="shared" si="188"/>
        <v/>
      </c>
      <c r="AM906" s="169"/>
      <c r="AN906" s="169"/>
      <c r="AO906" s="169"/>
      <c r="AP906" s="169"/>
      <c r="AQ906" s="169"/>
      <c r="AR906" s="169"/>
      <c r="AS906" s="169"/>
      <c r="AT906" s="148"/>
      <c r="AU906" s="149"/>
      <c r="AV906" s="148"/>
      <c r="AW906" s="173"/>
      <c r="AX906" s="174"/>
      <c r="AY906" s="175"/>
      <c r="AZ906" s="175"/>
      <c r="BA906" s="176"/>
      <c r="BB906" s="176"/>
      <c r="BC906" s="150"/>
      <c r="BE906" s="151">
        <v>202</v>
      </c>
      <c r="BF906" s="164">
        <f t="shared" si="190"/>
        <v>1.2863999999999958</v>
      </c>
      <c r="BG906" s="177">
        <f t="shared" si="191"/>
        <v>0.98879965295695782</v>
      </c>
      <c r="BH906" s="178">
        <f t="shared" si="192"/>
        <v>1.6869557064902452E-4</v>
      </c>
      <c r="BI906" s="179" t="str">
        <f t="shared" si="193"/>
        <v/>
      </c>
      <c r="BJ906" s="179" t="str">
        <f t="shared" si="189"/>
        <v/>
      </c>
    </row>
    <row r="907" spans="2:62" ht="20.100000000000001" customHeight="1" x14ac:dyDescent="0.25">
      <c r="B907" s="147"/>
      <c r="C907" s="151">
        <v>226</v>
      </c>
      <c r="D907" s="147">
        <f t="shared" si="162"/>
        <v>-2312.4603150823568</v>
      </c>
      <c r="E907" s="170">
        <f t="shared" si="163"/>
        <v>4.4282641710543738E-6</v>
      </c>
      <c r="F907" s="170">
        <f t="shared" si="164"/>
        <v>9.807518072954941E-4</v>
      </c>
      <c r="G907" s="147">
        <f t="shared" si="165"/>
        <v>4.4282641710543738E-6</v>
      </c>
      <c r="H907" s="147" t="str">
        <f t="shared" si="166"/>
        <v/>
      </c>
      <c r="I907" s="147" t="str">
        <f t="shared" si="167"/>
        <v/>
      </c>
      <c r="J907" s="147">
        <f t="shared" si="168"/>
        <v>6.0328987022973783E-23</v>
      </c>
      <c r="K907" s="147" t="str">
        <f t="shared" si="169"/>
        <v/>
      </c>
      <c r="L907" s="147" t="str">
        <f t="shared" si="170"/>
        <v/>
      </c>
      <c r="P907" s="151">
        <v>226</v>
      </c>
      <c r="Q907" s="147">
        <f t="shared" si="171"/>
        <v>-74371.285907246012</v>
      </c>
      <c r="R907" s="170">
        <f t="shared" si="172"/>
        <v>1.3769003769863019E-7</v>
      </c>
      <c r="S907" s="170">
        <f t="shared" si="173"/>
        <v>9.807518072954941E-4</v>
      </c>
      <c r="T907" s="147">
        <f t="shared" si="174"/>
        <v>1.3769003769863019E-7</v>
      </c>
      <c r="U907" s="147" t="str">
        <f t="shared" si="175"/>
        <v/>
      </c>
      <c r="V907" s="147" t="str">
        <f t="shared" si="176"/>
        <v/>
      </c>
      <c r="W907" s="171">
        <f t="shared" si="177"/>
        <v>9.6011046553005441E-9</v>
      </c>
      <c r="X907" s="169" t="str">
        <f t="shared" si="178"/>
        <v/>
      </c>
      <c r="Y907" s="147" t="str">
        <f t="shared" si="179"/>
        <v/>
      </c>
      <c r="AC907" s="151">
        <v>226</v>
      </c>
      <c r="AD907" s="147">
        <f t="shared" si="180"/>
        <v>-3.0960000000000001</v>
      </c>
      <c r="AE907" s="170">
        <f t="shared" si="181"/>
        <v>3.3075533463386006E-3</v>
      </c>
      <c r="AF907" s="170">
        <f t="shared" si="182"/>
        <v>9.807518072954941E-4</v>
      </c>
      <c r="AG907" s="147">
        <f t="shared" si="183"/>
        <v>3.3075533463386006E-3</v>
      </c>
      <c r="AH907" s="147" t="str">
        <f t="shared" si="184"/>
        <v/>
      </c>
      <c r="AI907" s="147" t="str">
        <f t="shared" si="185"/>
        <v/>
      </c>
      <c r="AJ907" s="169">
        <f t="shared" si="186"/>
        <v>0</v>
      </c>
      <c r="AK907" s="169" t="str">
        <f t="shared" si="187"/>
        <v/>
      </c>
      <c r="AL907" s="169" t="str">
        <f t="shared" si="188"/>
        <v/>
      </c>
      <c r="AM907" s="169"/>
      <c r="AN907" s="169"/>
      <c r="AO907" s="169"/>
      <c r="AP907" s="169"/>
      <c r="AQ907" s="169"/>
      <c r="AR907" s="169"/>
      <c r="AS907" s="169"/>
      <c r="AT907" s="148"/>
      <c r="AU907" s="149"/>
      <c r="AV907" s="148"/>
      <c r="AW907" s="173"/>
      <c r="AX907" s="174"/>
      <c r="AY907" s="175"/>
      <c r="AZ907" s="175"/>
      <c r="BA907" s="176"/>
      <c r="BB907" s="176"/>
      <c r="BC907" s="150"/>
      <c r="BE907" s="151">
        <v>203</v>
      </c>
      <c r="BF907" s="164">
        <f t="shared" si="190"/>
        <v>1.2927999999999957</v>
      </c>
      <c r="BG907" s="177">
        <f t="shared" si="191"/>
        <v>0.9886309573863088</v>
      </c>
      <c r="BH907" s="178">
        <f t="shared" si="192"/>
        <v>1.7025068606069116E-4</v>
      </c>
      <c r="BI907" s="179" t="str">
        <f t="shared" si="193"/>
        <v/>
      </c>
      <c r="BJ907" s="179" t="str">
        <f t="shared" si="189"/>
        <v/>
      </c>
    </row>
    <row r="908" spans="2:62" ht="20.100000000000001" customHeight="1" x14ac:dyDescent="0.25">
      <c r="B908" s="147"/>
      <c r="C908" s="151">
        <v>227</v>
      </c>
      <c r="D908" s="147">
        <f t="shared" si="162"/>
        <v>-2309.4726402566689</v>
      </c>
      <c r="E908" s="170">
        <f t="shared" si="163"/>
        <v>4.4834089001656219E-6</v>
      </c>
      <c r="F908" s="170">
        <f t="shared" si="164"/>
        <v>9.9406424577378654E-4</v>
      </c>
      <c r="G908" s="147">
        <f t="shared" si="165"/>
        <v>4.4834089001656219E-6</v>
      </c>
      <c r="H908" s="147" t="str">
        <f t="shared" si="166"/>
        <v/>
      </c>
      <c r="I908" s="147" t="str">
        <f t="shared" si="167"/>
        <v/>
      </c>
      <c r="J908" s="147">
        <f t="shared" si="168"/>
        <v>6.262526461879791E-23</v>
      </c>
      <c r="K908" s="147" t="str">
        <f t="shared" si="169"/>
        <v/>
      </c>
      <c r="L908" s="147" t="str">
        <f t="shared" si="170"/>
        <v/>
      </c>
      <c r="P908" s="151">
        <v>227</v>
      </c>
      <c r="Q908" s="147">
        <f t="shared" si="171"/>
        <v>-74275.198974549305</v>
      </c>
      <c r="R908" s="170">
        <f t="shared" si="172"/>
        <v>1.39404677913602E-7</v>
      </c>
      <c r="S908" s="170">
        <f t="shared" si="173"/>
        <v>9.9406424577378654E-4</v>
      </c>
      <c r="T908" s="147">
        <f t="shared" si="174"/>
        <v>1.39404677913602E-7</v>
      </c>
      <c r="U908" s="147" t="str">
        <f t="shared" si="175"/>
        <v/>
      </c>
      <c r="V908" s="147" t="str">
        <f t="shared" si="176"/>
        <v/>
      </c>
      <c r="W908" s="171">
        <f t="shared" si="177"/>
        <v>9.7504779960155899E-9</v>
      </c>
      <c r="X908" s="169" t="str">
        <f t="shared" si="178"/>
        <v/>
      </c>
      <c r="Y908" s="147" t="str">
        <f t="shared" si="179"/>
        <v/>
      </c>
      <c r="AC908" s="151">
        <v>227</v>
      </c>
      <c r="AD908" s="147">
        <f t="shared" si="180"/>
        <v>-3.0920000000000001</v>
      </c>
      <c r="AE908" s="170">
        <f t="shared" si="181"/>
        <v>3.3487419760723602E-3</v>
      </c>
      <c r="AF908" s="170">
        <f t="shared" si="182"/>
        <v>9.9406424577378459E-4</v>
      </c>
      <c r="AG908" s="147">
        <f t="shared" si="183"/>
        <v>3.3487419760723602E-3</v>
      </c>
      <c r="AH908" s="147" t="str">
        <f t="shared" si="184"/>
        <v/>
      </c>
      <c r="AI908" s="147" t="str">
        <f t="shared" si="185"/>
        <v/>
      </c>
      <c r="AJ908" s="169">
        <f t="shared" si="186"/>
        <v>0</v>
      </c>
      <c r="AK908" s="169" t="str">
        <f t="shared" si="187"/>
        <v/>
      </c>
      <c r="AL908" s="169" t="str">
        <f t="shared" si="188"/>
        <v/>
      </c>
      <c r="AM908" s="169"/>
      <c r="AN908" s="169"/>
      <c r="AO908" s="169"/>
      <c r="AP908" s="169"/>
      <c r="AQ908" s="169"/>
      <c r="AR908" s="169"/>
      <c r="AS908" s="169"/>
      <c r="AT908" s="148"/>
      <c r="AU908" s="149"/>
      <c r="AV908" s="148"/>
      <c r="AW908" s="173"/>
      <c r="AX908" s="174"/>
      <c r="AY908" s="175"/>
      <c r="AZ908" s="175"/>
      <c r="BA908" s="176"/>
      <c r="BB908" s="176"/>
      <c r="BC908" s="150"/>
      <c r="BE908" s="151">
        <v>204</v>
      </c>
      <c r="BF908" s="164">
        <f t="shared" si="190"/>
        <v>1.2991999999999957</v>
      </c>
      <c r="BG908" s="177">
        <f t="shared" si="191"/>
        <v>0.9884607067002481</v>
      </c>
      <c r="BH908" s="178">
        <f t="shared" si="192"/>
        <v>1.718096622792542E-4</v>
      </c>
      <c r="BI908" s="179" t="str">
        <f t="shared" si="193"/>
        <v/>
      </c>
      <c r="BJ908" s="179" t="str">
        <f t="shared" si="189"/>
        <v/>
      </c>
    </row>
    <row r="909" spans="2:62" ht="20.100000000000001" customHeight="1" x14ac:dyDescent="0.25">
      <c r="B909" s="147"/>
      <c r="C909" s="151">
        <v>228</v>
      </c>
      <c r="D909" s="147">
        <f t="shared" si="162"/>
        <v>-2306.484965430981</v>
      </c>
      <c r="E909" s="170">
        <f t="shared" si="163"/>
        <v>4.539167713787355E-6</v>
      </c>
      <c r="F909" s="170">
        <f t="shared" si="164"/>
        <v>1.0075423546642742E-3</v>
      </c>
      <c r="G909" s="147">
        <f t="shared" si="165"/>
        <v>4.539167713787355E-6</v>
      </c>
      <c r="H909" s="147" t="str">
        <f t="shared" si="166"/>
        <v/>
      </c>
      <c r="I909" s="147" t="str">
        <f t="shared" si="167"/>
        <v/>
      </c>
      <c r="J909" s="147">
        <f t="shared" si="168"/>
        <v>6.5007904356204613E-23</v>
      </c>
      <c r="K909" s="147" t="str">
        <f t="shared" si="169"/>
        <v/>
      </c>
      <c r="L909" s="147" t="str">
        <f t="shared" si="170"/>
        <v/>
      </c>
      <c r="P909" s="151">
        <v>228</v>
      </c>
      <c r="Q909" s="147">
        <f t="shared" si="171"/>
        <v>-74179.112041852612</v>
      </c>
      <c r="R909" s="170">
        <f t="shared" si="172"/>
        <v>1.4113841213835541E-7</v>
      </c>
      <c r="S909" s="170">
        <f t="shared" si="173"/>
        <v>1.0075423546642714E-3</v>
      </c>
      <c r="T909" s="147">
        <f t="shared" si="174"/>
        <v>1.4113841213835541E-7</v>
      </c>
      <c r="U909" s="147" t="str">
        <f t="shared" si="175"/>
        <v/>
      </c>
      <c r="V909" s="147" t="str">
        <f t="shared" si="176"/>
        <v/>
      </c>
      <c r="W909" s="171">
        <f t="shared" si="177"/>
        <v>9.9020168435856523E-9</v>
      </c>
      <c r="X909" s="169" t="str">
        <f t="shared" si="178"/>
        <v/>
      </c>
      <c r="Y909" s="147" t="str">
        <f t="shared" si="179"/>
        <v/>
      </c>
      <c r="AC909" s="151">
        <v>228</v>
      </c>
      <c r="AD909" s="147">
        <f t="shared" si="180"/>
        <v>-3.0880000000000001</v>
      </c>
      <c r="AE909" s="170">
        <f t="shared" si="181"/>
        <v>3.3903892770143253E-3</v>
      </c>
      <c r="AF909" s="170">
        <f t="shared" si="182"/>
        <v>1.0075423546642714E-3</v>
      </c>
      <c r="AG909" s="147">
        <f t="shared" si="183"/>
        <v>3.3903892770143253E-3</v>
      </c>
      <c r="AH909" s="147" t="str">
        <f t="shared" si="184"/>
        <v/>
      </c>
      <c r="AI909" s="147" t="str">
        <f t="shared" si="185"/>
        <v/>
      </c>
      <c r="AJ909" s="169">
        <f t="shared" si="186"/>
        <v>0</v>
      </c>
      <c r="AK909" s="169" t="str">
        <f t="shared" si="187"/>
        <v/>
      </c>
      <c r="AL909" s="169" t="str">
        <f t="shared" si="188"/>
        <v/>
      </c>
      <c r="AM909" s="169"/>
      <c r="AN909" s="169"/>
      <c r="AO909" s="169"/>
      <c r="AP909" s="169"/>
      <c r="AQ909" s="169"/>
      <c r="AR909" s="169"/>
      <c r="AS909" s="169"/>
      <c r="AT909" s="148"/>
      <c r="AU909" s="149"/>
      <c r="AV909" s="148"/>
      <c r="AW909" s="173"/>
      <c r="AX909" s="174"/>
      <c r="AY909" s="175"/>
      <c r="AZ909" s="175"/>
      <c r="BA909" s="176"/>
      <c r="BB909" s="176"/>
      <c r="BC909" s="150"/>
      <c r="BE909" s="151">
        <v>205</v>
      </c>
      <c r="BF909" s="164">
        <f t="shared" si="190"/>
        <v>1.3055999999999957</v>
      </c>
      <c r="BG909" s="177">
        <f t="shared" si="191"/>
        <v>0.98828889703796885</v>
      </c>
      <c r="BH909" s="178">
        <f t="shared" si="192"/>
        <v>1.7337244732895662E-4</v>
      </c>
      <c r="BI909" s="179" t="str">
        <f t="shared" si="193"/>
        <v/>
      </c>
      <c r="BJ909" s="179" t="str">
        <f t="shared" si="189"/>
        <v/>
      </c>
    </row>
    <row r="910" spans="2:62" ht="20.100000000000001" customHeight="1" x14ac:dyDescent="0.25">
      <c r="B910" s="147"/>
      <c r="C910" s="151">
        <v>229</v>
      </c>
      <c r="D910" s="147">
        <f t="shared" si="162"/>
        <v>-2303.4972906052935</v>
      </c>
      <c r="E910" s="170">
        <f t="shared" si="163"/>
        <v>4.595546453741735E-6</v>
      </c>
      <c r="F910" s="170">
        <f t="shared" si="164"/>
        <v>1.0211879773679162E-3</v>
      </c>
      <c r="G910" s="147">
        <f t="shared" si="165"/>
        <v>4.595546453741735E-6</v>
      </c>
      <c r="H910" s="147" t="str">
        <f t="shared" si="166"/>
        <v/>
      </c>
      <c r="I910" s="147" t="str">
        <f t="shared" si="167"/>
        <v/>
      </c>
      <c r="J910" s="147">
        <f t="shared" si="168"/>
        <v>6.7480114273493853E-23</v>
      </c>
      <c r="K910" s="147" t="str">
        <f t="shared" si="169"/>
        <v/>
      </c>
      <c r="L910" s="147" t="str">
        <f t="shared" si="170"/>
        <v/>
      </c>
      <c r="P910" s="151">
        <v>229</v>
      </c>
      <c r="Q910" s="147">
        <f t="shared" si="171"/>
        <v>-74083.025109155904</v>
      </c>
      <c r="R910" s="170">
        <f t="shared" si="172"/>
        <v>1.4289142201533238E-7</v>
      </c>
      <c r="S910" s="170">
        <f t="shared" si="173"/>
        <v>1.0211879773679182E-3</v>
      </c>
      <c r="T910" s="147">
        <f t="shared" si="174"/>
        <v>1.4289142201533238E-7</v>
      </c>
      <c r="U910" s="147" t="str">
        <f t="shared" si="175"/>
        <v/>
      </c>
      <c r="V910" s="147" t="str">
        <f t="shared" si="176"/>
        <v/>
      </c>
      <c r="W910" s="171">
        <f t="shared" si="177"/>
        <v>1.0055749966747232E-8</v>
      </c>
      <c r="X910" s="169" t="str">
        <f t="shared" si="178"/>
        <v/>
      </c>
      <c r="Y910" s="147" t="str">
        <f t="shared" si="179"/>
        <v/>
      </c>
      <c r="AC910" s="151">
        <v>229</v>
      </c>
      <c r="AD910" s="147">
        <f t="shared" si="180"/>
        <v>-3.0840000000000001</v>
      </c>
      <c r="AE910" s="170">
        <f t="shared" si="181"/>
        <v>3.432499612530756E-3</v>
      </c>
      <c r="AF910" s="170">
        <f t="shared" si="182"/>
        <v>1.0211879773679162E-3</v>
      </c>
      <c r="AG910" s="147">
        <f t="shared" si="183"/>
        <v>3.432499612530756E-3</v>
      </c>
      <c r="AH910" s="147" t="str">
        <f t="shared" si="184"/>
        <v/>
      </c>
      <c r="AI910" s="147" t="str">
        <f t="shared" si="185"/>
        <v/>
      </c>
      <c r="AJ910" s="169">
        <f t="shared" si="186"/>
        <v>0</v>
      </c>
      <c r="AK910" s="169" t="str">
        <f t="shared" si="187"/>
        <v/>
      </c>
      <c r="AL910" s="169" t="str">
        <f t="shared" si="188"/>
        <v/>
      </c>
      <c r="AM910" s="169"/>
      <c r="AN910" s="169"/>
      <c r="AO910" s="169"/>
      <c r="AP910" s="169"/>
      <c r="AQ910" s="169"/>
      <c r="AR910" s="169"/>
      <c r="AS910" s="169"/>
      <c r="AT910" s="148"/>
      <c r="AU910" s="149"/>
      <c r="AV910" s="148"/>
      <c r="AW910" s="173"/>
      <c r="AX910" s="174"/>
      <c r="AY910" s="175"/>
      <c r="AZ910" s="175"/>
      <c r="BA910" s="176"/>
      <c r="BB910" s="176"/>
      <c r="BC910" s="150"/>
      <c r="BE910" s="151">
        <v>206</v>
      </c>
      <c r="BF910" s="164">
        <f t="shared" si="190"/>
        <v>1.3119999999999956</v>
      </c>
      <c r="BG910" s="177">
        <f t="shared" si="191"/>
        <v>0.98811552459063989</v>
      </c>
      <c r="BH910" s="178">
        <f t="shared" si="192"/>
        <v>1.7493898934828334E-4</v>
      </c>
      <c r="BI910" s="179" t="str">
        <f t="shared" si="193"/>
        <v/>
      </c>
      <c r="BJ910" s="179" t="str">
        <f t="shared" si="189"/>
        <v/>
      </c>
    </row>
    <row r="911" spans="2:62" ht="20.100000000000001" customHeight="1" x14ac:dyDescent="0.25">
      <c r="B911" s="147"/>
      <c r="C911" s="151">
        <v>230</v>
      </c>
      <c r="D911" s="147">
        <f t="shared" si="162"/>
        <v>-2300.5096157796056</v>
      </c>
      <c r="E911" s="170">
        <f t="shared" si="163"/>
        <v>4.6525510045156032E-6</v>
      </c>
      <c r="F911" s="170">
        <f t="shared" si="164"/>
        <v>1.0350029748028415E-3</v>
      </c>
      <c r="G911" s="147">
        <f t="shared" si="165"/>
        <v>4.6525510045156032E-6</v>
      </c>
      <c r="H911" s="147" t="str">
        <f t="shared" si="166"/>
        <v/>
      </c>
      <c r="I911" s="147" t="str">
        <f t="shared" si="167"/>
        <v/>
      </c>
      <c r="J911" s="147">
        <f t="shared" si="168"/>
        <v>7.0045220054211821E-23</v>
      </c>
      <c r="K911" s="147" t="str">
        <f t="shared" si="169"/>
        <v/>
      </c>
      <c r="L911" s="147" t="str">
        <f t="shared" si="170"/>
        <v/>
      </c>
      <c r="P911" s="151">
        <v>230</v>
      </c>
      <c r="Q911" s="147">
        <f t="shared" si="171"/>
        <v>-73986.938176459211</v>
      </c>
      <c r="R911" s="170">
        <f t="shared" si="172"/>
        <v>1.4466389051356516E-7</v>
      </c>
      <c r="S911" s="170">
        <f t="shared" si="173"/>
        <v>1.0350029748028415E-3</v>
      </c>
      <c r="T911" s="147">
        <f t="shared" si="174"/>
        <v>1.4466389051356516E-7</v>
      </c>
      <c r="U911" s="147" t="str">
        <f t="shared" si="175"/>
        <v/>
      </c>
      <c r="V911" s="147" t="str">
        <f t="shared" si="176"/>
        <v/>
      </c>
      <c r="W911" s="171">
        <f t="shared" si="177"/>
        <v>1.0211706474975642E-8</v>
      </c>
      <c r="X911" s="169" t="str">
        <f t="shared" si="178"/>
        <v/>
      </c>
      <c r="Y911" s="147" t="str">
        <f t="shared" si="179"/>
        <v/>
      </c>
      <c r="AC911" s="151">
        <v>230</v>
      </c>
      <c r="AD911" s="147">
        <f t="shared" si="180"/>
        <v>-3.08</v>
      </c>
      <c r="AE911" s="170">
        <f t="shared" si="181"/>
        <v>3.4750773778549375E-3</v>
      </c>
      <c r="AF911" s="170">
        <f t="shared" si="182"/>
        <v>1.0350029748028415E-3</v>
      </c>
      <c r="AG911" s="147">
        <f t="shared" si="183"/>
        <v>3.4750773778549375E-3</v>
      </c>
      <c r="AH911" s="147" t="str">
        <f t="shared" si="184"/>
        <v/>
      </c>
      <c r="AI911" s="147" t="str">
        <f t="shared" si="185"/>
        <v/>
      </c>
      <c r="AJ911" s="169">
        <f t="shared" si="186"/>
        <v>0</v>
      </c>
      <c r="AK911" s="169" t="str">
        <f t="shared" si="187"/>
        <v/>
      </c>
      <c r="AL911" s="169" t="str">
        <f t="shared" si="188"/>
        <v/>
      </c>
      <c r="AM911" s="169"/>
      <c r="AN911" s="169"/>
      <c r="AO911" s="169"/>
      <c r="AP911" s="169"/>
      <c r="AQ911" s="169"/>
      <c r="AR911" s="169"/>
      <c r="AS911" s="169"/>
      <c r="AT911" s="148"/>
      <c r="AU911" s="149"/>
      <c r="AV911" s="148"/>
      <c r="AW911" s="173"/>
      <c r="AX911" s="174"/>
      <c r="AY911" s="175"/>
      <c r="AZ911" s="175"/>
      <c r="BA911" s="176"/>
      <c r="BB911" s="176"/>
      <c r="BC911" s="150"/>
      <c r="BE911" s="151">
        <v>207</v>
      </c>
      <c r="BF911" s="164">
        <f t="shared" si="190"/>
        <v>1.3183999999999956</v>
      </c>
      <c r="BG911" s="177">
        <f t="shared" si="191"/>
        <v>0.98794058560129161</v>
      </c>
      <c r="BH911" s="178">
        <f t="shared" si="192"/>
        <v>1.7650923659118245E-4</v>
      </c>
      <c r="BI911" s="179" t="str">
        <f t="shared" si="193"/>
        <v/>
      </c>
      <c r="BJ911" s="179" t="str">
        <f t="shared" si="189"/>
        <v/>
      </c>
    </row>
    <row r="912" spans="2:62" ht="20.100000000000001" customHeight="1" x14ac:dyDescent="0.25">
      <c r="B912" s="147"/>
      <c r="C912" s="151">
        <v>231</v>
      </c>
      <c r="D912" s="147">
        <f t="shared" si="162"/>
        <v>-2297.5219409539177</v>
      </c>
      <c r="E912" s="170">
        <f t="shared" si="163"/>
        <v>4.7101872934114316E-6</v>
      </c>
      <c r="F912" s="170">
        <f t="shared" si="164"/>
        <v>1.0489892255320249E-3</v>
      </c>
      <c r="G912" s="147">
        <f t="shared" si="165"/>
        <v>4.7101872934114316E-6</v>
      </c>
      <c r="H912" s="147" t="str">
        <f t="shared" si="166"/>
        <v/>
      </c>
      <c r="I912" s="147" t="str">
        <f t="shared" si="167"/>
        <v/>
      </c>
      <c r="J912" s="147">
        <f t="shared" si="168"/>
        <v>7.2706669284236703E-23</v>
      </c>
      <c r="K912" s="147" t="str">
        <f t="shared" si="169"/>
        <v/>
      </c>
      <c r="L912" s="147" t="str">
        <f t="shared" si="170"/>
        <v/>
      </c>
      <c r="P912" s="151">
        <v>231</v>
      </c>
      <c r="Q912" s="147">
        <f t="shared" si="171"/>
        <v>-73890.851243762503</v>
      </c>
      <c r="R912" s="170">
        <f t="shared" si="172"/>
        <v>1.4645600193337374E-7</v>
      </c>
      <c r="S912" s="170">
        <f t="shared" si="173"/>
        <v>1.0489892255320249E-3</v>
      </c>
      <c r="T912" s="147">
        <f t="shared" si="174"/>
        <v>1.4645600193337374E-7</v>
      </c>
      <c r="U912" s="147" t="str">
        <f t="shared" si="175"/>
        <v/>
      </c>
      <c r="V912" s="147" t="str">
        <f t="shared" si="176"/>
        <v/>
      </c>
      <c r="W912" s="171">
        <f t="shared" si="177"/>
        <v>1.0369915821897892E-8</v>
      </c>
      <c r="X912" s="169" t="str">
        <f t="shared" si="178"/>
        <v/>
      </c>
      <c r="Y912" s="147" t="str">
        <f t="shared" si="179"/>
        <v/>
      </c>
      <c r="AC912" s="151">
        <v>231</v>
      </c>
      <c r="AD912" s="147">
        <f t="shared" si="180"/>
        <v>-3.0760000000000001</v>
      </c>
      <c r="AE912" s="170">
        <f t="shared" si="181"/>
        <v>3.5181270001999657E-3</v>
      </c>
      <c r="AF912" s="170">
        <f t="shared" si="182"/>
        <v>1.0489892255320227E-3</v>
      </c>
      <c r="AG912" s="147">
        <f t="shared" si="183"/>
        <v>3.5181270001999657E-3</v>
      </c>
      <c r="AH912" s="147" t="str">
        <f t="shared" si="184"/>
        <v/>
      </c>
      <c r="AI912" s="147" t="str">
        <f t="shared" si="185"/>
        <v/>
      </c>
      <c r="AJ912" s="169">
        <f t="shared" si="186"/>
        <v>0</v>
      </c>
      <c r="AK912" s="169" t="str">
        <f t="shared" si="187"/>
        <v/>
      </c>
      <c r="AL912" s="169" t="str">
        <f t="shared" si="188"/>
        <v/>
      </c>
      <c r="AM912" s="169"/>
      <c r="AN912" s="169"/>
      <c r="AO912" s="169"/>
      <c r="AP912" s="169"/>
      <c r="AQ912" s="169"/>
      <c r="AR912" s="169"/>
      <c r="AS912" s="169"/>
      <c r="AT912" s="148"/>
      <c r="AU912" s="149"/>
      <c r="AV912" s="148"/>
      <c r="AW912" s="173"/>
      <c r="AX912" s="174"/>
      <c r="AY912" s="175"/>
      <c r="AZ912" s="175"/>
      <c r="BA912" s="176"/>
      <c r="BB912" s="176"/>
      <c r="BC912" s="150"/>
      <c r="BE912" s="151">
        <v>208</v>
      </c>
      <c r="BF912" s="164">
        <f t="shared" si="190"/>
        <v>1.3247999999999955</v>
      </c>
      <c r="BG912" s="177">
        <f t="shared" si="191"/>
        <v>0.98776407636470043</v>
      </c>
      <c r="BH912" s="178">
        <f t="shared" si="192"/>
        <v>1.7808313743006288E-4</v>
      </c>
      <c r="BI912" s="179" t="str">
        <f t="shared" si="193"/>
        <v/>
      </c>
      <c r="BJ912" s="179" t="str">
        <f t="shared" si="189"/>
        <v/>
      </c>
    </row>
    <row r="913" spans="2:62" ht="20.100000000000001" customHeight="1" x14ac:dyDescent="0.25">
      <c r="B913" s="147"/>
      <c r="C913" s="151">
        <v>232</v>
      </c>
      <c r="D913" s="147">
        <f t="shared" si="162"/>
        <v>-2294.5342661282302</v>
      </c>
      <c r="E913" s="170">
        <f t="shared" si="163"/>
        <v>4.7684612906967186E-6</v>
      </c>
      <c r="F913" s="170">
        <f t="shared" si="164"/>
        <v>1.0631486258914427E-3</v>
      </c>
      <c r="G913" s="147">
        <f t="shared" si="165"/>
        <v>4.7684612906967186E-6</v>
      </c>
      <c r="H913" s="147" t="str">
        <f t="shared" si="166"/>
        <v/>
      </c>
      <c r="I913" s="147" t="str">
        <f t="shared" si="167"/>
        <v/>
      </c>
      <c r="J913" s="147">
        <f t="shared" si="168"/>
        <v>7.5468035860784308E-23</v>
      </c>
      <c r="K913" s="147" t="str">
        <f t="shared" si="169"/>
        <v/>
      </c>
      <c r="L913" s="147" t="str">
        <f t="shared" si="170"/>
        <v/>
      </c>
      <c r="P913" s="151">
        <v>232</v>
      </c>
      <c r="Q913" s="147">
        <f t="shared" si="171"/>
        <v>-73794.76431106581</v>
      </c>
      <c r="R913" s="170">
        <f t="shared" si="172"/>
        <v>1.4826794191100848E-7</v>
      </c>
      <c r="S913" s="170">
        <f t="shared" si="173"/>
        <v>1.0631486258914427E-3</v>
      </c>
      <c r="T913" s="147">
        <f t="shared" si="174"/>
        <v>1.4826794191100848E-7</v>
      </c>
      <c r="U913" s="147" t="str">
        <f t="shared" si="175"/>
        <v/>
      </c>
      <c r="V913" s="147" t="str">
        <f t="shared" si="176"/>
        <v/>
      </c>
      <c r="W913" s="171">
        <f t="shared" si="177"/>
        <v>1.0530407808730349E-8</v>
      </c>
      <c r="X913" s="169" t="str">
        <f t="shared" si="178"/>
        <v/>
      </c>
      <c r="Y913" s="147" t="str">
        <f t="shared" si="179"/>
        <v/>
      </c>
      <c r="AC913" s="151">
        <v>232</v>
      </c>
      <c r="AD913" s="147">
        <f t="shared" si="180"/>
        <v>-3.0720000000000001</v>
      </c>
      <c r="AE913" s="170">
        <f t="shared" si="181"/>
        <v>3.5616529388703346E-3</v>
      </c>
      <c r="AF913" s="170">
        <f t="shared" si="182"/>
        <v>1.0631486258914427E-3</v>
      </c>
      <c r="AG913" s="147">
        <f t="shared" si="183"/>
        <v>3.5616529388703346E-3</v>
      </c>
      <c r="AH913" s="147" t="str">
        <f t="shared" si="184"/>
        <v/>
      </c>
      <c r="AI913" s="147" t="str">
        <f t="shared" si="185"/>
        <v/>
      </c>
      <c r="AJ913" s="169">
        <f t="shared" si="186"/>
        <v>0</v>
      </c>
      <c r="AK913" s="169" t="str">
        <f t="shared" si="187"/>
        <v/>
      </c>
      <c r="AL913" s="169" t="str">
        <f t="shared" si="188"/>
        <v/>
      </c>
      <c r="AM913" s="169"/>
      <c r="AN913" s="169"/>
      <c r="AO913" s="169"/>
      <c r="AP913" s="169"/>
      <c r="AQ913" s="169"/>
      <c r="AR913" s="169"/>
      <c r="AS913" s="169"/>
      <c r="AT913" s="148"/>
      <c r="AU913" s="149"/>
      <c r="AV913" s="148"/>
      <c r="AW913" s="173"/>
      <c r="AX913" s="174"/>
      <c r="AY913" s="175"/>
      <c r="AZ913" s="175"/>
      <c r="BA913" s="176"/>
      <c r="BB913" s="176"/>
      <c r="BC913" s="150"/>
      <c r="BE913" s="151">
        <v>209</v>
      </c>
      <c r="BF913" s="164">
        <f t="shared" si="190"/>
        <v>1.3311999999999955</v>
      </c>
      <c r="BG913" s="177">
        <f t="shared" si="191"/>
        <v>0.98758599322727036</v>
      </c>
      <c r="BH913" s="178">
        <f t="shared" si="192"/>
        <v>1.7966064035734863E-4</v>
      </c>
      <c r="BI913" s="179" t="str">
        <f t="shared" si="193"/>
        <v/>
      </c>
      <c r="BJ913" s="179" t="str">
        <f t="shared" si="189"/>
        <v/>
      </c>
    </row>
    <row r="914" spans="2:62" ht="20.100000000000001" customHeight="1" x14ac:dyDescent="0.25">
      <c r="B914" s="147"/>
      <c r="C914" s="151">
        <v>233</v>
      </c>
      <c r="D914" s="147">
        <f t="shared" si="162"/>
        <v>-2291.5465913025423</v>
      </c>
      <c r="E914" s="170">
        <f t="shared" si="163"/>
        <v>4.827379009751852E-6</v>
      </c>
      <c r="F914" s="170">
        <f t="shared" si="164"/>
        <v>1.0774830901186597E-3</v>
      </c>
      <c r="G914" s="147">
        <f t="shared" si="165"/>
        <v>4.827379009751852E-6</v>
      </c>
      <c r="H914" s="147" t="str">
        <f t="shared" si="166"/>
        <v/>
      </c>
      <c r="I914" s="147" t="str">
        <f t="shared" si="167"/>
        <v/>
      </c>
      <c r="J914" s="147">
        <f t="shared" si="168"/>
        <v>7.8333024558689593E-23</v>
      </c>
      <c r="K914" s="147" t="str">
        <f t="shared" si="169"/>
        <v/>
      </c>
      <c r="L914" s="147" t="str">
        <f t="shared" si="170"/>
        <v/>
      </c>
      <c r="P914" s="151">
        <v>233</v>
      </c>
      <c r="Q914" s="147">
        <f t="shared" si="171"/>
        <v>-73698.677378369102</v>
      </c>
      <c r="R914" s="170">
        <f t="shared" si="172"/>
        <v>1.5009989742324891E-7</v>
      </c>
      <c r="S914" s="170">
        <f t="shared" si="173"/>
        <v>1.0774830901186616E-3</v>
      </c>
      <c r="T914" s="147">
        <f t="shared" si="174"/>
        <v>1.5009989742324891E-7</v>
      </c>
      <c r="U914" s="147" t="str">
        <f t="shared" si="175"/>
        <v/>
      </c>
      <c r="V914" s="147" t="str">
        <f t="shared" si="176"/>
        <v/>
      </c>
      <c r="W914" s="171">
        <f t="shared" si="177"/>
        <v>1.0693212587742189E-8</v>
      </c>
      <c r="X914" s="169" t="str">
        <f t="shared" si="178"/>
        <v/>
      </c>
      <c r="Y914" s="147" t="str">
        <f t="shared" si="179"/>
        <v/>
      </c>
      <c r="AC914" s="151">
        <v>233</v>
      </c>
      <c r="AD914" s="147">
        <f t="shared" si="180"/>
        <v>-3.0680000000000001</v>
      </c>
      <c r="AE914" s="170">
        <f t="shared" si="181"/>
        <v>3.6056596853723268E-3</v>
      </c>
      <c r="AF914" s="170">
        <f t="shared" si="182"/>
        <v>1.0774830901186597E-3</v>
      </c>
      <c r="AG914" s="147">
        <f t="shared" si="183"/>
        <v>3.6056596853723268E-3</v>
      </c>
      <c r="AH914" s="147" t="str">
        <f t="shared" si="184"/>
        <v/>
      </c>
      <c r="AI914" s="147" t="str">
        <f t="shared" si="185"/>
        <v/>
      </c>
      <c r="AJ914" s="169">
        <f t="shared" si="186"/>
        <v>0</v>
      </c>
      <c r="AK914" s="169" t="str">
        <f t="shared" si="187"/>
        <v/>
      </c>
      <c r="AL914" s="169" t="str">
        <f t="shared" si="188"/>
        <v/>
      </c>
      <c r="AM914" s="169"/>
      <c r="AN914" s="169"/>
      <c r="AO914" s="169"/>
      <c r="AP914" s="169"/>
      <c r="AQ914" s="169"/>
      <c r="AR914" s="169"/>
      <c r="AS914" s="169"/>
      <c r="AT914" s="148"/>
      <c r="AU914" s="149"/>
      <c r="AV914" s="148"/>
      <c r="AW914" s="173"/>
      <c r="AX914" s="174"/>
      <c r="AY914" s="175"/>
      <c r="AZ914" s="175"/>
      <c r="BA914" s="176"/>
      <c r="BB914" s="176"/>
      <c r="BC914" s="150"/>
      <c r="BE914" s="151">
        <v>210</v>
      </c>
      <c r="BF914" s="164">
        <f t="shared" si="190"/>
        <v>1.3375999999999955</v>
      </c>
      <c r="BG914" s="177">
        <f t="shared" si="191"/>
        <v>0.98740633258691302</v>
      </c>
      <c r="BH914" s="178">
        <f t="shared" si="192"/>
        <v>1.8124169398736623E-4</v>
      </c>
      <c r="BI914" s="179" t="str">
        <f t="shared" si="193"/>
        <v/>
      </c>
      <c r="BJ914" s="179" t="str">
        <f t="shared" si="189"/>
        <v/>
      </c>
    </row>
    <row r="915" spans="2:62" ht="20.100000000000001" customHeight="1" x14ac:dyDescent="0.25">
      <c r="B915" s="147"/>
      <c r="C915" s="151">
        <v>234</v>
      </c>
      <c r="D915" s="147">
        <f t="shared" si="162"/>
        <v>-2288.5589164768544</v>
      </c>
      <c r="E915" s="170">
        <f t="shared" si="163"/>
        <v>4.8869465072161958E-6</v>
      </c>
      <c r="F915" s="170">
        <f t="shared" si="164"/>
        <v>1.0919945504818463E-3</v>
      </c>
      <c r="G915" s="147">
        <f t="shared" si="165"/>
        <v>4.8869465072161958E-6</v>
      </c>
      <c r="H915" s="147" t="str">
        <f t="shared" si="166"/>
        <v/>
      </c>
      <c r="I915" s="147" t="str">
        <f t="shared" si="167"/>
        <v/>
      </c>
      <c r="J915" s="147">
        <f t="shared" si="168"/>
        <v>8.1305475759472109E-23</v>
      </c>
      <c r="K915" s="147" t="str">
        <f t="shared" si="169"/>
        <v/>
      </c>
      <c r="L915" s="147" t="str">
        <f t="shared" si="170"/>
        <v/>
      </c>
      <c r="P915" s="151">
        <v>234</v>
      </c>
      <c r="Q915" s="147">
        <f t="shared" si="171"/>
        <v>-73602.590445672409</v>
      </c>
      <c r="R915" s="170">
        <f t="shared" si="172"/>
        <v>1.5195205679194449E-7</v>
      </c>
      <c r="S915" s="170">
        <f t="shared" si="173"/>
        <v>1.0919945504818463E-3</v>
      </c>
      <c r="T915" s="147">
        <f t="shared" si="174"/>
        <v>1.5195205679194449E-7</v>
      </c>
      <c r="U915" s="147" t="str">
        <f t="shared" si="175"/>
        <v/>
      </c>
      <c r="V915" s="147" t="str">
        <f t="shared" si="176"/>
        <v/>
      </c>
      <c r="W915" s="171">
        <f t="shared" si="177"/>
        <v>1.0858360665743562E-8</v>
      </c>
      <c r="X915" s="169" t="str">
        <f t="shared" si="178"/>
        <v/>
      </c>
      <c r="Y915" s="147" t="str">
        <f t="shared" si="179"/>
        <v/>
      </c>
      <c r="AC915" s="151">
        <v>234</v>
      </c>
      <c r="AD915" s="147">
        <f t="shared" si="180"/>
        <v>-3.0640000000000001</v>
      </c>
      <c r="AE915" s="170">
        <f t="shared" si="181"/>
        <v>3.6501517635231869E-3</v>
      </c>
      <c r="AF915" s="170">
        <f t="shared" si="182"/>
        <v>1.0919945504818463E-3</v>
      </c>
      <c r="AG915" s="147">
        <f t="shared" si="183"/>
        <v>3.6501517635231869E-3</v>
      </c>
      <c r="AH915" s="147" t="str">
        <f t="shared" si="184"/>
        <v/>
      </c>
      <c r="AI915" s="147" t="str">
        <f t="shared" si="185"/>
        <v/>
      </c>
      <c r="AJ915" s="169">
        <f t="shared" si="186"/>
        <v>0</v>
      </c>
      <c r="AK915" s="169" t="str">
        <f t="shared" si="187"/>
        <v/>
      </c>
      <c r="AL915" s="169" t="str">
        <f t="shared" si="188"/>
        <v/>
      </c>
      <c r="AM915" s="169"/>
      <c r="AN915" s="169"/>
      <c r="AO915" s="169"/>
      <c r="AP915" s="169"/>
      <c r="AQ915" s="169"/>
      <c r="AR915" s="169"/>
      <c r="AS915" s="169"/>
      <c r="AT915" s="148"/>
      <c r="AU915" s="149"/>
      <c r="AV915" s="148"/>
      <c r="AW915" s="173"/>
      <c r="AX915" s="174"/>
      <c r="AY915" s="175"/>
      <c r="AZ915" s="175"/>
      <c r="BA915" s="176"/>
      <c r="BB915" s="176"/>
      <c r="BC915" s="150"/>
      <c r="BE915" s="151">
        <v>211</v>
      </c>
      <c r="BF915" s="164">
        <f t="shared" si="190"/>
        <v>1.3439999999999954</v>
      </c>
      <c r="BG915" s="177">
        <f t="shared" si="191"/>
        <v>0.98722509089292565</v>
      </c>
      <c r="BH915" s="178">
        <f t="shared" si="192"/>
        <v>1.8282624705823203E-4</v>
      </c>
      <c r="BI915" s="179" t="str">
        <f t="shared" si="193"/>
        <v/>
      </c>
      <c r="BJ915" s="179" t="str">
        <f t="shared" si="189"/>
        <v/>
      </c>
    </row>
    <row r="916" spans="2:62" ht="20.100000000000001" customHeight="1" x14ac:dyDescent="0.25">
      <c r="B916" s="147"/>
      <c r="C916" s="151">
        <v>235</v>
      </c>
      <c r="D916" s="147">
        <f t="shared" si="162"/>
        <v>-2285.5712416511665</v>
      </c>
      <c r="E916" s="170">
        <f t="shared" si="163"/>
        <v>4.9471698831326097E-6</v>
      </c>
      <c r="F916" s="170">
        <f t="shared" si="164"/>
        <v>1.1066849574092469E-3</v>
      </c>
      <c r="G916" s="147">
        <f t="shared" si="165"/>
        <v>4.9471698831326097E-6</v>
      </c>
      <c r="H916" s="147" t="str">
        <f t="shared" si="166"/>
        <v/>
      </c>
      <c r="I916" s="147" t="str">
        <f t="shared" si="167"/>
        <v/>
      </c>
      <c r="J916" s="147">
        <f t="shared" si="168"/>
        <v>8.4389370348915838E-23</v>
      </c>
      <c r="K916" s="147" t="str">
        <f t="shared" si="169"/>
        <v/>
      </c>
      <c r="L916" s="147" t="str">
        <f t="shared" si="170"/>
        <v/>
      </c>
      <c r="P916" s="151">
        <v>235</v>
      </c>
      <c r="Q916" s="147">
        <f t="shared" si="171"/>
        <v>-73506.503512975702</v>
      </c>
      <c r="R916" s="170">
        <f t="shared" si="172"/>
        <v>1.5382460968851108E-7</v>
      </c>
      <c r="S916" s="170">
        <f t="shared" si="173"/>
        <v>1.1066849574092469E-3</v>
      </c>
      <c r="T916" s="147">
        <f t="shared" si="174"/>
        <v>1.5382460968851108E-7</v>
      </c>
      <c r="U916" s="147" t="str">
        <f t="shared" si="175"/>
        <v/>
      </c>
      <c r="V916" s="147" t="str">
        <f t="shared" si="176"/>
        <v/>
      </c>
      <c r="W916" s="171">
        <f t="shared" si="177"/>
        <v>1.1025882907599788E-8</v>
      </c>
      <c r="X916" s="169" t="str">
        <f t="shared" si="178"/>
        <v/>
      </c>
      <c r="Y916" s="147" t="str">
        <f t="shared" si="179"/>
        <v/>
      </c>
      <c r="AC916" s="151">
        <v>235</v>
      </c>
      <c r="AD916" s="147">
        <f t="shared" si="180"/>
        <v>-3.06</v>
      </c>
      <c r="AE916" s="170">
        <f t="shared" si="181"/>
        <v>3.6951337295590349E-3</v>
      </c>
      <c r="AF916" s="170">
        <f t="shared" si="182"/>
        <v>1.1066849574092469E-3</v>
      </c>
      <c r="AG916" s="147">
        <f t="shared" si="183"/>
        <v>3.6951337295590349E-3</v>
      </c>
      <c r="AH916" s="147" t="str">
        <f t="shared" si="184"/>
        <v/>
      </c>
      <c r="AI916" s="147" t="str">
        <f t="shared" si="185"/>
        <v/>
      </c>
      <c r="AJ916" s="169">
        <f t="shared" si="186"/>
        <v>0</v>
      </c>
      <c r="AK916" s="169" t="str">
        <f t="shared" si="187"/>
        <v/>
      </c>
      <c r="AL916" s="169" t="str">
        <f t="shared" si="188"/>
        <v/>
      </c>
      <c r="AM916" s="169"/>
      <c r="AN916" s="169"/>
      <c r="AO916" s="169"/>
      <c r="AP916" s="169"/>
      <c r="AQ916" s="169"/>
      <c r="AR916" s="169"/>
      <c r="AS916" s="169"/>
      <c r="AT916" s="148"/>
      <c r="AU916" s="149"/>
      <c r="AV916" s="148"/>
      <c r="AW916" s="173"/>
      <c r="AX916" s="174"/>
      <c r="AY916" s="175"/>
      <c r="AZ916" s="175"/>
      <c r="BA916" s="176"/>
      <c r="BB916" s="176"/>
      <c r="BC916" s="150"/>
      <c r="BE916" s="151">
        <v>212</v>
      </c>
      <c r="BF916" s="164">
        <f t="shared" si="190"/>
        <v>1.3503999999999954</v>
      </c>
      <c r="BG916" s="177">
        <f t="shared" si="191"/>
        <v>0.98704226464586742</v>
      </c>
      <c r="BH916" s="178">
        <f t="shared" si="192"/>
        <v>1.8441424843340659E-4</v>
      </c>
      <c r="BI916" s="179" t="str">
        <f t="shared" si="193"/>
        <v/>
      </c>
      <c r="BJ916" s="179" t="str">
        <f t="shared" si="189"/>
        <v/>
      </c>
    </row>
    <row r="917" spans="2:62" ht="20.100000000000001" customHeight="1" x14ac:dyDescent="0.25">
      <c r="B917" s="147"/>
      <c r="C917" s="151">
        <v>236</v>
      </c>
      <c r="D917" s="147">
        <f t="shared" si="162"/>
        <v>-2282.5835668254786</v>
      </c>
      <c r="E917" s="170">
        <f t="shared" si="163"/>
        <v>5.0080552810901991E-6</v>
      </c>
      <c r="F917" s="170">
        <f t="shared" si="164"/>
        <v>1.1215562796190646E-3</v>
      </c>
      <c r="G917" s="147">
        <f t="shared" si="165"/>
        <v>5.0080552810901991E-6</v>
      </c>
      <c r="H917" s="147" t="str">
        <f t="shared" si="166"/>
        <v/>
      </c>
      <c r="I917" s="147" t="str">
        <f t="shared" si="167"/>
        <v/>
      </c>
      <c r="J917" s="147">
        <f t="shared" si="168"/>
        <v>8.7588834789090097E-23</v>
      </c>
      <c r="K917" s="147" t="str">
        <f t="shared" si="169"/>
        <v/>
      </c>
      <c r="L917" s="147" t="str">
        <f t="shared" si="170"/>
        <v/>
      </c>
      <c r="P917" s="151">
        <v>236</v>
      </c>
      <c r="Q917" s="147">
        <f t="shared" si="171"/>
        <v>-73410.416580279008</v>
      </c>
      <c r="R917" s="170">
        <f t="shared" si="172"/>
        <v>1.5571774713836649E-7</v>
      </c>
      <c r="S917" s="170">
        <f t="shared" si="173"/>
        <v>1.1215562796190622E-3</v>
      </c>
      <c r="T917" s="147">
        <f t="shared" si="174"/>
        <v>1.5571774713836649E-7</v>
      </c>
      <c r="U917" s="147" t="str">
        <f t="shared" si="175"/>
        <v/>
      </c>
      <c r="V917" s="147" t="str">
        <f t="shared" si="176"/>
        <v/>
      </c>
      <c r="W917" s="171">
        <f t="shared" si="177"/>
        <v>1.1195810539770337E-8</v>
      </c>
      <c r="X917" s="169" t="str">
        <f t="shared" si="178"/>
        <v/>
      </c>
      <c r="Y917" s="147" t="str">
        <f t="shared" si="179"/>
        <v/>
      </c>
      <c r="AC917" s="151">
        <v>236</v>
      </c>
      <c r="AD917" s="147">
        <f t="shared" si="180"/>
        <v>-3.056</v>
      </c>
      <c r="AE917" s="170">
        <f t="shared" si="181"/>
        <v>3.7406101722415024E-3</v>
      </c>
      <c r="AF917" s="170">
        <f t="shared" si="182"/>
        <v>1.1215562796190622E-3</v>
      </c>
      <c r="AG917" s="147">
        <f t="shared" si="183"/>
        <v>3.7406101722415024E-3</v>
      </c>
      <c r="AH917" s="147" t="str">
        <f t="shared" si="184"/>
        <v/>
      </c>
      <c r="AI917" s="147" t="str">
        <f t="shared" si="185"/>
        <v/>
      </c>
      <c r="AJ917" s="169">
        <f t="shared" si="186"/>
        <v>0</v>
      </c>
      <c r="AK917" s="169" t="str">
        <f t="shared" si="187"/>
        <v/>
      </c>
      <c r="AL917" s="169" t="str">
        <f t="shared" si="188"/>
        <v/>
      </c>
      <c r="AM917" s="169"/>
      <c r="AN917" s="169"/>
      <c r="AO917" s="169"/>
      <c r="AP917" s="169"/>
      <c r="AQ917" s="169"/>
      <c r="AR917" s="169"/>
      <c r="AS917" s="169"/>
      <c r="AT917" s="148"/>
      <c r="AU917" s="149"/>
      <c r="AV917" s="148"/>
      <c r="AW917" s="173"/>
      <c r="AX917" s="174"/>
      <c r="AY917" s="175"/>
      <c r="AZ917" s="175"/>
      <c r="BA917" s="176"/>
      <c r="BB917" s="176"/>
      <c r="BC917" s="150"/>
      <c r="BE917" s="151">
        <v>213</v>
      </c>
      <c r="BF917" s="164">
        <f t="shared" si="190"/>
        <v>1.3567999999999953</v>
      </c>
      <c r="BG917" s="177">
        <f t="shared" si="191"/>
        <v>0.98685785039743401</v>
      </c>
      <c r="BH917" s="178">
        <f t="shared" si="192"/>
        <v>1.8600564710469225E-4</v>
      </c>
      <c r="BI917" s="179" t="str">
        <f t="shared" si="193"/>
        <v/>
      </c>
      <c r="BJ917" s="179" t="str">
        <f t="shared" si="189"/>
        <v/>
      </c>
    </row>
    <row r="918" spans="2:62" ht="20.100000000000001" customHeight="1" x14ac:dyDescent="0.25">
      <c r="B918" s="147"/>
      <c r="C918" s="151">
        <v>237</v>
      </c>
      <c r="D918" s="147">
        <f t="shared" si="162"/>
        <v>-2279.5958919997911</v>
      </c>
      <c r="E918" s="170">
        <f t="shared" si="163"/>
        <v>5.069608888365364E-6</v>
      </c>
      <c r="F918" s="170">
        <f t="shared" si="164"/>
        <v>1.1366105042497745E-3</v>
      </c>
      <c r="G918" s="147">
        <f t="shared" si="165"/>
        <v>5.069608888365364E-6</v>
      </c>
      <c r="H918" s="147" t="str">
        <f t="shared" si="166"/>
        <v/>
      </c>
      <c r="I918" s="147" t="str">
        <f t="shared" si="167"/>
        <v/>
      </c>
      <c r="J918" s="147">
        <f t="shared" si="168"/>
        <v>9.0908146370917579E-23</v>
      </c>
      <c r="K918" s="147" t="str">
        <f t="shared" si="169"/>
        <v/>
      </c>
      <c r="L918" s="147" t="str">
        <f t="shared" si="170"/>
        <v/>
      </c>
      <c r="P918" s="151">
        <v>237</v>
      </c>
      <c r="Q918" s="147">
        <f t="shared" si="171"/>
        <v>-73314.329647582301</v>
      </c>
      <c r="R918" s="170">
        <f t="shared" si="172"/>
        <v>1.576316615253187E-7</v>
      </c>
      <c r="S918" s="170">
        <f t="shared" si="173"/>
        <v>1.1366105042497766E-3</v>
      </c>
      <c r="T918" s="147">
        <f t="shared" si="174"/>
        <v>1.576316615253187E-7</v>
      </c>
      <c r="U918" s="147" t="str">
        <f t="shared" si="175"/>
        <v/>
      </c>
      <c r="V918" s="147" t="str">
        <f t="shared" si="176"/>
        <v/>
      </c>
      <c r="W918" s="171">
        <f t="shared" si="177"/>
        <v>1.1368175153873902E-8</v>
      </c>
      <c r="X918" s="169" t="str">
        <f t="shared" si="178"/>
        <v/>
      </c>
      <c r="Y918" s="147" t="str">
        <f t="shared" si="179"/>
        <v/>
      </c>
      <c r="AC918" s="151">
        <v>237</v>
      </c>
      <c r="AD918" s="147">
        <f t="shared" si="180"/>
        <v>-3.052</v>
      </c>
      <c r="AE918" s="170">
        <f t="shared" si="181"/>
        <v>3.7865857129630769E-3</v>
      </c>
      <c r="AF918" s="170">
        <f t="shared" si="182"/>
        <v>1.1366105042497745E-3</v>
      </c>
      <c r="AG918" s="147">
        <f t="shared" si="183"/>
        <v>3.7865857129630769E-3</v>
      </c>
      <c r="AH918" s="147" t="str">
        <f t="shared" si="184"/>
        <v/>
      </c>
      <c r="AI918" s="147" t="str">
        <f t="shared" si="185"/>
        <v/>
      </c>
      <c r="AJ918" s="169">
        <f t="shared" si="186"/>
        <v>0</v>
      </c>
      <c r="AK918" s="169" t="str">
        <f t="shared" si="187"/>
        <v/>
      </c>
      <c r="AL918" s="169" t="str">
        <f t="shared" si="188"/>
        <v/>
      </c>
      <c r="AM918" s="169"/>
      <c r="AN918" s="169"/>
      <c r="AO918" s="169"/>
      <c r="AP918" s="169"/>
      <c r="AQ918" s="169"/>
      <c r="AR918" s="169"/>
      <c r="AS918" s="169"/>
      <c r="AT918" s="148"/>
      <c r="AU918" s="149"/>
      <c r="AV918" s="148"/>
      <c r="AW918" s="173"/>
      <c r="AX918" s="174"/>
      <c r="AY918" s="175"/>
      <c r="AZ918" s="175"/>
      <c r="BA918" s="176"/>
      <c r="BB918" s="176"/>
      <c r="BC918" s="150"/>
      <c r="BE918" s="151">
        <v>214</v>
      </c>
      <c r="BF918" s="164">
        <f t="shared" si="190"/>
        <v>1.3631999999999953</v>
      </c>
      <c r="BG918" s="177">
        <f t="shared" si="191"/>
        <v>0.98667184475032932</v>
      </c>
      <c r="BH918" s="178">
        <f t="shared" si="192"/>
        <v>1.8760039219234415E-4</v>
      </c>
      <c r="BI918" s="179" t="str">
        <f t="shared" si="193"/>
        <v/>
      </c>
      <c r="BJ918" s="179" t="str">
        <f t="shared" si="189"/>
        <v/>
      </c>
    </row>
    <row r="919" spans="2:62" ht="20.100000000000001" customHeight="1" x14ac:dyDescent="0.25">
      <c r="B919" s="147"/>
      <c r="C919" s="151">
        <v>238</v>
      </c>
      <c r="D919" s="147">
        <f t="shared" si="162"/>
        <v>-2276.6082171741032</v>
      </c>
      <c r="E919" s="170">
        <f t="shared" si="163"/>
        <v>5.1318369360610616E-6</v>
      </c>
      <c r="F919" s="170">
        <f t="shared" si="164"/>
        <v>1.1518496369908638E-3</v>
      </c>
      <c r="G919" s="147">
        <f t="shared" si="165"/>
        <v>5.1318369360610616E-6</v>
      </c>
      <c r="H919" s="147" t="str">
        <f t="shared" si="166"/>
        <v/>
      </c>
      <c r="I919" s="147" t="str">
        <f t="shared" si="167"/>
        <v/>
      </c>
      <c r="J919" s="147">
        <f t="shared" si="168"/>
        <v>9.4351738653638263E-23</v>
      </c>
      <c r="K919" s="147" t="str">
        <f t="shared" si="169"/>
        <v/>
      </c>
      <c r="L919" s="147" t="str">
        <f t="shared" si="170"/>
        <v/>
      </c>
      <c r="P919" s="151">
        <v>238</v>
      </c>
      <c r="Q919" s="147">
        <f t="shared" si="171"/>
        <v>-73218.242714885608</v>
      </c>
      <c r="R919" s="170">
        <f t="shared" si="172"/>
        <v>1.5956654659589285E-7</v>
      </c>
      <c r="S919" s="170">
        <f t="shared" si="173"/>
        <v>1.1518496369908638E-3</v>
      </c>
      <c r="T919" s="147">
        <f t="shared" si="174"/>
        <v>1.5956654659589285E-7</v>
      </c>
      <c r="U919" s="147" t="str">
        <f t="shared" si="175"/>
        <v/>
      </c>
      <c r="V919" s="147" t="str">
        <f t="shared" si="176"/>
        <v/>
      </c>
      <c r="W919" s="171">
        <f t="shared" si="177"/>
        <v>1.1543008710278443E-8</v>
      </c>
      <c r="X919" s="169" t="str">
        <f t="shared" si="178"/>
        <v/>
      </c>
      <c r="Y919" s="147" t="str">
        <f t="shared" si="179"/>
        <v/>
      </c>
      <c r="AC919" s="151">
        <v>238</v>
      </c>
      <c r="AD919" s="147">
        <f t="shared" si="180"/>
        <v>-3.048</v>
      </c>
      <c r="AE919" s="170">
        <f t="shared" si="181"/>
        <v>3.8330650058511109E-3</v>
      </c>
      <c r="AF919" s="170">
        <f t="shared" si="182"/>
        <v>1.1518496369908638E-3</v>
      </c>
      <c r="AG919" s="147">
        <f t="shared" si="183"/>
        <v>3.8330650058511109E-3</v>
      </c>
      <c r="AH919" s="147" t="str">
        <f t="shared" si="184"/>
        <v/>
      </c>
      <c r="AI919" s="147" t="str">
        <f t="shared" si="185"/>
        <v/>
      </c>
      <c r="AJ919" s="169">
        <f t="shared" si="186"/>
        <v>0</v>
      </c>
      <c r="AK919" s="169" t="str">
        <f t="shared" si="187"/>
        <v/>
      </c>
      <c r="AL919" s="169" t="str">
        <f t="shared" si="188"/>
        <v/>
      </c>
      <c r="AM919" s="169"/>
      <c r="AN919" s="169"/>
      <c r="AO919" s="169"/>
      <c r="AP919" s="169"/>
      <c r="AQ919" s="169"/>
      <c r="AR919" s="169"/>
      <c r="AS919" s="169"/>
      <c r="AT919" s="148"/>
      <c r="AU919" s="149"/>
      <c r="AV919" s="148"/>
      <c r="AW919" s="173"/>
      <c r="AX919" s="174"/>
      <c r="AY919" s="175"/>
      <c r="AZ919" s="175"/>
      <c r="BA919" s="176"/>
      <c r="BB919" s="176"/>
      <c r="BC919" s="150"/>
      <c r="BE919" s="151">
        <v>215</v>
      </c>
      <c r="BF919" s="164">
        <f t="shared" si="190"/>
        <v>1.3695999999999953</v>
      </c>
      <c r="BG919" s="177">
        <f t="shared" si="191"/>
        <v>0.98648424435813697</v>
      </c>
      <c r="BH919" s="178">
        <f t="shared" si="192"/>
        <v>1.8919843294762373E-4</v>
      </c>
      <c r="BI919" s="179" t="str">
        <f t="shared" si="193"/>
        <v/>
      </c>
      <c r="BJ919" s="179" t="str">
        <f t="shared" si="189"/>
        <v/>
      </c>
    </row>
    <row r="920" spans="2:62" ht="20.100000000000001" customHeight="1" x14ac:dyDescent="0.25">
      <c r="B920" s="147"/>
      <c r="C920" s="151">
        <v>239</v>
      </c>
      <c r="D920" s="147">
        <f t="shared" si="162"/>
        <v>-2273.6205423484153</v>
      </c>
      <c r="E920" s="170">
        <f t="shared" si="163"/>
        <v>5.1947456992442041E-6</v>
      </c>
      <c r="F920" s="170">
        <f t="shared" si="164"/>
        <v>1.1672757022139627E-3</v>
      </c>
      <c r="G920" s="147">
        <f t="shared" si="165"/>
        <v>5.1947456992442041E-6</v>
      </c>
      <c r="H920" s="147" t="str">
        <f t="shared" si="166"/>
        <v/>
      </c>
      <c r="I920" s="147" t="str">
        <f t="shared" si="167"/>
        <v/>
      </c>
      <c r="J920" s="147">
        <f t="shared" si="168"/>
        <v>9.7924207097707082E-23</v>
      </c>
      <c r="K920" s="147" t="str">
        <f t="shared" si="169"/>
        <v/>
      </c>
      <c r="L920" s="147" t="str">
        <f t="shared" si="170"/>
        <v/>
      </c>
      <c r="P920" s="151">
        <v>239</v>
      </c>
      <c r="Q920" s="147">
        <f t="shared" si="171"/>
        <v>-73122.1557821889</v>
      </c>
      <c r="R920" s="170">
        <f t="shared" si="172"/>
        <v>1.6152259746360758E-7</v>
      </c>
      <c r="S920" s="170">
        <f t="shared" si="173"/>
        <v>1.1672757022139627E-3</v>
      </c>
      <c r="T920" s="147">
        <f t="shared" si="174"/>
        <v>1.6152259746360758E-7</v>
      </c>
      <c r="U920" s="147" t="str">
        <f t="shared" si="175"/>
        <v/>
      </c>
      <c r="V920" s="147" t="str">
        <f t="shared" si="176"/>
        <v/>
      </c>
      <c r="W920" s="171">
        <f t="shared" si="177"/>
        <v>1.1720343541717376E-8</v>
      </c>
      <c r="X920" s="169" t="str">
        <f t="shared" si="178"/>
        <v/>
      </c>
      <c r="Y920" s="147" t="str">
        <f t="shared" si="179"/>
        <v/>
      </c>
      <c r="AC920" s="151">
        <v>239</v>
      </c>
      <c r="AD920" s="147">
        <f t="shared" si="180"/>
        <v>-3.044</v>
      </c>
      <c r="AE920" s="170">
        <f t="shared" si="181"/>
        <v>3.880052737870465E-3</v>
      </c>
      <c r="AF920" s="170">
        <f t="shared" si="182"/>
        <v>1.1672757022139627E-3</v>
      </c>
      <c r="AG920" s="147">
        <f t="shared" si="183"/>
        <v>3.880052737870465E-3</v>
      </c>
      <c r="AH920" s="147" t="str">
        <f t="shared" si="184"/>
        <v/>
      </c>
      <c r="AI920" s="147" t="str">
        <f t="shared" si="185"/>
        <v/>
      </c>
      <c r="AJ920" s="169">
        <f t="shared" si="186"/>
        <v>0</v>
      </c>
      <c r="AK920" s="169" t="str">
        <f t="shared" si="187"/>
        <v/>
      </c>
      <c r="AL920" s="169" t="str">
        <f t="shared" si="188"/>
        <v/>
      </c>
      <c r="AM920" s="169"/>
      <c r="AN920" s="169"/>
      <c r="AO920" s="169"/>
      <c r="AP920" s="169"/>
      <c r="AQ920" s="169"/>
      <c r="AR920" s="169"/>
      <c r="AS920" s="169"/>
      <c r="AT920" s="148"/>
      <c r="AU920" s="149"/>
      <c r="AV920" s="148"/>
      <c r="AW920" s="173"/>
      <c r="AX920" s="174"/>
      <c r="AY920" s="175"/>
      <c r="AZ920" s="175"/>
      <c r="BA920" s="176"/>
      <c r="BB920" s="176"/>
      <c r="BC920" s="150"/>
      <c r="BE920" s="151">
        <v>216</v>
      </c>
      <c r="BF920" s="164">
        <f t="shared" si="190"/>
        <v>1.3759999999999952</v>
      </c>
      <c r="BG920" s="177">
        <f t="shared" si="191"/>
        <v>0.98629504592518935</v>
      </c>
      <c r="BH920" s="178">
        <f t="shared" si="192"/>
        <v>1.9079971875513024E-4</v>
      </c>
      <c r="BI920" s="179" t="str">
        <f t="shared" si="193"/>
        <v/>
      </c>
      <c r="BJ920" s="179" t="str">
        <f t="shared" si="189"/>
        <v/>
      </c>
    </row>
    <row r="921" spans="2:62" ht="20.100000000000001" customHeight="1" x14ac:dyDescent="0.25">
      <c r="B921" s="147"/>
      <c r="C921" s="151">
        <v>240</v>
      </c>
      <c r="D921" s="147">
        <f t="shared" si="162"/>
        <v>-2270.6328675227278</v>
      </c>
      <c r="E921" s="170">
        <f t="shared" si="163"/>
        <v>5.25834149708124E-6</v>
      </c>
      <c r="F921" s="170">
        <f t="shared" si="164"/>
        <v>1.1828907431044044E-3</v>
      </c>
      <c r="G921" s="147">
        <f t="shared" si="165"/>
        <v>5.25834149708124E-6</v>
      </c>
      <c r="H921" s="147" t="str">
        <f t="shared" si="166"/>
        <v/>
      </c>
      <c r="I921" s="147" t="str">
        <f t="shared" si="167"/>
        <v/>
      </c>
      <c r="J921" s="147">
        <f t="shared" si="168"/>
        <v>1.0163031489793201E-22</v>
      </c>
      <c r="K921" s="147" t="str">
        <f t="shared" si="169"/>
        <v/>
      </c>
      <c r="L921" s="147" t="str">
        <f t="shared" si="170"/>
        <v/>
      </c>
      <c r="P921" s="151">
        <v>240</v>
      </c>
      <c r="Q921" s="147">
        <f t="shared" si="171"/>
        <v>-73026.068849492207</v>
      </c>
      <c r="R921" s="170">
        <f t="shared" si="172"/>
        <v>1.6350001061318738E-7</v>
      </c>
      <c r="S921" s="170">
        <f t="shared" si="173"/>
        <v>1.1828907431044044E-3</v>
      </c>
      <c r="T921" s="147">
        <f t="shared" si="174"/>
        <v>1.6350001061318738E-7</v>
      </c>
      <c r="U921" s="147" t="str">
        <f t="shared" si="175"/>
        <v/>
      </c>
      <c r="V921" s="147" t="str">
        <f t="shared" si="176"/>
        <v/>
      </c>
      <c r="W921" s="171">
        <f t="shared" si="177"/>
        <v>1.1900212356930751E-8</v>
      </c>
      <c r="X921" s="169" t="str">
        <f t="shared" si="178"/>
        <v/>
      </c>
      <c r="Y921" s="147" t="str">
        <f t="shared" si="179"/>
        <v/>
      </c>
      <c r="AC921" s="151">
        <v>240</v>
      </c>
      <c r="AD921" s="147">
        <f t="shared" si="180"/>
        <v>-3.04</v>
      </c>
      <c r="AE921" s="170">
        <f t="shared" si="181"/>
        <v>3.9275536289247789E-3</v>
      </c>
      <c r="AF921" s="170">
        <f t="shared" si="182"/>
        <v>1.1828907431044044E-3</v>
      </c>
      <c r="AG921" s="147">
        <f t="shared" si="183"/>
        <v>3.9275536289247789E-3</v>
      </c>
      <c r="AH921" s="147" t="str">
        <f t="shared" si="184"/>
        <v/>
      </c>
      <c r="AI921" s="147" t="str">
        <f t="shared" si="185"/>
        <v/>
      </c>
      <c r="AJ921" s="169">
        <f t="shared" si="186"/>
        <v>0</v>
      </c>
      <c r="AK921" s="169" t="str">
        <f t="shared" si="187"/>
        <v/>
      </c>
      <c r="AL921" s="169" t="str">
        <f t="shared" si="188"/>
        <v/>
      </c>
      <c r="AM921" s="169"/>
      <c r="AN921" s="169"/>
      <c r="AO921" s="169"/>
      <c r="AP921" s="169"/>
      <c r="AQ921" s="169"/>
      <c r="AR921" s="169"/>
      <c r="AS921" s="169"/>
      <c r="AT921" s="148"/>
      <c r="AU921" s="149"/>
      <c r="AV921" s="148"/>
      <c r="AW921" s="173"/>
      <c r="AX921" s="174"/>
      <c r="AY921" s="175"/>
      <c r="AZ921" s="175"/>
      <c r="BA921" s="176"/>
      <c r="BB921" s="176"/>
      <c r="BC921" s="150"/>
      <c r="BE921" s="151">
        <v>217</v>
      </c>
      <c r="BF921" s="164">
        <f t="shared" si="190"/>
        <v>1.3823999999999952</v>
      </c>
      <c r="BG921" s="177">
        <f t="shared" si="191"/>
        <v>0.98610424620643422</v>
      </c>
      <c r="BH921" s="178">
        <f t="shared" si="192"/>
        <v>1.9240419913313378E-4</v>
      </c>
      <c r="BI921" s="179" t="str">
        <f t="shared" si="193"/>
        <v/>
      </c>
      <c r="BJ921" s="179" t="str">
        <f t="shared" si="189"/>
        <v/>
      </c>
    </row>
    <row r="922" spans="2:62" ht="20.100000000000001" customHeight="1" x14ac:dyDescent="0.25">
      <c r="B922" s="147"/>
      <c r="C922" s="151">
        <v>241</v>
      </c>
      <c r="D922" s="147">
        <f t="shared" si="162"/>
        <v>-2267.6451926970399</v>
      </c>
      <c r="E922" s="170">
        <f t="shared" si="163"/>
        <v>5.322630692971903E-6</v>
      </c>
      <c r="F922" s="170">
        <f t="shared" si="164"/>
        <v>1.1986968217931892E-3</v>
      </c>
      <c r="G922" s="147">
        <f t="shared" si="165"/>
        <v>5.322630692971903E-6</v>
      </c>
      <c r="H922" s="147" t="str">
        <f t="shared" si="166"/>
        <v/>
      </c>
      <c r="I922" s="147" t="str">
        <f t="shared" si="167"/>
        <v/>
      </c>
      <c r="J922" s="147">
        <f t="shared" si="168"/>
        <v>1.0547499902383616E-22</v>
      </c>
      <c r="K922" s="147" t="str">
        <f t="shared" si="169"/>
        <v/>
      </c>
      <c r="L922" s="147" t="str">
        <f t="shared" si="170"/>
        <v/>
      </c>
      <c r="P922" s="151">
        <v>241</v>
      </c>
      <c r="Q922" s="147">
        <f t="shared" si="171"/>
        <v>-72929.981916795514</v>
      </c>
      <c r="R922" s="170">
        <f t="shared" si="172"/>
        <v>1.6549898390472247E-7</v>
      </c>
      <c r="S922" s="170">
        <f t="shared" si="173"/>
        <v>1.1986968217931892E-3</v>
      </c>
      <c r="T922" s="147">
        <f t="shared" si="174"/>
        <v>1.6549898390472247E-7</v>
      </c>
      <c r="U922" s="147" t="str">
        <f t="shared" si="175"/>
        <v/>
      </c>
      <c r="V922" s="147" t="str">
        <f t="shared" si="176"/>
        <v/>
      </c>
      <c r="W922" s="171">
        <f t="shared" si="177"/>
        <v>1.2082648244332709E-8</v>
      </c>
      <c r="X922" s="169" t="str">
        <f t="shared" si="178"/>
        <v/>
      </c>
      <c r="Y922" s="147" t="str">
        <f t="shared" si="179"/>
        <v/>
      </c>
      <c r="AC922" s="151">
        <v>241</v>
      </c>
      <c r="AD922" s="147">
        <f t="shared" si="180"/>
        <v>-3.036</v>
      </c>
      <c r="AE922" s="170">
        <f t="shared" si="181"/>
        <v>3.9755724319563406E-3</v>
      </c>
      <c r="AF922" s="170">
        <f t="shared" si="182"/>
        <v>1.1986968217931892E-3</v>
      </c>
      <c r="AG922" s="147">
        <f t="shared" si="183"/>
        <v>3.9755724319563406E-3</v>
      </c>
      <c r="AH922" s="147" t="str">
        <f t="shared" si="184"/>
        <v/>
      </c>
      <c r="AI922" s="147" t="str">
        <f t="shared" si="185"/>
        <v/>
      </c>
      <c r="AJ922" s="169">
        <f t="shared" si="186"/>
        <v>0</v>
      </c>
      <c r="AK922" s="169" t="str">
        <f t="shared" si="187"/>
        <v/>
      </c>
      <c r="AL922" s="169" t="str">
        <f t="shared" si="188"/>
        <v/>
      </c>
      <c r="AM922" s="169"/>
      <c r="AN922" s="169"/>
      <c r="AO922" s="169"/>
      <c r="AP922" s="169"/>
      <c r="AQ922" s="169"/>
      <c r="AR922" s="169"/>
      <c r="AS922" s="169"/>
      <c r="AT922" s="148"/>
      <c r="AU922" s="149"/>
      <c r="AV922" s="148"/>
      <c r="AW922" s="173"/>
      <c r="AX922" s="174"/>
      <c r="AY922" s="175"/>
      <c r="AZ922" s="175"/>
      <c r="BA922" s="176"/>
      <c r="BB922" s="176"/>
      <c r="BC922" s="150"/>
      <c r="BE922" s="151">
        <v>218</v>
      </c>
      <c r="BF922" s="164">
        <f t="shared" si="190"/>
        <v>1.3887999999999951</v>
      </c>
      <c r="BG922" s="177">
        <f t="shared" si="191"/>
        <v>0.98591184200730109</v>
      </c>
      <c r="BH922" s="178">
        <f t="shared" si="192"/>
        <v>1.9401182373635084E-4</v>
      </c>
      <c r="BI922" s="179" t="str">
        <f t="shared" si="193"/>
        <v/>
      </c>
      <c r="BJ922" s="179" t="str">
        <f t="shared" si="189"/>
        <v/>
      </c>
    </row>
    <row r="923" spans="2:62" ht="20.100000000000001" customHeight="1" x14ac:dyDescent="0.25">
      <c r="B923" s="147"/>
      <c r="C923" s="151">
        <v>242</v>
      </c>
      <c r="D923" s="147">
        <f t="shared" si="162"/>
        <v>-2264.657517871352</v>
      </c>
      <c r="E923" s="170">
        <f t="shared" si="163"/>
        <v>5.3876196946809446E-6</v>
      </c>
      <c r="F923" s="170">
        <f t="shared" si="164"/>
        <v>1.2146960194893215E-3</v>
      </c>
      <c r="G923" s="147">
        <f t="shared" si="165"/>
        <v>5.3876196946809446E-6</v>
      </c>
      <c r="H923" s="147" t="str">
        <f t="shared" si="166"/>
        <v/>
      </c>
      <c r="I923" s="147" t="str">
        <f t="shared" si="167"/>
        <v/>
      </c>
      <c r="J923" s="147">
        <f t="shared" si="168"/>
        <v>1.0946337647451008E-22</v>
      </c>
      <c r="K923" s="147" t="str">
        <f t="shared" si="169"/>
        <v/>
      </c>
      <c r="L923" s="147" t="str">
        <f t="shared" si="170"/>
        <v/>
      </c>
      <c r="P923" s="151">
        <v>242</v>
      </c>
      <c r="Q923" s="147">
        <f t="shared" si="171"/>
        <v>-72833.894984098806</v>
      </c>
      <c r="R923" s="170">
        <f t="shared" si="172"/>
        <v>1.6751971657776536E-7</v>
      </c>
      <c r="S923" s="170">
        <f t="shared" si="173"/>
        <v>1.2146960194893215E-3</v>
      </c>
      <c r="T923" s="147">
        <f t="shared" si="174"/>
        <v>1.6751971657776536E-7</v>
      </c>
      <c r="U923" s="147" t="str">
        <f t="shared" si="175"/>
        <v/>
      </c>
      <c r="V923" s="147" t="str">
        <f t="shared" si="176"/>
        <v/>
      </c>
      <c r="W923" s="171">
        <f t="shared" si="177"/>
        <v>1.2267684675704263E-8</v>
      </c>
      <c r="X923" s="169" t="str">
        <f t="shared" si="178"/>
        <v/>
      </c>
      <c r="Y923" s="147" t="str">
        <f t="shared" si="179"/>
        <v/>
      </c>
      <c r="AC923" s="151">
        <v>242</v>
      </c>
      <c r="AD923" s="147">
        <f t="shared" si="180"/>
        <v>-3.032</v>
      </c>
      <c r="AE923" s="170">
        <f t="shared" si="181"/>
        <v>4.0241139330445116E-3</v>
      </c>
      <c r="AF923" s="170">
        <f t="shared" si="182"/>
        <v>1.2146960194893215E-3</v>
      </c>
      <c r="AG923" s="147">
        <f t="shared" si="183"/>
        <v>4.0241139330445116E-3</v>
      </c>
      <c r="AH923" s="147" t="str">
        <f t="shared" si="184"/>
        <v/>
      </c>
      <c r="AI923" s="147" t="str">
        <f t="shared" si="185"/>
        <v/>
      </c>
      <c r="AJ923" s="169">
        <f t="shared" si="186"/>
        <v>0</v>
      </c>
      <c r="AK923" s="169" t="str">
        <f t="shared" si="187"/>
        <v/>
      </c>
      <c r="AL923" s="169" t="str">
        <f t="shared" si="188"/>
        <v/>
      </c>
      <c r="AM923" s="169"/>
      <c r="AN923" s="169"/>
      <c r="AO923" s="169"/>
      <c r="AP923" s="169"/>
      <c r="AQ923" s="169"/>
      <c r="AR923" s="169"/>
      <c r="AS923" s="169"/>
      <c r="AT923" s="148"/>
      <c r="AU923" s="149"/>
      <c r="AV923" s="148"/>
      <c r="AW923" s="173"/>
      <c r="AX923" s="174"/>
      <c r="AY923" s="175"/>
      <c r="AZ923" s="175"/>
      <c r="BA923" s="176"/>
      <c r="BB923" s="176"/>
      <c r="BC923" s="150"/>
      <c r="BE923" s="151">
        <v>219</v>
      </c>
      <c r="BF923" s="164">
        <f t="shared" si="190"/>
        <v>1.3951999999999951</v>
      </c>
      <c r="BG923" s="177">
        <f t="shared" si="191"/>
        <v>0.98571783018356474</v>
      </c>
      <c r="BH923" s="178">
        <f t="shared" si="192"/>
        <v>1.9562254235649945E-4</v>
      </c>
      <c r="BI923" s="179" t="str">
        <f t="shared" si="193"/>
        <v/>
      </c>
      <c r="BJ923" s="179" t="str">
        <f t="shared" si="189"/>
        <v/>
      </c>
    </row>
    <row r="924" spans="2:62" ht="20.100000000000001" customHeight="1" x14ac:dyDescent="0.25">
      <c r="B924" s="147"/>
      <c r="C924" s="151">
        <v>243</v>
      </c>
      <c r="D924" s="147">
        <f t="shared" si="162"/>
        <v>-2261.669843045664</v>
      </c>
      <c r="E924" s="170">
        <f t="shared" si="163"/>
        <v>5.4533149544679474E-6</v>
      </c>
      <c r="F924" s="170">
        <f t="shared" si="164"/>
        <v>1.2308904366125615E-3</v>
      </c>
      <c r="G924" s="147">
        <f t="shared" si="165"/>
        <v>5.4533149544679474E-6</v>
      </c>
      <c r="H924" s="147" t="str">
        <f t="shared" si="166"/>
        <v/>
      </c>
      <c r="I924" s="147" t="str">
        <f t="shared" si="167"/>
        <v/>
      </c>
      <c r="J924" s="147">
        <f t="shared" si="168"/>
        <v>1.1360075075548079E-22</v>
      </c>
      <c r="K924" s="147" t="str">
        <f t="shared" si="169"/>
        <v/>
      </c>
      <c r="L924" s="147" t="str">
        <f t="shared" si="170"/>
        <v/>
      </c>
      <c r="P924" s="151">
        <v>243</v>
      </c>
      <c r="Q924" s="147">
        <f t="shared" si="171"/>
        <v>-72737.808051402098</v>
      </c>
      <c r="R924" s="170">
        <f t="shared" si="172"/>
        <v>1.6956240925536595E-7</v>
      </c>
      <c r="S924" s="170">
        <f t="shared" si="173"/>
        <v>1.2308904366125615E-3</v>
      </c>
      <c r="T924" s="147">
        <f t="shared" si="174"/>
        <v>1.6956240925536595E-7</v>
      </c>
      <c r="U924" s="147" t="str">
        <f t="shared" si="175"/>
        <v/>
      </c>
      <c r="V924" s="147" t="str">
        <f t="shared" si="176"/>
        <v/>
      </c>
      <c r="W924" s="171">
        <f t="shared" si="177"/>
        <v>1.2455355509911823E-8</v>
      </c>
      <c r="X924" s="169" t="str">
        <f t="shared" si="178"/>
        <v/>
      </c>
      <c r="Y924" s="147" t="str">
        <f t="shared" si="179"/>
        <v/>
      </c>
      <c r="AC924" s="151">
        <v>243</v>
      </c>
      <c r="AD924" s="147">
        <f t="shared" si="180"/>
        <v>-3.028</v>
      </c>
      <c r="AE924" s="170">
        <f t="shared" si="181"/>
        <v>4.0731829515026673E-3</v>
      </c>
      <c r="AF924" s="170">
        <f t="shared" si="182"/>
        <v>1.2308904366125592E-3</v>
      </c>
      <c r="AG924" s="147">
        <f t="shared" si="183"/>
        <v>4.0731829515026673E-3</v>
      </c>
      <c r="AH924" s="147" t="str">
        <f t="shared" si="184"/>
        <v/>
      </c>
      <c r="AI924" s="147" t="str">
        <f t="shared" si="185"/>
        <v/>
      </c>
      <c r="AJ924" s="169">
        <f t="shared" si="186"/>
        <v>0</v>
      </c>
      <c r="AK924" s="169" t="str">
        <f t="shared" si="187"/>
        <v/>
      </c>
      <c r="AL924" s="169" t="str">
        <f t="shared" si="188"/>
        <v/>
      </c>
      <c r="AM924" s="169"/>
      <c r="AN924" s="169"/>
      <c r="AO924" s="169"/>
      <c r="AP924" s="169"/>
      <c r="AQ924" s="169"/>
      <c r="AR924" s="169"/>
      <c r="AS924" s="169"/>
      <c r="AT924" s="148"/>
      <c r="AU924" s="149"/>
      <c r="AV924" s="148"/>
      <c r="AW924" s="173"/>
      <c r="AX924" s="174"/>
      <c r="AY924" s="175"/>
      <c r="AZ924" s="175"/>
      <c r="BA924" s="176"/>
      <c r="BB924" s="176"/>
      <c r="BC924" s="150"/>
      <c r="BE924" s="151">
        <v>220</v>
      </c>
      <c r="BF924" s="164">
        <f t="shared" si="190"/>
        <v>1.4015999999999951</v>
      </c>
      <c r="BG924" s="177">
        <f t="shared" si="191"/>
        <v>0.98552220764120824</v>
      </c>
      <c r="BH924" s="178">
        <f t="shared" si="192"/>
        <v>1.9723630492518573E-4</v>
      </c>
      <c r="BI924" s="179" t="str">
        <f t="shared" si="193"/>
        <v/>
      </c>
      <c r="BJ924" s="179" t="str">
        <f t="shared" si="189"/>
        <v/>
      </c>
    </row>
    <row r="925" spans="2:62" ht="20.100000000000001" customHeight="1" x14ac:dyDescent="0.25">
      <c r="B925" s="147"/>
      <c r="C925" s="151">
        <v>244</v>
      </c>
      <c r="D925" s="147">
        <f t="shared" si="162"/>
        <v>-2258.6821682199761</v>
      </c>
      <c r="E925" s="170">
        <f t="shared" si="163"/>
        <v>5.5197229692151579E-6</v>
      </c>
      <c r="F925" s="170">
        <f t="shared" si="164"/>
        <v>1.2472821929265427E-3</v>
      </c>
      <c r="G925" s="147">
        <f t="shared" si="165"/>
        <v>5.5197229692151579E-6</v>
      </c>
      <c r="H925" s="147" t="str">
        <f t="shared" si="166"/>
        <v/>
      </c>
      <c r="I925" s="147" t="str">
        <f t="shared" si="167"/>
        <v/>
      </c>
      <c r="J925" s="147">
        <f t="shared" si="168"/>
        <v>1.1789261858532835E-22</v>
      </c>
      <c r="K925" s="147" t="str">
        <f t="shared" si="169"/>
        <v/>
      </c>
      <c r="L925" s="147" t="str">
        <f t="shared" si="170"/>
        <v/>
      </c>
      <c r="P925" s="151">
        <v>244</v>
      </c>
      <c r="Q925" s="147">
        <f t="shared" si="171"/>
        <v>-72641.721118705405</v>
      </c>
      <c r="R925" s="170">
        <f t="shared" si="172"/>
        <v>1.7162726394804703E-7</v>
      </c>
      <c r="S925" s="170">
        <f t="shared" si="173"/>
        <v>1.2472821929265427E-3</v>
      </c>
      <c r="T925" s="147">
        <f t="shared" si="174"/>
        <v>1.7162726394804703E-7</v>
      </c>
      <c r="U925" s="147" t="str">
        <f t="shared" si="175"/>
        <v/>
      </c>
      <c r="V925" s="147" t="str">
        <f t="shared" si="176"/>
        <v/>
      </c>
      <c r="W925" s="171">
        <f t="shared" si="177"/>
        <v>1.2645694996651654E-8</v>
      </c>
      <c r="X925" s="169" t="str">
        <f t="shared" si="178"/>
        <v/>
      </c>
      <c r="Y925" s="147" t="str">
        <f t="shared" si="179"/>
        <v/>
      </c>
      <c r="AC925" s="151">
        <v>244</v>
      </c>
      <c r="AD925" s="147">
        <f t="shared" si="180"/>
        <v>-3.024</v>
      </c>
      <c r="AE925" s="170">
        <f t="shared" si="181"/>
        <v>4.122784339973702E-3</v>
      </c>
      <c r="AF925" s="170">
        <f t="shared" si="182"/>
        <v>1.2472821929265427E-3</v>
      </c>
      <c r="AG925" s="147">
        <f t="shared" si="183"/>
        <v>4.122784339973702E-3</v>
      </c>
      <c r="AH925" s="147" t="str">
        <f t="shared" si="184"/>
        <v/>
      </c>
      <c r="AI925" s="147" t="str">
        <f t="shared" si="185"/>
        <v/>
      </c>
      <c r="AJ925" s="169">
        <f t="shared" si="186"/>
        <v>0</v>
      </c>
      <c r="AK925" s="169" t="str">
        <f t="shared" si="187"/>
        <v/>
      </c>
      <c r="AL925" s="169" t="str">
        <f t="shared" si="188"/>
        <v/>
      </c>
      <c r="AM925" s="169"/>
      <c r="AN925" s="169"/>
      <c r="AO925" s="169"/>
      <c r="AP925" s="169"/>
      <c r="AQ925" s="169"/>
      <c r="AR925" s="169"/>
      <c r="AS925" s="169"/>
      <c r="AT925" s="148"/>
      <c r="AU925" s="149"/>
      <c r="AV925" s="148"/>
      <c r="AW925" s="173"/>
      <c r="AX925" s="174"/>
      <c r="AY925" s="175"/>
      <c r="AZ925" s="175"/>
      <c r="BA925" s="176"/>
      <c r="BB925" s="176"/>
      <c r="BC925" s="150"/>
      <c r="BE925" s="151">
        <v>221</v>
      </c>
      <c r="BF925" s="164">
        <f t="shared" si="190"/>
        <v>1.407999999999995</v>
      </c>
      <c r="BG925" s="177">
        <f t="shared" si="191"/>
        <v>0.98532497133628305</v>
      </c>
      <c r="BH925" s="178">
        <f t="shared" si="192"/>
        <v>1.9885306151423698E-4</v>
      </c>
      <c r="BI925" s="179" t="str">
        <f t="shared" si="193"/>
        <v/>
      </c>
      <c r="BJ925" s="179" t="str">
        <f t="shared" si="189"/>
        <v/>
      </c>
    </row>
    <row r="926" spans="2:62" ht="20.100000000000001" customHeight="1" x14ac:dyDescent="0.25">
      <c r="B926" s="147"/>
      <c r="C926" s="151">
        <v>245</v>
      </c>
      <c r="D926" s="147">
        <f t="shared" si="162"/>
        <v>-2255.6944933942887</v>
      </c>
      <c r="E926" s="170">
        <f t="shared" si="163"/>
        <v>5.5868502805532784E-6</v>
      </c>
      <c r="F926" s="170">
        <f t="shared" si="164"/>
        <v>1.2638734276722969E-3</v>
      </c>
      <c r="G926" s="147">
        <f t="shared" si="165"/>
        <v>5.5868502805532784E-6</v>
      </c>
      <c r="H926" s="147" t="str">
        <f t="shared" si="166"/>
        <v/>
      </c>
      <c r="I926" s="147" t="str">
        <f t="shared" si="167"/>
        <v/>
      </c>
      <c r="J926" s="147">
        <f t="shared" si="168"/>
        <v>1.2234467684010252E-22</v>
      </c>
      <c r="K926" s="147" t="str">
        <f t="shared" si="169"/>
        <v/>
      </c>
      <c r="L926" s="147" t="str">
        <f t="shared" si="170"/>
        <v/>
      </c>
      <c r="P926" s="151">
        <v>245</v>
      </c>
      <c r="Q926" s="147">
        <f t="shared" si="171"/>
        <v>-72545.634186008712</v>
      </c>
      <c r="R926" s="170">
        <f t="shared" si="172"/>
        <v>1.7371448405771653E-7</v>
      </c>
      <c r="S926" s="170">
        <f t="shared" si="173"/>
        <v>1.2638734276722969E-3</v>
      </c>
      <c r="T926" s="147">
        <f t="shared" si="174"/>
        <v>1.7371448405771653E-7</v>
      </c>
      <c r="U926" s="147" t="str">
        <f t="shared" si="175"/>
        <v/>
      </c>
      <c r="V926" s="147" t="str">
        <f t="shared" si="176"/>
        <v/>
      </c>
      <c r="W926" s="171">
        <f t="shared" si="177"/>
        <v>1.2838737780220162E-8</v>
      </c>
      <c r="X926" s="169" t="str">
        <f t="shared" si="178"/>
        <v/>
      </c>
      <c r="Y926" s="147" t="str">
        <f t="shared" si="179"/>
        <v/>
      </c>
      <c r="AC926" s="151">
        <v>245</v>
      </c>
      <c r="AD926" s="147">
        <f t="shared" si="180"/>
        <v>-3.02</v>
      </c>
      <c r="AE926" s="170">
        <f t="shared" si="181"/>
        <v>4.1729229845239623E-3</v>
      </c>
      <c r="AF926" s="170">
        <f t="shared" si="182"/>
        <v>1.2638734276722969E-3</v>
      </c>
      <c r="AG926" s="147">
        <f t="shared" si="183"/>
        <v>4.1729229845239623E-3</v>
      </c>
      <c r="AH926" s="147" t="str">
        <f t="shared" si="184"/>
        <v/>
      </c>
      <c r="AI926" s="147" t="str">
        <f t="shared" si="185"/>
        <v/>
      </c>
      <c r="AJ926" s="169">
        <f t="shared" si="186"/>
        <v>0</v>
      </c>
      <c r="AK926" s="169" t="str">
        <f t="shared" si="187"/>
        <v/>
      </c>
      <c r="AL926" s="169" t="str">
        <f t="shared" si="188"/>
        <v/>
      </c>
      <c r="AM926" s="169"/>
      <c r="AN926" s="169"/>
      <c r="AO926" s="169"/>
      <c r="AP926" s="169"/>
      <c r="AQ926" s="169"/>
      <c r="AR926" s="169"/>
      <c r="AS926" s="169"/>
      <c r="AT926" s="148"/>
      <c r="AU926" s="149"/>
      <c r="AV926" s="148"/>
      <c r="AW926" s="173"/>
      <c r="AX926" s="174"/>
      <c r="AY926" s="175"/>
      <c r="AZ926" s="175"/>
      <c r="BA926" s="176"/>
      <c r="BB926" s="176"/>
      <c r="BC926" s="150"/>
      <c r="BE926" s="151">
        <v>222</v>
      </c>
      <c r="BF926" s="164">
        <f t="shared" si="190"/>
        <v>1.414399999999995</v>
      </c>
      <c r="BG926" s="177">
        <f t="shared" si="191"/>
        <v>0.98512611827476881</v>
      </c>
      <c r="BH926" s="178">
        <f t="shared" si="192"/>
        <v>2.0047276233747802E-4</v>
      </c>
      <c r="BI926" s="179" t="str">
        <f t="shared" si="193"/>
        <v/>
      </c>
      <c r="BJ926" s="179" t="str">
        <f t="shared" si="189"/>
        <v/>
      </c>
    </row>
    <row r="927" spans="2:62" ht="20.100000000000001" customHeight="1" x14ac:dyDescent="0.25">
      <c r="B927" s="147"/>
      <c r="C927" s="151">
        <v>246</v>
      </c>
      <c r="D927" s="147">
        <f t="shared" si="162"/>
        <v>-2252.7068185686007</v>
      </c>
      <c r="E927" s="170">
        <f t="shared" si="163"/>
        <v>5.6547034749852034E-6</v>
      </c>
      <c r="F927" s="170">
        <f t="shared" si="164"/>
        <v>1.2806662997021205E-3</v>
      </c>
      <c r="G927" s="147">
        <f t="shared" si="165"/>
        <v>5.6547034749852034E-6</v>
      </c>
      <c r="H927" s="147" t="str">
        <f t="shared" si="166"/>
        <v/>
      </c>
      <c r="I927" s="147" t="str">
        <f t="shared" si="167"/>
        <v/>
      </c>
      <c r="J927" s="147">
        <f t="shared" si="168"/>
        <v>1.2696282974385264E-22</v>
      </c>
      <c r="K927" s="147" t="str">
        <f t="shared" si="169"/>
        <v/>
      </c>
      <c r="L927" s="147" t="str">
        <f t="shared" si="170"/>
        <v/>
      </c>
      <c r="P927" s="151">
        <v>246</v>
      </c>
      <c r="Q927" s="147">
        <f t="shared" si="171"/>
        <v>-72449.547253312005</v>
      </c>
      <c r="R927" s="170">
        <f t="shared" si="172"/>
        <v>1.758242743815131E-7</v>
      </c>
      <c r="S927" s="170">
        <f t="shared" si="173"/>
        <v>1.2806662997021205E-3</v>
      </c>
      <c r="T927" s="147">
        <f t="shared" si="174"/>
        <v>1.758242743815131E-7</v>
      </c>
      <c r="U927" s="147" t="str">
        <f t="shared" si="175"/>
        <v/>
      </c>
      <c r="V927" s="147" t="str">
        <f t="shared" si="176"/>
        <v/>
      </c>
      <c r="W927" s="171">
        <f t="shared" si="177"/>
        <v>1.3034518903309873E-8</v>
      </c>
      <c r="X927" s="169" t="str">
        <f t="shared" si="178"/>
        <v/>
      </c>
      <c r="Y927" s="147" t="str">
        <f t="shared" si="179"/>
        <v/>
      </c>
      <c r="AC927" s="151">
        <v>246</v>
      </c>
      <c r="AD927" s="147">
        <f t="shared" si="180"/>
        <v>-3.016</v>
      </c>
      <c r="AE927" s="170">
        <f t="shared" si="181"/>
        <v>4.2236038047356534E-3</v>
      </c>
      <c r="AF927" s="170">
        <f t="shared" si="182"/>
        <v>1.2806662997021205E-3</v>
      </c>
      <c r="AG927" s="147">
        <f t="shared" si="183"/>
        <v>4.2236038047356534E-3</v>
      </c>
      <c r="AH927" s="147" t="str">
        <f t="shared" si="184"/>
        <v/>
      </c>
      <c r="AI927" s="147" t="str">
        <f t="shared" si="185"/>
        <v/>
      </c>
      <c r="AJ927" s="169">
        <f t="shared" si="186"/>
        <v>0</v>
      </c>
      <c r="AK927" s="169" t="str">
        <f t="shared" si="187"/>
        <v/>
      </c>
      <c r="AL927" s="169" t="str">
        <f t="shared" si="188"/>
        <v/>
      </c>
      <c r="AM927" s="169"/>
      <c r="AN927" s="169"/>
      <c r="AO927" s="169"/>
      <c r="AP927" s="169"/>
      <c r="AQ927" s="169"/>
      <c r="AR927" s="169"/>
      <c r="AS927" s="169"/>
      <c r="AT927" s="148"/>
      <c r="AU927" s="149"/>
      <c r="AV927" s="148"/>
      <c r="AW927" s="173"/>
      <c r="AX927" s="174"/>
      <c r="AY927" s="175"/>
      <c r="AZ927" s="175"/>
      <c r="BA927" s="176"/>
      <c r="BB927" s="176"/>
      <c r="BC927" s="150"/>
      <c r="BE927" s="151">
        <v>223</v>
      </c>
      <c r="BF927" s="164">
        <f t="shared" si="190"/>
        <v>1.420799999999995</v>
      </c>
      <c r="BG927" s="177">
        <f t="shared" si="191"/>
        <v>0.98492564551243134</v>
      </c>
      <c r="BH927" s="178">
        <f t="shared" si="192"/>
        <v>2.0209535775261855E-4</v>
      </c>
      <c r="BI927" s="179" t="str">
        <f t="shared" si="193"/>
        <v/>
      </c>
      <c r="BJ927" s="179" t="str">
        <f t="shared" si="189"/>
        <v/>
      </c>
    </row>
    <row r="928" spans="2:62" ht="20.100000000000001" customHeight="1" x14ac:dyDescent="0.25">
      <c r="B928" s="147"/>
      <c r="C928" s="151">
        <v>247</v>
      </c>
      <c r="D928" s="147">
        <f t="shared" si="162"/>
        <v>-2249.7191437429128</v>
      </c>
      <c r="E928" s="170">
        <f t="shared" si="163"/>
        <v>5.7232891840075992E-6</v>
      </c>
      <c r="F928" s="170">
        <f t="shared" si="164"/>
        <v>1.2976629876138214E-3</v>
      </c>
      <c r="G928" s="147">
        <f t="shared" si="165"/>
        <v>5.7232891840075992E-6</v>
      </c>
      <c r="H928" s="147" t="str">
        <f t="shared" si="166"/>
        <v/>
      </c>
      <c r="I928" s="147" t="str">
        <f t="shared" si="167"/>
        <v/>
      </c>
      <c r="J928" s="147">
        <f t="shared" si="168"/>
        <v>1.3175319631384293E-22</v>
      </c>
      <c r="K928" s="147" t="str">
        <f t="shared" si="169"/>
        <v/>
      </c>
      <c r="L928" s="147" t="str">
        <f t="shared" si="170"/>
        <v/>
      </c>
      <c r="P928" s="151">
        <v>247</v>
      </c>
      <c r="Q928" s="147">
        <f t="shared" si="171"/>
        <v>-72353.460320615297</v>
      </c>
      <c r="R928" s="170">
        <f t="shared" si="172"/>
        <v>1.7795684111558679E-7</v>
      </c>
      <c r="S928" s="170">
        <f t="shared" si="173"/>
        <v>1.2976629876138214E-3</v>
      </c>
      <c r="T928" s="147">
        <f t="shared" si="174"/>
        <v>1.7795684111558679E-7</v>
      </c>
      <c r="U928" s="147" t="str">
        <f t="shared" si="175"/>
        <v/>
      </c>
      <c r="V928" s="147" t="str">
        <f t="shared" si="176"/>
        <v/>
      </c>
      <c r="W928" s="171">
        <f t="shared" si="177"/>
        <v>1.3233073810831208E-8</v>
      </c>
      <c r="X928" s="169" t="str">
        <f t="shared" si="178"/>
        <v/>
      </c>
      <c r="Y928" s="147" t="str">
        <f t="shared" si="179"/>
        <v/>
      </c>
      <c r="AC928" s="151">
        <v>247</v>
      </c>
      <c r="AD928" s="147">
        <f t="shared" si="180"/>
        <v>-3.012</v>
      </c>
      <c r="AE928" s="170">
        <f t="shared" si="181"/>
        <v>4.2748317537976898E-3</v>
      </c>
      <c r="AF928" s="170">
        <f t="shared" si="182"/>
        <v>1.2976629876138184E-3</v>
      </c>
      <c r="AG928" s="147">
        <f t="shared" si="183"/>
        <v>4.2748317537976898E-3</v>
      </c>
      <c r="AH928" s="147" t="str">
        <f t="shared" si="184"/>
        <v/>
      </c>
      <c r="AI928" s="147" t="str">
        <f t="shared" si="185"/>
        <v/>
      </c>
      <c r="AJ928" s="169">
        <f t="shared" si="186"/>
        <v>0</v>
      </c>
      <c r="AK928" s="169" t="str">
        <f t="shared" si="187"/>
        <v/>
      </c>
      <c r="AL928" s="169" t="str">
        <f t="shared" si="188"/>
        <v/>
      </c>
      <c r="AM928" s="169"/>
      <c r="AN928" s="169"/>
      <c r="AO928" s="169"/>
      <c r="AP928" s="169"/>
      <c r="AQ928" s="169"/>
      <c r="AR928" s="169"/>
      <c r="AS928" s="169"/>
      <c r="AT928" s="148"/>
      <c r="AU928" s="149"/>
      <c r="AV928" s="148"/>
      <c r="AW928" s="173"/>
      <c r="AX928" s="174"/>
      <c r="AY928" s="175"/>
      <c r="AZ928" s="175"/>
      <c r="BA928" s="176"/>
      <c r="BB928" s="176"/>
      <c r="BC928" s="150"/>
      <c r="BE928" s="151">
        <v>224</v>
      </c>
      <c r="BF928" s="164">
        <f t="shared" si="190"/>
        <v>1.4271999999999949</v>
      </c>
      <c r="BG928" s="177">
        <f t="shared" si="191"/>
        <v>0.98472355015467872</v>
      </c>
      <c r="BH928" s="178">
        <f t="shared" si="192"/>
        <v>2.0372079826258549E-4</v>
      </c>
      <c r="BI928" s="179" t="str">
        <f t="shared" si="193"/>
        <v/>
      </c>
      <c r="BJ928" s="179" t="str">
        <f t="shared" si="189"/>
        <v/>
      </c>
    </row>
    <row r="929" spans="2:62" ht="20.100000000000001" customHeight="1" x14ac:dyDescent="0.25">
      <c r="B929" s="147"/>
      <c r="C929" s="151">
        <v>248</v>
      </c>
      <c r="D929" s="147">
        <f t="shared" si="162"/>
        <v>-2246.7314689172254</v>
      </c>
      <c r="E929" s="170">
        <f t="shared" si="163"/>
        <v>5.792614084230371E-6</v>
      </c>
      <c r="F929" s="170">
        <f t="shared" si="164"/>
        <v>1.3148656898853155E-3</v>
      </c>
      <c r="G929" s="147">
        <f t="shared" si="165"/>
        <v>5.792614084230371E-6</v>
      </c>
      <c r="H929" s="147" t="str">
        <f t="shared" si="166"/>
        <v/>
      </c>
      <c r="I929" s="147" t="str">
        <f t="shared" si="167"/>
        <v/>
      </c>
      <c r="J929" s="147">
        <f t="shared" si="168"/>
        <v>1.3672211806936713E-22</v>
      </c>
      <c r="K929" s="147" t="str">
        <f t="shared" si="169"/>
        <v/>
      </c>
      <c r="L929" s="147" t="str">
        <f t="shared" si="170"/>
        <v/>
      </c>
      <c r="P929" s="151">
        <v>248</v>
      </c>
      <c r="Q929" s="147">
        <f t="shared" si="171"/>
        <v>-72257.373387918604</v>
      </c>
      <c r="R929" s="170">
        <f t="shared" si="172"/>
        <v>1.8011239185881505E-7</v>
      </c>
      <c r="S929" s="170">
        <f t="shared" si="173"/>
        <v>1.3148656898853155E-3</v>
      </c>
      <c r="T929" s="147">
        <f t="shared" si="174"/>
        <v>1.8011239185881505E-7</v>
      </c>
      <c r="U929" s="147" t="str">
        <f t="shared" si="175"/>
        <v/>
      </c>
      <c r="V929" s="147" t="str">
        <f t="shared" si="176"/>
        <v/>
      </c>
      <c r="W929" s="171">
        <f t="shared" si="177"/>
        <v>1.3434438353760391E-8</v>
      </c>
      <c r="X929" s="169" t="str">
        <f t="shared" si="178"/>
        <v/>
      </c>
      <c r="Y929" s="147" t="str">
        <f t="shared" si="179"/>
        <v/>
      </c>
      <c r="AC929" s="151">
        <v>248</v>
      </c>
      <c r="AD929" s="147">
        <f t="shared" si="180"/>
        <v>-3.008</v>
      </c>
      <c r="AE929" s="170">
        <f t="shared" si="181"/>
        <v>4.3266118185949169E-3</v>
      </c>
      <c r="AF929" s="170">
        <f t="shared" si="182"/>
        <v>1.3148656898853155E-3</v>
      </c>
      <c r="AG929" s="147">
        <f t="shared" si="183"/>
        <v>4.3266118185949169E-3</v>
      </c>
      <c r="AH929" s="147" t="str">
        <f t="shared" si="184"/>
        <v/>
      </c>
      <c r="AI929" s="147" t="str">
        <f t="shared" si="185"/>
        <v/>
      </c>
      <c r="AJ929" s="169">
        <f t="shared" si="186"/>
        <v>0</v>
      </c>
      <c r="AK929" s="169" t="str">
        <f t="shared" si="187"/>
        <v/>
      </c>
      <c r="AL929" s="169" t="str">
        <f t="shared" si="188"/>
        <v/>
      </c>
      <c r="AM929" s="169"/>
      <c r="AN929" s="169"/>
      <c r="AO929" s="169"/>
      <c r="AP929" s="169"/>
      <c r="AQ929" s="169"/>
      <c r="AR929" s="169"/>
      <c r="AS929" s="169"/>
      <c r="AT929" s="148"/>
      <c r="AU929" s="149"/>
      <c r="AV929" s="148"/>
      <c r="AW929" s="173"/>
      <c r="AX929" s="174"/>
      <c r="AY929" s="175"/>
      <c r="AZ929" s="175"/>
      <c r="BA929" s="176"/>
      <c r="BB929" s="176"/>
      <c r="BC929" s="150"/>
      <c r="BE929" s="151">
        <v>225</v>
      </c>
      <c r="BF929" s="164">
        <f t="shared" si="190"/>
        <v>1.4335999999999949</v>
      </c>
      <c r="BG929" s="177">
        <f t="shared" si="191"/>
        <v>0.98451982935641613</v>
      </c>
      <c r="BH929" s="178">
        <f t="shared" si="192"/>
        <v>2.0534903451663311E-4</v>
      </c>
      <c r="BI929" s="179" t="str">
        <f t="shared" si="193"/>
        <v/>
      </c>
      <c r="BJ929" s="179" t="str">
        <f t="shared" si="189"/>
        <v/>
      </c>
    </row>
    <row r="930" spans="2:62" ht="20.100000000000001" customHeight="1" x14ac:dyDescent="0.25">
      <c r="B930" s="147"/>
      <c r="C930" s="151">
        <v>249</v>
      </c>
      <c r="D930" s="147">
        <f t="shared" si="162"/>
        <v>-2243.7437940915374</v>
      </c>
      <c r="E930" s="170">
        <f t="shared" si="163"/>
        <v>5.862684897494012E-6</v>
      </c>
      <c r="F930" s="170">
        <f t="shared" si="164"/>
        <v>1.3322766250096097E-3</v>
      </c>
      <c r="G930" s="147">
        <f t="shared" si="165"/>
        <v>5.862684897494012E-6</v>
      </c>
      <c r="H930" s="147" t="str">
        <f t="shared" si="166"/>
        <v/>
      </c>
      <c r="I930" s="147" t="str">
        <f t="shared" si="167"/>
        <v/>
      </c>
      <c r="J930" s="147">
        <f t="shared" si="168"/>
        <v>1.4187616701335019E-22</v>
      </c>
      <c r="K930" s="147" t="str">
        <f t="shared" si="169"/>
        <v/>
      </c>
      <c r="L930" s="147" t="str">
        <f t="shared" si="170"/>
        <v/>
      </c>
      <c r="P930" s="151">
        <v>249</v>
      </c>
      <c r="Q930" s="147">
        <f t="shared" si="171"/>
        <v>-72161.286455221911</v>
      </c>
      <c r="R930" s="170">
        <f t="shared" si="172"/>
        <v>1.8229113561644995E-7</v>
      </c>
      <c r="S930" s="170">
        <f t="shared" si="173"/>
        <v>1.3322766250096097E-3</v>
      </c>
      <c r="T930" s="147">
        <f t="shared" si="174"/>
        <v>1.8229113561644995E-7</v>
      </c>
      <c r="U930" s="147" t="str">
        <f t="shared" si="175"/>
        <v/>
      </c>
      <c r="V930" s="147" t="str">
        <f t="shared" si="176"/>
        <v/>
      </c>
      <c r="W930" s="171">
        <f t="shared" si="177"/>
        <v>1.3638648793013218E-8</v>
      </c>
      <c r="X930" s="169" t="str">
        <f t="shared" si="178"/>
        <v/>
      </c>
      <c r="Y930" s="147" t="str">
        <f t="shared" si="179"/>
        <v/>
      </c>
      <c r="AC930" s="151">
        <v>249</v>
      </c>
      <c r="AD930" s="147">
        <f t="shared" si="180"/>
        <v>-3.004</v>
      </c>
      <c r="AE930" s="170">
        <f t="shared" si="181"/>
        <v>4.3789490197957293E-3</v>
      </c>
      <c r="AF930" s="170">
        <f t="shared" si="182"/>
        <v>1.3322766250096097E-3</v>
      </c>
      <c r="AG930" s="147">
        <f t="shared" si="183"/>
        <v>4.3789490197957293E-3</v>
      </c>
      <c r="AH930" s="147" t="str">
        <f t="shared" si="184"/>
        <v/>
      </c>
      <c r="AI930" s="147" t="str">
        <f t="shared" si="185"/>
        <v/>
      </c>
      <c r="AJ930" s="169">
        <f t="shared" si="186"/>
        <v>0</v>
      </c>
      <c r="AK930" s="169" t="str">
        <f t="shared" si="187"/>
        <v/>
      </c>
      <c r="AL930" s="169" t="str">
        <f t="shared" si="188"/>
        <v/>
      </c>
      <c r="AM930" s="169"/>
      <c r="AN930" s="169"/>
      <c r="AO930" s="169"/>
      <c r="AP930" s="169"/>
      <c r="AQ930" s="169"/>
      <c r="AR930" s="169"/>
      <c r="AS930" s="169"/>
      <c r="AT930" s="148"/>
      <c r="AU930" s="149"/>
      <c r="AV930" s="148"/>
      <c r="AW930" s="173"/>
      <c r="AX930" s="174"/>
      <c r="AY930" s="175"/>
      <c r="AZ930" s="175"/>
      <c r="BA930" s="176"/>
      <c r="BB930" s="176"/>
      <c r="BC930" s="150"/>
      <c r="BE930" s="151">
        <v>226</v>
      </c>
      <c r="BF930" s="164">
        <f t="shared" si="190"/>
        <v>1.4399999999999948</v>
      </c>
      <c r="BG930" s="177">
        <f t="shared" si="191"/>
        <v>0.9843144803218995</v>
      </c>
      <c r="BH930" s="178">
        <f t="shared" si="192"/>
        <v>2.0698001731145332E-4</v>
      </c>
      <c r="BI930" s="179" t="str">
        <f t="shared" si="193"/>
        <v/>
      </c>
      <c r="BJ930" s="179" t="str">
        <f t="shared" si="189"/>
        <v/>
      </c>
    </row>
    <row r="931" spans="2:62" ht="20.100000000000001" customHeight="1" x14ac:dyDescent="0.25">
      <c r="B931" s="147"/>
      <c r="C931" s="151">
        <v>250</v>
      </c>
      <c r="D931" s="147">
        <f t="shared" si="162"/>
        <v>-2240.7561192658495</v>
      </c>
      <c r="E931" s="170">
        <f t="shared" si="163"/>
        <v>5.9335083909846065E-6</v>
      </c>
      <c r="F931" s="170">
        <f t="shared" si="164"/>
        <v>1.3498980316300933E-3</v>
      </c>
      <c r="G931" s="147">
        <f t="shared" si="165"/>
        <v>5.9335083909846065E-6</v>
      </c>
      <c r="H931" s="147" t="str">
        <f t="shared" si="166"/>
        <v/>
      </c>
      <c r="I931" s="147" t="str">
        <f t="shared" si="167"/>
        <v/>
      </c>
      <c r="J931" s="147">
        <f t="shared" si="168"/>
        <v>1.4722215389624275E-22</v>
      </c>
      <c r="K931" s="147" t="str">
        <f t="shared" si="169"/>
        <v/>
      </c>
      <c r="L931" s="147" t="str">
        <f t="shared" si="170"/>
        <v/>
      </c>
      <c r="P931" s="151">
        <v>250</v>
      </c>
      <c r="Q931" s="147">
        <f t="shared" si="171"/>
        <v>-72065.199522525203</v>
      </c>
      <c r="R931" s="170">
        <f t="shared" si="172"/>
        <v>1.8449328280369604E-7</v>
      </c>
      <c r="S931" s="170">
        <f t="shared" si="173"/>
        <v>1.3498980316300933E-3</v>
      </c>
      <c r="T931" s="147">
        <f t="shared" si="174"/>
        <v>1.8449328280369604E-7</v>
      </c>
      <c r="U931" s="147" t="str">
        <f t="shared" si="175"/>
        <v/>
      </c>
      <c r="V931" s="147" t="str">
        <f t="shared" si="176"/>
        <v/>
      </c>
      <c r="W931" s="171">
        <f t="shared" si="177"/>
        <v>1.3845741803344638E-8</v>
      </c>
      <c r="X931" s="169" t="str">
        <f t="shared" si="178"/>
        <v/>
      </c>
      <c r="Y931" s="147" t="str">
        <f t="shared" si="179"/>
        <v/>
      </c>
      <c r="AC931" s="151">
        <v>250</v>
      </c>
      <c r="AD931" s="147">
        <f t="shared" si="180"/>
        <v>-3</v>
      </c>
      <c r="AE931" s="170">
        <f t="shared" si="181"/>
        <v>4.4318484119380075E-3</v>
      </c>
      <c r="AF931" s="170">
        <f t="shared" si="182"/>
        <v>1.3498980316300933E-3</v>
      </c>
      <c r="AG931" s="147">
        <f t="shared" si="183"/>
        <v>4.4318484119380075E-3</v>
      </c>
      <c r="AH931" s="147" t="str">
        <f t="shared" si="184"/>
        <v/>
      </c>
      <c r="AI931" s="147" t="str">
        <f t="shared" si="185"/>
        <v/>
      </c>
      <c r="AJ931" s="169">
        <f t="shared" si="186"/>
        <v>0</v>
      </c>
      <c r="AK931" s="169" t="str">
        <f t="shared" si="187"/>
        <v/>
      </c>
      <c r="AL931" s="169" t="str">
        <f t="shared" si="188"/>
        <v/>
      </c>
      <c r="AM931" s="169"/>
      <c r="AN931" s="169"/>
      <c r="AO931" s="169"/>
      <c r="AP931" s="169"/>
      <c r="AQ931" s="169"/>
      <c r="AR931" s="169"/>
      <c r="AS931" s="169"/>
      <c r="AT931" s="148"/>
      <c r="AU931" s="149"/>
      <c r="AV931" s="148"/>
      <c r="AW931" s="173"/>
      <c r="AX931" s="174"/>
      <c r="AY931" s="175"/>
      <c r="AZ931" s="175"/>
      <c r="BA931" s="176"/>
      <c r="BB931" s="176"/>
      <c r="BC931" s="150"/>
      <c r="BE931" s="151">
        <v>227</v>
      </c>
      <c r="BF931" s="164">
        <f t="shared" si="190"/>
        <v>1.4463999999999948</v>
      </c>
      <c r="BG931" s="177">
        <f t="shared" si="191"/>
        <v>0.98410750030458805</v>
      </c>
      <c r="BH931" s="178">
        <f t="shared" si="192"/>
        <v>2.086136975933961E-4</v>
      </c>
      <c r="BI931" s="179" t="str">
        <f t="shared" si="193"/>
        <v/>
      </c>
      <c r="BJ931" s="179" t="str">
        <f t="shared" si="189"/>
        <v/>
      </c>
    </row>
    <row r="932" spans="2:62" ht="20.100000000000001" customHeight="1" x14ac:dyDescent="0.25">
      <c r="B932" s="147"/>
      <c r="C932" s="151">
        <v>251</v>
      </c>
      <c r="D932" s="147">
        <f t="shared" si="162"/>
        <v>-2237.7684444401621</v>
      </c>
      <c r="E932" s="170">
        <f t="shared" si="163"/>
        <v>6.0050913773466777E-6</v>
      </c>
      <c r="F932" s="170">
        <f t="shared" si="164"/>
        <v>1.367732168676177E-3</v>
      </c>
      <c r="G932" s="147">
        <f t="shared" si="165"/>
        <v>6.0050913773466777E-6</v>
      </c>
      <c r="H932" s="147" t="str">
        <f t="shared" si="166"/>
        <v/>
      </c>
      <c r="I932" s="147" t="str">
        <f t="shared" si="167"/>
        <v/>
      </c>
      <c r="J932" s="147">
        <f t="shared" si="168"/>
        <v>1.5276713677203966E-22</v>
      </c>
      <c r="K932" s="147" t="str">
        <f t="shared" si="169"/>
        <v/>
      </c>
      <c r="L932" s="147" t="str">
        <f t="shared" si="170"/>
        <v/>
      </c>
      <c r="P932" s="151">
        <v>251</v>
      </c>
      <c r="Q932" s="147">
        <f t="shared" si="171"/>
        <v>-71969.112589828495</v>
      </c>
      <c r="R932" s="170">
        <f t="shared" si="172"/>
        <v>1.8671904524921641E-7</v>
      </c>
      <c r="S932" s="170">
        <f t="shared" si="173"/>
        <v>1.3677321686761826E-3</v>
      </c>
      <c r="T932" s="147">
        <f t="shared" si="174"/>
        <v>1.8671904524921641E-7</v>
      </c>
      <c r="U932" s="147" t="str">
        <f t="shared" si="175"/>
        <v/>
      </c>
      <c r="V932" s="147" t="str">
        <f t="shared" si="176"/>
        <v/>
      </c>
      <c r="W932" s="171">
        <f t="shared" si="177"/>
        <v>1.4055754477274197E-8</v>
      </c>
      <c r="X932" s="169" t="str">
        <f t="shared" si="178"/>
        <v/>
      </c>
      <c r="Y932" s="147" t="str">
        <f t="shared" si="179"/>
        <v/>
      </c>
      <c r="AC932" s="151">
        <v>251</v>
      </c>
      <c r="AD932" s="147">
        <f t="shared" si="180"/>
        <v>-2.996</v>
      </c>
      <c r="AE932" s="170">
        <f t="shared" si="181"/>
        <v>4.4853150835133934E-3</v>
      </c>
      <c r="AF932" s="170">
        <f t="shared" si="182"/>
        <v>1.3677321686761793E-3</v>
      </c>
      <c r="AG932" s="147">
        <f t="shared" si="183"/>
        <v>4.4853150835133934E-3</v>
      </c>
      <c r="AH932" s="147" t="str">
        <f t="shared" si="184"/>
        <v/>
      </c>
      <c r="AI932" s="147" t="str">
        <f t="shared" si="185"/>
        <v/>
      </c>
      <c r="AJ932" s="169">
        <f t="shared" si="186"/>
        <v>0</v>
      </c>
      <c r="AK932" s="169" t="str">
        <f t="shared" si="187"/>
        <v/>
      </c>
      <c r="AL932" s="169" t="str">
        <f t="shared" si="188"/>
        <v/>
      </c>
      <c r="AM932" s="169"/>
      <c r="AN932" s="169"/>
      <c r="AO932" s="169"/>
      <c r="AP932" s="169"/>
      <c r="AQ932" s="169"/>
      <c r="AR932" s="169"/>
      <c r="AS932" s="169"/>
      <c r="AT932" s="148"/>
      <c r="AU932" s="149"/>
      <c r="AV932" s="148"/>
      <c r="AW932" s="173"/>
      <c r="AX932" s="174"/>
      <c r="AY932" s="175"/>
      <c r="AZ932" s="175"/>
      <c r="BA932" s="176"/>
      <c r="BB932" s="176"/>
      <c r="BC932" s="150"/>
      <c r="BE932" s="151">
        <v>228</v>
      </c>
      <c r="BF932" s="164">
        <f t="shared" si="190"/>
        <v>1.4527999999999948</v>
      </c>
      <c r="BG932" s="177">
        <f t="shared" si="191"/>
        <v>0.98389888660699465</v>
      </c>
      <c r="BH932" s="178">
        <f t="shared" si="192"/>
        <v>2.1025002645935764E-4</v>
      </c>
      <c r="BI932" s="179" t="str">
        <f t="shared" si="193"/>
        <v/>
      </c>
      <c r="BJ932" s="179" t="str">
        <f t="shared" si="189"/>
        <v/>
      </c>
    </row>
    <row r="933" spans="2:62" ht="20.100000000000001" customHeight="1" x14ac:dyDescent="0.25">
      <c r="B933" s="147"/>
      <c r="C933" s="151">
        <v>252</v>
      </c>
      <c r="D933" s="147">
        <f t="shared" si="162"/>
        <v>-2234.7807696144741</v>
      </c>
      <c r="E933" s="170">
        <f t="shared" si="163"/>
        <v>6.0774407147937356E-6</v>
      </c>
      <c r="F933" s="170">
        <f t="shared" si="164"/>
        <v>1.3857813154993001E-3</v>
      </c>
      <c r="G933" s="147">
        <f t="shared" si="165"/>
        <v>6.0774407147937356E-6</v>
      </c>
      <c r="H933" s="147" t="str">
        <f t="shared" si="166"/>
        <v/>
      </c>
      <c r="I933" s="147" t="str">
        <f t="shared" si="167"/>
        <v/>
      </c>
      <c r="J933" s="147">
        <f t="shared" si="168"/>
        <v>1.5851842985664105E-22</v>
      </c>
      <c r="K933" s="147" t="str">
        <f t="shared" si="169"/>
        <v/>
      </c>
      <c r="L933" s="147" t="str">
        <f t="shared" si="170"/>
        <v/>
      </c>
      <c r="P933" s="151">
        <v>252</v>
      </c>
      <c r="Q933" s="147">
        <f t="shared" si="171"/>
        <v>-71873.025657131802</v>
      </c>
      <c r="R933" s="170">
        <f t="shared" si="172"/>
        <v>1.8896863619857081E-7</v>
      </c>
      <c r="S933" s="170">
        <f t="shared" si="173"/>
        <v>1.3857813154993001E-3</v>
      </c>
      <c r="T933" s="147">
        <f t="shared" si="174"/>
        <v>1.8896863619857081E-7</v>
      </c>
      <c r="U933" s="147" t="str">
        <f t="shared" si="175"/>
        <v/>
      </c>
      <c r="V933" s="147" t="str">
        <f t="shared" si="176"/>
        <v/>
      </c>
      <c r="W933" s="171">
        <f t="shared" si="177"/>
        <v>1.4268724329037722E-8</v>
      </c>
      <c r="X933" s="169" t="str">
        <f t="shared" si="178"/>
        <v/>
      </c>
      <c r="Y933" s="147" t="str">
        <f t="shared" si="179"/>
        <v/>
      </c>
      <c r="AC933" s="151">
        <v>252</v>
      </c>
      <c r="AD933" s="147">
        <f t="shared" si="180"/>
        <v>-2.992</v>
      </c>
      <c r="AE933" s="170">
        <f t="shared" si="181"/>
        <v>4.5393541570498278E-3</v>
      </c>
      <c r="AF933" s="170">
        <f t="shared" si="182"/>
        <v>1.3857813154993001E-3</v>
      </c>
      <c r="AG933" s="147">
        <f t="shared" si="183"/>
        <v>4.5393541570498278E-3</v>
      </c>
      <c r="AH933" s="147" t="str">
        <f t="shared" si="184"/>
        <v/>
      </c>
      <c r="AI933" s="147" t="str">
        <f t="shared" si="185"/>
        <v/>
      </c>
      <c r="AJ933" s="169">
        <f t="shared" si="186"/>
        <v>0</v>
      </c>
      <c r="AK933" s="169" t="str">
        <f t="shared" si="187"/>
        <v/>
      </c>
      <c r="AL933" s="169" t="str">
        <f t="shared" si="188"/>
        <v/>
      </c>
      <c r="AM933" s="169"/>
      <c r="AN933" s="169"/>
      <c r="AO933" s="169"/>
      <c r="AP933" s="169"/>
      <c r="AQ933" s="169"/>
      <c r="AR933" s="169"/>
      <c r="AS933" s="169"/>
      <c r="AT933" s="148"/>
      <c r="AU933" s="149"/>
      <c r="AV933" s="148"/>
      <c r="AW933" s="173"/>
      <c r="AX933" s="174"/>
      <c r="AY933" s="175"/>
      <c r="AZ933" s="175"/>
      <c r="BA933" s="176"/>
      <c r="BB933" s="176"/>
      <c r="BC933" s="150"/>
      <c r="BE933" s="151">
        <v>229</v>
      </c>
      <c r="BF933" s="164">
        <f t="shared" si="190"/>
        <v>1.4591999999999947</v>
      </c>
      <c r="BG933" s="177">
        <f t="shared" si="191"/>
        <v>0.98368863658053529</v>
      </c>
      <c r="BH933" s="178">
        <f t="shared" si="192"/>
        <v>2.1188895515755757E-4</v>
      </c>
      <c r="BI933" s="179" t="str">
        <f t="shared" si="193"/>
        <v/>
      </c>
      <c r="BJ933" s="179" t="str">
        <f t="shared" si="189"/>
        <v/>
      </c>
    </row>
    <row r="934" spans="2:62" ht="20.100000000000001" customHeight="1" x14ac:dyDescent="0.25">
      <c r="B934" s="147"/>
      <c r="C934" s="151">
        <v>253</v>
      </c>
      <c r="D934" s="147">
        <f t="shared" si="162"/>
        <v>-2231.7930947887862</v>
      </c>
      <c r="E934" s="170">
        <f t="shared" si="163"/>
        <v>6.1505633072163856E-6</v>
      </c>
      <c r="F934" s="170">
        <f t="shared" si="164"/>
        <v>1.4040477720092016E-3</v>
      </c>
      <c r="G934" s="147">
        <f t="shared" si="165"/>
        <v>6.1505633072163856E-6</v>
      </c>
      <c r="H934" s="147" t="str">
        <f t="shared" si="166"/>
        <v/>
      </c>
      <c r="I934" s="147" t="str">
        <f t="shared" si="167"/>
        <v/>
      </c>
      <c r="J934" s="147">
        <f t="shared" si="168"/>
        <v>1.6448361269901522E-22</v>
      </c>
      <c r="K934" s="147" t="str">
        <f t="shared" si="169"/>
        <v/>
      </c>
      <c r="L934" s="147" t="str">
        <f t="shared" si="170"/>
        <v/>
      </c>
      <c r="P934" s="151">
        <v>253</v>
      </c>
      <c r="Q934" s="147">
        <f t="shared" si="171"/>
        <v>-71776.938724435109</v>
      </c>
      <c r="R934" s="170">
        <f t="shared" si="172"/>
        <v>1.9124227031757988E-7</v>
      </c>
      <c r="S934" s="170">
        <f t="shared" si="173"/>
        <v>1.404047772009198E-3</v>
      </c>
      <c r="T934" s="147">
        <f t="shared" si="174"/>
        <v>1.9124227031757988E-7</v>
      </c>
      <c r="U934" s="147" t="str">
        <f t="shared" si="175"/>
        <v/>
      </c>
      <c r="V934" s="147" t="str">
        <f t="shared" si="176"/>
        <v/>
      </c>
      <c r="W934" s="171">
        <f t="shared" si="177"/>
        <v>1.448468929856492E-8</v>
      </c>
      <c r="X934" s="169" t="str">
        <f t="shared" si="178"/>
        <v/>
      </c>
      <c r="Y934" s="147" t="str">
        <f t="shared" si="179"/>
        <v/>
      </c>
      <c r="AC934" s="151">
        <v>253</v>
      </c>
      <c r="AD934" s="147">
        <f t="shared" si="180"/>
        <v>-2.988</v>
      </c>
      <c r="AE934" s="170">
        <f t="shared" si="181"/>
        <v>4.5939707891923722E-3</v>
      </c>
      <c r="AF934" s="170">
        <f t="shared" si="182"/>
        <v>1.4040477720092016E-3</v>
      </c>
      <c r="AG934" s="147">
        <f t="shared" si="183"/>
        <v>4.5939707891923722E-3</v>
      </c>
      <c r="AH934" s="147" t="str">
        <f t="shared" si="184"/>
        <v/>
      </c>
      <c r="AI934" s="147" t="str">
        <f t="shared" si="185"/>
        <v/>
      </c>
      <c r="AJ934" s="169">
        <f t="shared" si="186"/>
        <v>0</v>
      </c>
      <c r="AK934" s="169" t="str">
        <f t="shared" si="187"/>
        <v/>
      </c>
      <c r="AL934" s="169" t="str">
        <f t="shared" si="188"/>
        <v/>
      </c>
      <c r="AM934" s="169"/>
      <c r="AN934" s="169"/>
      <c r="AO934" s="169"/>
      <c r="AP934" s="169"/>
      <c r="AQ934" s="169"/>
      <c r="AR934" s="169"/>
      <c r="AS934" s="169"/>
      <c r="AT934" s="148"/>
      <c r="AU934" s="149"/>
      <c r="AV934" s="148"/>
      <c r="AW934" s="173"/>
      <c r="AX934" s="174"/>
      <c r="AY934" s="175"/>
      <c r="AZ934" s="175"/>
      <c r="BA934" s="176"/>
      <c r="BB934" s="176"/>
      <c r="BC934" s="150"/>
      <c r="BE934" s="151">
        <v>230</v>
      </c>
      <c r="BF934" s="164">
        <f t="shared" si="190"/>
        <v>1.4655999999999947</v>
      </c>
      <c r="BG934" s="177">
        <f t="shared" si="191"/>
        <v>0.98347674762537773</v>
      </c>
      <c r="BH934" s="178">
        <f t="shared" si="192"/>
        <v>2.1353043508975933E-4</v>
      </c>
      <c r="BI934" s="179" t="str">
        <f t="shared" si="193"/>
        <v/>
      </c>
      <c r="BJ934" s="179" t="str">
        <f t="shared" si="189"/>
        <v/>
      </c>
    </row>
    <row r="935" spans="2:62" ht="20.100000000000001" customHeight="1" x14ac:dyDescent="0.25">
      <c r="B935" s="147"/>
      <c r="C935" s="151">
        <v>254</v>
      </c>
      <c r="D935" s="147">
        <f t="shared" si="162"/>
        <v>-2228.8054199630983</v>
      </c>
      <c r="E935" s="170">
        <f t="shared" si="163"/>
        <v>6.2244661042882124E-6</v>
      </c>
      <c r="F935" s="170">
        <f t="shared" si="164"/>
        <v>1.4225338588105773E-3</v>
      </c>
      <c r="G935" s="147">
        <f t="shared" si="165"/>
        <v>6.2244661042882124E-6</v>
      </c>
      <c r="H935" s="147" t="str">
        <f t="shared" si="166"/>
        <v/>
      </c>
      <c r="I935" s="147" t="str">
        <f t="shared" si="167"/>
        <v/>
      </c>
      <c r="J935" s="147">
        <f t="shared" si="168"/>
        <v>1.7067053967610313E-22</v>
      </c>
      <c r="K935" s="147" t="str">
        <f t="shared" si="169"/>
        <v/>
      </c>
      <c r="L935" s="147" t="str">
        <f t="shared" si="170"/>
        <v/>
      </c>
      <c r="P935" s="151">
        <v>254</v>
      </c>
      <c r="Q935" s="147">
        <f t="shared" si="171"/>
        <v>-71680.851791738402</v>
      </c>
      <c r="R935" s="170">
        <f t="shared" si="172"/>
        <v>1.9354016369561491E-7</v>
      </c>
      <c r="S935" s="170">
        <f t="shared" si="173"/>
        <v>1.4225338588105773E-3</v>
      </c>
      <c r="T935" s="147">
        <f t="shared" si="174"/>
        <v>1.9354016369561491E-7</v>
      </c>
      <c r="U935" s="147" t="str">
        <f t="shared" si="175"/>
        <v/>
      </c>
      <c r="V935" s="147" t="str">
        <f t="shared" si="176"/>
        <v/>
      </c>
      <c r="W935" s="171">
        <f t="shared" si="177"/>
        <v>1.4703687755482817E-8</v>
      </c>
      <c r="X935" s="169" t="str">
        <f t="shared" si="178"/>
        <v/>
      </c>
      <c r="Y935" s="147" t="str">
        <f t="shared" si="179"/>
        <v/>
      </c>
      <c r="AC935" s="151">
        <v>254</v>
      </c>
      <c r="AD935" s="147">
        <f t="shared" si="180"/>
        <v>-2.984</v>
      </c>
      <c r="AE935" s="170">
        <f t="shared" si="181"/>
        <v>4.6491701707822254E-3</v>
      </c>
      <c r="AF935" s="170">
        <f t="shared" si="182"/>
        <v>1.4225338588105773E-3</v>
      </c>
      <c r="AG935" s="147">
        <f t="shared" si="183"/>
        <v>4.6491701707822254E-3</v>
      </c>
      <c r="AH935" s="147" t="str">
        <f t="shared" si="184"/>
        <v/>
      </c>
      <c r="AI935" s="147" t="str">
        <f t="shared" si="185"/>
        <v/>
      </c>
      <c r="AJ935" s="169">
        <f t="shared" si="186"/>
        <v>0</v>
      </c>
      <c r="AK935" s="169" t="str">
        <f t="shared" si="187"/>
        <v/>
      </c>
      <c r="AL935" s="169" t="str">
        <f t="shared" si="188"/>
        <v/>
      </c>
      <c r="AM935" s="169"/>
      <c r="AN935" s="169"/>
      <c r="AO935" s="169"/>
      <c r="AP935" s="169"/>
      <c r="AQ935" s="169"/>
      <c r="AR935" s="169"/>
      <c r="AS935" s="169"/>
      <c r="AT935" s="148"/>
      <c r="AU935" s="149"/>
      <c r="AV935" s="148"/>
      <c r="AW935" s="173"/>
      <c r="AX935" s="174"/>
      <c r="AY935" s="175"/>
      <c r="AZ935" s="175"/>
      <c r="BA935" s="176"/>
      <c r="BB935" s="176"/>
      <c r="BC935" s="150"/>
      <c r="BE935" s="151">
        <v>231</v>
      </c>
      <c r="BF935" s="164">
        <f t="shared" si="190"/>
        <v>1.4719999999999946</v>
      </c>
      <c r="BG935" s="177">
        <f t="shared" si="191"/>
        <v>0.98326321719028797</v>
      </c>
      <c r="BH935" s="178">
        <f t="shared" si="192"/>
        <v>2.1517441781160329E-4</v>
      </c>
      <c r="BI935" s="179" t="str">
        <f t="shared" si="193"/>
        <v/>
      </c>
      <c r="BJ935" s="179" t="str">
        <f t="shared" si="189"/>
        <v/>
      </c>
    </row>
    <row r="936" spans="2:62" ht="20.100000000000001" customHeight="1" x14ac:dyDescent="0.25">
      <c r="B936" s="147"/>
      <c r="C936" s="151">
        <v>255</v>
      </c>
      <c r="D936" s="147">
        <f t="shared" si="162"/>
        <v>-2225.8177451374104</v>
      </c>
      <c r="E936" s="170">
        <f t="shared" si="163"/>
        <v>6.2991561015691787E-6</v>
      </c>
      <c r="F936" s="170">
        <f t="shared" si="164"/>
        <v>1.441241917340016E-3</v>
      </c>
      <c r="G936" s="147">
        <f t="shared" si="165"/>
        <v>6.2991561015691787E-6</v>
      </c>
      <c r="H936" s="147" t="str">
        <f t="shared" si="166"/>
        <v/>
      </c>
      <c r="I936" s="147" t="str">
        <f t="shared" si="167"/>
        <v/>
      </c>
      <c r="J936" s="147">
        <f t="shared" si="168"/>
        <v>1.770873498226904E-22</v>
      </c>
      <c r="K936" s="147" t="str">
        <f t="shared" si="169"/>
        <v/>
      </c>
      <c r="L936" s="147" t="str">
        <f t="shared" si="170"/>
        <v/>
      </c>
      <c r="P936" s="151">
        <v>255</v>
      </c>
      <c r="Q936" s="147">
        <f t="shared" si="171"/>
        <v>-71584.764859041694</v>
      </c>
      <c r="R936" s="170">
        <f t="shared" si="172"/>
        <v>1.9586253384881154E-7</v>
      </c>
      <c r="S936" s="170">
        <f t="shared" si="173"/>
        <v>1.441241917340016E-3</v>
      </c>
      <c r="T936" s="147">
        <f t="shared" si="174"/>
        <v>1.9586253384881154E-7</v>
      </c>
      <c r="U936" s="147" t="str">
        <f t="shared" si="175"/>
        <v/>
      </c>
      <c r="V936" s="147" t="str">
        <f t="shared" si="176"/>
        <v/>
      </c>
      <c r="W936" s="171">
        <f t="shared" si="177"/>
        <v>1.4925758503145134E-8</v>
      </c>
      <c r="X936" s="169" t="str">
        <f t="shared" si="178"/>
        <v/>
      </c>
      <c r="Y936" s="147" t="str">
        <f t="shared" si="179"/>
        <v/>
      </c>
      <c r="AC936" s="151">
        <v>255</v>
      </c>
      <c r="AD936" s="147">
        <f t="shared" si="180"/>
        <v>-2.98</v>
      </c>
      <c r="AE936" s="170">
        <f t="shared" si="181"/>
        <v>4.7049575269339792E-3</v>
      </c>
      <c r="AF936" s="170">
        <f t="shared" si="182"/>
        <v>1.4412419173400134E-3</v>
      </c>
      <c r="AG936" s="147">
        <f t="shared" si="183"/>
        <v>4.7049575269339792E-3</v>
      </c>
      <c r="AH936" s="147" t="str">
        <f t="shared" si="184"/>
        <v/>
      </c>
      <c r="AI936" s="147" t="str">
        <f t="shared" si="185"/>
        <v/>
      </c>
      <c r="AJ936" s="169">
        <f t="shared" si="186"/>
        <v>0</v>
      </c>
      <c r="AK936" s="169" t="str">
        <f t="shared" si="187"/>
        <v/>
      </c>
      <c r="AL936" s="169" t="str">
        <f t="shared" si="188"/>
        <v/>
      </c>
      <c r="AM936" s="169"/>
      <c r="AN936" s="169"/>
      <c r="AO936" s="169"/>
      <c r="AP936" s="169"/>
      <c r="AQ936" s="169"/>
      <c r="AR936" s="169"/>
      <c r="AS936" s="169"/>
      <c r="AT936" s="148"/>
      <c r="AU936" s="149"/>
      <c r="AV936" s="148"/>
      <c r="AW936" s="173"/>
      <c r="AX936" s="174"/>
      <c r="AY936" s="175"/>
      <c r="AZ936" s="175"/>
      <c r="BA936" s="176"/>
      <c r="BB936" s="176"/>
      <c r="BC936" s="150"/>
      <c r="BE936" s="151">
        <v>232</v>
      </c>
      <c r="BF936" s="164">
        <f t="shared" si="190"/>
        <v>1.4783999999999946</v>
      </c>
      <c r="BG936" s="177">
        <f t="shared" si="191"/>
        <v>0.98304804277247637</v>
      </c>
      <c r="BH936" s="178">
        <f t="shared" si="192"/>
        <v>2.1682085503416104E-4</v>
      </c>
      <c r="BI936" s="179" t="str">
        <f t="shared" si="193"/>
        <v/>
      </c>
      <c r="BJ936" s="179" t="str">
        <f t="shared" si="189"/>
        <v/>
      </c>
    </row>
    <row r="937" spans="2:62" ht="20.100000000000001" customHeight="1" x14ac:dyDescent="0.25">
      <c r="B937" s="147"/>
      <c r="C937" s="151">
        <v>256</v>
      </c>
      <c r="D937" s="147">
        <f t="shared" ref="D937:D1000" si="194">D$675+(C937*D$678)</f>
        <v>-2222.8300703117229</v>
      </c>
      <c r="E937" s="170">
        <f t="shared" ref="E937:E1000" si="195">_xlfn.NORM.DIST(D937,D$672,D$673,0)</f>
        <v>6.3746403406065266E-6</v>
      </c>
      <c r="F937" s="170">
        <f t="shared" ref="F937:F1000" si="196">_xlfn.NORM.DIST(D937,D$672,D$673,1)</f>
        <v>1.4601743100032204E-3</v>
      </c>
      <c r="G937" s="147">
        <f t="shared" ref="G937:G1000" si="197">IF(OR(F937&lt;H$677,F937&gt;H$678),E937,"")</f>
        <v>6.3746403406065266E-6</v>
      </c>
      <c r="H937" s="147" t="str">
        <f t="shared" ref="H937:H1000" si="198">IF(AND(F937&gt;H$677,F937&lt;H$678),E937,"")</f>
        <v/>
      </c>
      <c r="I937" s="147" t="str">
        <f t="shared" ref="I937:I1000" si="199">IF(E937=MAX(E$681:E$2681),E937,"")</f>
        <v/>
      </c>
      <c r="J937" s="147">
        <f t="shared" ref="J937:J1000" si="200">_xlfn.NORM.DIST(D937,H$673,H$674,0)</f>
        <v>1.8374247700792434E-22</v>
      </c>
      <c r="K937" s="147" t="str">
        <f t="shared" ref="K937:K1000" si="201">IF(J937=MAX(J$681:J$2681),E937,"")</f>
        <v/>
      </c>
      <c r="L937" s="147" t="str">
        <f t="shared" ref="L937:L1000" si="202">IF(K937=MIN(K$681:K$2681),K937,"")</f>
        <v/>
      </c>
      <c r="P937" s="151">
        <v>256</v>
      </c>
      <c r="Q937" s="147">
        <f t="shared" ref="Q937:Q1000" si="203">Q$675+(P937*Q$678)</f>
        <v>-71488.677926345001</v>
      </c>
      <c r="R937" s="170">
        <f t="shared" ref="R937:R1000" si="204">_xlfn.NORM.DIST(Q937,Q$672,Q$673,0)</f>
        <v>1.9820959972321036E-7</v>
      </c>
      <c r="S937" s="170">
        <f t="shared" ref="S937:S1000" si="205">_xlfn.NORM.DIST(Q937,Q$672,Q$673,1)</f>
        <v>1.4601743100032204E-3</v>
      </c>
      <c r="T937" s="147">
        <f t="shared" ref="T937:T1000" si="206">IF(OR(S937&lt;$U$677,S937&gt;$U$678),R937,"")</f>
        <v>1.9820959972321036E-7</v>
      </c>
      <c r="U937" s="147" t="str">
        <f t="shared" ref="U937:U1000" si="207">IF(AND(S937&gt;U$677,S937&lt;U$678),R937,"")</f>
        <v/>
      </c>
      <c r="V937" s="147" t="str">
        <f t="shared" ref="V937:V1000" si="208">IF(R937=MAX(R$681:R$2681),R937,"")</f>
        <v/>
      </c>
      <c r="W937" s="171">
        <f t="shared" ref="W937:W1000" si="209">_xlfn.NORM.DIST(Q937,U$673,U$674,0)</f>
        <v>1.5150940782687936E-8</v>
      </c>
      <c r="X937" s="169" t="str">
        <f t="shared" ref="X937:X1000" si="210">IF(W937=MAX(W$681:W$2681),R937,"")</f>
        <v/>
      </c>
      <c r="Y937" s="147" t="str">
        <f t="shared" ref="Y937:Y1000" si="211">IF(X937=MIN(X$681:X$2681),X937,"")</f>
        <v/>
      </c>
      <c r="AC937" s="151">
        <v>256</v>
      </c>
      <c r="AD937" s="147">
        <f t="shared" ref="AD937:AD1000" si="212">AD$675+(AC937*AD$678)</f>
        <v>-2.976</v>
      </c>
      <c r="AE937" s="170">
        <f t="shared" ref="AE937:AE1000" si="213">_xlfn.NORM.DIST(AD937,AD$672,AD$673,0)</f>
        <v>4.7613381171110044E-3</v>
      </c>
      <c r="AF937" s="170">
        <f t="shared" ref="AF937:AF1000" si="214">_xlfn.NORM.DIST(AD937,AD$672,AD$673,1)</f>
        <v>1.4601743100032204E-3</v>
      </c>
      <c r="AG937" s="147">
        <f t="shared" ref="AG937:AG1000" si="215">IF(OR(AF937&lt;H$677,AF937&gt;H$678),AE937,"")</f>
        <v>4.7613381171110044E-3</v>
      </c>
      <c r="AH937" s="147" t="str">
        <f t="shared" ref="AH937:AH1000" si="216">IF(AND(AF937&gt;U$677,AF937&lt;U$678),AE937,"")</f>
        <v/>
      </c>
      <c r="AI937" s="147" t="str">
        <f t="shared" ref="AI937:AI1000" si="217">IF(AE937=MAX(AE$681:AE$2681),AE937,"")</f>
        <v/>
      </c>
      <c r="AJ937" s="169">
        <f t="shared" ref="AJ937:AJ1000" si="218">_xlfn.NORM.DIST(AC937,AH$673,AH$674,0)</f>
        <v>0</v>
      </c>
      <c r="AK937" s="169" t="str">
        <f t="shared" ref="AK937:AK1000" si="219">IF(AJ937=MAX(AJ$681:AJ$2681),AE937,"")</f>
        <v/>
      </c>
      <c r="AL937" s="169" t="str">
        <f t="shared" ref="AL937:AL1000" si="220">IF(AK937=MIN(AK$681:AK$2681),AK937,"")</f>
        <v/>
      </c>
      <c r="AM937" s="169"/>
      <c r="AN937" s="169"/>
      <c r="AO937" s="169"/>
      <c r="AP937" s="169"/>
      <c r="AQ937" s="169"/>
      <c r="AR937" s="169"/>
      <c r="AS937" s="169"/>
      <c r="AT937" s="148"/>
      <c r="AU937" s="149"/>
      <c r="AV937" s="148"/>
      <c r="AW937" s="173"/>
      <c r="AX937" s="174"/>
      <c r="AY937" s="175"/>
      <c r="AZ937" s="175"/>
      <c r="BA937" s="176"/>
      <c r="BB937" s="176"/>
      <c r="BC937" s="150"/>
      <c r="BE937" s="151">
        <v>233</v>
      </c>
      <c r="BF937" s="164">
        <f t="shared" si="190"/>
        <v>1.4847999999999946</v>
      </c>
      <c r="BG937" s="177">
        <f t="shared" si="191"/>
        <v>0.98283122191744221</v>
      </c>
      <c r="BH937" s="178">
        <f t="shared" si="192"/>
        <v>2.1846969862548971E-4</v>
      </c>
      <c r="BI937" s="179" t="str">
        <f t="shared" si="193"/>
        <v/>
      </c>
      <c r="BJ937" s="179" t="str">
        <f t="shared" si="189"/>
        <v/>
      </c>
    </row>
    <row r="938" spans="2:62" ht="20.100000000000001" customHeight="1" x14ac:dyDescent="0.25">
      <c r="B938" s="147"/>
      <c r="C938" s="151">
        <v>257</v>
      </c>
      <c r="D938" s="147">
        <f t="shared" si="194"/>
        <v>-2219.842395486035</v>
      </c>
      <c r="E938" s="170">
        <f t="shared" si="195"/>
        <v>6.4509259090333242E-6</v>
      </c>
      <c r="F938" s="170">
        <f t="shared" si="196"/>
        <v>1.4793334203125842E-3</v>
      </c>
      <c r="G938" s="147">
        <f t="shared" si="197"/>
        <v>6.4509259090333242E-6</v>
      </c>
      <c r="H938" s="147" t="str">
        <f t="shared" si="198"/>
        <v/>
      </c>
      <c r="I938" s="147" t="str">
        <f t="shared" si="199"/>
        <v/>
      </c>
      <c r="J938" s="147">
        <f t="shared" si="200"/>
        <v>1.9064466047048016E-22</v>
      </c>
      <c r="K938" s="147" t="str">
        <f t="shared" si="201"/>
        <v/>
      </c>
      <c r="L938" s="147" t="str">
        <f t="shared" si="202"/>
        <v/>
      </c>
      <c r="P938" s="151">
        <v>257</v>
      </c>
      <c r="Q938" s="147">
        <f t="shared" si="203"/>
        <v>-71392.590993648308</v>
      </c>
      <c r="R938" s="170">
        <f t="shared" si="204"/>
        <v>2.005815816978191E-7</v>
      </c>
      <c r="S938" s="170">
        <f t="shared" si="205"/>
        <v>1.479333420312581E-3</v>
      </c>
      <c r="T938" s="147">
        <f t="shared" si="206"/>
        <v>2.005815816978191E-7</v>
      </c>
      <c r="U938" s="147" t="str">
        <f t="shared" si="207"/>
        <v/>
      </c>
      <c r="V938" s="147" t="str">
        <f t="shared" si="208"/>
        <v/>
      </c>
      <c r="W938" s="171">
        <f t="shared" si="209"/>
        <v>1.5379274277111183E-8</v>
      </c>
      <c r="X938" s="169" t="str">
        <f t="shared" si="210"/>
        <v/>
      </c>
      <c r="Y938" s="147" t="str">
        <f t="shared" si="211"/>
        <v/>
      </c>
      <c r="AC938" s="151">
        <v>257</v>
      </c>
      <c r="AD938" s="147">
        <f t="shared" si="212"/>
        <v>-2.972</v>
      </c>
      <c r="AE938" s="170">
        <f t="shared" si="213"/>
        <v>4.8183172351990121E-3</v>
      </c>
      <c r="AF938" s="170">
        <f t="shared" si="214"/>
        <v>1.4793334203125842E-3</v>
      </c>
      <c r="AG938" s="147">
        <f t="shared" si="215"/>
        <v>4.8183172351990121E-3</v>
      </c>
      <c r="AH938" s="147" t="str">
        <f t="shared" si="216"/>
        <v/>
      </c>
      <c r="AI938" s="147" t="str">
        <f t="shared" si="217"/>
        <v/>
      </c>
      <c r="AJ938" s="169">
        <f t="shared" si="218"/>
        <v>0</v>
      </c>
      <c r="AK938" s="169" t="str">
        <f t="shared" si="219"/>
        <v/>
      </c>
      <c r="AL938" s="169" t="str">
        <f t="shared" si="220"/>
        <v/>
      </c>
      <c r="AM938" s="169"/>
      <c r="AN938" s="169"/>
      <c r="AO938" s="169"/>
      <c r="AP938" s="169"/>
      <c r="AQ938" s="169"/>
      <c r="AR938" s="169"/>
      <c r="AS938" s="169"/>
      <c r="AT938" s="148"/>
      <c r="AU938" s="149"/>
      <c r="AV938" s="148"/>
      <c r="AW938" s="173"/>
      <c r="AX938" s="174"/>
      <c r="AY938" s="175"/>
      <c r="AZ938" s="175"/>
      <c r="BA938" s="176"/>
      <c r="BB938" s="176"/>
      <c r="BC938" s="150"/>
      <c r="BE938" s="151">
        <v>234</v>
      </c>
      <c r="BF938" s="164">
        <f t="shared" si="190"/>
        <v>1.4911999999999945</v>
      </c>
      <c r="BG938" s="177">
        <f t="shared" si="191"/>
        <v>0.98261275221881672</v>
      </c>
      <c r="BH938" s="178">
        <f t="shared" si="192"/>
        <v>2.2012090061107603E-4</v>
      </c>
      <c r="BI938" s="179" t="str">
        <f t="shared" si="193"/>
        <v/>
      </c>
      <c r="BJ938" s="179" t="str">
        <f t="shared" si="189"/>
        <v/>
      </c>
    </row>
    <row r="939" spans="2:62" ht="20.100000000000001" customHeight="1" x14ac:dyDescent="0.25">
      <c r="B939" s="147"/>
      <c r="C939" s="151">
        <v>258</v>
      </c>
      <c r="D939" s="147">
        <f t="shared" si="194"/>
        <v>-2216.8547206603471</v>
      </c>
      <c r="E939" s="170">
        <f t="shared" si="195"/>
        <v>6.5280199406643406E-6</v>
      </c>
      <c r="F939" s="170">
        <f t="shared" si="196"/>
        <v>1.4987216530249958E-3</v>
      </c>
      <c r="G939" s="147">
        <f t="shared" si="197"/>
        <v>6.5280199406643406E-6</v>
      </c>
      <c r="H939" s="147" t="str">
        <f t="shared" si="198"/>
        <v/>
      </c>
      <c r="I939" s="147" t="str">
        <f t="shared" si="199"/>
        <v/>
      </c>
      <c r="J939" s="147">
        <f t="shared" si="200"/>
        <v>1.978029557248417E-22</v>
      </c>
      <c r="K939" s="147" t="str">
        <f t="shared" si="201"/>
        <v/>
      </c>
      <c r="L939" s="147" t="str">
        <f t="shared" si="202"/>
        <v/>
      </c>
      <c r="P939" s="151">
        <v>258</v>
      </c>
      <c r="Q939" s="147">
        <f t="shared" si="203"/>
        <v>-71296.5040609516</v>
      </c>
      <c r="R939" s="170">
        <f t="shared" si="204"/>
        <v>2.0297870158759462E-7</v>
      </c>
      <c r="S939" s="170">
        <f t="shared" si="205"/>
        <v>1.4987216530249958E-3</v>
      </c>
      <c r="T939" s="147">
        <f t="shared" si="206"/>
        <v>2.0297870158759462E-7</v>
      </c>
      <c r="U939" s="147" t="str">
        <f t="shared" si="207"/>
        <v/>
      </c>
      <c r="V939" s="147" t="str">
        <f t="shared" si="208"/>
        <v/>
      </c>
      <c r="W939" s="171">
        <f t="shared" si="209"/>
        <v>1.5610799115386086E-8</v>
      </c>
      <c r="X939" s="169" t="str">
        <f t="shared" si="210"/>
        <v/>
      </c>
      <c r="Y939" s="147" t="str">
        <f t="shared" si="211"/>
        <v/>
      </c>
      <c r="AC939" s="151">
        <v>258</v>
      </c>
      <c r="AD939" s="147">
        <f t="shared" si="212"/>
        <v>-2.968</v>
      </c>
      <c r="AE939" s="170">
        <f t="shared" si="213"/>
        <v>4.8759002095777031E-3</v>
      </c>
      <c r="AF939" s="170">
        <f t="shared" si="214"/>
        <v>1.4987216530249958E-3</v>
      </c>
      <c r="AG939" s="147">
        <f t="shared" si="215"/>
        <v>4.8759002095777031E-3</v>
      </c>
      <c r="AH939" s="147" t="str">
        <f t="shared" si="216"/>
        <v/>
      </c>
      <c r="AI939" s="147" t="str">
        <f t="shared" si="217"/>
        <v/>
      </c>
      <c r="AJ939" s="169">
        <f t="shared" si="218"/>
        <v>0</v>
      </c>
      <c r="AK939" s="169" t="str">
        <f t="shared" si="219"/>
        <v/>
      </c>
      <c r="AL939" s="169" t="str">
        <f t="shared" si="220"/>
        <v/>
      </c>
      <c r="AM939" s="169"/>
      <c r="AN939" s="169"/>
      <c r="AO939" s="169"/>
      <c r="AP939" s="169"/>
      <c r="AQ939" s="169"/>
      <c r="AR939" s="169"/>
      <c r="AS939" s="169"/>
      <c r="AT939" s="148"/>
      <c r="AU939" s="149"/>
      <c r="AV939" s="148"/>
      <c r="AW939" s="173"/>
      <c r="AX939" s="174"/>
      <c r="AY939" s="175"/>
      <c r="AZ939" s="175"/>
      <c r="BA939" s="176"/>
      <c r="BB939" s="176"/>
      <c r="BC939" s="150"/>
      <c r="BE939" s="151">
        <v>235</v>
      </c>
      <c r="BF939" s="164">
        <f t="shared" si="190"/>
        <v>1.4975999999999945</v>
      </c>
      <c r="BG939" s="177">
        <f t="shared" si="191"/>
        <v>0.98239263131820564</v>
      </c>
      <c r="BH939" s="178">
        <f t="shared" si="192"/>
        <v>2.2177441317516866E-4</v>
      </c>
      <c r="BI939" s="179" t="str">
        <f t="shared" si="193"/>
        <v/>
      </c>
      <c r="BJ939" s="179" t="str">
        <f t="shared" si="189"/>
        <v/>
      </c>
    </row>
    <row r="940" spans="2:62" ht="20.100000000000001" customHeight="1" x14ac:dyDescent="0.25">
      <c r="B940" s="147"/>
      <c r="C940" s="151">
        <v>259</v>
      </c>
      <c r="D940" s="147">
        <f t="shared" si="194"/>
        <v>-2213.8670458346596</v>
      </c>
      <c r="E940" s="170">
        <f t="shared" si="195"/>
        <v>6.6059296155894181E-6</v>
      </c>
      <c r="F940" s="170">
        <f t="shared" si="196"/>
        <v>1.5183414342799769E-3</v>
      </c>
      <c r="G940" s="147">
        <f t="shared" si="197"/>
        <v>6.6059296155894181E-6</v>
      </c>
      <c r="H940" s="147" t="str">
        <f t="shared" si="198"/>
        <v/>
      </c>
      <c r="I940" s="147" t="str">
        <f t="shared" si="199"/>
        <v/>
      </c>
      <c r="J940" s="147">
        <f t="shared" si="200"/>
        <v>2.0522674585161676E-22</v>
      </c>
      <c r="K940" s="147" t="str">
        <f t="shared" si="201"/>
        <v/>
      </c>
      <c r="L940" s="147" t="str">
        <f t="shared" si="202"/>
        <v/>
      </c>
      <c r="P940" s="151">
        <v>259</v>
      </c>
      <c r="Q940" s="147">
        <f t="shared" si="203"/>
        <v>-71200.417128254892</v>
      </c>
      <c r="R940" s="170">
        <f t="shared" si="204"/>
        <v>2.0540118264634551E-7</v>
      </c>
      <c r="S940" s="170">
        <f t="shared" si="205"/>
        <v>1.5183414342799795E-3</v>
      </c>
      <c r="T940" s="147">
        <f t="shared" si="206"/>
        <v>2.0540118264634551E-7</v>
      </c>
      <c r="U940" s="147" t="str">
        <f t="shared" si="207"/>
        <v/>
      </c>
      <c r="V940" s="147" t="str">
        <f t="shared" si="208"/>
        <v/>
      </c>
      <c r="W940" s="171">
        <f t="shared" si="209"/>
        <v>1.5845555876588675E-8</v>
      </c>
      <c r="X940" s="169" t="str">
        <f t="shared" si="210"/>
        <v/>
      </c>
      <c r="Y940" s="147" t="str">
        <f t="shared" si="211"/>
        <v/>
      </c>
      <c r="AC940" s="151">
        <v>259</v>
      </c>
      <c r="AD940" s="147">
        <f t="shared" si="212"/>
        <v>-2.964</v>
      </c>
      <c r="AE940" s="170">
        <f t="shared" si="213"/>
        <v>4.9340924031905011E-3</v>
      </c>
      <c r="AF940" s="170">
        <f t="shared" si="214"/>
        <v>1.5183414342799769E-3</v>
      </c>
      <c r="AG940" s="147">
        <f t="shared" si="215"/>
        <v>4.9340924031905011E-3</v>
      </c>
      <c r="AH940" s="147" t="str">
        <f t="shared" si="216"/>
        <v/>
      </c>
      <c r="AI940" s="147" t="str">
        <f t="shared" si="217"/>
        <v/>
      </c>
      <c r="AJ940" s="169">
        <f t="shared" si="218"/>
        <v>0</v>
      </c>
      <c r="AK940" s="169" t="str">
        <f t="shared" si="219"/>
        <v/>
      </c>
      <c r="AL940" s="169" t="str">
        <f t="shared" si="220"/>
        <v/>
      </c>
      <c r="AM940" s="169"/>
      <c r="AN940" s="169"/>
      <c r="AO940" s="169"/>
      <c r="AP940" s="169"/>
      <c r="AQ940" s="169"/>
      <c r="AR940" s="169"/>
      <c r="AS940" s="169"/>
      <c r="AT940" s="148"/>
      <c r="AU940" s="149"/>
      <c r="AV940" s="148"/>
      <c r="AW940" s="173"/>
      <c r="AX940" s="174"/>
      <c r="AY940" s="175"/>
      <c r="AZ940" s="175"/>
      <c r="BA940" s="176"/>
      <c r="BB940" s="176"/>
      <c r="BC940" s="150"/>
      <c r="BE940" s="151">
        <v>236</v>
      </c>
      <c r="BF940" s="164">
        <f t="shared" si="190"/>
        <v>1.5039999999999945</v>
      </c>
      <c r="BG940" s="177">
        <f t="shared" si="191"/>
        <v>0.98217085690503048</v>
      </c>
      <c r="BH940" s="178">
        <f t="shared" si="192"/>
        <v>2.2343018866288755E-4</v>
      </c>
      <c r="BI940" s="179" t="str">
        <f t="shared" si="193"/>
        <v/>
      </c>
      <c r="BJ940" s="179" t="str">
        <f t="shared" si="189"/>
        <v/>
      </c>
    </row>
    <row r="941" spans="2:62" ht="20.100000000000001" customHeight="1" x14ac:dyDescent="0.25">
      <c r="B941" s="147"/>
      <c r="C941" s="151">
        <v>260</v>
      </c>
      <c r="D941" s="147">
        <f t="shared" si="194"/>
        <v>-2210.8793710089717</v>
      </c>
      <c r="E941" s="170">
        <f t="shared" si="195"/>
        <v>6.6846621602643121E-6</v>
      </c>
      <c r="F941" s="170">
        <f t="shared" si="196"/>
        <v>1.538195211738057E-3</v>
      </c>
      <c r="G941" s="147">
        <f t="shared" si="197"/>
        <v>6.6846621602643121E-6</v>
      </c>
      <c r="H941" s="147" t="str">
        <f t="shared" si="198"/>
        <v/>
      </c>
      <c r="I941" s="147" t="str">
        <f t="shared" si="199"/>
        <v/>
      </c>
      <c r="J941" s="147">
        <f t="shared" si="200"/>
        <v>2.1292575318514438E-22</v>
      </c>
      <c r="K941" s="147" t="str">
        <f t="shared" si="201"/>
        <v/>
      </c>
      <c r="L941" s="147" t="str">
        <f t="shared" si="202"/>
        <v/>
      </c>
      <c r="P941" s="151">
        <v>260</v>
      </c>
      <c r="Q941" s="147">
        <f t="shared" si="203"/>
        <v>-71104.330195558199</v>
      </c>
      <c r="R941" s="170">
        <f t="shared" si="204"/>
        <v>2.078492495695552E-7</v>
      </c>
      <c r="S941" s="170">
        <f t="shared" si="205"/>
        <v>1.538195211738057E-3</v>
      </c>
      <c r="T941" s="147">
        <f t="shared" si="206"/>
        <v>2.078492495695552E-7</v>
      </c>
      <c r="U941" s="147" t="str">
        <f t="shared" si="207"/>
        <v/>
      </c>
      <c r="V941" s="147" t="str">
        <f t="shared" si="208"/>
        <v/>
      </c>
      <c r="W941" s="171">
        <f t="shared" si="209"/>
        <v>1.6083585594059133E-8</v>
      </c>
      <c r="X941" s="169" t="str">
        <f t="shared" si="210"/>
        <v/>
      </c>
      <c r="Y941" s="147" t="str">
        <f t="shared" si="211"/>
        <v/>
      </c>
      <c r="AC941" s="151">
        <v>260</v>
      </c>
      <c r="AD941" s="147">
        <f t="shared" si="212"/>
        <v>-2.96</v>
      </c>
      <c r="AE941" s="170">
        <f t="shared" si="213"/>
        <v>4.9928992136123763E-3</v>
      </c>
      <c r="AF941" s="170">
        <f t="shared" si="214"/>
        <v>1.538195211738057E-3</v>
      </c>
      <c r="AG941" s="147">
        <f t="shared" si="215"/>
        <v>4.9928992136123763E-3</v>
      </c>
      <c r="AH941" s="147" t="str">
        <f t="shared" si="216"/>
        <v/>
      </c>
      <c r="AI941" s="147" t="str">
        <f t="shared" si="217"/>
        <v/>
      </c>
      <c r="AJ941" s="169">
        <f t="shared" si="218"/>
        <v>0</v>
      </c>
      <c r="AK941" s="169" t="str">
        <f t="shared" si="219"/>
        <v/>
      </c>
      <c r="AL941" s="169" t="str">
        <f t="shared" si="220"/>
        <v/>
      </c>
      <c r="AM941" s="169"/>
      <c r="AN941" s="169"/>
      <c r="AO941" s="169"/>
      <c r="AP941" s="169"/>
      <c r="AQ941" s="169"/>
      <c r="AR941" s="169"/>
      <c r="AS941" s="169"/>
      <c r="AT941" s="148"/>
      <c r="AU941" s="149"/>
      <c r="AV941" s="148"/>
      <c r="AW941" s="173"/>
      <c r="AX941" s="174"/>
      <c r="AY941" s="175"/>
      <c r="AZ941" s="175"/>
      <c r="BA941" s="176"/>
      <c r="BB941" s="176"/>
      <c r="BC941" s="150"/>
      <c r="BE941" s="151">
        <v>237</v>
      </c>
      <c r="BF941" s="164">
        <f t="shared" si="190"/>
        <v>1.5103999999999944</v>
      </c>
      <c r="BG941" s="177">
        <f t="shared" si="191"/>
        <v>0.98194742671636759</v>
      </c>
      <c r="BH941" s="178">
        <f t="shared" si="192"/>
        <v>2.2508817957900273E-4</v>
      </c>
      <c r="BI941" s="179" t="str">
        <f t="shared" si="193"/>
        <v/>
      </c>
      <c r="BJ941" s="179" t="str">
        <f t="shared" si="189"/>
        <v/>
      </c>
    </row>
    <row r="942" spans="2:62" ht="20.100000000000001" customHeight="1" x14ac:dyDescent="0.25">
      <c r="B942" s="147"/>
      <c r="C942" s="151">
        <v>261</v>
      </c>
      <c r="D942" s="147">
        <f t="shared" si="194"/>
        <v>-2207.8916961832838</v>
      </c>
      <c r="E942" s="170">
        <f t="shared" si="195"/>
        <v>6.7642248475986774E-6</v>
      </c>
      <c r="F942" s="170">
        <f t="shared" si="196"/>
        <v>1.5582854547194413E-3</v>
      </c>
      <c r="G942" s="147">
        <f t="shared" si="197"/>
        <v>6.7642248475986774E-6</v>
      </c>
      <c r="H942" s="147" t="str">
        <f t="shared" si="198"/>
        <v/>
      </c>
      <c r="I942" s="147" t="str">
        <f t="shared" si="199"/>
        <v/>
      </c>
      <c r="J942" s="147">
        <f t="shared" si="200"/>
        <v>2.2091005141221611E-22</v>
      </c>
      <c r="K942" s="147" t="str">
        <f t="shared" si="201"/>
        <v/>
      </c>
      <c r="L942" s="147" t="str">
        <f t="shared" si="202"/>
        <v/>
      </c>
      <c r="P942" s="151">
        <v>261</v>
      </c>
      <c r="Q942" s="147">
        <f t="shared" si="203"/>
        <v>-71008.243262861506</v>
      </c>
      <c r="R942" s="170">
        <f t="shared" si="204"/>
        <v>2.1032312849712222E-7</v>
      </c>
      <c r="S942" s="170">
        <f t="shared" si="205"/>
        <v>1.5582854547194372E-3</v>
      </c>
      <c r="T942" s="147">
        <f t="shared" si="206"/>
        <v>2.1032312849712222E-7</v>
      </c>
      <c r="U942" s="147" t="str">
        <f t="shared" si="207"/>
        <v/>
      </c>
      <c r="V942" s="147" t="str">
        <f t="shared" si="208"/>
        <v/>
      </c>
      <c r="W942" s="171">
        <f t="shared" si="209"/>
        <v>1.6324929759587505E-8</v>
      </c>
      <c r="X942" s="169" t="str">
        <f t="shared" si="210"/>
        <v/>
      </c>
      <c r="Y942" s="147" t="str">
        <f t="shared" si="211"/>
        <v/>
      </c>
      <c r="AC942" s="151">
        <v>261</v>
      </c>
      <c r="AD942" s="147">
        <f t="shared" si="212"/>
        <v>-2.956</v>
      </c>
      <c r="AE942" s="170">
        <f t="shared" si="213"/>
        <v>5.0523260731156153E-3</v>
      </c>
      <c r="AF942" s="170">
        <f t="shared" si="214"/>
        <v>1.5582854547194413E-3</v>
      </c>
      <c r="AG942" s="147">
        <f t="shared" si="215"/>
        <v>5.0523260731156153E-3</v>
      </c>
      <c r="AH942" s="147" t="str">
        <f t="shared" si="216"/>
        <v/>
      </c>
      <c r="AI942" s="147" t="str">
        <f t="shared" si="217"/>
        <v/>
      </c>
      <c r="AJ942" s="169">
        <f t="shared" si="218"/>
        <v>0</v>
      </c>
      <c r="AK942" s="169" t="str">
        <f t="shared" si="219"/>
        <v/>
      </c>
      <c r="AL942" s="169" t="str">
        <f t="shared" si="220"/>
        <v/>
      </c>
      <c r="AM942" s="169"/>
      <c r="AN942" s="169"/>
      <c r="AO942" s="169"/>
      <c r="AP942" s="169"/>
      <c r="AQ942" s="169"/>
      <c r="AR942" s="169"/>
      <c r="AS942" s="169"/>
      <c r="AT942" s="148"/>
      <c r="AU942" s="149"/>
      <c r="AV942" s="148"/>
      <c r="AW942" s="173"/>
      <c r="AX942" s="174"/>
      <c r="AY942" s="175"/>
      <c r="AZ942" s="175"/>
      <c r="BA942" s="176"/>
      <c r="BB942" s="176"/>
      <c r="BC942" s="150"/>
      <c r="BE942" s="151">
        <v>238</v>
      </c>
      <c r="BF942" s="164">
        <f t="shared" si="190"/>
        <v>1.5167999999999944</v>
      </c>
      <c r="BG942" s="177">
        <f t="shared" si="191"/>
        <v>0.98172233853678859</v>
      </c>
      <c r="BH942" s="178">
        <f t="shared" si="192"/>
        <v>2.2674833859159804E-4</v>
      </c>
      <c r="BI942" s="179" t="str">
        <f t="shared" si="193"/>
        <v/>
      </c>
      <c r="BJ942" s="179" t="str">
        <f t="shared" si="189"/>
        <v/>
      </c>
    </row>
    <row r="943" spans="2:62" ht="20.100000000000001" customHeight="1" x14ac:dyDescent="0.25">
      <c r="B943" s="147"/>
      <c r="C943" s="151">
        <v>262</v>
      </c>
      <c r="D943" s="147">
        <f t="shared" si="194"/>
        <v>-2204.9040213575959</v>
      </c>
      <c r="E943" s="170">
        <f t="shared" si="195"/>
        <v>6.8446249970416126E-6</v>
      </c>
      <c r="F943" s="170">
        <f t="shared" si="196"/>
        <v>1.5786146543429215E-3</v>
      </c>
      <c r="G943" s="147">
        <f t="shared" si="197"/>
        <v>6.8446249970416126E-6</v>
      </c>
      <c r="H943" s="147" t="str">
        <f t="shared" si="198"/>
        <v/>
      </c>
      <c r="I943" s="147" t="str">
        <f t="shared" si="199"/>
        <v/>
      </c>
      <c r="J943" s="147">
        <f t="shared" si="200"/>
        <v>2.2919007809613383E-22</v>
      </c>
      <c r="K943" s="147" t="str">
        <f t="shared" si="201"/>
        <v/>
      </c>
      <c r="L943" s="147" t="str">
        <f t="shared" si="202"/>
        <v/>
      </c>
      <c r="P943" s="151">
        <v>262</v>
      </c>
      <c r="Q943" s="147">
        <f t="shared" si="203"/>
        <v>-70912.156330164798</v>
      </c>
      <c r="R943" s="170">
        <f t="shared" si="204"/>
        <v>2.128230470160165E-7</v>
      </c>
      <c r="S943" s="170">
        <f t="shared" si="205"/>
        <v>1.5786146543429215E-3</v>
      </c>
      <c r="T943" s="147">
        <f t="shared" si="206"/>
        <v>2.128230470160165E-7</v>
      </c>
      <c r="U943" s="147" t="str">
        <f t="shared" si="207"/>
        <v/>
      </c>
      <c r="V943" s="147" t="str">
        <f t="shared" si="208"/>
        <v/>
      </c>
      <c r="W943" s="171">
        <f t="shared" si="209"/>
        <v>1.6569630327624793E-8</v>
      </c>
      <c r="X943" s="169" t="str">
        <f t="shared" si="210"/>
        <v/>
      </c>
      <c r="Y943" s="147" t="str">
        <f t="shared" si="211"/>
        <v/>
      </c>
      <c r="AC943" s="151">
        <v>262</v>
      </c>
      <c r="AD943" s="147">
        <f t="shared" si="212"/>
        <v>-2.952</v>
      </c>
      <c r="AE943" s="170">
        <f t="shared" si="213"/>
        <v>5.1123784487336638E-3</v>
      </c>
      <c r="AF943" s="170">
        <f t="shared" si="214"/>
        <v>1.5786146543429215E-3</v>
      </c>
      <c r="AG943" s="147">
        <f t="shared" si="215"/>
        <v>5.1123784487336638E-3</v>
      </c>
      <c r="AH943" s="147" t="str">
        <f t="shared" si="216"/>
        <v/>
      </c>
      <c r="AI943" s="147" t="str">
        <f t="shared" si="217"/>
        <v/>
      </c>
      <c r="AJ943" s="169">
        <f t="shared" si="218"/>
        <v>0</v>
      </c>
      <c r="AK943" s="169" t="str">
        <f t="shared" si="219"/>
        <v/>
      </c>
      <c r="AL943" s="169" t="str">
        <f t="shared" si="220"/>
        <v/>
      </c>
      <c r="AM943" s="169"/>
      <c r="AN943" s="169"/>
      <c r="AO943" s="169"/>
      <c r="AP943" s="169"/>
      <c r="AQ943" s="169"/>
      <c r="AR943" s="169"/>
      <c r="AS943" s="169"/>
      <c r="AT943" s="148"/>
      <c r="AU943" s="149"/>
      <c r="AV943" s="148"/>
      <c r="AW943" s="173"/>
      <c r="AX943" s="174"/>
      <c r="AY943" s="175"/>
      <c r="AZ943" s="175"/>
      <c r="BA943" s="176"/>
      <c r="BB943" s="176"/>
      <c r="BC943" s="150"/>
      <c r="BE943" s="151">
        <v>239</v>
      </c>
      <c r="BF943" s="164">
        <f t="shared" si="190"/>
        <v>1.5231999999999943</v>
      </c>
      <c r="BG943" s="177">
        <f t="shared" si="191"/>
        <v>0.98149559019819699</v>
      </c>
      <c r="BH943" s="178">
        <f t="shared" si="192"/>
        <v>2.2841061853084987E-4</v>
      </c>
      <c r="BI943" s="179" t="str">
        <f t="shared" si="193"/>
        <v/>
      </c>
      <c r="BJ943" s="179" t="str">
        <f t="shared" si="189"/>
        <v/>
      </c>
    </row>
    <row r="944" spans="2:62" ht="20.100000000000001" customHeight="1" x14ac:dyDescent="0.25">
      <c r="B944" s="147"/>
      <c r="C944" s="151">
        <v>263</v>
      </c>
      <c r="D944" s="147">
        <f t="shared" si="194"/>
        <v>-2201.9163465319079</v>
      </c>
      <c r="E944" s="170">
        <f t="shared" si="195"/>
        <v>6.9258699746643209E-6</v>
      </c>
      <c r="F944" s="170">
        <f t="shared" si="196"/>
        <v>1.5991853236650565E-3</v>
      </c>
      <c r="G944" s="147">
        <f t="shared" si="197"/>
        <v>6.9258699746643209E-6</v>
      </c>
      <c r="H944" s="147" t="str">
        <f t="shared" si="198"/>
        <v/>
      </c>
      <c r="I944" s="147" t="str">
        <f t="shared" si="199"/>
        <v/>
      </c>
      <c r="J944" s="147">
        <f t="shared" si="200"/>
        <v>2.3777664764085696E-22</v>
      </c>
      <c r="K944" s="147" t="str">
        <f t="shared" si="201"/>
        <v/>
      </c>
      <c r="L944" s="147" t="str">
        <f t="shared" si="202"/>
        <v/>
      </c>
      <c r="P944" s="151">
        <v>263</v>
      </c>
      <c r="Q944" s="147">
        <f t="shared" si="203"/>
        <v>-70816.069397468091</v>
      </c>
      <c r="R944" s="170">
        <f t="shared" si="204"/>
        <v>2.1534923416284873E-7</v>
      </c>
      <c r="S944" s="170">
        <f t="shared" si="205"/>
        <v>1.5991853236650565E-3</v>
      </c>
      <c r="T944" s="147">
        <f t="shared" si="206"/>
        <v>2.1534923416284873E-7</v>
      </c>
      <c r="U944" s="147" t="str">
        <f t="shared" si="207"/>
        <v/>
      </c>
      <c r="V944" s="147" t="str">
        <f t="shared" si="208"/>
        <v/>
      </c>
      <c r="W944" s="171">
        <f t="shared" si="209"/>
        <v>1.681772971952048E-8</v>
      </c>
      <c r="X944" s="169" t="str">
        <f t="shared" si="210"/>
        <v/>
      </c>
      <c r="Y944" s="147" t="str">
        <f t="shared" si="211"/>
        <v/>
      </c>
      <c r="AC944" s="151">
        <v>263</v>
      </c>
      <c r="AD944" s="147">
        <f t="shared" si="212"/>
        <v>-2.948</v>
      </c>
      <c r="AE944" s="170">
        <f t="shared" si="213"/>
        <v>5.1730618423228882E-3</v>
      </c>
      <c r="AF944" s="170">
        <f t="shared" si="214"/>
        <v>1.599185323665053E-3</v>
      </c>
      <c r="AG944" s="147">
        <f t="shared" si="215"/>
        <v>5.1730618423228882E-3</v>
      </c>
      <c r="AH944" s="147" t="str">
        <f t="shared" si="216"/>
        <v/>
      </c>
      <c r="AI944" s="147" t="str">
        <f t="shared" si="217"/>
        <v/>
      </c>
      <c r="AJ944" s="169">
        <f t="shared" si="218"/>
        <v>0</v>
      </c>
      <c r="AK944" s="169" t="str">
        <f t="shared" si="219"/>
        <v/>
      </c>
      <c r="AL944" s="169" t="str">
        <f t="shared" si="220"/>
        <v/>
      </c>
      <c r="AM944" s="169"/>
      <c r="AN944" s="169"/>
      <c r="AO944" s="169"/>
      <c r="AP944" s="169"/>
      <c r="AQ944" s="169"/>
      <c r="AR944" s="169"/>
      <c r="AS944" s="169"/>
      <c r="AT944" s="148"/>
      <c r="AU944" s="149"/>
      <c r="AV944" s="148"/>
      <c r="AW944" s="173"/>
      <c r="AX944" s="174"/>
      <c r="AY944" s="175"/>
      <c r="AZ944" s="175"/>
      <c r="BA944" s="176"/>
      <c r="BB944" s="176"/>
      <c r="BC944" s="150"/>
      <c r="BE944" s="151">
        <v>240</v>
      </c>
      <c r="BF944" s="164">
        <f t="shared" si="190"/>
        <v>1.5295999999999943</v>
      </c>
      <c r="BG944" s="177">
        <f t="shared" si="191"/>
        <v>0.98126717957966614</v>
      </c>
      <c r="BH944" s="178">
        <f t="shared" si="192"/>
        <v>2.3007497239202479E-4</v>
      </c>
      <c r="BI944" s="179" t="str">
        <f t="shared" si="193"/>
        <v/>
      </c>
      <c r="BJ944" s="179" t="str">
        <f t="shared" si="189"/>
        <v/>
      </c>
    </row>
    <row r="945" spans="2:62" ht="20.100000000000001" customHeight="1" x14ac:dyDescent="0.25">
      <c r="B945" s="147"/>
      <c r="C945" s="151">
        <v>264</v>
      </c>
      <c r="D945" s="147">
        <f t="shared" si="194"/>
        <v>-2198.9286717062205</v>
      </c>
      <c r="E945" s="170">
        <f t="shared" si="195"/>
        <v>7.0079671932399835E-6</v>
      </c>
      <c r="F945" s="170">
        <f t="shared" si="196"/>
        <v>1.619999997819565E-3</v>
      </c>
      <c r="G945" s="147">
        <f t="shared" si="197"/>
        <v>7.0079671932399835E-6</v>
      </c>
      <c r="H945" s="147" t="str">
        <f t="shared" si="198"/>
        <v/>
      </c>
      <c r="I945" s="147" t="str">
        <f t="shared" si="199"/>
        <v/>
      </c>
      <c r="J945" s="147">
        <f t="shared" si="200"/>
        <v>2.4668096471043189E-22</v>
      </c>
      <c r="K945" s="147" t="str">
        <f t="shared" si="201"/>
        <v/>
      </c>
      <c r="L945" s="147" t="str">
        <f t="shared" si="202"/>
        <v/>
      </c>
      <c r="P945" s="151">
        <v>264</v>
      </c>
      <c r="Q945" s="147">
        <f t="shared" si="203"/>
        <v>-70719.982464771398</v>
      </c>
      <c r="R945" s="170">
        <f t="shared" si="204"/>
        <v>2.1790192042635683E-7</v>
      </c>
      <c r="S945" s="170">
        <f t="shared" si="205"/>
        <v>1.619999997819565E-3</v>
      </c>
      <c r="T945" s="147">
        <f t="shared" si="206"/>
        <v>2.1790192042635683E-7</v>
      </c>
      <c r="U945" s="147" t="str">
        <f t="shared" si="207"/>
        <v/>
      </c>
      <c r="V945" s="147" t="str">
        <f t="shared" si="208"/>
        <v/>
      </c>
      <c r="W945" s="171">
        <f t="shared" si="209"/>
        <v>1.7069270827785608E-8</v>
      </c>
      <c r="X945" s="169" t="str">
        <f t="shared" si="210"/>
        <v/>
      </c>
      <c r="Y945" s="147" t="str">
        <f t="shared" si="211"/>
        <v/>
      </c>
      <c r="AC945" s="151">
        <v>264</v>
      </c>
      <c r="AD945" s="147">
        <f t="shared" si="212"/>
        <v>-2.944</v>
      </c>
      <c r="AE945" s="170">
        <f t="shared" si="213"/>
        <v>5.2343817906222714E-3</v>
      </c>
      <c r="AF945" s="170">
        <f t="shared" si="214"/>
        <v>1.619999997819565E-3</v>
      </c>
      <c r="AG945" s="147">
        <f t="shared" si="215"/>
        <v>5.2343817906222714E-3</v>
      </c>
      <c r="AH945" s="147" t="str">
        <f t="shared" si="216"/>
        <v/>
      </c>
      <c r="AI945" s="147" t="str">
        <f t="shared" si="217"/>
        <v/>
      </c>
      <c r="AJ945" s="169">
        <f t="shared" si="218"/>
        <v>0</v>
      </c>
      <c r="AK945" s="169" t="str">
        <f t="shared" si="219"/>
        <v/>
      </c>
      <c r="AL945" s="169" t="str">
        <f t="shared" si="220"/>
        <v/>
      </c>
      <c r="AM945" s="169"/>
      <c r="AN945" s="169"/>
      <c r="AO945" s="169"/>
      <c r="AP945" s="169"/>
      <c r="AQ945" s="169"/>
      <c r="AR945" s="169"/>
      <c r="AS945" s="169"/>
      <c r="AT945" s="148"/>
      <c r="AU945" s="149"/>
      <c r="AV945" s="148"/>
      <c r="AW945" s="173"/>
      <c r="AX945" s="174"/>
      <c r="AY945" s="175"/>
      <c r="AZ945" s="175"/>
      <c r="BA945" s="176"/>
      <c r="BB945" s="176"/>
      <c r="BC945" s="150"/>
      <c r="BE945" s="151">
        <v>241</v>
      </c>
      <c r="BF945" s="164">
        <f t="shared" si="190"/>
        <v>1.5359999999999943</v>
      </c>
      <c r="BG945" s="177">
        <f t="shared" si="191"/>
        <v>0.98103710460727411</v>
      </c>
      <c r="BH945" s="178">
        <f t="shared" si="192"/>
        <v>2.3174135333436929E-4</v>
      </c>
      <c r="BI945" s="179" t="str">
        <f t="shared" si="193"/>
        <v/>
      </c>
      <c r="BJ945" s="179" t="str">
        <f t="shared" si="189"/>
        <v/>
      </c>
    </row>
    <row r="946" spans="2:62" ht="20.100000000000001" customHeight="1" x14ac:dyDescent="0.25">
      <c r="B946" s="147"/>
      <c r="C946" s="151">
        <v>265</v>
      </c>
      <c r="D946" s="147">
        <f t="shared" si="194"/>
        <v>-2195.9409968805326</v>
      </c>
      <c r="E946" s="170">
        <f t="shared" si="195"/>
        <v>7.0909241123210072E-6</v>
      </c>
      <c r="F946" s="170">
        <f t="shared" si="196"/>
        <v>1.6410612341569962E-3</v>
      </c>
      <c r="G946" s="147">
        <f t="shared" si="197"/>
        <v>7.0909241123210072E-6</v>
      </c>
      <c r="H946" s="147" t="str">
        <f t="shared" si="198"/>
        <v/>
      </c>
      <c r="I946" s="147" t="str">
        <f t="shared" si="199"/>
        <v/>
      </c>
      <c r="J946" s="147">
        <f t="shared" si="200"/>
        <v>2.5591463811952843E-22</v>
      </c>
      <c r="K946" s="147" t="str">
        <f t="shared" si="201"/>
        <v/>
      </c>
      <c r="L946" s="147" t="str">
        <f t="shared" si="202"/>
        <v/>
      </c>
      <c r="P946" s="151">
        <v>265</v>
      </c>
      <c r="Q946" s="147">
        <f t="shared" si="203"/>
        <v>-70623.895532074705</v>
      </c>
      <c r="R946" s="170">
        <f t="shared" si="204"/>
        <v>2.2048133774980591E-7</v>
      </c>
      <c r="S946" s="170">
        <f t="shared" si="205"/>
        <v>1.6410612341569927E-3</v>
      </c>
      <c r="T946" s="147">
        <f t="shared" si="206"/>
        <v>2.2048133774980591E-7</v>
      </c>
      <c r="U946" s="147" t="str">
        <f t="shared" si="207"/>
        <v/>
      </c>
      <c r="V946" s="147" t="str">
        <f t="shared" si="208"/>
        <v/>
      </c>
      <c r="W946" s="171">
        <f t="shared" si="209"/>
        <v>1.7324297020382206E-8</v>
      </c>
      <c r="X946" s="169" t="str">
        <f t="shared" si="210"/>
        <v/>
      </c>
      <c r="Y946" s="147" t="str">
        <f t="shared" si="211"/>
        <v/>
      </c>
      <c r="AC946" s="151">
        <v>265</v>
      </c>
      <c r="AD946" s="147">
        <f t="shared" si="212"/>
        <v>-2.94</v>
      </c>
      <c r="AE946" s="170">
        <f t="shared" si="213"/>
        <v>5.2963438653110201E-3</v>
      </c>
      <c r="AF946" s="170">
        <f t="shared" si="214"/>
        <v>1.6410612341569962E-3</v>
      </c>
      <c r="AG946" s="147">
        <f t="shared" si="215"/>
        <v>5.2963438653110201E-3</v>
      </c>
      <c r="AH946" s="147" t="str">
        <f t="shared" si="216"/>
        <v/>
      </c>
      <c r="AI946" s="147" t="str">
        <f t="shared" si="217"/>
        <v/>
      </c>
      <c r="AJ946" s="169">
        <f t="shared" si="218"/>
        <v>0</v>
      </c>
      <c r="AK946" s="169" t="str">
        <f t="shared" si="219"/>
        <v/>
      </c>
      <c r="AL946" s="169" t="str">
        <f t="shared" si="220"/>
        <v/>
      </c>
      <c r="AM946" s="169"/>
      <c r="AN946" s="169"/>
      <c r="AO946" s="169"/>
      <c r="AP946" s="169"/>
      <c r="AQ946" s="169"/>
      <c r="AR946" s="169"/>
      <c r="AS946" s="169"/>
      <c r="AT946" s="148"/>
      <c r="AU946" s="149"/>
      <c r="AV946" s="148"/>
      <c r="AW946" s="173"/>
      <c r="AX946" s="174"/>
      <c r="AY946" s="175"/>
      <c r="AZ946" s="175"/>
      <c r="BA946" s="176"/>
      <c r="BB946" s="176"/>
      <c r="BC946" s="150"/>
      <c r="BE946" s="151">
        <v>242</v>
      </c>
      <c r="BF946" s="164">
        <f t="shared" si="190"/>
        <v>1.5423999999999942</v>
      </c>
      <c r="BG946" s="177">
        <f t="shared" si="191"/>
        <v>0.98080536325393974</v>
      </c>
      <c r="BH946" s="178">
        <f t="shared" si="192"/>
        <v>2.3340971468388538E-4</v>
      </c>
      <c r="BI946" s="179" t="str">
        <f t="shared" si="193"/>
        <v/>
      </c>
      <c r="BJ946" s="179" t="str">
        <f t="shared" si="189"/>
        <v/>
      </c>
    </row>
    <row r="947" spans="2:62" ht="20.100000000000001" customHeight="1" x14ac:dyDescent="0.25">
      <c r="B947" s="147"/>
      <c r="C947" s="151">
        <v>266</v>
      </c>
      <c r="D947" s="147">
        <f t="shared" si="194"/>
        <v>-2192.9533220548446</v>
      </c>
      <c r="E947" s="170">
        <f t="shared" si="195"/>
        <v>7.1747482383131785E-6</v>
      </c>
      <c r="F947" s="170">
        <f t="shared" si="196"/>
        <v>1.6623716123845814E-3</v>
      </c>
      <c r="G947" s="147">
        <f t="shared" si="197"/>
        <v>7.1747482383131785E-6</v>
      </c>
      <c r="H947" s="147" t="str">
        <f t="shared" si="198"/>
        <v/>
      </c>
      <c r="I947" s="147" t="str">
        <f t="shared" si="199"/>
        <v/>
      </c>
      <c r="J947" s="147">
        <f t="shared" si="200"/>
        <v>2.6548969521129734E-22</v>
      </c>
      <c r="K947" s="147" t="str">
        <f t="shared" si="201"/>
        <v/>
      </c>
      <c r="L947" s="147" t="str">
        <f t="shared" si="202"/>
        <v/>
      </c>
      <c r="P947" s="151">
        <v>266</v>
      </c>
      <c r="Q947" s="147">
        <f t="shared" si="203"/>
        <v>-70527.808599377997</v>
      </c>
      <c r="R947" s="170">
        <f t="shared" si="204"/>
        <v>2.2308771953329618E-7</v>
      </c>
      <c r="S947" s="170">
        <f t="shared" si="205"/>
        <v>1.6623716123845814E-3</v>
      </c>
      <c r="T947" s="147">
        <f t="shared" si="206"/>
        <v>2.2308771953329618E-7</v>
      </c>
      <c r="U947" s="147" t="str">
        <f t="shared" si="207"/>
        <v/>
      </c>
      <c r="V947" s="147" t="str">
        <f t="shared" si="208"/>
        <v/>
      </c>
      <c r="W947" s="171">
        <f t="shared" si="209"/>
        <v>1.7582852145037966E-8</v>
      </c>
      <c r="X947" s="169" t="str">
        <f t="shared" si="210"/>
        <v/>
      </c>
      <c r="Y947" s="147" t="str">
        <f t="shared" si="211"/>
        <v/>
      </c>
      <c r="AC947" s="151">
        <v>266</v>
      </c>
      <c r="AD947" s="147">
        <f t="shared" si="212"/>
        <v>-2.9359999999999999</v>
      </c>
      <c r="AE947" s="170">
        <f t="shared" si="213"/>
        <v>5.3589536730640434E-3</v>
      </c>
      <c r="AF947" s="170">
        <f t="shared" si="214"/>
        <v>1.6623716123845814E-3</v>
      </c>
      <c r="AG947" s="147">
        <f t="shared" si="215"/>
        <v>5.3589536730640434E-3</v>
      </c>
      <c r="AH947" s="147" t="str">
        <f t="shared" si="216"/>
        <v/>
      </c>
      <c r="AI947" s="147" t="str">
        <f t="shared" si="217"/>
        <v/>
      </c>
      <c r="AJ947" s="169">
        <f t="shared" si="218"/>
        <v>0</v>
      </c>
      <c r="AK947" s="169" t="str">
        <f t="shared" si="219"/>
        <v/>
      </c>
      <c r="AL947" s="169" t="str">
        <f t="shared" si="220"/>
        <v/>
      </c>
      <c r="AM947" s="169"/>
      <c r="AN947" s="169"/>
      <c r="AO947" s="169"/>
      <c r="AP947" s="169"/>
      <c r="AQ947" s="169"/>
      <c r="AR947" s="169"/>
      <c r="AS947" s="169"/>
      <c r="AT947" s="148"/>
      <c r="AU947" s="149"/>
      <c r="AV947" s="148"/>
      <c r="AW947" s="173"/>
      <c r="AX947" s="174"/>
      <c r="AY947" s="175"/>
      <c r="AZ947" s="175"/>
      <c r="BA947" s="176"/>
      <c r="BB947" s="176"/>
      <c r="BC947" s="150"/>
      <c r="BE947" s="151">
        <v>243</v>
      </c>
      <c r="BF947" s="164">
        <f t="shared" si="190"/>
        <v>1.5487999999999942</v>
      </c>
      <c r="BG947" s="177">
        <f t="shared" si="191"/>
        <v>0.98057195353925586</v>
      </c>
      <c r="BH947" s="178">
        <f t="shared" si="192"/>
        <v>2.350800099335526E-4</v>
      </c>
      <c r="BI947" s="179" t="str">
        <f t="shared" si="193"/>
        <v/>
      </c>
      <c r="BJ947" s="179" t="str">
        <f t="shared" si="189"/>
        <v/>
      </c>
    </row>
    <row r="948" spans="2:62" ht="20.100000000000001" customHeight="1" x14ac:dyDescent="0.25">
      <c r="B948" s="147"/>
      <c r="C948" s="151">
        <v>267</v>
      </c>
      <c r="D948" s="147">
        <f t="shared" si="194"/>
        <v>-2189.9656472291572</v>
      </c>
      <c r="E948" s="170">
        <f t="shared" si="195"/>
        <v>7.2594471245471144E-6</v>
      </c>
      <c r="F948" s="170">
        <f t="shared" si="196"/>
        <v>1.683933734706331E-3</v>
      </c>
      <c r="G948" s="147">
        <f t="shared" si="197"/>
        <v>7.2594471245471144E-6</v>
      </c>
      <c r="H948" s="147" t="str">
        <f t="shared" si="198"/>
        <v/>
      </c>
      <c r="I948" s="147" t="str">
        <f t="shared" si="199"/>
        <v/>
      </c>
      <c r="J948" s="147">
        <f t="shared" si="200"/>
        <v>2.7541859673941486E-22</v>
      </c>
      <c r="K948" s="147" t="str">
        <f t="shared" si="201"/>
        <v/>
      </c>
      <c r="L948" s="147" t="str">
        <f t="shared" si="202"/>
        <v/>
      </c>
      <c r="P948" s="151">
        <v>267</v>
      </c>
      <c r="Q948" s="147">
        <f t="shared" si="203"/>
        <v>-70431.721666681289</v>
      </c>
      <c r="R948" s="170">
        <f t="shared" si="204"/>
        <v>2.2572130063598102E-7</v>
      </c>
      <c r="S948" s="170">
        <f t="shared" si="205"/>
        <v>1.6839337347063354E-3</v>
      </c>
      <c r="T948" s="147">
        <f t="shared" si="206"/>
        <v>2.2572130063598102E-7</v>
      </c>
      <c r="U948" s="147" t="str">
        <f t="shared" si="207"/>
        <v/>
      </c>
      <c r="V948" s="147" t="str">
        <f t="shared" si="208"/>
        <v/>
      </c>
      <c r="W948" s="171">
        <f t="shared" si="209"/>
        <v>1.7844980533587339E-8</v>
      </c>
      <c r="X948" s="169" t="str">
        <f t="shared" si="210"/>
        <v/>
      </c>
      <c r="Y948" s="147" t="str">
        <f t="shared" si="211"/>
        <v/>
      </c>
      <c r="AC948" s="151">
        <v>267</v>
      </c>
      <c r="AD948" s="147">
        <f t="shared" si="212"/>
        <v>-2.9319999999999999</v>
      </c>
      <c r="AE948" s="170">
        <f t="shared" si="213"/>
        <v>5.422216855605279E-3</v>
      </c>
      <c r="AF948" s="170">
        <f t="shared" si="214"/>
        <v>1.683933734706331E-3</v>
      </c>
      <c r="AG948" s="147">
        <f t="shared" si="215"/>
        <v>5.422216855605279E-3</v>
      </c>
      <c r="AH948" s="147" t="str">
        <f t="shared" si="216"/>
        <v/>
      </c>
      <c r="AI948" s="147" t="str">
        <f t="shared" si="217"/>
        <v/>
      </c>
      <c r="AJ948" s="169">
        <f t="shared" si="218"/>
        <v>0</v>
      </c>
      <c r="AK948" s="169" t="str">
        <f t="shared" si="219"/>
        <v/>
      </c>
      <c r="AL948" s="169" t="str">
        <f t="shared" si="220"/>
        <v/>
      </c>
      <c r="AM948" s="169"/>
      <c r="AN948" s="169"/>
      <c r="AO948" s="169"/>
      <c r="AP948" s="169"/>
      <c r="AQ948" s="169"/>
      <c r="AR948" s="169"/>
      <c r="AS948" s="169"/>
      <c r="AT948" s="148"/>
      <c r="AU948" s="149"/>
      <c r="AV948" s="148"/>
      <c r="AW948" s="173"/>
      <c r="AX948" s="174"/>
      <c r="AY948" s="175"/>
      <c r="AZ948" s="175"/>
      <c r="BA948" s="176"/>
      <c r="BB948" s="176"/>
      <c r="BC948" s="150"/>
      <c r="BE948" s="151">
        <v>244</v>
      </c>
      <c r="BF948" s="164">
        <f t="shared" si="190"/>
        <v>1.5551999999999941</v>
      </c>
      <c r="BG948" s="177">
        <f t="shared" si="191"/>
        <v>0.98033687352932231</v>
      </c>
      <c r="BH948" s="178">
        <f t="shared" si="192"/>
        <v>2.3675219274310599E-4</v>
      </c>
      <c r="BI948" s="179" t="str">
        <f t="shared" si="193"/>
        <v/>
      </c>
      <c r="BJ948" s="179" t="str">
        <f t="shared" si="189"/>
        <v/>
      </c>
    </row>
    <row r="949" spans="2:62" ht="20.100000000000001" customHeight="1" x14ac:dyDescent="0.25">
      <c r="B949" s="147"/>
      <c r="C949" s="151">
        <v>268</v>
      </c>
      <c r="D949" s="147">
        <f t="shared" si="194"/>
        <v>-2186.9779724034693</v>
      </c>
      <c r="E949" s="170">
        <f t="shared" si="195"/>
        <v>7.3450283713467097E-6</v>
      </c>
      <c r="F949" s="170">
        <f t="shared" si="196"/>
        <v>1.7057502259633433E-3</v>
      </c>
      <c r="G949" s="147">
        <f t="shared" si="197"/>
        <v>7.3450283713467097E-6</v>
      </c>
      <c r="H949" s="147" t="str">
        <f t="shared" si="198"/>
        <v/>
      </c>
      <c r="I949" s="147" t="str">
        <f t="shared" si="199"/>
        <v/>
      </c>
      <c r="J949" s="147">
        <f t="shared" si="200"/>
        <v>2.8571425227179793E-22</v>
      </c>
      <c r="K949" s="147" t="str">
        <f t="shared" si="201"/>
        <v/>
      </c>
      <c r="L949" s="147" t="str">
        <f t="shared" si="202"/>
        <v/>
      </c>
      <c r="P949" s="151">
        <v>268</v>
      </c>
      <c r="Q949" s="147">
        <f t="shared" si="203"/>
        <v>-70335.634733984596</v>
      </c>
      <c r="R949" s="170">
        <f t="shared" si="204"/>
        <v>2.2838231737819666E-7</v>
      </c>
      <c r="S949" s="170">
        <f t="shared" si="205"/>
        <v>1.7057502259633433E-3</v>
      </c>
      <c r="T949" s="147">
        <f t="shared" si="206"/>
        <v>2.2838231737819666E-7</v>
      </c>
      <c r="U949" s="147" t="str">
        <f t="shared" si="207"/>
        <v/>
      </c>
      <c r="V949" s="147" t="str">
        <f t="shared" si="208"/>
        <v/>
      </c>
      <c r="W949" s="171">
        <f t="shared" si="209"/>
        <v>1.8110727006337975E-8</v>
      </c>
      <c r="X949" s="169" t="str">
        <f t="shared" si="210"/>
        <v/>
      </c>
      <c r="Y949" s="147" t="str">
        <f t="shared" si="211"/>
        <v/>
      </c>
      <c r="AC949" s="151">
        <v>268</v>
      </c>
      <c r="AD949" s="147">
        <f t="shared" si="212"/>
        <v>-2.9279999999999999</v>
      </c>
      <c r="AE949" s="170">
        <f t="shared" si="213"/>
        <v>5.4861390897588055E-3</v>
      </c>
      <c r="AF949" s="170">
        <f t="shared" si="214"/>
        <v>1.7057502259633433E-3</v>
      </c>
      <c r="AG949" s="147">
        <f t="shared" si="215"/>
        <v>5.4861390897588055E-3</v>
      </c>
      <c r="AH949" s="147" t="str">
        <f t="shared" si="216"/>
        <v/>
      </c>
      <c r="AI949" s="147" t="str">
        <f t="shared" si="217"/>
        <v/>
      </c>
      <c r="AJ949" s="169">
        <f t="shared" si="218"/>
        <v>0</v>
      </c>
      <c r="AK949" s="169" t="str">
        <f t="shared" si="219"/>
        <v/>
      </c>
      <c r="AL949" s="169" t="str">
        <f t="shared" si="220"/>
        <v/>
      </c>
      <c r="AM949" s="169"/>
      <c r="AN949" s="169"/>
      <c r="AO949" s="169"/>
      <c r="AP949" s="169"/>
      <c r="AQ949" s="169"/>
      <c r="AR949" s="169"/>
      <c r="AS949" s="169"/>
      <c r="AT949" s="148"/>
      <c r="AU949" s="149"/>
      <c r="AV949" s="148"/>
      <c r="AW949" s="173"/>
      <c r="AX949" s="174"/>
      <c r="AY949" s="175"/>
      <c r="AZ949" s="175"/>
      <c r="BA949" s="176"/>
      <c r="BB949" s="176"/>
      <c r="BC949" s="150"/>
      <c r="BE949" s="151">
        <v>245</v>
      </c>
      <c r="BF949" s="164">
        <f t="shared" si="190"/>
        <v>1.5615999999999941</v>
      </c>
      <c r="BG949" s="177">
        <f t="shared" si="191"/>
        <v>0.9801001213365792</v>
      </c>
      <c r="BH949" s="178">
        <f t="shared" si="192"/>
        <v>2.3842621694225574E-4</v>
      </c>
      <c r="BI949" s="179" t="str">
        <f t="shared" si="193"/>
        <v/>
      </c>
      <c r="BJ949" s="179" t="str">
        <f t="shared" si="189"/>
        <v/>
      </c>
    </row>
    <row r="950" spans="2:62" ht="20.100000000000001" customHeight="1" x14ac:dyDescent="0.25">
      <c r="B950" s="147"/>
      <c r="C950" s="151">
        <v>269</v>
      </c>
      <c r="D950" s="147">
        <f t="shared" si="194"/>
        <v>-2183.9902975777813</v>
      </c>
      <c r="E950" s="170">
        <f t="shared" si="195"/>
        <v>7.4314996260945594E-6</v>
      </c>
      <c r="F950" s="170">
        <f t="shared" si="196"/>
        <v>1.727823733774286E-3</v>
      </c>
      <c r="G950" s="147">
        <f t="shared" si="197"/>
        <v>7.4314996260945594E-6</v>
      </c>
      <c r="H950" s="147" t="str">
        <f t="shared" si="198"/>
        <v/>
      </c>
      <c r="I950" s="147" t="str">
        <f t="shared" si="199"/>
        <v/>
      </c>
      <c r="J950" s="147">
        <f t="shared" si="200"/>
        <v>2.9639003613388363E-22</v>
      </c>
      <c r="K950" s="147" t="str">
        <f t="shared" si="201"/>
        <v/>
      </c>
      <c r="L950" s="147" t="str">
        <f t="shared" si="202"/>
        <v/>
      </c>
      <c r="P950" s="151">
        <v>269</v>
      </c>
      <c r="Q950" s="147">
        <f t="shared" si="203"/>
        <v>-70239.547801287903</v>
      </c>
      <c r="R950" s="170">
        <f t="shared" si="204"/>
        <v>2.3107100754349987E-7</v>
      </c>
      <c r="S950" s="170">
        <f t="shared" si="205"/>
        <v>1.7278237337742823E-3</v>
      </c>
      <c r="T950" s="147">
        <f t="shared" si="206"/>
        <v>2.3107100754349987E-7</v>
      </c>
      <c r="U950" s="147" t="str">
        <f t="shared" si="207"/>
        <v/>
      </c>
      <c r="V950" s="147" t="str">
        <f t="shared" si="208"/>
        <v/>
      </c>
      <c r="W950" s="171">
        <f t="shared" si="209"/>
        <v>1.8380136876463441E-8</v>
      </c>
      <c r="X950" s="169" t="str">
        <f t="shared" si="210"/>
        <v/>
      </c>
      <c r="Y950" s="147" t="str">
        <f t="shared" si="211"/>
        <v/>
      </c>
      <c r="AC950" s="151">
        <v>269</v>
      </c>
      <c r="AD950" s="147">
        <f t="shared" si="212"/>
        <v>-2.9239999999999999</v>
      </c>
      <c r="AE950" s="170">
        <f t="shared" si="213"/>
        <v>5.5507260874977527E-3</v>
      </c>
      <c r="AF950" s="170">
        <f t="shared" si="214"/>
        <v>1.727823733774286E-3</v>
      </c>
      <c r="AG950" s="147">
        <f t="shared" si="215"/>
        <v>5.5507260874977527E-3</v>
      </c>
      <c r="AH950" s="147" t="str">
        <f t="shared" si="216"/>
        <v/>
      </c>
      <c r="AI950" s="147" t="str">
        <f t="shared" si="217"/>
        <v/>
      </c>
      <c r="AJ950" s="169">
        <f t="shared" si="218"/>
        <v>0</v>
      </c>
      <c r="AK950" s="169" t="str">
        <f t="shared" si="219"/>
        <v/>
      </c>
      <c r="AL950" s="169" t="str">
        <f t="shared" si="220"/>
        <v/>
      </c>
      <c r="AM950" s="169"/>
      <c r="AN950" s="169"/>
      <c r="AO950" s="169"/>
      <c r="AP950" s="169"/>
      <c r="AQ950" s="169"/>
      <c r="AR950" s="169"/>
      <c r="AS950" s="169"/>
      <c r="AT950" s="148"/>
      <c r="AU950" s="149"/>
      <c r="AV950" s="148"/>
      <c r="AW950" s="173"/>
      <c r="AX950" s="174"/>
      <c r="AY950" s="175"/>
      <c r="AZ950" s="175"/>
      <c r="BA950" s="176"/>
      <c r="BB950" s="176"/>
      <c r="BC950" s="150"/>
      <c r="BE950" s="151">
        <v>246</v>
      </c>
      <c r="BF950" s="164">
        <f t="shared" si="190"/>
        <v>1.5679999999999941</v>
      </c>
      <c r="BG950" s="177">
        <f t="shared" si="191"/>
        <v>0.97986169511963694</v>
      </c>
      <c r="BH950" s="178">
        <f t="shared" si="192"/>
        <v>2.4010203652935491E-4</v>
      </c>
      <c r="BI950" s="179" t="str">
        <f t="shared" si="193"/>
        <v/>
      </c>
      <c r="BJ950" s="179" t="str">
        <f t="shared" si="189"/>
        <v/>
      </c>
    </row>
    <row r="951" spans="2:62" ht="20.100000000000001" customHeight="1" x14ac:dyDescent="0.25">
      <c r="B951" s="147"/>
      <c r="C951" s="151">
        <v>270</v>
      </c>
      <c r="D951" s="147">
        <f t="shared" si="194"/>
        <v>-2181.0026227520939</v>
      </c>
      <c r="E951" s="170">
        <f t="shared" si="195"/>
        <v>7.518868583294489E-6</v>
      </c>
      <c r="F951" s="170">
        <f t="shared" si="196"/>
        <v>1.7501569286760953E-3</v>
      </c>
      <c r="G951" s="147">
        <f t="shared" si="197"/>
        <v>7.518868583294489E-6</v>
      </c>
      <c r="H951" s="147" t="str">
        <f t="shared" si="198"/>
        <v/>
      </c>
      <c r="I951" s="147" t="str">
        <f t="shared" si="199"/>
        <v/>
      </c>
      <c r="J951" s="147">
        <f t="shared" si="200"/>
        <v>3.0745980391018485E-22</v>
      </c>
      <c r="K951" s="147" t="str">
        <f t="shared" si="201"/>
        <v/>
      </c>
      <c r="L951" s="147" t="str">
        <f t="shared" si="202"/>
        <v/>
      </c>
      <c r="P951" s="151">
        <v>270</v>
      </c>
      <c r="Q951" s="147">
        <f t="shared" si="203"/>
        <v>-70143.460868591195</v>
      </c>
      <c r="R951" s="170">
        <f t="shared" si="204"/>
        <v>2.337876103806081E-7</v>
      </c>
      <c r="S951" s="170">
        <f t="shared" si="205"/>
        <v>1.7501569286760988E-3</v>
      </c>
      <c r="T951" s="147">
        <f t="shared" si="206"/>
        <v>2.337876103806081E-7</v>
      </c>
      <c r="U951" s="147" t="str">
        <f t="shared" si="207"/>
        <v/>
      </c>
      <c r="V951" s="147" t="str">
        <f t="shared" si="208"/>
        <v/>
      </c>
      <c r="W951" s="171">
        <f t="shared" si="209"/>
        <v>1.8653255954421019E-8</v>
      </c>
      <c r="X951" s="169" t="str">
        <f t="shared" si="210"/>
        <v/>
      </c>
      <c r="Y951" s="147" t="str">
        <f t="shared" si="211"/>
        <v/>
      </c>
      <c r="AC951" s="151">
        <v>270</v>
      </c>
      <c r="AD951" s="147">
        <f t="shared" si="212"/>
        <v>-2.92</v>
      </c>
      <c r="AE951" s="170">
        <f t="shared" si="213"/>
        <v>5.615983595990969E-3</v>
      </c>
      <c r="AF951" s="170">
        <f t="shared" si="214"/>
        <v>1.7501569286760988E-3</v>
      </c>
      <c r="AG951" s="147">
        <f t="shared" si="215"/>
        <v>5.615983595990969E-3</v>
      </c>
      <c r="AH951" s="147" t="str">
        <f t="shared" si="216"/>
        <v/>
      </c>
      <c r="AI951" s="147" t="str">
        <f t="shared" si="217"/>
        <v/>
      </c>
      <c r="AJ951" s="169">
        <f t="shared" si="218"/>
        <v>0</v>
      </c>
      <c r="AK951" s="169" t="str">
        <f t="shared" si="219"/>
        <v/>
      </c>
      <c r="AL951" s="169" t="str">
        <f t="shared" si="220"/>
        <v/>
      </c>
      <c r="AM951" s="169"/>
      <c r="AN951" s="169"/>
      <c r="AO951" s="169"/>
      <c r="AP951" s="169"/>
      <c r="AQ951" s="169"/>
      <c r="AR951" s="169"/>
      <c r="AS951" s="169"/>
      <c r="AT951" s="148"/>
      <c r="AU951" s="149"/>
      <c r="AV951" s="148"/>
      <c r="AW951" s="173"/>
      <c r="AX951" s="174"/>
      <c r="AY951" s="175"/>
      <c r="AZ951" s="175"/>
      <c r="BA951" s="176"/>
      <c r="BB951" s="176"/>
      <c r="BC951" s="150"/>
      <c r="BE951" s="151">
        <v>247</v>
      </c>
      <c r="BF951" s="164">
        <f t="shared" si="190"/>
        <v>1.574399999999994</v>
      </c>
      <c r="BG951" s="177">
        <f t="shared" si="191"/>
        <v>0.97962159308310759</v>
      </c>
      <c r="BH951" s="178">
        <f t="shared" si="192"/>
        <v>2.4177960567350887E-4</v>
      </c>
      <c r="BI951" s="179" t="str">
        <f t="shared" si="193"/>
        <v/>
      </c>
      <c r="BJ951" s="179" t="str">
        <f t="shared" si="189"/>
        <v/>
      </c>
    </row>
    <row r="952" spans="2:62" ht="20.100000000000001" customHeight="1" x14ac:dyDescent="0.25">
      <c r="B952" s="147"/>
      <c r="C952" s="151">
        <v>271</v>
      </c>
      <c r="D952" s="147">
        <f t="shared" si="194"/>
        <v>-2178.014947926406</v>
      </c>
      <c r="E952" s="170">
        <f t="shared" si="195"/>
        <v>7.6071429846309587E-6</v>
      </c>
      <c r="F952" s="170">
        <f t="shared" si="196"/>
        <v>1.7727525042648617E-3</v>
      </c>
      <c r="G952" s="147">
        <f t="shared" si="197"/>
        <v>7.6071429846309587E-6</v>
      </c>
      <c r="H952" s="147" t="str">
        <f t="shared" si="198"/>
        <v/>
      </c>
      <c r="I952" s="147" t="str">
        <f t="shared" si="199"/>
        <v/>
      </c>
      <c r="J952" s="147">
        <f t="shared" si="200"/>
        <v>3.189379095233581E-22</v>
      </c>
      <c r="K952" s="147" t="str">
        <f t="shared" si="201"/>
        <v/>
      </c>
      <c r="L952" s="147" t="str">
        <f t="shared" si="202"/>
        <v/>
      </c>
      <c r="P952" s="151">
        <v>271</v>
      </c>
      <c r="Q952" s="147">
        <f t="shared" si="203"/>
        <v>-70047.373935894488</v>
      </c>
      <c r="R952" s="170">
        <f t="shared" si="204"/>
        <v>2.365323666052462E-7</v>
      </c>
      <c r="S952" s="170">
        <f t="shared" si="205"/>
        <v>1.7727525042648654E-3</v>
      </c>
      <c r="T952" s="147">
        <f t="shared" si="206"/>
        <v>2.365323666052462E-7</v>
      </c>
      <c r="U952" s="147" t="str">
        <f t="shared" si="207"/>
        <v/>
      </c>
      <c r="V952" s="147" t="str">
        <f t="shared" si="208"/>
        <v/>
      </c>
      <c r="W952" s="171">
        <f t="shared" si="209"/>
        <v>1.8930130552395786E-8</v>
      </c>
      <c r="X952" s="169" t="str">
        <f t="shared" si="210"/>
        <v/>
      </c>
      <c r="Y952" s="147" t="str">
        <f t="shared" si="211"/>
        <v/>
      </c>
      <c r="AC952" s="151">
        <v>271</v>
      </c>
      <c r="AD952" s="147">
        <f t="shared" si="212"/>
        <v>-2.9159999999999999</v>
      </c>
      <c r="AE952" s="170">
        <f t="shared" si="213"/>
        <v>5.6819173976473767E-3</v>
      </c>
      <c r="AF952" s="170">
        <f t="shared" si="214"/>
        <v>1.7727525042648654E-3</v>
      </c>
      <c r="AG952" s="147">
        <f t="shared" si="215"/>
        <v>5.6819173976473767E-3</v>
      </c>
      <c r="AH952" s="147" t="str">
        <f t="shared" si="216"/>
        <v/>
      </c>
      <c r="AI952" s="147" t="str">
        <f t="shared" si="217"/>
        <v/>
      </c>
      <c r="AJ952" s="169">
        <f t="shared" si="218"/>
        <v>0</v>
      </c>
      <c r="AK952" s="169" t="str">
        <f t="shared" si="219"/>
        <v/>
      </c>
      <c r="AL952" s="169" t="str">
        <f t="shared" si="220"/>
        <v/>
      </c>
      <c r="AM952" s="169"/>
      <c r="AN952" s="169"/>
      <c r="AO952" s="169"/>
      <c r="AP952" s="169"/>
      <c r="AQ952" s="169"/>
      <c r="AR952" s="169"/>
      <c r="AS952" s="169"/>
      <c r="AT952" s="148"/>
      <c r="AU952" s="149"/>
      <c r="AV952" s="148"/>
      <c r="AW952" s="173"/>
      <c r="AX952" s="174"/>
      <c r="AY952" s="175"/>
      <c r="AZ952" s="175"/>
      <c r="BA952" s="176"/>
      <c r="BB952" s="176"/>
      <c r="BC952" s="150"/>
      <c r="BE952" s="151">
        <v>248</v>
      </c>
      <c r="BF952" s="164">
        <f t="shared" si="190"/>
        <v>1.580799999999994</v>
      </c>
      <c r="BG952" s="177">
        <f t="shared" si="191"/>
        <v>0.97937981347743408</v>
      </c>
      <c r="BH952" s="178">
        <f t="shared" si="192"/>
        <v>2.4345887871457528E-4</v>
      </c>
      <c r="BI952" s="179" t="str">
        <f t="shared" si="193"/>
        <v/>
      </c>
      <c r="BJ952" s="179" t="str">
        <f t="shared" si="189"/>
        <v/>
      </c>
    </row>
    <row r="953" spans="2:62" ht="20.100000000000001" customHeight="1" x14ac:dyDescent="0.25">
      <c r="B953" s="147"/>
      <c r="C953" s="151">
        <v>272</v>
      </c>
      <c r="D953" s="147">
        <f t="shared" si="194"/>
        <v>-2175.027273100718</v>
      </c>
      <c r="E953" s="170">
        <f t="shared" si="195"/>
        <v>7.6963306190253353E-6</v>
      </c>
      <c r="F953" s="170">
        <f t="shared" si="196"/>
        <v>1.7956131773368459E-3</v>
      </c>
      <c r="G953" s="147">
        <f t="shared" si="197"/>
        <v>7.6963306190253353E-6</v>
      </c>
      <c r="H953" s="147" t="str">
        <f t="shared" si="198"/>
        <v/>
      </c>
      <c r="I953" s="147" t="str">
        <f t="shared" si="199"/>
        <v/>
      </c>
      <c r="J953" s="147">
        <f t="shared" si="200"/>
        <v>3.3083922291066133E-22</v>
      </c>
      <c r="K953" s="147" t="str">
        <f t="shared" si="201"/>
        <v/>
      </c>
      <c r="L953" s="147" t="str">
        <f t="shared" si="202"/>
        <v/>
      </c>
      <c r="P953" s="151">
        <v>272</v>
      </c>
      <c r="Q953" s="147">
        <f t="shared" si="203"/>
        <v>-69951.287003197795</v>
      </c>
      <c r="R953" s="170">
        <f t="shared" si="204"/>
        <v>2.3930551840189854E-7</v>
      </c>
      <c r="S953" s="170">
        <f t="shared" si="205"/>
        <v>1.7956131773368459E-3</v>
      </c>
      <c r="T953" s="147">
        <f t="shared" si="206"/>
        <v>2.3930551840189854E-7</v>
      </c>
      <c r="U953" s="147" t="str">
        <f t="shared" si="207"/>
        <v/>
      </c>
      <c r="V953" s="147" t="str">
        <f t="shared" si="208"/>
        <v/>
      </c>
      <c r="W953" s="171">
        <f t="shared" si="209"/>
        <v>1.9210807488769867E-8</v>
      </c>
      <c r="X953" s="169" t="str">
        <f t="shared" si="210"/>
        <v/>
      </c>
      <c r="Y953" s="147" t="str">
        <f t="shared" si="211"/>
        <v/>
      </c>
      <c r="AC953" s="151">
        <v>272</v>
      </c>
      <c r="AD953" s="147">
        <f t="shared" si="212"/>
        <v>-2.9119999999999999</v>
      </c>
      <c r="AE953" s="170">
        <f t="shared" si="213"/>
        <v>5.7485333101580478E-3</v>
      </c>
      <c r="AF953" s="170">
        <f t="shared" si="214"/>
        <v>1.7956131773368459E-3</v>
      </c>
      <c r="AG953" s="147">
        <f t="shared" si="215"/>
        <v>5.7485333101580478E-3</v>
      </c>
      <c r="AH953" s="147" t="str">
        <f t="shared" si="216"/>
        <v/>
      </c>
      <c r="AI953" s="147" t="str">
        <f t="shared" si="217"/>
        <v/>
      </c>
      <c r="AJ953" s="169">
        <f t="shared" si="218"/>
        <v>0</v>
      </c>
      <c r="AK953" s="169" t="str">
        <f t="shared" si="219"/>
        <v/>
      </c>
      <c r="AL953" s="169" t="str">
        <f t="shared" si="220"/>
        <v/>
      </c>
      <c r="AM953" s="169"/>
      <c r="AN953" s="169"/>
      <c r="AO953" s="169"/>
      <c r="AP953" s="169"/>
      <c r="AQ953" s="169"/>
      <c r="AR953" s="169"/>
      <c r="AS953" s="169"/>
      <c r="AT953" s="148"/>
      <c r="AU953" s="149"/>
      <c r="AV953" s="148"/>
      <c r="AW953" s="173"/>
      <c r="AX953" s="174"/>
      <c r="AY953" s="175"/>
      <c r="AZ953" s="175"/>
      <c r="BA953" s="176"/>
      <c r="BB953" s="176"/>
      <c r="BC953" s="150"/>
      <c r="BE953" s="151">
        <v>249</v>
      </c>
      <c r="BF953" s="164">
        <f t="shared" si="190"/>
        <v>1.5871999999999939</v>
      </c>
      <c r="BG953" s="177">
        <f t="shared" si="191"/>
        <v>0.9791363545987195</v>
      </c>
      <c r="BH953" s="178">
        <f t="shared" si="192"/>
        <v>2.451398101646074E-4</v>
      </c>
      <c r="BI953" s="179" t="str">
        <f t="shared" si="193"/>
        <v/>
      </c>
      <c r="BJ953" s="179" t="str">
        <f t="shared" si="189"/>
        <v/>
      </c>
    </row>
    <row r="954" spans="2:62" ht="20.100000000000001" customHeight="1" x14ac:dyDescent="0.25">
      <c r="B954" s="147"/>
      <c r="C954" s="151">
        <v>273</v>
      </c>
      <c r="D954" s="147">
        <f t="shared" si="194"/>
        <v>-2172.0395982750301</v>
      </c>
      <c r="E954" s="170">
        <f t="shared" si="195"/>
        <v>7.7864393226890637E-6</v>
      </c>
      <c r="F954" s="170">
        <f t="shared" si="196"/>
        <v>1.8187416880297129E-3</v>
      </c>
      <c r="G954" s="147">
        <f t="shared" si="197"/>
        <v>7.7864393226890637E-6</v>
      </c>
      <c r="H954" s="147" t="str">
        <f t="shared" si="198"/>
        <v/>
      </c>
      <c r="I954" s="147" t="str">
        <f t="shared" si="199"/>
        <v/>
      </c>
      <c r="J954" s="147">
        <f t="shared" si="200"/>
        <v>3.4317914831840163E-22</v>
      </c>
      <c r="K954" s="147" t="str">
        <f t="shared" si="201"/>
        <v/>
      </c>
      <c r="L954" s="147" t="str">
        <f t="shared" si="202"/>
        <v/>
      </c>
      <c r="P954" s="151">
        <v>273</v>
      </c>
      <c r="Q954" s="147">
        <f t="shared" si="203"/>
        <v>-69855.200070501101</v>
      </c>
      <c r="R954" s="170">
        <f t="shared" si="204"/>
        <v>2.4210730942546282E-7</v>
      </c>
      <c r="S954" s="170">
        <f t="shared" si="205"/>
        <v>1.8187416880297072E-3</v>
      </c>
      <c r="T954" s="147">
        <f t="shared" si="206"/>
        <v>2.4210730942546282E-7</v>
      </c>
      <c r="U954" s="147" t="str">
        <f t="shared" si="207"/>
        <v/>
      </c>
      <c r="V954" s="147" t="str">
        <f t="shared" si="208"/>
        <v/>
      </c>
      <c r="W954" s="171">
        <f t="shared" si="209"/>
        <v>1.9495334092617697E-8</v>
      </c>
      <c r="X954" s="169" t="str">
        <f t="shared" si="210"/>
        <v/>
      </c>
      <c r="Y954" s="147" t="str">
        <f t="shared" si="211"/>
        <v/>
      </c>
      <c r="AC954" s="151">
        <v>273</v>
      </c>
      <c r="AD954" s="147">
        <f t="shared" si="212"/>
        <v>-2.9079999999999999</v>
      </c>
      <c r="AE954" s="170">
        <f t="shared" si="213"/>
        <v>5.8158371865359194E-3</v>
      </c>
      <c r="AF954" s="170">
        <f t="shared" si="214"/>
        <v>1.8187416880297129E-3</v>
      </c>
      <c r="AG954" s="147">
        <f t="shared" si="215"/>
        <v>5.8158371865359194E-3</v>
      </c>
      <c r="AH954" s="147" t="str">
        <f t="shared" si="216"/>
        <v/>
      </c>
      <c r="AI954" s="147" t="str">
        <f t="shared" si="217"/>
        <v/>
      </c>
      <c r="AJ954" s="169">
        <f t="shared" si="218"/>
        <v>0</v>
      </c>
      <c r="AK954" s="169" t="str">
        <f t="shared" si="219"/>
        <v/>
      </c>
      <c r="AL954" s="169" t="str">
        <f t="shared" si="220"/>
        <v/>
      </c>
      <c r="AM954" s="169"/>
      <c r="AN954" s="169"/>
      <c r="AO954" s="169"/>
      <c r="AP954" s="169"/>
      <c r="AQ954" s="169"/>
      <c r="AR954" s="169"/>
      <c r="AS954" s="169"/>
      <c r="AT954" s="148"/>
      <c r="AU954" s="149"/>
      <c r="AV954" s="148"/>
      <c r="AW954" s="173"/>
      <c r="AX954" s="174"/>
      <c r="AY954" s="175"/>
      <c r="AZ954" s="175"/>
      <c r="BA954" s="176"/>
      <c r="BB954" s="176"/>
      <c r="BC954" s="150"/>
      <c r="BE954" s="151">
        <v>250</v>
      </c>
      <c r="BF954" s="164">
        <f t="shared" si="190"/>
        <v>1.5935999999999939</v>
      </c>
      <c r="BG954" s="177">
        <f t="shared" si="191"/>
        <v>0.9788912147885549</v>
      </c>
      <c r="BH954" s="178">
        <f t="shared" si="192"/>
        <v>2.4682235470852021E-4</v>
      </c>
      <c r="BI954" s="179" t="str">
        <f t="shared" si="193"/>
        <v/>
      </c>
      <c r="BJ954" s="179" t="str">
        <f t="shared" si="189"/>
        <v/>
      </c>
    </row>
    <row r="955" spans="2:62" ht="20.100000000000001" customHeight="1" x14ac:dyDescent="0.25">
      <c r="B955" s="147"/>
      <c r="C955" s="151">
        <v>274</v>
      </c>
      <c r="D955" s="147">
        <f t="shared" si="194"/>
        <v>-2169.0519234493422</v>
      </c>
      <c r="E955" s="170">
        <f t="shared" si="195"/>
        <v>7.8774769791737019E-6</v>
      </c>
      <c r="F955" s="170">
        <f t="shared" si="196"/>
        <v>1.8421407999638848E-3</v>
      </c>
      <c r="G955" s="147">
        <f t="shared" si="197"/>
        <v>7.8774769791737019E-6</v>
      </c>
      <c r="H955" s="147" t="str">
        <f t="shared" si="198"/>
        <v/>
      </c>
      <c r="I955" s="147" t="str">
        <f t="shared" si="199"/>
        <v/>
      </c>
      <c r="J955" s="147">
        <f t="shared" si="200"/>
        <v>3.5597364323568448E-22</v>
      </c>
      <c r="K955" s="147" t="str">
        <f t="shared" si="201"/>
        <v/>
      </c>
      <c r="L955" s="147" t="str">
        <f t="shared" si="202"/>
        <v/>
      </c>
      <c r="P955" s="151">
        <v>274</v>
      </c>
      <c r="Q955" s="147">
        <f t="shared" si="203"/>
        <v>-69759.113137804394</v>
      </c>
      <c r="R955" s="170">
        <f t="shared" si="204"/>
        <v>2.4493798480280381E-7</v>
      </c>
      <c r="S955" s="170">
        <f t="shared" si="205"/>
        <v>1.8421407999638815E-3</v>
      </c>
      <c r="T955" s="147">
        <f t="shared" si="206"/>
        <v>2.4493798480280381E-7</v>
      </c>
      <c r="U955" s="147" t="str">
        <f t="shared" si="207"/>
        <v/>
      </c>
      <c r="V955" s="147" t="str">
        <f t="shared" si="208"/>
        <v/>
      </c>
      <c r="W955" s="171">
        <f t="shared" si="209"/>
        <v>1.9783758208226416E-8</v>
      </c>
      <c r="X955" s="169" t="str">
        <f t="shared" si="210"/>
        <v/>
      </c>
      <c r="Y955" s="147" t="str">
        <f t="shared" si="211"/>
        <v/>
      </c>
      <c r="AC955" s="151">
        <v>274</v>
      </c>
      <c r="AD955" s="147">
        <f t="shared" si="212"/>
        <v>-2.9039999999999999</v>
      </c>
      <c r="AE955" s="170">
        <f t="shared" si="213"/>
        <v>5.883834915153101E-3</v>
      </c>
      <c r="AF955" s="170">
        <f t="shared" si="214"/>
        <v>1.8421407999638815E-3</v>
      </c>
      <c r="AG955" s="147">
        <f t="shared" si="215"/>
        <v>5.883834915153101E-3</v>
      </c>
      <c r="AH955" s="147" t="str">
        <f t="shared" si="216"/>
        <v/>
      </c>
      <c r="AI955" s="147" t="str">
        <f t="shared" si="217"/>
        <v/>
      </c>
      <c r="AJ955" s="169">
        <f t="shared" si="218"/>
        <v>0</v>
      </c>
      <c r="AK955" s="169" t="str">
        <f t="shared" si="219"/>
        <v/>
      </c>
      <c r="AL955" s="169" t="str">
        <f t="shared" si="220"/>
        <v/>
      </c>
      <c r="AM955" s="169"/>
      <c r="AN955" s="169"/>
      <c r="AO955" s="169"/>
      <c r="AP955" s="169"/>
      <c r="AQ955" s="169"/>
      <c r="AR955" s="169"/>
      <c r="AS955" s="169"/>
      <c r="AT955" s="148"/>
      <c r="AU955" s="149"/>
      <c r="AV955" s="148"/>
      <c r="AW955" s="173"/>
      <c r="AX955" s="174"/>
      <c r="AY955" s="175"/>
      <c r="AZ955" s="175"/>
      <c r="BA955" s="176"/>
      <c r="BB955" s="176"/>
      <c r="BC955" s="150"/>
      <c r="BE955" s="151">
        <v>251</v>
      </c>
      <c r="BF955" s="164">
        <f t="shared" si="190"/>
        <v>1.5999999999999939</v>
      </c>
      <c r="BG955" s="177">
        <f t="shared" si="191"/>
        <v>0.97864439243384638</v>
      </c>
      <c r="BH955" s="178">
        <f t="shared" si="192"/>
        <v>2.4850646720431246E-4</v>
      </c>
      <c r="BI955" s="179" t="str">
        <f t="shared" si="193"/>
        <v/>
      </c>
      <c r="BJ955" s="179" t="str">
        <f t="shared" si="189"/>
        <v/>
      </c>
    </row>
    <row r="956" spans="2:62" ht="20.100000000000001" customHeight="1" x14ac:dyDescent="0.25">
      <c r="B956" s="147"/>
      <c r="C956" s="151">
        <v>275</v>
      </c>
      <c r="D956" s="147">
        <f t="shared" si="194"/>
        <v>-2166.0642486236547</v>
      </c>
      <c r="E956" s="170">
        <f t="shared" si="195"/>
        <v>7.9694515194176149E-6</v>
      </c>
      <c r="F956" s="170">
        <f t="shared" si="196"/>
        <v>1.8658133003840341E-3</v>
      </c>
      <c r="G956" s="147">
        <f t="shared" si="197"/>
        <v>7.9694515194176149E-6</v>
      </c>
      <c r="H956" s="147" t="str">
        <f t="shared" si="198"/>
        <v/>
      </c>
      <c r="I956" s="147" t="str">
        <f t="shared" si="199"/>
        <v/>
      </c>
      <c r="J956" s="147">
        <f t="shared" si="200"/>
        <v>3.6923923798943796E-22</v>
      </c>
      <c r="K956" s="147" t="str">
        <f t="shared" si="201"/>
        <v/>
      </c>
      <c r="L956" s="147" t="str">
        <f t="shared" si="202"/>
        <v/>
      </c>
      <c r="P956" s="151">
        <v>275</v>
      </c>
      <c r="Q956" s="147">
        <f t="shared" si="203"/>
        <v>-69663.026205107701</v>
      </c>
      <c r="R956" s="170">
        <f t="shared" si="204"/>
        <v>2.477977911342055E-7</v>
      </c>
      <c r="S956" s="170">
        <f t="shared" si="205"/>
        <v>1.8658133003840341E-3</v>
      </c>
      <c r="T956" s="147">
        <f t="shared" si="206"/>
        <v>2.477977911342055E-7</v>
      </c>
      <c r="U956" s="147" t="str">
        <f t="shared" si="207"/>
        <v/>
      </c>
      <c r="V956" s="147" t="str">
        <f t="shared" si="208"/>
        <v/>
      </c>
      <c r="W956" s="171">
        <f t="shared" si="209"/>
        <v>2.0076128199641955E-8</v>
      </c>
      <c r="X956" s="169" t="str">
        <f t="shared" si="210"/>
        <v/>
      </c>
      <c r="Y956" s="147" t="str">
        <f t="shared" si="211"/>
        <v/>
      </c>
      <c r="AC956" s="151">
        <v>275</v>
      </c>
      <c r="AD956" s="147">
        <f t="shared" si="212"/>
        <v>-2.9</v>
      </c>
      <c r="AE956" s="170">
        <f t="shared" si="213"/>
        <v>5.9525324197758538E-3</v>
      </c>
      <c r="AF956" s="170">
        <f t="shared" si="214"/>
        <v>1.8658133003840378E-3</v>
      </c>
      <c r="AG956" s="147">
        <f t="shared" si="215"/>
        <v>5.9525324197758538E-3</v>
      </c>
      <c r="AH956" s="147" t="str">
        <f t="shared" si="216"/>
        <v/>
      </c>
      <c r="AI956" s="147" t="str">
        <f t="shared" si="217"/>
        <v/>
      </c>
      <c r="AJ956" s="169">
        <f t="shared" si="218"/>
        <v>0</v>
      </c>
      <c r="AK956" s="169" t="str">
        <f t="shared" si="219"/>
        <v/>
      </c>
      <c r="AL956" s="169" t="str">
        <f t="shared" si="220"/>
        <v/>
      </c>
      <c r="AM956" s="169"/>
      <c r="AN956" s="169"/>
      <c r="AO956" s="169"/>
      <c r="AP956" s="169"/>
      <c r="AQ956" s="169"/>
      <c r="AR956" s="169"/>
      <c r="AS956" s="169"/>
      <c r="AT956" s="148"/>
      <c r="AU956" s="149"/>
      <c r="AV956" s="148"/>
      <c r="AW956" s="173"/>
      <c r="AX956" s="174"/>
      <c r="AY956" s="175"/>
      <c r="AZ956" s="175"/>
      <c r="BA956" s="176"/>
      <c r="BB956" s="176"/>
      <c r="BC956" s="150"/>
      <c r="BE956" s="151">
        <v>252</v>
      </c>
      <c r="BF956" s="164">
        <f t="shared" si="190"/>
        <v>1.6063999999999938</v>
      </c>
      <c r="BG956" s="177">
        <f t="shared" si="191"/>
        <v>0.97839588596664206</v>
      </c>
      <c r="BH956" s="178">
        <f t="shared" si="192"/>
        <v>2.5019210268395486E-4</v>
      </c>
      <c r="BI956" s="179" t="str">
        <f t="shared" si="193"/>
        <v/>
      </c>
      <c r="BJ956" s="179" t="str">
        <f t="shared" si="189"/>
        <v/>
      </c>
    </row>
    <row r="957" spans="2:62" ht="20.100000000000001" customHeight="1" x14ac:dyDescent="0.25">
      <c r="B957" s="147"/>
      <c r="C957" s="151">
        <v>276</v>
      </c>
      <c r="D957" s="147">
        <f t="shared" si="194"/>
        <v>-2163.0765737979668</v>
      </c>
      <c r="E957" s="170">
        <f t="shared" si="195"/>
        <v>8.0623709217896176E-6</v>
      </c>
      <c r="F957" s="170">
        <f t="shared" si="196"/>
        <v>1.8897620003007739E-3</v>
      </c>
      <c r="G957" s="147">
        <f t="shared" si="197"/>
        <v>8.0623709217896176E-6</v>
      </c>
      <c r="H957" s="147" t="str">
        <f t="shared" si="198"/>
        <v/>
      </c>
      <c r="I957" s="147" t="str">
        <f t="shared" si="199"/>
        <v/>
      </c>
      <c r="J957" s="147">
        <f t="shared" si="200"/>
        <v>3.8299305602344609E-22</v>
      </c>
      <c r="K957" s="147" t="str">
        <f t="shared" si="201"/>
        <v/>
      </c>
      <c r="L957" s="147" t="str">
        <f t="shared" si="202"/>
        <v/>
      </c>
      <c r="P957" s="151">
        <v>276</v>
      </c>
      <c r="Q957" s="147">
        <f t="shared" si="203"/>
        <v>-69566.939272410993</v>
      </c>
      <c r="R957" s="170">
        <f t="shared" si="204"/>
        <v>2.5068697649472766E-7</v>
      </c>
      <c r="S957" s="170">
        <f t="shared" si="205"/>
        <v>1.8897620003007739E-3</v>
      </c>
      <c r="T957" s="147">
        <f t="shared" si="206"/>
        <v>2.5068697649472766E-7</v>
      </c>
      <c r="U957" s="147" t="str">
        <f t="shared" si="207"/>
        <v/>
      </c>
      <c r="V957" s="147" t="str">
        <f t="shared" si="208"/>
        <v/>
      </c>
      <c r="W957" s="171">
        <f t="shared" si="209"/>
        <v>2.0372492955240457E-8</v>
      </c>
      <c r="X957" s="169" t="str">
        <f t="shared" si="210"/>
        <v/>
      </c>
      <c r="Y957" s="147" t="str">
        <f t="shared" si="211"/>
        <v/>
      </c>
      <c r="AC957" s="151">
        <v>276</v>
      </c>
      <c r="AD957" s="147">
        <f t="shared" si="212"/>
        <v>-2.8959999999999999</v>
      </c>
      <c r="AE957" s="170">
        <f t="shared" si="213"/>
        <v>6.0219356595970453E-3</v>
      </c>
      <c r="AF957" s="170">
        <f t="shared" si="214"/>
        <v>1.8897620003007739E-3</v>
      </c>
      <c r="AG957" s="147">
        <f t="shared" si="215"/>
        <v>6.0219356595970453E-3</v>
      </c>
      <c r="AH957" s="147" t="str">
        <f t="shared" si="216"/>
        <v/>
      </c>
      <c r="AI957" s="147" t="str">
        <f t="shared" si="217"/>
        <v/>
      </c>
      <c r="AJ957" s="169">
        <f t="shared" si="218"/>
        <v>0</v>
      </c>
      <c r="AK957" s="169" t="str">
        <f t="shared" si="219"/>
        <v/>
      </c>
      <c r="AL957" s="169" t="str">
        <f t="shared" si="220"/>
        <v/>
      </c>
      <c r="AM957" s="169"/>
      <c r="AN957" s="169"/>
      <c r="AO957" s="169"/>
      <c r="AP957" s="169"/>
      <c r="AQ957" s="169"/>
      <c r="AR957" s="169"/>
      <c r="AS957" s="169"/>
      <c r="AT957" s="148"/>
      <c r="AU957" s="149"/>
      <c r="AV957" s="148"/>
      <c r="AW957" s="173"/>
      <c r="AX957" s="174"/>
      <c r="AY957" s="175"/>
      <c r="AZ957" s="175"/>
      <c r="BA957" s="176"/>
      <c r="BB957" s="176"/>
      <c r="BC957" s="150"/>
      <c r="BE957" s="151">
        <v>253</v>
      </c>
      <c r="BF957" s="164">
        <f t="shared" si="190"/>
        <v>1.6127999999999938</v>
      </c>
      <c r="BG957" s="177">
        <f t="shared" si="191"/>
        <v>0.97814569386395811</v>
      </c>
      <c r="BH957" s="178">
        <f t="shared" si="192"/>
        <v>2.5187921635483335E-4</v>
      </c>
      <c r="BI957" s="179" t="str">
        <f t="shared" si="193"/>
        <v/>
      </c>
      <c r="BJ957" s="179" t="str">
        <f t="shared" si="189"/>
        <v/>
      </c>
    </row>
    <row r="958" spans="2:62" ht="20.100000000000001" customHeight="1" x14ac:dyDescent="0.25">
      <c r="B958" s="147"/>
      <c r="C958" s="151">
        <v>277</v>
      </c>
      <c r="D958" s="147">
        <f t="shared" si="194"/>
        <v>-2160.0888989722789</v>
      </c>
      <c r="E958" s="170">
        <f t="shared" si="195"/>
        <v>8.1562432121289654E-6</v>
      </c>
      <c r="F958" s="170">
        <f t="shared" si="196"/>
        <v>1.9139897346323652E-3</v>
      </c>
      <c r="G958" s="147">
        <f t="shared" si="197"/>
        <v>8.1562432121289654E-6</v>
      </c>
      <c r="H958" s="147" t="str">
        <f t="shared" si="198"/>
        <v/>
      </c>
      <c r="I958" s="147" t="str">
        <f t="shared" si="199"/>
        <v/>
      </c>
      <c r="J958" s="147">
        <f t="shared" si="200"/>
        <v>3.9725283488493415E-22</v>
      </c>
      <c r="K958" s="147" t="str">
        <f t="shared" si="201"/>
        <v/>
      </c>
      <c r="L958" s="147" t="str">
        <f t="shared" si="202"/>
        <v/>
      </c>
      <c r="P958" s="151">
        <v>277</v>
      </c>
      <c r="Q958" s="147">
        <f t="shared" si="203"/>
        <v>-69470.8523397143</v>
      </c>
      <c r="R958" s="170">
        <f t="shared" si="204"/>
        <v>2.5360579043545131E-7</v>
      </c>
      <c r="S958" s="170">
        <f t="shared" si="205"/>
        <v>1.9139897346323652E-3</v>
      </c>
      <c r="T958" s="147">
        <f t="shared" si="206"/>
        <v>2.5360579043545131E-7</v>
      </c>
      <c r="U958" s="147" t="str">
        <f t="shared" si="207"/>
        <v/>
      </c>
      <c r="V958" s="147" t="str">
        <f t="shared" si="208"/>
        <v/>
      </c>
      <c r="W958" s="171">
        <f t="shared" si="209"/>
        <v>2.0672901892325097E-8</v>
      </c>
      <c r="X958" s="169" t="str">
        <f t="shared" si="210"/>
        <v/>
      </c>
      <c r="Y958" s="147" t="str">
        <f t="shared" si="211"/>
        <v/>
      </c>
      <c r="AC958" s="151">
        <v>277</v>
      </c>
      <c r="AD958" s="147">
        <f t="shared" si="212"/>
        <v>-2.8919999999999999</v>
      </c>
      <c r="AE958" s="170">
        <f t="shared" si="213"/>
        <v>6.0920506292661764E-3</v>
      </c>
      <c r="AF958" s="170">
        <f t="shared" si="214"/>
        <v>1.9139897346323652E-3</v>
      </c>
      <c r="AG958" s="147">
        <f t="shared" si="215"/>
        <v>6.0920506292661764E-3</v>
      </c>
      <c r="AH958" s="147" t="str">
        <f t="shared" si="216"/>
        <v/>
      </c>
      <c r="AI958" s="147" t="str">
        <f t="shared" si="217"/>
        <v/>
      </c>
      <c r="AJ958" s="169">
        <f t="shared" si="218"/>
        <v>0</v>
      </c>
      <c r="AK958" s="169" t="str">
        <f t="shared" si="219"/>
        <v/>
      </c>
      <c r="AL958" s="169" t="str">
        <f t="shared" si="220"/>
        <v/>
      </c>
      <c r="AM958" s="169"/>
      <c r="AN958" s="169"/>
      <c r="AO958" s="169"/>
      <c r="AP958" s="169"/>
      <c r="AQ958" s="169"/>
      <c r="AR958" s="169"/>
      <c r="AS958" s="169"/>
      <c r="AT958" s="148"/>
      <c r="AU958" s="149"/>
      <c r="AV958" s="148"/>
      <c r="AW958" s="173"/>
      <c r="AX958" s="174"/>
      <c r="AY958" s="175"/>
      <c r="AZ958" s="175"/>
      <c r="BA958" s="176"/>
      <c r="BB958" s="176"/>
      <c r="BC958" s="150"/>
      <c r="BE958" s="151">
        <v>254</v>
      </c>
      <c r="BF958" s="164">
        <f t="shared" si="190"/>
        <v>1.6191999999999938</v>
      </c>
      <c r="BG958" s="177">
        <f t="shared" si="191"/>
        <v>0.97789381464760328</v>
      </c>
      <c r="BH958" s="178">
        <f t="shared" si="192"/>
        <v>2.5356776359952704E-4</v>
      </c>
      <c r="BI958" s="179" t="str">
        <f t="shared" si="193"/>
        <v/>
      </c>
      <c r="BJ958" s="179" t="str">
        <f t="shared" si="189"/>
        <v/>
      </c>
    </row>
    <row r="959" spans="2:62" ht="20.100000000000001" customHeight="1" x14ac:dyDescent="0.25">
      <c r="B959" s="147"/>
      <c r="C959" s="151">
        <v>278</v>
      </c>
      <c r="D959" s="147">
        <f t="shared" si="194"/>
        <v>-2157.1012241465914</v>
      </c>
      <c r="E959" s="170">
        <f t="shared" si="195"/>
        <v>8.2510764637823454E-6</v>
      </c>
      <c r="F959" s="170">
        <f t="shared" si="196"/>
        <v>1.9384993623466321E-3</v>
      </c>
      <c r="G959" s="147">
        <f t="shared" si="197"/>
        <v>8.2510764637823454E-6</v>
      </c>
      <c r="H959" s="147" t="str">
        <f t="shared" si="198"/>
        <v/>
      </c>
      <c r="I959" s="147" t="str">
        <f t="shared" si="199"/>
        <v/>
      </c>
      <c r="J959" s="147">
        <f t="shared" si="200"/>
        <v>4.1203694794304671E-22</v>
      </c>
      <c r="K959" s="147" t="str">
        <f t="shared" si="201"/>
        <v/>
      </c>
      <c r="L959" s="147" t="str">
        <f t="shared" si="202"/>
        <v/>
      </c>
      <c r="P959" s="151">
        <v>278</v>
      </c>
      <c r="Q959" s="147">
        <f t="shared" si="203"/>
        <v>-69374.765407017592</v>
      </c>
      <c r="R959" s="170">
        <f t="shared" si="204"/>
        <v>2.5655448398462822E-7</v>
      </c>
      <c r="S959" s="170">
        <f t="shared" si="205"/>
        <v>1.9384993623466355E-3</v>
      </c>
      <c r="T959" s="147">
        <f t="shared" si="206"/>
        <v>2.5655448398462822E-7</v>
      </c>
      <c r="U959" s="147" t="str">
        <f t="shared" si="207"/>
        <v/>
      </c>
      <c r="V959" s="147" t="str">
        <f t="shared" si="208"/>
        <v/>
      </c>
      <c r="W959" s="171">
        <f t="shared" si="209"/>
        <v>2.0977404961748081E-8</v>
      </c>
      <c r="X959" s="169" t="str">
        <f t="shared" si="210"/>
        <v/>
      </c>
      <c r="Y959" s="147" t="str">
        <f t="shared" si="211"/>
        <v/>
      </c>
      <c r="AC959" s="151">
        <v>278</v>
      </c>
      <c r="AD959" s="147">
        <f t="shared" si="212"/>
        <v>-2.8879999999999999</v>
      </c>
      <c r="AE959" s="170">
        <f t="shared" si="213"/>
        <v>6.1628833589169102E-3</v>
      </c>
      <c r="AF959" s="170">
        <f t="shared" si="214"/>
        <v>1.9384993623466355E-3</v>
      </c>
      <c r="AG959" s="147">
        <f t="shared" si="215"/>
        <v>6.1628833589169102E-3</v>
      </c>
      <c r="AH959" s="147" t="str">
        <f t="shared" si="216"/>
        <v/>
      </c>
      <c r="AI959" s="147" t="str">
        <f t="shared" si="217"/>
        <v/>
      </c>
      <c r="AJ959" s="169">
        <f t="shared" si="218"/>
        <v>0</v>
      </c>
      <c r="AK959" s="169" t="str">
        <f t="shared" si="219"/>
        <v/>
      </c>
      <c r="AL959" s="169" t="str">
        <f t="shared" si="220"/>
        <v/>
      </c>
      <c r="AM959" s="169"/>
      <c r="AN959" s="169"/>
      <c r="AO959" s="169"/>
      <c r="AP959" s="169"/>
      <c r="AQ959" s="169"/>
      <c r="AR959" s="169"/>
      <c r="AS959" s="169"/>
      <c r="AT959" s="148"/>
      <c r="AU959" s="149"/>
      <c r="AV959" s="148"/>
      <c r="AW959" s="173"/>
      <c r="AX959" s="174"/>
      <c r="AY959" s="175"/>
      <c r="AZ959" s="175"/>
      <c r="BA959" s="176"/>
      <c r="BB959" s="176"/>
      <c r="BC959" s="150"/>
      <c r="BE959" s="151">
        <v>255</v>
      </c>
      <c r="BF959" s="164">
        <f t="shared" si="190"/>
        <v>1.6255999999999937</v>
      </c>
      <c r="BG959" s="177">
        <f t="shared" si="191"/>
        <v>0.97764024688400375</v>
      </c>
      <c r="BH959" s="178">
        <f t="shared" si="192"/>
        <v>2.5525769997636338E-4</v>
      </c>
      <c r="BI959" s="179" t="str">
        <f t="shared" si="193"/>
        <v/>
      </c>
      <c r="BJ959" s="179" t="str">
        <f t="shared" si="189"/>
        <v/>
      </c>
    </row>
    <row r="960" spans="2:62" ht="20.100000000000001" customHeight="1" x14ac:dyDescent="0.25">
      <c r="B960" s="147"/>
      <c r="C960" s="151">
        <v>279</v>
      </c>
      <c r="D960" s="147">
        <f t="shared" si="194"/>
        <v>-2154.1135493209035</v>
      </c>
      <c r="E960" s="170">
        <f t="shared" si="195"/>
        <v>8.3468787976372853E-6</v>
      </c>
      <c r="F960" s="170">
        <f t="shared" si="196"/>
        <v>1.9632937666029561E-3</v>
      </c>
      <c r="G960" s="147">
        <f t="shared" si="197"/>
        <v>8.3468787976372853E-6</v>
      </c>
      <c r="H960" s="147" t="str">
        <f t="shared" si="198"/>
        <v/>
      </c>
      <c r="I960" s="147" t="str">
        <f t="shared" si="199"/>
        <v/>
      </c>
      <c r="J960" s="147">
        <f t="shared" si="200"/>
        <v>4.2736442686427743E-22</v>
      </c>
      <c r="K960" s="147" t="str">
        <f t="shared" si="201"/>
        <v/>
      </c>
      <c r="L960" s="147" t="str">
        <f t="shared" si="202"/>
        <v/>
      </c>
      <c r="P960" s="151">
        <v>279</v>
      </c>
      <c r="Q960" s="147">
        <f t="shared" si="203"/>
        <v>-69278.678474320899</v>
      </c>
      <c r="R960" s="170">
        <f t="shared" si="204"/>
        <v>2.5953330964871705E-7</v>
      </c>
      <c r="S960" s="170">
        <f t="shared" si="205"/>
        <v>1.9632937666029522E-3</v>
      </c>
      <c r="T960" s="147">
        <f t="shared" si="206"/>
        <v>2.5953330964871705E-7</v>
      </c>
      <c r="U960" s="147" t="str">
        <f t="shared" si="207"/>
        <v/>
      </c>
      <c r="V960" s="147" t="str">
        <f t="shared" si="208"/>
        <v/>
      </c>
      <c r="W960" s="171">
        <f t="shared" si="209"/>
        <v>2.1286052652557934E-8</v>
      </c>
      <c r="X960" s="169" t="str">
        <f t="shared" si="210"/>
        <v/>
      </c>
      <c r="Y960" s="147" t="str">
        <f t="shared" si="211"/>
        <v/>
      </c>
      <c r="AC960" s="151">
        <v>279</v>
      </c>
      <c r="AD960" s="147">
        <f t="shared" si="212"/>
        <v>-2.8839999999999999</v>
      </c>
      <c r="AE960" s="170">
        <f t="shared" si="213"/>
        <v>6.2344399141920411E-3</v>
      </c>
      <c r="AF960" s="170">
        <f t="shared" si="214"/>
        <v>1.9632937666029561E-3</v>
      </c>
      <c r="AG960" s="147">
        <f t="shared" si="215"/>
        <v>6.2344399141920411E-3</v>
      </c>
      <c r="AH960" s="147" t="str">
        <f t="shared" si="216"/>
        <v/>
      </c>
      <c r="AI960" s="147" t="str">
        <f t="shared" si="217"/>
        <v/>
      </c>
      <c r="AJ960" s="169">
        <f t="shared" si="218"/>
        <v>0</v>
      </c>
      <c r="AK960" s="169" t="str">
        <f t="shared" si="219"/>
        <v/>
      </c>
      <c r="AL960" s="169" t="str">
        <f t="shared" si="220"/>
        <v/>
      </c>
      <c r="AM960" s="169"/>
      <c r="AN960" s="169"/>
      <c r="AO960" s="169"/>
      <c r="AP960" s="169"/>
      <c r="AQ960" s="169"/>
      <c r="AR960" s="169"/>
      <c r="AS960" s="169"/>
      <c r="AT960" s="148"/>
      <c r="AU960" s="149"/>
      <c r="AV960" s="148"/>
      <c r="AW960" s="173"/>
      <c r="AX960" s="174"/>
      <c r="AY960" s="175"/>
      <c r="AZ960" s="175"/>
      <c r="BA960" s="176"/>
      <c r="BB960" s="176"/>
      <c r="BC960" s="150"/>
      <c r="BE960" s="151">
        <v>256</v>
      </c>
      <c r="BF960" s="164">
        <f t="shared" si="190"/>
        <v>1.6319999999999937</v>
      </c>
      <c r="BG960" s="177">
        <f t="shared" si="191"/>
        <v>0.97738498918402739</v>
      </c>
      <c r="BH960" s="178">
        <f t="shared" si="192"/>
        <v>2.5694898122119447E-4</v>
      </c>
      <c r="BI960" s="179" t="str">
        <f t="shared" si="193"/>
        <v/>
      </c>
      <c r="BJ960" s="179" t="str">
        <f t="shared" si="189"/>
        <v/>
      </c>
    </row>
    <row r="961" spans="2:62" ht="20.100000000000001" customHeight="1" x14ac:dyDescent="0.25">
      <c r="B961" s="147"/>
      <c r="C961" s="151">
        <v>280</v>
      </c>
      <c r="D961" s="147">
        <f t="shared" si="194"/>
        <v>-2151.1258744952156</v>
      </c>
      <c r="E961" s="170">
        <f t="shared" si="195"/>
        <v>8.4436583821521349E-6</v>
      </c>
      <c r="F961" s="170">
        <f t="shared" si="196"/>
        <v>1.9883758548943252E-3</v>
      </c>
      <c r="G961" s="147">
        <f t="shared" si="197"/>
        <v>8.4436583821521349E-6</v>
      </c>
      <c r="H961" s="147" t="str">
        <f t="shared" si="198"/>
        <v/>
      </c>
      <c r="I961" s="147" t="str">
        <f t="shared" si="199"/>
        <v/>
      </c>
      <c r="J961" s="147">
        <f t="shared" si="200"/>
        <v>4.432549848709191E-22</v>
      </c>
      <c r="K961" s="147" t="str">
        <f t="shared" si="201"/>
        <v/>
      </c>
      <c r="L961" s="147" t="str">
        <f t="shared" si="202"/>
        <v/>
      </c>
      <c r="P961" s="151">
        <v>280</v>
      </c>
      <c r="Q961" s="147">
        <f t="shared" si="203"/>
        <v>-69182.591541624191</v>
      </c>
      <c r="R961" s="170">
        <f t="shared" si="204"/>
        <v>2.6254252141332043E-7</v>
      </c>
      <c r="S961" s="170">
        <f t="shared" si="205"/>
        <v>1.9883758548943252E-3</v>
      </c>
      <c r="T961" s="147">
        <f t="shared" si="206"/>
        <v>2.6254252141332043E-7</v>
      </c>
      <c r="U961" s="147" t="str">
        <f t="shared" si="207"/>
        <v/>
      </c>
      <c r="V961" s="147" t="str">
        <f t="shared" si="208"/>
        <v/>
      </c>
      <c r="W961" s="171">
        <f t="shared" si="209"/>
        <v>2.1598895996671813E-8</v>
      </c>
      <c r="X961" s="169" t="str">
        <f t="shared" si="210"/>
        <v/>
      </c>
      <c r="Y961" s="147" t="str">
        <f t="shared" si="211"/>
        <v/>
      </c>
      <c r="AC961" s="151">
        <v>280</v>
      </c>
      <c r="AD961" s="147">
        <f t="shared" si="212"/>
        <v>-2.88</v>
      </c>
      <c r="AE961" s="170">
        <f t="shared" si="213"/>
        <v>6.3067263962659275E-3</v>
      </c>
      <c r="AF961" s="170">
        <f t="shared" si="214"/>
        <v>1.9883758548943252E-3</v>
      </c>
      <c r="AG961" s="147">
        <f t="shared" si="215"/>
        <v>6.3067263962659275E-3</v>
      </c>
      <c r="AH961" s="147" t="str">
        <f t="shared" si="216"/>
        <v/>
      </c>
      <c r="AI961" s="147" t="str">
        <f t="shared" si="217"/>
        <v/>
      </c>
      <c r="AJ961" s="169">
        <f t="shared" si="218"/>
        <v>0</v>
      </c>
      <c r="AK961" s="169" t="str">
        <f t="shared" si="219"/>
        <v/>
      </c>
      <c r="AL961" s="169" t="str">
        <f t="shared" si="220"/>
        <v/>
      </c>
      <c r="AM961" s="169"/>
      <c r="AN961" s="169"/>
      <c r="AO961" s="169"/>
      <c r="AP961" s="169"/>
      <c r="AQ961" s="169"/>
      <c r="AR961" s="169"/>
      <c r="AS961" s="169"/>
      <c r="AT961" s="148"/>
      <c r="AU961" s="149"/>
      <c r="AV961" s="148"/>
      <c r="AW961" s="173"/>
      <c r="AX961" s="174"/>
      <c r="AY961" s="175"/>
      <c r="AZ961" s="175"/>
      <c r="BA961" s="176"/>
      <c r="BB961" s="176"/>
      <c r="BC961" s="150"/>
      <c r="BE961" s="151">
        <v>257</v>
      </c>
      <c r="BF961" s="164">
        <f t="shared" si="190"/>
        <v>1.6383999999999936</v>
      </c>
      <c r="BG961" s="177">
        <f t="shared" si="191"/>
        <v>0.97712804020280619</v>
      </c>
      <c r="BH961" s="178">
        <f t="shared" si="192"/>
        <v>2.58641563247064E-4</v>
      </c>
      <c r="BI961" s="179" t="str">
        <f t="shared" si="193"/>
        <v/>
      </c>
      <c r="BJ961" s="179" t="str">
        <f t="shared" ref="BJ961:BJ1024" si="221">IF($BG961&lt;(1-$BC$717),$BH961,"")</f>
        <v/>
      </c>
    </row>
    <row r="962" spans="2:62" ht="20.100000000000001" customHeight="1" x14ac:dyDescent="0.25">
      <c r="B962" s="147"/>
      <c r="C962" s="151">
        <v>281</v>
      </c>
      <c r="D962" s="147">
        <f t="shared" si="194"/>
        <v>-2148.1381996695277</v>
      </c>
      <c r="E962" s="170">
        <f t="shared" si="195"/>
        <v>8.5414234333826326E-6</v>
      </c>
      <c r="F962" s="170">
        <f t="shared" si="196"/>
        <v>2.0137485591895342E-3</v>
      </c>
      <c r="G962" s="147">
        <f t="shared" si="197"/>
        <v>8.5414234333826326E-6</v>
      </c>
      <c r="H962" s="147" t="str">
        <f t="shared" si="198"/>
        <v/>
      </c>
      <c r="I962" s="147" t="str">
        <f t="shared" si="199"/>
        <v/>
      </c>
      <c r="J962" s="147">
        <f t="shared" si="200"/>
        <v>4.5972904080937174E-22</v>
      </c>
      <c r="K962" s="147" t="str">
        <f t="shared" si="201"/>
        <v/>
      </c>
      <c r="L962" s="147" t="str">
        <f t="shared" si="202"/>
        <v/>
      </c>
      <c r="P962" s="151">
        <v>281</v>
      </c>
      <c r="Q962" s="147">
        <f t="shared" si="203"/>
        <v>-69086.504608927498</v>
      </c>
      <c r="R962" s="170">
        <f t="shared" si="204"/>
        <v>2.6558237474400585E-7</v>
      </c>
      <c r="S962" s="170">
        <f t="shared" si="205"/>
        <v>2.0137485591895342E-3</v>
      </c>
      <c r="T962" s="147">
        <f t="shared" si="206"/>
        <v>2.6558237474400585E-7</v>
      </c>
      <c r="U962" s="147" t="str">
        <f t="shared" si="207"/>
        <v/>
      </c>
      <c r="V962" s="147" t="str">
        <f t="shared" si="208"/>
        <v/>
      </c>
      <c r="W962" s="171">
        <f t="shared" si="209"/>
        <v>2.1915986573572954E-8</v>
      </c>
      <c r="X962" s="169" t="str">
        <f t="shared" si="210"/>
        <v/>
      </c>
      <c r="Y962" s="147" t="str">
        <f t="shared" si="211"/>
        <v/>
      </c>
      <c r="AC962" s="151">
        <v>281</v>
      </c>
      <c r="AD962" s="147">
        <f t="shared" si="212"/>
        <v>-2.8759999999999999</v>
      </c>
      <c r="AE962" s="170">
        <f t="shared" si="213"/>
        <v>6.3797489418642855E-3</v>
      </c>
      <c r="AF962" s="170">
        <f t="shared" si="214"/>
        <v>2.0137485591895342E-3</v>
      </c>
      <c r="AG962" s="147">
        <f t="shared" si="215"/>
        <v>6.3797489418642855E-3</v>
      </c>
      <c r="AH962" s="147" t="str">
        <f t="shared" si="216"/>
        <v/>
      </c>
      <c r="AI962" s="147" t="str">
        <f t="shared" si="217"/>
        <v/>
      </c>
      <c r="AJ962" s="169">
        <f t="shared" si="218"/>
        <v>0</v>
      </c>
      <c r="AK962" s="169" t="str">
        <f t="shared" si="219"/>
        <v/>
      </c>
      <c r="AL962" s="169" t="str">
        <f t="shared" si="220"/>
        <v/>
      </c>
      <c r="AM962" s="169"/>
      <c r="AN962" s="169"/>
      <c r="AO962" s="169"/>
      <c r="AP962" s="169"/>
      <c r="AQ962" s="169"/>
      <c r="AR962" s="169"/>
      <c r="AS962" s="169"/>
      <c r="AT962" s="148"/>
      <c r="AU962" s="149"/>
      <c r="AV962" s="148"/>
      <c r="AW962" s="173"/>
      <c r="AX962" s="174"/>
      <c r="AY962" s="175"/>
      <c r="AZ962" s="175"/>
      <c r="BA962" s="176"/>
      <c r="BB962" s="176"/>
      <c r="BC962" s="150"/>
      <c r="BE962" s="151">
        <v>258</v>
      </c>
      <c r="BF962" s="164">
        <f t="shared" ref="BF962:BF1025" si="222">BF961+$BI$702</f>
        <v>1.6447999999999936</v>
      </c>
      <c r="BG962" s="177">
        <f t="shared" ref="BG962:BG1025" si="223">_xlfn.CHISQ.DIST.RT(BF962,7)</f>
        <v>0.97686939863955913</v>
      </c>
      <c r="BH962" s="178">
        <f t="shared" ref="BH962:BH1025" si="224">BG962-BG963</f>
        <v>2.6033540214487338E-4</v>
      </c>
      <c r="BI962" s="179" t="str">
        <f t="shared" ref="BI962:BI1025" si="225">IF(BG962&lt;(1-$BC$709),BH962,"")</f>
        <v/>
      </c>
      <c r="BJ962" s="179" t="str">
        <f t="shared" si="221"/>
        <v/>
      </c>
    </row>
    <row r="963" spans="2:62" ht="20.100000000000001" customHeight="1" x14ac:dyDescent="0.25">
      <c r="B963" s="147"/>
      <c r="C963" s="151">
        <v>282</v>
      </c>
      <c r="D963" s="147">
        <f t="shared" si="194"/>
        <v>-2145.1505248438398</v>
      </c>
      <c r="E963" s="170">
        <f t="shared" si="195"/>
        <v>8.6401822150049224E-6</v>
      </c>
      <c r="F963" s="170">
        <f t="shared" si="196"/>
        <v>2.0394148360754179E-3</v>
      </c>
      <c r="G963" s="147">
        <f t="shared" si="197"/>
        <v>8.6401822150049224E-6</v>
      </c>
      <c r="H963" s="147" t="str">
        <f t="shared" si="198"/>
        <v/>
      </c>
      <c r="I963" s="147" t="str">
        <f t="shared" si="199"/>
        <v/>
      </c>
      <c r="J963" s="147">
        <f t="shared" si="200"/>
        <v>4.7680774405606083E-22</v>
      </c>
      <c r="K963" s="147" t="str">
        <f t="shared" si="201"/>
        <v/>
      </c>
      <c r="L963" s="147" t="str">
        <f t="shared" si="202"/>
        <v/>
      </c>
      <c r="P963" s="151">
        <v>282</v>
      </c>
      <c r="Q963" s="147">
        <f t="shared" si="203"/>
        <v>-68990.417676230791</v>
      </c>
      <c r="R963" s="170">
        <f t="shared" si="204"/>
        <v>2.6865312658702546E-7</v>
      </c>
      <c r="S963" s="170">
        <f t="shared" si="205"/>
        <v>2.0394148360754136E-3</v>
      </c>
      <c r="T963" s="147">
        <f t="shared" si="206"/>
        <v>2.6865312658702546E-7</v>
      </c>
      <c r="U963" s="147" t="str">
        <f t="shared" si="207"/>
        <v/>
      </c>
      <c r="V963" s="147" t="str">
        <f t="shared" si="208"/>
        <v/>
      </c>
      <c r="W963" s="171">
        <f t="shared" si="209"/>
        <v>2.2237376515032967E-8</v>
      </c>
      <c r="X963" s="169" t="str">
        <f t="shared" si="210"/>
        <v/>
      </c>
      <c r="Y963" s="147" t="str">
        <f t="shared" si="211"/>
        <v/>
      </c>
      <c r="AC963" s="151">
        <v>282</v>
      </c>
      <c r="AD963" s="147">
        <f t="shared" si="212"/>
        <v>-2.8719999999999999</v>
      </c>
      <c r="AE963" s="170">
        <f t="shared" si="213"/>
        <v>6.4535137232814037E-3</v>
      </c>
      <c r="AF963" s="170">
        <f t="shared" si="214"/>
        <v>2.0394148360754136E-3</v>
      </c>
      <c r="AG963" s="147">
        <f t="shared" si="215"/>
        <v>6.4535137232814037E-3</v>
      </c>
      <c r="AH963" s="147" t="str">
        <f t="shared" si="216"/>
        <v/>
      </c>
      <c r="AI963" s="147" t="str">
        <f t="shared" si="217"/>
        <v/>
      </c>
      <c r="AJ963" s="169">
        <f t="shared" si="218"/>
        <v>0</v>
      </c>
      <c r="AK963" s="169" t="str">
        <f t="shared" si="219"/>
        <v/>
      </c>
      <c r="AL963" s="169" t="str">
        <f t="shared" si="220"/>
        <v/>
      </c>
      <c r="AM963" s="169"/>
      <c r="AN963" s="169"/>
      <c r="AO963" s="169"/>
      <c r="AP963" s="169"/>
      <c r="AQ963" s="169"/>
      <c r="AR963" s="169"/>
      <c r="AS963" s="169"/>
      <c r="AT963" s="148"/>
      <c r="AU963" s="149"/>
      <c r="AV963" s="148"/>
      <c r="AW963" s="173"/>
      <c r="AX963" s="174"/>
      <c r="AY963" s="175"/>
      <c r="AZ963" s="175"/>
      <c r="BA963" s="176"/>
      <c r="BB963" s="176"/>
      <c r="BC963" s="150"/>
      <c r="BE963" s="151">
        <v>259</v>
      </c>
      <c r="BF963" s="164">
        <f t="shared" si="222"/>
        <v>1.6511999999999936</v>
      </c>
      <c r="BG963" s="177">
        <f t="shared" si="223"/>
        <v>0.97660906323741425</v>
      </c>
      <c r="BH963" s="178">
        <f t="shared" si="224"/>
        <v>2.6203045418404791E-4</v>
      </c>
      <c r="BI963" s="179" t="str">
        <f t="shared" si="225"/>
        <v/>
      </c>
      <c r="BJ963" s="179" t="str">
        <f t="shared" si="221"/>
        <v/>
      </c>
    </row>
    <row r="964" spans="2:62" ht="20.100000000000001" customHeight="1" x14ac:dyDescent="0.25">
      <c r="B964" s="147"/>
      <c r="C964" s="151">
        <v>283</v>
      </c>
      <c r="D964" s="147">
        <f t="shared" si="194"/>
        <v>-2142.1628500181523</v>
      </c>
      <c r="E964" s="170">
        <f t="shared" si="195"/>
        <v>8.7399430383349223E-6</v>
      </c>
      <c r="F964" s="170">
        <f t="shared" si="196"/>
        <v>2.0653776668991329E-3</v>
      </c>
      <c r="G964" s="147">
        <f t="shared" si="197"/>
        <v>8.7399430383349223E-6</v>
      </c>
      <c r="H964" s="147" t="str">
        <f t="shared" si="198"/>
        <v/>
      </c>
      <c r="I964" s="147" t="str">
        <f t="shared" si="199"/>
        <v/>
      </c>
      <c r="J964" s="147">
        <f t="shared" si="200"/>
        <v>4.945130002896595E-22</v>
      </c>
      <c r="K964" s="147" t="str">
        <f t="shared" si="201"/>
        <v/>
      </c>
      <c r="L964" s="147" t="str">
        <f t="shared" si="202"/>
        <v/>
      </c>
      <c r="P964" s="151">
        <v>283</v>
      </c>
      <c r="Q964" s="147">
        <f t="shared" si="203"/>
        <v>-68894.330743534098</v>
      </c>
      <c r="R964" s="170">
        <f t="shared" si="204"/>
        <v>2.7175503536991616E-7</v>
      </c>
      <c r="S964" s="170">
        <f t="shared" si="205"/>
        <v>2.0653776668991281E-3</v>
      </c>
      <c r="T964" s="147">
        <f t="shared" si="206"/>
        <v>2.7175503536991616E-7</v>
      </c>
      <c r="U964" s="147" t="str">
        <f t="shared" si="207"/>
        <v/>
      </c>
      <c r="V964" s="147" t="str">
        <f t="shared" si="208"/>
        <v/>
      </c>
      <c r="W964" s="171">
        <f t="shared" si="209"/>
        <v>2.2563118509859094E-8</v>
      </c>
      <c r="X964" s="169" t="str">
        <f t="shared" si="210"/>
        <v/>
      </c>
      <c r="Y964" s="147" t="str">
        <f t="shared" si="211"/>
        <v/>
      </c>
      <c r="AC964" s="151">
        <v>283</v>
      </c>
      <c r="AD964" s="147">
        <f t="shared" si="212"/>
        <v>-2.8679999999999999</v>
      </c>
      <c r="AE964" s="170">
        <f t="shared" si="213"/>
        <v>6.5280269483946468E-3</v>
      </c>
      <c r="AF964" s="170">
        <f t="shared" si="214"/>
        <v>2.0653776668991329E-3</v>
      </c>
      <c r="AG964" s="147">
        <f t="shared" si="215"/>
        <v>6.5280269483946468E-3</v>
      </c>
      <c r="AH964" s="147" t="str">
        <f t="shared" si="216"/>
        <v/>
      </c>
      <c r="AI964" s="147" t="str">
        <f t="shared" si="217"/>
        <v/>
      </c>
      <c r="AJ964" s="169">
        <f t="shared" si="218"/>
        <v>0</v>
      </c>
      <c r="AK964" s="169" t="str">
        <f t="shared" si="219"/>
        <v/>
      </c>
      <c r="AL964" s="169" t="str">
        <f t="shared" si="220"/>
        <v/>
      </c>
      <c r="AM964" s="169"/>
      <c r="AN964" s="169"/>
      <c r="AO964" s="169"/>
      <c r="AP964" s="169"/>
      <c r="AQ964" s="169"/>
      <c r="AR964" s="169"/>
      <c r="AS964" s="169"/>
      <c r="AT964" s="148"/>
      <c r="AU964" s="149"/>
      <c r="AV964" s="148"/>
      <c r="AW964" s="173"/>
      <c r="AX964" s="174"/>
      <c r="AY964" s="175"/>
      <c r="AZ964" s="175"/>
      <c r="BA964" s="176"/>
      <c r="BB964" s="176"/>
      <c r="BC964" s="150"/>
      <c r="BE964" s="151">
        <v>260</v>
      </c>
      <c r="BF964" s="164">
        <f t="shared" si="222"/>
        <v>1.6575999999999935</v>
      </c>
      <c r="BG964" s="177">
        <f t="shared" si="223"/>
        <v>0.97634703278323021</v>
      </c>
      <c r="BH964" s="178">
        <f t="shared" si="224"/>
        <v>2.6372667581331388E-4</v>
      </c>
      <c r="BI964" s="179" t="str">
        <f t="shared" si="225"/>
        <v/>
      </c>
      <c r="BJ964" s="179" t="str">
        <f t="shared" si="221"/>
        <v/>
      </c>
    </row>
    <row r="965" spans="2:62" ht="20.100000000000001" customHeight="1" x14ac:dyDescent="0.25">
      <c r="B965" s="147"/>
      <c r="C965" s="151">
        <v>284</v>
      </c>
      <c r="D965" s="147">
        <f t="shared" si="194"/>
        <v>-2139.1751751924644</v>
      </c>
      <c r="E965" s="170">
        <f t="shared" si="195"/>
        <v>8.8407142623442928E-6</v>
      </c>
      <c r="F965" s="170">
        <f t="shared" si="196"/>
        <v>2.0916400579105488E-3</v>
      </c>
      <c r="G965" s="147">
        <f t="shared" si="197"/>
        <v>8.8407142623442928E-6</v>
      </c>
      <c r="H965" s="147" t="str">
        <f t="shared" si="198"/>
        <v/>
      </c>
      <c r="I965" s="147" t="str">
        <f t="shared" si="199"/>
        <v/>
      </c>
      <c r="J965" s="147">
        <f t="shared" si="200"/>
        <v>5.1286749815940599E-22</v>
      </c>
      <c r="K965" s="147" t="str">
        <f t="shared" si="201"/>
        <v/>
      </c>
      <c r="L965" s="147" t="str">
        <f t="shared" si="202"/>
        <v/>
      </c>
      <c r="P965" s="151">
        <v>284</v>
      </c>
      <c r="Q965" s="147">
        <f t="shared" si="203"/>
        <v>-68798.24381083739</v>
      </c>
      <c r="R965" s="170">
        <f t="shared" si="204"/>
        <v>2.7488836100199696E-7</v>
      </c>
      <c r="S965" s="170">
        <f t="shared" si="205"/>
        <v>2.0916400579105488E-3</v>
      </c>
      <c r="T965" s="147">
        <f t="shared" si="206"/>
        <v>2.7488836100199696E-7</v>
      </c>
      <c r="U965" s="147" t="str">
        <f t="shared" si="207"/>
        <v/>
      </c>
      <c r="V965" s="147" t="str">
        <f t="shared" si="208"/>
        <v/>
      </c>
      <c r="W965" s="171">
        <f t="shared" si="209"/>
        <v>2.2893265808666154E-8</v>
      </c>
      <c r="X965" s="169" t="str">
        <f t="shared" si="210"/>
        <v/>
      </c>
      <c r="Y965" s="147" t="str">
        <f t="shared" si="211"/>
        <v/>
      </c>
      <c r="AC965" s="151">
        <v>284</v>
      </c>
      <c r="AD965" s="147">
        <f t="shared" si="212"/>
        <v>-2.8639999999999999</v>
      </c>
      <c r="AE965" s="170">
        <f t="shared" si="213"/>
        <v>6.603294860676282E-3</v>
      </c>
      <c r="AF965" s="170">
        <f t="shared" si="214"/>
        <v>2.0916400579105488E-3</v>
      </c>
      <c r="AG965" s="147">
        <f t="shared" si="215"/>
        <v>6.603294860676282E-3</v>
      </c>
      <c r="AH965" s="147" t="str">
        <f t="shared" si="216"/>
        <v/>
      </c>
      <c r="AI965" s="147" t="str">
        <f t="shared" si="217"/>
        <v/>
      </c>
      <c r="AJ965" s="169">
        <f t="shared" si="218"/>
        <v>0</v>
      </c>
      <c r="AK965" s="169" t="str">
        <f t="shared" si="219"/>
        <v/>
      </c>
      <c r="AL965" s="169" t="str">
        <f t="shared" si="220"/>
        <v/>
      </c>
      <c r="AM965" s="169"/>
      <c r="AN965" s="169"/>
      <c r="AO965" s="169"/>
      <c r="AP965" s="169"/>
      <c r="AQ965" s="169"/>
      <c r="AR965" s="169"/>
      <c r="AS965" s="169"/>
      <c r="AT965" s="148"/>
      <c r="AU965" s="149"/>
      <c r="AV965" s="148"/>
      <c r="AW965" s="173"/>
      <c r="AX965" s="174"/>
      <c r="AY965" s="175"/>
      <c r="AZ965" s="175"/>
      <c r="BA965" s="176"/>
      <c r="BB965" s="176"/>
      <c r="BC965" s="150"/>
      <c r="BE965" s="151">
        <v>261</v>
      </c>
      <c r="BF965" s="164">
        <f t="shared" si="222"/>
        <v>1.6639999999999935</v>
      </c>
      <c r="BG965" s="177">
        <f t="shared" si="223"/>
        <v>0.97608330610741689</v>
      </c>
      <c r="BH965" s="178">
        <f t="shared" si="224"/>
        <v>2.6542402366136475E-4</v>
      </c>
      <c r="BI965" s="179" t="str">
        <f t="shared" si="225"/>
        <v/>
      </c>
      <c r="BJ965" s="179" t="str">
        <f t="shared" si="221"/>
        <v/>
      </c>
    </row>
    <row r="966" spans="2:62" ht="20.100000000000001" customHeight="1" x14ac:dyDescent="0.25">
      <c r="B966" s="147"/>
      <c r="C966" s="151">
        <v>285</v>
      </c>
      <c r="D966" s="147">
        <f t="shared" si="194"/>
        <v>-2136.1875003667765</v>
      </c>
      <c r="E966" s="170">
        <f t="shared" si="195"/>
        <v>8.942504293672532E-6</v>
      </c>
      <c r="F966" s="170">
        <f t="shared" si="196"/>
        <v>2.1182050404046204E-3</v>
      </c>
      <c r="G966" s="147">
        <f t="shared" si="197"/>
        <v>8.942504293672532E-6</v>
      </c>
      <c r="H966" s="147" t="str">
        <f t="shared" si="198"/>
        <v/>
      </c>
      <c r="I966" s="147" t="str">
        <f t="shared" si="199"/>
        <v/>
      </c>
      <c r="J966" s="147">
        <f t="shared" si="200"/>
        <v>5.318947368800463E-22</v>
      </c>
      <c r="K966" s="147" t="str">
        <f t="shared" si="201"/>
        <v/>
      </c>
      <c r="L966" s="147" t="str">
        <f t="shared" si="202"/>
        <v/>
      </c>
      <c r="P966" s="151">
        <v>285</v>
      </c>
      <c r="Q966" s="147">
        <f t="shared" si="203"/>
        <v>-68702.156878140697</v>
      </c>
      <c r="R966" s="170">
        <f t="shared" si="204"/>
        <v>2.7805336487474263E-7</v>
      </c>
      <c r="S966" s="170">
        <f t="shared" si="205"/>
        <v>2.1182050404046178E-3</v>
      </c>
      <c r="T966" s="147">
        <f t="shared" si="206"/>
        <v>2.7805336487474263E-7</v>
      </c>
      <c r="U966" s="147" t="str">
        <f t="shared" si="207"/>
        <v/>
      </c>
      <c r="V966" s="147" t="str">
        <f t="shared" si="208"/>
        <v/>
      </c>
      <c r="W966" s="171">
        <f t="shared" si="209"/>
        <v>2.3227872228673114E-8</v>
      </c>
      <c r="X966" s="169" t="str">
        <f t="shared" si="210"/>
        <v/>
      </c>
      <c r="Y966" s="147" t="str">
        <f t="shared" si="211"/>
        <v/>
      </c>
      <c r="AC966" s="151">
        <v>285</v>
      </c>
      <c r="AD966" s="147">
        <f t="shared" si="212"/>
        <v>-2.86</v>
      </c>
      <c r="AE966" s="170">
        <f t="shared" si="213"/>
        <v>6.6793237392026202E-3</v>
      </c>
      <c r="AF966" s="170">
        <f t="shared" si="214"/>
        <v>2.1182050404046204E-3</v>
      </c>
      <c r="AG966" s="147">
        <f t="shared" si="215"/>
        <v>6.6793237392026202E-3</v>
      </c>
      <c r="AH966" s="147" t="str">
        <f t="shared" si="216"/>
        <v/>
      </c>
      <c r="AI966" s="147" t="str">
        <f t="shared" si="217"/>
        <v/>
      </c>
      <c r="AJ966" s="169">
        <f t="shared" si="218"/>
        <v>0</v>
      </c>
      <c r="AK966" s="169" t="str">
        <f t="shared" si="219"/>
        <v/>
      </c>
      <c r="AL966" s="169" t="str">
        <f t="shared" si="220"/>
        <v/>
      </c>
      <c r="AM966" s="169"/>
      <c r="AN966" s="169"/>
      <c r="AO966" s="169"/>
      <c r="AP966" s="169"/>
      <c r="AQ966" s="169"/>
      <c r="AR966" s="169"/>
      <c r="AS966" s="169"/>
      <c r="AT966" s="148"/>
      <c r="AU966" s="149"/>
      <c r="AV966" s="148"/>
      <c r="AW966" s="173"/>
      <c r="AX966" s="174"/>
      <c r="AY966" s="175"/>
      <c r="AZ966" s="175"/>
      <c r="BA966" s="176"/>
      <c r="BB966" s="176"/>
      <c r="BC966" s="150"/>
      <c r="BE966" s="151">
        <v>262</v>
      </c>
      <c r="BF966" s="164">
        <f t="shared" si="222"/>
        <v>1.6703999999999934</v>
      </c>
      <c r="BG966" s="177">
        <f t="shared" si="223"/>
        <v>0.97581788208375553</v>
      </c>
      <c r="BH966" s="178">
        <f t="shared" si="224"/>
        <v>2.6712245453652805E-4</v>
      </c>
      <c r="BI966" s="179" t="str">
        <f t="shared" si="225"/>
        <v/>
      </c>
      <c r="BJ966" s="179" t="str">
        <f t="shared" si="221"/>
        <v/>
      </c>
    </row>
    <row r="967" spans="2:62" ht="20.100000000000001" customHeight="1" x14ac:dyDescent="0.25">
      <c r="B967" s="147"/>
      <c r="C967" s="151">
        <v>286</v>
      </c>
      <c r="D967" s="147">
        <f t="shared" si="194"/>
        <v>-2133.199825541089</v>
      </c>
      <c r="E967" s="170">
        <f t="shared" si="195"/>
        <v>9.0453215866354481E-6</v>
      </c>
      <c r="F967" s="170">
        <f t="shared" si="196"/>
        <v>2.1450756708638256E-3</v>
      </c>
      <c r="G967" s="147">
        <f t="shared" si="197"/>
        <v>9.0453215866354481E-6</v>
      </c>
      <c r="H967" s="147" t="str">
        <f t="shared" si="198"/>
        <v/>
      </c>
      <c r="I967" s="147" t="str">
        <f t="shared" si="199"/>
        <v/>
      </c>
      <c r="J967" s="147">
        <f t="shared" si="200"/>
        <v>5.5161905478515271E-22</v>
      </c>
      <c r="K967" s="147" t="str">
        <f t="shared" si="201"/>
        <v/>
      </c>
      <c r="L967" s="147" t="str">
        <f t="shared" si="202"/>
        <v/>
      </c>
      <c r="P967" s="151">
        <v>286</v>
      </c>
      <c r="Q967" s="147">
        <f t="shared" si="203"/>
        <v>-68606.069945443989</v>
      </c>
      <c r="R967" s="170">
        <f t="shared" si="204"/>
        <v>2.8125030986205324E-7</v>
      </c>
      <c r="S967" s="170">
        <f t="shared" si="205"/>
        <v>2.1450756708638256E-3</v>
      </c>
      <c r="T967" s="147">
        <f t="shared" si="206"/>
        <v>2.8125030986205324E-7</v>
      </c>
      <c r="U967" s="147" t="str">
        <f t="shared" si="207"/>
        <v/>
      </c>
      <c r="V967" s="147" t="str">
        <f t="shared" si="208"/>
        <v/>
      </c>
      <c r="W967" s="171">
        <f t="shared" si="209"/>
        <v>2.3566992158524492E-8</v>
      </c>
      <c r="X967" s="169" t="str">
        <f t="shared" si="210"/>
        <v/>
      </c>
      <c r="Y967" s="147" t="str">
        <f t="shared" si="211"/>
        <v/>
      </c>
      <c r="AC967" s="151">
        <v>286</v>
      </c>
      <c r="AD967" s="147">
        <f t="shared" si="212"/>
        <v>-2.8559999999999999</v>
      </c>
      <c r="AE967" s="170">
        <f t="shared" si="213"/>
        <v>6.7561198986603012E-3</v>
      </c>
      <c r="AF967" s="170">
        <f t="shared" si="214"/>
        <v>2.1450756708638256E-3</v>
      </c>
      <c r="AG967" s="147">
        <f t="shared" si="215"/>
        <v>6.7561198986603012E-3</v>
      </c>
      <c r="AH967" s="147" t="str">
        <f t="shared" si="216"/>
        <v/>
      </c>
      <c r="AI967" s="147" t="str">
        <f t="shared" si="217"/>
        <v/>
      </c>
      <c r="AJ967" s="169">
        <f t="shared" si="218"/>
        <v>0</v>
      </c>
      <c r="AK967" s="169" t="str">
        <f t="shared" si="219"/>
        <v/>
      </c>
      <c r="AL967" s="169" t="str">
        <f t="shared" si="220"/>
        <v/>
      </c>
      <c r="AM967" s="169"/>
      <c r="AN967" s="169"/>
      <c r="AO967" s="169"/>
      <c r="AP967" s="169"/>
      <c r="AQ967" s="169"/>
      <c r="AR967" s="169"/>
      <c r="AS967" s="169"/>
      <c r="AT967" s="148"/>
      <c r="AU967" s="149"/>
      <c r="AV967" s="148"/>
      <c r="AW967" s="173"/>
      <c r="AX967" s="174"/>
      <c r="AY967" s="175"/>
      <c r="AZ967" s="175"/>
      <c r="BA967" s="176"/>
      <c r="BB967" s="176"/>
      <c r="BC967" s="150"/>
      <c r="BE967" s="151">
        <v>263</v>
      </c>
      <c r="BF967" s="164">
        <f t="shared" si="222"/>
        <v>1.6767999999999934</v>
      </c>
      <c r="BG967" s="177">
        <f t="shared" si="223"/>
        <v>0.975550759629219</v>
      </c>
      <c r="BH967" s="178">
        <f t="shared" si="224"/>
        <v>2.6882192542854177E-4</v>
      </c>
      <c r="BI967" s="179" t="str">
        <f t="shared" si="225"/>
        <v/>
      </c>
      <c r="BJ967" s="179" t="str">
        <f t="shared" si="221"/>
        <v/>
      </c>
    </row>
    <row r="968" spans="2:62" ht="20.100000000000001" customHeight="1" x14ac:dyDescent="0.25">
      <c r="B968" s="147"/>
      <c r="C968" s="151">
        <v>287</v>
      </c>
      <c r="D968" s="147">
        <f t="shared" si="194"/>
        <v>-2130.2121507154011</v>
      </c>
      <c r="E968" s="170">
        <f t="shared" si="195"/>
        <v>9.149174643230033E-6</v>
      </c>
      <c r="F968" s="170">
        <f t="shared" si="196"/>
        <v>2.1722550311006278E-3</v>
      </c>
      <c r="G968" s="147">
        <f t="shared" si="197"/>
        <v>9.149174643230033E-6</v>
      </c>
      <c r="H968" s="147" t="str">
        <f t="shared" si="198"/>
        <v/>
      </c>
      <c r="I968" s="147" t="str">
        <f t="shared" si="199"/>
        <v/>
      </c>
      <c r="J968" s="147">
        <f t="shared" si="200"/>
        <v>5.7206565887177586E-22</v>
      </c>
      <c r="K968" s="147" t="str">
        <f t="shared" si="201"/>
        <v/>
      </c>
      <c r="L968" s="147" t="str">
        <f t="shared" si="202"/>
        <v/>
      </c>
      <c r="P968" s="151">
        <v>287</v>
      </c>
      <c r="Q968" s="147">
        <f t="shared" si="203"/>
        <v>-68509.983012747296</v>
      </c>
      <c r="R968" s="170">
        <f t="shared" si="204"/>
        <v>2.8447946032039595E-7</v>
      </c>
      <c r="S968" s="170">
        <f t="shared" si="205"/>
        <v>2.1722550311006231E-3</v>
      </c>
      <c r="T968" s="147">
        <f t="shared" si="206"/>
        <v>2.8447946032039595E-7</v>
      </c>
      <c r="U968" s="147" t="str">
        <f t="shared" si="207"/>
        <v/>
      </c>
      <c r="V968" s="147" t="str">
        <f t="shared" si="208"/>
        <v/>
      </c>
      <c r="W968" s="171">
        <f t="shared" si="209"/>
        <v>2.3910680563135778E-8</v>
      </c>
      <c r="X968" s="169" t="str">
        <f t="shared" si="210"/>
        <v/>
      </c>
      <c r="Y968" s="147" t="str">
        <f t="shared" si="211"/>
        <v/>
      </c>
      <c r="AC968" s="151">
        <v>287</v>
      </c>
      <c r="AD968" s="147">
        <f t="shared" si="212"/>
        <v>-2.8519999999999999</v>
      </c>
      <c r="AE968" s="170">
        <f t="shared" si="213"/>
        <v>6.8336896893498806E-3</v>
      </c>
      <c r="AF968" s="170">
        <f t="shared" si="214"/>
        <v>2.1722550311006278E-3</v>
      </c>
      <c r="AG968" s="147">
        <f t="shared" si="215"/>
        <v>6.8336896893498806E-3</v>
      </c>
      <c r="AH968" s="147" t="str">
        <f t="shared" si="216"/>
        <v/>
      </c>
      <c r="AI968" s="147" t="str">
        <f t="shared" si="217"/>
        <v/>
      </c>
      <c r="AJ968" s="169">
        <f t="shared" si="218"/>
        <v>0</v>
      </c>
      <c r="AK968" s="169" t="str">
        <f t="shared" si="219"/>
        <v/>
      </c>
      <c r="AL968" s="169" t="str">
        <f t="shared" si="220"/>
        <v/>
      </c>
      <c r="AM968" s="169"/>
      <c r="AN968" s="169"/>
      <c r="AO968" s="169"/>
      <c r="AP968" s="169"/>
      <c r="AQ968" s="169"/>
      <c r="AR968" s="169"/>
      <c r="AS968" s="169"/>
      <c r="AT968" s="148"/>
      <c r="AU968" s="149"/>
      <c r="AV968" s="148"/>
      <c r="AW968" s="173"/>
      <c r="AX968" s="174"/>
      <c r="AY968" s="175"/>
      <c r="AZ968" s="175"/>
      <c r="BA968" s="176"/>
      <c r="BB968" s="176"/>
      <c r="BC968" s="150"/>
      <c r="BE968" s="151">
        <v>264</v>
      </c>
      <c r="BF968" s="164">
        <f t="shared" si="222"/>
        <v>1.6831999999999934</v>
      </c>
      <c r="BG968" s="177">
        <f t="shared" si="223"/>
        <v>0.97528193770379046</v>
      </c>
      <c r="BH968" s="178">
        <f t="shared" si="224"/>
        <v>2.7052239350777718E-4</v>
      </c>
      <c r="BI968" s="179" t="str">
        <f t="shared" si="225"/>
        <v/>
      </c>
      <c r="BJ968" s="179" t="str">
        <f t="shared" si="221"/>
        <v/>
      </c>
    </row>
    <row r="969" spans="2:62" ht="20.100000000000001" customHeight="1" x14ac:dyDescent="0.25">
      <c r="B969" s="147"/>
      <c r="C969" s="151">
        <v>288</v>
      </c>
      <c r="D969" s="147">
        <f t="shared" si="194"/>
        <v>-2127.2244758897132</v>
      </c>
      <c r="E969" s="170">
        <f t="shared" si="195"/>
        <v>9.2540720131352602E-6</v>
      </c>
      <c r="F969" s="170">
        <f t="shared" si="196"/>
        <v>2.1997462283999082E-3</v>
      </c>
      <c r="G969" s="147">
        <f t="shared" si="197"/>
        <v>9.2540720131352602E-6</v>
      </c>
      <c r="H969" s="147" t="str">
        <f t="shared" si="198"/>
        <v/>
      </c>
      <c r="I969" s="147" t="str">
        <f t="shared" si="199"/>
        <v/>
      </c>
      <c r="J969" s="147">
        <f t="shared" si="200"/>
        <v>5.9326065536997402E-22</v>
      </c>
      <c r="K969" s="147" t="str">
        <f t="shared" si="201"/>
        <v/>
      </c>
      <c r="L969" s="147" t="str">
        <f t="shared" si="202"/>
        <v/>
      </c>
      <c r="P969" s="151">
        <v>288</v>
      </c>
      <c r="Q969" s="147">
        <f t="shared" si="203"/>
        <v>-68413.896080050588</v>
      </c>
      <c r="R969" s="170">
        <f t="shared" si="204"/>
        <v>2.8774108208884165E-7</v>
      </c>
      <c r="S969" s="170">
        <f t="shared" si="205"/>
        <v>2.1997462283999082E-3</v>
      </c>
      <c r="T969" s="147">
        <f t="shared" si="206"/>
        <v>2.8774108208884165E-7</v>
      </c>
      <c r="U969" s="147" t="str">
        <f t="shared" si="207"/>
        <v/>
      </c>
      <c r="V969" s="147" t="str">
        <f t="shared" si="208"/>
        <v/>
      </c>
      <c r="W969" s="171">
        <f t="shared" si="209"/>
        <v>2.4258992988563586E-8</v>
      </c>
      <c r="X969" s="169" t="str">
        <f t="shared" si="210"/>
        <v/>
      </c>
      <c r="Y969" s="147" t="str">
        <f t="shared" si="211"/>
        <v/>
      </c>
      <c r="AC969" s="151">
        <v>288</v>
      </c>
      <c r="AD969" s="147">
        <f t="shared" si="212"/>
        <v>-2.8479999999999999</v>
      </c>
      <c r="AE969" s="170">
        <f t="shared" si="213"/>
        <v>6.9120394971865584E-3</v>
      </c>
      <c r="AF969" s="170">
        <f t="shared" si="214"/>
        <v>2.1997462283999082E-3</v>
      </c>
      <c r="AG969" s="147">
        <f t="shared" si="215"/>
        <v>6.9120394971865584E-3</v>
      </c>
      <c r="AH969" s="147" t="str">
        <f t="shared" si="216"/>
        <v/>
      </c>
      <c r="AI969" s="147" t="str">
        <f t="shared" si="217"/>
        <v/>
      </c>
      <c r="AJ969" s="169">
        <f t="shared" si="218"/>
        <v>0</v>
      </c>
      <c r="AK969" s="169" t="str">
        <f t="shared" si="219"/>
        <v/>
      </c>
      <c r="AL969" s="169" t="str">
        <f t="shared" si="220"/>
        <v/>
      </c>
      <c r="AM969" s="169"/>
      <c r="AN969" s="169"/>
      <c r="AO969" s="169"/>
      <c r="AP969" s="169"/>
      <c r="AQ969" s="169"/>
      <c r="AR969" s="169"/>
      <c r="AS969" s="169"/>
      <c r="AT969" s="148"/>
      <c r="AU969" s="149"/>
      <c r="AV969" s="148"/>
      <c r="AW969" s="173"/>
      <c r="AX969" s="174"/>
      <c r="AY969" s="175"/>
      <c r="AZ969" s="175"/>
      <c r="BA969" s="176"/>
      <c r="BB969" s="176"/>
      <c r="BC969" s="150"/>
      <c r="BE969" s="151">
        <v>265</v>
      </c>
      <c r="BF969" s="164">
        <f t="shared" si="222"/>
        <v>1.6895999999999933</v>
      </c>
      <c r="BG969" s="177">
        <f t="shared" si="223"/>
        <v>0.97501141531028268</v>
      </c>
      <c r="BH969" s="178">
        <f t="shared" si="224"/>
        <v>2.7222381612668212E-4</v>
      </c>
      <c r="BI969" s="179" t="str">
        <f t="shared" si="225"/>
        <v/>
      </c>
      <c r="BJ969" s="179" t="str">
        <f t="shared" si="221"/>
        <v/>
      </c>
    </row>
    <row r="970" spans="2:62" ht="20.100000000000001" customHeight="1" x14ac:dyDescent="0.25">
      <c r="B970" s="147"/>
      <c r="C970" s="151">
        <v>289</v>
      </c>
      <c r="D970" s="147">
        <f t="shared" si="194"/>
        <v>-2124.2368010640253</v>
      </c>
      <c r="E970" s="170">
        <f t="shared" si="195"/>
        <v>9.3600222937093779E-6</v>
      </c>
      <c r="F970" s="170">
        <f t="shared" si="196"/>
        <v>2.2275523956614401E-3</v>
      </c>
      <c r="G970" s="147">
        <f t="shared" si="197"/>
        <v>9.3600222937093779E-6</v>
      </c>
      <c r="H970" s="147" t="str">
        <f t="shared" si="198"/>
        <v/>
      </c>
      <c r="I970" s="147" t="str">
        <f t="shared" si="199"/>
        <v/>
      </c>
      <c r="J970" s="147">
        <f t="shared" si="200"/>
        <v>6.1523108137253571E-22</v>
      </c>
      <c r="K970" s="147" t="str">
        <f t="shared" si="201"/>
        <v/>
      </c>
      <c r="L970" s="147" t="str">
        <f t="shared" si="202"/>
        <v/>
      </c>
      <c r="P970" s="151">
        <v>289</v>
      </c>
      <c r="Q970" s="147">
        <f t="shared" si="203"/>
        <v>-68317.809147353895</v>
      </c>
      <c r="R970" s="170">
        <f t="shared" si="204"/>
        <v>2.9103544248897012E-7</v>
      </c>
      <c r="S970" s="170">
        <f t="shared" si="205"/>
        <v>2.2275523956614353E-3</v>
      </c>
      <c r="T970" s="147">
        <f t="shared" si="206"/>
        <v>2.9103544248897012E-7</v>
      </c>
      <c r="U970" s="147" t="str">
        <f t="shared" si="207"/>
        <v/>
      </c>
      <c r="V970" s="147" t="str">
        <f t="shared" si="208"/>
        <v/>
      </c>
      <c r="W970" s="171">
        <f t="shared" si="209"/>
        <v>2.4611985566899909E-8</v>
      </c>
      <c r="X970" s="169" t="str">
        <f t="shared" si="210"/>
        <v/>
      </c>
      <c r="Y970" s="147" t="str">
        <f t="shared" si="211"/>
        <v/>
      </c>
      <c r="AC970" s="151">
        <v>289</v>
      </c>
      <c r="AD970" s="147">
        <f t="shared" si="212"/>
        <v>-2.8440000000000003</v>
      </c>
      <c r="AE970" s="170">
        <f t="shared" si="213"/>
        <v>6.9911757436980134E-3</v>
      </c>
      <c r="AF970" s="170">
        <f t="shared" si="214"/>
        <v>2.2275523956614353E-3</v>
      </c>
      <c r="AG970" s="147">
        <f t="shared" si="215"/>
        <v>6.9911757436980134E-3</v>
      </c>
      <c r="AH970" s="147" t="str">
        <f t="shared" si="216"/>
        <v/>
      </c>
      <c r="AI970" s="147" t="str">
        <f t="shared" si="217"/>
        <v/>
      </c>
      <c r="AJ970" s="169">
        <f t="shared" si="218"/>
        <v>0</v>
      </c>
      <c r="AK970" s="169" t="str">
        <f t="shared" si="219"/>
        <v/>
      </c>
      <c r="AL970" s="169" t="str">
        <f t="shared" si="220"/>
        <v/>
      </c>
      <c r="AM970" s="169"/>
      <c r="AN970" s="169"/>
      <c r="AO970" s="169"/>
      <c r="AP970" s="169"/>
      <c r="AQ970" s="169"/>
      <c r="AR970" s="169"/>
      <c r="AS970" s="169"/>
      <c r="AT970" s="148"/>
      <c r="AU970" s="149"/>
      <c r="AV970" s="148"/>
      <c r="AW970" s="173"/>
      <c r="AX970" s="174"/>
      <c r="AY970" s="175"/>
      <c r="AZ970" s="175"/>
      <c r="BA970" s="176"/>
      <c r="BB970" s="176"/>
      <c r="BC970" s="150"/>
      <c r="BE970" s="151">
        <v>266</v>
      </c>
      <c r="BF970" s="164">
        <f t="shared" si="222"/>
        <v>1.6959999999999933</v>
      </c>
      <c r="BG970" s="177">
        <f t="shared" si="223"/>
        <v>0.974739191494156</v>
      </c>
      <c r="BH970" s="178">
        <f t="shared" si="224"/>
        <v>2.7392615081966998E-4</v>
      </c>
      <c r="BI970" s="179" t="str">
        <f t="shared" si="225"/>
        <v/>
      </c>
      <c r="BJ970" s="179" t="str">
        <f t="shared" si="221"/>
        <v/>
      </c>
    </row>
    <row r="971" spans="2:62" ht="20.100000000000001" customHeight="1" x14ac:dyDescent="0.25">
      <c r="B971" s="147"/>
      <c r="C971" s="151">
        <v>290</v>
      </c>
      <c r="D971" s="147">
        <f t="shared" si="194"/>
        <v>-2121.2491262383373</v>
      </c>
      <c r="E971" s="170">
        <f t="shared" si="195"/>
        <v>9.4670341299831458E-6</v>
      </c>
      <c r="F971" s="170">
        <f t="shared" si="196"/>
        <v>2.2556766915423254E-3</v>
      </c>
      <c r="G971" s="147">
        <f t="shared" si="197"/>
        <v>9.4670341299831458E-6</v>
      </c>
      <c r="H971" s="147" t="str">
        <f t="shared" si="198"/>
        <v/>
      </c>
      <c r="I971" s="147" t="str">
        <f t="shared" si="199"/>
        <v/>
      </c>
      <c r="J971" s="147">
        <f t="shared" si="200"/>
        <v>6.3800493756101877E-22</v>
      </c>
      <c r="K971" s="147" t="str">
        <f t="shared" si="201"/>
        <v/>
      </c>
      <c r="L971" s="147" t="str">
        <f t="shared" si="202"/>
        <v/>
      </c>
      <c r="P971" s="151">
        <v>290</v>
      </c>
      <c r="Q971" s="147">
        <f t="shared" si="203"/>
        <v>-68221.722214657188</v>
      </c>
      <c r="R971" s="170">
        <f t="shared" si="204"/>
        <v>2.9436281032466664E-7</v>
      </c>
      <c r="S971" s="170">
        <f t="shared" si="205"/>
        <v>2.2556766915423207E-3</v>
      </c>
      <c r="T971" s="147">
        <f t="shared" si="206"/>
        <v>2.9436281032466664E-7</v>
      </c>
      <c r="U971" s="147" t="str">
        <f t="shared" si="207"/>
        <v/>
      </c>
      <c r="V971" s="147" t="str">
        <f t="shared" si="208"/>
        <v/>
      </c>
      <c r="W971" s="171">
        <f t="shared" si="209"/>
        <v>2.4969715021190365E-8</v>
      </c>
      <c r="X971" s="169" t="str">
        <f t="shared" si="210"/>
        <v/>
      </c>
      <c r="Y971" s="147" t="str">
        <f t="shared" si="211"/>
        <v/>
      </c>
      <c r="AC971" s="151">
        <v>290</v>
      </c>
      <c r="AD971" s="147">
        <f t="shared" si="212"/>
        <v>-2.84</v>
      </c>
      <c r="AE971" s="170">
        <f t="shared" si="213"/>
        <v>7.0711048860194487E-3</v>
      </c>
      <c r="AF971" s="170">
        <f t="shared" si="214"/>
        <v>2.2556766915423207E-3</v>
      </c>
      <c r="AG971" s="147">
        <f t="shared" si="215"/>
        <v>7.0711048860194487E-3</v>
      </c>
      <c r="AH971" s="147" t="str">
        <f t="shared" si="216"/>
        <v/>
      </c>
      <c r="AI971" s="147" t="str">
        <f t="shared" si="217"/>
        <v/>
      </c>
      <c r="AJ971" s="169">
        <f t="shared" si="218"/>
        <v>0</v>
      </c>
      <c r="AK971" s="169" t="str">
        <f t="shared" si="219"/>
        <v/>
      </c>
      <c r="AL971" s="169" t="str">
        <f t="shared" si="220"/>
        <v/>
      </c>
      <c r="AM971" s="169"/>
      <c r="AN971" s="169"/>
      <c r="AO971" s="169"/>
      <c r="AP971" s="169"/>
      <c r="AQ971" s="169"/>
      <c r="AR971" s="169"/>
      <c r="AS971" s="169"/>
      <c r="AT971" s="148"/>
      <c r="AU971" s="149"/>
      <c r="AV971" s="148"/>
      <c r="AW971" s="173"/>
      <c r="AX971" s="174"/>
      <c r="AY971" s="175"/>
      <c r="AZ971" s="175"/>
      <c r="BA971" s="176"/>
      <c r="BB971" s="176"/>
      <c r="BC971" s="150"/>
      <c r="BE971" s="151">
        <v>267</v>
      </c>
      <c r="BF971" s="164">
        <f t="shared" si="222"/>
        <v>1.7023999999999933</v>
      </c>
      <c r="BG971" s="177">
        <f t="shared" si="223"/>
        <v>0.97446526534333633</v>
      </c>
      <c r="BH971" s="178">
        <f t="shared" si="224"/>
        <v>2.7562935530400789E-4</v>
      </c>
      <c r="BI971" s="179" t="str">
        <f t="shared" si="225"/>
        <v/>
      </c>
      <c r="BJ971" s="179" t="str">
        <f t="shared" si="221"/>
        <v/>
      </c>
    </row>
    <row r="972" spans="2:62" ht="20.100000000000001" customHeight="1" x14ac:dyDescent="0.25">
      <c r="B972" s="147"/>
      <c r="C972" s="151">
        <v>291</v>
      </c>
      <c r="D972" s="147">
        <f t="shared" si="194"/>
        <v>-2118.2614514126499</v>
      </c>
      <c r="E972" s="170">
        <f t="shared" si="195"/>
        <v>9.5751162146491175E-6</v>
      </c>
      <c r="F972" s="170">
        <f t="shared" si="196"/>
        <v>2.2841223005994039E-3</v>
      </c>
      <c r="G972" s="147">
        <f t="shared" si="197"/>
        <v>9.5751162146491175E-6</v>
      </c>
      <c r="H972" s="147" t="str">
        <f t="shared" si="198"/>
        <v/>
      </c>
      <c r="I972" s="147" t="str">
        <f t="shared" si="199"/>
        <v/>
      </c>
      <c r="J972" s="147">
        <f t="shared" si="200"/>
        <v>6.6161122206546015E-22</v>
      </c>
      <c r="K972" s="147" t="str">
        <f t="shared" si="201"/>
        <v/>
      </c>
      <c r="L972" s="147" t="str">
        <f t="shared" si="202"/>
        <v/>
      </c>
      <c r="P972" s="151">
        <v>291</v>
      </c>
      <c r="Q972" s="147">
        <f t="shared" si="203"/>
        <v>-68125.635281960494</v>
      </c>
      <c r="R972" s="170">
        <f t="shared" si="204"/>
        <v>2.9772345588178595E-7</v>
      </c>
      <c r="S972" s="170">
        <f t="shared" si="205"/>
        <v>2.2841223005993999E-3</v>
      </c>
      <c r="T972" s="147">
        <f t="shared" si="206"/>
        <v>2.9772345588178595E-7</v>
      </c>
      <c r="U972" s="147" t="str">
        <f t="shared" si="207"/>
        <v/>
      </c>
      <c r="V972" s="147" t="str">
        <f t="shared" si="208"/>
        <v/>
      </c>
      <c r="W972" s="171">
        <f t="shared" si="209"/>
        <v>2.5332238670376657E-8</v>
      </c>
      <c r="X972" s="169" t="str">
        <f t="shared" si="210"/>
        <v/>
      </c>
      <c r="Y972" s="147" t="str">
        <f t="shared" si="211"/>
        <v/>
      </c>
      <c r="AC972" s="151">
        <v>291</v>
      </c>
      <c r="AD972" s="147">
        <f t="shared" si="212"/>
        <v>-2.8360000000000003</v>
      </c>
      <c r="AE972" s="170">
        <f t="shared" si="213"/>
        <v>7.1518334168855441E-3</v>
      </c>
      <c r="AF972" s="170">
        <f t="shared" si="214"/>
        <v>2.2841223005993999E-3</v>
      </c>
      <c r="AG972" s="147">
        <f t="shared" si="215"/>
        <v>7.1518334168855441E-3</v>
      </c>
      <c r="AH972" s="147" t="str">
        <f t="shared" si="216"/>
        <v/>
      </c>
      <c r="AI972" s="147" t="str">
        <f t="shared" si="217"/>
        <v/>
      </c>
      <c r="AJ972" s="169">
        <f t="shared" si="218"/>
        <v>0</v>
      </c>
      <c r="AK972" s="169" t="str">
        <f t="shared" si="219"/>
        <v/>
      </c>
      <c r="AL972" s="169" t="str">
        <f t="shared" si="220"/>
        <v/>
      </c>
      <c r="AM972" s="169"/>
      <c r="AN972" s="169"/>
      <c r="AO972" s="169"/>
      <c r="AP972" s="169"/>
      <c r="AQ972" s="169"/>
      <c r="AR972" s="169"/>
      <c r="AS972" s="169"/>
      <c r="AT972" s="148"/>
      <c r="AU972" s="149"/>
      <c r="AV972" s="148"/>
      <c r="AW972" s="173"/>
      <c r="AX972" s="174"/>
      <c r="AY972" s="175"/>
      <c r="AZ972" s="175"/>
      <c r="BA972" s="176"/>
      <c r="BB972" s="176"/>
      <c r="BC972" s="150"/>
      <c r="BE972" s="151">
        <v>268</v>
      </c>
      <c r="BF972" s="164">
        <f t="shared" si="222"/>
        <v>1.7087999999999932</v>
      </c>
      <c r="BG972" s="177">
        <f t="shared" si="223"/>
        <v>0.97418963598803232</v>
      </c>
      <c r="BH972" s="178">
        <f t="shared" si="224"/>
        <v>2.7733338747959468E-4</v>
      </c>
      <c r="BI972" s="179" t="str">
        <f t="shared" si="225"/>
        <v/>
      </c>
      <c r="BJ972" s="179" t="str">
        <f t="shared" si="221"/>
        <v/>
      </c>
    </row>
    <row r="973" spans="2:62" ht="20.100000000000001" customHeight="1" x14ac:dyDescent="0.25">
      <c r="B973" s="147"/>
      <c r="C973" s="151">
        <v>292</v>
      </c>
      <c r="D973" s="147">
        <f t="shared" si="194"/>
        <v>-2115.273776586962</v>
      </c>
      <c r="E973" s="170">
        <f t="shared" si="195"/>
        <v>9.6842772880472047E-6</v>
      </c>
      <c r="F973" s="170">
        <f t="shared" si="196"/>
        <v>2.3128924334316482E-3</v>
      </c>
      <c r="G973" s="147">
        <f t="shared" si="197"/>
        <v>9.6842772880472047E-6</v>
      </c>
      <c r="H973" s="147" t="str">
        <f t="shared" si="198"/>
        <v/>
      </c>
      <c r="I973" s="147" t="str">
        <f t="shared" si="199"/>
        <v/>
      </c>
      <c r="J973" s="147">
        <f t="shared" si="200"/>
        <v>6.8607996549646705E-22</v>
      </c>
      <c r="K973" s="147" t="str">
        <f t="shared" si="201"/>
        <v/>
      </c>
      <c r="L973" s="147" t="str">
        <f t="shared" si="202"/>
        <v/>
      </c>
      <c r="P973" s="151">
        <v>292</v>
      </c>
      <c r="Q973" s="147">
        <f t="shared" si="203"/>
        <v>-68029.548349263787</v>
      </c>
      <c r="R973" s="170">
        <f t="shared" si="204"/>
        <v>3.0111765092770366E-7</v>
      </c>
      <c r="S973" s="170">
        <f t="shared" si="205"/>
        <v>2.3128924334316482E-3</v>
      </c>
      <c r="T973" s="147">
        <f t="shared" si="206"/>
        <v>3.0111765092770366E-7</v>
      </c>
      <c r="U973" s="147" t="str">
        <f t="shared" si="207"/>
        <v/>
      </c>
      <c r="V973" s="147" t="str">
        <f t="shared" si="208"/>
        <v/>
      </c>
      <c r="W973" s="171">
        <f t="shared" si="209"/>
        <v>2.5699614434262696E-8</v>
      </c>
      <c r="X973" s="169" t="str">
        <f t="shared" si="210"/>
        <v/>
      </c>
      <c r="Y973" s="147" t="str">
        <f t="shared" si="211"/>
        <v/>
      </c>
      <c r="AC973" s="151">
        <v>292</v>
      </c>
      <c r="AD973" s="147">
        <f t="shared" si="212"/>
        <v>-2.8319999999999999</v>
      </c>
      <c r="AE973" s="170">
        <f t="shared" si="213"/>
        <v>7.2333678646196876E-3</v>
      </c>
      <c r="AF973" s="170">
        <f t="shared" si="214"/>
        <v>2.3128924334316482E-3</v>
      </c>
      <c r="AG973" s="147">
        <f t="shared" si="215"/>
        <v>7.2333678646196876E-3</v>
      </c>
      <c r="AH973" s="147" t="str">
        <f t="shared" si="216"/>
        <v/>
      </c>
      <c r="AI973" s="147" t="str">
        <f t="shared" si="217"/>
        <v/>
      </c>
      <c r="AJ973" s="169">
        <f t="shared" si="218"/>
        <v>0</v>
      </c>
      <c r="AK973" s="169" t="str">
        <f t="shared" si="219"/>
        <v/>
      </c>
      <c r="AL973" s="169" t="str">
        <f t="shared" si="220"/>
        <v/>
      </c>
      <c r="AM973" s="169"/>
      <c r="AN973" s="169"/>
      <c r="AO973" s="169"/>
      <c r="AP973" s="169"/>
      <c r="AQ973" s="169"/>
      <c r="AR973" s="169"/>
      <c r="AS973" s="169"/>
      <c r="AT973" s="148"/>
      <c r="AU973" s="149"/>
      <c r="AV973" s="148"/>
      <c r="AW973" s="173"/>
      <c r="AX973" s="174"/>
      <c r="AY973" s="175"/>
      <c r="AZ973" s="175"/>
      <c r="BA973" s="176"/>
      <c r="BB973" s="176"/>
      <c r="BC973" s="150"/>
      <c r="BE973" s="151">
        <v>269</v>
      </c>
      <c r="BF973" s="164">
        <f t="shared" si="222"/>
        <v>1.7151999999999932</v>
      </c>
      <c r="BG973" s="177">
        <f t="shared" si="223"/>
        <v>0.97391230260055273</v>
      </c>
      <c r="BH973" s="178">
        <f t="shared" si="224"/>
        <v>2.7903820542984903E-4</v>
      </c>
      <c r="BI973" s="179" t="str">
        <f t="shared" si="225"/>
        <v/>
      </c>
      <c r="BJ973" s="179" t="str">
        <f t="shared" si="221"/>
        <v/>
      </c>
    </row>
    <row r="974" spans="2:62" ht="20.100000000000001" customHeight="1" x14ac:dyDescent="0.25">
      <c r="B974" s="147"/>
      <c r="C974" s="151">
        <v>293</v>
      </c>
      <c r="D974" s="147">
        <f t="shared" si="194"/>
        <v>-2112.286101761274</v>
      </c>
      <c r="E974" s="170">
        <f t="shared" si="195"/>
        <v>9.7945261381459511E-6</v>
      </c>
      <c r="F974" s="170">
        <f t="shared" si="196"/>
        <v>2.3419903268224692E-3</v>
      </c>
      <c r="G974" s="147">
        <f t="shared" si="197"/>
        <v>9.7945261381459511E-6</v>
      </c>
      <c r="H974" s="147" t="str">
        <f t="shared" si="198"/>
        <v/>
      </c>
      <c r="I974" s="147" t="str">
        <f t="shared" si="199"/>
        <v/>
      </c>
      <c r="J974" s="147">
        <f t="shared" si="200"/>
        <v>7.1144226718965718E-22</v>
      </c>
      <c r="K974" s="147" t="str">
        <f t="shared" si="201"/>
        <v/>
      </c>
      <c r="L974" s="147" t="str">
        <f t="shared" si="202"/>
        <v/>
      </c>
      <c r="P974" s="151">
        <v>293</v>
      </c>
      <c r="Q974" s="147">
        <f t="shared" si="203"/>
        <v>-67933.461416567094</v>
      </c>
      <c r="R974" s="170">
        <f t="shared" si="204"/>
        <v>3.0454566871073282E-7</v>
      </c>
      <c r="S974" s="170">
        <f t="shared" si="205"/>
        <v>2.3419903268224666E-3</v>
      </c>
      <c r="T974" s="147">
        <f t="shared" si="206"/>
        <v>3.0454566871073282E-7</v>
      </c>
      <c r="U974" s="147" t="str">
        <f t="shared" si="207"/>
        <v/>
      </c>
      <c r="V974" s="147" t="str">
        <f t="shared" si="208"/>
        <v/>
      </c>
      <c r="W974" s="171">
        <f t="shared" si="209"/>
        <v>2.6071900838504521E-8</v>
      </c>
      <c r="X974" s="169" t="str">
        <f t="shared" si="210"/>
        <v/>
      </c>
      <c r="Y974" s="147" t="str">
        <f t="shared" si="211"/>
        <v/>
      </c>
      <c r="AC974" s="151">
        <v>293</v>
      </c>
      <c r="AD974" s="147">
        <f t="shared" si="212"/>
        <v>-2.8280000000000003</v>
      </c>
      <c r="AE974" s="170">
        <f t="shared" si="213"/>
        <v>7.3157147931199405E-3</v>
      </c>
      <c r="AF974" s="170">
        <f t="shared" si="214"/>
        <v>2.3419903268224666E-3</v>
      </c>
      <c r="AG974" s="147">
        <f t="shared" si="215"/>
        <v>7.3157147931199405E-3</v>
      </c>
      <c r="AH974" s="147" t="str">
        <f t="shared" si="216"/>
        <v/>
      </c>
      <c r="AI974" s="147" t="str">
        <f t="shared" si="217"/>
        <v/>
      </c>
      <c r="AJ974" s="169">
        <f t="shared" si="218"/>
        <v>0</v>
      </c>
      <c r="AK974" s="169" t="str">
        <f t="shared" si="219"/>
        <v/>
      </c>
      <c r="AL974" s="169" t="str">
        <f t="shared" si="220"/>
        <v/>
      </c>
      <c r="AM974" s="169"/>
      <c r="AN974" s="169"/>
      <c r="AO974" s="169"/>
      <c r="AP974" s="169"/>
      <c r="AQ974" s="169"/>
      <c r="AR974" s="169"/>
      <c r="AS974" s="169"/>
      <c r="AT974" s="148"/>
      <c r="AU974" s="149"/>
      <c r="AV974" s="148"/>
      <c r="AW974" s="173"/>
      <c r="AX974" s="174"/>
      <c r="AY974" s="175"/>
      <c r="AZ974" s="175"/>
      <c r="BA974" s="176"/>
      <c r="BB974" s="176"/>
      <c r="BC974" s="150"/>
      <c r="BE974" s="151">
        <v>270</v>
      </c>
      <c r="BF974" s="164">
        <f t="shared" si="222"/>
        <v>1.7215999999999931</v>
      </c>
      <c r="BG974" s="177">
        <f t="shared" si="223"/>
        <v>0.97363326439512288</v>
      </c>
      <c r="BH974" s="178">
        <f t="shared" si="224"/>
        <v>2.8074376742237561E-4</v>
      </c>
      <c r="BI974" s="179" t="str">
        <f t="shared" si="225"/>
        <v/>
      </c>
      <c r="BJ974" s="179" t="str">
        <f t="shared" si="221"/>
        <v/>
      </c>
    </row>
    <row r="975" spans="2:62" ht="20.100000000000001" customHeight="1" x14ac:dyDescent="0.25">
      <c r="B975" s="147"/>
      <c r="C975" s="151">
        <v>294</v>
      </c>
      <c r="D975" s="147">
        <f t="shared" si="194"/>
        <v>-2109.2984269355866</v>
      </c>
      <c r="E975" s="170">
        <f t="shared" si="195"/>
        <v>9.9058716005199442E-6</v>
      </c>
      <c r="F975" s="170">
        <f t="shared" si="196"/>
        <v>2.3714192438819906E-3</v>
      </c>
      <c r="G975" s="147">
        <f t="shared" si="197"/>
        <v>9.9058716005199442E-6</v>
      </c>
      <c r="H975" s="147" t="str">
        <f t="shared" si="198"/>
        <v/>
      </c>
      <c r="I975" s="147" t="str">
        <f t="shared" si="199"/>
        <v/>
      </c>
      <c r="J975" s="147">
        <f t="shared" si="200"/>
        <v>7.3773033270384721E-22</v>
      </c>
      <c r="K975" s="147" t="str">
        <f t="shared" si="201"/>
        <v/>
      </c>
      <c r="L975" s="147" t="str">
        <f t="shared" si="202"/>
        <v/>
      </c>
      <c r="P975" s="151">
        <v>294</v>
      </c>
      <c r="Q975" s="147">
        <f t="shared" si="203"/>
        <v>-67837.374483870386</v>
      </c>
      <c r="R975" s="170">
        <f t="shared" si="204"/>
        <v>3.0800778395942625E-7</v>
      </c>
      <c r="S975" s="170">
        <f t="shared" si="205"/>
        <v>2.3714192438819936E-3</v>
      </c>
      <c r="T975" s="147">
        <f t="shared" si="206"/>
        <v>3.0800778395942625E-7</v>
      </c>
      <c r="U975" s="147" t="str">
        <f t="shared" si="207"/>
        <v/>
      </c>
      <c r="V975" s="147" t="str">
        <f t="shared" si="208"/>
        <v/>
      </c>
      <c r="W975" s="171">
        <f t="shared" si="209"/>
        <v>2.6449157019623862E-8</v>
      </c>
      <c r="X975" s="169" t="str">
        <f t="shared" si="210"/>
        <v/>
      </c>
      <c r="Y975" s="147" t="str">
        <f t="shared" si="211"/>
        <v/>
      </c>
      <c r="AC975" s="151">
        <v>294</v>
      </c>
      <c r="AD975" s="147">
        <f t="shared" si="212"/>
        <v>-2.8239999999999998</v>
      </c>
      <c r="AE975" s="170">
        <f t="shared" si="213"/>
        <v>7.3988808018422966E-3</v>
      </c>
      <c r="AF975" s="170">
        <f t="shared" si="214"/>
        <v>2.3714192438819936E-3</v>
      </c>
      <c r="AG975" s="147">
        <f t="shared" si="215"/>
        <v>7.3988808018422966E-3</v>
      </c>
      <c r="AH975" s="147" t="str">
        <f t="shared" si="216"/>
        <v/>
      </c>
      <c r="AI975" s="147" t="str">
        <f t="shared" si="217"/>
        <v/>
      </c>
      <c r="AJ975" s="169">
        <f t="shared" si="218"/>
        <v>0</v>
      </c>
      <c r="AK975" s="169" t="str">
        <f t="shared" si="219"/>
        <v/>
      </c>
      <c r="AL975" s="169" t="str">
        <f t="shared" si="220"/>
        <v/>
      </c>
      <c r="AM975" s="169"/>
      <c r="AN975" s="169"/>
      <c r="AO975" s="169"/>
      <c r="AP975" s="169"/>
      <c r="AQ975" s="169"/>
      <c r="AR975" s="169"/>
      <c r="AS975" s="169"/>
      <c r="AT975" s="148"/>
      <c r="AU975" s="149"/>
      <c r="AV975" s="148"/>
      <c r="AW975" s="173"/>
      <c r="AX975" s="174"/>
      <c r="AY975" s="175"/>
      <c r="AZ975" s="175"/>
      <c r="BA975" s="176"/>
      <c r="BB975" s="176"/>
      <c r="BC975" s="150"/>
      <c r="BE975" s="151">
        <v>271</v>
      </c>
      <c r="BF975" s="164">
        <f t="shared" si="222"/>
        <v>1.7279999999999931</v>
      </c>
      <c r="BG975" s="177">
        <f t="shared" si="223"/>
        <v>0.9733525206277005</v>
      </c>
      <c r="BH975" s="178">
        <f t="shared" si="224"/>
        <v>2.8245003190852103E-4</v>
      </c>
      <c r="BI975" s="179" t="str">
        <f t="shared" si="225"/>
        <v/>
      </c>
      <c r="BJ975" s="179" t="str">
        <f t="shared" si="221"/>
        <v/>
      </c>
    </row>
    <row r="976" spans="2:62" ht="20.100000000000001" customHeight="1" x14ac:dyDescent="0.25">
      <c r="B976" s="147"/>
      <c r="C976" s="151">
        <v>295</v>
      </c>
      <c r="D976" s="147">
        <f t="shared" si="194"/>
        <v>-2106.3107521098987</v>
      </c>
      <c r="E976" s="170">
        <f t="shared" si="195"/>
        <v>1.0018322558323147E-5</v>
      </c>
      <c r="F976" s="170">
        <f t="shared" si="196"/>
        <v>2.4011824741892529E-3</v>
      </c>
      <c r="G976" s="147">
        <f t="shared" si="197"/>
        <v>1.0018322558323147E-5</v>
      </c>
      <c r="H976" s="147" t="str">
        <f t="shared" si="198"/>
        <v/>
      </c>
      <c r="I976" s="147" t="str">
        <f t="shared" si="199"/>
        <v/>
      </c>
      <c r="J976" s="147">
        <f t="shared" si="200"/>
        <v>7.649775126155203E-22</v>
      </c>
      <c r="K976" s="147" t="str">
        <f t="shared" si="201"/>
        <v/>
      </c>
      <c r="L976" s="147" t="str">
        <f t="shared" si="202"/>
        <v/>
      </c>
      <c r="P976" s="151">
        <v>295</v>
      </c>
      <c r="Q976" s="147">
        <f t="shared" si="203"/>
        <v>-67741.287551173693</v>
      </c>
      <c r="R976" s="170">
        <f t="shared" si="204"/>
        <v>3.11504272881739E-7</v>
      </c>
      <c r="S976" s="170">
        <f t="shared" si="205"/>
        <v>2.4011824741892464E-3</v>
      </c>
      <c r="T976" s="147">
        <f t="shared" si="206"/>
        <v>3.11504272881739E-7</v>
      </c>
      <c r="U976" s="147" t="str">
        <f t="shared" si="207"/>
        <v/>
      </c>
      <c r="V976" s="147" t="str">
        <f t="shared" si="208"/>
        <v/>
      </c>
      <c r="W976" s="171">
        <f t="shared" si="209"/>
        <v>2.6831442730045093E-8</v>
      </c>
      <c r="X976" s="169" t="str">
        <f t="shared" si="210"/>
        <v/>
      </c>
      <c r="Y976" s="147" t="str">
        <f t="shared" si="211"/>
        <v/>
      </c>
      <c r="AC976" s="151">
        <v>295</v>
      </c>
      <c r="AD976" s="147">
        <f t="shared" si="212"/>
        <v>-2.8200000000000003</v>
      </c>
      <c r="AE976" s="170">
        <f t="shared" si="213"/>
        <v>7.4828725257805526E-3</v>
      </c>
      <c r="AF976" s="170">
        <f t="shared" si="214"/>
        <v>2.4011824741892464E-3</v>
      </c>
      <c r="AG976" s="147">
        <f t="shared" si="215"/>
        <v>7.4828725257805526E-3</v>
      </c>
      <c r="AH976" s="147" t="str">
        <f t="shared" si="216"/>
        <v/>
      </c>
      <c r="AI976" s="147" t="str">
        <f t="shared" si="217"/>
        <v/>
      </c>
      <c r="AJ976" s="169">
        <f t="shared" si="218"/>
        <v>0</v>
      </c>
      <c r="AK976" s="169" t="str">
        <f t="shared" si="219"/>
        <v/>
      </c>
      <c r="AL976" s="169" t="str">
        <f t="shared" si="220"/>
        <v/>
      </c>
      <c r="AM976" s="169"/>
      <c r="AN976" s="169"/>
      <c r="AO976" s="169"/>
      <c r="AP976" s="169"/>
      <c r="AQ976" s="169"/>
      <c r="AR976" s="169"/>
      <c r="AS976" s="169"/>
      <c r="AT976" s="148"/>
      <c r="AU976" s="149"/>
      <c r="AV976" s="148"/>
      <c r="AW976" s="173"/>
      <c r="AX976" s="174"/>
      <c r="AY976" s="175"/>
      <c r="AZ976" s="175"/>
      <c r="BA976" s="176"/>
      <c r="BB976" s="176"/>
      <c r="BC976" s="150"/>
      <c r="BE976" s="151">
        <v>272</v>
      </c>
      <c r="BF976" s="164">
        <f t="shared" si="222"/>
        <v>1.7343999999999931</v>
      </c>
      <c r="BG976" s="177">
        <f t="shared" si="223"/>
        <v>0.97307007059579198</v>
      </c>
      <c r="BH976" s="178">
        <f t="shared" si="224"/>
        <v>2.84156957524484E-4</v>
      </c>
      <c r="BI976" s="179" t="str">
        <f t="shared" si="225"/>
        <v/>
      </c>
      <c r="BJ976" s="179" t="str">
        <f t="shared" si="221"/>
        <v/>
      </c>
    </row>
    <row r="977" spans="2:62" ht="20.100000000000001" customHeight="1" x14ac:dyDescent="0.25">
      <c r="B977" s="147"/>
      <c r="C977" s="151">
        <v>296</v>
      </c>
      <c r="D977" s="147">
        <f t="shared" si="194"/>
        <v>-2103.3230772842107</v>
      </c>
      <c r="E977" s="170">
        <f t="shared" si="195"/>
        <v>1.0131887942257905E-5</v>
      </c>
      <c r="F977" s="170">
        <f t="shared" si="196"/>
        <v>2.4312833339342915E-3</v>
      </c>
      <c r="G977" s="147">
        <f t="shared" si="197"/>
        <v>1.0131887942257905E-5</v>
      </c>
      <c r="H977" s="147" t="str">
        <f t="shared" si="198"/>
        <v/>
      </c>
      <c r="I977" s="147" t="str">
        <f t="shared" si="199"/>
        <v/>
      </c>
      <c r="J977" s="147">
        <f t="shared" si="200"/>
        <v>7.932183426538492E-22</v>
      </c>
      <c r="K977" s="147" t="str">
        <f t="shared" si="201"/>
        <v/>
      </c>
      <c r="L977" s="147" t="str">
        <f t="shared" si="202"/>
        <v/>
      </c>
      <c r="P977" s="151">
        <v>296</v>
      </c>
      <c r="Q977" s="147">
        <f t="shared" si="203"/>
        <v>-67645.200618476985</v>
      </c>
      <c r="R977" s="170">
        <f t="shared" si="204"/>
        <v>3.1503541316407571E-7</v>
      </c>
      <c r="S977" s="170">
        <f t="shared" si="205"/>
        <v>2.4312833339342915E-3</v>
      </c>
      <c r="T977" s="147">
        <f t="shared" si="206"/>
        <v>3.1503541316407571E-7</v>
      </c>
      <c r="U977" s="147" t="str">
        <f t="shared" si="207"/>
        <v/>
      </c>
      <c r="V977" s="147" t="str">
        <f t="shared" si="208"/>
        <v/>
      </c>
      <c r="W977" s="171">
        <f t="shared" si="209"/>
        <v>2.7218818343155436E-8</v>
      </c>
      <c r="X977" s="169" t="str">
        <f t="shared" si="210"/>
        <v/>
      </c>
      <c r="Y977" s="147" t="str">
        <f t="shared" si="211"/>
        <v/>
      </c>
      <c r="AC977" s="151">
        <v>296</v>
      </c>
      <c r="AD977" s="147">
        <f t="shared" si="212"/>
        <v>-2.8159999999999998</v>
      </c>
      <c r="AE977" s="170">
        <f t="shared" si="213"/>
        <v>7.5676966354434258E-3</v>
      </c>
      <c r="AF977" s="170">
        <f t="shared" si="214"/>
        <v>2.4312833339342915E-3</v>
      </c>
      <c r="AG977" s="147">
        <f t="shared" si="215"/>
        <v>7.5676966354434258E-3</v>
      </c>
      <c r="AH977" s="147" t="str">
        <f t="shared" si="216"/>
        <v/>
      </c>
      <c r="AI977" s="147" t="str">
        <f t="shared" si="217"/>
        <v/>
      </c>
      <c r="AJ977" s="169">
        <f t="shared" si="218"/>
        <v>0</v>
      </c>
      <c r="AK977" s="169" t="str">
        <f t="shared" si="219"/>
        <v/>
      </c>
      <c r="AL977" s="169" t="str">
        <f t="shared" si="220"/>
        <v/>
      </c>
      <c r="AM977" s="169"/>
      <c r="AN977" s="169"/>
      <c r="AO977" s="169"/>
      <c r="AP977" s="169"/>
      <c r="AQ977" s="169"/>
      <c r="AR977" s="169"/>
      <c r="AS977" s="169"/>
      <c r="AT977" s="148"/>
      <c r="AU977" s="149"/>
      <c r="AV977" s="148"/>
      <c r="AW977" s="173"/>
      <c r="AX977" s="174"/>
      <c r="AY977" s="175"/>
      <c r="AZ977" s="175"/>
      <c r="BA977" s="176"/>
      <c r="BB977" s="176"/>
      <c r="BC977" s="150"/>
      <c r="BE977" s="151">
        <v>273</v>
      </c>
      <c r="BF977" s="164">
        <f t="shared" si="222"/>
        <v>1.740799999999993</v>
      </c>
      <c r="BG977" s="177">
        <f t="shared" si="223"/>
        <v>0.9727859136382675</v>
      </c>
      <c r="BH977" s="178">
        <f t="shared" si="224"/>
        <v>2.8586450309098232E-4</v>
      </c>
      <c r="BI977" s="179" t="str">
        <f t="shared" si="225"/>
        <v/>
      </c>
      <c r="BJ977" s="179" t="str">
        <f t="shared" si="221"/>
        <v/>
      </c>
    </row>
    <row r="978" spans="2:62" ht="20.100000000000001" customHeight="1" x14ac:dyDescent="0.25">
      <c r="B978" s="147"/>
      <c r="C978" s="151">
        <v>297</v>
      </c>
      <c r="D978" s="147">
        <f t="shared" si="194"/>
        <v>-2100.3354024585233</v>
      </c>
      <c r="E978" s="170">
        <f t="shared" si="195"/>
        <v>1.0246576730540047E-5</v>
      </c>
      <c r="F978" s="170">
        <f t="shared" si="196"/>
        <v>2.4617251660601809E-3</v>
      </c>
      <c r="G978" s="147">
        <f t="shared" si="197"/>
        <v>1.0246576730540047E-5</v>
      </c>
      <c r="H978" s="147" t="str">
        <f t="shared" si="198"/>
        <v/>
      </c>
      <c r="I978" s="147" t="str">
        <f t="shared" si="199"/>
        <v/>
      </c>
      <c r="J978" s="147">
        <f t="shared" si="200"/>
        <v>8.2248858522179675E-22</v>
      </c>
      <c r="K978" s="147" t="str">
        <f t="shared" si="201"/>
        <v/>
      </c>
      <c r="L978" s="147" t="str">
        <f t="shared" si="202"/>
        <v/>
      </c>
      <c r="P978" s="151">
        <v>297</v>
      </c>
      <c r="Q978" s="147">
        <f t="shared" si="203"/>
        <v>-67549.113685780292</v>
      </c>
      <c r="R978" s="170">
        <f t="shared" si="204"/>
        <v>3.1860148397019438E-7</v>
      </c>
      <c r="S978" s="170">
        <f t="shared" si="205"/>
        <v>2.4617251660601809E-3</v>
      </c>
      <c r="T978" s="147">
        <f t="shared" si="206"/>
        <v>3.1860148397019438E-7</v>
      </c>
      <c r="U978" s="147" t="str">
        <f t="shared" si="207"/>
        <v/>
      </c>
      <c r="V978" s="147" t="str">
        <f t="shared" si="208"/>
        <v/>
      </c>
      <c r="W978" s="171">
        <f t="shared" si="209"/>
        <v>2.7611344858388376E-8</v>
      </c>
      <c r="X978" s="169" t="str">
        <f t="shared" si="210"/>
        <v/>
      </c>
      <c r="Y978" s="147" t="str">
        <f t="shared" si="211"/>
        <v/>
      </c>
      <c r="AC978" s="151">
        <v>297</v>
      </c>
      <c r="AD978" s="147">
        <f t="shared" si="212"/>
        <v>-2.8120000000000003</v>
      </c>
      <c r="AE978" s="170">
        <f t="shared" si="213"/>
        <v>7.6533598368282241E-3</v>
      </c>
      <c r="AF978" s="170">
        <f t="shared" si="214"/>
        <v>2.4617251660601809E-3</v>
      </c>
      <c r="AG978" s="147">
        <f t="shared" si="215"/>
        <v>7.6533598368282241E-3</v>
      </c>
      <c r="AH978" s="147" t="str">
        <f t="shared" si="216"/>
        <v/>
      </c>
      <c r="AI978" s="147" t="str">
        <f t="shared" si="217"/>
        <v/>
      </c>
      <c r="AJ978" s="169">
        <f t="shared" si="218"/>
        <v>0</v>
      </c>
      <c r="AK978" s="169" t="str">
        <f t="shared" si="219"/>
        <v/>
      </c>
      <c r="AL978" s="169" t="str">
        <f t="shared" si="220"/>
        <v/>
      </c>
      <c r="AM978" s="169"/>
      <c r="AN978" s="169"/>
      <c r="AO978" s="169"/>
      <c r="AP978" s="169"/>
      <c r="AQ978" s="169"/>
      <c r="AR978" s="169"/>
      <c r="AS978" s="169"/>
      <c r="AT978" s="148"/>
      <c r="AU978" s="149"/>
      <c r="AV978" s="148"/>
      <c r="AW978" s="173"/>
      <c r="AX978" s="174"/>
      <c r="AY978" s="175"/>
      <c r="AZ978" s="175"/>
      <c r="BA978" s="176"/>
      <c r="BB978" s="176"/>
      <c r="BC978" s="150"/>
      <c r="BE978" s="151">
        <v>274</v>
      </c>
      <c r="BF978" s="164">
        <f t="shared" si="222"/>
        <v>1.747199999999993</v>
      </c>
      <c r="BG978" s="177">
        <f t="shared" si="223"/>
        <v>0.97250004913517651</v>
      </c>
      <c r="BH978" s="178">
        <f t="shared" si="224"/>
        <v>2.8757262761458513E-4</v>
      </c>
      <c r="BI978" s="179" t="str">
        <f t="shared" si="225"/>
        <v/>
      </c>
      <c r="BJ978" s="179" t="str">
        <f t="shared" si="221"/>
        <v/>
      </c>
    </row>
    <row r="979" spans="2:62" ht="20.100000000000001" customHeight="1" x14ac:dyDescent="0.25">
      <c r="B979" s="147"/>
      <c r="C979" s="151">
        <v>298</v>
      </c>
      <c r="D979" s="147">
        <f t="shared" si="194"/>
        <v>-2097.3477276328354</v>
      </c>
      <c r="E979" s="170">
        <f t="shared" si="195"/>
        <v>1.0362397948859617E-5</v>
      </c>
      <c r="F979" s="170">
        <f t="shared" si="196"/>
        <v>2.4925113404049124E-3</v>
      </c>
      <c r="G979" s="147">
        <f t="shared" si="197"/>
        <v>1.0362397948859617E-5</v>
      </c>
      <c r="H979" s="147" t="str">
        <f t="shared" si="198"/>
        <v/>
      </c>
      <c r="I979" s="147" t="str">
        <f t="shared" si="199"/>
        <v/>
      </c>
      <c r="J979" s="147">
        <f t="shared" si="200"/>
        <v>8.5282527235051174E-22</v>
      </c>
      <c r="K979" s="147" t="str">
        <f t="shared" si="201"/>
        <v/>
      </c>
      <c r="L979" s="147" t="str">
        <f t="shared" si="202"/>
        <v/>
      </c>
      <c r="P979" s="151">
        <v>298</v>
      </c>
      <c r="Q979" s="147">
        <f t="shared" si="203"/>
        <v>-67453.026753083584</v>
      </c>
      <c r="R979" s="170">
        <f t="shared" si="204"/>
        <v>3.2220276593999316E-7</v>
      </c>
      <c r="S979" s="170">
        <f t="shared" si="205"/>
        <v>2.4925113404049141E-3</v>
      </c>
      <c r="T979" s="147">
        <f t="shared" si="206"/>
        <v>3.2220276593999316E-7</v>
      </c>
      <c r="U979" s="147" t="str">
        <f t="shared" si="207"/>
        <v/>
      </c>
      <c r="V979" s="147" t="str">
        <f t="shared" si="208"/>
        <v/>
      </c>
      <c r="W979" s="171">
        <f t="shared" si="209"/>
        <v>2.800908390633009E-8</v>
      </c>
      <c r="X979" s="169" t="str">
        <f t="shared" si="210"/>
        <v/>
      </c>
      <c r="Y979" s="147" t="str">
        <f t="shared" si="211"/>
        <v/>
      </c>
      <c r="AC979" s="151">
        <v>298</v>
      </c>
      <c r="AD979" s="147">
        <f t="shared" si="212"/>
        <v>-2.8079999999999998</v>
      </c>
      <c r="AE979" s="170">
        <f t="shared" si="213"/>
        <v>7.739868871391698E-3</v>
      </c>
      <c r="AF979" s="170">
        <f t="shared" si="214"/>
        <v>2.4925113404049141E-3</v>
      </c>
      <c r="AG979" s="147">
        <f t="shared" si="215"/>
        <v>7.739868871391698E-3</v>
      </c>
      <c r="AH979" s="147" t="str">
        <f t="shared" si="216"/>
        <v/>
      </c>
      <c r="AI979" s="147" t="str">
        <f t="shared" si="217"/>
        <v/>
      </c>
      <c r="AJ979" s="169">
        <f t="shared" si="218"/>
        <v>0</v>
      </c>
      <c r="AK979" s="169" t="str">
        <f t="shared" si="219"/>
        <v/>
      </c>
      <c r="AL979" s="169" t="str">
        <f t="shared" si="220"/>
        <v/>
      </c>
      <c r="AM979" s="169"/>
      <c r="AN979" s="169"/>
      <c r="AO979" s="169"/>
      <c r="AP979" s="169"/>
      <c r="AQ979" s="169"/>
      <c r="AR979" s="169"/>
      <c r="AS979" s="169"/>
      <c r="AT979" s="148"/>
      <c r="AU979" s="149"/>
      <c r="AV979" s="148"/>
      <c r="AW979" s="173"/>
      <c r="AX979" s="174"/>
      <c r="AY979" s="175"/>
      <c r="AZ979" s="175"/>
      <c r="BA979" s="176"/>
      <c r="BB979" s="176"/>
      <c r="BC979" s="150"/>
      <c r="BE979" s="151">
        <v>275</v>
      </c>
      <c r="BF979" s="164">
        <f t="shared" si="222"/>
        <v>1.7535999999999929</v>
      </c>
      <c r="BG979" s="177">
        <f t="shared" si="223"/>
        <v>0.97221247650756193</v>
      </c>
      <c r="BH979" s="178">
        <f t="shared" si="224"/>
        <v>2.8928129028649163E-4</v>
      </c>
      <c r="BI979" s="179" t="str">
        <f t="shared" si="225"/>
        <v/>
      </c>
      <c r="BJ979" s="179" t="str">
        <f t="shared" si="221"/>
        <v/>
      </c>
    </row>
    <row r="980" spans="2:62" ht="20.100000000000001" customHeight="1" x14ac:dyDescent="0.25">
      <c r="B980" s="147"/>
      <c r="C980" s="151">
        <v>299</v>
      </c>
      <c r="D980" s="147">
        <f t="shared" si="194"/>
        <v>-2094.3600528071474</v>
      </c>
      <c r="E980" s="170">
        <f t="shared" si="195"/>
        <v>1.0479360670337282E-5</v>
      </c>
      <c r="F980" s="170">
        <f t="shared" si="196"/>
        <v>2.5236452538431623E-3</v>
      </c>
      <c r="G980" s="147">
        <f t="shared" si="197"/>
        <v>1.0479360670337282E-5</v>
      </c>
      <c r="H980" s="147" t="str">
        <f t="shared" si="198"/>
        <v/>
      </c>
      <c r="I980" s="147" t="str">
        <f t="shared" si="199"/>
        <v/>
      </c>
      <c r="J980" s="147">
        <f t="shared" si="200"/>
        <v>8.8426675013557549E-22</v>
      </c>
      <c r="K980" s="147" t="str">
        <f t="shared" si="201"/>
        <v/>
      </c>
      <c r="L980" s="147" t="str">
        <f t="shared" si="202"/>
        <v/>
      </c>
      <c r="P980" s="151">
        <v>299</v>
      </c>
      <c r="Q980" s="147">
        <f t="shared" si="203"/>
        <v>-67356.939820386891</v>
      </c>
      <c r="R980" s="170">
        <f t="shared" si="204"/>
        <v>3.2583954118815009E-7</v>
      </c>
      <c r="S980" s="170">
        <f t="shared" si="205"/>
        <v>2.5236452538431571E-3</v>
      </c>
      <c r="T980" s="147">
        <f t="shared" si="206"/>
        <v>3.2583954118815009E-7</v>
      </c>
      <c r="U980" s="147" t="str">
        <f t="shared" si="207"/>
        <v/>
      </c>
      <c r="V980" s="147" t="str">
        <f t="shared" si="208"/>
        <v/>
      </c>
      <c r="W980" s="171">
        <f t="shared" si="209"/>
        <v>2.8412097753848591E-8</v>
      </c>
      <c r="X980" s="169" t="str">
        <f t="shared" si="210"/>
        <v/>
      </c>
      <c r="Y980" s="147" t="str">
        <f t="shared" si="211"/>
        <v/>
      </c>
      <c r="AC980" s="151">
        <v>299</v>
      </c>
      <c r="AD980" s="147">
        <f t="shared" si="212"/>
        <v>-2.8040000000000003</v>
      </c>
      <c r="AE980" s="170">
        <f t="shared" si="213"/>
        <v>7.8272305160173687E-3</v>
      </c>
      <c r="AF980" s="170">
        <f t="shared" si="214"/>
        <v>2.5236452538431571E-3</v>
      </c>
      <c r="AG980" s="147">
        <f t="shared" si="215"/>
        <v>7.8272305160173687E-3</v>
      </c>
      <c r="AH980" s="147" t="str">
        <f t="shared" si="216"/>
        <v/>
      </c>
      <c r="AI980" s="147" t="str">
        <f t="shared" si="217"/>
        <v/>
      </c>
      <c r="AJ980" s="169">
        <f t="shared" si="218"/>
        <v>0</v>
      </c>
      <c r="AK980" s="169" t="str">
        <f t="shared" si="219"/>
        <v/>
      </c>
      <c r="AL980" s="169" t="str">
        <f t="shared" si="220"/>
        <v/>
      </c>
      <c r="AM980" s="169"/>
      <c r="AN980" s="169"/>
      <c r="AO980" s="169"/>
      <c r="AP980" s="169"/>
      <c r="AQ980" s="169"/>
      <c r="AR980" s="169"/>
      <c r="AS980" s="169"/>
      <c r="AT980" s="148"/>
      <c r="AU980" s="149"/>
      <c r="AV980" s="148"/>
      <c r="AW980" s="173"/>
      <c r="AX980" s="174"/>
      <c r="AY980" s="175"/>
      <c r="AZ980" s="175"/>
      <c r="BA980" s="176"/>
      <c r="BB980" s="176"/>
      <c r="BC980" s="150"/>
      <c r="BE980" s="151">
        <v>276</v>
      </c>
      <c r="BF980" s="164">
        <f t="shared" si="222"/>
        <v>1.7599999999999929</v>
      </c>
      <c r="BG980" s="177">
        <f t="shared" si="223"/>
        <v>0.97192319521727544</v>
      </c>
      <c r="BH980" s="178">
        <f t="shared" si="224"/>
        <v>2.9099045048475158E-4</v>
      </c>
      <c r="BI980" s="179" t="str">
        <f t="shared" si="225"/>
        <v/>
      </c>
      <c r="BJ980" s="179" t="str">
        <f t="shared" si="221"/>
        <v/>
      </c>
    </row>
    <row r="981" spans="2:62" ht="20.100000000000001" customHeight="1" x14ac:dyDescent="0.25">
      <c r="B981" s="147"/>
      <c r="C981" s="151">
        <v>300</v>
      </c>
      <c r="D981" s="147">
        <f t="shared" si="194"/>
        <v>-2091.3723779814595</v>
      </c>
      <c r="E981" s="170">
        <f t="shared" si="195"/>
        <v>1.0597474015476546E-5</v>
      </c>
      <c r="F981" s="170">
        <f t="shared" si="196"/>
        <v>2.5551303304279312E-3</v>
      </c>
      <c r="G981" s="147">
        <f t="shared" si="197"/>
        <v>1.0597474015476546E-5</v>
      </c>
      <c r="H981" s="147" t="str">
        <f t="shared" si="198"/>
        <v/>
      </c>
      <c r="I981" s="147" t="str">
        <f t="shared" si="199"/>
        <v/>
      </c>
      <c r="J981" s="147">
        <f t="shared" si="200"/>
        <v>9.1685272470570332E-22</v>
      </c>
      <c r="K981" s="147" t="str">
        <f t="shared" si="201"/>
        <v/>
      </c>
      <c r="L981" s="147" t="str">
        <f t="shared" si="202"/>
        <v/>
      </c>
      <c r="P981" s="151">
        <v>300</v>
      </c>
      <c r="Q981" s="147">
        <f t="shared" si="203"/>
        <v>-67260.852887690184</v>
      </c>
      <c r="R981" s="170">
        <f t="shared" si="204"/>
        <v>3.2951209330264298E-7</v>
      </c>
      <c r="S981" s="170">
        <f t="shared" si="205"/>
        <v>2.5551303304279312E-3</v>
      </c>
      <c r="T981" s="147">
        <f t="shared" si="206"/>
        <v>3.2951209330264298E-7</v>
      </c>
      <c r="U981" s="147" t="str">
        <f t="shared" si="207"/>
        <v/>
      </c>
      <c r="V981" s="147" t="str">
        <f t="shared" si="208"/>
        <v/>
      </c>
      <c r="W981" s="171">
        <f t="shared" si="209"/>
        <v>2.8820449309245648E-8</v>
      </c>
      <c r="X981" s="169" t="str">
        <f t="shared" si="210"/>
        <v/>
      </c>
      <c r="Y981" s="147" t="str">
        <f t="shared" si="211"/>
        <v/>
      </c>
      <c r="AC981" s="151">
        <v>300</v>
      </c>
      <c r="AD981" s="147">
        <f t="shared" si="212"/>
        <v>-2.8</v>
      </c>
      <c r="AE981" s="170">
        <f t="shared" si="213"/>
        <v>7.9154515829799686E-3</v>
      </c>
      <c r="AF981" s="170">
        <f t="shared" si="214"/>
        <v>2.5551303304279312E-3</v>
      </c>
      <c r="AG981" s="147">
        <f t="shared" si="215"/>
        <v>7.9154515829799686E-3</v>
      </c>
      <c r="AH981" s="147" t="str">
        <f t="shared" si="216"/>
        <v/>
      </c>
      <c r="AI981" s="147" t="str">
        <f t="shared" si="217"/>
        <v/>
      </c>
      <c r="AJ981" s="169">
        <f t="shared" si="218"/>
        <v>0</v>
      </c>
      <c r="AK981" s="169" t="str">
        <f t="shared" si="219"/>
        <v/>
      </c>
      <c r="AL981" s="169" t="str">
        <f t="shared" si="220"/>
        <v/>
      </c>
      <c r="AM981" s="169"/>
      <c r="AN981" s="169"/>
      <c r="AO981" s="169"/>
      <c r="AP981" s="169"/>
      <c r="AQ981" s="169"/>
      <c r="AR981" s="169"/>
      <c r="AS981" s="169"/>
      <c r="AT981" s="148"/>
      <c r="AU981" s="149"/>
      <c r="AV981" s="148"/>
      <c r="AW981" s="173"/>
      <c r="AX981" s="174"/>
      <c r="AY981" s="175"/>
      <c r="AZ981" s="175"/>
      <c r="BA981" s="176"/>
      <c r="BB981" s="176"/>
      <c r="BC981" s="150"/>
      <c r="BE981" s="151">
        <v>277</v>
      </c>
      <c r="BF981" s="164">
        <f t="shared" si="222"/>
        <v>1.7663999999999929</v>
      </c>
      <c r="BG981" s="177">
        <f t="shared" si="223"/>
        <v>0.97163220476679069</v>
      </c>
      <c r="BH981" s="178">
        <f t="shared" si="224"/>
        <v>2.9270006777259994E-4</v>
      </c>
      <c r="BI981" s="179" t="str">
        <f t="shared" si="225"/>
        <v/>
      </c>
      <c r="BJ981" s="179" t="str">
        <f t="shared" si="221"/>
        <v/>
      </c>
    </row>
    <row r="982" spans="2:62" ht="20.100000000000001" customHeight="1" x14ac:dyDescent="0.25">
      <c r="B982" s="147"/>
      <c r="C982" s="151">
        <v>301</v>
      </c>
      <c r="D982" s="147">
        <f t="shared" si="194"/>
        <v>-2088.3847031557716</v>
      </c>
      <c r="E982" s="170">
        <f t="shared" si="195"/>
        <v>1.0716747152111622E-5</v>
      </c>
      <c r="F982" s="170">
        <f t="shared" si="196"/>
        <v>2.5869700215320501E-3</v>
      </c>
      <c r="G982" s="147">
        <f t="shared" si="197"/>
        <v>1.0716747152111622E-5</v>
      </c>
      <c r="H982" s="147" t="str">
        <f t="shared" si="198"/>
        <v/>
      </c>
      <c r="I982" s="147" t="str">
        <f t="shared" si="199"/>
        <v/>
      </c>
      <c r="J982" s="147">
        <f t="shared" si="200"/>
        <v>9.5062430977564736E-22</v>
      </c>
      <c r="K982" s="147" t="str">
        <f t="shared" si="201"/>
        <v/>
      </c>
      <c r="L982" s="147" t="str">
        <f t="shared" si="202"/>
        <v/>
      </c>
      <c r="P982" s="151">
        <v>301</v>
      </c>
      <c r="Q982" s="147">
        <f t="shared" si="203"/>
        <v>-67164.765954993491</v>
      </c>
      <c r="R982" s="170">
        <f t="shared" si="204"/>
        <v>3.3322070734312038E-7</v>
      </c>
      <c r="S982" s="170">
        <f t="shared" si="205"/>
        <v>2.5869700215320475E-3</v>
      </c>
      <c r="T982" s="147">
        <f t="shared" si="206"/>
        <v>3.3322070734312038E-7</v>
      </c>
      <c r="U982" s="147" t="str">
        <f t="shared" si="207"/>
        <v/>
      </c>
      <c r="V982" s="147" t="str">
        <f t="shared" si="208"/>
        <v/>
      </c>
      <c r="W982" s="171">
        <f t="shared" si="209"/>
        <v>2.9234202127431167E-8</v>
      </c>
      <c r="X982" s="169" t="str">
        <f t="shared" si="210"/>
        <v/>
      </c>
      <c r="Y982" s="147" t="str">
        <f t="shared" si="211"/>
        <v/>
      </c>
      <c r="AC982" s="151">
        <v>301</v>
      </c>
      <c r="AD982" s="147">
        <f t="shared" si="212"/>
        <v>-2.7960000000000003</v>
      </c>
      <c r="AE982" s="170">
        <f t="shared" si="213"/>
        <v>8.0045389199063163E-3</v>
      </c>
      <c r="AF982" s="170">
        <f t="shared" si="214"/>
        <v>2.5869700215320475E-3</v>
      </c>
      <c r="AG982" s="147">
        <f t="shared" si="215"/>
        <v>8.0045389199063163E-3</v>
      </c>
      <c r="AH982" s="147" t="str">
        <f t="shared" si="216"/>
        <v/>
      </c>
      <c r="AI982" s="147" t="str">
        <f t="shared" si="217"/>
        <v/>
      </c>
      <c r="AJ982" s="169">
        <f t="shared" si="218"/>
        <v>0</v>
      </c>
      <c r="AK982" s="169" t="str">
        <f t="shared" si="219"/>
        <v/>
      </c>
      <c r="AL982" s="169" t="str">
        <f t="shared" si="220"/>
        <v/>
      </c>
      <c r="AM982" s="169"/>
      <c r="AN982" s="169"/>
      <c r="AO982" s="169"/>
      <c r="AP982" s="169"/>
      <c r="AQ982" s="169"/>
      <c r="AR982" s="169"/>
      <c r="AS982" s="169"/>
      <c r="AT982" s="148"/>
      <c r="AU982" s="149"/>
      <c r="AV982" s="148"/>
      <c r="AW982" s="173"/>
      <c r="AX982" s="174"/>
      <c r="AY982" s="175"/>
      <c r="AZ982" s="175"/>
      <c r="BA982" s="176"/>
      <c r="BB982" s="176"/>
      <c r="BC982" s="150"/>
      <c r="BE982" s="151">
        <v>278</v>
      </c>
      <c r="BF982" s="164">
        <f t="shared" si="222"/>
        <v>1.7727999999999928</v>
      </c>
      <c r="BG982" s="177">
        <f t="shared" si="223"/>
        <v>0.97133950469901809</v>
      </c>
      <c r="BH982" s="178">
        <f t="shared" si="224"/>
        <v>2.9441010190045525E-4</v>
      </c>
      <c r="BI982" s="179" t="str">
        <f t="shared" si="225"/>
        <v/>
      </c>
      <c r="BJ982" s="179" t="str">
        <f t="shared" si="221"/>
        <v/>
      </c>
    </row>
    <row r="983" spans="2:62" ht="20.100000000000001" customHeight="1" x14ac:dyDescent="0.25">
      <c r="B983" s="147"/>
      <c r="C983" s="151">
        <v>302</v>
      </c>
      <c r="D983" s="147">
        <f t="shared" si="194"/>
        <v>-2085.3970283300841</v>
      </c>
      <c r="E983" s="170">
        <f t="shared" si="195"/>
        <v>1.0837189295350794E-5</v>
      </c>
      <c r="F983" s="170">
        <f t="shared" si="196"/>
        <v>2.6191678059894808E-3</v>
      </c>
      <c r="G983" s="147">
        <f t="shared" si="197"/>
        <v>1.0837189295350794E-5</v>
      </c>
      <c r="H983" s="147" t="str">
        <f t="shared" si="198"/>
        <v/>
      </c>
      <c r="I983" s="147" t="str">
        <f t="shared" si="199"/>
        <v/>
      </c>
      <c r="J983" s="147">
        <f t="shared" si="200"/>
        <v>9.8562407583713998E-22</v>
      </c>
      <c r="K983" s="147" t="str">
        <f t="shared" si="201"/>
        <v/>
      </c>
      <c r="L983" s="147" t="str">
        <f t="shared" si="202"/>
        <v/>
      </c>
      <c r="P983" s="151">
        <v>302</v>
      </c>
      <c r="Q983" s="147">
        <f t="shared" si="203"/>
        <v>-67068.679022296783</v>
      </c>
      <c r="R983" s="170">
        <f t="shared" si="204"/>
        <v>3.3696566983914982E-7</v>
      </c>
      <c r="S983" s="170">
        <f t="shared" si="205"/>
        <v>2.6191678059894813E-3</v>
      </c>
      <c r="T983" s="147">
        <f t="shared" si="206"/>
        <v>3.3696566983914982E-7</v>
      </c>
      <c r="U983" s="147" t="str">
        <f t="shared" si="207"/>
        <v/>
      </c>
      <c r="V983" s="147" t="str">
        <f t="shared" si="208"/>
        <v/>
      </c>
      <c r="W983" s="171">
        <f t="shared" si="209"/>
        <v>2.9653420415119786E-8</v>
      </c>
      <c r="X983" s="169" t="str">
        <f t="shared" si="210"/>
        <v/>
      </c>
      <c r="Y983" s="147" t="str">
        <f t="shared" si="211"/>
        <v/>
      </c>
      <c r="AC983" s="151">
        <v>302</v>
      </c>
      <c r="AD983" s="147">
        <f t="shared" si="212"/>
        <v>-2.7919999999999998</v>
      </c>
      <c r="AE983" s="170">
        <f t="shared" si="213"/>
        <v>8.094499409733228E-3</v>
      </c>
      <c r="AF983" s="170">
        <f t="shared" si="214"/>
        <v>2.6191678059894813E-3</v>
      </c>
      <c r="AG983" s="147">
        <f t="shared" si="215"/>
        <v>8.094499409733228E-3</v>
      </c>
      <c r="AH983" s="147" t="str">
        <f t="shared" si="216"/>
        <v/>
      </c>
      <c r="AI983" s="147" t="str">
        <f t="shared" si="217"/>
        <v/>
      </c>
      <c r="AJ983" s="169">
        <f t="shared" si="218"/>
        <v>0</v>
      </c>
      <c r="AK983" s="169" t="str">
        <f t="shared" si="219"/>
        <v/>
      </c>
      <c r="AL983" s="169" t="str">
        <f t="shared" si="220"/>
        <v/>
      </c>
      <c r="AM983" s="169"/>
      <c r="AN983" s="169"/>
      <c r="AO983" s="169"/>
      <c r="AP983" s="169"/>
      <c r="AQ983" s="169"/>
      <c r="AR983" s="169"/>
      <c r="AS983" s="169"/>
      <c r="AT983" s="148"/>
      <c r="AU983" s="149"/>
      <c r="AV983" s="148"/>
      <c r="AW983" s="173"/>
      <c r="AX983" s="174"/>
      <c r="AY983" s="175"/>
      <c r="AZ983" s="175"/>
      <c r="BA983" s="176"/>
      <c r="BB983" s="176"/>
      <c r="BC983" s="150"/>
      <c r="BE983" s="151">
        <v>279</v>
      </c>
      <c r="BF983" s="164">
        <f t="shared" si="222"/>
        <v>1.7791999999999928</v>
      </c>
      <c r="BG983" s="177">
        <f t="shared" si="223"/>
        <v>0.97104509459711763</v>
      </c>
      <c r="BH983" s="178">
        <f t="shared" si="224"/>
        <v>2.9612051280469842E-4</v>
      </c>
      <c r="BI983" s="179" t="str">
        <f t="shared" si="225"/>
        <v/>
      </c>
      <c r="BJ983" s="179" t="str">
        <f t="shared" si="221"/>
        <v/>
      </c>
    </row>
    <row r="984" spans="2:62" ht="20.100000000000001" customHeight="1" x14ac:dyDescent="0.25">
      <c r="B984" s="147"/>
      <c r="C984" s="151">
        <v>303</v>
      </c>
      <c r="D984" s="147">
        <f t="shared" si="194"/>
        <v>-2082.4093535043962</v>
      </c>
      <c r="E984" s="170">
        <f t="shared" si="195"/>
        <v>1.0958809707515488E-5</v>
      </c>
      <c r="F984" s="170">
        <f t="shared" si="196"/>
        <v>2.651727190236488E-3</v>
      </c>
      <c r="G984" s="147">
        <f t="shared" si="197"/>
        <v>1.0958809707515488E-5</v>
      </c>
      <c r="H984" s="147" t="str">
        <f t="shared" si="198"/>
        <v/>
      </c>
      <c r="I984" s="147" t="str">
        <f t="shared" si="199"/>
        <v/>
      </c>
      <c r="J984" s="147">
        <f t="shared" si="200"/>
        <v>1.0218961010436705E-21</v>
      </c>
      <c r="K984" s="147" t="str">
        <f t="shared" si="201"/>
        <v/>
      </c>
      <c r="L984" s="147" t="str">
        <f t="shared" si="202"/>
        <v/>
      </c>
      <c r="P984" s="151">
        <v>303</v>
      </c>
      <c r="Q984" s="147">
        <f t="shared" si="203"/>
        <v>-66972.59208960009</v>
      </c>
      <c r="R984" s="170">
        <f t="shared" si="204"/>
        <v>3.4074726878831288E-7</v>
      </c>
      <c r="S984" s="170">
        <f t="shared" si="205"/>
        <v>2.6517271902364845E-3</v>
      </c>
      <c r="T984" s="147">
        <f t="shared" si="206"/>
        <v>3.4074726878831288E-7</v>
      </c>
      <c r="U984" s="147" t="str">
        <f t="shared" si="207"/>
        <v/>
      </c>
      <c r="V984" s="147" t="str">
        <f t="shared" si="208"/>
        <v/>
      </c>
      <c r="W984" s="171">
        <f t="shared" si="209"/>
        <v>3.0078169036049706E-8</v>
      </c>
      <c r="X984" s="169" t="str">
        <f t="shared" si="210"/>
        <v/>
      </c>
      <c r="Y984" s="147" t="str">
        <f t="shared" si="211"/>
        <v/>
      </c>
      <c r="AC984" s="151">
        <v>303</v>
      </c>
      <c r="AD984" s="147">
        <f t="shared" si="212"/>
        <v>-2.7880000000000003</v>
      </c>
      <c r="AE984" s="170">
        <f t="shared" si="213"/>
        <v>8.1853399706617643E-3</v>
      </c>
      <c r="AF984" s="170">
        <f t="shared" si="214"/>
        <v>2.6517271902364845E-3</v>
      </c>
      <c r="AG984" s="147">
        <f t="shared" si="215"/>
        <v>8.1853399706617643E-3</v>
      </c>
      <c r="AH984" s="147" t="str">
        <f t="shared" si="216"/>
        <v/>
      </c>
      <c r="AI984" s="147" t="str">
        <f t="shared" si="217"/>
        <v/>
      </c>
      <c r="AJ984" s="169">
        <f t="shared" si="218"/>
        <v>0</v>
      </c>
      <c r="AK984" s="169" t="str">
        <f t="shared" si="219"/>
        <v/>
      </c>
      <c r="AL984" s="169" t="str">
        <f t="shared" si="220"/>
        <v/>
      </c>
      <c r="AM984" s="169"/>
      <c r="AN984" s="169"/>
      <c r="AO984" s="169"/>
      <c r="AP984" s="169"/>
      <c r="AQ984" s="169"/>
      <c r="AR984" s="169"/>
      <c r="AS984" s="169"/>
      <c r="AT984" s="148"/>
      <c r="AU984" s="149"/>
      <c r="AV984" s="148"/>
      <c r="AW984" s="173"/>
      <c r="AX984" s="174"/>
      <c r="AY984" s="175"/>
      <c r="AZ984" s="175"/>
      <c r="BA984" s="176"/>
      <c r="BB984" s="176"/>
      <c r="BC984" s="150"/>
      <c r="BE984" s="151">
        <v>280</v>
      </c>
      <c r="BF984" s="164">
        <f t="shared" si="222"/>
        <v>1.7855999999999927</v>
      </c>
      <c r="BG984" s="177">
        <f t="shared" si="223"/>
        <v>0.97074897408431293</v>
      </c>
      <c r="BH984" s="178">
        <f t="shared" si="224"/>
        <v>2.97831260609005E-4</v>
      </c>
      <c r="BI984" s="179" t="str">
        <f t="shared" si="225"/>
        <v/>
      </c>
      <c r="BJ984" s="179" t="str">
        <f t="shared" si="221"/>
        <v/>
      </c>
    </row>
    <row r="985" spans="2:62" ht="20.100000000000001" customHeight="1" x14ac:dyDescent="0.25">
      <c r="B985" s="147"/>
      <c r="C985" s="151">
        <v>304</v>
      </c>
      <c r="D985" s="147">
        <f t="shared" si="194"/>
        <v>-2079.4216786787083</v>
      </c>
      <c r="E985" s="170">
        <f t="shared" si="195"/>
        <v>1.1081617698074638E-5</v>
      </c>
      <c r="F985" s="170">
        <f t="shared" si="196"/>
        <v>2.6846517084525724E-3</v>
      </c>
      <c r="G985" s="147">
        <f t="shared" si="197"/>
        <v>1.1081617698074638E-5</v>
      </c>
      <c r="H985" s="147" t="str">
        <f t="shared" si="198"/>
        <v/>
      </c>
      <c r="I985" s="147" t="str">
        <f t="shared" si="199"/>
        <v/>
      </c>
      <c r="J985" s="147">
        <f t="shared" si="200"/>
        <v>1.059486023846087E-21</v>
      </c>
      <c r="K985" s="147" t="str">
        <f t="shared" si="201"/>
        <v/>
      </c>
      <c r="L985" s="147" t="str">
        <f t="shared" si="202"/>
        <v/>
      </c>
      <c r="P985" s="151">
        <v>304</v>
      </c>
      <c r="Q985" s="147">
        <f t="shared" si="203"/>
        <v>-66876.505156903382</v>
      </c>
      <c r="R985" s="170">
        <f t="shared" si="204"/>
        <v>3.4456579365417657E-7</v>
      </c>
      <c r="S985" s="170">
        <f t="shared" si="205"/>
        <v>2.6846517084525724E-3</v>
      </c>
      <c r="T985" s="147">
        <f t="shared" si="206"/>
        <v>3.4456579365417657E-7</v>
      </c>
      <c r="U985" s="147" t="str">
        <f t="shared" si="207"/>
        <v/>
      </c>
      <c r="V985" s="147" t="str">
        <f t="shared" si="208"/>
        <v/>
      </c>
      <c r="W985" s="171">
        <f t="shared" si="209"/>
        <v>3.0508513516223481E-8</v>
      </c>
      <c r="X985" s="169" t="str">
        <f t="shared" si="210"/>
        <v/>
      </c>
      <c r="Y985" s="147" t="str">
        <f t="shared" si="211"/>
        <v/>
      </c>
      <c r="AC985" s="151">
        <v>304</v>
      </c>
      <c r="AD985" s="147">
        <f t="shared" si="212"/>
        <v>-2.7839999999999998</v>
      </c>
      <c r="AE985" s="170">
        <f t="shared" si="213"/>
        <v>8.2770675561084951E-3</v>
      </c>
      <c r="AF985" s="170">
        <f t="shared" si="214"/>
        <v>2.6846517084525724E-3</v>
      </c>
      <c r="AG985" s="147">
        <f t="shared" si="215"/>
        <v>8.2770675561084951E-3</v>
      </c>
      <c r="AH985" s="147" t="str">
        <f t="shared" si="216"/>
        <v/>
      </c>
      <c r="AI985" s="147" t="str">
        <f t="shared" si="217"/>
        <v/>
      </c>
      <c r="AJ985" s="169">
        <f t="shared" si="218"/>
        <v>0</v>
      </c>
      <c r="AK985" s="169" t="str">
        <f t="shared" si="219"/>
        <v/>
      </c>
      <c r="AL985" s="169" t="str">
        <f t="shared" si="220"/>
        <v/>
      </c>
      <c r="AM985" s="169"/>
      <c r="AN985" s="169"/>
      <c r="AO985" s="169"/>
      <c r="AP985" s="169"/>
      <c r="AQ985" s="169"/>
      <c r="AR985" s="169"/>
      <c r="AS985" s="169"/>
      <c r="AT985" s="148"/>
      <c r="AU985" s="149"/>
      <c r="AV985" s="148"/>
      <c r="AW985" s="173"/>
      <c r="AX985" s="174"/>
      <c r="AY985" s="175"/>
      <c r="AZ985" s="175"/>
      <c r="BA985" s="176"/>
      <c r="BB985" s="176"/>
      <c r="BC985" s="150"/>
      <c r="BE985" s="151">
        <v>281</v>
      </c>
      <c r="BF985" s="164">
        <f t="shared" si="222"/>
        <v>1.7919999999999927</v>
      </c>
      <c r="BG985" s="177">
        <f t="shared" si="223"/>
        <v>0.97045114282370393</v>
      </c>
      <c r="BH985" s="178">
        <f t="shared" si="224"/>
        <v>2.9954230562423412E-4</v>
      </c>
      <c r="BI985" s="179" t="str">
        <f t="shared" si="225"/>
        <v/>
      </c>
      <c r="BJ985" s="179" t="str">
        <f t="shared" si="221"/>
        <v/>
      </c>
    </row>
    <row r="986" spans="2:62" ht="20.100000000000001" customHeight="1" x14ac:dyDescent="0.25">
      <c r="B986" s="147"/>
      <c r="C986" s="151">
        <v>305</v>
      </c>
      <c r="D986" s="147">
        <f t="shared" si="194"/>
        <v>-2076.4340038530208</v>
      </c>
      <c r="E986" s="170">
        <f t="shared" si="195"/>
        <v>1.1205622623574795E-5</v>
      </c>
      <c r="F986" s="170">
        <f t="shared" si="196"/>
        <v>2.7179449227012539E-3</v>
      </c>
      <c r="G986" s="147">
        <f t="shared" si="197"/>
        <v>1.1205622623574795E-5</v>
      </c>
      <c r="H986" s="147" t="str">
        <f t="shared" si="198"/>
        <v/>
      </c>
      <c r="I986" s="147" t="str">
        <f t="shared" si="199"/>
        <v/>
      </c>
      <c r="J986" s="147">
        <f t="shared" si="200"/>
        <v>1.0984410974386763E-21</v>
      </c>
      <c r="K986" s="147" t="str">
        <f t="shared" si="201"/>
        <v/>
      </c>
      <c r="L986" s="147" t="str">
        <f t="shared" si="202"/>
        <v/>
      </c>
      <c r="P986" s="151">
        <v>305</v>
      </c>
      <c r="Q986" s="147">
        <f t="shared" si="203"/>
        <v>-66780.418224206689</v>
      </c>
      <c r="R986" s="170">
        <f t="shared" si="204"/>
        <v>3.4842153536410876E-7</v>
      </c>
      <c r="S986" s="170">
        <f t="shared" si="205"/>
        <v>2.7179449227012539E-3</v>
      </c>
      <c r="T986" s="147">
        <f t="shared" si="206"/>
        <v>3.4842153536410876E-7</v>
      </c>
      <c r="U986" s="147" t="str">
        <f t="shared" si="207"/>
        <v/>
      </c>
      <c r="V986" s="147" t="str">
        <f t="shared" si="208"/>
        <v/>
      </c>
      <c r="W986" s="171">
        <f t="shared" si="209"/>
        <v>3.0944520049170411E-8</v>
      </c>
      <c r="X986" s="169" t="str">
        <f t="shared" si="210"/>
        <v/>
      </c>
      <c r="Y986" s="147" t="str">
        <f t="shared" si="211"/>
        <v/>
      </c>
      <c r="AC986" s="151">
        <v>305</v>
      </c>
      <c r="AD986" s="147">
        <f t="shared" si="212"/>
        <v>-2.7800000000000002</v>
      </c>
      <c r="AE986" s="170">
        <f t="shared" si="213"/>
        <v>8.3696891546530226E-3</v>
      </c>
      <c r="AF986" s="170">
        <f t="shared" si="214"/>
        <v>2.7179449227012539E-3</v>
      </c>
      <c r="AG986" s="147">
        <f t="shared" si="215"/>
        <v>8.3696891546530226E-3</v>
      </c>
      <c r="AH986" s="147" t="str">
        <f t="shared" si="216"/>
        <v/>
      </c>
      <c r="AI986" s="147" t="str">
        <f t="shared" si="217"/>
        <v/>
      </c>
      <c r="AJ986" s="169">
        <f t="shared" si="218"/>
        <v>0</v>
      </c>
      <c r="AK986" s="169" t="str">
        <f t="shared" si="219"/>
        <v/>
      </c>
      <c r="AL986" s="169" t="str">
        <f t="shared" si="220"/>
        <v/>
      </c>
      <c r="AM986" s="169"/>
      <c r="AN986" s="169"/>
      <c r="AO986" s="169"/>
      <c r="AP986" s="169"/>
      <c r="AQ986" s="169"/>
      <c r="AR986" s="169"/>
      <c r="AS986" s="169"/>
      <c r="AT986" s="148"/>
      <c r="AU986" s="149"/>
      <c r="AV986" s="148"/>
      <c r="AW986" s="173"/>
      <c r="AX986" s="174"/>
      <c r="AY986" s="175"/>
      <c r="AZ986" s="175"/>
      <c r="BA986" s="176"/>
      <c r="BB986" s="176"/>
      <c r="BC986" s="150"/>
      <c r="BE986" s="151">
        <v>282</v>
      </c>
      <c r="BF986" s="164">
        <f t="shared" si="222"/>
        <v>1.7983999999999927</v>
      </c>
      <c r="BG986" s="177">
        <f t="shared" si="223"/>
        <v>0.97015160051807969</v>
      </c>
      <c r="BH986" s="178">
        <f t="shared" si="224"/>
        <v>3.0125360834820647E-4</v>
      </c>
      <c r="BI986" s="179" t="str">
        <f t="shared" si="225"/>
        <v/>
      </c>
      <c r="BJ986" s="179" t="str">
        <f t="shared" si="221"/>
        <v/>
      </c>
    </row>
    <row r="987" spans="2:62" ht="20.100000000000001" customHeight="1" x14ac:dyDescent="0.25">
      <c r="B987" s="147"/>
      <c r="C987" s="151">
        <v>306</v>
      </c>
      <c r="D987" s="147">
        <f t="shared" si="194"/>
        <v>-2073.4463290273329</v>
      </c>
      <c r="E987" s="170">
        <f t="shared" si="195"/>
        <v>1.1330833887565498E-5</v>
      </c>
      <c r="F987" s="170">
        <f t="shared" si="196"/>
        <v>2.7516104230706148E-3</v>
      </c>
      <c r="G987" s="147">
        <f t="shared" si="197"/>
        <v>1.1330833887565498E-5</v>
      </c>
      <c r="H987" s="147" t="str">
        <f t="shared" si="198"/>
        <v/>
      </c>
      <c r="I987" s="147" t="str">
        <f t="shared" si="199"/>
        <v/>
      </c>
      <c r="J987" s="147">
        <f t="shared" si="200"/>
        <v>1.1388102460769093E-21</v>
      </c>
      <c r="K987" s="147" t="str">
        <f t="shared" si="201"/>
        <v/>
      </c>
      <c r="L987" s="147" t="str">
        <f t="shared" si="202"/>
        <v/>
      </c>
      <c r="P987" s="151">
        <v>306</v>
      </c>
      <c r="Q987" s="147">
        <f t="shared" si="203"/>
        <v>-66684.331291509996</v>
      </c>
      <c r="R987" s="170">
        <f t="shared" si="204"/>
        <v>3.523147863069648E-7</v>
      </c>
      <c r="S987" s="170">
        <f t="shared" si="205"/>
        <v>2.7516104230706148E-3</v>
      </c>
      <c r="T987" s="147">
        <f t="shared" si="206"/>
        <v>3.523147863069648E-7</v>
      </c>
      <c r="U987" s="147" t="str">
        <f t="shared" si="207"/>
        <v/>
      </c>
      <c r="V987" s="147" t="str">
        <f t="shared" si="208"/>
        <v/>
      </c>
      <c r="W987" s="171">
        <f t="shared" si="209"/>
        <v>3.1386255501230634E-8</v>
      </c>
      <c r="X987" s="169" t="str">
        <f t="shared" si="210"/>
        <v/>
      </c>
      <c r="Y987" s="147" t="str">
        <f t="shared" si="211"/>
        <v/>
      </c>
      <c r="AC987" s="151">
        <v>306</v>
      </c>
      <c r="AD987" s="147">
        <f t="shared" si="212"/>
        <v>-2.7759999999999998</v>
      </c>
      <c r="AE987" s="170">
        <f t="shared" si="213"/>
        <v>8.4632117899824232E-3</v>
      </c>
      <c r="AF987" s="170">
        <f t="shared" si="214"/>
        <v>2.7516104230706205E-3</v>
      </c>
      <c r="AG987" s="147">
        <f t="shared" si="215"/>
        <v>8.4632117899824232E-3</v>
      </c>
      <c r="AH987" s="147" t="str">
        <f t="shared" si="216"/>
        <v/>
      </c>
      <c r="AI987" s="147" t="str">
        <f t="shared" si="217"/>
        <v/>
      </c>
      <c r="AJ987" s="169">
        <f t="shared" si="218"/>
        <v>0</v>
      </c>
      <c r="AK987" s="169" t="str">
        <f t="shared" si="219"/>
        <v/>
      </c>
      <c r="AL987" s="169" t="str">
        <f t="shared" si="220"/>
        <v/>
      </c>
      <c r="AM987" s="169"/>
      <c r="AN987" s="169"/>
      <c r="AO987" s="169"/>
      <c r="AP987" s="169"/>
      <c r="AQ987" s="169"/>
      <c r="AR987" s="169"/>
      <c r="AS987" s="169"/>
      <c r="AT987" s="148"/>
      <c r="AU987" s="149"/>
      <c r="AV987" s="148"/>
      <c r="AW987" s="173"/>
      <c r="AX987" s="174"/>
      <c r="AY987" s="175"/>
      <c r="AZ987" s="175"/>
      <c r="BA987" s="176"/>
      <c r="BB987" s="176"/>
      <c r="BC987" s="150"/>
      <c r="BE987" s="151">
        <v>283</v>
      </c>
      <c r="BF987" s="164">
        <f t="shared" si="222"/>
        <v>1.8047999999999926</v>
      </c>
      <c r="BG987" s="177">
        <f t="shared" si="223"/>
        <v>0.96985034690973149</v>
      </c>
      <c r="BH987" s="178">
        <f t="shared" si="224"/>
        <v>3.0296512946648146E-4</v>
      </c>
      <c r="BI987" s="179" t="str">
        <f t="shared" si="225"/>
        <v/>
      </c>
      <c r="BJ987" s="179" t="str">
        <f t="shared" si="221"/>
        <v/>
      </c>
    </row>
    <row r="988" spans="2:62" ht="20.100000000000001" customHeight="1" x14ac:dyDescent="0.25">
      <c r="B988" s="147"/>
      <c r="C988" s="151">
        <v>307</v>
      </c>
      <c r="D988" s="147">
        <f t="shared" si="194"/>
        <v>-2070.458654201645</v>
      </c>
      <c r="E988" s="170">
        <f t="shared" si="195"/>
        <v>1.1457260940520018E-5</v>
      </c>
      <c r="F988" s="170">
        <f t="shared" si="196"/>
        <v>2.7856518278135877E-3</v>
      </c>
      <c r="G988" s="147">
        <f t="shared" si="197"/>
        <v>1.1457260940520018E-5</v>
      </c>
      <c r="H988" s="147" t="str">
        <f t="shared" si="198"/>
        <v/>
      </c>
      <c r="I988" s="147" t="str">
        <f t="shared" si="199"/>
        <v/>
      </c>
      <c r="J988" s="147">
        <f t="shared" si="200"/>
        <v>1.1806441233301938E-21</v>
      </c>
      <c r="K988" s="147" t="str">
        <f t="shared" si="201"/>
        <v/>
      </c>
      <c r="L988" s="147" t="str">
        <f t="shared" si="202"/>
        <v/>
      </c>
      <c r="P988" s="151">
        <v>307</v>
      </c>
      <c r="Q988" s="147">
        <f t="shared" si="203"/>
        <v>-66588.244358813288</v>
      </c>
      <c r="R988" s="170">
        <f t="shared" si="204"/>
        <v>3.5624584033062023E-7</v>
      </c>
      <c r="S988" s="170">
        <f t="shared" si="205"/>
        <v>2.785651827813586E-3</v>
      </c>
      <c r="T988" s="147">
        <f t="shared" si="206"/>
        <v>3.5624584033062023E-7</v>
      </c>
      <c r="U988" s="147" t="str">
        <f t="shared" si="207"/>
        <v/>
      </c>
      <c r="V988" s="147" t="str">
        <f t="shared" si="208"/>
        <v/>
      </c>
      <c r="W988" s="171">
        <f t="shared" si="209"/>
        <v>3.1833787416860714E-8</v>
      </c>
      <c r="X988" s="169" t="str">
        <f t="shared" si="210"/>
        <v/>
      </c>
      <c r="Y988" s="147" t="str">
        <f t="shared" si="211"/>
        <v/>
      </c>
      <c r="AC988" s="151">
        <v>307</v>
      </c>
      <c r="AD988" s="147">
        <f t="shared" si="212"/>
        <v>-2.7720000000000002</v>
      </c>
      <c r="AE988" s="170">
        <f t="shared" si="213"/>
        <v>8.5576425208319339E-3</v>
      </c>
      <c r="AF988" s="170">
        <f t="shared" si="214"/>
        <v>2.785651827813586E-3</v>
      </c>
      <c r="AG988" s="147">
        <f t="shared" si="215"/>
        <v>8.5576425208319339E-3</v>
      </c>
      <c r="AH988" s="147" t="str">
        <f t="shared" si="216"/>
        <v/>
      </c>
      <c r="AI988" s="147" t="str">
        <f t="shared" si="217"/>
        <v/>
      </c>
      <c r="AJ988" s="169">
        <f t="shared" si="218"/>
        <v>0</v>
      </c>
      <c r="AK988" s="169" t="str">
        <f t="shared" si="219"/>
        <v/>
      </c>
      <c r="AL988" s="169" t="str">
        <f t="shared" si="220"/>
        <v/>
      </c>
      <c r="AM988" s="169"/>
      <c r="AN988" s="169"/>
      <c r="AO988" s="169"/>
      <c r="AP988" s="169"/>
      <c r="AQ988" s="169"/>
      <c r="AR988" s="169"/>
      <c r="AS988" s="169"/>
      <c r="AT988" s="148"/>
      <c r="AU988" s="149"/>
      <c r="AV988" s="148"/>
      <c r="AW988" s="173"/>
      <c r="AX988" s="174"/>
      <c r="AY988" s="175"/>
      <c r="AZ988" s="175"/>
      <c r="BA988" s="176"/>
      <c r="BB988" s="176"/>
      <c r="BC988" s="150"/>
      <c r="BE988" s="151">
        <v>284</v>
      </c>
      <c r="BF988" s="164">
        <f t="shared" si="222"/>
        <v>1.8111999999999926</v>
      </c>
      <c r="BG988" s="177">
        <f t="shared" si="223"/>
        <v>0.96954738178026501</v>
      </c>
      <c r="BH988" s="178">
        <f t="shared" si="224"/>
        <v>3.0467682985235722E-4</v>
      </c>
      <c r="BI988" s="179" t="str">
        <f t="shared" si="225"/>
        <v/>
      </c>
      <c r="BJ988" s="179" t="str">
        <f t="shared" si="221"/>
        <v/>
      </c>
    </row>
    <row r="989" spans="2:62" ht="20.100000000000001" customHeight="1" x14ac:dyDescent="0.25">
      <c r="B989" s="147"/>
      <c r="C989" s="151">
        <v>308</v>
      </c>
      <c r="D989" s="147">
        <f t="shared" si="194"/>
        <v>-2067.4709793759571</v>
      </c>
      <c r="E989" s="170">
        <f t="shared" si="195"/>
        <v>1.1584913279751479E-5</v>
      </c>
      <c r="F989" s="170">
        <f t="shared" si="196"/>
        <v>2.8200727834880434E-3</v>
      </c>
      <c r="G989" s="147">
        <f t="shared" si="197"/>
        <v>1.1584913279751479E-5</v>
      </c>
      <c r="H989" s="147" t="str">
        <f t="shared" si="198"/>
        <v/>
      </c>
      <c r="I989" s="147" t="str">
        <f t="shared" si="199"/>
        <v/>
      </c>
      <c r="J989" s="147">
        <f t="shared" si="200"/>
        <v>1.2239951723350386E-21</v>
      </c>
      <c r="K989" s="147" t="str">
        <f t="shared" si="201"/>
        <v/>
      </c>
      <c r="L989" s="147" t="str">
        <f t="shared" si="202"/>
        <v/>
      </c>
      <c r="P989" s="151">
        <v>308</v>
      </c>
      <c r="Q989" s="147">
        <f t="shared" si="203"/>
        <v>-66492.157426116581</v>
      </c>
      <c r="R989" s="170">
        <f t="shared" si="204"/>
        <v>3.602149927393654E-7</v>
      </c>
      <c r="S989" s="170">
        <f t="shared" si="205"/>
        <v>2.8200727834880434E-3</v>
      </c>
      <c r="T989" s="147">
        <f t="shared" si="206"/>
        <v>3.602149927393654E-7</v>
      </c>
      <c r="U989" s="147" t="str">
        <f t="shared" si="207"/>
        <v/>
      </c>
      <c r="V989" s="147" t="str">
        <f t="shared" si="208"/>
        <v/>
      </c>
      <c r="W989" s="171">
        <f t="shared" si="209"/>
        <v>3.2287184023959673E-8</v>
      </c>
      <c r="X989" s="169" t="str">
        <f t="shared" si="210"/>
        <v/>
      </c>
      <c r="Y989" s="147" t="str">
        <f t="shared" si="211"/>
        <v/>
      </c>
      <c r="AC989" s="151">
        <v>308</v>
      </c>
      <c r="AD989" s="147">
        <f t="shared" si="212"/>
        <v>-2.7679999999999998</v>
      </c>
      <c r="AE989" s="170">
        <f t="shared" si="213"/>
        <v>8.6529884409224447E-3</v>
      </c>
      <c r="AF989" s="170">
        <f t="shared" si="214"/>
        <v>2.8200727834880434E-3</v>
      </c>
      <c r="AG989" s="147">
        <f t="shared" si="215"/>
        <v>8.6529884409224447E-3</v>
      </c>
      <c r="AH989" s="147" t="str">
        <f t="shared" si="216"/>
        <v/>
      </c>
      <c r="AI989" s="147" t="str">
        <f t="shared" si="217"/>
        <v/>
      </c>
      <c r="AJ989" s="169">
        <f t="shared" si="218"/>
        <v>0</v>
      </c>
      <c r="AK989" s="169" t="str">
        <f t="shared" si="219"/>
        <v/>
      </c>
      <c r="AL989" s="169" t="str">
        <f t="shared" si="220"/>
        <v/>
      </c>
      <c r="AM989" s="169"/>
      <c r="AN989" s="169"/>
      <c r="AO989" s="169"/>
      <c r="AP989" s="169"/>
      <c r="AQ989" s="169"/>
      <c r="AR989" s="169"/>
      <c r="AS989" s="169"/>
      <c r="AT989" s="148"/>
      <c r="AU989" s="149"/>
      <c r="AV989" s="148"/>
      <c r="AW989" s="173"/>
      <c r="AX989" s="174"/>
      <c r="AY989" s="175"/>
      <c r="AZ989" s="175"/>
      <c r="BA989" s="176"/>
      <c r="BB989" s="176"/>
      <c r="BC989" s="150"/>
      <c r="BE989" s="151">
        <v>285</v>
      </c>
      <c r="BF989" s="164">
        <f t="shared" si="222"/>
        <v>1.8175999999999926</v>
      </c>
      <c r="BG989" s="177">
        <f t="shared" si="223"/>
        <v>0.96924270495041265</v>
      </c>
      <c r="BH989" s="178">
        <f t="shared" si="224"/>
        <v>3.063886705669816E-4</v>
      </c>
      <c r="BI989" s="179" t="str">
        <f t="shared" si="225"/>
        <v/>
      </c>
      <c r="BJ989" s="179" t="str">
        <f t="shared" si="221"/>
        <v/>
      </c>
    </row>
    <row r="990" spans="2:62" ht="20.100000000000001" customHeight="1" x14ac:dyDescent="0.25">
      <c r="B990" s="147"/>
      <c r="C990" s="151">
        <v>309</v>
      </c>
      <c r="D990" s="147">
        <f t="shared" si="194"/>
        <v>-2064.4833045502692</v>
      </c>
      <c r="E990" s="170">
        <f t="shared" si="195"/>
        <v>1.1713800449324363E-5</v>
      </c>
      <c r="F990" s="170">
        <f t="shared" si="196"/>
        <v>2.8548769650965952E-3</v>
      </c>
      <c r="G990" s="147">
        <f t="shared" si="197"/>
        <v>1.1713800449324363E-5</v>
      </c>
      <c r="H990" s="147" t="str">
        <f t="shared" si="198"/>
        <v/>
      </c>
      <c r="I990" s="147" t="str">
        <f t="shared" si="199"/>
        <v/>
      </c>
      <c r="J990" s="147">
        <f t="shared" si="200"/>
        <v>1.2689176881163548E-21</v>
      </c>
      <c r="K990" s="147" t="str">
        <f t="shared" si="201"/>
        <v/>
      </c>
      <c r="L990" s="147" t="str">
        <f t="shared" si="202"/>
        <v/>
      </c>
      <c r="P990" s="151">
        <v>309</v>
      </c>
      <c r="Q990" s="147">
        <f t="shared" si="203"/>
        <v>-66396.070493419887</v>
      </c>
      <c r="R990" s="170">
        <f t="shared" si="204"/>
        <v>3.6422254029114853E-7</v>
      </c>
      <c r="S990" s="170">
        <f t="shared" si="205"/>
        <v>2.8548769650965917E-3</v>
      </c>
      <c r="T990" s="147">
        <f t="shared" si="206"/>
        <v>3.6422254029114853E-7</v>
      </c>
      <c r="U990" s="147" t="str">
        <f t="shared" si="207"/>
        <v/>
      </c>
      <c r="V990" s="147" t="str">
        <f t="shared" si="208"/>
        <v/>
      </c>
      <c r="W990" s="171">
        <f t="shared" si="209"/>
        <v>3.274651423921698E-8</v>
      </c>
      <c r="X990" s="169" t="str">
        <f t="shared" si="210"/>
        <v/>
      </c>
      <c r="Y990" s="147" t="str">
        <f t="shared" si="211"/>
        <v/>
      </c>
      <c r="AC990" s="151">
        <v>309</v>
      </c>
      <c r="AD990" s="147">
        <f t="shared" si="212"/>
        <v>-2.7640000000000002</v>
      </c>
      <c r="AE990" s="170">
        <f t="shared" si="213"/>
        <v>8.7492566788941965E-3</v>
      </c>
      <c r="AF990" s="170">
        <f t="shared" si="214"/>
        <v>2.8548769650965917E-3</v>
      </c>
      <c r="AG990" s="147">
        <f t="shared" si="215"/>
        <v>8.7492566788941965E-3</v>
      </c>
      <c r="AH990" s="147" t="str">
        <f t="shared" si="216"/>
        <v/>
      </c>
      <c r="AI990" s="147" t="str">
        <f t="shared" si="217"/>
        <v/>
      </c>
      <c r="AJ990" s="169">
        <f t="shared" si="218"/>
        <v>0</v>
      </c>
      <c r="AK990" s="169" t="str">
        <f t="shared" si="219"/>
        <v/>
      </c>
      <c r="AL990" s="169" t="str">
        <f t="shared" si="220"/>
        <v/>
      </c>
      <c r="AM990" s="169"/>
      <c r="AN990" s="169"/>
      <c r="AO990" s="169"/>
      <c r="AP990" s="169"/>
      <c r="AQ990" s="169"/>
      <c r="AR990" s="169"/>
      <c r="AS990" s="169"/>
      <c r="AT990" s="148"/>
      <c r="AU990" s="149"/>
      <c r="AV990" s="148"/>
      <c r="AW990" s="173"/>
      <c r="AX990" s="174"/>
      <c r="AY990" s="175"/>
      <c r="AZ990" s="175"/>
      <c r="BA990" s="176"/>
      <c r="BB990" s="176"/>
      <c r="BC990" s="150"/>
      <c r="BE990" s="151">
        <v>286</v>
      </c>
      <c r="BF990" s="164">
        <f t="shared" si="222"/>
        <v>1.8239999999999925</v>
      </c>
      <c r="BG990" s="177">
        <f t="shared" si="223"/>
        <v>0.96893631627984567</v>
      </c>
      <c r="BH990" s="178">
        <f t="shared" si="224"/>
        <v>3.0810061285968526E-4</v>
      </c>
      <c r="BI990" s="179" t="str">
        <f t="shared" si="225"/>
        <v/>
      </c>
      <c r="BJ990" s="179" t="str">
        <f t="shared" si="221"/>
        <v/>
      </c>
    </row>
    <row r="991" spans="2:62" ht="20.100000000000001" customHeight="1" x14ac:dyDescent="0.25">
      <c r="B991" s="147"/>
      <c r="C991" s="151">
        <v>310</v>
      </c>
      <c r="D991" s="147">
        <f t="shared" si="194"/>
        <v>-2061.4956297245817</v>
      </c>
      <c r="E991" s="170">
        <f t="shared" si="195"/>
        <v>1.1843932039961084E-5</v>
      </c>
      <c r="F991" s="170">
        <f t="shared" si="196"/>
        <v>2.8900680762261443E-3</v>
      </c>
      <c r="G991" s="147">
        <f t="shared" si="197"/>
        <v>1.1843932039961084E-5</v>
      </c>
      <c r="H991" s="147" t="str">
        <f t="shared" si="198"/>
        <v/>
      </c>
      <c r="I991" s="147" t="str">
        <f t="shared" si="199"/>
        <v/>
      </c>
      <c r="J991" s="147">
        <f t="shared" si="200"/>
        <v>1.3154678820467841E-21</v>
      </c>
      <c r="K991" s="147" t="str">
        <f t="shared" si="201"/>
        <v/>
      </c>
      <c r="L991" s="147" t="str">
        <f t="shared" si="202"/>
        <v/>
      </c>
      <c r="P991" s="151">
        <v>310</v>
      </c>
      <c r="Q991" s="147">
        <f t="shared" si="203"/>
        <v>-66299.983560723194</v>
      </c>
      <c r="R991" s="170">
        <f t="shared" si="204"/>
        <v>3.6826878119467811E-7</v>
      </c>
      <c r="S991" s="170">
        <f t="shared" si="205"/>
        <v>2.8900680762261443E-3</v>
      </c>
      <c r="T991" s="147">
        <f t="shared" si="206"/>
        <v>3.6826878119467811E-7</v>
      </c>
      <c r="U991" s="147" t="str">
        <f t="shared" si="207"/>
        <v/>
      </c>
      <c r="V991" s="147" t="str">
        <f t="shared" si="208"/>
        <v/>
      </c>
      <c r="W991" s="171">
        <f t="shared" si="209"/>
        <v>3.3211847673480443E-8</v>
      </c>
      <c r="X991" s="169" t="str">
        <f t="shared" si="210"/>
        <v/>
      </c>
      <c r="Y991" s="147" t="str">
        <f t="shared" si="211"/>
        <v/>
      </c>
      <c r="AC991" s="151">
        <v>310</v>
      </c>
      <c r="AD991" s="147">
        <f t="shared" si="212"/>
        <v>-2.76</v>
      </c>
      <c r="AE991" s="170">
        <f t="shared" si="213"/>
        <v>8.8464543982372315E-3</v>
      </c>
      <c r="AF991" s="170">
        <f t="shared" si="214"/>
        <v>2.890068076226146E-3</v>
      </c>
      <c r="AG991" s="147">
        <f t="shared" si="215"/>
        <v>8.8464543982372315E-3</v>
      </c>
      <c r="AH991" s="147" t="str">
        <f t="shared" si="216"/>
        <v/>
      </c>
      <c r="AI991" s="147" t="str">
        <f t="shared" si="217"/>
        <v/>
      </c>
      <c r="AJ991" s="169">
        <f t="shared" si="218"/>
        <v>0</v>
      </c>
      <c r="AK991" s="169" t="str">
        <f t="shared" si="219"/>
        <v/>
      </c>
      <c r="AL991" s="169" t="str">
        <f t="shared" si="220"/>
        <v/>
      </c>
      <c r="AM991" s="169"/>
      <c r="AN991" s="169"/>
      <c r="AO991" s="169"/>
      <c r="AP991" s="169"/>
      <c r="AQ991" s="169"/>
      <c r="AR991" s="169"/>
      <c r="AS991" s="169"/>
      <c r="AT991" s="148"/>
      <c r="AU991" s="149"/>
      <c r="AV991" s="148"/>
      <c r="AW991" s="173"/>
      <c r="AX991" s="174"/>
      <c r="AY991" s="175"/>
      <c r="AZ991" s="175"/>
      <c r="BA991" s="176"/>
      <c r="BB991" s="176"/>
      <c r="BC991" s="150"/>
      <c r="BE991" s="151">
        <v>287</v>
      </c>
      <c r="BF991" s="164">
        <f t="shared" si="222"/>
        <v>1.8303999999999925</v>
      </c>
      <c r="BG991" s="177">
        <f t="shared" si="223"/>
        <v>0.96862821566698598</v>
      </c>
      <c r="BH991" s="178">
        <f t="shared" si="224"/>
        <v>3.0981261816775962E-4</v>
      </c>
      <c r="BI991" s="179" t="str">
        <f t="shared" si="225"/>
        <v/>
      </c>
      <c r="BJ991" s="179" t="str">
        <f t="shared" si="221"/>
        <v/>
      </c>
    </row>
    <row r="992" spans="2:62" ht="20.100000000000001" customHeight="1" x14ac:dyDescent="0.25">
      <c r="B992" s="147"/>
      <c r="C992" s="151">
        <v>311</v>
      </c>
      <c r="D992" s="147">
        <f t="shared" si="194"/>
        <v>-2058.5079548988938</v>
      </c>
      <c r="E992" s="170">
        <f t="shared" si="195"/>
        <v>1.1975317688943975E-5</v>
      </c>
      <c r="F992" s="170">
        <f t="shared" si="196"/>
        <v>2.925649849187131E-3</v>
      </c>
      <c r="G992" s="147">
        <f t="shared" si="197"/>
        <v>1.1975317688943975E-5</v>
      </c>
      <c r="H992" s="147" t="str">
        <f t="shared" si="198"/>
        <v/>
      </c>
      <c r="I992" s="147" t="str">
        <f t="shared" si="199"/>
        <v/>
      </c>
      <c r="J992" s="147">
        <f t="shared" si="200"/>
        <v>1.3637039485160876E-21</v>
      </c>
      <c r="K992" s="147" t="str">
        <f t="shared" si="201"/>
        <v/>
      </c>
      <c r="L992" s="147" t="str">
        <f t="shared" si="202"/>
        <v/>
      </c>
      <c r="P992" s="151">
        <v>311</v>
      </c>
      <c r="Q992" s="147">
        <f t="shared" si="203"/>
        <v>-66203.896628026487</v>
      </c>
      <c r="R992" s="170">
        <f t="shared" si="204"/>
        <v>3.7235401510636783E-7</v>
      </c>
      <c r="S992" s="170">
        <f t="shared" si="205"/>
        <v>2.9256498491871301E-3</v>
      </c>
      <c r="T992" s="147">
        <f t="shared" si="206"/>
        <v>3.7235401510636783E-7</v>
      </c>
      <c r="U992" s="147" t="str">
        <f t="shared" si="207"/>
        <v/>
      </c>
      <c r="V992" s="147" t="str">
        <f t="shared" si="208"/>
        <v/>
      </c>
      <c r="W992" s="171">
        <f t="shared" si="209"/>
        <v>3.3683254637145131E-8</v>
      </c>
      <c r="X992" s="169" t="str">
        <f t="shared" si="210"/>
        <v/>
      </c>
      <c r="Y992" s="147" t="str">
        <f t="shared" si="211"/>
        <v/>
      </c>
      <c r="AC992" s="151">
        <v>311</v>
      </c>
      <c r="AD992" s="147">
        <f t="shared" si="212"/>
        <v>-2.7560000000000002</v>
      </c>
      <c r="AE992" s="170">
        <f t="shared" si="213"/>
        <v>8.94458879721792E-3</v>
      </c>
      <c r="AF992" s="170">
        <f t="shared" si="214"/>
        <v>2.9256498491871301E-3</v>
      </c>
      <c r="AG992" s="147">
        <f t="shared" si="215"/>
        <v>8.94458879721792E-3</v>
      </c>
      <c r="AH992" s="147" t="str">
        <f t="shared" si="216"/>
        <v/>
      </c>
      <c r="AI992" s="147" t="str">
        <f t="shared" si="217"/>
        <v/>
      </c>
      <c r="AJ992" s="169">
        <f t="shared" si="218"/>
        <v>0</v>
      </c>
      <c r="AK992" s="169" t="str">
        <f t="shared" si="219"/>
        <v/>
      </c>
      <c r="AL992" s="169" t="str">
        <f t="shared" si="220"/>
        <v/>
      </c>
      <c r="AM992" s="169"/>
      <c r="AN992" s="169"/>
      <c r="AO992" s="169"/>
      <c r="AP992" s="169"/>
      <c r="AQ992" s="169"/>
      <c r="AR992" s="169"/>
      <c r="AS992" s="169"/>
      <c r="AT992" s="148"/>
      <c r="AU992" s="149"/>
      <c r="AV992" s="148"/>
      <c r="AW992" s="173"/>
      <c r="AX992" s="174"/>
      <c r="AY992" s="175"/>
      <c r="AZ992" s="175"/>
      <c r="BA992" s="176"/>
      <c r="BB992" s="176"/>
      <c r="BC992" s="150"/>
      <c r="BE992" s="151">
        <v>288</v>
      </c>
      <c r="BF992" s="164">
        <f t="shared" si="222"/>
        <v>1.8367999999999924</v>
      </c>
      <c r="BG992" s="177">
        <f t="shared" si="223"/>
        <v>0.96831840304881822</v>
      </c>
      <c r="BH992" s="178">
        <f t="shared" si="224"/>
        <v>3.1152464811701197E-4</v>
      </c>
      <c r="BI992" s="179" t="str">
        <f t="shared" si="225"/>
        <v/>
      </c>
      <c r="BJ992" s="179" t="str">
        <f t="shared" si="221"/>
        <v/>
      </c>
    </row>
    <row r="993" spans="2:62" ht="20.100000000000001" customHeight="1" x14ac:dyDescent="0.25">
      <c r="B993" s="147"/>
      <c r="C993" s="151">
        <v>312</v>
      </c>
      <c r="D993" s="147">
        <f t="shared" si="194"/>
        <v>-2055.5202800732059</v>
      </c>
      <c r="E993" s="170">
        <f t="shared" si="195"/>
        <v>1.2107967080012197E-5</v>
      </c>
      <c r="F993" s="170">
        <f t="shared" si="196"/>
        <v>2.9616260451524891E-3</v>
      </c>
      <c r="G993" s="147">
        <f t="shared" si="197"/>
        <v>1.2107967080012197E-5</v>
      </c>
      <c r="H993" s="147" t="str">
        <f t="shared" si="198"/>
        <v/>
      </c>
      <c r="I993" s="147" t="str">
        <f t="shared" si="199"/>
        <v/>
      </c>
      <c r="J993" s="147">
        <f t="shared" si="200"/>
        <v>1.4136861338853408E-21</v>
      </c>
      <c r="K993" s="147" t="str">
        <f t="shared" si="201"/>
        <v/>
      </c>
      <c r="L993" s="147" t="str">
        <f t="shared" si="202"/>
        <v/>
      </c>
      <c r="P993" s="151">
        <v>312</v>
      </c>
      <c r="Q993" s="147">
        <f t="shared" si="203"/>
        <v>-66107.809695329779</v>
      </c>
      <c r="R993" s="170">
        <f t="shared" si="204"/>
        <v>3.7647854312713779E-7</v>
      </c>
      <c r="S993" s="170">
        <f t="shared" si="205"/>
        <v>2.9616260451524891E-3</v>
      </c>
      <c r="T993" s="147">
        <f t="shared" si="206"/>
        <v>3.7647854312713779E-7</v>
      </c>
      <c r="U993" s="147" t="str">
        <f t="shared" si="207"/>
        <v/>
      </c>
      <c r="V993" s="147" t="str">
        <f t="shared" si="208"/>
        <v/>
      </c>
      <c r="W993" s="171">
        <f t="shared" si="209"/>
        <v>3.41608061455618E-8</v>
      </c>
      <c r="X993" s="169" t="str">
        <f t="shared" si="210"/>
        <v/>
      </c>
      <c r="Y993" s="147" t="str">
        <f t="shared" si="211"/>
        <v/>
      </c>
      <c r="AC993" s="151">
        <v>312</v>
      </c>
      <c r="AD993" s="147">
        <f t="shared" si="212"/>
        <v>-2.7519999999999998</v>
      </c>
      <c r="AE993" s="170">
        <f t="shared" si="213"/>
        <v>9.0436671088022641E-3</v>
      </c>
      <c r="AF993" s="170">
        <f t="shared" si="214"/>
        <v>2.9616260451524891E-3</v>
      </c>
      <c r="AG993" s="147">
        <f t="shared" si="215"/>
        <v>9.0436671088022641E-3</v>
      </c>
      <c r="AH993" s="147" t="str">
        <f t="shared" si="216"/>
        <v/>
      </c>
      <c r="AI993" s="147" t="str">
        <f t="shared" si="217"/>
        <v/>
      </c>
      <c r="AJ993" s="169">
        <f t="shared" si="218"/>
        <v>0</v>
      </c>
      <c r="AK993" s="169" t="str">
        <f t="shared" si="219"/>
        <v/>
      </c>
      <c r="AL993" s="169" t="str">
        <f t="shared" si="220"/>
        <v/>
      </c>
      <c r="AM993" s="169"/>
      <c r="AN993" s="169"/>
      <c r="AO993" s="169"/>
      <c r="AP993" s="169"/>
      <c r="AQ993" s="169"/>
      <c r="AR993" s="169"/>
      <c r="AS993" s="169"/>
      <c r="AT993" s="148"/>
      <c r="AU993" s="149"/>
      <c r="AV993" s="148"/>
      <c r="AW993" s="173"/>
      <c r="AX993" s="174"/>
      <c r="AY993" s="175"/>
      <c r="AZ993" s="175"/>
      <c r="BA993" s="176"/>
      <c r="BB993" s="176"/>
      <c r="BC993" s="150"/>
      <c r="BE993" s="151">
        <v>289</v>
      </c>
      <c r="BF993" s="164">
        <f t="shared" si="222"/>
        <v>1.8431999999999924</v>
      </c>
      <c r="BG993" s="177">
        <f t="shared" si="223"/>
        <v>0.96800687840070121</v>
      </c>
      <c r="BH993" s="178">
        <f t="shared" si="224"/>
        <v>3.1323666452176546E-4</v>
      </c>
      <c r="BI993" s="179" t="str">
        <f t="shared" si="225"/>
        <v/>
      </c>
      <c r="BJ993" s="179" t="str">
        <f t="shared" si="221"/>
        <v/>
      </c>
    </row>
    <row r="994" spans="2:62" ht="20.100000000000001" customHeight="1" x14ac:dyDescent="0.25">
      <c r="B994" s="147"/>
      <c r="C994" s="151">
        <v>313</v>
      </c>
      <c r="D994" s="147">
        <f t="shared" si="194"/>
        <v>-2052.5326052475184</v>
      </c>
      <c r="E994" s="170">
        <f t="shared" si="195"/>
        <v>1.2241889943253996E-5</v>
      </c>
      <c r="F994" s="170">
        <f t="shared" si="196"/>
        <v>2.9980004542962645E-3</v>
      </c>
      <c r="G994" s="147">
        <f t="shared" si="197"/>
        <v>1.2241889943253996E-5</v>
      </c>
      <c r="H994" s="147" t="str">
        <f t="shared" si="198"/>
        <v/>
      </c>
      <c r="I994" s="147" t="str">
        <f t="shared" si="199"/>
        <v/>
      </c>
      <c r="J994" s="147">
        <f t="shared" si="200"/>
        <v>1.4654768078030144E-21</v>
      </c>
      <c r="K994" s="147" t="str">
        <f t="shared" si="201"/>
        <v/>
      </c>
      <c r="L994" s="147" t="str">
        <f t="shared" si="202"/>
        <v/>
      </c>
      <c r="P994" s="151">
        <v>313</v>
      </c>
      <c r="Q994" s="147">
        <f t="shared" si="203"/>
        <v>-66011.722762633086</v>
      </c>
      <c r="R994" s="170">
        <f t="shared" si="204"/>
        <v>3.8064266779905947E-7</v>
      </c>
      <c r="S994" s="170">
        <f t="shared" si="205"/>
        <v>2.9980004542962697E-3</v>
      </c>
      <c r="T994" s="147">
        <f t="shared" si="206"/>
        <v>3.8064266779905947E-7</v>
      </c>
      <c r="U994" s="147" t="str">
        <f t="shared" si="207"/>
        <v/>
      </c>
      <c r="V994" s="147" t="str">
        <f t="shared" si="208"/>
        <v/>
      </c>
      <c r="W994" s="171">
        <f t="shared" si="209"/>
        <v>3.464457392446638E-8</v>
      </c>
      <c r="X994" s="169" t="str">
        <f t="shared" si="210"/>
        <v/>
      </c>
      <c r="Y994" s="147" t="str">
        <f t="shared" si="211"/>
        <v/>
      </c>
      <c r="AC994" s="151">
        <v>313</v>
      </c>
      <c r="AD994" s="147">
        <f t="shared" si="212"/>
        <v>-2.7480000000000002</v>
      </c>
      <c r="AE994" s="170">
        <f t="shared" si="213"/>
        <v>9.1436966005751536E-3</v>
      </c>
      <c r="AF994" s="170">
        <f t="shared" si="214"/>
        <v>2.9980004542962645E-3</v>
      </c>
      <c r="AG994" s="147">
        <f t="shared" si="215"/>
        <v>9.1436966005751536E-3</v>
      </c>
      <c r="AH994" s="147" t="str">
        <f t="shared" si="216"/>
        <v/>
      </c>
      <c r="AI994" s="147" t="str">
        <f t="shared" si="217"/>
        <v/>
      </c>
      <c r="AJ994" s="169">
        <f t="shared" si="218"/>
        <v>0</v>
      </c>
      <c r="AK994" s="169" t="str">
        <f t="shared" si="219"/>
        <v/>
      </c>
      <c r="AL994" s="169" t="str">
        <f t="shared" si="220"/>
        <v/>
      </c>
      <c r="AM994" s="169"/>
      <c r="AN994" s="169"/>
      <c r="AO994" s="169"/>
      <c r="AP994" s="169"/>
      <c r="AQ994" s="169"/>
      <c r="AR994" s="169"/>
      <c r="AS994" s="169"/>
      <c r="AT994" s="148"/>
      <c r="AU994" s="149"/>
      <c r="AV994" s="148"/>
      <c r="AW994" s="173"/>
      <c r="AX994" s="174"/>
      <c r="AY994" s="175"/>
      <c r="AZ994" s="175"/>
      <c r="BA994" s="176"/>
      <c r="BB994" s="176"/>
      <c r="BC994" s="150"/>
      <c r="BE994" s="151">
        <v>290</v>
      </c>
      <c r="BF994" s="164">
        <f t="shared" si="222"/>
        <v>1.8495999999999924</v>
      </c>
      <c r="BG994" s="177">
        <f t="shared" si="223"/>
        <v>0.96769364173617944</v>
      </c>
      <c r="BH994" s="178">
        <f t="shared" si="224"/>
        <v>3.1494862938497015E-4</v>
      </c>
      <c r="BI994" s="179" t="str">
        <f t="shared" si="225"/>
        <v/>
      </c>
      <c r="BJ994" s="179" t="str">
        <f t="shared" si="221"/>
        <v/>
      </c>
    </row>
    <row r="995" spans="2:62" ht="20.100000000000001" customHeight="1" x14ac:dyDescent="0.25">
      <c r="B995" s="147"/>
      <c r="C995" s="151">
        <v>314</v>
      </c>
      <c r="D995" s="147">
        <f t="shared" si="194"/>
        <v>-2049.5449304218305</v>
      </c>
      <c r="E995" s="170">
        <f t="shared" si="195"/>
        <v>1.2377096054993978E-5</v>
      </c>
      <c r="F995" s="170">
        <f t="shared" si="196"/>
        <v>3.0347768959319656E-3</v>
      </c>
      <c r="G995" s="147">
        <f t="shared" si="197"/>
        <v>1.2377096054993978E-5</v>
      </c>
      <c r="H995" s="147" t="str">
        <f t="shared" si="198"/>
        <v/>
      </c>
      <c r="I995" s="147" t="str">
        <f t="shared" si="199"/>
        <v/>
      </c>
      <c r="J995" s="147">
        <f t="shared" si="200"/>
        <v>1.5191405369625314E-21</v>
      </c>
      <c r="K995" s="147" t="str">
        <f t="shared" si="201"/>
        <v/>
      </c>
      <c r="L995" s="147" t="str">
        <f t="shared" si="202"/>
        <v/>
      </c>
      <c r="P995" s="151">
        <v>314</v>
      </c>
      <c r="Q995" s="147">
        <f t="shared" si="203"/>
        <v>-65915.635829936393</v>
      </c>
      <c r="R995" s="170">
        <f t="shared" si="204"/>
        <v>3.8484669310185167E-7</v>
      </c>
      <c r="S995" s="170">
        <f t="shared" si="205"/>
        <v>3.0347768959319656E-3</v>
      </c>
      <c r="T995" s="147">
        <f t="shared" si="206"/>
        <v>3.8484669310185167E-7</v>
      </c>
      <c r="U995" s="147" t="str">
        <f t="shared" si="207"/>
        <v/>
      </c>
      <c r="V995" s="147" t="str">
        <f t="shared" si="208"/>
        <v/>
      </c>
      <c r="W995" s="171">
        <f t="shared" si="209"/>
        <v>3.5134630415428286E-8</v>
      </c>
      <c r="X995" s="169" t="str">
        <f t="shared" si="210"/>
        <v/>
      </c>
      <c r="Y995" s="147" t="str">
        <f t="shared" si="211"/>
        <v/>
      </c>
      <c r="AC995" s="151">
        <v>314</v>
      </c>
      <c r="AD995" s="147">
        <f t="shared" si="212"/>
        <v>-2.7439999999999998</v>
      </c>
      <c r="AE995" s="170">
        <f t="shared" si="213"/>
        <v>9.2446845746563342E-3</v>
      </c>
      <c r="AF995" s="170">
        <f t="shared" si="214"/>
        <v>3.03477689593197E-3</v>
      </c>
      <c r="AG995" s="147">
        <f t="shared" si="215"/>
        <v>9.2446845746563342E-3</v>
      </c>
      <c r="AH995" s="147" t="str">
        <f t="shared" si="216"/>
        <v/>
      </c>
      <c r="AI995" s="147" t="str">
        <f t="shared" si="217"/>
        <v/>
      </c>
      <c r="AJ995" s="169">
        <f t="shared" si="218"/>
        <v>0</v>
      </c>
      <c r="AK995" s="169" t="str">
        <f t="shared" si="219"/>
        <v/>
      </c>
      <c r="AL995" s="169" t="str">
        <f t="shared" si="220"/>
        <v/>
      </c>
      <c r="AM995" s="169"/>
      <c r="AN995" s="169"/>
      <c r="AO995" s="169"/>
      <c r="AP995" s="169"/>
      <c r="AQ995" s="169"/>
      <c r="AR995" s="169"/>
      <c r="AS995" s="169"/>
      <c r="AT995" s="148"/>
      <c r="AU995" s="149"/>
      <c r="AV995" s="148"/>
      <c r="AW995" s="173"/>
      <c r="AX995" s="174"/>
      <c r="AY995" s="175"/>
      <c r="AZ995" s="175"/>
      <c r="BA995" s="176"/>
      <c r="BB995" s="176"/>
      <c r="BC995" s="150"/>
      <c r="BE995" s="151">
        <v>291</v>
      </c>
      <c r="BF995" s="164">
        <f t="shared" si="222"/>
        <v>1.8559999999999923</v>
      </c>
      <c r="BG995" s="177">
        <f t="shared" si="223"/>
        <v>0.96737869310679447</v>
      </c>
      <c r="BH995" s="178">
        <f t="shared" si="224"/>
        <v>3.166605048978699E-4</v>
      </c>
      <c r="BI995" s="179" t="str">
        <f t="shared" si="225"/>
        <v/>
      </c>
      <c r="BJ995" s="179" t="str">
        <f t="shared" si="221"/>
        <v/>
      </c>
    </row>
    <row r="996" spans="2:62" ht="20.100000000000001" customHeight="1" x14ac:dyDescent="0.25">
      <c r="B996" s="147"/>
      <c r="C996" s="151">
        <v>315</v>
      </c>
      <c r="D996" s="147">
        <f t="shared" si="194"/>
        <v>-2046.5572555961426</v>
      </c>
      <c r="E996" s="170">
        <f t="shared" si="195"/>
        <v>1.251359523767528E-5</v>
      </c>
      <c r="F996" s="170">
        <f t="shared" si="196"/>
        <v>3.0719592186504927E-3</v>
      </c>
      <c r="G996" s="147">
        <f t="shared" si="197"/>
        <v>1.251359523767528E-5</v>
      </c>
      <c r="H996" s="147" t="str">
        <f t="shared" si="198"/>
        <v/>
      </c>
      <c r="I996" s="147" t="str">
        <f t="shared" si="199"/>
        <v/>
      </c>
      <c r="J996" s="147">
        <f t="shared" si="200"/>
        <v>1.5747441613834217E-21</v>
      </c>
      <c r="K996" s="147" t="str">
        <f t="shared" si="201"/>
        <v/>
      </c>
      <c r="L996" s="147" t="str">
        <f t="shared" si="202"/>
        <v/>
      </c>
      <c r="P996" s="151">
        <v>315</v>
      </c>
      <c r="Q996" s="147">
        <f t="shared" si="203"/>
        <v>-65819.548897239685</v>
      </c>
      <c r="R996" s="170">
        <f t="shared" si="204"/>
        <v>3.8909092444922076E-7</v>
      </c>
      <c r="S996" s="170">
        <f t="shared" si="205"/>
        <v>3.0719592186504927E-3</v>
      </c>
      <c r="T996" s="147">
        <f t="shared" si="206"/>
        <v>3.8909092444922076E-7</v>
      </c>
      <c r="U996" s="147" t="str">
        <f t="shared" si="207"/>
        <v/>
      </c>
      <c r="V996" s="147" t="str">
        <f t="shared" si="208"/>
        <v/>
      </c>
      <c r="W996" s="171">
        <f t="shared" si="209"/>
        <v>3.5631048781319157E-8</v>
      </c>
      <c r="X996" s="169" t="str">
        <f t="shared" si="210"/>
        <v/>
      </c>
      <c r="Y996" s="147" t="str">
        <f t="shared" si="211"/>
        <v/>
      </c>
      <c r="AC996" s="151">
        <v>315</v>
      </c>
      <c r="AD996" s="147">
        <f t="shared" si="212"/>
        <v>-2.74</v>
      </c>
      <c r="AE996" s="170">
        <f t="shared" si="213"/>
        <v>9.3466383676122835E-3</v>
      </c>
      <c r="AF996" s="170">
        <f t="shared" si="214"/>
        <v>3.071959218650487E-3</v>
      </c>
      <c r="AG996" s="147">
        <f t="shared" si="215"/>
        <v>9.3466383676122835E-3</v>
      </c>
      <c r="AH996" s="147" t="str">
        <f t="shared" si="216"/>
        <v/>
      </c>
      <c r="AI996" s="147" t="str">
        <f t="shared" si="217"/>
        <v/>
      </c>
      <c r="AJ996" s="169">
        <f t="shared" si="218"/>
        <v>0</v>
      </c>
      <c r="AK996" s="169" t="str">
        <f t="shared" si="219"/>
        <v/>
      </c>
      <c r="AL996" s="169" t="str">
        <f t="shared" si="220"/>
        <v/>
      </c>
      <c r="AM996" s="169"/>
      <c r="AN996" s="169"/>
      <c r="AO996" s="169"/>
      <c r="AP996" s="169"/>
      <c r="AQ996" s="169"/>
      <c r="AR996" s="169"/>
      <c r="AS996" s="169"/>
      <c r="AT996" s="148"/>
      <c r="AU996" s="149"/>
      <c r="AV996" s="148"/>
      <c r="AW996" s="173"/>
      <c r="AX996" s="174"/>
      <c r="AY996" s="175"/>
      <c r="AZ996" s="175"/>
      <c r="BA996" s="176"/>
      <c r="BB996" s="176"/>
      <c r="BC996" s="150"/>
      <c r="BE996" s="151">
        <v>292</v>
      </c>
      <c r="BF996" s="164">
        <f t="shared" si="222"/>
        <v>1.8623999999999923</v>
      </c>
      <c r="BG996" s="177">
        <f t="shared" si="223"/>
        <v>0.9670620326018966</v>
      </c>
      <c r="BH996" s="178">
        <f t="shared" si="224"/>
        <v>3.1837225344100162E-4</v>
      </c>
      <c r="BI996" s="179" t="str">
        <f t="shared" si="225"/>
        <v/>
      </c>
      <c r="BJ996" s="179" t="str">
        <f t="shared" si="221"/>
        <v/>
      </c>
    </row>
    <row r="997" spans="2:62" ht="20.100000000000001" customHeight="1" x14ac:dyDescent="0.25">
      <c r="B997" s="147"/>
      <c r="C997" s="151">
        <v>316</v>
      </c>
      <c r="D997" s="147">
        <f t="shared" si="194"/>
        <v>-2043.5695807704549</v>
      </c>
      <c r="E997" s="170">
        <f t="shared" si="195"/>
        <v>1.2651397359736848E-5</v>
      </c>
      <c r="F997" s="170">
        <f t="shared" si="196"/>
        <v>3.1095513004577384E-3</v>
      </c>
      <c r="G997" s="147">
        <f t="shared" si="197"/>
        <v>1.2651397359736848E-5</v>
      </c>
      <c r="H997" s="147" t="str">
        <f t="shared" si="198"/>
        <v/>
      </c>
      <c r="I997" s="147" t="str">
        <f t="shared" si="199"/>
        <v/>
      </c>
      <c r="J997" s="147">
        <f t="shared" si="200"/>
        <v>1.6323568733015798E-21</v>
      </c>
      <c r="K997" s="147" t="str">
        <f t="shared" si="201"/>
        <v/>
      </c>
      <c r="L997" s="147" t="str">
        <f t="shared" si="202"/>
        <v/>
      </c>
      <c r="P997" s="151">
        <v>316</v>
      </c>
      <c r="Q997" s="147">
        <f t="shared" si="203"/>
        <v>-65723.461964542978</v>
      </c>
      <c r="R997" s="170">
        <f t="shared" si="204"/>
        <v>3.9337566868504002E-7</v>
      </c>
      <c r="S997" s="170">
        <f t="shared" si="205"/>
        <v>3.1095513004577406E-3</v>
      </c>
      <c r="T997" s="147">
        <f t="shared" si="206"/>
        <v>3.9337566868504002E-7</v>
      </c>
      <c r="U997" s="147" t="str">
        <f t="shared" si="207"/>
        <v/>
      </c>
      <c r="V997" s="147" t="str">
        <f t="shared" si="208"/>
        <v/>
      </c>
      <c r="W997" s="171">
        <f t="shared" si="209"/>
        <v>3.613390291179974E-8</v>
      </c>
      <c r="X997" s="169" t="str">
        <f t="shared" si="210"/>
        <v/>
      </c>
      <c r="Y997" s="147" t="str">
        <f t="shared" si="211"/>
        <v/>
      </c>
      <c r="AC997" s="151">
        <v>316</v>
      </c>
      <c r="AD997" s="147">
        <f t="shared" si="212"/>
        <v>-2.7359999999999998</v>
      </c>
      <c r="AE997" s="170">
        <f t="shared" si="213"/>
        <v>9.4495653503647269E-3</v>
      </c>
      <c r="AF997" s="170">
        <f t="shared" si="214"/>
        <v>3.1095513004577406E-3</v>
      </c>
      <c r="AG997" s="147">
        <f t="shared" si="215"/>
        <v>9.4495653503647269E-3</v>
      </c>
      <c r="AH997" s="147" t="str">
        <f t="shared" si="216"/>
        <v/>
      </c>
      <c r="AI997" s="147" t="str">
        <f t="shared" si="217"/>
        <v/>
      </c>
      <c r="AJ997" s="169">
        <f t="shared" si="218"/>
        <v>0</v>
      </c>
      <c r="AK997" s="169" t="str">
        <f t="shared" si="219"/>
        <v/>
      </c>
      <c r="AL997" s="169" t="str">
        <f t="shared" si="220"/>
        <v/>
      </c>
      <c r="AM997" s="169"/>
      <c r="AN997" s="169"/>
      <c r="AO997" s="169"/>
      <c r="AP997" s="169"/>
      <c r="AQ997" s="169"/>
      <c r="AR997" s="169"/>
      <c r="AS997" s="169"/>
      <c r="AT997" s="148"/>
      <c r="AU997" s="149"/>
      <c r="AV997" s="148"/>
      <c r="AW997" s="173"/>
      <c r="AX997" s="174"/>
      <c r="AY997" s="175"/>
      <c r="AZ997" s="175"/>
      <c r="BA997" s="176"/>
      <c r="BB997" s="176"/>
      <c r="BC997" s="150"/>
      <c r="BE997" s="151">
        <v>293</v>
      </c>
      <c r="BF997" s="164">
        <f t="shared" si="222"/>
        <v>1.8687999999999922</v>
      </c>
      <c r="BG997" s="177">
        <f t="shared" si="223"/>
        <v>0.9667436603484556</v>
      </c>
      <c r="BH997" s="178">
        <f t="shared" si="224"/>
        <v>3.2008383758341807E-4</v>
      </c>
      <c r="BI997" s="179" t="str">
        <f t="shared" si="225"/>
        <v/>
      </c>
      <c r="BJ997" s="179" t="str">
        <f t="shared" si="221"/>
        <v/>
      </c>
    </row>
    <row r="998" spans="2:62" ht="20.100000000000001" customHeight="1" x14ac:dyDescent="0.25">
      <c r="B998" s="147"/>
      <c r="C998" s="151">
        <v>317</v>
      </c>
      <c r="D998" s="147">
        <f t="shared" si="194"/>
        <v>-2040.5819059447672</v>
      </c>
      <c r="E998" s="170">
        <f t="shared" si="195"/>
        <v>1.2790512335485754E-5</v>
      </c>
      <c r="F998" s="170">
        <f t="shared" si="196"/>
        <v>3.1475570489118564E-3</v>
      </c>
      <c r="G998" s="147">
        <f t="shared" si="197"/>
        <v>1.2790512335485754E-5</v>
      </c>
      <c r="H998" s="147" t="str">
        <f t="shared" si="198"/>
        <v/>
      </c>
      <c r="I998" s="147" t="str">
        <f t="shared" si="199"/>
        <v/>
      </c>
      <c r="J998" s="147">
        <f t="shared" si="200"/>
        <v>1.692050298755691E-21</v>
      </c>
      <c r="K998" s="147" t="str">
        <f t="shared" si="201"/>
        <v/>
      </c>
      <c r="L998" s="147" t="str">
        <f t="shared" si="202"/>
        <v/>
      </c>
      <c r="P998" s="151">
        <v>317</v>
      </c>
      <c r="Q998" s="147">
        <f t="shared" si="203"/>
        <v>-65627.375031846284</v>
      </c>
      <c r="R998" s="170">
        <f t="shared" si="204"/>
        <v>3.977012340793807E-7</v>
      </c>
      <c r="S998" s="170">
        <f t="shared" si="205"/>
        <v>3.1475570489118633E-3</v>
      </c>
      <c r="T998" s="147">
        <f t="shared" si="206"/>
        <v>3.977012340793807E-7</v>
      </c>
      <c r="U998" s="147" t="str">
        <f t="shared" si="207"/>
        <v/>
      </c>
      <c r="V998" s="147" t="str">
        <f t="shared" si="208"/>
        <v/>
      </c>
      <c r="W998" s="171">
        <f t="shared" si="209"/>
        <v>3.6643267428827001E-8</v>
      </c>
      <c r="X998" s="169" t="str">
        <f t="shared" si="210"/>
        <v/>
      </c>
      <c r="Y998" s="147" t="str">
        <f t="shared" si="211"/>
        <v/>
      </c>
      <c r="AC998" s="151">
        <v>317</v>
      </c>
      <c r="AD998" s="147">
        <f t="shared" si="212"/>
        <v>-2.7320000000000002</v>
      </c>
      <c r="AE998" s="170">
        <f t="shared" si="213"/>
        <v>9.5534729280950109E-3</v>
      </c>
      <c r="AF998" s="170">
        <f t="shared" si="214"/>
        <v>3.1475570489118564E-3</v>
      </c>
      <c r="AG998" s="147">
        <f t="shared" si="215"/>
        <v>9.5534729280950109E-3</v>
      </c>
      <c r="AH998" s="147" t="str">
        <f t="shared" si="216"/>
        <v/>
      </c>
      <c r="AI998" s="147" t="str">
        <f t="shared" si="217"/>
        <v/>
      </c>
      <c r="AJ998" s="169">
        <f t="shared" si="218"/>
        <v>0</v>
      </c>
      <c r="AK998" s="169" t="str">
        <f t="shared" si="219"/>
        <v/>
      </c>
      <c r="AL998" s="169" t="str">
        <f t="shared" si="220"/>
        <v/>
      </c>
      <c r="AM998" s="169"/>
      <c r="AN998" s="169"/>
      <c r="AO998" s="169"/>
      <c r="AP998" s="169"/>
      <c r="AQ998" s="169"/>
      <c r="AR998" s="169"/>
      <c r="AS998" s="169"/>
      <c r="AT998" s="148"/>
      <c r="AU998" s="149"/>
      <c r="AV998" s="148"/>
      <c r="AW998" s="173"/>
      <c r="AX998" s="174"/>
      <c r="AY998" s="175"/>
      <c r="AZ998" s="175"/>
      <c r="BA998" s="176"/>
      <c r="BB998" s="176"/>
      <c r="BC998" s="150"/>
      <c r="BE998" s="151">
        <v>294</v>
      </c>
      <c r="BF998" s="164">
        <f t="shared" si="222"/>
        <v>1.8751999999999922</v>
      </c>
      <c r="BG998" s="177">
        <f t="shared" si="223"/>
        <v>0.96642357651087218</v>
      </c>
      <c r="BH998" s="178">
        <f t="shared" si="224"/>
        <v>3.2179522008335404E-4</v>
      </c>
      <c r="BI998" s="179" t="str">
        <f t="shared" si="225"/>
        <v/>
      </c>
      <c r="BJ998" s="179" t="str">
        <f t="shared" si="221"/>
        <v/>
      </c>
    </row>
    <row r="999" spans="2:62" ht="20.100000000000001" customHeight="1" x14ac:dyDescent="0.25">
      <c r="B999" s="147"/>
      <c r="C999" s="151">
        <v>318</v>
      </c>
      <c r="D999" s="147">
        <f t="shared" si="194"/>
        <v>-2037.5942311190793</v>
      </c>
      <c r="E999" s="170">
        <f t="shared" si="195"/>
        <v>1.293095012496418E-5</v>
      </c>
      <c r="F999" s="170">
        <f t="shared" si="196"/>
        <v>3.1859804012600761E-3</v>
      </c>
      <c r="G999" s="147">
        <f t="shared" si="197"/>
        <v>1.293095012496418E-5</v>
      </c>
      <c r="H999" s="147" t="str">
        <f t="shared" si="198"/>
        <v/>
      </c>
      <c r="I999" s="147" t="str">
        <f t="shared" si="199"/>
        <v/>
      </c>
      <c r="J999" s="147">
        <f t="shared" si="200"/>
        <v>1.7538985819611922E-21</v>
      </c>
      <c r="K999" s="147" t="str">
        <f t="shared" si="201"/>
        <v/>
      </c>
      <c r="L999" s="147" t="str">
        <f t="shared" si="202"/>
        <v/>
      </c>
      <c r="P999" s="151">
        <v>318</v>
      </c>
      <c r="Q999" s="147">
        <f t="shared" si="203"/>
        <v>-65531.288099149584</v>
      </c>
      <c r="R999" s="170">
        <f t="shared" si="204"/>
        <v>4.0206793032437752E-7</v>
      </c>
      <c r="S999" s="170">
        <f t="shared" si="205"/>
        <v>3.1859804012600796E-3</v>
      </c>
      <c r="T999" s="147">
        <f t="shared" si="206"/>
        <v>4.0206793032437752E-7</v>
      </c>
      <c r="U999" s="147" t="str">
        <f t="shared" si="207"/>
        <v/>
      </c>
      <c r="V999" s="147" t="str">
        <f t="shared" si="208"/>
        <v/>
      </c>
      <c r="W999" s="171">
        <f t="shared" si="209"/>
        <v>3.7159217692179206E-8</v>
      </c>
      <c r="X999" s="169" t="str">
        <f t="shared" si="210"/>
        <v/>
      </c>
      <c r="Y999" s="147" t="str">
        <f t="shared" si="211"/>
        <v/>
      </c>
      <c r="AC999" s="151">
        <v>318</v>
      </c>
      <c r="AD999" s="147">
        <f t="shared" si="212"/>
        <v>-2.7279999999999998</v>
      </c>
      <c r="AE999" s="170">
        <f t="shared" si="213"/>
        <v>9.6583685401450091E-3</v>
      </c>
      <c r="AF999" s="170">
        <f t="shared" si="214"/>
        <v>3.1859804012600796E-3</v>
      </c>
      <c r="AG999" s="147">
        <f t="shared" si="215"/>
        <v>9.6583685401450091E-3</v>
      </c>
      <c r="AH999" s="147" t="str">
        <f t="shared" si="216"/>
        <v/>
      </c>
      <c r="AI999" s="147" t="str">
        <f t="shared" si="217"/>
        <v/>
      </c>
      <c r="AJ999" s="169">
        <f t="shared" si="218"/>
        <v>0</v>
      </c>
      <c r="AK999" s="169" t="str">
        <f t="shared" si="219"/>
        <v/>
      </c>
      <c r="AL999" s="169" t="str">
        <f t="shared" si="220"/>
        <v/>
      </c>
      <c r="AM999" s="169"/>
      <c r="AN999" s="169"/>
      <c r="AO999" s="169"/>
      <c r="AP999" s="169"/>
      <c r="AQ999" s="169"/>
      <c r="AR999" s="169"/>
      <c r="AS999" s="169"/>
      <c r="AT999" s="148"/>
      <c r="AU999" s="149"/>
      <c r="AV999" s="148"/>
      <c r="AW999" s="173"/>
      <c r="AX999" s="174"/>
      <c r="AY999" s="175"/>
      <c r="AZ999" s="175"/>
      <c r="BA999" s="176"/>
      <c r="BB999" s="176"/>
      <c r="BC999" s="150"/>
      <c r="BE999" s="151">
        <v>295</v>
      </c>
      <c r="BF999" s="164">
        <f t="shared" si="222"/>
        <v>1.8815999999999922</v>
      </c>
      <c r="BG999" s="177">
        <f t="shared" si="223"/>
        <v>0.96610178129078883</v>
      </c>
      <c r="BH999" s="178">
        <f t="shared" si="224"/>
        <v>3.235063638877822E-4</v>
      </c>
      <c r="BI999" s="179" t="str">
        <f t="shared" si="225"/>
        <v/>
      </c>
      <c r="BJ999" s="179" t="str">
        <f t="shared" si="221"/>
        <v/>
      </c>
    </row>
    <row r="1000" spans="2:62" ht="20.100000000000001" customHeight="1" x14ac:dyDescent="0.25">
      <c r="B1000" s="147"/>
      <c r="C1000" s="151">
        <v>319</v>
      </c>
      <c r="D1000" s="147">
        <f t="shared" si="194"/>
        <v>-2034.6065562933913</v>
      </c>
      <c r="E1000" s="170">
        <f t="shared" si="195"/>
        <v>1.307272073381147E-5</v>
      </c>
      <c r="F1000" s="170">
        <f t="shared" si="196"/>
        <v>3.2248253245751404E-3</v>
      </c>
      <c r="G1000" s="147">
        <f t="shared" si="197"/>
        <v>1.307272073381147E-5</v>
      </c>
      <c r="H1000" s="147" t="str">
        <f t="shared" si="198"/>
        <v/>
      </c>
      <c r="I1000" s="147" t="str">
        <f t="shared" si="199"/>
        <v/>
      </c>
      <c r="J1000" s="147">
        <f t="shared" si="200"/>
        <v>1.8179784725652516E-21</v>
      </c>
      <c r="K1000" s="147" t="str">
        <f t="shared" si="201"/>
        <v/>
      </c>
      <c r="L1000" s="147" t="str">
        <f t="shared" si="202"/>
        <v/>
      </c>
      <c r="P1000" s="151">
        <v>319</v>
      </c>
      <c r="Q1000" s="147">
        <f t="shared" si="203"/>
        <v>-65435.201166452884</v>
      </c>
      <c r="R1000" s="170">
        <f t="shared" si="204"/>
        <v>4.0647606852993775E-7</v>
      </c>
      <c r="S1000" s="170">
        <f t="shared" si="205"/>
        <v>3.2248253245751404E-3</v>
      </c>
      <c r="T1000" s="147">
        <f t="shared" si="206"/>
        <v>4.0647606852993775E-7</v>
      </c>
      <c r="U1000" s="147" t="str">
        <f t="shared" si="207"/>
        <v/>
      </c>
      <c r="V1000" s="147" t="str">
        <f t="shared" si="208"/>
        <v/>
      </c>
      <c r="W1000" s="171">
        <f t="shared" si="209"/>
        <v>3.768182980500003E-8</v>
      </c>
      <c r="X1000" s="169" t="str">
        <f t="shared" si="210"/>
        <v/>
      </c>
      <c r="Y1000" s="147" t="str">
        <f t="shared" si="211"/>
        <v/>
      </c>
      <c r="AC1000" s="151">
        <v>319</v>
      </c>
      <c r="AD1000" s="147">
        <f t="shared" si="212"/>
        <v>-2.7240000000000002</v>
      </c>
      <c r="AE1000" s="170">
        <f t="shared" si="213"/>
        <v>9.7642596599138518E-3</v>
      </c>
      <c r="AF1000" s="170">
        <f t="shared" si="214"/>
        <v>3.2248253245751352E-3</v>
      </c>
      <c r="AG1000" s="147">
        <f t="shared" si="215"/>
        <v>9.7642596599138518E-3</v>
      </c>
      <c r="AH1000" s="147" t="str">
        <f t="shared" si="216"/>
        <v/>
      </c>
      <c r="AI1000" s="147" t="str">
        <f t="shared" si="217"/>
        <v/>
      </c>
      <c r="AJ1000" s="169">
        <f t="shared" si="218"/>
        <v>0</v>
      </c>
      <c r="AK1000" s="169" t="str">
        <f t="shared" si="219"/>
        <v/>
      </c>
      <c r="AL1000" s="169" t="str">
        <f t="shared" si="220"/>
        <v/>
      </c>
      <c r="AM1000" s="169"/>
      <c r="AN1000" s="169"/>
      <c r="AO1000" s="169"/>
      <c r="AP1000" s="169"/>
      <c r="AQ1000" s="169"/>
      <c r="AR1000" s="169"/>
      <c r="AS1000" s="169"/>
      <c r="AT1000" s="148"/>
      <c r="AU1000" s="149"/>
      <c r="AV1000" s="148"/>
      <c r="AW1000" s="173"/>
      <c r="AX1000" s="174"/>
      <c r="AY1000" s="175"/>
      <c r="AZ1000" s="175"/>
      <c r="BA1000" s="176"/>
      <c r="BB1000" s="176"/>
      <c r="BC1000" s="150"/>
      <c r="BE1000" s="151">
        <v>296</v>
      </c>
      <c r="BF1000" s="164">
        <f t="shared" si="222"/>
        <v>1.8879999999999921</v>
      </c>
      <c r="BG1000" s="177">
        <f t="shared" si="223"/>
        <v>0.96577827492690105</v>
      </c>
      <c r="BH1000" s="178">
        <f t="shared" si="224"/>
        <v>3.2521723213307929E-4</v>
      </c>
      <c r="BI1000" s="179" t="str">
        <f t="shared" si="225"/>
        <v/>
      </c>
      <c r="BJ1000" s="179" t="str">
        <f t="shared" si="221"/>
        <v/>
      </c>
    </row>
    <row r="1001" spans="2:62" ht="20.100000000000001" customHeight="1" x14ac:dyDescent="0.25">
      <c r="B1001" s="147"/>
      <c r="C1001" s="151">
        <v>320</v>
      </c>
      <c r="D1001" s="147">
        <f t="shared" ref="D1001:D1064" si="226">D$675+(C1001*D$678)</f>
        <v>-2031.6188814677037</v>
      </c>
      <c r="E1001" s="170">
        <f t="shared" ref="E1001:E1064" si="227">_xlfn.NORM.DIST(D1001,D$672,D$673,0)</f>
        <v>1.3215834213120792E-5</v>
      </c>
      <c r="F1001" s="170">
        <f t="shared" ref="F1001:F1064" si="228">_xlfn.NORM.DIST(D1001,D$672,D$673,1)</f>
        <v>3.2640958158913066E-3</v>
      </c>
      <c r="G1001" s="147">
        <f t="shared" ref="G1001:G1064" si="229">IF(OR(F1001&lt;H$677,F1001&gt;H$678),E1001,"")</f>
        <v>1.3215834213120792E-5</v>
      </c>
      <c r="H1001" s="147" t="str">
        <f t="shared" ref="H1001:H1064" si="230">IF(AND(F1001&gt;H$677,F1001&lt;H$678),E1001,"")</f>
        <v/>
      </c>
      <c r="I1001" s="147" t="str">
        <f t="shared" ref="I1001:I1064" si="231">IF(E1001=MAX(E$681:E$2681),E1001,"")</f>
        <v/>
      </c>
      <c r="J1001" s="147">
        <f t="shared" ref="J1001:J1064" si="232">_xlfn.NORM.DIST(D1001,H$673,H$674,0)</f>
        <v>1.8843694158795117E-21</v>
      </c>
      <c r="K1001" s="147" t="str">
        <f t="shared" ref="K1001:K1064" si="233">IF(J1001=MAX(J$681:J$2681),E1001,"")</f>
        <v/>
      </c>
      <c r="L1001" s="147" t="str">
        <f t="shared" ref="L1001:L1064" si="234">IF(K1001=MIN(K$681:K$2681),K1001,"")</f>
        <v/>
      </c>
      <c r="P1001" s="151">
        <v>320</v>
      </c>
      <c r="Q1001" s="147">
        <f t="shared" ref="Q1001:Q1064" si="235">Q$675+(P1001*Q$678)</f>
        <v>-65339.114233756183</v>
      </c>
      <c r="R1001" s="170">
        <f t="shared" ref="R1001:R1064" si="236">_xlfn.NORM.DIST(Q1001,Q$672,Q$673,0)</f>
        <v>4.1092596121928783E-7</v>
      </c>
      <c r="S1001" s="170">
        <f t="shared" ref="S1001:S1064" si="237">_xlfn.NORM.DIST(Q1001,Q$672,Q$673,1)</f>
        <v>3.2640958158913144E-3</v>
      </c>
      <c r="T1001" s="147">
        <f t="shared" ref="T1001:T1064" si="238">IF(OR(S1001&lt;$U$677,S1001&gt;$U$678),R1001,"")</f>
        <v>4.1092596121928783E-7</v>
      </c>
      <c r="U1001" s="147" t="str">
        <f t="shared" ref="U1001:U1064" si="239">IF(AND(S1001&gt;U$677,S1001&lt;U$678),R1001,"")</f>
        <v/>
      </c>
      <c r="V1001" s="147" t="str">
        <f t="shared" ref="V1001:V1064" si="240">IF(R1001=MAX(R$681:R$2681),R1001,"")</f>
        <v/>
      </c>
      <c r="W1001" s="171">
        <f t="shared" ref="W1001:W1064" si="241">_xlfn.NORM.DIST(Q1001,U$673,U$674,0)</f>
        <v>3.8211180619359942E-8</v>
      </c>
      <c r="X1001" s="169" t="str">
        <f t="shared" ref="X1001:X1064" si="242">IF(W1001=MAX(W$681:W$2681),R1001,"")</f>
        <v/>
      </c>
      <c r="Y1001" s="147" t="str">
        <f t="shared" ref="Y1001:Y1064" si="243">IF(X1001=MIN(X$681:X$2681),X1001,"")</f>
        <v/>
      </c>
      <c r="AC1001" s="151">
        <v>320</v>
      </c>
      <c r="AD1001" s="147">
        <f t="shared" ref="AD1001:AD1064" si="244">AD$675+(AC1001*AD$678)</f>
        <v>-2.7199999999999998</v>
      </c>
      <c r="AE1001" s="170">
        <f t="shared" ref="AE1001:AE1064" si="245">_xlfn.NORM.DIST(AD1001,AD$672,AD$673,0)</f>
        <v>9.8711537947511439E-3</v>
      </c>
      <c r="AF1001" s="170">
        <f t="shared" ref="AF1001:AF1064" si="246">_xlfn.NORM.DIST(AD1001,AD$672,AD$673,1)</f>
        <v>3.2640958158913144E-3</v>
      </c>
      <c r="AG1001" s="147">
        <f t="shared" ref="AG1001:AG1064" si="247">IF(OR(AF1001&lt;H$677,AF1001&gt;H$678),AE1001,"")</f>
        <v>9.8711537947511439E-3</v>
      </c>
      <c r="AH1001" s="147" t="str">
        <f t="shared" ref="AH1001:AH1064" si="248">IF(AND(AF1001&gt;U$677,AF1001&lt;U$678),AE1001,"")</f>
        <v/>
      </c>
      <c r="AI1001" s="147" t="str">
        <f t="shared" ref="AI1001:AI1064" si="249">IF(AE1001=MAX(AE$681:AE$2681),AE1001,"")</f>
        <v/>
      </c>
      <c r="AJ1001" s="169">
        <f t="shared" ref="AJ1001:AJ1064" si="250">_xlfn.NORM.DIST(AC1001,AH$673,AH$674,0)</f>
        <v>0</v>
      </c>
      <c r="AK1001" s="169" t="str">
        <f t="shared" ref="AK1001:AK1064" si="251">IF(AJ1001=MAX(AJ$681:AJ$2681),AE1001,"")</f>
        <v/>
      </c>
      <c r="AL1001" s="169" t="str">
        <f t="shared" ref="AL1001:AL1064" si="252">IF(AK1001=MIN(AK$681:AK$2681),AK1001,"")</f>
        <v/>
      </c>
      <c r="AM1001" s="169"/>
      <c r="AN1001" s="169"/>
      <c r="AO1001" s="169"/>
      <c r="AP1001" s="169"/>
      <c r="AQ1001" s="169"/>
      <c r="AR1001" s="169"/>
      <c r="AS1001" s="169"/>
      <c r="AT1001" s="148"/>
      <c r="AU1001" s="149"/>
      <c r="AV1001" s="148"/>
      <c r="AW1001" s="173"/>
      <c r="AX1001" s="174"/>
      <c r="AY1001" s="175"/>
      <c r="AZ1001" s="175"/>
      <c r="BA1001" s="176"/>
      <c r="BB1001" s="176"/>
      <c r="BC1001" s="150"/>
      <c r="BE1001" s="151">
        <v>297</v>
      </c>
      <c r="BF1001" s="164">
        <f t="shared" si="222"/>
        <v>1.8943999999999921</v>
      </c>
      <c r="BG1001" s="177">
        <f t="shared" si="223"/>
        <v>0.96545305769476797</v>
      </c>
      <c r="BH1001" s="178">
        <f t="shared" si="224"/>
        <v>3.2692778814435997E-4</v>
      </c>
      <c r="BI1001" s="179" t="str">
        <f t="shared" si="225"/>
        <v/>
      </c>
      <c r="BJ1001" s="179" t="str">
        <f t="shared" si="221"/>
        <v/>
      </c>
    </row>
    <row r="1002" spans="2:62" ht="20.100000000000001" customHeight="1" x14ac:dyDescent="0.25">
      <c r="B1002" s="147"/>
      <c r="C1002" s="151">
        <v>321</v>
      </c>
      <c r="D1002" s="147">
        <f t="shared" si="226"/>
        <v>-2028.631206642016</v>
      </c>
      <c r="E1002" s="170">
        <f t="shared" si="227"/>
        <v>1.336030065929091E-5</v>
      </c>
      <c r="F1002" s="170">
        <f t="shared" si="228"/>
        <v>3.3037959023399892E-3</v>
      </c>
      <c r="G1002" s="147">
        <f t="shared" si="229"/>
        <v>1.336030065929091E-5</v>
      </c>
      <c r="H1002" s="147" t="str">
        <f t="shared" si="230"/>
        <v/>
      </c>
      <c r="I1002" s="147" t="str">
        <f t="shared" si="231"/>
        <v/>
      </c>
      <c r="J1002" s="147">
        <f t="shared" si="232"/>
        <v>1.9531536461907099E-21</v>
      </c>
      <c r="K1002" s="147" t="str">
        <f t="shared" si="233"/>
        <v/>
      </c>
      <c r="L1002" s="147" t="str">
        <f t="shared" si="234"/>
        <v/>
      </c>
      <c r="P1002" s="151">
        <v>321</v>
      </c>
      <c r="Q1002" s="147">
        <f t="shared" si="235"/>
        <v>-65243.027301059483</v>
      </c>
      <c r="R1002" s="170">
        <f t="shared" si="236"/>
        <v>4.1541792232435764E-7</v>
      </c>
      <c r="S1002" s="170">
        <f t="shared" si="237"/>
        <v>3.3037959023399918E-3</v>
      </c>
      <c r="T1002" s="147">
        <f t="shared" si="238"/>
        <v>4.1541792232435764E-7</v>
      </c>
      <c r="U1002" s="147" t="str">
        <f t="shared" si="239"/>
        <v/>
      </c>
      <c r="V1002" s="147" t="str">
        <f t="shared" si="240"/>
        <v/>
      </c>
      <c r="W1002" s="171">
        <f t="shared" si="241"/>
        <v>3.8747347741836892E-8</v>
      </c>
      <c r="X1002" s="169" t="str">
        <f t="shared" si="242"/>
        <v/>
      </c>
      <c r="Y1002" s="147" t="str">
        <f t="shared" si="243"/>
        <v/>
      </c>
      <c r="AC1002" s="151">
        <v>321</v>
      </c>
      <c r="AD1002" s="147">
        <f t="shared" si="244"/>
        <v>-2.7160000000000002</v>
      </c>
      <c r="AE1002" s="170">
        <f t="shared" si="245"/>
        <v>9.9790584858458903E-3</v>
      </c>
      <c r="AF1002" s="170">
        <f t="shared" si="246"/>
        <v>3.3037959023399892E-3</v>
      </c>
      <c r="AG1002" s="147">
        <f t="shared" si="247"/>
        <v>9.9790584858458903E-3</v>
      </c>
      <c r="AH1002" s="147" t="str">
        <f t="shared" si="248"/>
        <v/>
      </c>
      <c r="AI1002" s="147" t="str">
        <f t="shared" si="249"/>
        <v/>
      </c>
      <c r="AJ1002" s="169">
        <f t="shared" si="250"/>
        <v>0</v>
      </c>
      <c r="AK1002" s="169" t="str">
        <f t="shared" si="251"/>
        <v/>
      </c>
      <c r="AL1002" s="169" t="str">
        <f t="shared" si="252"/>
        <v/>
      </c>
      <c r="AM1002" s="169"/>
      <c r="AN1002" s="169"/>
      <c r="AO1002" s="169"/>
      <c r="AP1002" s="169"/>
      <c r="AQ1002" s="169"/>
      <c r="AR1002" s="169"/>
      <c r="AS1002" s="169"/>
      <c r="AT1002" s="148"/>
      <c r="AU1002" s="149"/>
      <c r="AV1002" s="148"/>
      <c r="AW1002" s="173"/>
      <c r="AX1002" s="174"/>
      <c r="AY1002" s="175"/>
      <c r="AZ1002" s="175"/>
      <c r="BA1002" s="176"/>
      <c r="BB1002" s="176"/>
      <c r="BC1002" s="150"/>
      <c r="BE1002" s="151">
        <v>298</v>
      </c>
      <c r="BF1002" s="164">
        <f t="shared" si="222"/>
        <v>1.9007999999999921</v>
      </c>
      <c r="BG1002" s="177">
        <f t="shared" si="223"/>
        <v>0.96512612990662361</v>
      </c>
      <c r="BH1002" s="178">
        <f t="shared" si="224"/>
        <v>3.286379954355878E-4</v>
      </c>
      <c r="BI1002" s="179" t="str">
        <f t="shared" si="225"/>
        <v/>
      </c>
      <c r="BJ1002" s="179" t="str">
        <f t="shared" si="221"/>
        <v/>
      </c>
    </row>
    <row r="1003" spans="2:62" ht="20.100000000000001" customHeight="1" x14ac:dyDescent="0.25">
      <c r="B1003" s="147"/>
      <c r="C1003" s="151">
        <v>322</v>
      </c>
      <c r="D1003" s="147">
        <f t="shared" si="226"/>
        <v>-2025.643531816328</v>
      </c>
      <c r="E1003" s="170">
        <f t="shared" si="227"/>
        <v>1.350613021387226E-5</v>
      </c>
      <c r="F1003" s="170">
        <f t="shared" si="228"/>
        <v>3.3439296412848098E-3</v>
      </c>
      <c r="G1003" s="147">
        <f t="shared" si="229"/>
        <v>1.350613021387226E-5</v>
      </c>
      <c r="H1003" s="147" t="str">
        <f t="shared" si="230"/>
        <v/>
      </c>
      <c r="I1003" s="147" t="str">
        <f t="shared" si="231"/>
        <v/>
      </c>
      <c r="J1003" s="147">
        <f t="shared" si="232"/>
        <v>2.0244162832526274E-21</v>
      </c>
      <c r="K1003" s="147" t="str">
        <f t="shared" si="233"/>
        <v/>
      </c>
      <c r="L1003" s="147" t="str">
        <f t="shared" si="234"/>
        <v/>
      </c>
      <c r="P1003" s="151">
        <v>322</v>
      </c>
      <c r="Q1003" s="147">
        <f t="shared" si="235"/>
        <v>-65146.940368362782</v>
      </c>
      <c r="R1003" s="170">
        <f t="shared" si="236"/>
        <v>4.1995226718100127E-7</v>
      </c>
      <c r="S1003" s="170">
        <f t="shared" si="237"/>
        <v>3.3439296412848167E-3</v>
      </c>
      <c r="T1003" s="147">
        <f t="shared" si="238"/>
        <v>4.1995226718100127E-7</v>
      </c>
      <c r="U1003" s="147" t="str">
        <f t="shared" si="239"/>
        <v/>
      </c>
      <c r="V1003" s="147" t="str">
        <f t="shared" si="240"/>
        <v/>
      </c>
      <c r="W1003" s="171">
        <f t="shared" si="241"/>
        <v>3.9290409539113546E-8</v>
      </c>
      <c r="X1003" s="169" t="str">
        <f t="shared" si="242"/>
        <v/>
      </c>
      <c r="Y1003" s="147" t="str">
        <f t="shared" si="243"/>
        <v/>
      </c>
      <c r="AC1003" s="151">
        <v>322</v>
      </c>
      <c r="AD1003" s="147">
        <f t="shared" si="244"/>
        <v>-2.7119999999999997</v>
      </c>
      <c r="AE1003" s="170">
        <f t="shared" si="245"/>
        <v>1.008798130811189E-2</v>
      </c>
      <c r="AF1003" s="170">
        <f t="shared" si="246"/>
        <v>3.3439296412848167E-3</v>
      </c>
      <c r="AG1003" s="147">
        <f t="shared" si="247"/>
        <v>1.008798130811189E-2</v>
      </c>
      <c r="AH1003" s="147" t="str">
        <f t="shared" si="248"/>
        <v/>
      </c>
      <c r="AI1003" s="147" t="str">
        <f t="shared" si="249"/>
        <v/>
      </c>
      <c r="AJ1003" s="169">
        <f t="shared" si="250"/>
        <v>0</v>
      </c>
      <c r="AK1003" s="169" t="str">
        <f t="shared" si="251"/>
        <v/>
      </c>
      <c r="AL1003" s="169" t="str">
        <f t="shared" si="252"/>
        <v/>
      </c>
      <c r="AM1003" s="169"/>
      <c r="AN1003" s="169"/>
      <c r="AO1003" s="169"/>
      <c r="AP1003" s="169"/>
      <c r="AQ1003" s="169"/>
      <c r="AR1003" s="169"/>
      <c r="AS1003" s="169"/>
      <c r="AT1003" s="148"/>
      <c r="AU1003" s="149"/>
      <c r="AV1003" s="148"/>
      <c r="AW1003" s="173"/>
      <c r="AX1003" s="174"/>
      <c r="AY1003" s="175"/>
      <c r="AZ1003" s="175"/>
      <c r="BA1003" s="176"/>
      <c r="BB1003" s="176"/>
      <c r="BC1003" s="150"/>
      <c r="BE1003" s="151">
        <v>299</v>
      </c>
      <c r="BF1003" s="164">
        <f t="shared" si="222"/>
        <v>1.907199999999992</v>
      </c>
      <c r="BG1003" s="177">
        <f t="shared" si="223"/>
        <v>0.96479749191118802</v>
      </c>
      <c r="BH1003" s="178">
        <f t="shared" si="224"/>
        <v>3.3034781771068555E-4</v>
      </c>
      <c r="BI1003" s="179" t="str">
        <f t="shared" si="225"/>
        <v/>
      </c>
      <c r="BJ1003" s="179" t="str">
        <f t="shared" si="221"/>
        <v/>
      </c>
    </row>
    <row r="1004" spans="2:62" ht="20.100000000000001" customHeight="1" x14ac:dyDescent="0.25">
      <c r="B1004" s="147"/>
      <c r="C1004" s="151">
        <v>323</v>
      </c>
      <c r="D1004" s="147">
        <f t="shared" si="226"/>
        <v>-2022.6558569906401</v>
      </c>
      <c r="E1004" s="170">
        <f t="shared" si="227"/>
        <v>1.3653333063408021E-5</v>
      </c>
      <c r="F1004" s="170">
        <f t="shared" si="228"/>
        <v>3.3845011204563201E-3</v>
      </c>
      <c r="G1004" s="147">
        <f t="shared" si="229"/>
        <v>1.3653333063408021E-5</v>
      </c>
      <c r="H1004" s="147" t="str">
        <f t="shared" si="230"/>
        <v/>
      </c>
      <c r="I1004" s="147" t="str">
        <f t="shared" si="231"/>
        <v/>
      </c>
      <c r="J1004" s="147">
        <f t="shared" si="232"/>
        <v>2.0982454320658563E-21</v>
      </c>
      <c r="K1004" s="147" t="str">
        <f t="shared" si="233"/>
        <v/>
      </c>
      <c r="L1004" s="147" t="str">
        <f t="shared" si="234"/>
        <v/>
      </c>
      <c r="P1004" s="151">
        <v>323</v>
      </c>
      <c r="Q1004" s="147">
        <f t="shared" si="235"/>
        <v>-65050.853435666082</v>
      </c>
      <c r="R1004" s="170">
        <f t="shared" si="236"/>
        <v>4.2452931252405213E-7</v>
      </c>
      <c r="S1004" s="170">
        <f t="shared" si="237"/>
        <v>3.3845011204563201E-3</v>
      </c>
      <c r="T1004" s="147">
        <f t="shared" si="238"/>
        <v>4.2452931252405213E-7</v>
      </c>
      <c r="U1004" s="147" t="str">
        <f t="shared" si="239"/>
        <v/>
      </c>
      <c r="V1004" s="147" t="str">
        <f t="shared" si="240"/>
        <v/>
      </c>
      <c r="W1004" s="171">
        <f t="shared" si="241"/>
        <v>3.9840445143592623E-8</v>
      </c>
      <c r="X1004" s="169" t="str">
        <f t="shared" si="242"/>
        <v/>
      </c>
      <c r="Y1004" s="147" t="str">
        <f t="shared" si="243"/>
        <v/>
      </c>
      <c r="AC1004" s="151">
        <v>323</v>
      </c>
      <c r="AD1004" s="147">
        <f t="shared" si="244"/>
        <v>-2.7080000000000002</v>
      </c>
      <c r="AE1004" s="170">
        <f t="shared" si="245"/>
        <v>1.0197929870068748E-2</v>
      </c>
      <c r="AF1004" s="170">
        <f t="shared" si="246"/>
        <v>3.3845011204563179E-3</v>
      </c>
      <c r="AG1004" s="147">
        <f t="shared" si="247"/>
        <v>1.0197929870068748E-2</v>
      </c>
      <c r="AH1004" s="147" t="str">
        <f t="shared" si="248"/>
        <v/>
      </c>
      <c r="AI1004" s="147" t="str">
        <f t="shared" si="249"/>
        <v/>
      </c>
      <c r="AJ1004" s="169">
        <f t="shared" si="250"/>
        <v>0</v>
      </c>
      <c r="AK1004" s="169" t="str">
        <f t="shared" si="251"/>
        <v/>
      </c>
      <c r="AL1004" s="169" t="str">
        <f t="shared" si="252"/>
        <v/>
      </c>
      <c r="AM1004" s="169"/>
      <c r="AN1004" s="169"/>
      <c r="AO1004" s="169"/>
      <c r="AP1004" s="169"/>
      <c r="AQ1004" s="169"/>
      <c r="AR1004" s="169"/>
      <c r="AS1004" s="169"/>
      <c r="AT1004" s="148"/>
      <c r="AU1004" s="149"/>
      <c r="AV1004" s="148"/>
      <c r="AW1004" s="173"/>
      <c r="AX1004" s="174"/>
      <c r="AY1004" s="175"/>
      <c r="AZ1004" s="175"/>
      <c r="BA1004" s="176"/>
      <c r="BB1004" s="176"/>
      <c r="BC1004" s="150"/>
      <c r="BE1004" s="151">
        <v>300</v>
      </c>
      <c r="BF1004" s="164">
        <f t="shared" si="222"/>
        <v>1.913599999999992</v>
      </c>
      <c r="BG1004" s="177">
        <f t="shared" si="223"/>
        <v>0.96446714409347734</v>
      </c>
      <c r="BH1004" s="178">
        <f t="shared" si="224"/>
        <v>3.3205721886175876E-4</v>
      </c>
      <c r="BI1004" s="179" t="str">
        <f t="shared" si="225"/>
        <v/>
      </c>
      <c r="BJ1004" s="179" t="str">
        <f t="shared" si="221"/>
        <v/>
      </c>
    </row>
    <row r="1005" spans="2:62" ht="20.100000000000001" customHeight="1" x14ac:dyDescent="0.25">
      <c r="B1005" s="147"/>
      <c r="C1005" s="151">
        <v>324</v>
      </c>
      <c r="D1005" s="147">
        <f t="shared" si="226"/>
        <v>-2019.6681821649524</v>
      </c>
      <c r="E1005" s="170">
        <f t="shared" si="227"/>
        <v>1.3801919439269697E-5</v>
      </c>
      <c r="F1005" s="170">
        <f t="shared" si="228"/>
        <v>3.4255144580861339E-3</v>
      </c>
      <c r="G1005" s="147">
        <f t="shared" si="229"/>
        <v>1.3801919439269697E-5</v>
      </c>
      <c r="H1005" s="147" t="str">
        <f t="shared" si="230"/>
        <v/>
      </c>
      <c r="I1005" s="147" t="str">
        <f t="shared" si="231"/>
        <v/>
      </c>
      <c r="J1005" s="147">
        <f t="shared" si="232"/>
        <v>2.1747322860557162E-21</v>
      </c>
      <c r="K1005" s="147" t="str">
        <f t="shared" si="233"/>
        <v/>
      </c>
      <c r="L1005" s="147" t="str">
        <f t="shared" si="234"/>
        <v/>
      </c>
      <c r="P1005" s="151">
        <v>324</v>
      </c>
      <c r="Q1005" s="147">
        <f t="shared" si="235"/>
        <v>-64954.766502969382</v>
      </c>
      <c r="R1005" s="170">
        <f t="shared" si="236"/>
        <v>4.2914937648221185E-7</v>
      </c>
      <c r="S1005" s="170">
        <f t="shared" si="237"/>
        <v>3.4255144580861408E-3</v>
      </c>
      <c r="T1005" s="147">
        <f t="shared" si="238"/>
        <v>4.2914937648221185E-7</v>
      </c>
      <c r="U1005" s="147" t="str">
        <f t="shared" si="239"/>
        <v/>
      </c>
      <c r="V1005" s="147" t="str">
        <f t="shared" si="240"/>
        <v/>
      </c>
      <c r="W1005" s="171">
        <f t="shared" si="241"/>
        <v>4.039753445902821E-8</v>
      </c>
      <c r="X1005" s="169" t="str">
        <f t="shared" si="242"/>
        <v/>
      </c>
      <c r="Y1005" s="147" t="str">
        <f t="shared" si="243"/>
        <v/>
      </c>
      <c r="AC1005" s="151">
        <v>324</v>
      </c>
      <c r="AD1005" s="147">
        <f t="shared" si="244"/>
        <v>-2.7039999999999997</v>
      </c>
      <c r="AE1005" s="170">
        <f t="shared" si="245"/>
        <v>1.0308911813719294E-2</v>
      </c>
      <c r="AF1005" s="170">
        <f t="shared" si="246"/>
        <v>3.4255144580861408E-3</v>
      </c>
      <c r="AG1005" s="147">
        <f t="shared" si="247"/>
        <v>1.0308911813719294E-2</v>
      </c>
      <c r="AH1005" s="147" t="str">
        <f t="shared" si="248"/>
        <v/>
      </c>
      <c r="AI1005" s="147" t="str">
        <f t="shared" si="249"/>
        <v/>
      </c>
      <c r="AJ1005" s="169">
        <f t="shared" si="250"/>
        <v>0</v>
      </c>
      <c r="AK1005" s="169" t="str">
        <f t="shared" si="251"/>
        <v/>
      </c>
      <c r="AL1005" s="169" t="str">
        <f t="shared" si="252"/>
        <v/>
      </c>
      <c r="AM1005" s="169"/>
      <c r="AN1005" s="169"/>
      <c r="AO1005" s="169"/>
      <c r="AP1005" s="169"/>
      <c r="AQ1005" s="169"/>
      <c r="AR1005" s="169"/>
      <c r="AS1005" s="169"/>
      <c r="AT1005" s="148"/>
      <c r="AU1005" s="149"/>
      <c r="AV1005" s="148"/>
      <c r="AW1005" s="173"/>
      <c r="AX1005" s="174"/>
      <c r="AY1005" s="175"/>
      <c r="AZ1005" s="175"/>
      <c r="BA1005" s="176"/>
      <c r="BB1005" s="176"/>
      <c r="BC1005" s="150"/>
      <c r="BE1005" s="151">
        <v>301</v>
      </c>
      <c r="BF1005" s="164">
        <f t="shared" si="222"/>
        <v>1.9199999999999919</v>
      </c>
      <c r="BG1005" s="177">
        <f t="shared" si="223"/>
        <v>0.96413508687461558</v>
      </c>
      <c r="BH1005" s="178">
        <f t="shared" si="224"/>
        <v>3.3376616297065009E-4</v>
      </c>
      <c r="BI1005" s="179" t="str">
        <f t="shared" si="225"/>
        <v/>
      </c>
      <c r="BJ1005" s="179" t="str">
        <f t="shared" si="221"/>
        <v/>
      </c>
    </row>
    <row r="1006" spans="2:62" ht="20.100000000000001" customHeight="1" x14ac:dyDescent="0.25">
      <c r="B1006" s="147"/>
      <c r="C1006" s="151">
        <v>325</v>
      </c>
      <c r="D1006" s="147">
        <f t="shared" si="226"/>
        <v>-2016.6805073392648</v>
      </c>
      <c r="E1006" s="170">
        <f t="shared" si="227"/>
        <v>1.3951899617487405E-5</v>
      </c>
      <c r="F1006" s="170">
        <f t="shared" si="228"/>
        <v>3.4669738030406643E-3</v>
      </c>
      <c r="G1006" s="147">
        <f t="shared" si="229"/>
        <v>1.3951899617487405E-5</v>
      </c>
      <c r="H1006" s="147" t="str">
        <f t="shared" si="230"/>
        <v/>
      </c>
      <c r="I1006" s="147" t="str">
        <f t="shared" si="231"/>
        <v/>
      </c>
      <c r="J1006" s="147">
        <f t="shared" si="232"/>
        <v>2.2539712337626027E-21</v>
      </c>
      <c r="K1006" s="147" t="str">
        <f t="shared" si="233"/>
        <v/>
      </c>
      <c r="L1006" s="147" t="str">
        <f t="shared" si="234"/>
        <v/>
      </c>
      <c r="P1006" s="151">
        <v>325</v>
      </c>
      <c r="Q1006" s="147">
        <f t="shared" si="235"/>
        <v>-64858.679570272681</v>
      </c>
      <c r="R1006" s="170">
        <f t="shared" si="236"/>
        <v>4.3381277857277137E-7</v>
      </c>
      <c r="S1006" s="170">
        <f t="shared" si="237"/>
        <v>3.4669738030406677E-3</v>
      </c>
      <c r="T1006" s="147">
        <f t="shared" si="238"/>
        <v>4.3381277857277137E-7</v>
      </c>
      <c r="U1006" s="147" t="str">
        <f t="shared" si="239"/>
        <v/>
      </c>
      <c r="V1006" s="147" t="str">
        <f t="shared" si="240"/>
        <v/>
      </c>
      <c r="W1006" s="171">
        <f t="shared" si="241"/>
        <v>4.09617581661753E-8</v>
      </c>
      <c r="X1006" s="169" t="str">
        <f t="shared" si="242"/>
        <v/>
      </c>
      <c r="Y1006" s="147" t="str">
        <f t="shared" si="243"/>
        <v/>
      </c>
      <c r="AC1006" s="151">
        <v>325</v>
      </c>
      <c r="AD1006" s="147">
        <f t="shared" si="244"/>
        <v>-2.7</v>
      </c>
      <c r="AE1006" s="170">
        <f t="shared" si="245"/>
        <v>1.0420934814422592E-2</v>
      </c>
      <c r="AF1006" s="170">
        <f t="shared" si="246"/>
        <v>3.4669738030406643E-3</v>
      </c>
      <c r="AG1006" s="147">
        <f t="shared" si="247"/>
        <v>1.0420934814422592E-2</v>
      </c>
      <c r="AH1006" s="147" t="str">
        <f t="shared" si="248"/>
        <v/>
      </c>
      <c r="AI1006" s="147" t="str">
        <f t="shared" si="249"/>
        <v/>
      </c>
      <c r="AJ1006" s="169">
        <f t="shared" si="250"/>
        <v>0</v>
      </c>
      <c r="AK1006" s="169" t="str">
        <f t="shared" si="251"/>
        <v/>
      </c>
      <c r="AL1006" s="169" t="str">
        <f t="shared" si="252"/>
        <v/>
      </c>
      <c r="AM1006" s="169"/>
      <c r="AN1006" s="169"/>
      <c r="AO1006" s="169"/>
      <c r="AP1006" s="169"/>
      <c r="AQ1006" s="169"/>
      <c r="AR1006" s="169"/>
      <c r="AS1006" s="169"/>
      <c r="AT1006" s="148"/>
      <c r="AU1006" s="149"/>
      <c r="AV1006" s="148"/>
      <c r="AW1006" s="173"/>
      <c r="AX1006" s="174"/>
      <c r="AY1006" s="175"/>
      <c r="AZ1006" s="175"/>
      <c r="BA1006" s="176"/>
      <c r="BB1006" s="176"/>
      <c r="BC1006" s="150"/>
      <c r="BE1006" s="151">
        <v>302</v>
      </c>
      <c r="BF1006" s="164">
        <f t="shared" si="222"/>
        <v>1.9263999999999919</v>
      </c>
      <c r="BG1006" s="177">
        <f t="shared" si="223"/>
        <v>0.96380132071164493</v>
      </c>
      <c r="BH1006" s="178">
        <f t="shared" si="224"/>
        <v>3.3547461430827319E-4</v>
      </c>
      <c r="BI1006" s="179" t="str">
        <f t="shared" si="225"/>
        <v/>
      </c>
      <c r="BJ1006" s="179" t="str">
        <f t="shared" si="221"/>
        <v/>
      </c>
    </row>
    <row r="1007" spans="2:62" ht="20.100000000000001" customHeight="1" x14ac:dyDescent="0.25">
      <c r="B1007" s="147"/>
      <c r="C1007" s="151">
        <v>326</v>
      </c>
      <c r="D1007" s="147">
        <f t="shared" si="226"/>
        <v>-2013.6928325135768</v>
      </c>
      <c r="E1007" s="170">
        <f t="shared" si="227"/>
        <v>1.4103283918574588E-5</v>
      </c>
      <c r="F1007" s="170">
        <f t="shared" si="228"/>
        <v>3.5088833349542358E-3</v>
      </c>
      <c r="G1007" s="147">
        <f t="shared" si="229"/>
        <v>1.4103283918574588E-5</v>
      </c>
      <c r="H1007" s="147" t="str">
        <f t="shared" si="230"/>
        <v/>
      </c>
      <c r="I1007" s="147" t="str">
        <f t="shared" si="231"/>
        <v/>
      </c>
      <c r="J1007" s="147">
        <f t="shared" si="232"/>
        <v>2.3360599691618024E-21</v>
      </c>
      <c r="K1007" s="147" t="str">
        <f t="shared" si="233"/>
        <v/>
      </c>
      <c r="L1007" s="147" t="str">
        <f t="shared" si="234"/>
        <v/>
      </c>
      <c r="P1007" s="151">
        <v>326</v>
      </c>
      <c r="Q1007" s="147">
        <f t="shared" si="235"/>
        <v>-64762.592637575981</v>
      </c>
      <c r="R1007" s="170">
        <f t="shared" si="236"/>
        <v>4.3851983969616165E-7</v>
      </c>
      <c r="S1007" s="170">
        <f t="shared" si="237"/>
        <v>3.5088833349542358E-3</v>
      </c>
      <c r="T1007" s="147">
        <f t="shared" si="238"/>
        <v>4.3851983969616165E-7</v>
      </c>
      <c r="U1007" s="147" t="str">
        <f t="shared" si="239"/>
        <v/>
      </c>
      <c r="V1007" s="147" t="str">
        <f t="shared" si="240"/>
        <v/>
      </c>
      <c r="W1007" s="171">
        <f t="shared" si="241"/>
        <v>4.1533197728454713E-8</v>
      </c>
      <c r="X1007" s="169" t="str">
        <f t="shared" si="242"/>
        <v/>
      </c>
      <c r="Y1007" s="147" t="str">
        <f t="shared" si="243"/>
        <v/>
      </c>
      <c r="AC1007" s="151">
        <v>326</v>
      </c>
      <c r="AD1007" s="147">
        <f t="shared" si="244"/>
        <v>-2.6959999999999997</v>
      </c>
      <c r="AE1007" s="170">
        <f t="shared" si="245"/>
        <v>1.0534006580763219E-2</v>
      </c>
      <c r="AF1007" s="170">
        <f t="shared" si="246"/>
        <v>3.5088833349542358E-3</v>
      </c>
      <c r="AG1007" s="147">
        <f t="shared" si="247"/>
        <v>1.0534006580763219E-2</v>
      </c>
      <c r="AH1007" s="147" t="str">
        <f t="shared" si="248"/>
        <v/>
      </c>
      <c r="AI1007" s="147" t="str">
        <f t="shared" si="249"/>
        <v/>
      </c>
      <c r="AJ1007" s="169">
        <f t="shared" si="250"/>
        <v>0</v>
      </c>
      <c r="AK1007" s="169" t="str">
        <f t="shared" si="251"/>
        <v/>
      </c>
      <c r="AL1007" s="169" t="str">
        <f t="shared" si="252"/>
        <v/>
      </c>
      <c r="AM1007" s="169"/>
      <c r="AN1007" s="169"/>
      <c r="AO1007" s="169"/>
      <c r="AP1007" s="169"/>
      <c r="AQ1007" s="169"/>
      <c r="AR1007" s="169"/>
      <c r="AS1007" s="169"/>
      <c r="AT1007" s="148"/>
      <c r="AU1007" s="149"/>
      <c r="AV1007" s="148"/>
      <c r="AW1007" s="173"/>
      <c r="AX1007" s="174"/>
      <c r="AY1007" s="175"/>
      <c r="AZ1007" s="175"/>
      <c r="BA1007" s="176"/>
      <c r="BB1007" s="176"/>
      <c r="BC1007" s="150"/>
      <c r="BE1007" s="151">
        <v>303</v>
      </c>
      <c r="BF1007" s="164">
        <f t="shared" si="222"/>
        <v>1.9327999999999919</v>
      </c>
      <c r="BG1007" s="177">
        <f t="shared" si="223"/>
        <v>0.96346584609733665</v>
      </c>
      <c r="BH1007" s="178">
        <f t="shared" si="224"/>
        <v>3.3718253733383552E-4</v>
      </c>
      <c r="BI1007" s="179" t="str">
        <f t="shared" si="225"/>
        <v/>
      </c>
      <c r="BJ1007" s="179" t="str">
        <f t="shared" si="221"/>
        <v/>
      </c>
    </row>
    <row r="1008" spans="2:62" ht="20.100000000000001" customHeight="1" x14ac:dyDescent="0.25">
      <c r="B1008" s="147"/>
      <c r="C1008" s="151">
        <v>327</v>
      </c>
      <c r="D1008" s="147">
        <f t="shared" si="226"/>
        <v>-2010.7051576878889</v>
      </c>
      <c r="E1008" s="170">
        <f t="shared" si="227"/>
        <v>1.425608270734726E-5</v>
      </c>
      <c r="F1008" s="170">
        <f t="shared" si="228"/>
        <v>3.5512472643617261E-3</v>
      </c>
      <c r="G1008" s="147">
        <f t="shared" si="229"/>
        <v>1.425608270734726E-5</v>
      </c>
      <c r="H1008" s="147" t="str">
        <f t="shared" si="230"/>
        <v/>
      </c>
      <c r="I1008" s="147" t="str">
        <f t="shared" si="231"/>
        <v/>
      </c>
      <c r="J1008" s="147">
        <f t="shared" si="232"/>
        <v>2.4210996057346294E-21</v>
      </c>
      <c r="K1008" s="147" t="str">
        <f t="shared" si="233"/>
        <v/>
      </c>
      <c r="L1008" s="147" t="str">
        <f t="shared" si="234"/>
        <v/>
      </c>
      <c r="P1008" s="151">
        <v>327</v>
      </c>
      <c r="Q1008" s="147">
        <f t="shared" si="235"/>
        <v>-64666.505704879281</v>
      </c>
      <c r="R1008" s="170">
        <f t="shared" si="236"/>
        <v>4.4327088213033624E-7</v>
      </c>
      <c r="S1008" s="170">
        <f t="shared" si="237"/>
        <v>3.5512472643617261E-3</v>
      </c>
      <c r="T1008" s="147">
        <f t="shared" si="238"/>
        <v>4.4327088213033624E-7</v>
      </c>
      <c r="U1008" s="147" t="str">
        <f t="shared" si="239"/>
        <v/>
      </c>
      <c r="V1008" s="147" t="str">
        <f t="shared" si="240"/>
        <v/>
      </c>
      <c r="W1008" s="171">
        <f t="shared" si="241"/>
        <v>4.2111935397634511E-8</v>
      </c>
      <c r="X1008" s="169" t="str">
        <f t="shared" si="242"/>
        <v/>
      </c>
      <c r="Y1008" s="147" t="str">
        <f t="shared" si="243"/>
        <v/>
      </c>
      <c r="AC1008" s="151">
        <v>327</v>
      </c>
      <c r="AD1008" s="147">
        <f t="shared" si="244"/>
        <v>-2.6920000000000002</v>
      </c>
      <c r="AE1008" s="170">
        <f t="shared" si="245"/>
        <v>1.064813485441613E-2</v>
      </c>
      <c r="AF1008" s="170">
        <f t="shared" si="246"/>
        <v>3.5512472643617209E-3</v>
      </c>
      <c r="AG1008" s="147">
        <f t="shared" si="247"/>
        <v>1.064813485441613E-2</v>
      </c>
      <c r="AH1008" s="147" t="str">
        <f t="shared" si="248"/>
        <v/>
      </c>
      <c r="AI1008" s="147" t="str">
        <f t="shared" si="249"/>
        <v/>
      </c>
      <c r="AJ1008" s="169">
        <f t="shared" si="250"/>
        <v>0</v>
      </c>
      <c r="AK1008" s="169" t="str">
        <f t="shared" si="251"/>
        <v/>
      </c>
      <c r="AL1008" s="169" t="str">
        <f t="shared" si="252"/>
        <v/>
      </c>
      <c r="AM1008" s="169"/>
      <c r="AN1008" s="169"/>
      <c r="AO1008" s="169"/>
      <c r="AP1008" s="169"/>
      <c r="AQ1008" s="169"/>
      <c r="AR1008" s="169"/>
      <c r="AS1008" s="169"/>
      <c r="AT1008" s="148"/>
      <c r="AU1008" s="149"/>
      <c r="AV1008" s="148"/>
      <c r="AW1008" s="173"/>
      <c r="AX1008" s="174"/>
      <c r="AY1008" s="175"/>
      <c r="AZ1008" s="175"/>
      <c r="BA1008" s="176"/>
      <c r="BB1008" s="176"/>
      <c r="BC1008" s="150"/>
      <c r="BE1008" s="151">
        <v>304</v>
      </c>
      <c r="BF1008" s="164">
        <f t="shared" si="222"/>
        <v>1.9391999999999918</v>
      </c>
      <c r="BG1008" s="177">
        <f t="shared" si="223"/>
        <v>0.96312866356000282</v>
      </c>
      <c r="BH1008" s="178">
        <f t="shared" si="224"/>
        <v>3.3888989669672576E-4</v>
      </c>
      <c r="BI1008" s="179" t="str">
        <f t="shared" si="225"/>
        <v/>
      </c>
      <c r="BJ1008" s="179" t="str">
        <f t="shared" si="221"/>
        <v/>
      </c>
    </row>
    <row r="1009" spans="2:62" ht="20.100000000000001" customHeight="1" x14ac:dyDescent="0.25">
      <c r="B1009" s="147"/>
      <c r="C1009" s="151">
        <v>328</v>
      </c>
      <c r="D1009" s="147">
        <f t="shared" si="226"/>
        <v>-2007.7174828622012</v>
      </c>
      <c r="E1009" s="170">
        <f t="shared" si="227"/>
        <v>1.4410306392737908E-5</v>
      </c>
      <c r="F1009" s="170">
        <f t="shared" si="228"/>
        <v>3.5940698328306882E-3</v>
      </c>
      <c r="G1009" s="147">
        <f t="shared" si="229"/>
        <v>1.4410306392737908E-5</v>
      </c>
      <c r="H1009" s="147" t="str">
        <f t="shared" si="230"/>
        <v/>
      </c>
      <c r="I1009" s="147" t="str">
        <f t="shared" si="231"/>
        <v/>
      </c>
      <c r="J1009" s="147">
        <f t="shared" si="232"/>
        <v>2.5091947944166213E-21</v>
      </c>
      <c r="K1009" s="147" t="str">
        <f t="shared" si="233"/>
        <v/>
      </c>
      <c r="L1009" s="147" t="str">
        <f t="shared" si="234"/>
        <v/>
      </c>
      <c r="P1009" s="151">
        <v>328</v>
      </c>
      <c r="Q1009" s="147">
        <f t="shared" si="235"/>
        <v>-64570.41877218258</v>
      </c>
      <c r="R1009" s="170">
        <f t="shared" si="236"/>
        <v>4.4806622952498006E-7</v>
      </c>
      <c r="S1009" s="170">
        <f t="shared" si="237"/>
        <v>3.5940698328306882E-3</v>
      </c>
      <c r="T1009" s="147">
        <f t="shared" si="238"/>
        <v>4.4806622952498006E-7</v>
      </c>
      <c r="U1009" s="147" t="str">
        <f t="shared" si="239"/>
        <v/>
      </c>
      <c r="V1009" s="147" t="str">
        <f t="shared" si="240"/>
        <v/>
      </c>
      <c r="W1009" s="171">
        <f t="shared" si="241"/>
        <v>4.2698054219526866E-8</v>
      </c>
      <c r="X1009" s="169" t="str">
        <f t="shared" si="242"/>
        <v/>
      </c>
      <c r="Y1009" s="147" t="str">
        <f t="shared" si="243"/>
        <v/>
      </c>
      <c r="AC1009" s="151">
        <v>328</v>
      </c>
      <c r="AD1009" s="147">
        <f t="shared" si="244"/>
        <v>-2.6879999999999997</v>
      </c>
      <c r="AE1009" s="170">
        <f t="shared" si="245"/>
        <v>1.0763327410007753E-2</v>
      </c>
      <c r="AF1009" s="170">
        <f t="shared" si="246"/>
        <v>3.5940698328306882E-3</v>
      </c>
      <c r="AG1009" s="147">
        <f t="shared" si="247"/>
        <v>1.0763327410007753E-2</v>
      </c>
      <c r="AH1009" s="147" t="str">
        <f t="shared" si="248"/>
        <v/>
      </c>
      <c r="AI1009" s="147" t="str">
        <f t="shared" si="249"/>
        <v/>
      </c>
      <c r="AJ1009" s="169">
        <f t="shared" si="250"/>
        <v>0</v>
      </c>
      <c r="AK1009" s="169" t="str">
        <f t="shared" si="251"/>
        <v/>
      </c>
      <c r="AL1009" s="169" t="str">
        <f t="shared" si="252"/>
        <v/>
      </c>
      <c r="AM1009" s="169"/>
      <c r="AN1009" s="169"/>
      <c r="AO1009" s="169"/>
      <c r="AP1009" s="169"/>
      <c r="AQ1009" s="169"/>
      <c r="AR1009" s="169"/>
      <c r="AS1009" s="169"/>
      <c r="AT1009" s="148"/>
      <c r="AU1009" s="149"/>
      <c r="AV1009" s="148"/>
      <c r="AW1009" s="173"/>
      <c r="AX1009" s="174"/>
      <c r="AY1009" s="175"/>
      <c r="AZ1009" s="175"/>
      <c r="BA1009" s="176"/>
      <c r="BB1009" s="176"/>
      <c r="BC1009" s="150"/>
      <c r="BE1009" s="151">
        <v>305</v>
      </c>
      <c r="BF1009" s="164">
        <f t="shared" si="222"/>
        <v>1.9455999999999918</v>
      </c>
      <c r="BG1009" s="177">
        <f t="shared" si="223"/>
        <v>0.96278977366330609</v>
      </c>
      <c r="BH1009" s="178">
        <f t="shared" si="224"/>
        <v>3.4059665723451538E-4</v>
      </c>
      <c r="BI1009" s="179" t="str">
        <f t="shared" si="225"/>
        <v/>
      </c>
      <c r="BJ1009" s="179" t="str">
        <f t="shared" si="221"/>
        <v/>
      </c>
    </row>
    <row r="1010" spans="2:62" ht="20.100000000000001" customHeight="1" x14ac:dyDescent="0.25">
      <c r="B1010" s="147"/>
      <c r="C1010" s="151">
        <v>329</v>
      </c>
      <c r="D1010" s="147">
        <f t="shared" si="226"/>
        <v>-2004.7298080365135</v>
      </c>
      <c r="E1010" s="170">
        <f t="shared" si="227"/>
        <v>1.4565965427603582E-5</v>
      </c>
      <c r="F1010" s="170">
        <f t="shared" si="228"/>
        <v>3.63735531309283E-3</v>
      </c>
      <c r="G1010" s="147">
        <f t="shared" si="229"/>
        <v>1.4565965427603582E-5</v>
      </c>
      <c r="H1010" s="147" t="str">
        <f t="shared" si="230"/>
        <v/>
      </c>
      <c r="I1010" s="147" t="str">
        <f t="shared" si="231"/>
        <v/>
      </c>
      <c r="J1010" s="147">
        <f t="shared" si="232"/>
        <v>2.6004538455520153E-21</v>
      </c>
      <c r="K1010" s="147" t="str">
        <f t="shared" si="233"/>
        <v/>
      </c>
      <c r="L1010" s="147" t="str">
        <f t="shared" si="234"/>
        <v/>
      </c>
      <c r="P1010" s="151">
        <v>329</v>
      </c>
      <c r="Q1010" s="147">
        <f t="shared" si="235"/>
        <v>-64474.33183948588</v>
      </c>
      <c r="R1010" s="170">
        <f t="shared" si="236"/>
        <v>4.5290620689554559E-7</v>
      </c>
      <c r="S1010" s="170">
        <f t="shared" si="237"/>
        <v>3.6373553130928365E-3</v>
      </c>
      <c r="T1010" s="147">
        <f t="shared" si="238"/>
        <v>4.5290620689554559E-7</v>
      </c>
      <c r="U1010" s="147" t="str">
        <f t="shared" si="239"/>
        <v/>
      </c>
      <c r="V1010" s="147" t="str">
        <f t="shared" si="240"/>
        <v/>
      </c>
      <c r="W1010" s="171">
        <f t="shared" si="241"/>
        <v>4.3291638039701081E-8</v>
      </c>
      <c r="X1010" s="169" t="str">
        <f t="shared" si="242"/>
        <v/>
      </c>
      <c r="Y1010" s="147" t="str">
        <f t="shared" si="243"/>
        <v/>
      </c>
      <c r="AC1010" s="151">
        <v>329</v>
      </c>
      <c r="AD1010" s="147">
        <f t="shared" si="244"/>
        <v>-2.6840000000000002</v>
      </c>
      <c r="AE1010" s="170">
        <f t="shared" si="245"/>
        <v>1.0879592054972511E-2</v>
      </c>
      <c r="AF1010" s="170">
        <f t="shared" si="246"/>
        <v>3.63735531309283E-3</v>
      </c>
      <c r="AG1010" s="147">
        <f t="shared" si="247"/>
        <v>1.0879592054972511E-2</v>
      </c>
      <c r="AH1010" s="147" t="str">
        <f t="shared" si="248"/>
        <v/>
      </c>
      <c r="AI1010" s="147" t="str">
        <f t="shared" si="249"/>
        <v/>
      </c>
      <c r="AJ1010" s="169">
        <f t="shared" si="250"/>
        <v>0</v>
      </c>
      <c r="AK1010" s="169" t="str">
        <f t="shared" si="251"/>
        <v/>
      </c>
      <c r="AL1010" s="169" t="str">
        <f t="shared" si="252"/>
        <v/>
      </c>
      <c r="AM1010" s="169"/>
      <c r="AN1010" s="169"/>
      <c r="AO1010" s="169"/>
      <c r="AP1010" s="169"/>
      <c r="AQ1010" s="169"/>
      <c r="AR1010" s="169"/>
      <c r="AS1010" s="169"/>
      <c r="AT1010" s="148"/>
      <c r="AU1010" s="149"/>
      <c r="AV1010" s="148"/>
      <c r="AW1010" s="173"/>
      <c r="AX1010" s="174"/>
      <c r="AY1010" s="175"/>
      <c r="AZ1010" s="175"/>
      <c r="BA1010" s="176"/>
      <c r="BB1010" s="176"/>
      <c r="BC1010" s="150"/>
      <c r="BE1010" s="151">
        <v>306</v>
      </c>
      <c r="BF1010" s="164">
        <f t="shared" si="222"/>
        <v>1.9519999999999917</v>
      </c>
      <c r="BG1010" s="177">
        <f t="shared" si="223"/>
        <v>0.96244917700607158</v>
      </c>
      <c r="BH1010" s="178">
        <f t="shared" si="224"/>
        <v>3.4230278397384684E-4</v>
      </c>
      <c r="BI1010" s="179" t="str">
        <f t="shared" si="225"/>
        <v/>
      </c>
      <c r="BJ1010" s="179" t="str">
        <f t="shared" si="221"/>
        <v/>
      </c>
    </row>
    <row r="1011" spans="2:62" ht="20.100000000000001" customHeight="1" x14ac:dyDescent="0.25">
      <c r="B1011" s="147"/>
      <c r="C1011" s="151">
        <v>330</v>
      </c>
      <c r="D1011" s="147">
        <f t="shared" si="226"/>
        <v>-2001.7421332108256</v>
      </c>
      <c r="E1011" s="170">
        <f t="shared" si="227"/>
        <v>1.4723070308528582E-5</v>
      </c>
      <c r="F1011" s="170">
        <f t="shared" si="228"/>
        <v>3.6811080091749822E-3</v>
      </c>
      <c r="G1011" s="147">
        <f t="shared" si="229"/>
        <v>1.4723070308528582E-5</v>
      </c>
      <c r="H1011" s="147" t="str">
        <f t="shared" si="230"/>
        <v/>
      </c>
      <c r="I1011" s="147" t="str">
        <f t="shared" si="231"/>
        <v/>
      </c>
      <c r="J1011" s="147">
        <f t="shared" si="232"/>
        <v>2.6949888549888072E-21</v>
      </c>
      <c r="K1011" s="147" t="str">
        <f t="shared" si="233"/>
        <v/>
      </c>
      <c r="L1011" s="147" t="str">
        <f t="shared" si="234"/>
        <v/>
      </c>
      <c r="P1011" s="151">
        <v>330</v>
      </c>
      <c r="Q1011" s="147">
        <f t="shared" si="235"/>
        <v>-64378.244906789179</v>
      </c>
      <c r="R1011" s="170">
        <f t="shared" si="236"/>
        <v>4.5779114061711473E-7</v>
      </c>
      <c r="S1011" s="170">
        <f t="shared" si="237"/>
        <v>3.6811080091749822E-3</v>
      </c>
      <c r="T1011" s="147">
        <f t="shared" si="238"/>
        <v>4.5779114061711473E-7</v>
      </c>
      <c r="U1011" s="147" t="str">
        <f t="shared" si="239"/>
        <v/>
      </c>
      <c r="V1011" s="147" t="str">
        <f t="shared" si="240"/>
        <v/>
      </c>
      <c r="W1011" s="171">
        <f t="shared" si="241"/>
        <v>4.3892771509211E-8</v>
      </c>
      <c r="X1011" s="169" t="str">
        <f t="shared" si="242"/>
        <v/>
      </c>
      <c r="Y1011" s="147" t="str">
        <f t="shared" si="243"/>
        <v/>
      </c>
      <c r="AC1011" s="151">
        <v>330</v>
      </c>
      <c r="AD1011" s="147">
        <f t="shared" si="244"/>
        <v>-2.6799999999999997</v>
      </c>
      <c r="AE1011" s="170">
        <f t="shared" si="245"/>
        <v>1.0996936629405587E-2</v>
      </c>
      <c r="AF1011" s="170">
        <f t="shared" si="246"/>
        <v>3.6811080091749822E-3</v>
      </c>
      <c r="AG1011" s="147">
        <f t="shared" si="247"/>
        <v>1.0996936629405587E-2</v>
      </c>
      <c r="AH1011" s="147" t="str">
        <f t="shared" si="248"/>
        <v/>
      </c>
      <c r="AI1011" s="147" t="str">
        <f t="shared" si="249"/>
        <v/>
      </c>
      <c r="AJ1011" s="169">
        <f t="shared" si="250"/>
        <v>0</v>
      </c>
      <c r="AK1011" s="169" t="str">
        <f t="shared" si="251"/>
        <v/>
      </c>
      <c r="AL1011" s="169" t="str">
        <f t="shared" si="252"/>
        <v/>
      </c>
      <c r="AM1011" s="169"/>
      <c r="AN1011" s="169"/>
      <c r="AO1011" s="169"/>
      <c r="AP1011" s="169"/>
      <c r="AQ1011" s="169"/>
      <c r="AR1011" s="169"/>
      <c r="AS1011" s="169"/>
      <c r="AT1011" s="148"/>
      <c r="AU1011" s="149"/>
      <c r="AV1011" s="148"/>
      <c r="AW1011" s="173"/>
      <c r="AX1011" s="174"/>
      <c r="AY1011" s="175"/>
      <c r="AZ1011" s="175"/>
      <c r="BA1011" s="176"/>
      <c r="BB1011" s="176"/>
      <c r="BC1011" s="150"/>
      <c r="BE1011" s="151">
        <v>307</v>
      </c>
      <c r="BF1011" s="164">
        <f t="shared" si="222"/>
        <v>1.9583999999999917</v>
      </c>
      <c r="BG1011" s="177">
        <f t="shared" si="223"/>
        <v>0.96210687422209773</v>
      </c>
      <c r="BH1011" s="178">
        <f t="shared" si="224"/>
        <v>3.4400824213043357E-4</v>
      </c>
      <c r="BI1011" s="179" t="str">
        <f t="shared" si="225"/>
        <v/>
      </c>
      <c r="BJ1011" s="179" t="str">
        <f t="shared" si="221"/>
        <v/>
      </c>
    </row>
    <row r="1012" spans="2:62" ht="20.100000000000001" customHeight="1" x14ac:dyDescent="0.25">
      <c r="B1012" s="147"/>
      <c r="C1012" s="151">
        <v>331</v>
      </c>
      <c r="D1012" s="147">
        <f t="shared" si="226"/>
        <v>-1998.7544583851377</v>
      </c>
      <c r="E1012" s="170">
        <f t="shared" si="227"/>
        <v>1.4881631575621249E-5</v>
      </c>
      <c r="F1012" s="170">
        <f t="shared" si="228"/>
        <v>3.7253322565294054E-3</v>
      </c>
      <c r="G1012" s="147">
        <f t="shared" si="229"/>
        <v>1.4881631575621249E-5</v>
      </c>
      <c r="H1012" s="147" t="str">
        <f t="shared" si="230"/>
        <v/>
      </c>
      <c r="I1012" s="147" t="str">
        <f t="shared" si="231"/>
        <v/>
      </c>
      <c r="J1012" s="147">
        <f t="shared" si="232"/>
        <v>2.7929158344522852E-21</v>
      </c>
      <c r="K1012" s="147" t="str">
        <f t="shared" si="233"/>
        <v/>
      </c>
      <c r="L1012" s="147" t="str">
        <f t="shared" si="234"/>
        <v/>
      </c>
      <c r="P1012" s="151">
        <v>331</v>
      </c>
      <c r="Q1012" s="147">
        <f t="shared" si="235"/>
        <v>-64282.157974092479</v>
      </c>
      <c r="R1012" s="170">
        <f t="shared" si="236"/>
        <v>4.6272135841808509E-7</v>
      </c>
      <c r="S1012" s="170">
        <f t="shared" si="237"/>
        <v>3.7253322565294054E-3</v>
      </c>
      <c r="T1012" s="147">
        <f t="shared" si="238"/>
        <v>4.6272135841808509E-7</v>
      </c>
      <c r="U1012" s="147" t="str">
        <f t="shared" si="239"/>
        <v/>
      </c>
      <c r="V1012" s="147" t="str">
        <f t="shared" si="240"/>
        <v/>
      </c>
      <c r="W1012" s="171">
        <f t="shared" si="241"/>
        <v>4.4501540090337992E-8</v>
      </c>
      <c r="X1012" s="169" t="str">
        <f t="shared" si="242"/>
        <v/>
      </c>
      <c r="Y1012" s="147" t="str">
        <f t="shared" si="243"/>
        <v/>
      </c>
      <c r="AC1012" s="151">
        <v>331</v>
      </c>
      <c r="AD1012" s="147">
        <f t="shared" si="244"/>
        <v>-2.6760000000000002</v>
      </c>
      <c r="AE1012" s="170">
        <f t="shared" si="245"/>
        <v>1.1115369005911058E-2</v>
      </c>
      <c r="AF1012" s="170">
        <f t="shared" si="246"/>
        <v>3.7253322565293976E-3</v>
      </c>
      <c r="AG1012" s="147">
        <f t="shared" si="247"/>
        <v>1.1115369005911058E-2</v>
      </c>
      <c r="AH1012" s="147" t="str">
        <f t="shared" si="248"/>
        <v/>
      </c>
      <c r="AI1012" s="147" t="str">
        <f t="shared" si="249"/>
        <v/>
      </c>
      <c r="AJ1012" s="169">
        <f t="shared" si="250"/>
        <v>0</v>
      </c>
      <c r="AK1012" s="169" t="str">
        <f t="shared" si="251"/>
        <v/>
      </c>
      <c r="AL1012" s="169" t="str">
        <f t="shared" si="252"/>
        <v/>
      </c>
      <c r="AM1012" s="169"/>
      <c r="AN1012" s="169"/>
      <c r="AO1012" s="169"/>
      <c r="AP1012" s="169"/>
      <c r="AQ1012" s="169"/>
      <c r="AR1012" s="169"/>
      <c r="AS1012" s="169"/>
      <c r="AT1012" s="148"/>
      <c r="AU1012" s="149"/>
      <c r="AV1012" s="148"/>
      <c r="AW1012" s="173"/>
      <c r="AX1012" s="174"/>
      <c r="AY1012" s="175"/>
      <c r="AZ1012" s="175"/>
      <c r="BA1012" s="176"/>
      <c r="BB1012" s="176"/>
      <c r="BC1012" s="150"/>
      <c r="BE1012" s="151">
        <v>308</v>
      </c>
      <c r="BF1012" s="164">
        <f t="shared" si="222"/>
        <v>1.9647999999999917</v>
      </c>
      <c r="BG1012" s="177">
        <f t="shared" si="223"/>
        <v>0.9617628659799673</v>
      </c>
      <c r="BH1012" s="178">
        <f t="shared" si="224"/>
        <v>3.4571299710872694E-4</v>
      </c>
      <c r="BI1012" s="179" t="str">
        <f t="shared" si="225"/>
        <v/>
      </c>
      <c r="BJ1012" s="179" t="str">
        <f t="shared" si="221"/>
        <v/>
      </c>
    </row>
    <row r="1013" spans="2:62" ht="20.100000000000001" customHeight="1" x14ac:dyDescent="0.25">
      <c r="B1013" s="147"/>
      <c r="C1013" s="151">
        <v>332</v>
      </c>
      <c r="D1013" s="147">
        <f t="shared" si="226"/>
        <v>-1995.76678355945</v>
      </c>
      <c r="E1013" s="170">
        <f t="shared" si="227"/>
        <v>1.5041659812305382E-5</v>
      </c>
      <c r="F1013" s="170">
        <f t="shared" si="228"/>
        <v>3.7700324221635441E-3</v>
      </c>
      <c r="G1013" s="147">
        <f t="shared" si="229"/>
        <v>1.5041659812305382E-5</v>
      </c>
      <c r="H1013" s="147" t="str">
        <f t="shared" si="230"/>
        <v/>
      </c>
      <c r="I1013" s="147" t="str">
        <f t="shared" si="231"/>
        <v/>
      </c>
      <c r="J1013" s="147">
        <f t="shared" si="232"/>
        <v>2.8943548463406892E-21</v>
      </c>
      <c r="K1013" s="147" t="str">
        <f t="shared" si="233"/>
        <v/>
      </c>
      <c r="L1013" s="147" t="str">
        <f t="shared" si="234"/>
        <v/>
      </c>
      <c r="P1013" s="151">
        <v>332</v>
      </c>
      <c r="Q1013" s="147">
        <f t="shared" si="235"/>
        <v>-64186.071041395779</v>
      </c>
      <c r="R1013" s="170">
        <f t="shared" si="236"/>
        <v>4.6769718937367981E-7</v>
      </c>
      <c r="S1013" s="170">
        <f t="shared" si="237"/>
        <v>3.7700324221635441E-3</v>
      </c>
      <c r="T1013" s="147">
        <f t="shared" si="238"/>
        <v>4.6769718937367981E-7</v>
      </c>
      <c r="U1013" s="147" t="str">
        <f t="shared" si="239"/>
        <v/>
      </c>
      <c r="V1013" s="147" t="str">
        <f t="shared" si="240"/>
        <v/>
      </c>
      <c r="W1013" s="171">
        <f t="shared" si="241"/>
        <v>4.5118030062347234E-8</v>
      </c>
      <c r="X1013" s="169" t="str">
        <f t="shared" si="242"/>
        <v/>
      </c>
      <c r="Y1013" s="147" t="str">
        <f t="shared" si="243"/>
        <v/>
      </c>
      <c r="AC1013" s="151">
        <v>332</v>
      </c>
      <c r="AD1013" s="147">
        <f t="shared" si="244"/>
        <v>-2.6719999999999997</v>
      </c>
      <c r="AE1013" s="170">
        <f t="shared" si="245"/>
        <v>1.1234897089446165E-2</v>
      </c>
      <c r="AF1013" s="170">
        <f t="shared" si="246"/>
        <v>3.7700324221635441E-3</v>
      </c>
      <c r="AG1013" s="147">
        <f t="shared" si="247"/>
        <v>1.1234897089446165E-2</v>
      </c>
      <c r="AH1013" s="147" t="str">
        <f t="shared" si="248"/>
        <v/>
      </c>
      <c r="AI1013" s="147" t="str">
        <f t="shared" si="249"/>
        <v/>
      </c>
      <c r="AJ1013" s="169">
        <f t="shared" si="250"/>
        <v>0</v>
      </c>
      <c r="AK1013" s="169" t="str">
        <f t="shared" si="251"/>
        <v/>
      </c>
      <c r="AL1013" s="169" t="str">
        <f t="shared" si="252"/>
        <v/>
      </c>
      <c r="AM1013" s="169"/>
      <c r="AN1013" s="169"/>
      <c r="AO1013" s="169"/>
      <c r="AP1013" s="169"/>
      <c r="AQ1013" s="169"/>
      <c r="AR1013" s="169"/>
      <c r="AS1013" s="169"/>
      <c r="AT1013" s="148"/>
      <c r="AU1013" s="149"/>
      <c r="AV1013" s="148"/>
      <c r="AW1013" s="173"/>
      <c r="AX1013" s="174"/>
      <c r="AY1013" s="175"/>
      <c r="AZ1013" s="175"/>
      <c r="BA1013" s="176"/>
      <c r="BB1013" s="176"/>
      <c r="BC1013" s="150"/>
      <c r="BE1013" s="151">
        <v>309</v>
      </c>
      <c r="BF1013" s="164">
        <f t="shared" si="222"/>
        <v>1.9711999999999916</v>
      </c>
      <c r="BG1013" s="177">
        <f t="shared" si="223"/>
        <v>0.96141715298285857</v>
      </c>
      <c r="BH1013" s="178">
        <f t="shared" si="224"/>
        <v>3.4741701450147211E-4</v>
      </c>
      <c r="BI1013" s="179" t="str">
        <f t="shared" si="225"/>
        <v/>
      </c>
      <c r="BJ1013" s="179" t="str">
        <f t="shared" si="221"/>
        <v/>
      </c>
    </row>
    <row r="1014" spans="2:62" ht="20.100000000000001" customHeight="1" x14ac:dyDescent="0.25">
      <c r="B1014" s="147"/>
      <c r="C1014" s="151">
        <v>333</v>
      </c>
      <c r="D1014" s="147">
        <f t="shared" si="226"/>
        <v>-1992.7791087337623</v>
      </c>
      <c r="E1014" s="170">
        <f t="shared" si="227"/>
        <v>1.5203165645105615E-5</v>
      </c>
      <c r="F1014" s="170">
        <f t="shared" si="228"/>
        <v>3.8152129047691161E-3</v>
      </c>
      <c r="G1014" s="147">
        <f t="shared" si="229"/>
        <v>1.5203165645105615E-5</v>
      </c>
      <c r="H1014" s="147" t="str">
        <f t="shared" si="230"/>
        <v/>
      </c>
      <c r="I1014" s="147" t="str">
        <f t="shared" si="231"/>
        <v/>
      </c>
      <c r="J1014" s="147">
        <f t="shared" si="232"/>
        <v>2.999430143089682E-21</v>
      </c>
      <c r="K1014" s="147" t="str">
        <f t="shared" si="233"/>
        <v/>
      </c>
      <c r="L1014" s="147" t="str">
        <f t="shared" si="234"/>
        <v/>
      </c>
      <c r="P1014" s="151">
        <v>333</v>
      </c>
      <c r="Q1014" s="147">
        <f t="shared" si="235"/>
        <v>-64089.984108699078</v>
      </c>
      <c r="R1014" s="170">
        <f t="shared" si="236"/>
        <v>4.7271896389927689E-7</v>
      </c>
      <c r="S1014" s="170">
        <f t="shared" si="237"/>
        <v>3.8152129047691248E-3</v>
      </c>
      <c r="T1014" s="147">
        <f t="shared" si="238"/>
        <v>4.7271896389927689E-7</v>
      </c>
      <c r="U1014" s="147" t="str">
        <f t="shared" si="239"/>
        <v/>
      </c>
      <c r="V1014" s="147" t="str">
        <f t="shared" si="240"/>
        <v/>
      </c>
      <c r="W1014" s="171">
        <f t="shared" si="241"/>
        <v>4.5742328527259248E-8</v>
      </c>
      <c r="X1014" s="169" t="str">
        <f t="shared" si="242"/>
        <v/>
      </c>
      <c r="Y1014" s="147" t="str">
        <f t="shared" si="243"/>
        <v/>
      </c>
      <c r="AC1014" s="151">
        <v>333</v>
      </c>
      <c r="AD1014" s="147">
        <f t="shared" si="244"/>
        <v>-2.6680000000000001</v>
      </c>
      <c r="AE1014" s="170">
        <f t="shared" si="245"/>
        <v>1.1355528817160915E-2</v>
      </c>
      <c r="AF1014" s="170">
        <f t="shared" si="246"/>
        <v>3.8152129047691161E-3</v>
      </c>
      <c r="AG1014" s="147">
        <f t="shared" si="247"/>
        <v>1.1355528817160915E-2</v>
      </c>
      <c r="AH1014" s="147" t="str">
        <f t="shared" si="248"/>
        <v/>
      </c>
      <c r="AI1014" s="147" t="str">
        <f t="shared" si="249"/>
        <v/>
      </c>
      <c r="AJ1014" s="169">
        <f t="shared" si="250"/>
        <v>0</v>
      </c>
      <c r="AK1014" s="169" t="str">
        <f t="shared" si="251"/>
        <v/>
      </c>
      <c r="AL1014" s="169" t="str">
        <f t="shared" si="252"/>
        <v/>
      </c>
      <c r="AM1014" s="169"/>
      <c r="AN1014" s="169"/>
      <c r="AO1014" s="169"/>
      <c r="AP1014" s="169"/>
      <c r="AQ1014" s="169"/>
      <c r="AR1014" s="169"/>
      <c r="AS1014" s="169"/>
      <c r="AT1014" s="148"/>
      <c r="AU1014" s="149"/>
      <c r="AV1014" s="148"/>
      <c r="AW1014" s="173"/>
      <c r="AX1014" s="174"/>
      <c r="AY1014" s="175"/>
      <c r="AZ1014" s="175"/>
      <c r="BA1014" s="176"/>
      <c r="BB1014" s="176"/>
      <c r="BC1014" s="150"/>
      <c r="BE1014" s="151">
        <v>310</v>
      </c>
      <c r="BF1014" s="164">
        <f t="shared" si="222"/>
        <v>1.9775999999999916</v>
      </c>
      <c r="BG1014" s="177">
        <f t="shared" si="223"/>
        <v>0.9610697359683571</v>
      </c>
      <c r="BH1014" s="178">
        <f t="shared" si="224"/>
        <v>3.4912026009092934E-4</v>
      </c>
      <c r="BI1014" s="179" t="str">
        <f t="shared" si="225"/>
        <v/>
      </c>
      <c r="BJ1014" s="179" t="str">
        <f t="shared" si="221"/>
        <v/>
      </c>
    </row>
    <row r="1015" spans="2:62" ht="20.100000000000001" customHeight="1" x14ac:dyDescent="0.25">
      <c r="B1015" s="147"/>
      <c r="C1015" s="151">
        <v>334</v>
      </c>
      <c r="D1015" s="147">
        <f t="shared" si="226"/>
        <v>-1989.7914339080744</v>
      </c>
      <c r="E1015" s="170">
        <f t="shared" si="227"/>
        <v>1.5366159743427309E-5</v>
      </c>
      <c r="F1015" s="170">
        <f t="shared" si="228"/>
        <v>3.8608781348505603E-3</v>
      </c>
      <c r="G1015" s="147">
        <f t="shared" si="229"/>
        <v>1.5366159743427309E-5</v>
      </c>
      <c r="H1015" s="147" t="str">
        <f t="shared" si="230"/>
        <v/>
      </c>
      <c r="I1015" s="147" t="str">
        <f t="shared" si="231"/>
        <v/>
      </c>
      <c r="J1015" s="147">
        <f t="shared" si="232"/>
        <v>3.1082703112583201E-21</v>
      </c>
      <c r="K1015" s="147" t="str">
        <f t="shared" si="233"/>
        <v/>
      </c>
      <c r="L1015" s="147" t="str">
        <f t="shared" si="234"/>
        <v/>
      </c>
      <c r="P1015" s="151">
        <v>334</v>
      </c>
      <c r="Q1015" s="147">
        <f t="shared" si="235"/>
        <v>-63993.897176002378</v>
      </c>
      <c r="R1015" s="170">
        <f t="shared" si="236"/>
        <v>4.7778701374356216E-7</v>
      </c>
      <c r="S1015" s="170">
        <f t="shared" si="237"/>
        <v>3.8608781348505603E-3</v>
      </c>
      <c r="T1015" s="147">
        <f t="shared" si="238"/>
        <v>4.7778701374356216E-7</v>
      </c>
      <c r="U1015" s="147" t="str">
        <f t="shared" si="239"/>
        <v/>
      </c>
      <c r="V1015" s="147" t="str">
        <f t="shared" si="240"/>
        <v/>
      </c>
      <c r="W1015" s="171">
        <f t="shared" si="241"/>
        <v>4.6374523415634647E-8</v>
      </c>
      <c r="X1015" s="169" t="str">
        <f t="shared" si="242"/>
        <v/>
      </c>
      <c r="Y1015" s="147" t="str">
        <f t="shared" si="243"/>
        <v/>
      </c>
      <c r="AC1015" s="151">
        <v>334</v>
      </c>
      <c r="AD1015" s="147">
        <f t="shared" si="244"/>
        <v>-2.6639999999999997</v>
      </c>
      <c r="AE1015" s="170">
        <f t="shared" si="245"/>
        <v>1.1477272158233767E-2</v>
      </c>
      <c r="AF1015" s="170">
        <f t="shared" si="246"/>
        <v>3.8608781348505603E-3</v>
      </c>
      <c r="AG1015" s="147">
        <f t="shared" si="247"/>
        <v>1.1477272158233767E-2</v>
      </c>
      <c r="AH1015" s="147" t="str">
        <f t="shared" si="248"/>
        <v/>
      </c>
      <c r="AI1015" s="147" t="str">
        <f t="shared" si="249"/>
        <v/>
      </c>
      <c r="AJ1015" s="169">
        <f t="shared" si="250"/>
        <v>0</v>
      </c>
      <c r="AK1015" s="169" t="str">
        <f t="shared" si="251"/>
        <v/>
      </c>
      <c r="AL1015" s="169" t="str">
        <f t="shared" si="252"/>
        <v/>
      </c>
      <c r="AM1015" s="169"/>
      <c r="AN1015" s="169"/>
      <c r="AO1015" s="169"/>
      <c r="AP1015" s="169"/>
      <c r="AQ1015" s="169"/>
      <c r="AR1015" s="169"/>
      <c r="AS1015" s="169"/>
      <c r="AT1015" s="148"/>
      <c r="AU1015" s="149"/>
      <c r="AV1015" s="148"/>
      <c r="AW1015" s="173"/>
      <c r="AX1015" s="174"/>
      <c r="AY1015" s="175"/>
      <c r="AZ1015" s="175"/>
      <c r="BA1015" s="176"/>
      <c r="BB1015" s="176"/>
      <c r="BC1015" s="150"/>
      <c r="BE1015" s="151">
        <v>311</v>
      </c>
      <c r="BF1015" s="164">
        <f t="shared" si="222"/>
        <v>1.9839999999999915</v>
      </c>
      <c r="BG1015" s="177">
        <f t="shared" si="223"/>
        <v>0.96072061570826617</v>
      </c>
      <c r="BH1015" s="178">
        <f t="shared" si="224"/>
        <v>3.5082269984698655E-4</v>
      </c>
      <c r="BI1015" s="179" t="str">
        <f t="shared" si="225"/>
        <v/>
      </c>
      <c r="BJ1015" s="179" t="str">
        <f t="shared" si="221"/>
        <v/>
      </c>
    </row>
    <row r="1016" spans="2:62" ht="20.100000000000001" customHeight="1" x14ac:dyDescent="0.25">
      <c r="B1016" s="147"/>
      <c r="C1016" s="151">
        <v>335</v>
      </c>
      <c r="D1016" s="147">
        <f t="shared" si="226"/>
        <v>-1986.8037590823865</v>
      </c>
      <c r="E1016" s="170">
        <f t="shared" si="227"/>
        <v>1.5530652819330269E-5</v>
      </c>
      <c r="F1016" s="170">
        <f t="shared" si="228"/>
        <v>3.9070325748527812E-3</v>
      </c>
      <c r="G1016" s="147">
        <f t="shared" si="229"/>
        <v>1.5530652819330269E-5</v>
      </c>
      <c r="H1016" s="147" t="str">
        <f t="shared" si="230"/>
        <v/>
      </c>
      <c r="I1016" s="147" t="str">
        <f t="shared" si="231"/>
        <v/>
      </c>
      <c r="J1016" s="147">
        <f t="shared" si="232"/>
        <v>3.2210084204946736E-21</v>
      </c>
      <c r="K1016" s="147" t="str">
        <f t="shared" si="233"/>
        <v/>
      </c>
      <c r="L1016" s="147" t="str">
        <f t="shared" si="234"/>
        <v/>
      </c>
      <c r="P1016" s="151">
        <v>335</v>
      </c>
      <c r="Q1016" s="147">
        <f t="shared" si="235"/>
        <v>-63897.810243305677</v>
      </c>
      <c r="R1016" s="170">
        <f t="shared" si="236"/>
        <v>4.8290167198149857E-7</v>
      </c>
      <c r="S1016" s="170">
        <f t="shared" si="237"/>
        <v>3.9070325748527812E-3</v>
      </c>
      <c r="T1016" s="147">
        <f t="shared" si="238"/>
        <v>4.8290167198149857E-7</v>
      </c>
      <c r="U1016" s="147" t="str">
        <f t="shared" si="239"/>
        <v/>
      </c>
      <c r="V1016" s="147" t="str">
        <f t="shared" si="240"/>
        <v/>
      </c>
      <c r="W1016" s="171">
        <f t="shared" si="241"/>
        <v>4.7014703492372234E-8</v>
      </c>
      <c r="X1016" s="169" t="str">
        <f t="shared" si="242"/>
        <v/>
      </c>
      <c r="Y1016" s="147" t="str">
        <f t="shared" si="243"/>
        <v/>
      </c>
      <c r="AC1016" s="151">
        <v>335</v>
      </c>
      <c r="AD1016" s="147">
        <f t="shared" si="244"/>
        <v>-2.66</v>
      </c>
      <c r="AE1016" s="170">
        <f t="shared" si="245"/>
        <v>1.1600135113702561E-2</v>
      </c>
      <c r="AF1016" s="170">
        <f t="shared" si="246"/>
        <v>3.9070325748527717E-3</v>
      </c>
      <c r="AG1016" s="147">
        <f t="shared" si="247"/>
        <v>1.1600135113702561E-2</v>
      </c>
      <c r="AH1016" s="147" t="str">
        <f t="shared" si="248"/>
        <v/>
      </c>
      <c r="AI1016" s="147" t="str">
        <f t="shared" si="249"/>
        <v/>
      </c>
      <c r="AJ1016" s="169">
        <f t="shared" si="250"/>
        <v>0</v>
      </c>
      <c r="AK1016" s="169" t="str">
        <f t="shared" si="251"/>
        <v/>
      </c>
      <c r="AL1016" s="169" t="str">
        <f t="shared" si="252"/>
        <v/>
      </c>
      <c r="AM1016" s="169"/>
      <c r="AN1016" s="169"/>
      <c r="AO1016" s="169"/>
      <c r="AP1016" s="169"/>
      <c r="AQ1016" s="169"/>
      <c r="AR1016" s="169"/>
      <c r="AS1016" s="169"/>
      <c r="AT1016" s="148"/>
      <c r="AU1016" s="149"/>
      <c r="AV1016" s="148"/>
      <c r="AW1016" s="173"/>
      <c r="AX1016" s="174"/>
      <c r="AY1016" s="175"/>
      <c r="AZ1016" s="175"/>
      <c r="BA1016" s="176"/>
      <c r="BB1016" s="176"/>
      <c r="BC1016" s="150"/>
      <c r="BE1016" s="151">
        <v>312</v>
      </c>
      <c r="BF1016" s="164">
        <f t="shared" si="222"/>
        <v>1.9903999999999915</v>
      </c>
      <c r="BG1016" s="177">
        <f t="shared" si="223"/>
        <v>0.96036979300841918</v>
      </c>
      <c r="BH1016" s="178">
        <f t="shared" si="224"/>
        <v>3.5252429992804757E-4</v>
      </c>
      <c r="BI1016" s="179" t="str">
        <f t="shared" si="225"/>
        <v/>
      </c>
      <c r="BJ1016" s="179" t="str">
        <f t="shared" si="221"/>
        <v/>
      </c>
    </row>
    <row r="1017" spans="2:62" ht="20.100000000000001" customHeight="1" x14ac:dyDescent="0.25">
      <c r="B1017" s="147"/>
      <c r="C1017" s="151">
        <v>336</v>
      </c>
      <c r="D1017" s="147">
        <f t="shared" si="226"/>
        <v>-1983.8160842566988</v>
      </c>
      <c r="E1017" s="170">
        <f t="shared" si="227"/>
        <v>1.5696655627297004E-5</v>
      </c>
      <c r="F1017" s="170">
        <f t="shared" si="228"/>
        <v>3.9536807192882741E-3</v>
      </c>
      <c r="G1017" s="147">
        <f t="shared" si="229"/>
        <v>1.5696655627297004E-5</v>
      </c>
      <c r="H1017" s="147" t="str">
        <f t="shared" si="230"/>
        <v/>
      </c>
      <c r="I1017" s="147" t="str">
        <f t="shared" si="231"/>
        <v/>
      </c>
      <c r="J1017" s="147">
        <f t="shared" si="232"/>
        <v>3.3377821775421964E-21</v>
      </c>
      <c r="K1017" s="147" t="str">
        <f t="shared" si="233"/>
        <v/>
      </c>
      <c r="L1017" s="147" t="str">
        <f t="shared" si="234"/>
        <v/>
      </c>
      <c r="P1017" s="151">
        <v>336</v>
      </c>
      <c r="Q1017" s="147">
        <f t="shared" si="235"/>
        <v>-63801.723310608977</v>
      </c>
      <c r="R1017" s="170">
        <f t="shared" si="236"/>
        <v>4.8806327300711582E-7</v>
      </c>
      <c r="S1017" s="170">
        <f t="shared" si="237"/>
        <v>3.9536807192882741E-3</v>
      </c>
      <c r="T1017" s="147">
        <f t="shared" si="238"/>
        <v>4.8806327300711582E-7</v>
      </c>
      <c r="U1017" s="147" t="str">
        <f t="shared" si="239"/>
        <v/>
      </c>
      <c r="V1017" s="147" t="str">
        <f t="shared" si="240"/>
        <v/>
      </c>
      <c r="W1017" s="171">
        <f t="shared" si="241"/>
        <v>4.7662958362519779E-8</v>
      </c>
      <c r="X1017" s="169" t="str">
        <f t="shared" si="242"/>
        <v/>
      </c>
      <c r="Y1017" s="147" t="str">
        <f t="shared" si="243"/>
        <v/>
      </c>
      <c r="AC1017" s="151">
        <v>336</v>
      </c>
      <c r="AD1017" s="147">
        <f t="shared" si="244"/>
        <v>-2.6559999999999997</v>
      </c>
      <c r="AE1017" s="170">
        <f t="shared" si="245"/>
        <v>1.1724125716291499E-2</v>
      </c>
      <c r="AF1017" s="170">
        <f t="shared" si="246"/>
        <v>3.9536807192882741E-3</v>
      </c>
      <c r="AG1017" s="147">
        <f t="shared" si="247"/>
        <v>1.1724125716291499E-2</v>
      </c>
      <c r="AH1017" s="147" t="str">
        <f t="shared" si="248"/>
        <v/>
      </c>
      <c r="AI1017" s="147" t="str">
        <f t="shared" si="249"/>
        <v/>
      </c>
      <c r="AJ1017" s="169">
        <f t="shared" si="250"/>
        <v>0</v>
      </c>
      <c r="AK1017" s="169" t="str">
        <f t="shared" si="251"/>
        <v/>
      </c>
      <c r="AL1017" s="169" t="str">
        <f t="shared" si="252"/>
        <v/>
      </c>
      <c r="AM1017" s="169"/>
      <c r="AN1017" s="169"/>
      <c r="AO1017" s="169"/>
      <c r="AP1017" s="169"/>
      <c r="AQ1017" s="169"/>
      <c r="AR1017" s="169"/>
      <c r="AS1017" s="169"/>
      <c r="AT1017" s="148"/>
      <c r="AU1017" s="149"/>
      <c r="AV1017" s="148"/>
      <c r="AW1017" s="173"/>
      <c r="AX1017" s="174"/>
      <c r="AY1017" s="175"/>
      <c r="AZ1017" s="175"/>
      <c r="BA1017" s="176"/>
      <c r="BB1017" s="176"/>
      <c r="BC1017" s="150"/>
      <c r="BE1017" s="151">
        <v>313</v>
      </c>
      <c r="BF1017" s="164">
        <f t="shared" si="222"/>
        <v>1.9967999999999915</v>
      </c>
      <c r="BG1017" s="177">
        <f t="shared" si="223"/>
        <v>0.96001726870849113</v>
      </c>
      <c r="BH1017" s="178">
        <f t="shared" si="224"/>
        <v>3.542250266816982E-4</v>
      </c>
      <c r="BI1017" s="179" t="str">
        <f t="shared" si="225"/>
        <v/>
      </c>
      <c r="BJ1017" s="179" t="str">
        <f t="shared" si="221"/>
        <v/>
      </c>
    </row>
    <row r="1018" spans="2:62" ht="20.100000000000001" customHeight="1" x14ac:dyDescent="0.25">
      <c r="B1018" s="147"/>
      <c r="C1018" s="151">
        <v>337</v>
      </c>
      <c r="D1018" s="147">
        <f t="shared" si="226"/>
        <v>-1980.8284094310111</v>
      </c>
      <c r="E1018" s="170">
        <f t="shared" si="227"/>
        <v>1.5864178963994773E-5</v>
      </c>
      <c r="F1018" s="170">
        <f t="shared" si="228"/>
        <v>4.0008270948635218E-3</v>
      </c>
      <c r="G1018" s="147">
        <f t="shared" si="229"/>
        <v>1.5864178963994773E-5</v>
      </c>
      <c r="H1018" s="147" t="str">
        <f t="shared" si="230"/>
        <v/>
      </c>
      <c r="I1018" s="147" t="str">
        <f t="shared" si="231"/>
        <v/>
      </c>
      <c r="J1018" s="147">
        <f t="shared" si="232"/>
        <v>3.4587340854562612E-21</v>
      </c>
      <c r="K1018" s="147" t="str">
        <f t="shared" si="233"/>
        <v/>
      </c>
      <c r="L1018" s="147" t="str">
        <f t="shared" si="234"/>
        <v/>
      </c>
      <c r="P1018" s="151">
        <v>337</v>
      </c>
      <c r="Q1018" s="147">
        <f t="shared" si="235"/>
        <v>-63705.636377912277</v>
      </c>
      <c r="R1018" s="170">
        <f t="shared" si="236"/>
        <v>4.9327215252611429E-7</v>
      </c>
      <c r="S1018" s="170">
        <f t="shared" si="237"/>
        <v>4.0008270948635244E-3</v>
      </c>
      <c r="T1018" s="147">
        <f t="shared" si="238"/>
        <v>4.9327215252611429E-7</v>
      </c>
      <c r="U1018" s="147" t="str">
        <f t="shared" si="239"/>
        <v/>
      </c>
      <c r="V1018" s="147" t="str">
        <f t="shared" si="240"/>
        <v/>
      </c>
      <c r="W1018" s="171">
        <f t="shared" si="241"/>
        <v>4.831937847709803E-8</v>
      </c>
      <c r="X1018" s="169" t="str">
        <f t="shared" si="242"/>
        <v/>
      </c>
      <c r="Y1018" s="147" t="str">
        <f t="shared" si="243"/>
        <v/>
      </c>
      <c r="AC1018" s="151">
        <v>337</v>
      </c>
      <c r="AD1018" s="147">
        <f t="shared" si="244"/>
        <v>-2.6520000000000001</v>
      </c>
      <c r="AE1018" s="170">
        <f t="shared" si="245"/>
        <v>1.1849252030233286E-2</v>
      </c>
      <c r="AF1018" s="170">
        <f t="shared" si="246"/>
        <v>4.0008270948635218E-3</v>
      </c>
      <c r="AG1018" s="147">
        <f t="shared" si="247"/>
        <v>1.1849252030233286E-2</v>
      </c>
      <c r="AH1018" s="147" t="str">
        <f t="shared" si="248"/>
        <v/>
      </c>
      <c r="AI1018" s="147" t="str">
        <f t="shared" si="249"/>
        <v/>
      </c>
      <c r="AJ1018" s="169">
        <f t="shared" si="250"/>
        <v>0</v>
      </c>
      <c r="AK1018" s="169" t="str">
        <f t="shared" si="251"/>
        <v/>
      </c>
      <c r="AL1018" s="169" t="str">
        <f t="shared" si="252"/>
        <v/>
      </c>
      <c r="AM1018" s="169"/>
      <c r="AN1018" s="169"/>
      <c r="AO1018" s="169"/>
      <c r="AP1018" s="169"/>
      <c r="AQ1018" s="169"/>
      <c r="AR1018" s="169"/>
      <c r="AS1018" s="169"/>
      <c r="AT1018" s="148"/>
      <c r="AU1018" s="149"/>
      <c r="AV1018" s="148"/>
      <c r="AW1018" s="173"/>
      <c r="AX1018" s="174"/>
      <c r="AY1018" s="175"/>
      <c r="AZ1018" s="175"/>
      <c r="BA1018" s="176"/>
      <c r="BB1018" s="176"/>
      <c r="BC1018" s="150"/>
      <c r="BE1018" s="151">
        <v>314</v>
      </c>
      <c r="BF1018" s="164">
        <f t="shared" si="222"/>
        <v>2.0031999999999917</v>
      </c>
      <c r="BG1018" s="177">
        <f t="shared" si="223"/>
        <v>0.95966304368180944</v>
      </c>
      <c r="BH1018" s="178">
        <f t="shared" si="224"/>
        <v>3.559248466424858E-4</v>
      </c>
      <c r="BI1018" s="179" t="str">
        <f t="shared" si="225"/>
        <v/>
      </c>
      <c r="BJ1018" s="179" t="str">
        <f t="shared" si="221"/>
        <v/>
      </c>
    </row>
    <row r="1019" spans="2:62" ht="20.100000000000001" customHeight="1" x14ac:dyDescent="0.25">
      <c r="B1019" s="147"/>
      <c r="C1019" s="151">
        <v>338</v>
      </c>
      <c r="D1019" s="147">
        <f t="shared" si="226"/>
        <v>-1977.8407346053232</v>
      </c>
      <c r="E1019" s="170">
        <f t="shared" si="227"/>
        <v>1.6033233668031952E-5</v>
      </c>
      <c r="F1019" s="170">
        <f t="shared" si="228"/>
        <v>4.0484762606046434E-3</v>
      </c>
      <c r="G1019" s="147">
        <f t="shared" si="229"/>
        <v>1.6033233668031952E-5</v>
      </c>
      <c r="H1019" s="147" t="str">
        <f t="shared" si="230"/>
        <v/>
      </c>
      <c r="I1019" s="147" t="str">
        <f t="shared" si="231"/>
        <v/>
      </c>
      <c r="J1019" s="147">
        <f t="shared" si="232"/>
        <v>3.5840116082030799E-21</v>
      </c>
      <c r="K1019" s="147" t="str">
        <f t="shared" si="233"/>
        <v/>
      </c>
      <c r="L1019" s="147" t="str">
        <f t="shared" si="234"/>
        <v/>
      </c>
      <c r="P1019" s="151">
        <v>338</v>
      </c>
      <c r="Q1019" s="147">
        <f t="shared" si="235"/>
        <v>-63609.549445215584</v>
      </c>
      <c r="R1019" s="170">
        <f t="shared" si="236"/>
        <v>4.9852864754828508E-7</v>
      </c>
      <c r="S1019" s="170">
        <f t="shared" si="237"/>
        <v>4.0484762606046347E-3</v>
      </c>
      <c r="T1019" s="147">
        <f t="shared" si="238"/>
        <v>4.9852864754828508E-7</v>
      </c>
      <c r="U1019" s="147" t="str">
        <f t="shared" si="239"/>
        <v/>
      </c>
      <c r="V1019" s="147" t="str">
        <f t="shared" si="240"/>
        <v/>
      </c>
      <c r="W1019" s="171">
        <f t="shared" si="241"/>
        <v>4.8984055138936609E-8</v>
      </c>
      <c r="X1019" s="169" t="str">
        <f t="shared" si="242"/>
        <v/>
      </c>
      <c r="Y1019" s="147" t="str">
        <f t="shared" si="243"/>
        <v/>
      </c>
      <c r="AC1019" s="151">
        <v>338</v>
      </c>
      <c r="AD1019" s="147">
        <f t="shared" si="244"/>
        <v>-2.6479999999999997</v>
      </c>
      <c r="AE1019" s="170">
        <f t="shared" si="245"/>
        <v>1.197552215108728E-2</v>
      </c>
      <c r="AF1019" s="170">
        <f t="shared" si="246"/>
        <v>4.0484762606046434E-3</v>
      </c>
      <c r="AG1019" s="147">
        <f t="shared" si="247"/>
        <v>1.197552215108728E-2</v>
      </c>
      <c r="AH1019" s="147" t="str">
        <f t="shared" si="248"/>
        <v/>
      </c>
      <c r="AI1019" s="147" t="str">
        <f t="shared" si="249"/>
        <v/>
      </c>
      <c r="AJ1019" s="169">
        <f t="shared" si="250"/>
        <v>0</v>
      </c>
      <c r="AK1019" s="169" t="str">
        <f t="shared" si="251"/>
        <v/>
      </c>
      <c r="AL1019" s="169" t="str">
        <f t="shared" si="252"/>
        <v/>
      </c>
      <c r="AM1019" s="169"/>
      <c r="AN1019" s="169"/>
      <c r="AO1019" s="169"/>
      <c r="AP1019" s="169"/>
      <c r="AQ1019" s="169"/>
      <c r="AR1019" s="169"/>
      <c r="AS1019" s="169"/>
      <c r="AT1019" s="148"/>
      <c r="AU1019" s="149"/>
      <c r="AV1019" s="148"/>
      <c r="AW1019" s="173"/>
      <c r="AX1019" s="174"/>
      <c r="AY1019" s="175"/>
      <c r="AZ1019" s="175"/>
      <c r="BA1019" s="176"/>
      <c r="BB1019" s="176"/>
      <c r="BC1019" s="150"/>
      <c r="BE1019" s="151">
        <v>315</v>
      </c>
      <c r="BF1019" s="164">
        <f t="shared" si="222"/>
        <v>2.0095999999999918</v>
      </c>
      <c r="BG1019" s="177">
        <f t="shared" si="223"/>
        <v>0.95930711883516695</v>
      </c>
      <c r="BH1019" s="178">
        <f t="shared" si="224"/>
        <v>3.5762372653391772E-4</v>
      </c>
      <c r="BI1019" s="179" t="str">
        <f t="shared" si="225"/>
        <v/>
      </c>
      <c r="BJ1019" s="179" t="str">
        <f t="shared" si="221"/>
        <v/>
      </c>
    </row>
    <row r="1020" spans="2:62" ht="20.100000000000001" customHeight="1" x14ac:dyDescent="0.25">
      <c r="B1020" s="147"/>
      <c r="C1020" s="151">
        <v>339</v>
      </c>
      <c r="D1020" s="147">
        <f t="shared" si="226"/>
        <v>-1974.8530597796355</v>
      </c>
      <c r="E1020" s="170">
        <f t="shared" si="227"/>
        <v>1.6203830619708069E-5</v>
      </c>
      <c r="F1020" s="170">
        <f t="shared" si="228"/>
        <v>4.0966328079823245E-3</v>
      </c>
      <c r="G1020" s="147">
        <f t="shared" si="229"/>
        <v>1.6203830619708069E-5</v>
      </c>
      <c r="H1020" s="147" t="str">
        <f t="shared" si="230"/>
        <v/>
      </c>
      <c r="I1020" s="147" t="str">
        <f t="shared" si="231"/>
        <v/>
      </c>
      <c r="J1020" s="147">
        <f t="shared" si="232"/>
        <v>3.7137673408208763E-21</v>
      </c>
      <c r="K1020" s="147" t="str">
        <f t="shared" si="233"/>
        <v/>
      </c>
      <c r="L1020" s="147" t="str">
        <f t="shared" si="234"/>
        <v/>
      </c>
      <c r="P1020" s="151">
        <v>339</v>
      </c>
      <c r="Q1020" s="147">
        <f t="shared" si="235"/>
        <v>-63513.462512518876</v>
      </c>
      <c r="R1020" s="170">
        <f t="shared" si="236"/>
        <v>5.0383309637974852E-7</v>
      </c>
      <c r="S1020" s="170">
        <f t="shared" si="237"/>
        <v>4.096632807982328E-3</v>
      </c>
      <c r="T1020" s="147">
        <f t="shared" si="238"/>
        <v>5.0383309637974852E-7</v>
      </c>
      <c r="U1020" s="147" t="str">
        <f t="shared" si="239"/>
        <v/>
      </c>
      <c r="V1020" s="147" t="str">
        <f t="shared" si="240"/>
        <v/>
      </c>
      <c r="W1020" s="171">
        <f t="shared" si="241"/>
        <v>4.9657080508521747E-8</v>
      </c>
      <c r="X1020" s="169" t="str">
        <f t="shared" si="242"/>
        <v/>
      </c>
      <c r="Y1020" s="147" t="str">
        <f t="shared" si="243"/>
        <v/>
      </c>
      <c r="AC1020" s="151">
        <v>339</v>
      </c>
      <c r="AD1020" s="147">
        <f t="shared" si="244"/>
        <v>-2.6440000000000001</v>
      </c>
      <c r="AE1020" s="170">
        <f t="shared" si="245"/>
        <v>1.2102944205552734E-2</v>
      </c>
      <c r="AF1020" s="170">
        <f t="shared" si="246"/>
        <v>4.0966328079823245E-3</v>
      </c>
      <c r="AG1020" s="147">
        <f t="shared" si="247"/>
        <v>1.2102944205552734E-2</v>
      </c>
      <c r="AH1020" s="147" t="str">
        <f t="shared" si="248"/>
        <v/>
      </c>
      <c r="AI1020" s="147" t="str">
        <f t="shared" si="249"/>
        <v/>
      </c>
      <c r="AJ1020" s="169">
        <f t="shared" si="250"/>
        <v>0</v>
      </c>
      <c r="AK1020" s="169" t="str">
        <f t="shared" si="251"/>
        <v/>
      </c>
      <c r="AL1020" s="169" t="str">
        <f t="shared" si="252"/>
        <v/>
      </c>
      <c r="AM1020" s="169"/>
      <c r="AN1020" s="169"/>
      <c r="AO1020" s="169"/>
      <c r="AP1020" s="169"/>
      <c r="AQ1020" s="169"/>
      <c r="AR1020" s="169"/>
      <c r="AS1020" s="169"/>
      <c r="AT1020" s="148"/>
      <c r="AU1020" s="149"/>
      <c r="AV1020" s="148"/>
      <c r="AW1020" s="173"/>
      <c r="AX1020" s="174"/>
      <c r="AY1020" s="175"/>
      <c r="AZ1020" s="175"/>
      <c r="BA1020" s="176"/>
      <c r="BB1020" s="176"/>
      <c r="BC1020" s="150"/>
      <c r="BE1020" s="151">
        <v>316</v>
      </c>
      <c r="BF1020" s="164">
        <f t="shared" si="222"/>
        <v>2.015999999999992</v>
      </c>
      <c r="BG1020" s="177">
        <f t="shared" si="223"/>
        <v>0.95894949510863303</v>
      </c>
      <c r="BH1020" s="178">
        <f t="shared" si="224"/>
        <v>3.5932163326668487E-4</v>
      </c>
      <c r="BI1020" s="179" t="str">
        <f t="shared" si="225"/>
        <v/>
      </c>
      <c r="BJ1020" s="179" t="str">
        <f t="shared" si="221"/>
        <v/>
      </c>
    </row>
    <row r="1021" spans="2:62" ht="20.100000000000001" customHeight="1" x14ac:dyDescent="0.25">
      <c r="B1021" s="147"/>
      <c r="C1021" s="151">
        <v>340</v>
      </c>
      <c r="D1021" s="147">
        <f t="shared" si="226"/>
        <v>-1971.8653849539478</v>
      </c>
      <c r="E1021" s="170">
        <f t="shared" si="227"/>
        <v>1.6375980740758321E-5</v>
      </c>
      <c r="F1021" s="170">
        <f t="shared" si="228"/>
        <v>4.1453013610360367E-3</v>
      </c>
      <c r="G1021" s="147">
        <f t="shared" si="229"/>
        <v>1.6375980740758321E-5</v>
      </c>
      <c r="H1021" s="147" t="str">
        <f t="shared" si="230"/>
        <v/>
      </c>
      <c r="I1021" s="147" t="str">
        <f t="shared" si="231"/>
        <v/>
      </c>
      <c r="J1021" s="147">
        <f t="shared" si="232"/>
        <v>3.8481591853275425E-21</v>
      </c>
      <c r="K1021" s="147" t="str">
        <f t="shared" si="233"/>
        <v/>
      </c>
      <c r="L1021" s="147" t="str">
        <f t="shared" si="234"/>
        <v/>
      </c>
      <c r="P1021" s="151">
        <v>340</v>
      </c>
      <c r="Q1021" s="147">
        <f t="shared" si="235"/>
        <v>-63417.375579822183</v>
      </c>
      <c r="R1021" s="170">
        <f t="shared" si="236"/>
        <v>5.0918583861499474E-7</v>
      </c>
      <c r="S1021" s="170">
        <f t="shared" si="237"/>
        <v>4.1453013610360367E-3</v>
      </c>
      <c r="T1021" s="147">
        <f t="shared" si="238"/>
        <v>5.0918583861499474E-7</v>
      </c>
      <c r="U1021" s="147" t="str">
        <f t="shared" si="239"/>
        <v/>
      </c>
      <c r="V1021" s="147" t="str">
        <f t="shared" si="240"/>
        <v/>
      </c>
      <c r="W1021" s="171">
        <f t="shared" si="241"/>
        <v>5.0338547609854758E-8</v>
      </c>
      <c r="X1021" s="169" t="str">
        <f t="shared" si="242"/>
        <v/>
      </c>
      <c r="Y1021" s="147" t="str">
        <f t="shared" si="243"/>
        <v/>
      </c>
      <c r="AC1021" s="151">
        <v>340</v>
      </c>
      <c r="AD1021" s="147">
        <f t="shared" si="244"/>
        <v>-2.6399999999999997</v>
      </c>
      <c r="AE1021" s="170">
        <f t="shared" si="245"/>
        <v>1.2231526351277987E-2</v>
      </c>
      <c r="AF1021" s="170">
        <f t="shared" si="246"/>
        <v>4.1453013610360436E-3</v>
      </c>
      <c r="AG1021" s="147">
        <f t="shared" si="247"/>
        <v>1.2231526351277987E-2</v>
      </c>
      <c r="AH1021" s="147" t="str">
        <f t="shared" si="248"/>
        <v/>
      </c>
      <c r="AI1021" s="147" t="str">
        <f t="shared" si="249"/>
        <v/>
      </c>
      <c r="AJ1021" s="169">
        <f t="shared" si="250"/>
        <v>0</v>
      </c>
      <c r="AK1021" s="169" t="str">
        <f t="shared" si="251"/>
        <v/>
      </c>
      <c r="AL1021" s="169" t="str">
        <f t="shared" si="252"/>
        <v/>
      </c>
      <c r="AM1021" s="169"/>
      <c r="AN1021" s="169"/>
      <c r="AO1021" s="169"/>
      <c r="AP1021" s="169"/>
      <c r="AQ1021" s="169"/>
      <c r="AR1021" s="169"/>
      <c r="AS1021" s="169"/>
      <c r="AT1021" s="148"/>
      <c r="AU1021" s="149"/>
      <c r="AV1021" s="148"/>
      <c r="AW1021" s="173"/>
      <c r="AX1021" s="174"/>
      <c r="AY1021" s="175"/>
      <c r="AZ1021" s="175"/>
      <c r="BA1021" s="176"/>
      <c r="BB1021" s="176"/>
      <c r="BC1021" s="150"/>
      <c r="BE1021" s="151">
        <v>317</v>
      </c>
      <c r="BF1021" s="164">
        <f t="shared" si="222"/>
        <v>2.0223999999999922</v>
      </c>
      <c r="BG1021" s="177">
        <f t="shared" si="223"/>
        <v>0.95859017347536635</v>
      </c>
      <c r="BH1021" s="178">
        <f t="shared" si="224"/>
        <v>3.6101853393977201E-4</v>
      </c>
      <c r="BI1021" s="179" t="str">
        <f t="shared" si="225"/>
        <v/>
      </c>
      <c r="BJ1021" s="179" t="str">
        <f t="shared" si="221"/>
        <v/>
      </c>
    </row>
    <row r="1022" spans="2:62" ht="20.100000000000001" customHeight="1" x14ac:dyDescent="0.25">
      <c r="B1022" s="147"/>
      <c r="C1022" s="151">
        <v>341</v>
      </c>
      <c r="D1022" s="147">
        <f t="shared" si="226"/>
        <v>-1968.8777101282599</v>
      </c>
      <c r="E1022" s="170">
        <f t="shared" si="227"/>
        <v>1.654969499409154E-5</v>
      </c>
      <c r="F1022" s="170">
        <f t="shared" si="228"/>
        <v>4.1944865764974035E-3</v>
      </c>
      <c r="G1022" s="147">
        <f t="shared" si="229"/>
        <v>1.654969499409154E-5</v>
      </c>
      <c r="H1022" s="147" t="str">
        <f t="shared" si="230"/>
        <v/>
      </c>
      <c r="I1022" s="147" t="str">
        <f t="shared" si="231"/>
        <v/>
      </c>
      <c r="J1022" s="147">
        <f t="shared" si="232"/>
        <v>3.9873505325665311E-21</v>
      </c>
      <c r="K1022" s="147" t="str">
        <f t="shared" si="233"/>
        <v/>
      </c>
      <c r="L1022" s="147" t="str">
        <f t="shared" si="234"/>
        <v/>
      </c>
      <c r="P1022" s="151">
        <v>341</v>
      </c>
      <c r="Q1022" s="147">
        <f t="shared" si="235"/>
        <v>-63321.288647125475</v>
      </c>
      <c r="R1022" s="170">
        <f t="shared" si="236"/>
        <v>5.1458721512875114E-7</v>
      </c>
      <c r="S1022" s="170">
        <f t="shared" si="237"/>
        <v>4.1944865764974087E-3</v>
      </c>
      <c r="T1022" s="147">
        <f t="shared" si="238"/>
        <v>5.1458721512875114E-7</v>
      </c>
      <c r="U1022" s="147" t="str">
        <f t="shared" si="239"/>
        <v/>
      </c>
      <c r="V1022" s="147" t="str">
        <f t="shared" si="240"/>
        <v/>
      </c>
      <c r="W1022" s="171">
        <f t="shared" si="241"/>
        <v>5.1028550336323347E-8</v>
      </c>
      <c r="X1022" s="169" t="str">
        <f t="shared" si="242"/>
        <v/>
      </c>
      <c r="Y1022" s="147" t="str">
        <f t="shared" si="243"/>
        <v/>
      </c>
      <c r="AC1022" s="151">
        <v>341</v>
      </c>
      <c r="AD1022" s="147">
        <f t="shared" si="244"/>
        <v>-2.6360000000000001</v>
      </c>
      <c r="AE1022" s="170">
        <f t="shared" si="245"/>
        <v>1.2361276776664673E-2</v>
      </c>
      <c r="AF1022" s="170">
        <f t="shared" si="246"/>
        <v>4.1944865764974035E-3</v>
      </c>
      <c r="AG1022" s="147">
        <f t="shared" si="247"/>
        <v>1.2361276776664673E-2</v>
      </c>
      <c r="AH1022" s="147" t="str">
        <f t="shared" si="248"/>
        <v/>
      </c>
      <c r="AI1022" s="147" t="str">
        <f t="shared" si="249"/>
        <v/>
      </c>
      <c r="AJ1022" s="169">
        <f t="shared" si="250"/>
        <v>0</v>
      </c>
      <c r="AK1022" s="169" t="str">
        <f t="shared" si="251"/>
        <v/>
      </c>
      <c r="AL1022" s="169" t="str">
        <f t="shared" si="252"/>
        <v/>
      </c>
      <c r="AM1022" s="169"/>
      <c r="AN1022" s="169"/>
      <c r="AO1022" s="169"/>
      <c r="AP1022" s="169"/>
      <c r="AQ1022" s="169"/>
      <c r="AR1022" s="169"/>
      <c r="AS1022" s="169"/>
      <c r="AT1022" s="148"/>
      <c r="AU1022" s="149"/>
      <c r="AV1022" s="148"/>
      <c r="AW1022" s="173"/>
      <c r="AX1022" s="174"/>
      <c r="AY1022" s="175"/>
      <c r="AZ1022" s="175"/>
      <c r="BA1022" s="176"/>
      <c r="BB1022" s="176"/>
      <c r="BC1022" s="150"/>
      <c r="BE1022" s="151">
        <v>318</v>
      </c>
      <c r="BF1022" s="164">
        <f t="shared" si="222"/>
        <v>2.0287999999999924</v>
      </c>
      <c r="BG1022" s="177">
        <f t="shared" si="223"/>
        <v>0.95822915494142658</v>
      </c>
      <c r="BH1022" s="178">
        <f t="shared" si="224"/>
        <v>3.6271439583979159E-4</v>
      </c>
      <c r="BI1022" s="179" t="str">
        <f t="shared" si="225"/>
        <v/>
      </c>
      <c r="BJ1022" s="179" t="str">
        <f t="shared" si="221"/>
        <v/>
      </c>
    </row>
    <row r="1023" spans="2:62" ht="20.100000000000001" customHeight="1" x14ac:dyDescent="0.25">
      <c r="B1023" s="147"/>
      <c r="C1023" s="151">
        <v>342</v>
      </c>
      <c r="D1023" s="147">
        <f t="shared" si="226"/>
        <v>-1965.890035302572</v>
      </c>
      <c r="E1023" s="170">
        <f t="shared" si="227"/>
        <v>1.67249843835224E-5</v>
      </c>
      <c r="F1023" s="170">
        <f t="shared" si="228"/>
        <v>4.244193143912835E-3</v>
      </c>
      <c r="G1023" s="147">
        <f t="shared" si="229"/>
        <v>1.67249843835224E-5</v>
      </c>
      <c r="H1023" s="147" t="str">
        <f t="shared" si="230"/>
        <v/>
      </c>
      <c r="I1023" s="147" t="str">
        <f t="shared" si="231"/>
        <v/>
      </c>
      <c r="J1023" s="147">
        <f t="shared" si="232"/>
        <v>4.1315104501874713E-21</v>
      </c>
      <c r="K1023" s="147" t="str">
        <f t="shared" si="233"/>
        <v/>
      </c>
      <c r="L1023" s="147" t="str">
        <f t="shared" si="234"/>
        <v/>
      </c>
      <c r="P1023" s="151">
        <v>342</v>
      </c>
      <c r="Q1023" s="147">
        <f t="shared" si="235"/>
        <v>-63225.201714428775</v>
      </c>
      <c r="R1023" s="170">
        <f t="shared" si="236"/>
        <v>5.200375680676447E-7</v>
      </c>
      <c r="S1023" s="170">
        <f t="shared" si="237"/>
        <v>4.244193143912835E-3</v>
      </c>
      <c r="T1023" s="147">
        <f t="shared" si="238"/>
        <v>5.200375680676447E-7</v>
      </c>
      <c r="U1023" s="147" t="str">
        <f t="shared" si="239"/>
        <v/>
      </c>
      <c r="V1023" s="147" t="str">
        <f t="shared" si="240"/>
        <v/>
      </c>
      <c r="W1023" s="171">
        <f t="shared" si="241"/>
        <v>5.1727183456580788E-8</v>
      </c>
      <c r="X1023" s="169" t="str">
        <f t="shared" si="242"/>
        <v/>
      </c>
      <c r="Y1023" s="147" t="str">
        <f t="shared" si="243"/>
        <v/>
      </c>
      <c r="AC1023" s="151">
        <v>342</v>
      </c>
      <c r="AD1023" s="147">
        <f t="shared" si="244"/>
        <v>-2.6319999999999997</v>
      </c>
      <c r="AE1023" s="170">
        <f t="shared" si="245"/>
        <v>1.2492203700667864E-2</v>
      </c>
      <c r="AF1023" s="170">
        <f t="shared" si="246"/>
        <v>4.244193143912835E-3</v>
      </c>
      <c r="AG1023" s="147">
        <f t="shared" si="247"/>
        <v>1.2492203700667864E-2</v>
      </c>
      <c r="AH1023" s="147" t="str">
        <f t="shared" si="248"/>
        <v/>
      </c>
      <c r="AI1023" s="147" t="str">
        <f t="shared" si="249"/>
        <v/>
      </c>
      <c r="AJ1023" s="169">
        <f t="shared" si="250"/>
        <v>0</v>
      </c>
      <c r="AK1023" s="169" t="str">
        <f t="shared" si="251"/>
        <v/>
      </c>
      <c r="AL1023" s="169" t="str">
        <f t="shared" si="252"/>
        <v/>
      </c>
      <c r="AM1023" s="169"/>
      <c r="AN1023" s="169"/>
      <c r="AO1023" s="169"/>
      <c r="AP1023" s="169"/>
      <c r="AQ1023" s="169"/>
      <c r="AR1023" s="169"/>
      <c r="AS1023" s="169"/>
      <c r="AT1023" s="148"/>
      <c r="AU1023" s="149"/>
      <c r="AV1023" s="148"/>
      <c r="AW1023" s="173"/>
      <c r="AX1023" s="174"/>
      <c r="AY1023" s="175"/>
      <c r="AZ1023" s="175"/>
      <c r="BA1023" s="176"/>
      <c r="BB1023" s="176"/>
      <c r="BC1023" s="150"/>
      <c r="BE1023" s="151">
        <v>319</v>
      </c>
      <c r="BF1023" s="164">
        <f t="shared" si="222"/>
        <v>2.0351999999999926</v>
      </c>
      <c r="BG1023" s="177">
        <f t="shared" si="223"/>
        <v>0.95786644054558678</v>
      </c>
      <c r="BH1023" s="178">
        <f t="shared" si="224"/>
        <v>3.6440918643987352E-4</v>
      </c>
      <c r="BI1023" s="179" t="str">
        <f t="shared" si="225"/>
        <v/>
      </c>
      <c r="BJ1023" s="179" t="str">
        <f t="shared" si="221"/>
        <v/>
      </c>
    </row>
    <row r="1024" spans="2:62" ht="20.100000000000001" customHeight="1" x14ac:dyDescent="0.25">
      <c r="B1024" s="147"/>
      <c r="C1024" s="151">
        <v>343</v>
      </c>
      <c r="D1024" s="147">
        <f t="shared" si="226"/>
        <v>-1962.9023604768843</v>
      </c>
      <c r="E1024" s="170">
        <f t="shared" si="227"/>
        <v>1.6901859953497267E-5</v>
      </c>
      <c r="F1024" s="170">
        <f t="shared" si="228"/>
        <v>4.2944257857653002E-3</v>
      </c>
      <c r="G1024" s="147">
        <f t="shared" si="229"/>
        <v>1.6901859953497267E-5</v>
      </c>
      <c r="H1024" s="147" t="str">
        <f t="shared" si="230"/>
        <v/>
      </c>
      <c r="I1024" s="147" t="str">
        <f t="shared" si="231"/>
        <v/>
      </c>
      <c r="J1024" s="147">
        <f t="shared" si="232"/>
        <v>4.2808138769651389E-21</v>
      </c>
      <c r="K1024" s="147" t="str">
        <f t="shared" si="233"/>
        <v/>
      </c>
      <c r="L1024" s="147" t="str">
        <f t="shared" si="234"/>
        <v/>
      </c>
      <c r="P1024" s="151">
        <v>343</v>
      </c>
      <c r="Q1024" s="147">
        <f t="shared" si="235"/>
        <v>-63129.114781732074</v>
      </c>
      <c r="R1024" s="170">
        <f t="shared" si="236"/>
        <v>5.2553724084168581E-7</v>
      </c>
      <c r="S1024" s="170">
        <f t="shared" si="237"/>
        <v>4.2944257857653045E-3</v>
      </c>
      <c r="T1024" s="147">
        <f t="shared" si="238"/>
        <v>5.2553724084168581E-7</v>
      </c>
      <c r="U1024" s="147" t="str">
        <f t="shared" si="239"/>
        <v/>
      </c>
      <c r="V1024" s="147" t="str">
        <f t="shared" si="240"/>
        <v/>
      </c>
      <c r="W1024" s="171">
        <f t="shared" si="241"/>
        <v>5.2434542620438338E-8</v>
      </c>
      <c r="X1024" s="169" t="str">
        <f t="shared" si="242"/>
        <v/>
      </c>
      <c r="Y1024" s="147" t="str">
        <f t="shared" si="243"/>
        <v/>
      </c>
      <c r="AC1024" s="151">
        <v>343</v>
      </c>
      <c r="AD1024" s="147">
        <f t="shared" si="244"/>
        <v>-2.6280000000000001</v>
      </c>
      <c r="AE1024" s="170">
        <f t="shared" si="245"/>
        <v>1.2624315372591137E-2</v>
      </c>
      <c r="AF1024" s="170">
        <f t="shared" si="246"/>
        <v>4.2944257857653002E-3</v>
      </c>
      <c r="AG1024" s="147">
        <f t="shared" si="247"/>
        <v>1.2624315372591137E-2</v>
      </c>
      <c r="AH1024" s="147" t="str">
        <f t="shared" si="248"/>
        <v/>
      </c>
      <c r="AI1024" s="147" t="str">
        <f t="shared" si="249"/>
        <v/>
      </c>
      <c r="AJ1024" s="169">
        <f t="shared" si="250"/>
        <v>0</v>
      </c>
      <c r="AK1024" s="169" t="str">
        <f t="shared" si="251"/>
        <v/>
      </c>
      <c r="AL1024" s="169" t="str">
        <f t="shared" si="252"/>
        <v/>
      </c>
      <c r="AM1024" s="169"/>
      <c r="AN1024" s="169"/>
      <c r="AO1024" s="169"/>
      <c r="AP1024" s="169"/>
      <c r="AQ1024" s="169"/>
      <c r="AR1024" s="169"/>
      <c r="AS1024" s="169"/>
      <c r="AT1024" s="148"/>
      <c r="AU1024" s="149"/>
      <c r="AV1024" s="148"/>
      <c r="AW1024" s="173"/>
      <c r="AX1024" s="174"/>
      <c r="AY1024" s="175"/>
      <c r="AZ1024" s="175"/>
      <c r="BA1024" s="176"/>
      <c r="BB1024" s="176"/>
      <c r="BC1024" s="150"/>
      <c r="BE1024" s="151">
        <v>320</v>
      </c>
      <c r="BF1024" s="164">
        <f t="shared" si="222"/>
        <v>2.0415999999999928</v>
      </c>
      <c r="BG1024" s="177">
        <f t="shared" si="223"/>
        <v>0.95750203135914691</v>
      </c>
      <c r="BH1024" s="178">
        <f t="shared" si="224"/>
        <v>3.6610287340166359E-4</v>
      </c>
      <c r="BI1024" s="179" t="str">
        <f t="shared" si="225"/>
        <v/>
      </c>
      <c r="BJ1024" s="179" t="str">
        <f t="shared" si="221"/>
        <v/>
      </c>
    </row>
    <row r="1025" spans="2:62" ht="20.100000000000001" customHeight="1" x14ac:dyDescent="0.25">
      <c r="B1025" s="147"/>
      <c r="C1025" s="151">
        <v>344</v>
      </c>
      <c r="D1025" s="147">
        <f t="shared" si="226"/>
        <v>-1959.9146856511964</v>
      </c>
      <c r="E1025" s="170">
        <f t="shared" si="227"/>
        <v>1.7080332788814208E-5</v>
      </c>
      <c r="F1025" s="170">
        <f t="shared" si="228"/>
        <v>4.3451892575953836E-3</v>
      </c>
      <c r="G1025" s="147">
        <f t="shared" si="229"/>
        <v>1.7080332788814208E-5</v>
      </c>
      <c r="H1025" s="147" t="str">
        <f t="shared" si="230"/>
        <v/>
      </c>
      <c r="I1025" s="147" t="str">
        <f t="shared" si="231"/>
        <v/>
      </c>
      <c r="J1025" s="147">
        <f t="shared" si="232"/>
        <v>4.4354418236682243E-21</v>
      </c>
      <c r="K1025" s="147" t="str">
        <f t="shared" si="233"/>
        <v/>
      </c>
      <c r="L1025" s="147" t="str">
        <f t="shared" si="234"/>
        <v/>
      </c>
      <c r="P1025" s="151">
        <v>344</v>
      </c>
      <c r="Q1025" s="147">
        <f t="shared" si="235"/>
        <v>-63033.027849035374</v>
      </c>
      <c r="R1025" s="170">
        <f t="shared" si="236"/>
        <v>5.3108657811555414E-7</v>
      </c>
      <c r="S1025" s="170">
        <f t="shared" si="237"/>
        <v>4.3451892575953836E-3</v>
      </c>
      <c r="T1025" s="147">
        <f t="shared" si="238"/>
        <v>5.3108657811555414E-7</v>
      </c>
      <c r="U1025" s="147" t="str">
        <f t="shared" si="239"/>
        <v/>
      </c>
      <c r="V1025" s="147" t="str">
        <f t="shared" si="240"/>
        <v/>
      </c>
      <c r="W1025" s="171">
        <f t="shared" si="241"/>
        <v>5.3150724364764292E-8</v>
      </c>
      <c r="X1025" s="169" t="str">
        <f t="shared" si="242"/>
        <v/>
      </c>
      <c r="Y1025" s="147" t="str">
        <f t="shared" si="243"/>
        <v/>
      </c>
      <c r="AC1025" s="151">
        <v>344</v>
      </c>
      <c r="AD1025" s="147">
        <f t="shared" si="244"/>
        <v>-2.6239999999999997</v>
      </c>
      <c r="AE1025" s="170">
        <f t="shared" si="245"/>
        <v>1.2757620071877524E-2</v>
      </c>
      <c r="AF1025" s="170">
        <f t="shared" si="246"/>
        <v>4.3451892575953836E-3</v>
      </c>
      <c r="AG1025" s="147">
        <f t="shared" si="247"/>
        <v>1.2757620071877524E-2</v>
      </c>
      <c r="AH1025" s="147" t="str">
        <f t="shared" si="248"/>
        <v/>
      </c>
      <c r="AI1025" s="147" t="str">
        <f t="shared" si="249"/>
        <v/>
      </c>
      <c r="AJ1025" s="169">
        <f t="shared" si="250"/>
        <v>0</v>
      </c>
      <c r="AK1025" s="169" t="str">
        <f t="shared" si="251"/>
        <v/>
      </c>
      <c r="AL1025" s="169" t="str">
        <f t="shared" si="252"/>
        <v/>
      </c>
      <c r="AM1025" s="169"/>
      <c r="AN1025" s="169"/>
      <c r="AO1025" s="169"/>
      <c r="AP1025" s="169"/>
      <c r="AQ1025" s="169"/>
      <c r="AR1025" s="169"/>
      <c r="AS1025" s="169"/>
      <c r="AT1025" s="148"/>
      <c r="AU1025" s="149"/>
      <c r="AV1025" s="148"/>
      <c r="AW1025" s="173"/>
      <c r="AX1025" s="174"/>
      <c r="AY1025" s="175"/>
      <c r="AZ1025" s="175"/>
      <c r="BA1025" s="176"/>
      <c r="BB1025" s="176"/>
      <c r="BC1025" s="150"/>
      <c r="BE1025" s="151">
        <v>321</v>
      </c>
      <c r="BF1025" s="164">
        <f t="shared" si="222"/>
        <v>2.0479999999999929</v>
      </c>
      <c r="BG1025" s="177">
        <f t="shared" si="223"/>
        <v>0.95713592848574525</v>
      </c>
      <c r="BH1025" s="178">
        <f t="shared" si="224"/>
        <v>3.6779542457321401E-4</v>
      </c>
      <c r="BI1025" s="179" t="str">
        <f t="shared" si="225"/>
        <v/>
      </c>
      <c r="BJ1025" s="179" t="str">
        <f t="shared" ref="BJ1025:BJ1088" si="253">IF($BG1025&lt;(1-$BC$717),$BH1025,"")</f>
        <v/>
      </c>
    </row>
    <row r="1026" spans="2:62" ht="20.100000000000001" customHeight="1" x14ac:dyDescent="0.25">
      <c r="B1026" s="147"/>
      <c r="C1026" s="151">
        <v>345</v>
      </c>
      <c r="D1026" s="147">
        <f t="shared" si="226"/>
        <v>-1956.9270108255087</v>
      </c>
      <c r="E1026" s="170">
        <f t="shared" si="227"/>
        <v>1.7260414014336219E-5</v>
      </c>
      <c r="F1026" s="170">
        <f t="shared" si="228"/>
        <v>4.3964883481213092E-3</v>
      </c>
      <c r="G1026" s="147">
        <f t="shared" si="229"/>
        <v>1.7260414014336219E-5</v>
      </c>
      <c r="H1026" s="147" t="str">
        <f t="shared" si="230"/>
        <v/>
      </c>
      <c r="I1026" s="147" t="str">
        <f t="shared" si="231"/>
        <v/>
      </c>
      <c r="J1026" s="147">
        <f t="shared" si="232"/>
        <v>4.5955815806931933E-21</v>
      </c>
      <c r="K1026" s="147" t="str">
        <f t="shared" si="233"/>
        <v/>
      </c>
      <c r="L1026" s="147" t="str">
        <f t="shared" si="234"/>
        <v/>
      </c>
      <c r="P1026" s="151">
        <v>345</v>
      </c>
      <c r="Q1026" s="147">
        <f t="shared" si="235"/>
        <v>-62936.940916338674</v>
      </c>
      <c r="R1026" s="170">
        <f t="shared" si="236"/>
        <v>5.3668592579969202E-7</v>
      </c>
      <c r="S1026" s="170">
        <f t="shared" si="237"/>
        <v>4.3964883481213135E-3</v>
      </c>
      <c r="T1026" s="147">
        <f t="shared" si="238"/>
        <v>5.3668592579969202E-7</v>
      </c>
      <c r="U1026" s="147" t="str">
        <f t="shared" si="239"/>
        <v/>
      </c>
      <c r="V1026" s="147" t="str">
        <f t="shared" si="240"/>
        <v/>
      </c>
      <c r="W1026" s="171">
        <f t="shared" si="241"/>
        <v>5.3875826119394955E-8</v>
      </c>
      <c r="X1026" s="169" t="str">
        <f t="shared" si="242"/>
        <v/>
      </c>
      <c r="Y1026" s="147" t="str">
        <f t="shared" si="243"/>
        <v/>
      </c>
      <c r="AC1026" s="151">
        <v>345</v>
      </c>
      <c r="AD1026" s="147">
        <f t="shared" si="244"/>
        <v>-2.62</v>
      </c>
      <c r="AE1026" s="170">
        <f t="shared" si="245"/>
        <v>1.2892126107895304E-2</v>
      </c>
      <c r="AF1026" s="170">
        <f t="shared" si="246"/>
        <v>4.3964883481213092E-3</v>
      </c>
      <c r="AG1026" s="147">
        <f t="shared" si="247"/>
        <v>1.2892126107895304E-2</v>
      </c>
      <c r="AH1026" s="147" t="str">
        <f t="shared" si="248"/>
        <v/>
      </c>
      <c r="AI1026" s="147" t="str">
        <f t="shared" si="249"/>
        <v/>
      </c>
      <c r="AJ1026" s="169">
        <f t="shared" si="250"/>
        <v>0</v>
      </c>
      <c r="AK1026" s="169" t="str">
        <f t="shared" si="251"/>
        <v/>
      </c>
      <c r="AL1026" s="169" t="str">
        <f t="shared" si="252"/>
        <v/>
      </c>
      <c r="AM1026" s="169"/>
      <c r="AN1026" s="169"/>
      <c r="AO1026" s="169"/>
      <c r="AP1026" s="169"/>
      <c r="AQ1026" s="169"/>
      <c r="AR1026" s="169"/>
      <c r="AS1026" s="169"/>
      <c r="AT1026" s="148"/>
      <c r="AU1026" s="149"/>
      <c r="AV1026" s="148"/>
      <c r="AW1026" s="173"/>
      <c r="AX1026" s="174"/>
      <c r="AY1026" s="175"/>
      <c r="AZ1026" s="175"/>
      <c r="BA1026" s="176"/>
      <c r="BB1026" s="176"/>
      <c r="BC1026" s="150"/>
      <c r="BE1026" s="151">
        <v>322</v>
      </c>
      <c r="BF1026" s="164">
        <f t="shared" ref="BF1026:BF1089" si="254">BF1025+$BI$702</f>
        <v>2.0543999999999931</v>
      </c>
      <c r="BG1026" s="177">
        <f t="shared" ref="BG1026:BG1089" si="255">_xlfn.CHISQ.DIST.RT(BF1026,7)</f>
        <v>0.95676813306117203</v>
      </c>
      <c r="BH1026" s="178">
        <f t="shared" ref="BH1026:BH1089" si="256">BG1026-BG1027</f>
        <v>3.6948680798920552E-4</v>
      </c>
      <c r="BI1026" s="179" t="str">
        <f t="shared" ref="BI1026:BI1089" si="257">IF(BG1026&lt;(1-$BC$709),BH1026,"")</f>
        <v/>
      </c>
      <c r="BJ1026" s="179" t="str">
        <f t="shared" si="253"/>
        <v/>
      </c>
    </row>
    <row r="1027" spans="2:62" ht="20.100000000000001" customHeight="1" x14ac:dyDescent="0.25">
      <c r="B1027" s="147"/>
      <c r="C1027" s="151">
        <v>346</v>
      </c>
      <c r="D1027" s="147">
        <f t="shared" si="226"/>
        <v>-1953.9393359998207</v>
      </c>
      <c r="E1027" s="170">
        <f t="shared" si="227"/>
        <v>1.7442114794698934E-5</v>
      </c>
      <c r="F1027" s="170">
        <f t="shared" si="228"/>
        <v>4.4483278793583129E-3</v>
      </c>
      <c r="G1027" s="147">
        <f t="shared" si="229"/>
        <v>1.7442114794698934E-5</v>
      </c>
      <c r="H1027" s="147" t="str">
        <f t="shared" si="230"/>
        <v/>
      </c>
      <c r="I1027" s="147" t="str">
        <f t="shared" si="231"/>
        <v/>
      </c>
      <c r="J1027" s="147">
        <f t="shared" si="232"/>
        <v>4.7614269326889842E-21</v>
      </c>
      <c r="K1027" s="147" t="str">
        <f t="shared" si="233"/>
        <v/>
      </c>
      <c r="L1027" s="147" t="str">
        <f t="shared" si="234"/>
        <v/>
      </c>
      <c r="P1027" s="151">
        <v>346</v>
      </c>
      <c r="Q1027" s="147">
        <f t="shared" si="235"/>
        <v>-62840.853983641973</v>
      </c>
      <c r="R1027" s="170">
        <f t="shared" si="236"/>
        <v>5.4233563104120493E-7</v>
      </c>
      <c r="S1027" s="170">
        <f t="shared" si="237"/>
        <v>4.4483278793583129E-3</v>
      </c>
      <c r="T1027" s="147">
        <f t="shared" si="238"/>
        <v>5.4233563104120493E-7</v>
      </c>
      <c r="U1027" s="147" t="str">
        <f t="shared" si="239"/>
        <v/>
      </c>
      <c r="V1027" s="147" t="str">
        <f t="shared" si="240"/>
        <v/>
      </c>
      <c r="W1027" s="171">
        <f t="shared" si="241"/>
        <v>5.4609946213052669E-8</v>
      </c>
      <c r="X1027" s="169" t="str">
        <f t="shared" si="242"/>
        <v/>
      </c>
      <c r="Y1027" s="147" t="str">
        <f t="shared" si="243"/>
        <v/>
      </c>
      <c r="AC1027" s="151">
        <v>346</v>
      </c>
      <c r="AD1027" s="147">
        <f t="shared" si="244"/>
        <v>-2.6159999999999997</v>
      </c>
      <c r="AE1027" s="170">
        <f t="shared" si="245"/>
        <v>1.3027841819719681E-2</v>
      </c>
      <c r="AF1027" s="170">
        <f t="shared" si="246"/>
        <v>4.4483278793583129E-3</v>
      </c>
      <c r="AG1027" s="147">
        <f t="shared" si="247"/>
        <v>1.3027841819719681E-2</v>
      </c>
      <c r="AH1027" s="147" t="str">
        <f t="shared" si="248"/>
        <v/>
      </c>
      <c r="AI1027" s="147" t="str">
        <f t="shared" si="249"/>
        <v/>
      </c>
      <c r="AJ1027" s="169">
        <f t="shared" si="250"/>
        <v>0</v>
      </c>
      <c r="AK1027" s="169" t="str">
        <f t="shared" si="251"/>
        <v/>
      </c>
      <c r="AL1027" s="169" t="str">
        <f t="shared" si="252"/>
        <v/>
      </c>
      <c r="AM1027" s="169"/>
      <c r="AN1027" s="169"/>
      <c r="AO1027" s="169"/>
      <c r="AP1027" s="169"/>
      <c r="AQ1027" s="169"/>
      <c r="AR1027" s="169"/>
      <c r="AS1027" s="169"/>
      <c r="AT1027" s="148"/>
      <c r="AU1027" s="149"/>
      <c r="AV1027" s="148"/>
      <c r="AW1027" s="173"/>
      <c r="AX1027" s="174"/>
      <c r="AY1027" s="175"/>
      <c r="AZ1027" s="175"/>
      <c r="BA1027" s="176"/>
      <c r="BB1027" s="176"/>
      <c r="BC1027" s="150"/>
      <c r="BE1027" s="151">
        <v>323</v>
      </c>
      <c r="BF1027" s="164">
        <f t="shared" si="254"/>
        <v>2.0607999999999933</v>
      </c>
      <c r="BG1027" s="177">
        <f t="shared" si="255"/>
        <v>0.95639864625318283</v>
      </c>
      <c r="BH1027" s="178">
        <f t="shared" si="256"/>
        <v>3.7117699187150244E-4</v>
      </c>
      <c r="BI1027" s="179" t="str">
        <f t="shared" si="257"/>
        <v/>
      </c>
      <c r="BJ1027" s="179" t="str">
        <f t="shared" si="253"/>
        <v/>
      </c>
    </row>
    <row r="1028" spans="2:62" ht="20.100000000000001" customHeight="1" x14ac:dyDescent="0.25">
      <c r="B1028" s="147"/>
      <c r="C1028" s="151">
        <v>347</v>
      </c>
      <c r="D1028" s="147">
        <f t="shared" si="226"/>
        <v>-1950.9516611741331</v>
      </c>
      <c r="E1028" s="170">
        <f t="shared" si="227"/>
        <v>1.7625446334011286E-5</v>
      </c>
      <c r="F1028" s="170">
        <f t="shared" si="228"/>
        <v>4.5007127067369194E-3</v>
      </c>
      <c r="G1028" s="147">
        <f t="shared" si="229"/>
        <v>1.7625446334011286E-5</v>
      </c>
      <c r="H1028" s="147" t="str">
        <f t="shared" si="230"/>
        <v/>
      </c>
      <c r="I1028" s="147" t="str">
        <f t="shared" si="231"/>
        <v/>
      </c>
      <c r="J1028" s="147">
        <f t="shared" si="232"/>
        <v>4.9331783804031121E-21</v>
      </c>
      <c r="K1028" s="147" t="str">
        <f t="shared" si="233"/>
        <v/>
      </c>
      <c r="L1028" s="147" t="str">
        <f t="shared" si="234"/>
        <v/>
      </c>
      <c r="P1028" s="151">
        <v>347</v>
      </c>
      <c r="Q1028" s="147">
        <f t="shared" si="235"/>
        <v>-62744.767050945273</v>
      </c>
      <c r="R1028" s="170">
        <f t="shared" si="236"/>
        <v>5.4803604221456506E-7</v>
      </c>
      <c r="S1028" s="170">
        <f t="shared" si="237"/>
        <v>4.5007127067369264E-3</v>
      </c>
      <c r="T1028" s="147">
        <f t="shared" si="238"/>
        <v>5.4803604221456506E-7</v>
      </c>
      <c r="U1028" s="147" t="str">
        <f t="shared" si="239"/>
        <v/>
      </c>
      <c r="V1028" s="147" t="str">
        <f t="shared" si="240"/>
        <v/>
      </c>
      <c r="W1028" s="171">
        <f t="shared" si="241"/>
        <v>5.5353183879273491E-8</v>
      </c>
      <c r="X1028" s="169" t="str">
        <f t="shared" si="242"/>
        <v/>
      </c>
      <c r="Y1028" s="147" t="str">
        <f t="shared" si="243"/>
        <v/>
      </c>
      <c r="AC1028" s="151">
        <v>347</v>
      </c>
      <c r="AD1028" s="147">
        <f t="shared" si="244"/>
        <v>-2.6120000000000001</v>
      </c>
      <c r="AE1028" s="170">
        <f t="shared" si="245"/>
        <v>1.3164775575909208E-2</v>
      </c>
      <c r="AF1028" s="170">
        <f t="shared" si="246"/>
        <v>4.5007127067369194E-3</v>
      </c>
      <c r="AG1028" s="147">
        <f t="shared" si="247"/>
        <v>1.3164775575909208E-2</v>
      </c>
      <c r="AH1028" s="147" t="str">
        <f t="shared" si="248"/>
        <v/>
      </c>
      <c r="AI1028" s="147" t="str">
        <f t="shared" si="249"/>
        <v/>
      </c>
      <c r="AJ1028" s="169">
        <f t="shared" si="250"/>
        <v>0</v>
      </c>
      <c r="AK1028" s="169" t="str">
        <f t="shared" si="251"/>
        <v/>
      </c>
      <c r="AL1028" s="169" t="str">
        <f t="shared" si="252"/>
        <v/>
      </c>
      <c r="AM1028" s="169"/>
      <c r="AN1028" s="169"/>
      <c r="AO1028" s="169"/>
      <c r="AP1028" s="169"/>
      <c r="AQ1028" s="169"/>
      <c r="AR1028" s="169"/>
      <c r="AS1028" s="169"/>
      <c r="AT1028" s="148"/>
      <c r="AU1028" s="149"/>
      <c r="AV1028" s="148"/>
      <c r="AW1028" s="173"/>
      <c r="AX1028" s="174"/>
      <c r="AY1028" s="175"/>
      <c r="AZ1028" s="175"/>
      <c r="BA1028" s="176"/>
      <c r="BB1028" s="176"/>
      <c r="BC1028" s="150"/>
      <c r="BE1028" s="151">
        <v>324</v>
      </c>
      <c r="BF1028" s="164">
        <f t="shared" si="254"/>
        <v>2.0671999999999935</v>
      </c>
      <c r="BG1028" s="177">
        <f t="shared" si="255"/>
        <v>0.95602746926131132</v>
      </c>
      <c r="BH1028" s="178">
        <f t="shared" si="256"/>
        <v>3.728659446282645E-4</v>
      </c>
      <c r="BI1028" s="179" t="str">
        <f t="shared" si="257"/>
        <v/>
      </c>
      <c r="BJ1028" s="179" t="str">
        <f t="shared" si="253"/>
        <v/>
      </c>
    </row>
    <row r="1029" spans="2:62" ht="20.100000000000001" customHeight="1" x14ac:dyDescent="0.25">
      <c r="B1029" s="147"/>
      <c r="C1029" s="151">
        <v>348</v>
      </c>
      <c r="D1029" s="147">
        <f t="shared" si="226"/>
        <v>-1947.9639863484451</v>
      </c>
      <c r="E1029" s="170">
        <f t="shared" si="227"/>
        <v>1.7810419875550592E-5</v>
      </c>
      <c r="F1029" s="170">
        <f t="shared" si="228"/>
        <v>4.5536477192205322E-3</v>
      </c>
      <c r="G1029" s="147">
        <f t="shared" si="229"/>
        <v>1.7810419875550592E-5</v>
      </c>
      <c r="H1029" s="147" t="str">
        <f t="shared" si="230"/>
        <v/>
      </c>
      <c r="I1029" s="147" t="str">
        <f t="shared" si="231"/>
        <v/>
      </c>
      <c r="J1029" s="147">
        <f t="shared" si="232"/>
        <v>5.1110433699894147E-21</v>
      </c>
      <c r="K1029" s="147" t="str">
        <f t="shared" si="233"/>
        <v/>
      </c>
      <c r="L1029" s="147" t="str">
        <f t="shared" si="234"/>
        <v/>
      </c>
      <c r="P1029" s="151">
        <v>348</v>
      </c>
      <c r="Q1029" s="147">
        <f t="shared" si="235"/>
        <v>-62648.680118248572</v>
      </c>
      <c r="R1029" s="170">
        <f t="shared" si="236"/>
        <v>5.5378750891211949E-7</v>
      </c>
      <c r="S1029" s="170">
        <f t="shared" si="237"/>
        <v>4.5536477192205322E-3</v>
      </c>
      <c r="T1029" s="147">
        <f t="shared" si="238"/>
        <v>5.5378750891211949E-7</v>
      </c>
      <c r="U1029" s="147" t="str">
        <f t="shared" si="239"/>
        <v/>
      </c>
      <c r="V1029" s="147" t="str">
        <f t="shared" si="240"/>
        <v/>
      </c>
      <c r="W1029" s="171">
        <f t="shared" si="241"/>
        <v>5.6105639262341271E-8</v>
      </c>
      <c r="X1029" s="169" t="str">
        <f t="shared" si="242"/>
        <v/>
      </c>
      <c r="Y1029" s="147" t="str">
        <f t="shared" si="243"/>
        <v/>
      </c>
      <c r="AC1029" s="151">
        <v>348</v>
      </c>
      <c r="AD1029" s="147">
        <f t="shared" si="244"/>
        <v>-2.6079999999999997</v>
      </c>
      <c r="AE1029" s="170">
        <f t="shared" si="245"/>
        <v>1.3302935774278032E-2</v>
      </c>
      <c r="AF1029" s="170">
        <f t="shared" si="246"/>
        <v>4.5536477192205322E-3</v>
      </c>
      <c r="AG1029" s="147">
        <f t="shared" si="247"/>
        <v>1.3302935774278032E-2</v>
      </c>
      <c r="AH1029" s="147" t="str">
        <f t="shared" si="248"/>
        <v/>
      </c>
      <c r="AI1029" s="147" t="str">
        <f t="shared" si="249"/>
        <v/>
      </c>
      <c r="AJ1029" s="169">
        <f t="shared" si="250"/>
        <v>0</v>
      </c>
      <c r="AK1029" s="169" t="str">
        <f t="shared" si="251"/>
        <v/>
      </c>
      <c r="AL1029" s="169" t="str">
        <f t="shared" si="252"/>
        <v/>
      </c>
      <c r="AM1029" s="169"/>
      <c r="AN1029" s="169"/>
      <c r="AO1029" s="169"/>
      <c r="AP1029" s="169"/>
      <c r="AQ1029" s="169"/>
      <c r="AR1029" s="169"/>
      <c r="AS1029" s="169"/>
      <c r="AT1029" s="148"/>
      <c r="AU1029" s="149"/>
      <c r="AV1029" s="148"/>
      <c r="AW1029" s="173"/>
      <c r="AX1029" s="174"/>
      <c r="AY1029" s="175"/>
      <c r="AZ1029" s="175"/>
      <c r="BA1029" s="176"/>
      <c r="BB1029" s="176"/>
      <c r="BC1029" s="150"/>
      <c r="BE1029" s="151">
        <v>325</v>
      </c>
      <c r="BF1029" s="164">
        <f t="shared" si="254"/>
        <v>2.0735999999999937</v>
      </c>
      <c r="BG1029" s="177">
        <f t="shared" si="255"/>
        <v>0.95565460331668306</v>
      </c>
      <c r="BH1029" s="178">
        <f t="shared" si="256"/>
        <v>3.745536348540579E-4</v>
      </c>
      <c r="BI1029" s="179" t="str">
        <f t="shared" si="257"/>
        <v/>
      </c>
      <c r="BJ1029" s="179" t="str">
        <f t="shared" si="253"/>
        <v/>
      </c>
    </row>
    <row r="1030" spans="2:62" ht="20.100000000000001" customHeight="1" x14ac:dyDescent="0.25">
      <c r="B1030" s="147"/>
      <c r="C1030" s="151">
        <v>349</v>
      </c>
      <c r="D1030" s="147">
        <f t="shared" si="226"/>
        <v>-1944.9763115227574</v>
      </c>
      <c r="E1030" s="170">
        <f t="shared" si="227"/>
        <v>1.7997046701450528E-5</v>
      </c>
      <c r="F1030" s="170">
        <f t="shared" si="228"/>
        <v>4.6071378394218843E-3</v>
      </c>
      <c r="G1030" s="147">
        <f t="shared" si="229"/>
        <v>1.7997046701450528E-5</v>
      </c>
      <c r="H1030" s="147" t="str">
        <f t="shared" si="230"/>
        <v/>
      </c>
      <c r="I1030" s="147" t="str">
        <f t="shared" si="231"/>
        <v/>
      </c>
      <c r="J1030" s="147">
        <f t="shared" si="232"/>
        <v>5.2952365300223998E-21</v>
      </c>
      <c r="K1030" s="147" t="str">
        <f t="shared" si="233"/>
        <v/>
      </c>
      <c r="L1030" s="147" t="str">
        <f t="shared" si="234"/>
        <v/>
      </c>
      <c r="P1030" s="151">
        <v>349</v>
      </c>
      <c r="Q1030" s="147">
        <f t="shared" si="235"/>
        <v>-62552.593185551872</v>
      </c>
      <c r="R1030" s="170">
        <f t="shared" si="236"/>
        <v>5.595903819343999E-7</v>
      </c>
      <c r="S1030" s="170">
        <f t="shared" si="237"/>
        <v>4.6071378394218938E-3</v>
      </c>
      <c r="T1030" s="147">
        <f t="shared" si="238"/>
        <v>5.595903819343999E-7</v>
      </c>
      <c r="U1030" s="147" t="str">
        <f t="shared" si="239"/>
        <v/>
      </c>
      <c r="V1030" s="147" t="str">
        <f t="shared" si="240"/>
        <v/>
      </c>
      <c r="W1030" s="171">
        <f t="shared" si="241"/>
        <v>5.6867413423231181E-8</v>
      </c>
      <c r="X1030" s="169" t="str">
        <f t="shared" si="242"/>
        <v/>
      </c>
      <c r="Y1030" s="147" t="str">
        <f t="shared" si="243"/>
        <v/>
      </c>
      <c r="AC1030" s="151">
        <v>349</v>
      </c>
      <c r="AD1030" s="147">
        <f t="shared" si="244"/>
        <v>-2.6040000000000001</v>
      </c>
      <c r="AE1030" s="170">
        <f t="shared" si="245"/>
        <v>1.3442330841662849E-2</v>
      </c>
      <c r="AF1030" s="170">
        <f t="shared" si="246"/>
        <v>4.6071378394218843E-3</v>
      </c>
      <c r="AG1030" s="147">
        <f t="shared" si="247"/>
        <v>1.3442330841662849E-2</v>
      </c>
      <c r="AH1030" s="147" t="str">
        <f t="shared" si="248"/>
        <v/>
      </c>
      <c r="AI1030" s="147" t="str">
        <f t="shared" si="249"/>
        <v/>
      </c>
      <c r="AJ1030" s="169">
        <f t="shared" si="250"/>
        <v>0</v>
      </c>
      <c r="AK1030" s="169" t="str">
        <f t="shared" si="251"/>
        <v/>
      </c>
      <c r="AL1030" s="169" t="str">
        <f t="shared" si="252"/>
        <v/>
      </c>
      <c r="AM1030" s="169"/>
      <c r="AN1030" s="169"/>
      <c r="AO1030" s="169"/>
      <c r="AP1030" s="169"/>
      <c r="AQ1030" s="169"/>
      <c r="AR1030" s="169"/>
      <c r="AS1030" s="169"/>
      <c r="AT1030" s="148"/>
      <c r="AU1030" s="149"/>
      <c r="AV1030" s="148"/>
      <c r="AW1030" s="173"/>
      <c r="AX1030" s="174"/>
      <c r="AY1030" s="175"/>
      <c r="AZ1030" s="175"/>
      <c r="BA1030" s="176"/>
      <c r="BB1030" s="176"/>
      <c r="BC1030" s="150"/>
      <c r="BE1030" s="151">
        <v>326</v>
      </c>
      <c r="BF1030" s="164">
        <f t="shared" si="254"/>
        <v>2.0799999999999939</v>
      </c>
      <c r="BG1030" s="177">
        <f t="shared" si="255"/>
        <v>0.955280049681829</v>
      </c>
      <c r="BH1030" s="178">
        <f t="shared" si="256"/>
        <v>3.7624003132907813E-4</v>
      </c>
      <c r="BI1030" s="179" t="str">
        <f t="shared" si="257"/>
        <v/>
      </c>
      <c r="BJ1030" s="179" t="str">
        <f t="shared" si="253"/>
        <v/>
      </c>
    </row>
    <row r="1031" spans="2:62" ht="20.100000000000001" customHeight="1" x14ac:dyDescent="0.25">
      <c r="B1031" s="147"/>
      <c r="C1031" s="151">
        <v>350</v>
      </c>
      <c r="D1031" s="147">
        <f t="shared" si="226"/>
        <v>-1941.9886366970698</v>
      </c>
      <c r="E1031" s="170">
        <f t="shared" si="227"/>
        <v>1.8185338132383461E-5</v>
      </c>
      <c r="F1031" s="170">
        <f t="shared" si="228"/>
        <v>4.6611880237187476E-3</v>
      </c>
      <c r="G1031" s="147">
        <f t="shared" si="229"/>
        <v>1.8185338132383461E-5</v>
      </c>
      <c r="H1031" s="147" t="str">
        <f t="shared" si="230"/>
        <v/>
      </c>
      <c r="I1031" s="147" t="str">
        <f t="shared" si="231"/>
        <v/>
      </c>
      <c r="J1031" s="147">
        <f t="shared" si="232"/>
        <v>5.4859799164748567E-21</v>
      </c>
      <c r="K1031" s="147" t="str">
        <f t="shared" si="233"/>
        <v/>
      </c>
      <c r="L1031" s="147" t="str">
        <f t="shared" si="234"/>
        <v/>
      </c>
      <c r="P1031" s="151">
        <v>350</v>
      </c>
      <c r="Q1031" s="147">
        <f t="shared" si="235"/>
        <v>-62456.506252855172</v>
      </c>
      <c r="R1031" s="170">
        <f t="shared" si="236"/>
        <v>5.6544501328023295E-7</v>
      </c>
      <c r="S1031" s="170">
        <f t="shared" si="237"/>
        <v>4.6611880237187493E-3</v>
      </c>
      <c r="T1031" s="147">
        <f t="shared" si="238"/>
        <v>5.6544501328023295E-7</v>
      </c>
      <c r="U1031" s="147" t="str">
        <f t="shared" si="239"/>
        <v/>
      </c>
      <c r="V1031" s="147" t="str">
        <f t="shared" si="240"/>
        <v/>
      </c>
      <c r="W1031" s="171">
        <f t="shared" si="241"/>
        <v>5.7638608345558445E-8</v>
      </c>
      <c r="X1031" s="169" t="str">
        <f t="shared" si="242"/>
        <v/>
      </c>
      <c r="Y1031" s="147" t="str">
        <f t="shared" si="243"/>
        <v/>
      </c>
      <c r="AC1031" s="151">
        <v>350</v>
      </c>
      <c r="AD1031" s="147">
        <f t="shared" si="244"/>
        <v>-2.5999999999999996</v>
      </c>
      <c r="AE1031" s="170">
        <f t="shared" si="245"/>
        <v>1.3582969233685634E-2</v>
      </c>
      <c r="AF1031" s="170">
        <f t="shared" si="246"/>
        <v>4.6611880237187493E-3</v>
      </c>
      <c r="AG1031" s="147">
        <f t="shared" si="247"/>
        <v>1.3582969233685634E-2</v>
      </c>
      <c r="AH1031" s="147" t="str">
        <f t="shared" si="248"/>
        <v/>
      </c>
      <c r="AI1031" s="147" t="str">
        <f t="shared" si="249"/>
        <v/>
      </c>
      <c r="AJ1031" s="169">
        <f t="shared" si="250"/>
        <v>0</v>
      </c>
      <c r="AK1031" s="169" t="str">
        <f t="shared" si="251"/>
        <v/>
      </c>
      <c r="AL1031" s="169" t="str">
        <f t="shared" si="252"/>
        <v/>
      </c>
      <c r="AM1031" s="169"/>
      <c r="AN1031" s="169"/>
      <c r="AO1031" s="169"/>
      <c r="AP1031" s="169"/>
      <c r="AQ1031" s="169"/>
      <c r="AR1031" s="169"/>
      <c r="AS1031" s="169"/>
      <c r="AT1031" s="148"/>
      <c r="AU1031" s="149"/>
      <c r="AV1031" s="148"/>
      <c r="AW1031" s="173"/>
      <c r="AX1031" s="174"/>
      <c r="AY1031" s="175"/>
      <c r="AZ1031" s="175"/>
      <c r="BA1031" s="176"/>
      <c r="BB1031" s="176"/>
      <c r="BC1031" s="150"/>
      <c r="BE1031" s="151">
        <v>327</v>
      </c>
      <c r="BF1031" s="164">
        <f t="shared" si="254"/>
        <v>2.086399999999994</v>
      </c>
      <c r="BG1031" s="177">
        <f t="shared" si="255"/>
        <v>0.95490380965049992</v>
      </c>
      <c r="BH1031" s="178">
        <f t="shared" si="256"/>
        <v>3.7792510302003812E-4</v>
      </c>
      <c r="BI1031" s="179" t="str">
        <f t="shared" si="257"/>
        <v/>
      </c>
      <c r="BJ1031" s="179" t="str">
        <f t="shared" si="253"/>
        <v/>
      </c>
    </row>
    <row r="1032" spans="2:62" ht="20.100000000000001" customHeight="1" x14ac:dyDescent="0.25">
      <c r="B1032" s="147"/>
      <c r="C1032" s="151">
        <v>351</v>
      </c>
      <c r="D1032" s="147">
        <f t="shared" si="226"/>
        <v>-1939.0009618713818</v>
      </c>
      <c r="E1032" s="170">
        <f t="shared" si="227"/>
        <v>1.8375305527235669E-5</v>
      </c>
      <c r="F1032" s="170">
        <f t="shared" si="228"/>
        <v>4.715803262368516E-3</v>
      </c>
      <c r="G1032" s="147">
        <f t="shared" si="229"/>
        <v>1.8375305527235669E-5</v>
      </c>
      <c r="H1032" s="147" t="str">
        <f t="shared" si="230"/>
        <v/>
      </c>
      <c r="I1032" s="147" t="str">
        <f t="shared" si="231"/>
        <v/>
      </c>
      <c r="J1032" s="147">
        <f t="shared" si="232"/>
        <v>5.6835032659211658E-21</v>
      </c>
      <c r="K1032" s="147" t="str">
        <f t="shared" si="233"/>
        <v/>
      </c>
      <c r="L1032" s="147" t="str">
        <f t="shared" si="234"/>
        <v/>
      </c>
      <c r="P1032" s="151">
        <v>351</v>
      </c>
      <c r="Q1032" s="147">
        <f t="shared" si="235"/>
        <v>-62360.419320158471</v>
      </c>
      <c r="R1032" s="170">
        <f t="shared" si="236"/>
        <v>5.7135175613665167E-7</v>
      </c>
      <c r="S1032" s="170">
        <f t="shared" si="237"/>
        <v>4.7158032623685221E-3</v>
      </c>
      <c r="T1032" s="147">
        <f t="shared" si="238"/>
        <v>5.7135175613665167E-7</v>
      </c>
      <c r="U1032" s="147" t="str">
        <f t="shared" si="239"/>
        <v/>
      </c>
      <c r="V1032" s="147" t="str">
        <f t="shared" si="240"/>
        <v/>
      </c>
      <c r="W1032" s="171">
        <f t="shared" si="241"/>
        <v>5.8419326941535017E-8</v>
      </c>
      <c r="X1032" s="169" t="str">
        <f t="shared" si="242"/>
        <v/>
      </c>
      <c r="Y1032" s="147" t="str">
        <f t="shared" si="243"/>
        <v/>
      </c>
      <c r="AC1032" s="151">
        <v>351</v>
      </c>
      <c r="AD1032" s="147">
        <f t="shared" si="244"/>
        <v>-2.5960000000000001</v>
      </c>
      <c r="AE1032" s="170">
        <f t="shared" si="245"/>
        <v>1.3724859434510971E-2</v>
      </c>
      <c r="AF1032" s="170">
        <f t="shared" si="246"/>
        <v>4.715803262368516E-3</v>
      </c>
      <c r="AG1032" s="147">
        <f t="shared" si="247"/>
        <v>1.3724859434510971E-2</v>
      </c>
      <c r="AH1032" s="147" t="str">
        <f t="shared" si="248"/>
        <v/>
      </c>
      <c r="AI1032" s="147" t="str">
        <f t="shared" si="249"/>
        <v/>
      </c>
      <c r="AJ1032" s="169">
        <f t="shared" si="250"/>
        <v>0</v>
      </c>
      <c r="AK1032" s="169" t="str">
        <f t="shared" si="251"/>
        <v/>
      </c>
      <c r="AL1032" s="169" t="str">
        <f t="shared" si="252"/>
        <v/>
      </c>
      <c r="AM1032" s="169"/>
      <c r="AN1032" s="169"/>
      <c r="AO1032" s="169"/>
      <c r="AP1032" s="169"/>
      <c r="AQ1032" s="169"/>
      <c r="AR1032" s="169"/>
      <c r="AS1032" s="169"/>
      <c r="AT1032" s="148"/>
      <c r="AU1032" s="149"/>
      <c r="AV1032" s="148"/>
      <c r="AW1032" s="173"/>
      <c r="AX1032" s="174"/>
      <c r="AY1032" s="175"/>
      <c r="AZ1032" s="175"/>
      <c r="BA1032" s="176"/>
      <c r="BB1032" s="176"/>
      <c r="BC1032" s="150"/>
      <c r="BE1032" s="151">
        <v>328</v>
      </c>
      <c r="BF1032" s="164">
        <f t="shared" si="254"/>
        <v>2.0927999999999942</v>
      </c>
      <c r="BG1032" s="177">
        <f t="shared" si="255"/>
        <v>0.95452588454747989</v>
      </c>
      <c r="BH1032" s="178">
        <f t="shared" si="256"/>
        <v>3.7960881907861399E-4</v>
      </c>
      <c r="BI1032" s="179" t="str">
        <f t="shared" si="257"/>
        <v/>
      </c>
      <c r="BJ1032" s="179" t="str">
        <f t="shared" si="253"/>
        <v/>
      </c>
    </row>
    <row r="1033" spans="2:62" ht="20.100000000000001" customHeight="1" x14ac:dyDescent="0.25">
      <c r="B1033" s="147"/>
      <c r="C1033" s="151">
        <v>352</v>
      </c>
      <c r="D1033" s="147">
        <f t="shared" si="226"/>
        <v>-1936.0132870456941</v>
      </c>
      <c r="E1033" s="170">
        <f t="shared" si="227"/>
        <v>1.8566960282776546E-5</v>
      </c>
      <c r="F1033" s="170">
        <f t="shared" si="228"/>
        <v>4.7709885796219384E-3</v>
      </c>
      <c r="G1033" s="147">
        <f t="shared" si="229"/>
        <v>1.8566960282776546E-5</v>
      </c>
      <c r="H1033" s="147" t="str">
        <f t="shared" si="230"/>
        <v/>
      </c>
      <c r="I1033" s="147" t="str">
        <f t="shared" si="231"/>
        <v/>
      </c>
      <c r="J1033" s="147">
        <f t="shared" si="232"/>
        <v>5.8880442572377477E-21</v>
      </c>
      <c r="K1033" s="147" t="str">
        <f t="shared" si="233"/>
        <v/>
      </c>
      <c r="L1033" s="147" t="str">
        <f t="shared" si="234"/>
        <v/>
      </c>
      <c r="P1033" s="151">
        <v>352</v>
      </c>
      <c r="Q1033" s="147">
        <f t="shared" si="235"/>
        <v>-62264.332387461778</v>
      </c>
      <c r="R1033" s="170">
        <f t="shared" si="236"/>
        <v>5.7731096486860468E-7</v>
      </c>
      <c r="S1033" s="170">
        <f t="shared" si="237"/>
        <v>4.7709885796219384E-3</v>
      </c>
      <c r="T1033" s="147">
        <f t="shared" si="238"/>
        <v>5.7731096486860468E-7</v>
      </c>
      <c r="U1033" s="147" t="str">
        <f t="shared" si="239"/>
        <v/>
      </c>
      <c r="V1033" s="147" t="str">
        <f t="shared" si="240"/>
        <v/>
      </c>
      <c r="W1033" s="171">
        <f t="shared" si="241"/>
        <v>5.9209673057930519E-8</v>
      </c>
      <c r="X1033" s="169" t="str">
        <f t="shared" si="242"/>
        <v/>
      </c>
      <c r="Y1033" s="147" t="str">
        <f t="shared" si="243"/>
        <v/>
      </c>
      <c r="AC1033" s="151">
        <v>352</v>
      </c>
      <c r="AD1033" s="147">
        <f t="shared" si="244"/>
        <v>-2.5920000000000001</v>
      </c>
      <c r="AE1033" s="170">
        <f t="shared" si="245"/>
        <v>1.3868009956599181E-2</v>
      </c>
      <c r="AF1033" s="170">
        <f t="shared" si="246"/>
        <v>4.7709885796219384E-3</v>
      </c>
      <c r="AG1033" s="147">
        <f t="shared" si="247"/>
        <v>1.3868009956599181E-2</v>
      </c>
      <c r="AH1033" s="147" t="str">
        <f t="shared" si="248"/>
        <v/>
      </c>
      <c r="AI1033" s="147" t="str">
        <f t="shared" si="249"/>
        <v/>
      </c>
      <c r="AJ1033" s="169">
        <f t="shared" si="250"/>
        <v>0</v>
      </c>
      <c r="AK1033" s="169" t="str">
        <f t="shared" si="251"/>
        <v/>
      </c>
      <c r="AL1033" s="169" t="str">
        <f t="shared" si="252"/>
        <v/>
      </c>
      <c r="AM1033" s="169"/>
      <c r="AN1033" s="169"/>
      <c r="AO1033" s="169"/>
      <c r="AP1033" s="169"/>
      <c r="AQ1033" s="169"/>
      <c r="AR1033" s="169"/>
      <c r="AS1033" s="169"/>
      <c r="AT1033" s="148"/>
      <c r="AU1033" s="149"/>
      <c r="AV1033" s="148"/>
      <c r="AW1033" s="173"/>
      <c r="AX1033" s="174"/>
      <c r="AY1033" s="175"/>
      <c r="AZ1033" s="175"/>
      <c r="BA1033" s="176"/>
      <c r="BB1033" s="176"/>
      <c r="BC1033" s="150"/>
      <c r="BE1033" s="151">
        <v>329</v>
      </c>
      <c r="BF1033" s="164">
        <f t="shared" si="254"/>
        <v>2.0991999999999944</v>
      </c>
      <c r="BG1033" s="177">
        <f t="shared" si="255"/>
        <v>0.95414627572840127</v>
      </c>
      <c r="BH1033" s="178">
        <f t="shared" si="256"/>
        <v>3.8129114884244419E-4</v>
      </c>
      <c r="BI1033" s="179" t="str">
        <f t="shared" si="257"/>
        <v/>
      </c>
      <c r="BJ1033" s="179" t="str">
        <f t="shared" si="253"/>
        <v/>
      </c>
    </row>
    <row r="1034" spans="2:62" ht="20.100000000000001" customHeight="1" x14ac:dyDescent="0.25">
      <c r="B1034" s="147"/>
      <c r="C1034" s="151">
        <v>353</v>
      </c>
      <c r="D1034" s="147">
        <f t="shared" si="226"/>
        <v>-1933.0256122200062</v>
      </c>
      <c r="E1034" s="170">
        <f t="shared" si="227"/>
        <v>1.8760313833321089E-5</v>
      </c>
      <c r="F1034" s="170">
        <f t="shared" si="228"/>
        <v>4.8267490338357614E-3</v>
      </c>
      <c r="G1034" s="147">
        <f t="shared" si="229"/>
        <v>1.8760313833321089E-5</v>
      </c>
      <c r="H1034" s="147" t="str">
        <f t="shared" si="230"/>
        <v/>
      </c>
      <c r="I1034" s="147" t="str">
        <f t="shared" si="231"/>
        <v/>
      </c>
      <c r="J1034" s="147">
        <f t="shared" si="232"/>
        <v>6.0998487820814464E-21</v>
      </c>
      <c r="K1034" s="147" t="str">
        <f t="shared" si="233"/>
        <v/>
      </c>
      <c r="L1034" s="147" t="str">
        <f t="shared" si="234"/>
        <v/>
      </c>
      <c r="P1034" s="151">
        <v>353</v>
      </c>
      <c r="Q1034" s="147">
        <f t="shared" si="235"/>
        <v>-62168.245454765078</v>
      </c>
      <c r="R1034" s="170">
        <f t="shared" si="236"/>
        <v>5.833229950084649E-7</v>
      </c>
      <c r="S1034" s="170">
        <f t="shared" si="237"/>
        <v>4.8267490338357614E-3</v>
      </c>
      <c r="T1034" s="147">
        <f t="shared" si="238"/>
        <v>5.833229950084649E-7</v>
      </c>
      <c r="U1034" s="147" t="str">
        <f t="shared" si="239"/>
        <v/>
      </c>
      <c r="V1034" s="147" t="str">
        <f t="shared" si="240"/>
        <v/>
      </c>
      <c r="W1034" s="171">
        <f t="shared" si="241"/>
        <v>6.0009751482041212E-8</v>
      </c>
      <c r="X1034" s="169" t="str">
        <f t="shared" si="242"/>
        <v/>
      </c>
      <c r="Y1034" s="147" t="str">
        <f t="shared" si="243"/>
        <v/>
      </c>
      <c r="AC1034" s="151">
        <v>353</v>
      </c>
      <c r="AD1034" s="147">
        <f t="shared" si="244"/>
        <v>-2.5880000000000001</v>
      </c>
      <c r="AE1034" s="170">
        <f t="shared" si="245"/>
        <v>1.4012429340453998E-2</v>
      </c>
      <c r="AF1034" s="170">
        <f t="shared" si="246"/>
        <v>4.8267490338357614E-3</v>
      </c>
      <c r="AG1034" s="147">
        <f t="shared" si="247"/>
        <v>1.4012429340453998E-2</v>
      </c>
      <c r="AH1034" s="147" t="str">
        <f t="shared" si="248"/>
        <v/>
      </c>
      <c r="AI1034" s="147" t="str">
        <f t="shared" si="249"/>
        <v/>
      </c>
      <c r="AJ1034" s="169">
        <f t="shared" si="250"/>
        <v>0</v>
      </c>
      <c r="AK1034" s="169" t="str">
        <f t="shared" si="251"/>
        <v/>
      </c>
      <c r="AL1034" s="169" t="str">
        <f t="shared" si="252"/>
        <v/>
      </c>
      <c r="AM1034" s="169"/>
      <c r="AN1034" s="169"/>
      <c r="AO1034" s="169"/>
      <c r="AP1034" s="169"/>
      <c r="AQ1034" s="169"/>
      <c r="AR1034" s="169"/>
      <c r="AS1034" s="169"/>
      <c r="AT1034" s="148"/>
      <c r="AU1034" s="149"/>
      <c r="AV1034" s="148"/>
      <c r="AW1034" s="173"/>
      <c r="AX1034" s="174"/>
      <c r="AY1034" s="175"/>
      <c r="AZ1034" s="175"/>
      <c r="BA1034" s="176"/>
      <c r="BB1034" s="176"/>
      <c r="BC1034" s="150"/>
      <c r="BE1034" s="151">
        <v>330</v>
      </c>
      <c r="BF1034" s="164">
        <f t="shared" si="254"/>
        <v>2.1055999999999946</v>
      </c>
      <c r="BG1034" s="177">
        <f t="shared" si="255"/>
        <v>0.95376498457955883</v>
      </c>
      <c r="BH1034" s="178">
        <f t="shared" si="256"/>
        <v>3.8297206183346422E-4</v>
      </c>
      <c r="BI1034" s="179" t="str">
        <f t="shared" si="257"/>
        <v/>
      </c>
      <c r="BJ1034" s="179" t="str">
        <f t="shared" si="253"/>
        <v/>
      </c>
    </row>
    <row r="1035" spans="2:62" ht="20.100000000000001" customHeight="1" x14ac:dyDescent="0.25">
      <c r="B1035" s="147"/>
      <c r="C1035" s="151">
        <v>354</v>
      </c>
      <c r="D1035" s="147">
        <f t="shared" si="226"/>
        <v>-1930.0379373943185</v>
      </c>
      <c r="E1035" s="170">
        <f t="shared" si="227"/>
        <v>1.8955377650385936E-5</v>
      </c>
      <c r="F1035" s="170">
        <f t="shared" si="228"/>
        <v>4.8830897175844226E-3</v>
      </c>
      <c r="G1035" s="147">
        <f t="shared" si="229"/>
        <v>1.8955377650385936E-5</v>
      </c>
      <c r="H1035" s="147" t="str">
        <f t="shared" si="230"/>
        <v/>
      </c>
      <c r="I1035" s="147" t="str">
        <f t="shared" si="231"/>
        <v/>
      </c>
      <c r="J1035" s="147">
        <f t="shared" si="232"/>
        <v>6.3191712244356614E-21</v>
      </c>
      <c r="K1035" s="147" t="str">
        <f t="shared" si="233"/>
        <v/>
      </c>
      <c r="L1035" s="147" t="str">
        <f t="shared" si="234"/>
        <v/>
      </c>
      <c r="P1035" s="151">
        <v>354</v>
      </c>
      <c r="Q1035" s="147">
        <f t="shared" si="235"/>
        <v>-62072.158522068377</v>
      </c>
      <c r="R1035" s="170">
        <f t="shared" si="236"/>
        <v>5.8938820324533082E-7</v>
      </c>
      <c r="S1035" s="170">
        <f t="shared" si="237"/>
        <v>4.8830897175844226E-3</v>
      </c>
      <c r="T1035" s="147">
        <f t="shared" si="238"/>
        <v>5.8938820324533082E-7</v>
      </c>
      <c r="U1035" s="147" t="str">
        <f t="shared" si="239"/>
        <v/>
      </c>
      <c r="V1035" s="147" t="str">
        <f t="shared" si="240"/>
        <v/>
      </c>
      <c r="W1035" s="171">
        <f t="shared" si="241"/>
        <v>6.0819667947661276E-8</v>
      </c>
      <c r="X1035" s="169" t="str">
        <f t="shared" si="242"/>
        <v/>
      </c>
      <c r="Y1035" s="147" t="str">
        <f t="shared" si="243"/>
        <v/>
      </c>
      <c r="AC1035" s="151">
        <v>354</v>
      </c>
      <c r="AD1035" s="147">
        <f t="shared" si="244"/>
        <v>-2.5840000000000001</v>
      </c>
      <c r="AE1035" s="170">
        <f t="shared" si="245"/>
        <v>1.4158126154365801E-2</v>
      </c>
      <c r="AF1035" s="170">
        <f t="shared" si="246"/>
        <v>4.8830897175844226E-3</v>
      </c>
      <c r="AG1035" s="147">
        <f t="shared" si="247"/>
        <v>1.4158126154365801E-2</v>
      </c>
      <c r="AH1035" s="147" t="str">
        <f t="shared" si="248"/>
        <v/>
      </c>
      <c r="AI1035" s="147" t="str">
        <f t="shared" si="249"/>
        <v/>
      </c>
      <c r="AJ1035" s="169">
        <f t="shared" si="250"/>
        <v>0</v>
      </c>
      <c r="AK1035" s="169" t="str">
        <f t="shared" si="251"/>
        <v/>
      </c>
      <c r="AL1035" s="169" t="str">
        <f t="shared" si="252"/>
        <v/>
      </c>
      <c r="AM1035" s="169"/>
      <c r="AN1035" s="169"/>
      <c r="AO1035" s="169"/>
      <c r="AP1035" s="169"/>
      <c r="AQ1035" s="169"/>
      <c r="AR1035" s="169"/>
      <c r="AS1035" s="169"/>
      <c r="AT1035" s="148"/>
      <c r="AU1035" s="149"/>
      <c r="AV1035" s="148"/>
      <c r="AW1035" s="173"/>
      <c r="AX1035" s="174"/>
      <c r="AY1035" s="175"/>
      <c r="AZ1035" s="175"/>
      <c r="BA1035" s="176"/>
      <c r="BB1035" s="176"/>
      <c r="BC1035" s="150"/>
      <c r="BE1035" s="151">
        <v>331</v>
      </c>
      <c r="BF1035" s="164">
        <f t="shared" si="254"/>
        <v>2.1119999999999948</v>
      </c>
      <c r="BG1035" s="177">
        <f t="shared" si="255"/>
        <v>0.95338201251772536</v>
      </c>
      <c r="BH1035" s="178">
        <f t="shared" si="256"/>
        <v>3.8465152775968292E-4</v>
      </c>
      <c r="BI1035" s="179" t="str">
        <f t="shared" si="257"/>
        <v/>
      </c>
      <c r="BJ1035" s="179" t="str">
        <f t="shared" si="253"/>
        <v/>
      </c>
    </row>
    <row r="1036" spans="2:62" ht="20.100000000000001" customHeight="1" x14ac:dyDescent="0.25">
      <c r="B1036" s="147"/>
      <c r="C1036" s="151">
        <v>355</v>
      </c>
      <c r="D1036" s="147">
        <f t="shared" si="226"/>
        <v>-1927.0502625686306</v>
      </c>
      <c r="E1036" s="170">
        <f t="shared" si="227"/>
        <v>1.915216324233877E-5</v>
      </c>
      <c r="F1036" s="170">
        <f t="shared" si="228"/>
        <v>4.9400157577706438E-3</v>
      </c>
      <c r="G1036" s="147">
        <f t="shared" si="229"/>
        <v>1.915216324233877E-5</v>
      </c>
      <c r="H1036" s="147" t="str">
        <f t="shared" si="230"/>
        <v/>
      </c>
      <c r="I1036" s="147" t="str">
        <f t="shared" si="231"/>
        <v/>
      </c>
      <c r="J1036" s="147">
        <f t="shared" si="232"/>
        <v>6.5462747495229831E-21</v>
      </c>
      <c r="K1036" s="147" t="str">
        <f t="shared" si="233"/>
        <v/>
      </c>
      <c r="L1036" s="147" t="str">
        <f t="shared" si="234"/>
        <v/>
      </c>
      <c r="P1036" s="151">
        <v>355</v>
      </c>
      <c r="Q1036" s="147">
        <f t="shared" si="235"/>
        <v>-61976.071589371677</v>
      </c>
      <c r="R1036" s="170">
        <f t="shared" si="236"/>
        <v>5.9550694741412823E-7</v>
      </c>
      <c r="S1036" s="170">
        <f t="shared" si="237"/>
        <v>4.9400157577706438E-3</v>
      </c>
      <c r="T1036" s="147">
        <f t="shared" si="238"/>
        <v>5.9550694741412823E-7</v>
      </c>
      <c r="U1036" s="147" t="str">
        <f t="shared" si="239"/>
        <v/>
      </c>
      <c r="V1036" s="147" t="str">
        <f t="shared" si="240"/>
        <v/>
      </c>
      <c r="W1036" s="171">
        <f t="shared" si="241"/>
        <v>6.163952914106091E-8</v>
      </c>
      <c r="X1036" s="169" t="str">
        <f t="shared" si="242"/>
        <v/>
      </c>
      <c r="Y1036" s="147" t="str">
        <f t="shared" si="243"/>
        <v/>
      </c>
      <c r="AC1036" s="151">
        <v>355</v>
      </c>
      <c r="AD1036" s="147">
        <f t="shared" si="244"/>
        <v>-2.58</v>
      </c>
      <c r="AE1036" s="170">
        <f t="shared" si="245"/>
        <v>1.430510899414969E-2</v>
      </c>
      <c r="AF1036" s="170">
        <f t="shared" si="246"/>
        <v>4.9400157577706438E-3</v>
      </c>
      <c r="AG1036" s="147">
        <f t="shared" si="247"/>
        <v>1.430510899414969E-2</v>
      </c>
      <c r="AH1036" s="147" t="str">
        <f t="shared" si="248"/>
        <v/>
      </c>
      <c r="AI1036" s="147" t="str">
        <f t="shared" si="249"/>
        <v/>
      </c>
      <c r="AJ1036" s="169">
        <f t="shared" si="250"/>
        <v>0</v>
      </c>
      <c r="AK1036" s="169" t="str">
        <f t="shared" si="251"/>
        <v/>
      </c>
      <c r="AL1036" s="169" t="str">
        <f t="shared" si="252"/>
        <v/>
      </c>
      <c r="AM1036" s="169"/>
      <c r="AN1036" s="169"/>
      <c r="AO1036" s="169"/>
      <c r="AP1036" s="169"/>
      <c r="AQ1036" s="169"/>
      <c r="AR1036" s="169"/>
      <c r="AS1036" s="169"/>
      <c r="AT1036" s="148"/>
      <c r="AU1036" s="149"/>
      <c r="AV1036" s="148"/>
      <c r="AW1036" s="173"/>
      <c r="AX1036" s="174"/>
      <c r="AY1036" s="175"/>
      <c r="AZ1036" s="175"/>
      <c r="BA1036" s="176"/>
      <c r="BB1036" s="176"/>
      <c r="BC1036" s="150"/>
      <c r="BE1036" s="151">
        <v>332</v>
      </c>
      <c r="BF1036" s="164">
        <f t="shared" si="254"/>
        <v>2.118399999999995</v>
      </c>
      <c r="BG1036" s="177">
        <f t="shared" si="255"/>
        <v>0.95299736098996568</v>
      </c>
      <c r="BH1036" s="178">
        <f t="shared" si="256"/>
        <v>3.8632951651262903E-4</v>
      </c>
      <c r="BI1036" s="179" t="str">
        <f t="shared" si="257"/>
        <v/>
      </c>
      <c r="BJ1036" s="179" t="str">
        <f t="shared" si="253"/>
        <v/>
      </c>
    </row>
    <row r="1037" spans="2:62" ht="20.100000000000001" customHeight="1" x14ac:dyDescent="0.25">
      <c r="B1037" s="147"/>
      <c r="C1037" s="151">
        <v>356</v>
      </c>
      <c r="D1037" s="147">
        <f t="shared" si="226"/>
        <v>-1924.0625877429429</v>
      </c>
      <c r="E1037" s="170">
        <f t="shared" si="227"/>
        <v>1.9350682154041132E-5</v>
      </c>
      <c r="F1037" s="170">
        <f t="shared" si="228"/>
        <v>4.9975323157350135E-3</v>
      </c>
      <c r="G1037" s="147">
        <f t="shared" si="229"/>
        <v>1.9350682154041132E-5</v>
      </c>
      <c r="H1037" s="147" t="str">
        <f t="shared" si="230"/>
        <v/>
      </c>
      <c r="I1037" s="147" t="str">
        <f t="shared" si="231"/>
        <v/>
      </c>
      <c r="J1037" s="147">
        <f t="shared" si="232"/>
        <v>6.7814316023924343E-21</v>
      </c>
      <c r="K1037" s="147" t="str">
        <f t="shared" si="233"/>
        <v/>
      </c>
      <c r="L1037" s="147" t="str">
        <f t="shared" si="234"/>
        <v/>
      </c>
      <c r="P1037" s="151">
        <v>356</v>
      </c>
      <c r="Q1037" s="147">
        <f t="shared" si="235"/>
        <v>-61879.984656674977</v>
      </c>
      <c r="R1037" s="170">
        <f t="shared" si="236"/>
        <v>6.0167958648450269E-7</v>
      </c>
      <c r="S1037" s="170">
        <f t="shared" si="237"/>
        <v>4.9975323157350135E-3</v>
      </c>
      <c r="T1037" s="147">
        <f t="shared" si="238"/>
        <v>6.0167958648450269E-7</v>
      </c>
      <c r="U1037" s="147" t="str">
        <f t="shared" si="239"/>
        <v/>
      </c>
      <c r="V1037" s="147" t="str">
        <f t="shared" si="240"/>
        <v/>
      </c>
      <c r="W1037" s="171">
        <f t="shared" si="241"/>
        <v>6.2469442706967067E-8</v>
      </c>
      <c r="X1037" s="169" t="str">
        <f t="shared" si="242"/>
        <v/>
      </c>
      <c r="Y1037" s="147" t="str">
        <f t="shared" si="243"/>
        <v/>
      </c>
      <c r="AC1037" s="151">
        <v>356</v>
      </c>
      <c r="AD1037" s="147">
        <f t="shared" si="244"/>
        <v>-2.5760000000000001</v>
      </c>
      <c r="AE1037" s="170">
        <f t="shared" si="245"/>
        <v>1.4453386482878713E-2</v>
      </c>
      <c r="AF1037" s="170">
        <f t="shared" si="246"/>
        <v>4.9975323157350135E-3</v>
      </c>
      <c r="AG1037" s="147">
        <f t="shared" si="247"/>
        <v>1.4453386482878713E-2</v>
      </c>
      <c r="AH1037" s="147" t="str">
        <f t="shared" si="248"/>
        <v/>
      </c>
      <c r="AI1037" s="147" t="str">
        <f t="shared" si="249"/>
        <v/>
      </c>
      <c r="AJ1037" s="169">
        <f t="shared" si="250"/>
        <v>0</v>
      </c>
      <c r="AK1037" s="169" t="str">
        <f t="shared" si="251"/>
        <v/>
      </c>
      <c r="AL1037" s="169" t="str">
        <f t="shared" si="252"/>
        <v/>
      </c>
      <c r="AM1037" s="169"/>
      <c r="AN1037" s="169"/>
      <c r="AO1037" s="169"/>
      <c r="AP1037" s="169"/>
      <c r="AQ1037" s="169"/>
      <c r="AR1037" s="169"/>
      <c r="AS1037" s="169"/>
      <c r="AT1037" s="148"/>
      <c r="AU1037" s="149"/>
      <c r="AV1037" s="148"/>
      <c r="AW1037" s="173"/>
      <c r="AX1037" s="174"/>
      <c r="AY1037" s="175"/>
      <c r="AZ1037" s="175"/>
      <c r="BA1037" s="176"/>
      <c r="BB1037" s="176"/>
      <c r="BC1037" s="150"/>
      <c r="BE1037" s="151">
        <v>333</v>
      </c>
      <c r="BF1037" s="164">
        <f t="shared" si="254"/>
        <v>2.1247999999999951</v>
      </c>
      <c r="BG1037" s="177">
        <f t="shared" si="255"/>
        <v>0.95261103147345305</v>
      </c>
      <c r="BH1037" s="178">
        <f t="shared" si="256"/>
        <v>3.8800599816868342E-4</v>
      </c>
      <c r="BI1037" s="179" t="str">
        <f t="shared" si="257"/>
        <v/>
      </c>
      <c r="BJ1037" s="179" t="str">
        <f t="shared" si="253"/>
        <v/>
      </c>
    </row>
    <row r="1038" spans="2:62" ht="20.100000000000001" customHeight="1" x14ac:dyDescent="0.25">
      <c r="B1038" s="147"/>
      <c r="C1038" s="151">
        <v>357</v>
      </c>
      <c r="D1038" s="147">
        <f t="shared" si="226"/>
        <v>-1921.074912917255</v>
      </c>
      <c r="E1038" s="170">
        <f t="shared" si="227"/>
        <v>1.9550945966484619E-5</v>
      </c>
      <c r="F1038" s="170">
        <f t="shared" si="228"/>
        <v>5.055644587364491E-3</v>
      </c>
      <c r="G1038" s="147">
        <f t="shared" si="229"/>
        <v>1.9550945966484619E-5</v>
      </c>
      <c r="H1038" s="147" t="str">
        <f t="shared" si="230"/>
        <v/>
      </c>
      <c r="I1038" s="147" t="str">
        <f t="shared" si="231"/>
        <v/>
      </c>
      <c r="J1038" s="147">
        <f t="shared" si="232"/>
        <v>7.0249234165020668E-21</v>
      </c>
      <c r="K1038" s="147" t="str">
        <f t="shared" si="233"/>
        <v/>
      </c>
      <c r="L1038" s="147" t="str">
        <f t="shared" si="234"/>
        <v/>
      </c>
      <c r="P1038" s="151">
        <v>357</v>
      </c>
      <c r="Q1038" s="147">
        <f t="shared" si="235"/>
        <v>-61783.897723978276</v>
      </c>
      <c r="R1038" s="170">
        <f t="shared" si="236"/>
        <v>6.0790648054950822E-7</v>
      </c>
      <c r="S1038" s="170">
        <f t="shared" si="237"/>
        <v>5.055644587364491E-3</v>
      </c>
      <c r="T1038" s="147">
        <f t="shared" si="238"/>
        <v>6.0790648054950822E-7</v>
      </c>
      <c r="U1038" s="147" t="str">
        <f t="shared" si="239"/>
        <v/>
      </c>
      <c r="V1038" s="147" t="str">
        <f t="shared" si="240"/>
        <v/>
      </c>
      <c r="W1038" s="171">
        <f t="shared" si="241"/>
        <v>6.3309517254547798E-8</v>
      </c>
      <c r="X1038" s="169" t="str">
        <f t="shared" si="242"/>
        <v/>
      </c>
      <c r="Y1038" s="147" t="str">
        <f t="shared" si="243"/>
        <v/>
      </c>
      <c r="AC1038" s="151">
        <v>357</v>
      </c>
      <c r="AD1038" s="147">
        <f t="shared" si="244"/>
        <v>-2.5720000000000001</v>
      </c>
      <c r="AE1038" s="170">
        <f t="shared" si="245"/>
        <v>1.4602967270612131E-2</v>
      </c>
      <c r="AF1038" s="170">
        <f t="shared" si="246"/>
        <v>5.055644587364491E-3</v>
      </c>
      <c r="AG1038" s="147">
        <f t="shared" si="247"/>
        <v>1.4602967270612131E-2</v>
      </c>
      <c r="AH1038" s="147" t="str">
        <f t="shared" si="248"/>
        <v/>
      </c>
      <c r="AI1038" s="147" t="str">
        <f t="shared" si="249"/>
        <v/>
      </c>
      <c r="AJ1038" s="169">
        <f t="shared" si="250"/>
        <v>0</v>
      </c>
      <c r="AK1038" s="169" t="str">
        <f t="shared" si="251"/>
        <v/>
      </c>
      <c r="AL1038" s="169" t="str">
        <f t="shared" si="252"/>
        <v/>
      </c>
      <c r="AM1038" s="169"/>
      <c r="AN1038" s="169"/>
      <c r="AO1038" s="169"/>
      <c r="AP1038" s="169"/>
      <c r="AQ1038" s="169"/>
      <c r="AR1038" s="169"/>
      <c r="AS1038" s="169"/>
      <c r="AT1038" s="148"/>
      <c r="AU1038" s="149"/>
      <c r="AV1038" s="148"/>
      <c r="AW1038" s="173"/>
      <c r="AX1038" s="174"/>
      <c r="AY1038" s="175"/>
      <c r="AZ1038" s="175"/>
      <c r="BA1038" s="176"/>
      <c r="BB1038" s="176"/>
      <c r="BC1038" s="150"/>
      <c r="BE1038" s="151">
        <v>334</v>
      </c>
      <c r="BF1038" s="164">
        <f t="shared" si="254"/>
        <v>2.1311999999999953</v>
      </c>
      <c r="BG1038" s="177">
        <f t="shared" si="255"/>
        <v>0.95222302547528437</v>
      </c>
      <c r="BH1038" s="178">
        <f t="shared" si="256"/>
        <v>3.8968094298841294E-4</v>
      </c>
      <c r="BI1038" s="179" t="str">
        <f t="shared" si="257"/>
        <v/>
      </c>
      <c r="BJ1038" s="179" t="str">
        <f t="shared" si="253"/>
        <v/>
      </c>
    </row>
    <row r="1039" spans="2:62" ht="20.100000000000001" customHeight="1" x14ac:dyDescent="0.25">
      <c r="B1039" s="147"/>
      <c r="C1039" s="151">
        <v>358</v>
      </c>
      <c r="D1039" s="147">
        <f t="shared" si="226"/>
        <v>-1918.0872380915673</v>
      </c>
      <c r="E1039" s="170">
        <f t="shared" si="227"/>
        <v>1.9752966296420311E-5</v>
      </c>
      <c r="F1039" s="170">
        <f t="shared" si="228"/>
        <v>5.114357803199767E-3</v>
      </c>
      <c r="G1039" s="147">
        <f t="shared" si="229"/>
        <v>1.9752966296420311E-5</v>
      </c>
      <c r="H1039" s="147" t="str">
        <f t="shared" si="230"/>
        <v/>
      </c>
      <c r="I1039" s="147" t="str">
        <f t="shared" si="231"/>
        <v/>
      </c>
      <c r="J1039" s="147">
        <f t="shared" si="232"/>
        <v>7.2770415326231047E-21</v>
      </c>
      <c r="K1039" s="147" t="str">
        <f t="shared" si="233"/>
        <v/>
      </c>
      <c r="L1039" s="147" t="str">
        <f t="shared" si="234"/>
        <v/>
      </c>
      <c r="P1039" s="151">
        <v>358</v>
      </c>
      <c r="Q1039" s="147">
        <f t="shared" si="235"/>
        <v>-61687.810791281576</v>
      </c>
      <c r="R1039" s="170">
        <f t="shared" si="236"/>
        <v>6.1418799081408488E-7</v>
      </c>
      <c r="S1039" s="170">
        <f t="shared" si="237"/>
        <v>5.114357803199767E-3</v>
      </c>
      <c r="T1039" s="147">
        <f t="shared" si="238"/>
        <v>6.1418799081408488E-7</v>
      </c>
      <c r="U1039" s="147" t="str">
        <f t="shared" si="239"/>
        <v/>
      </c>
      <c r="V1039" s="147" t="str">
        <f t="shared" si="240"/>
        <v/>
      </c>
      <c r="W1039" s="171">
        <f t="shared" si="241"/>
        <v>6.4159862363399941E-8</v>
      </c>
      <c r="X1039" s="169" t="str">
        <f t="shared" si="242"/>
        <v/>
      </c>
      <c r="Y1039" s="147" t="str">
        <f t="shared" si="243"/>
        <v/>
      </c>
      <c r="AC1039" s="151">
        <v>358</v>
      </c>
      <c r="AD1039" s="147">
        <f t="shared" si="244"/>
        <v>-2.5680000000000001</v>
      </c>
      <c r="AE1039" s="170">
        <f t="shared" si="245"/>
        <v>1.4753860034118634E-2</v>
      </c>
      <c r="AF1039" s="170">
        <f t="shared" si="246"/>
        <v>5.114357803199767E-3</v>
      </c>
      <c r="AG1039" s="147">
        <f t="shared" si="247"/>
        <v>1.4753860034118634E-2</v>
      </c>
      <c r="AH1039" s="147" t="str">
        <f t="shared" si="248"/>
        <v/>
      </c>
      <c r="AI1039" s="147" t="str">
        <f t="shared" si="249"/>
        <v/>
      </c>
      <c r="AJ1039" s="169">
        <f t="shared" si="250"/>
        <v>0</v>
      </c>
      <c r="AK1039" s="169" t="str">
        <f t="shared" si="251"/>
        <v/>
      </c>
      <c r="AL1039" s="169" t="str">
        <f t="shared" si="252"/>
        <v/>
      </c>
      <c r="AM1039" s="169"/>
      <c r="AN1039" s="169"/>
      <c r="AO1039" s="169"/>
      <c r="AP1039" s="169"/>
      <c r="AQ1039" s="169"/>
      <c r="AR1039" s="169"/>
      <c r="AS1039" s="169"/>
      <c r="AT1039" s="148"/>
      <c r="AU1039" s="149"/>
      <c r="AV1039" s="148"/>
      <c r="AW1039" s="173"/>
      <c r="AX1039" s="174"/>
      <c r="AY1039" s="175"/>
      <c r="AZ1039" s="175"/>
      <c r="BA1039" s="176"/>
      <c r="BB1039" s="176"/>
      <c r="BC1039" s="150"/>
      <c r="BE1039" s="151">
        <v>335</v>
      </c>
      <c r="BF1039" s="164">
        <f t="shared" si="254"/>
        <v>2.1375999999999955</v>
      </c>
      <c r="BG1039" s="177">
        <f t="shared" si="255"/>
        <v>0.95183334453229596</v>
      </c>
      <c r="BH1039" s="178">
        <f t="shared" si="256"/>
        <v>3.9135432141612636E-4</v>
      </c>
      <c r="BI1039" s="179" t="str">
        <f t="shared" si="257"/>
        <v/>
      </c>
      <c r="BJ1039" s="179" t="str">
        <f t="shared" si="253"/>
        <v/>
      </c>
    </row>
    <row r="1040" spans="2:62" ht="20.100000000000001" customHeight="1" x14ac:dyDescent="0.25">
      <c r="B1040" s="147"/>
      <c r="C1040" s="151">
        <v>359</v>
      </c>
      <c r="D1040" s="147">
        <f t="shared" si="226"/>
        <v>-1915.0995632658794</v>
      </c>
      <c r="E1040" s="170">
        <f t="shared" si="227"/>
        <v>1.9956754795981624E-5</v>
      </c>
      <c r="F1040" s="170">
        <f t="shared" si="228"/>
        <v>5.1736772285415709E-3</v>
      </c>
      <c r="G1040" s="147">
        <f t="shared" si="229"/>
        <v>1.9956754795981624E-5</v>
      </c>
      <c r="H1040" s="147" t="str">
        <f t="shared" si="230"/>
        <v/>
      </c>
      <c r="I1040" s="147" t="str">
        <f t="shared" si="231"/>
        <v/>
      </c>
      <c r="J1040" s="147">
        <f t="shared" si="232"/>
        <v>7.5380873284069552E-21</v>
      </c>
      <c r="K1040" s="147" t="str">
        <f t="shared" si="233"/>
        <v/>
      </c>
      <c r="L1040" s="147" t="str">
        <f t="shared" si="234"/>
        <v/>
      </c>
      <c r="P1040" s="151">
        <v>359</v>
      </c>
      <c r="Q1040" s="147">
        <f t="shared" si="235"/>
        <v>-61591.723858584875</v>
      </c>
      <c r="R1040" s="170">
        <f t="shared" si="236"/>
        <v>6.2052447958333179E-7</v>
      </c>
      <c r="S1040" s="170">
        <f t="shared" si="237"/>
        <v>5.1736772285415709E-3</v>
      </c>
      <c r="T1040" s="147">
        <f t="shared" si="238"/>
        <v>6.2052447958333179E-7</v>
      </c>
      <c r="U1040" s="147" t="str">
        <f t="shared" si="239"/>
        <v/>
      </c>
      <c r="V1040" s="147" t="str">
        <f t="shared" si="240"/>
        <v/>
      </c>
      <c r="W1040" s="171">
        <f t="shared" si="241"/>
        <v>6.5020588589539654E-8</v>
      </c>
      <c r="X1040" s="169" t="str">
        <f t="shared" si="242"/>
        <v/>
      </c>
      <c r="Y1040" s="147" t="str">
        <f t="shared" si="243"/>
        <v/>
      </c>
      <c r="AC1040" s="151">
        <v>359</v>
      </c>
      <c r="AD1040" s="147">
        <f t="shared" si="244"/>
        <v>-2.5640000000000001</v>
      </c>
      <c r="AE1040" s="170">
        <f t="shared" si="245"/>
        <v>1.4906073476594639E-2</v>
      </c>
      <c r="AF1040" s="170">
        <f t="shared" si="246"/>
        <v>5.1736772285415709E-3</v>
      </c>
      <c r="AG1040" s="147">
        <f t="shared" si="247"/>
        <v>1.4906073476594639E-2</v>
      </c>
      <c r="AH1040" s="147" t="str">
        <f t="shared" si="248"/>
        <v/>
      </c>
      <c r="AI1040" s="147" t="str">
        <f t="shared" si="249"/>
        <v/>
      </c>
      <c r="AJ1040" s="169">
        <f t="shared" si="250"/>
        <v>0</v>
      </c>
      <c r="AK1040" s="169" t="str">
        <f t="shared" si="251"/>
        <v/>
      </c>
      <c r="AL1040" s="169" t="str">
        <f t="shared" si="252"/>
        <v/>
      </c>
      <c r="AM1040" s="169"/>
      <c r="AN1040" s="169"/>
      <c r="AO1040" s="169"/>
      <c r="AP1040" s="169"/>
      <c r="AQ1040" s="169"/>
      <c r="AR1040" s="169"/>
      <c r="AS1040" s="169"/>
      <c r="AT1040" s="148"/>
      <c r="AU1040" s="149"/>
      <c r="AV1040" s="148"/>
      <c r="AW1040" s="173"/>
      <c r="AX1040" s="174"/>
      <c r="AY1040" s="175"/>
      <c r="AZ1040" s="175"/>
      <c r="BA1040" s="176"/>
      <c r="BB1040" s="176"/>
      <c r="BC1040" s="150"/>
      <c r="BE1040" s="151">
        <v>336</v>
      </c>
      <c r="BF1040" s="164">
        <f t="shared" si="254"/>
        <v>2.1439999999999957</v>
      </c>
      <c r="BG1040" s="177">
        <f t="shared" si="255"/>
        <v>0.95144199021087983</v>
      </c>
      <c r="BH1040" s="178">
        <f t="shared" si="256"/>
        <v>3.9302610407943028E-4</v>
      </c>
      <c r="BI1040" s="179" t="str">
        <f t="shared" si="257"/>
        <v/>
      </c>
      <c r="BJ1040" s="179" t="str">
        <f t="shared" si="253"/>
        <v/>
      </c>
    </row>
    <row r="1041" spans="2:62" ht="20.100000000000001" customHeight="1" x14ac:dyDescent="0.25">
      <c r="B1041" s="147"/>
      <c r="C1041" s="151">
        <v>360</v>
      </c>
      <c r="D1041" s="147">
        <f t="shared" si="226"/>
        <v>-1912.1118884401917</v>
      </c>
      <c r="E1041" s="170">
        <f t="shared" si="227"/>
        <v>2.0162323152300273E-5</v>
      </c>
      <c r="F1041" s="170">
        <f t="shared" si="228"/>
        <v>5.2336081635557816E-3</v>
      </c>
      <c r="G1041" s="147">
        <f t="shared" si="229"/>
        <v>2.0162323152300273E-5</v>
      </c>
      <c r="H1041" s="147" t="str">
        <f t="shared" si="230"/>
        <v/>
      </c>
      <c r="I1041" s="147" t="str">
        <f t="shared" si="231"/>
        <v/>
      </c>
      <c r="J1041" s="147">
        <f t="shared" si="232"/>
        <v>7.8083725589664672E-21</v>
      </c>
      <c r="K1041" s="147" t="str">
        <f t="shared" si="233"/>
        <v/>
      </c>
      <c r="L1041" s="147" t="str">
        <f t="shared" si="234"/>
        <v/>
      </c>
      <c r="P1041" s="151">
        <v>360</v>
      </c>
      <c r="Q1041" s="147">
        <f t="shared" si="235"/>
        <v>-61495.636925888175</v>
      </c>
      <c r="R1041" s="170">
        <f t="shared" si="236"/>
        <v>6.2691631025056596E-7</v>
      </c>
      <c r="S1041" s="170">
        <f t="shared" si="237"/>
        <v>5.2336081635557816E-3</v>
      </c>
      <c r="T1041" s="147">
        <f t="shared" si="238"/>
        <v>6.2691631025056596E-7</v>
      </c>
      <c r="U1041" s="147" t="str">
        <f t="shared" si="239"/>
        <v/>
      </c>
      <c r="V1041" s="147" t="str">
        <f t="shared" si="240"/>
        <v/>
      </c>
      <c r="W1041" s="171">
        <f t="shared" si="241"/>
        <v>6.5891807471393919E-8</v>
      </c>
      <c r="X1041" s="169" t="str">
        <f t="shared" si="242"/>
        <v/>
      </c>
      <c r="Y1041" s="147" t="str">
        <f t="shared" si="243"/>
        <v/>
      </c>
      <c r="AC1041" s="151">
        <v>360</v>
      </c>
      <c r="AD1041" s="147">
        <f t="shared" si="244"/>
        <v>-2.56</v>
      </c>
      <c r="AE1041" s="170">
        <f t="shared" si="245"/>
        <v>1.5059616327377449E-2</v>
      </c>
      <c r="AF1041" s="170">
        <f t="shared" si="246"/>
        <v>5.2336081635557816E-3</v>
      </c>
      <c r="AG1041" s="147">
        <f t="shared" si="247"/>
        <v>1.5059616327377449E-2</v>
      </c>
      <c r="AH1041" s="147" t="str">
        <f t="shared" si="248"/>
        <v/>
      </c>
      <c r="AI1041" s="147" t="str">
        <f t="shared" si="249"/>
        <v/>
      </c>
      <c r="AJ1041" s="169">
        <f t="shared" si="250"/>
        <v>0</v>
      </c>
      <c r="AK1041" s="169" t="str">
        <f t="shared" si="251"/>
        <v/>
      </c>
      <c r="AL1041" s="169" t="str">
        <f t="shared" si="252"/>
        <v/>
      </c>
      <c r="AM1041" s="169"/>
      <c r="AN1041" s="169"/>
      <c r="AO1041" s="169"/>
      <c r="AP1041" s="169"/>
      <c r="AQ1041" s="169"/>
      <c r="AR1041" s="169"/>
      <c r="AS1041" s="169"/>
      <c r="AT1041" s="148"/>
      <c r="AU1041" s="149"/>
      <c r="AV1041" s="148"/>
      <c r="AW1041" s="173"/>
      <c r="AX1041" s="174"/>
      <c r="AY1041" s="175"/>
      <c r="AZ1041" s="175"/>
      <c r="BA1041" s="176"/>
      <c r="BB1041" s="176"/>
      <c r="BC1041" s="150"/>
      <c r="BE1041" s="151">
        <v>337</v>
      </c>
      <c r="BF1041" s="164">
        <f t="shared" si="254"/>
        <v>2.1503999999999959</v>
      </c>
      <c r="BG1041" s="177">
        <f t="shared" si="255"/>
        <v>0.9510489641068004</v>
      </c>
      <c r="BH1041" s="178">
        <f t="shared" si="256"/>
        <v>3.9469626178956219E-4</v>
      </c>
      <c r="BI1041" s="179" t="str">
        <f t="shared" si="257"/>
        <v/>
      </c>
      <c r="BJ1041" s="179" t="str">
        <f t="shared" si="253"/>
        <v/>
      </c>
    </row>
    <row r="1042" spans="2:62" ht="20.100000000000001" customHeight="1" x14ac:dyDescent="0.25">
      <c r="B1042" s="147"/>
      <c r="C1042" s="151">
        <v>361</v>
      </c>
      <c r="D1042" s="147">
        <f t="shared" si="226"/>
        <v>-1909.1242136145038</v>
      </c>
      <c r="E1042" s="170">
        <f t="shared" si="227"/>
        <v>2.0369683087115576E-5</v>
      </c>
      <c r="F1042" s="170">
        <f t="shared" si="228"/>
        <v>5.2941559433774465E-3</v>
      </c>
      <c r="G1042" s="147">
        <f t="shared" si="229"/>
        <v>2.0369683087115576E-5</v>
      </c>
      <c r="H1042" s="147" t="str">
        <f t="shared" si="230"/>
        <v/>
      </c>
      <c r="I1042" s="147" t="str">
        <f t="shared" si="231"/>
        <v/>
      </c>
      <c r="J1042" s="147">
        <f t="shared" si="232"/>
        <v>8.0882197088312543E-21</v>
      </c>
      <c r="K1042" s="147" t="str">
        <f t="shared" si="233"/>
        <v/>
      </c>
      <c r="L1042" s="147" t="str">
        <f t="shared" si="234"/>
        <v/>
      </c>
      <c r="P1042" s="151">
        <v>361</v>
      </c>
      <c r="Q1042" s="147">
        <f t="shared" si="235"/>
        <v>-61399.549993191475</v>
      </c>
      <c r="R1042" s="170">
        <f t="shared" si="236"/>
        <v>6.333638472851749E-7</v>
      </c>
      <c r="S1042" s="170">
        <f t="shared" si="237"/>
        <v>5.2941559433774465E-3</v>
      </c>
      <c r="T1042" s="147">
        <f t="shared" si="238"/>
        <v>6.333638472851749E-7</v>
      </c>
      <c r="U1042" s="147" t="str">
        <f t="shared" si="239"/>
        <v/>
      </c>
      <c r="V1042" s="147" t="str">
        <f t="shared" si="240"/>
        <v/>
      </c>
      <c r="W1042" s="171">
        <f t="shared" si="241"/>
        <v>6.6773631535793058E-8</v>
      </c>
      <c r="X1042" s="169" t="str">
        <f t="shared" si="242"/>
        <v/>
      </c>
      <c r="Y1042" s="147" t="str">
        <f t="shared" si="243"/>
        <v/>
      </c>
      <c r="AC1042" s="151">
        <v>361</v>
      </c>
      <c r="AD1042" s="147">
        <f t="shared" si="244"/>
        <v>-2.556</v>
      </c>
      <c r="AE1042" s="170">
        <f t="shared" si="245"/>
        <v>1.5214497341653437E-2</v>
      </c>
      <c r="AF1042" s="170">
        <f t="shared" si="246"/>
        <v>5.2941559433774465E-3</v>
      </c>
      <c r="AG1042" s="147">
        <f t="shared" si="247"/>
        <v>1.5214497341653437E-2</v>
      </c>
      <c r="AH1042" s="147" t="str">
        <f t="shared" si="248"/>
        <v/>
      </c>
      <c r="AI1042" s="147" t="str">
        <f t="shared" si="249"/>
        <v/>
      </c>
      <c r="AJ1042" s="169">
        <f t="shared" si="250"/>
        <v>0</v>
      </c>
      <c r="AK1042" s="169" t="str">
        <f t="shared" si="251"/>
        <v/>
      </c>
      <c r="AL1042" s="169" t="str">
        <f t="shared" si="252"/>
        <v/>
      </c>
      <c r="AM1042" s="169"/>
      <c r="AN1042" s="169"/>
      <c r="AO1042" s="169"/>
      <c r="AP1042" s="169"/>
      <c r="AQ1042" s="169"/>
      <c r="AR1042" s="169"/>
      <c r="AS1042" s="169"/>
      <c r="AT1042" s="148"/>
      <c r="AU1042" s="149"/>
      <c r="AV1042" s="148"/>
      <c r="AW1042" s="173"/>
      <c r="AX1042" s="174"/>
      <c r="AY1042" s="175"/>
      <c r="AZ1042" s="175"/>
      <c r="BA1042" s="176"/>
      <c r="BB1042" s="176"/>
      <c r="BC1042" s="150"/>
      <c r="BE1042" s="151">
        <v>338</v>
      </c>
      <c r="BF1042" s="164">
        <f t="shared" si="254"/>
        <v>2.1567999999999961</v>
      </c>
      <c r="BG1042" s="177">
        <f t="shared" si="255"/>
        <v>0.95065426784501084</v>
      </c>
      <c r="BH1042" s="178">
        <f t="shared" si="256"/>
        <v>3.9636476554061328E-4</v>
      </c>
      <c r="BI1042" s="179" t="str">
        <f t="shared" si="257"/>
        <v/>
      </c>
      <c r="BJ1042" s="179" t="str">
        <f t="shared" si="253"/>
        <v/>
      </c>
    </row>
    <row r="1043" spans="2:62" ht="20.100000000000001" customHeight="1" x14ac:dyDescent="0.25">
      <c r="B1043" s="147"/>
      <c r="C1043" s="151">
        <v>362</v>
      </c>
      <c r="D1043" s="147">
        <f t="shared" si="226"/>
        <v>-1906.1365387888161</v>
      </c>
      <c r="E1043" s="170">
        <f t="shared" si="227"/>
        <v>2.0578846356376847E-5</v>
      </c>
      <c r="F1043" s="170">
        <f t="shared" si="228"/>
        <v>5.3553259382135348E-3</v>
      </c>
      <c r="G1043" s="147">
        <f t="shared" si="229"/>
        <v>2.0578846356376847E-5</v>
      </c>
      <c r="H1043" s="147" t="str">
        <f t="shared" si="230"/>
        <v/>
      </c>
      <c r="I1043" s="147" t="str">
        <f t="shared" si="231"/>
        <v/>
      </c>
      <c r="J1043" s="147">
        <f t="shared" si="232"/>
        <v>8.3779623556525398E-21</v>
      </c>
      <c r="K1043" s="147" t="str">
        <f t="shared" si="233"/>
        <v/>
      </c>
      <c r="L1043" s="147" t="str">
        <f t="shared" si="234"/>
        <v/>
      </c>
      <c r="P1043" s="151">
        <v>362</v>
      </c>
      <c r="Q1043" s="147">
        <f t="shared" si="235"/>
        <v>-61303.463060494774</v>
      </c>
      <c r="R1043" s="170">
        <f t="shared" si="236"/>
        <v>6.398674562202525E-7</v>
      </c>
      <c r="S1043" s="170">
        <f t="shared" si="237"/>
        <v>5.3553259382135348E-3</v>
      </c>
      <c r="T1043" s="147">
        <f t="shared" si="238"/>
        <v>6.398674562202525E-7</v>
      </c>
      <c r="U1043" s="147" t="str">
        <f t="shared" si="239"/>
        <v/>
      </c>
      <c r="V1043" s="147" t="str">
        <f t="shared" si="240"/>
        <v/>
      </c>
      <c r="W1043" s="171">
        <f t="shared" si="241"/>
        <v>6.7666174303965239E-8</v>
      </c>
      <c r="X1043" s="169" t="str">
        <f t="shared" si="242"/>
        <v/>
      </c>
      <c r="Y1043" s="147" t="str">
        <f t="shared" si="243"/>
        <v/>
      </c>
      <c r="AC1043" s="151">
        <v>362</v>
      </c>
      <c r="AD1043" s="147">
        <f t="shared" si="244"/>
        <v>-2.552</v>
      </c>
      <c r="AE1043" s="170">
        <f t="shared" si="245"/>
        <v>1.5370725300161052E-2</v>
      </c>
      <c r="AF1043" s="170">
        <f t="shared" si="246"/>
        <v>5.3553259382135348E-3</v>
      </c>
      <c r="AG1043" s="147">
        <f t="shared" si="247"/>
        <v>1.5370725300161052E-2</v>
      </c>
      <c r="AH1043" s="147" t="str">
        <f t="shared" si="248"/>
        <v/>
      </c>
      <c r="AI1043" s="147" t="str">
        <f t="shared" si="249"/>
        <v/>
      </c>
      <c r="AJ1043" s="169">
        <f t="shared" si="250"/>
        <v>0</v>
      </c>
      <c r="AK1043" s="169" t="str">
        <f t="shared" si="251"/>
        <v/>
      </c>
      <c r="AL1043" s="169" t="str">
        <f t="shared" si="252"/>
        <v/>
      </c>
      <c r="AM1043" s="169"/>
      <c r="AN1043" s="169"/>
      <c r="AO1043" s="169"/>
      <c r="AP1043" s="169"/>
      <c r="AQ1043" s="169"/>
      <c r="AR1043" s="169"/>
      <c r="AS1043" s="169"/>
      <c r="AT1043" s="148"/>
      <c r="AU1043" s="149"/>
      <c r="AV1043" s="148"/>
      <c r="AW1043" s="173"/>
      <c r="AX1043" s="174"/>
      <c r="AY1043" s="175"/>
      <c r="AZ1043" s="175"/>
      <c r="BA1043" s="176"/>
      <c r="BB1043" s="176"/>
      <c r="BC1043" s="150"/>
      <c r="BE1043" s="151">
        <v>339</v>
      </c>
      <c r="BF1043" s="164">
        <f t="shared" si="254"/>
        <v>2.1631999999999962</v>
      </c>
      <c r="BG1043" s="177">
        <f t="shared" si="255"/>
        <v>0.95025790307947022</v>
      </c>
      <c r="BH1043" s="178">
        <f t="shared" si="256"/>
        <v>3.9803158650897341E-4</v>
      </c>
      <c r="BI1043" s="179" t="str">
        <f t="shared" si="257"/>
        <v/>
      </c>
      <c r="BJ1043" s="179" t="str">
        <f t="shared" si="253"/>
        <v/>
      </c>
    </row>
    <row r="1044" spans="2:62" ht="20.100000000000001" customHeight="1" x14ac:dyDescent="0.25">
      <c r="B1044" s="147"/>
      <c r="C1044" s="151">
        <v>363</v>
      </c>
      <c r="D1044" s="147">
        <f t="shared" si="226"/>
        <v>-1903.1488639631282</v>
      </c>
      <c r="E1044" s="170">
        <f t="shared" si="227"/>
        <v>2.0789824749839052E-5</v>
      </c>
      <c r="F1044" s="170">
        <f t="shared" si="228"/>
        <v>5.4171235534445838E-3</v>
      </c>
      <c r="G1044" s="147">
        <f t="shared" si="229"/>
        <v>2.0789824749839052E-5</v>
      </c>
      <c r="H1044" s="147" t="str">
        <f t="shared" si="230"/>
        <v/>
      </c>
      <c r="I1044" s="147" t="str">
        <f t="shared" si="231"/>
        <v/>
      </c>
      <c r="J1044" s="147">
        <f t="shared" si="232"/>
        <v>8.6779455460423919E-21</v>
      </c>
      <c r="K1044" s="147" t="str">
        <f t="shared" si="233"/>
        <v/>
      </c>
      <c r="L1044" s="147" t="str">
        <f t="shared" si="234"/>
        <v/>
      </c>
      <c r="P1044" s="151">
        <v>363</v>
      </c>
      <c r="Q1044" s="147">
        <f t="shared" si="235"/>
        <v>-61207.376127798074</v>
      </c>
      <c r="R1044" s="170">
        <f t="shared" si="236"/>
        <v>6.4642750364002741E-7</v>
      </c>
      <c r="S1044" s="170">
        <f t="shared" si="237"/>
        <v>5.4171235534445838E-3</v>
      </c>
      <c r="T1044" s="147">
        <f t="shared" si="238"/>
        <v>6.4642750364002741E-7</v>
      </c>
      <c r="U1044" s="147" t="str">
        <f t="shared" si="239"/>
        <v/>
      </c>
      <c r="V1044" s="147" t="str">
        <f t="shared" si="240"/>
        <v/>
      </c>
      <c r="W1044" s="171">
        <f t="shared" si="241"/>
        <v>6.8569550297530891E-8</v>
      </c>
      <c r="X1044" s="169" t="str">
        <f t="shared" si="242"/>
        <v/>
      </c>
      <c r="Y1044" s="147" t="str">
        <f t="shared" si="243"/>
        <v/>
      </c>
      <c r="AC1044" s="151">
        <v>363</v>
      </c>
      <c r="AD1044" s="147">
        <f t="shared" si="244"/>
        <v>-2.548</v>
      </c>
      <c r="AE1044" s="170">
        <f t="shared" si="245"/>
        <v>1.5528309008888823E-2</v>
      </c>
      <c r="AF1044" s="170">
        <f t="shared" si="246"/>
        <v>5.4171235534445838E-3</v>
      </c>
      <c r="AG1044" s="147">
        <f t="shared" si="247"/>
        <v>1.5528309008888823E-2</v>
      </c>
      <c r="AH1044" s="147" t="str">
        <f t="shared" si="248"/>
        <v/>
      </c>
      <c r="AI1044" s="147" t="str">
        <f t="shared" si="249"/>
        <v/>
      </c>
      <c r="AJ1044" s="169">
        <f t="shared" si="250"/>
        <v>0</v>
      </c>
      <c r="AK1044" s="169" t="str">
        <f t="shared" si="251"/>
        <v/>
      </c>
      <c r="AL1044" s="169" t="str">
        <f t="shared" si="252"/>
        <v/>
      </c>
      <c r="AM1044" s="169"/>
      <c r="AN1044" s="169"/>
      <c r="AO1044" s="169"/>
      <c r="AP1044" s="169"/>
      <c r="AQ1044" s="169"/>
      <c r="AR1044" s="169"/>
      <c r="AS1044" s="169"/>
      <c r="AT1044" s="148"/>
      <c r="AU1044" s="149"/>
      <c r="AV1044" s="148"/>
      <c r="AW1044" s="173"/>
      <c r="AX1044" s="174"/>
      <c r="AY1044" s="175"/>
      <c r="AZ1044" s="175"/>
      <c r="BA1044" s="176"/>
      <c r="BB1044" s="176"/>
      <c r="BC1044" s="150"/>
      <c r="BE1044" s="151">
        <v>340</v>
      </c>
      <c r="BF1044" s="164">
        <f t="shared" si="254"/>
        <v>2.1695999999999964</v>
      </c>
      <c r="BG1044" s="177">
        <f t="shared" si="255"/>
        <v>0.94985987149296125</v>
      </c>
      <c r="BH1044" s="178">
        <f t="shared" si="256"/>
        <v>3.996966960542192E-4</v>
      </c>
      <c r="BI1044" s="179" t="str">
        <f t="shared" si="257"/>
        <v/>
      </c>
      <c r="BJ1044" s="179" t="str">
        <f t="shared" si="253"/>
        <v/>
      </c>
    </row>
    <row r="1045" spans="2:62" ht="20.100000000000001" customHeight="1" x14ac:dyDescent="0.25">
      <c r="B1045" s="147"/>
      <c r="C1045" s="151">
        <v>364</v>
      </c>
      <c r="D1045" s="147">
        <f t="shared" si="226"/>
        <v>-1900.1611891374405</v>
      </c>
      <c r="E1045" s="170">
        <f t="shared" si="227"/>
        <v>2.1002630090651468E-5</v>
      </c>
      <c r="F1045" s="170">
        <f t="shared" si="228"/>
        <v>5.4795542297250881E-3</v>
      </c>
      <c r="G1045" s="147">
        <f t="shared" si="229"/>
        <v>2.1002630090651468E-5</v>
      </c>
      <c r="H1045" s="147" t="str">
        <f t="shared" si="230"/>
        <v/>
      </c>
      <c r="I1045" s="147" t="str">
        <f t="shared" si="231"/>
        <v/>
      </c>
      <c r="J1045" s="147">
        <f t="shared" si="232"/>
        <v>8.9885261839454992E-21</v>
      </c>
      <c r="K1045" s="147" t="str">
        <f t="shared" si="233"/>
        <v/>
      </c>
      <c r="L1045" s="147" t="str">
        <f t="shared" si="234"/>
        <v/>
      </c>
      <c r="P1045" s="151">
        <v>364</v>
      </c>
      <c r="Q1045" s="147">
        <f t="shared" si="235"/>
        <v>-61111.289195101373</v>
      </c>
      <c r="R1045" s="170">
        <f t="shared" si="236"/>
        <v>6.5304435716707313E-7</v>
      </c>
      <c r="S1045" s="170">
        <f t="shared" si="237"/>
        <v>5.4795542297250881E-3</v>
      </c>
      <c r="T1045" s="147">
        <f t="shared" si="238"/>
        <v>6.5304435716707313E-7</v>
      </c>
      <c r="U1045" s="147" t="str">
        <f t="shared" si="239"/>
        <v/>
      </c>
      <c r="V1045" s="147" t="str">
        <f t="shared" si="240"/>
        <v/>
      </c>
      <c r="W1045" s="171">
        <f t="shared" si="241"/>
        <v>6.9483875044496108E-8</v>
      </c>
      <c r="X1045" s="169" t="str">
        <f t="shared" si="242"/>
        <v/>
      </c>
      <c r="Y1045" s="147" t="str">
        <f t="shared" si="243"/>
        <v/>
      </c>
      <c r="AC1045" s="151">
        <v>364</v>
      </c>
      <c r="AD1045" s="147">
        <f t="shared" si="244"/>
        <v>-2.544</v>
      </c>
      <c r="AE1045" s="170">
        <f t="shared" si="245"/>
        <v>1.5687257298768114E-2</v>
      </c>
      <c r="AF1045" s="170">
        <f t="shared" si="246"/>
        <v>5.4795542297250881E-3</v>
      </c>
      <c r="AG1045" s="147">
        <f t="shared" si="247"/>
        <v>1.5687257298768114E-2</v>
      </c>
      <c r="AH1045" s="147" t="str">
        <f t="shared" si="248"/>
        <v/>
      </c>
      <c r="AI1045" s="147" t="str">
        <f t="shared" si="249"/>
        <v/>
      </c>
      <c r="AJ1045" s="169">
        <f t="shared" si="250"/>
        <v>0</v>
      </c>
      <c r="AK1045" s="169" t="str">
        <f t="shared" si="251"/>
        <v/>
      </c>
      <c r="AL1045" s="169" t="str">
        <f t="shared" si="252"/>
        <v/>
      </c>
      <c r="AM1045" s="169"/>
      <c r="AN1045" s="169"/>
      <c r="AO1045" s="169"/>
      <c r="AP1045" s="169"/>
      <c r="AQ1045" s="169"/>
      <c r="AR1045" s="169"/>
      <c r="AS1045" s="169"/>
      <c r="AT1045" s="148"/>
      <c r="AU1045" s="149"/>
      <c r="AV1045" s="148"/>
      <c r="AW1045" s="173"/>
      <c r="AX1045" s="174"/>
      <c r="AY1045" s="175"/>
      <c r="AZ1045" s="175"/>
      <c r="BA1045" s="176"/>
      <c r="BB1045" s="176"/>
      <c r="BC1045" s="150"/>
      <c r="BE1045" s="151">
        <v>341</v>
      </c>
      <c r="BF1045" s="164">
        <f t="shared" si="254"/>
        <v>2.1759999999999966</v>
      </c>
      <c r="BG1045" s="177">
        <f t="shared" si="255"/>
        <v>0.94946017479690703</v>
      </c>
      <c r="BH1045" s="178">
        <f t="shared" si="256"/>
        <v>4.0136006571722671E-4</v>
      </c>
      <c r="BI1045" s="179" t="str">
        <f t="shared" si="257"/>
        <v/>
      </c>
      <c r="BJ1045" s="179" t="str">
        <f t="shared" si="253"/>
        <v/>
      </c>
    </row>
    <row r="1046" spans="2:62" ht="20.100000000000001" customHeight="1" x14ac:dyDescent="0.25">
      <c r="B1046" s="147"/>
      <c r="C1046" s="151">
        <v>365</v>
      </c>
      <c r="D1046" s="147">
        <f t="shared" si="226"/>
        <v>-1897.1735143117526</v>
      </c>
      <c r="E1046" s="170">
        <f t="shared" si="227"/>
        <v>2.1217274234939557E-5</v>
      </c>
      <c r="F1046" s="170">
        <f t="shared" si="228"/>
        <v>5.5426234430825993E-3</v>
      </c>
      <c r="G1046" s="147">
        <f t="shared" si="229"/>
        <v>2.1217274234939557E-5</v>
      </c>
      <c r="H1046" s="147" t="str">
        <f t="shared" si="230"/>
        <v/>
      </c>
      <c r="I1046" s="147" t="str">
        <f t="shared" si="231"/>
        <v/>
      </c>
      <c r="J1046" s="147">
        <f t="shared" si="232"/>
        <v>9.3100734319559269E-21</v>
      </c>
      <c r="K1046" s="147" t="str">
        <f t="shared" si="233"/>
        <v/>
      </c>
      <c r="L1046" s="147" t="str">
        <f t="shared" si="234"/>
        <v/>
      </c>
      <c r="P1046" s="151">
        <v>365</v>
      </c>
      <c r="Q1046" s="147">
        <f t="shared" si="235"/>
        <v>-61015.202262404673</v>
      </c>
      <c r="R1046" s="170">
        <f t="shared" si="236"/>
        <v>6.597183854493064E-7</v>
      </c>
      <c r="S1046" s="170">
        <f t="shared" si="237"/>
        <v>5.5426234430825993E-3</v>
      </c>
      <c r="T1046" s="147">
        <f t="shared" si="238"/>
        <v>6.597183854493064E-7</v>
      </c>
      <c r="U1046" s="147" t="str">
        <f t="shared" si="239"/>
        <v/>
      </c>
      <c r="V1046" s="147" t="str">
        <f t="shared" si="240"/>
        <v/>
      </c>
      <c r="W1046" s="171">
        <f t="shared" si="241"/>
        <v>7.0409265085244668E-8</v>
      </c>
      <c r="X1046" s="169" t="str">
        <f t="shared" si="242"/>
        <v/>
      </c>
      <c r="Y1046" s="147" t="str">
        <f t="shared" si="243"/>
        <v/>
      </c>
      <c r="AC1046" s="151">
        <v>365</v>
      </c>
      <c r="AD1046" s="147">
        <f t="shared" si="244"/>
        <v>-2.54</v>
      </c>
      <c r="AE1046" s="170">
        <f t="shared" si="245"/>
        <v>1.5847579025360818E-2</v>
      </c>
      <c r="AF1046" s="170">
        <f t="shared" si="246"/>
        <v>5.5426234430825993E-3</v>
      </c>
      <c r="AG1046" s="147">
        <f t="shared" si="247"/>
        <v>1.5847579025360818E-2</v>
      </c>
      <c r="AH1046" s="147" t="str">
        <f t="shared" si="248"/>
        <v/>
      </c>
      <c r="AI1046" s="147" t="str">
        <f t="shared" si="249"/>
        <v/>
      </c>
      <c r="AJ1046" s="169">
        <f t="shared" si="250"/>
        <v>0</v>
      </c>
      <c r="AK1046" s="169" t="str">
        <f t="shared" si="251"/>
        <v/>
      </c>
      <c r="AL1046" s="169" t="str">
        <f t="shared" si="252"/>
        <v/>
      </c>
      <c r="AM1046" s="169"/>
      <c r="AN1046" s="169"/>
      <c r="AO1046" s="169"/>
      <c r="AP1046" s="169"/>
      <c r="AQ1046" s="169"/>
      <c r="AR1046" s="169"/>
      <c r="AS1046" s="169"/>
      <c r="AT1046" s="148"/>
      <c r="AU1046" s="149"/>
      <c r="AV1046" s="148"/>
      <c r="AW1046" s="173"/>
      <c r="AX1046" s="174"/>
      <c r="AY1046" s="175"/>
      <c r="AZ1046" s="175"/>
      <c r="BA1046" s="176"/>
      <c r="BB1046" s="176"/>
      <c r="BC1046" s="150"/>
      <c r="BE1046" s="151">
        <v>342</v>
      </c>
      <c r="BF1046" s="164">
        <f t="shared" si="254"/>
        <v>2.1823999999999968</v>
      </c>
      <c r="BG1046" s="177">
        <f t="shared" si="255"/>
        <v>0.9490588147311898</v>
      </c>
      <c r="BH1046" s="178">
        <f t="shared" si="256"/>
        <v>4.0302166722094857E-4</v>
      </c>
      <c r="BI1046" s="179" t="str">
        <f t="shared" si="257"/>
        <v/>
      </c>
      <c r="BJ1046" s="179" t="str">
        <f t="shared" si="253"/>
        <v/>
      </c>
    </row>
    <row r="1047" spans="2:62" ht="20.100000000000001" customHeight="1" x14ac:dyDescent="0.25">
      <c r="B1047" s="147"/>
      <c r="C1047" s="151">
        <v>366</v>
      </c>
      <c r="D1047" s="147">
        <f t="shared" si="226"/>
        <v>-1894.1858394860649</v>
      </c>
      <c r="E1047" s="170">
        <f t="shared" si="227"/>
        <v>2.1433769071379802E-5</v>
      </c>
      <c r="F1047" s="170">
        <f t="shared" si="228"/>
        <v>5.6063367050156916E-3</v>
      </c>
      <c r="G1047" s="147">
        <f t="shared" si="229"/>
        <v>2.1433769071379802E-5</v>
      </c>
      <c r="H1047" s="147" t="str">
        <f t="shared" si="230"/>
        <v/>
      </c>
      <c r="I1047" s="147" t="str">
        <f t="shared" si="231"/>
        <v/>
      </c>
      <c r="J1047" s="147">
        <f t="shared" si="232"/>
        <v>9.6429691259998752E-21</v>
      </c>
      <c r="K1047" s="147" t="str">
        <f t="shared" si="233"/>
        <v/>
      </c>
      <c r="L1047" s="147" t="str">
        <f t="shared" si="234"/>
        <v/>
      </c>
      <c r="P1047" s="151">
        <v>366</v>
      </c>
      <c r="Q1047" s="147">
        <f t="shared" si="235"/>
        <v>-60919.115329707973</v>
      </c>
      <c r="R1047" s="170">
        <f t="shared" si="236"/>
        <v>6.6644995814676778E-7</v>
      </c>
      <c r="S1047" s="170">
        <f t="shared" si="237"/>
        <v>5.6063367050156916E-3</v>
      </c>
      <c r="T1047" s="147">
        <f t="shared" si="238"/>
        <v>6.6644995814676778E-7</v>
      </c>
      <c r="U1047" s="147" t="str">
        <f t="shared" si="239"/>
        <v/>
      </c>
      <c r="V1047" s="147" t="str">
        <f t="shared" si="240"/>
        <v/>
      </c>
      <c r="W1047" s="171">
        <f t="shared" si="241"/>
        <v>7.1345837978529836E-8</v>
      </c>
      <c r="X1047" s="169" t="str">
        <f t="shared" si="242"/>
        <v/>
      </c>
      <c r="Y1047" s="147" t="str">
        <f t="shared" si="243"/>
        <v/>
      </c>
      <c r="AC1047" s="151">
        <v>366</v>
      </c>
      <c r="AD1047" s="147">
        <f t="shared" si="244"/>
        <v>-2.536</v>
      </c>
      <c r="AE1047" s="170">
        <f t="shared" si="245"/>
        <v>1.6009283068541796E-2</v>
      </c>
      <c r="AF1047" s="170">
        <f t="shared" si="246"/>
        <v>5.6063367050156916E-3</v>
      </c>
      <c r="AG1047" s="147">
        <f t="shared" si="247"/>
        <v>1.6009283068541796E-2</v>
      </c>
      <c r="AH1047" s="147" t="str">
        <f t="shared" si="248"/>
        <v/>
      </c>
      <c r="AI1047" s="147" t="str">
        <f t="shared" si="249"/>
        <v/>
      </c>
      <c r="AJ1047" s="169">
        <f t="shared" si="250"/>
        <v>0</v>
      </c>
      <c r="AK1047" s="169" t="str">
        <f t="shared" si="251"/>
        <v/>
      </c>
      <c r="AL1047" s="169" t="str">
        <f t="shared" si="252"/>
        <v/>
      </c>
      <c r="AM1047" s="169"/>
      <c r="AN1047" s="169"/>
      <c r="AO1047" s="169"/>
      <c r="AP1047" s="169"/>
      <c r="AQ1047" s="169"/>
      <c r="AR1047" s="169"/>
      <c r="AS1047" s="169"/>
      <c r="AT1047" s="148"/>
      <c r="AU1047" s="149"/>
      <c r="AV1047" s="148"/>
      <c r="AW1047" s="173"/>
      <c r="AX1047" s="174"/>
      <c r="AY1047" s="175"/>
      <c r="AZ1047" s="175"/>
      <c r="BA1047" s="176"/>
      <c r="BB1047" s="176"/>
      <c r="BC1047" s="150"/>
      <c r="BE1047" s="151">
        <v>343</v>
      </c>
      <c r="BF1047" s="164">
        <f t="shared" si="254"/>
        <v>2.188799999999997</v>
      </c>
      <c r="BG1047" s="177">
        <f t="shared" si="255"/>
        <v>0.94865579306396886</v>
      </c>
      <c r="BH1047" s="178">
        <f t="shared" si="256"/>
        <v>4.0468147246974784E-4</v>
      </c>
      <c r="BI1047" s="179" t="str">
        <f t="shared" si="257"/>
        <v/>
      </c>
      <c r="BJ1047" s="179" t="str">
        <f t="shared" si="253"/>
        <v/>
      </c>
    </row>
    <row r="1048" spans="2:62" ht="20.100000000000001" customHeight="1" x14ac:dyDescent="0.25">
      <c r="B1048" s="147"/>
      <c r="C1048" s="151">
        <v>367</v>
      </c>
      <c r="D1048" s="147">
        <f t="shared" si="226"/>
        <v>-1891.198164660377</v>
      </c>
      <c r="E1048" s="170">
        <f t="shared" si="227"/>
        <v>2.1652126520767677E-5</v>
      </c>
      <c r="F1048" s="170">
        <f t="shared" si="228"/>
        <v>5.6706995625904867E-3</v>
      </c>
      <c r="G1048" s="147">
        <f t="shared" si="229"/>
        <v>2.1652126520767677E-5</v>
      </c>
      <c r="H1048" s="147" t="str">
        <f t="shared" si="230"/>
        <v/>
      </c>
      <c r="I1048" s="147" t="str">
        <f t="shared" si="231"/>
        <v/>
      </c>
      <c r="J1048" s="147">
        <f t="shared" si="232"/>
        <v>9.9876082038266759E-21</v>
      </c>
      <c r="K1048" s="147" t="str">
        <f t="shared" si="233"/>
        <v/>
      </c>
      <c r="L1048" s="147" t="str">
        <f t="shared" si="234"/>
        <v/>
      </c>
      <c r="P1048" s="151">
        <v>367</v>
      </c>
      <c r="Q1048" s="147">
        <f t="shared" si="235"/>
        <v>-60823.028397011272</v>
      </c>
      <c r="R1048" s="170">
        <f t="shared" si="236"/>
        <v>6.7323944591818838E-7</v>
      </c>
      <c r="S1048" s="170">
        <f t="shared" si="237"/>
        <v>5.6706995625904867E-3</v>
      </c>
      <c r="T1048" s="147">
        <f t="shared" si="238"/>
        <v>6.7323944591818838E-7</v>
      </c>
      <c r="U1048" s="147" t="str">
        <f t="shared" si="239"/>
        <v/>
      </c>
      <c r="V1048" s="147" t="str">
        <f t="shared" si="240"/>
        <v/>
      </c>
      <c r="W1048" s="171">
        <f t="shared" si="241"/>
        <v>7.2293712307463735E-8</v>
      </c>
      <c r="X1048" s="169" t="str">
        <f t="shared" si="242"/>
        <v/>
      </c>
      <c r="Y1048" s="147" t="str">
        <f t="shared" si="243"/>
        <v/>
      </c>
      <c r="AC1048" s="151">
        <v>367</v>
      </c>
      <c r="AD1048" s="147">
        <f t="shared" si="244"/>
        <v>-2.532</v>
      </c>
      <c r="AE1048" s="170">
        <f t="shared" si="245"/>
        <v>1.6172378332176187E-2</v>
      </c>
      <c r="AF1048" s="170">
        <f t="shared" si="246"/>
        <v>5.6706995625904867E-3</v>
      </c>
      <c r="AG1048" s="147">
        <f t="shared" si="247"/>
        <v>1.6172378332176187E-2</v>
      </c>
      <c r="AH1048" s="147" t="str">
        <f t="shared" si="248"/>
        <v/>
      </c>
      <c r="AI1048" s="147" t="str">
        <f t="shared" si="249"/>
        <v/>
      </c>
      <c r="AJ1048" s="169">
        <f t="shared" si="250"/>
        <v>0</v>
      </c>
      <c r="AK1048" s="169" t="str">
        <f t="shared" si="251"/>
        <v/>
      </c>
      <c r="AL1048" s="169" t="str">
        <f t="shared" si="252"/>
        <v/>
      </c>
      <c r="AM1048" s="169"/>
      <c r="AN1048" s="169"/>
      <c r="AO1048" s="169"/>
      <c r="AP1048" s="169"/>
      <c r="AQ1048" s="169"/>
      <c r="AR1048" s="169"/>
      <c r="AS1048" s="169"/>
      <c r="AT1048" s="148"/>
      <c r="AU1048" s="149"/>
      <c r="AV1048" s="148"/>
      <c r="AW1048" s="173"/>
      <c r="AX1048" s="174"/>
      <c r="AY1048" s="175"/>
      <c r="AZ1048" s="175"/>
      <c r="BA1048" s="176"/>
      <c r="BB1048" s="176"/>
      <c r="BC1048" s="150"/>
      <c r="BE1048" s="151">
        <v>344</v>
      </c>
      <c r="BF1048" s="164">
        <f t="shared" si="254"/>
        <v>2.1951999999999972</v>
      </c>
      <c r="BG1048" s="177">
        <f t="shared" si="255"/>
        <v>0.94825111159149911</v>
      </c>
      <c r="BH1048" s="178">
        <f t="shared" si="256"/>
        <v>4.0633945354906498E-4</v>
      </c>
      <c r="BI1048" s="179" t="str">
        <f t="shared" si="257"/>
        <v/>
      </c>
      <c r="BJ1048" s="179" t="str">
        <f t="shared" si="253"/>
        <v/>
      </c>
    </row>
    <row r="1049" spans="2:62" ht="20.100000000000001" customHeight="1" x14ac:dyDescent="0.25">
      <c r="B1049" s="147"/>
      <c r="C1049" s="151">
        <v>368</v>
      </c>
      <c r="D1049" s="147">
        <f t="shared" si="226"/>
        <v>-1888.2104898346893</v>
      </c>
      <c r="E1049" s="170">
        <f t="shared" si="227"/>
        <v>2.1872358535578529E-5</v>
      </c>
      <c r="F1049" s="170">
        <f t="shared" si="228"/>
        <v>5.7357175985360354E-3</v>
      </c>
      <c r="G1049" s="147">
        <f t="shared" si="229"/>
        <v>2.1872358535578529E-5</v>
      </c>
      <c r="H1049" s="147" t="str">
        <f t="shared" si="230"/>
        <v/>
      </c>
      <c r="I1049" s="147" t="str">
        <f t="shared" si="231"/>
        <v/>
      </c>
      <c r="J1049" s="147">
        <f t="shared" si="232"/>
        <v>1.0344399147756205E-20</v>
      </c>
      <c r="K1049" s="147" t="str">
        <f t="shared" si="233"/>
        <v/>
      </c>
      <c r="L1049" s="147" t="str">
        <f t="shared" si="234"/>
        <v/>
      </c>
      <c r="P1049" s="151">
        <v>368</v>
      </c>
      <c r="Q1049" s="147">
        <f t="shared" si="235"/>
        <v>-60726.941464314572</v>
      </c>
      <c r="R1049" s="170">
        <f t="shared" si="236"/>
        <v>6.8008722040733589E-7</v>
      </c>
      <c r="S1049" s="170">
        <f t="shared" si="237"/>
        <v>5.7357175985360354E-3</v>
      </c>
      <c r="T1049" s="147">
        <f t="shared" si="238"/>
        <v>6.8008722040733589E-7</v>
      </c>
      <c r="U1049" s="147" t="str">
        <f t="shared" si="239"/>
        <v/>
      </c>
      <c r="V1049" s="147" t="str">
        <f t="shared" si="240"/>
        <v/>
      </c>
      <c r="W1049" s="171">
        <f t="shared" si="241"/>
        <v>7.3253007685502917E-8</v>
      </c>
      <c r="X1049" s="169" t="str">
        <f t="shared" si="242"/>
        <v/>
      </c>
      <c r="Y1049" s="147" t="str">
        <f t="shared" si="243"/>
        <v/>
      </c>
      <c r="AC1049" s="151">
        <v>368</v>
      </c>
      <c r="AD1049" s="147">
        <f t="shared" si="244"/>
        <v>-2.528</v>
      </c>
      <c r="AE1049" s="170">
        <f t="shared" si="245"/>
        <v>1.6336873743791409E-2</v>
      </c>
      <c r="AF1049" s="170">
        <f t="shared" si="246"/>
        <v>5.7357175985360354E-3</v>
      </c>
      <c r="AG1049" s="147">
        <f t="shared" si="247"/>
        <v>1.6336873743791409E-2</v>
      </c>
      <c r="AH1049" s="147" t="str">
        <f t="shared" si="248"/>
        <v/>
      </c>
      <c r="AI1049" s="147" t="str">
        <f t="shared" si="249"/>
        <v/>
      </c>
      <c r="AJ1049" s="169">
        <f t="shared" si="250"/>
        <v>0</v>
      </c>
      <c r="AK1049" s="169" t="str">
        <f t="shared" si="251"/>
        <v/>
      </c>
      <c r="AL1049" s="169" t="str">
        <f t="shared" si="252"/>
        <v/>
      </c>
      <c r="AM1049" s="169"/>
      <c r="AN1049" s="169"/>
      <c r="AO1049" s="169"/>
      <c r="AP1049" s="169"/>
      <c r="AQ1049" s="169"/>
      <c r="AR1049" s="169"/>
      <c r="AS1049" s="169"/>
      <c r="AT1049" s="148"/>
      <c r="AU1049" s="149"/>
      <c r="AV1049" s="148"/>
      <c r="AW1049" s="173"/>
      <c r="AX1049" s="174"/>
      <c r="AY1049" s="175"/>
      <c r="AZ1049" s="175"/>
      <c r="BA1049" s="176"/>
      <c r="BB1049" s="176"/>
      <c r="BC1049" s="150"/>
      <c r="BE1049" s="151">
        <v>345</v>
      </c>
      <c r="BF1049" s="164">
        <f t="shared" si="254"/>
        <v>2.2015999999999973</v>
      </c>
      <c r="BG1049" s="177">
        <f t="shared" si="255"/>
        <v>0.94784477213795004</v>
      </c>
      <c r="BH1049" s="178">
        <f t="shared" si="256"/>
        <v>4.0799558272530678E-4</v>
      </c>
      <c r="BI1049" s="179" t="str">
        <f t="shared" si="257"/>
        <v/>
      </c>
      <c r="BJ1049" s="179" t="str">
        <f t="shared" si="253"/>
        <v/>
      </c>
    </row>
    <row r="1050" spans="2:62" ht="20.100000000000001" customHeight="1" x14ac:dyDescent="0.25">
      <c r="B1050" s="147"/>
      <c r="C1050" s="151">
        <v>369</v>
      </c>
      <c r="D1050" s="147">
        <f t="shared" si="226"/>
        <v>-1885.2228150090014</v>
      </c>
      <c r="E1050" s="170">
        <f t="shared" si="227"/>
        <v>2.2094477099521483E-5</v>
      </c>
      <c r="F1050" s="170">
        <f t="shared" si="228"/>
        <v>5.801396431338245E-3</v>
      </c>
      <c r="G1050" s="147">
        <f t="shared" si="229"/>
        <v>2.2094477099521483E-5</v>
      </c>
      <c r="H1050" s="147" t="str">
        <f t="shared" si="230"/>
        <v/>
      </c>
      <c r="I1050" s="147" t="str">
        <f t="shared" si="231"/>
        <v/>
      </c>
      <c r="J1050" s="147">
        <f t="shared" si="232"/>
        <v>1.0713764442151156E-20</v>
      </c>
      <c r="K1050" s="147" t="str">
        <f t="shared" si="233"/>
        <v/>
      </c>
      <c r="L1050" s="147" t="str">
        <f t="shared" si="234"/>
        <v/>
      </c>
      <c r="P1050" s="151">
        <v>369</v>
      </c>
      <c r="Q1050" s="147">
        <f t="shared" si="235"/>
        <v>-60630.854531617872</v>
      </c>
      <c r="R1050" s="170">
        <f t="shared" si="236"/>
        <v>6.8699365422914391E-7</v>
      </c>
      <c r="S1050" s="170">
        <f t="shared" si="237"/>
        <v>5.801396431338245E-3</v>
      </c>
      <c r="T1050" s="147">
        <f t="shared" si="238"/>
        <v>6.8699365422914391E-7</v>
      </c>
      <c r="U1050" s="147" t="str">
        <f t="shared" si="239"/>
        <v/>
      </c>
      <c r="V1050" s="147" t="str">
        <f t="shared" si="240"/>
        <v/>
      </c>
      <c r="W1050" s="171">
        <f t="shared" si="241"/>
        <v>7.4223844762431012E-8</v>
      </c>
      <c r="X1050" s="169" t="str">
        <f t="shared" si="242"/>
        <v/>
      </c>
      <c r="Y1050" s="147" t="str">
        <f t="shared" si="243"/>
        <v/>
      </c>
      <c r="AC1050" s="151">
        <v>369</v>
      </c>
      <c r="AD1050" s="147">
        <f t="shared" si="244"/>
        <v>-2.524</v>
      </c>
      <c r="AE1050" s="170">
        <f t="shared" si="245"/>
        <v>1.6502778254243983E-2</v>
      </c>
      <c r="AF1050" s="170">
        <f t="shared" si="246"/>
        <v>5.801396431338245E-3</v>
      </c>
      <c r="AG1050" s="147">
        <f t="shared" si="247"/>
        <v>1.6502778254243983E-2</v>
      </c>
      <c r="AH1050" s="147" t="str">
        <f t="shared" si="248"/>
        <v/>
      </c>
      <c r="AI1050" s="147" t="str">
        <f t="shared" si="249"/>
        <v/>
      </c>
      <c r="AJ1050" s="169">
        <f t="shared" si="250"/>
        <v>0</v>
      </c>
      <c r="AK1050" s="169" t="str">
        <f t="shared" si="251"/>
        <v/>
      </c>
      <c r="AL1050" s="169" t="str">
        <f t="shared" si="252"/>
        <v/>
      </c>
      <c r="AM1050" s="169"/>
      <c r="AN1050" s="169"/>
      <c r="AO1050" s="169"/>
      <c r="AP1050" s="169"/>
      <c r="AQ1050" s="169"/>
      <c r="AR1050" s="169"/>
      <c r="AS1050" s="169"/>
      <c r="AT1050" s="148"/>
      <c r="AU1050" s="149"/>
      <c r="AV1050" s="148"/>
      <c r="AW1050" s="173"/>
      <c r="AX1050" s="174"/>
      <c r="AY1050" s="175"/>
      <c r="AZ1050" s="175"/>
      <c r="BA1050" s="176"/>
      <c r="BB1050" s="176"/>
      <c r="BC1050" s="150"/>
      <c r="BE1050" s="151">
        <v>346</v>
      </c>
      <c r="BF1050" s="164">
        <f t="shared" si="254"/>
        <v>2.2079999999999975</v>
      </c>
      <c r="BG1050" s="177">
        <f t="shared" si="255"/>
        <v>0.94743677655522474</v>
      </c>
      <c r="BH1050" s="178">
        <f t="shared" si="256"/>
        <v>4.0964983244495823E-4</v>
      </c>
      <c r="BI1050" s="179" t="str">
        <f t="shared" si="257"/>
        <v/>
      </c>
      <c r="BJ1050" s="179" t="str">
        <f t="shared" si="253"/>
        <v/>
      </c>
    </row>
    <row r="1051" spans="2:62" ht="20.100000000000001" customHeight="1" x14ac:dyDescent="0.25">
      <c r="B1051" s="147"/>
      <c r="C1051" s="151">
        <v>370</v>
      </c>
      <c r="D1051" s="147">
        <f t="shared" si="226"/>
        <v>-1882.2351401833137</v>
      </c>
      <c r="E1051" s="170">
        <f t="shared" si="227"/>
        <v>2.2318494227086301E-5</v>
      </c>
      <c r="F1051" s="170">
        <f t="shared" si="228"/>
        <v>5.8677417153325615E-3</v>
      </c>
      <c r="G1051" s="147">
        <f t="shared" si="229"/>
        <v>2.2318494227086301E-5</v>
      </c>
      <c r="H1051" s="147" t="str">
        <f t="shared" si="230"/>
        <v/>
      </c>
      <c r="I1051" s="147" t="str">
        <f t="shared" si="231"/>
        <v/>
      </c>
      <c r="J1051" s="147">
        <f t="shared" si="232"/>
        <v>1.1096141046096172E-20</v>
      </c>
      <c r="K1051" s="147" t="str">
        <f t="shared" si="233"/>
        <v/>
      </c>
      <c r="L1051" s="147" t="str">
        <f t="shared" si="234"/>
        <v/>
      </c>
      <c r="P1051" s="151">
        <v>370</v>
      </c>
      <c r="Q1051" s="147">
        <f t="shared" si="235"/>
        <v>-60534.767598921171</v>
      </c>
      <c r="R1051" s="170">
        <f t="shared" si="236"/>
        <v>6.9395912095562298E-7</v>
      </c>
      <c r="S1051" s="170">
        <f t="shared" si="237"/>
        <v>5.8677417153325615E-3</v>
      </c>
      <c r="T1051" s="147">
        <f t="shared" si="238"/>
        <v>6.9395912095562298E-7</v>
      </c>
      <c r="U1051" s="147" t="str">
        <f t="shared" si="239"/>
        <v/>
      </c>
      <c r="V1051" s="147" t="str">
        <f t="shared" si="240"/>
        <v/>
      </c>
      <c r="W1051" s="171">
        <f t="shared" si="241"/>
        <v>7.5206345230337652E-8</v>
      </c>
      <c r="X1051" s="169" t="str">
        <f t="shared" si="242"/>
        <v/>
      </c>
      <c r="Y1051" s="147" t="str">
        <f t="shared" si="243"/>
        <v/>
      </c>
      <c r="AC1051" s="151">
        <v>370</v>
      </c>
      <c r="AD1051" s="147">
        <f t="shared" si="244"/>
        <v>-2.52</v>
      </c>
      <c r="AE1051" s="170">
        <f t="shared" si="245"/>
        <v>1.6670100837381057E-2</v>
      </c>
      <c r="AF1051" s="170">
        <f t="shared" si="246"/>
        <v>5.8677417153325615E-3</v>
      </c>
      <c r="AG1051" s="147">
        <f t="shared" si="247"/>
        <v>1.6670100837381057E-2</v>
      </c>
      <c r="AH1051" s="147" t="str">
        <f t="shared" si="248"/>
        <v/>
      </c>
      <c r="AI1051" s="147" t="str">
        <f t="shared" si="249"/>
        <v/>
      </c>
      <c r="AJ1051" s="169">
        <f t="shared" si="250"/>
        <v>0</v>
      </c>
      <c r="AK1051" s="169" t="str">
        <f t="shared" si="251"/>
        <v/>
      </c>
      <c r="AL1051" s="169" t="str">
        <f t="shared" si="252"/>
        <v/>
      </c>
      <c r="AM1051" s="169"/>
      <c r="AN1051" s="169"/>
      <c r="AO1051" s="169"/>
      <c r="AP1051" s="169"/>
      <c r="AQ1051" s="169"/>
      <c r="AR1051" s="169"/>
      <c r="AS1051" s="169"/>
      <c r="AT1051" s="148"/>
      <c r="AU1051" s="149"/>
      <c r="AV1051" s="148"/>
      <c r="AW1051" s="173"/>
      <c r="AX1051" s="174"/>
      <c r="AY1051" s="175"/>
      <c r="AZ1051" s="175"/>
      <c r="BA1051" s="176"/>
      <c r="BB1051" s="176"/>
      <c r="BC1051" s="150"/>
      <c r="BE1051" s="151">
        <v>347</v>
      </c>
      <c r="BF1051" s="164">
        <f t="shared" si="254"/>
        <v>2.2143999999999977</v>
      </c>
      <c r="BG1051" s="177">
        <f t="shared" si="255"/>
        <v>0.94702712672277978</v>
      </c>
      <c r="BH1051" s="178">
        <f t="shared" si="256"/>
        <v>4.1130217533502655E-4</v>
      </c>
      <c r="BI1051" s="179" t="str">
        <f t="shared" si="257"/>
        <v/>
      </c>
      <c r="BJ1051" s="179" t="str">
        <f t="shared" si="253"/>
        <v/>
      </c>
    </row>
    <row r="1052" spans="2:62" ht="20.100000000000001" customHeight="1" x14ac:dyDescent="0.25">
      <c r="B1052" s="147"/>
      <c r="C1052" s="151">
        <v>371</v>
      </c>
      <c r="D1052" s="147">
        <f t="shared" si="226"/>
        <v>-1879.2474653576257</v>
      </c>
      <c r="E1052" s="170">
        <f t="shared" si="227"/>
        <v>2.2544421963083164E-5</v>
      </c>
      <c r="F1052" s="170">
        <f t="shared" si="228"/>
        <v>5.9347591407952118E-3</v>
      </c>
      <c r="G1052" s="147">
        <f t="shared" si="229"/>
        <v>2.2544421963083164E-5</v>
      </c>
      <c r="H1052" s="147" t="str">
        <f t="shared" si="230"/>
        <v/>
      </c>
      <c r="I1052" s="147" t="str">
        <f t="shared" si="231"/>
        <v/>
      </c>
      <c r="J1052" s="147">
        <f t="shared" si="232"/>
        <v>1.1491980881778819E-20</v>
      </c>
      <c r="K1052" s="147" t="str">
        <f t="shared" si="233"/>
        <v/>
      </c>
      <c r="L1052" s="147" t="str">
        <f t="shared" si="234"/>
        <v/>
      </c>
      <c r="P1052" s="151">
        <v>371</v>
      </c>
      <c r="Q1052" s="147">
        <f t="shared" si="235"/>
        <v>-60438.680666224471</v>
      </c>
      <c r="R1052" s="170">
        <f t="shared" si="236"/>
        <v>7.0098399510154983E-7</v>
      </c>
      <c r="S1052" s="170">
        <f t="shared" si="237"/>
        <v>5.9347591407952118E-3</v>
      </c>
      <c r="T1052" s="147">
        <f t="shared" si="238"/>
        <v>7.0098399510154983E-7</v>
      </c>
      <c r="U1052" s="147" t="str">
        <f t="shared" si="239"/>
        <v/>
      </c>
      <c r="V1052" s="147" t="str">
        <f t="shared" si="240"/>
        <v/>
      </c>
      <c r="W1052" s="171">
        <f t="shared" si="241"/>
        <v>7.6200631829593273E-8</v>
      </c>
      <c r="X1052" s="169" t="str">
        <f t="shared" si="242"/>
        <v/>
      </c>
      <c r="Y1052" s="147" t="str">
        <f t="shared" si="243"/>
        <v/>
      </c>
      <c r="AC1052" s="151">
        <v>371</v>
      </c>
      <c r="AD1052" s="147">
        <f t="shared" si="244"/>
        <v>-2.516</v>
      </c>
      <c r="AE1052" s="170">
        <f t="shared" si="245"/>
        <v>1.6838850489696671E-2</v>
      </c>
      <c r="AF1052" s="170">
        <f t="shared" si="246"/>
        <v>5.9347591407952118E-3</v>
      </c>
      <c r="AG1052" s="147">
        <f t="shared" si="247"/>
        <v>1.6838850489696671E-2</v>
      </c>
      <c r="AH1052" s="147" t="str">
        <f t="shared" si="248"/>
        <v/>
      </c>
      <c r="AI1052" s="147" t="str">
        <f t="shared" si="249"/>
        <v/>
      </c>
      <c r="AJ1052" s="169">
        <f t="shared" si="250"/>
        <v>0</v>
      </c>
      <c r="AK1052" s="169" t="str">
        <f t="shared" si="251"/>
        <v/>
      </c>
      <c r="AL1052" s="169" t="str">
        <f t="shared" si="252"/>
        <v/>
      </c>
      <c r="AM1052" s="169"/>
      <c r="AN1052" s="169"/>
      <c r="AO1052" s="169"/>
      <c r="AP1052" s="169"/>
      <c r="AQ1052" s="169"/>
      <c r="AR1052" s="169"/>
      <c r="AS1052" s="169"/>
      <c r="AT1052" s="148"/>
      <c r="AU1052" s="149"/>
      <c r="AV1052" s="148"/>
      <c r="AW1052" s="173"/>
      <c r="AX1052" s="174"/>
      <c r="AY1052" s="175"/>
      <c r="AZ1052" s="175"/>
      <c r="BA1052" s="176"/>
      <c r="BB1052" s="176"/>
      <c r="BC1052" s="150"/>
      <c r="BE1052" s="151">
        <v>348</v>
      </c>
      <c r="BF1052" s="164">
        <f t="shared" si="254"/>
        <v>2.2207999999999979</v>
      </c>
      <c r="BG1052" s="177">
        <f t="shared" si="255"/>
        <v>0.94661582454744475</v>
      </c>
      <c r="BH1052" s="178">
        <f t="shared" si="256"/>
        <v>4.1295258420182002E-4</v>
      </c>
      <c r="BI1052" s="179" t="str">
        <f t="shared" si="257"/>
        <v/>
      </c>
      <c r="BJ1052" s="179" t="str">
        <f t="shared" si="253"/>
        <v/>
      </c>
    </row>
    <row r="1053" spans="2:62" ht="20.100000000000001" customHeight="1" x14ac:dyDescent="0.25">
      <c r="B1053" s="147"/>
      <c r="C1053" s="151">
        <v>372</v>
      </c>
      <c r="D1053" s="147">
        <f t="shared" si="226"/>
        <v>-1876.2597905319381</v>
      </c>
      <c r="E1053" s="170">
        <f t="shared" si="227"/>
        <v>2.2772272382175288E-5</v>
      </c>
      <c r="F1053" s="170">
        <f t="shared" si="228"/>
        <v>6.0024544340331184E-3</v>
      </c>
      <c r="G1053" s="147">
        <f t="shared" si="229"/>
        <v>2.2772272382175288E-5</v>
      </c>
      <c r="H1053" s="147" t="str">
        <f t="shared" si="230"/>
        <v/>
      </c>
      <c r="I1053" s="147" t="str">
        <f t="shared" si="231"/>
        <v/>
      </c>
      <c r="J1053" s="147">
        <f t="shared" si="232"/>
        <v>1.1901751339087563E-20</v>
      </c>
      <c r="K1053" s="147" t="str">
        <f t="shared" si="233"/>
        <v/>
      </c>
      <c r="L1053" s="147" t="str">
        <f t="shared" si="234"/>
        <v/>
      </c>
      <c r="P1053" s="151">
        <v>372</v>
      </c>
      <c r="Q1053" s="147">
        <f t="shared" si="235"/>
        <v>-60342.59373352777</v>
      </c>
      <c r="R1053" s="170">
        <f t="shared" si="236"/>
        <v>7.0806865210993539E-7</v>
      </c>
      <c r="S1053" s="170">
        <f t="shared" si="237"/>
        <v>6.0024544340331184E-3</v>
      </c>
      <c r="T1053" s="147">
        <f t="shared" si="238"/>
        <v>7.0806865210993539E-7</v>
      </c>
      <c r="U1053" s="147" t="str">
        <f t="shared" si="239"/>
        <v/>
      </c>
      <c r="V1053" s="147" t="str">
        <f t="shared" si="240"/>
        <v/>
      </c>
      <c r="W1053" s="171">
        <f t="shared" si="241"/>
        <v>7.7206828354817333E-8</v>
      </c>
      <c r="X1053" s="169" t="str">
        <f t="shared" si="242"/>
        <v/>
      </c>
      <c r="Y1053" s="147" t="str">
        <f t="shared" si="243"/>
        <v/>
      </c>
      <c r="AC1053" s="151">
        <v>372</v>
      </c>
      <c r="AD1053" s="147">
        <f t="shared" si="244"/>
        <v>-2.512</v>
      </c>
      <c r="AE1053" s="170">
        <f t="shared" si="245"/>
        <v>1.700903622998266E-2</v>
      </c>
      <c r="AF1053" s="170">
        <f t="shared" si="246"/>
        <v>6.0024544340331184E-3</v>
      </c>
      <c r="AG1053" s="147">
        <f t="shared" si="247"/>
        <v>1.700903622998266E-2</v>
      </c>
      <c r="AH1053" s="147" t="str">
        <f t="shared" si="248"/>
        <v/>
      </c>
      <c r="AI1053" s="147" t="str">
        <f t="shared" si="249"/>
        <v/>
      </c>
      <c r="AJ1053" s="169">
        <f t="shared" si="250"/>
        <v>0</v>
      </c>
      <c r="AK1053" s="169" t="str">
        <f t="shared" si="251"/>
        <v/>
      </c>
      <c r="AL1053" s="169" t="str">
        <f t="shared" si="252"/>
        <v/>
      </c>
      <c r="AM1053" s="169"/>
      <c r="AN1053" s="169"/>
      <c r="AO1053" s="169"/>
      <c r="AP1053" s="169"/>
      <c r="AQ1053" s="169"/>
      <c r="AR1053" s="169"/>
      <c r="AS1053" s="169"/>
      <c r="AT1053" s="148"/>
      <c r="AU1053" s="149"/>
      <c r="AV1053" s="148"/>
      <c r="AW1053" s="173"/>
      <c r="AX1053" s="174"/>
      <c r="AY1053" s="175"/>
      <c r="AZ1053" s="175"/>
      <c r="BA1053" s="176"/>
      <c r="BB1053" s="176"/>
      <c r="BC1053" s="150"/>
      <c r="BE1053" s="151">
        <v>349</v>
      </c>
      <c r="BF1053" s="164">
        <f t="shared" si="254"/>
        <v>2.2271999999999981</v>
      </c>
      <c r="BG1053" s="177">
        <f t="shared" si="255"/>
        <v>0.94620287196324293</v>
      </c>
      <c r="BH1053" s="178">
        <f t="shared" si="256"/>
        <v>4.1460103203183607E-4</v>
      </c>
      <c r="BI1053" s="179" t="str">
        <f t="shared" si="257"/>
        <v/>
      </c>
      <c r="BJ1053" s="179" t="str">
        <f t="shared" si="253"/>
        <v/>
      </c>
    </row>
    <row r="1054" spans="2:62" ht="20.100000000000001" customHeight="1" x14ac:dyDescent="0.25">
      <c r="B1054" s="147"/>
      <c r="C1054" s="151">
        <v>373</v>
      </c>
      <c r="D1054" s="147">
        <f t="shared" si="226"/>
        <v>-1873.2721157062504</v>
      </c>
      <c r="E1054" s="170">
        <f t="shared" si="227"/>
        <v>2.3002057588404468E-5</v>
      </c>
      <c r="F1054" s="170">
        <f t="shared" si="228"/>
        <v>6.0708333574723871E-3</v>
      </c>
      <c r="G1054" s="147">
        <f t="shared" si="229"/>
        <v>2.3002057588404468E-5</v>
      </c>
      <c r="H1054" s="147" t="str">
        <f t="shared" si="230"/>
        <v/>
      </c>
      <c r="I1054" s="147" t="str">
        <f t="shared" si="231"/>
        <v/>
      </c>
      <c r="J1054" s="147">
        <f t="shared" si="232"/>
        <v>1.2325935796955398E-20</v>
      </c>
      <c r="K1054" s="147" t="str">
        <f t="shared" si="233"/>
        <v/>
      </c>
      <c r="L1054" s="147" t="str">
        <f t="shared" si="234"/>
        <v/>
      </c>
      <c r="P1054" s="151">
        <v>373</v>
      </c>
      <c r="Q1054" s="147">
        <f t="shared" si="235"/>
        <v>-60246.50680083107</v>
      </c>
      <c r="R1054" s="170">
        <f t="shared" si="236"/>
        <v>7.152134683372722E-7</v>
      </c>
      <c r="S1054" s="170">
        <f t="shared" si="237"/>
        <v>6.0708333574723871E-3</v>
      </c>
      <c r="T1054" s="147">
        <f t="shared" si="238"/>
        <v>7.152134683372722E-7</v>
      </c>
      <c r="U1054" s="147" t="str">
        <f t="shared" si="239"/>
        <v/>
      </c>
      <c r="V1054" s="147" t="str">
        <f t="shared" si="240"/>
        <v/>
      </c>
      <c r="W1054" s="171">
        <f t="shared" si="241"/>
        <v>7.8225059660840815E-8</v>
      </c>
      <c r="X1054" s="169" t="str">
        <f t="shared" si="242"/>
        <v/>
      </c>
      <c r="Y1054" s="147" t="str">
        <f t="shared" si="243"/>
        <v/>
      </c>
      <c r="AC1054" s="151">
        <v>373</v>
      </c>
      <c r="AD1054" s="147">
        <f t="shared" si="244"/>
        <v>-2.508</v>
      </c>
      <c r="AE1054" s="170">
        <f t="shared" si="245"/>
        <v>1.7180667098974263E-2</v>
      </c>
      <c r="AF1054" s="170">
        <f t="shared" si="246"/>
        <v>6.0708333574723871E-3</v>
      </c>
      <c r="AG1054" s="147">
        <f t="shared" si="247"/>
        <v>1.7180667098974263E-2</v>
      </c>
      <c r="AH1054" s="147" t="str">
        <f t="shared" si="248"/>
        <v/>
      </c>
      <c r="AI1054" s="147" t="str">
        <f t="shared" si="249"/>
        <v/>
      </c>
      <c r="AJ1054" s="169">
        <f t="shared" si="250"/>
        <v>0</v>
      </c>
      <c r="AK1054" s="169" t="str">
        <f t="shared" si="251"/>
        <v/>
      </c>
      <c r="AL1054" s="169" t="str">
        <f t="shared" si="252"/>
        <v/>
      </c>
      <c r="AM1054" s="169"/>
      <c r="AN1054" s="169"/>
      <c r="AO1054" s="169"/>
      <c r="AP1054" s="169"/>
      <c r="AQ1054" s="169"/>
      <c r="AR1054" s="169"/>
      <c r="AS1054" s="169"/>
      <c r="AT1054" s="148"/>
      <c r="AU1054" s="149"/>
      <c r="AV1054" s="148"/>
      <c r="AW1054" s="173"/>
      <c r="AX1054" s="174"/>
      <c r="AY1054" s="175"/>
      <c r="AZ1054" s="175"/>
      <c r="BA1054" s="176"/>
      <c r="BB1054" s="176"/>
      <c r="BC1054" s="150"/>
      <c r="BE1054" s="151">
        <v>350</v>
      </c>
      <c r="BF1054" s="164">
        <f t="shared" si="254"/>
        <v>2.2335999999999983</v>
      </c>
      <c r="BG1054" s="177">
        <f t="shared" si="255"/>
        <v>0.94578827093121109</v>
      </c>
      <c r="BH1054" s="178">
        <f t="shared" si="256"/>
        <v>4.1624749198976296E-4</v>
      </c>
      <c r="BI1054" s="179" t="str">
        <f t="shared" si="257"/>
        <v/>
      </c>
      <c r="BJ1054" s="179" t="str">
        <f t="shared" si="253"/>
        <v/>
      </c>
    </row>
    <row r="1055" spans="2:62" ht="20.100000000000001" customHeight="1" x14ac:dyDescent="0.25">
      <c r="B1055" s="147"/>
      <c r="C1055" s="151">
        <v>374</v>
      </c>
      <c r="D1055" s="147">
        <f t="shared" si="226"/>
        <v>-1870.2844408805624</v>
      </c>
      <c r="E1055" s="170">
        <f t="shared" si="227"/>
        <v>2.3233789714709465E-5</v>
      </c>
      <c r="F1055" s="170">
        <f t="shared" si="228"/>
        <v>6.1399017097453377E-3</v>
      </c>
      <c r="G1055" s="147">
        <f t="shared" si="229"/>
        <v>2.3233789714709465E-5</v>
      </c>
      <c r="H1055" s="147" t="str">
        <f t="shared" si="230"/>
        <v/>
      </c>
      <c r="I1055" s="147" t="str">
        <f t="shared" si="231"/>
        <v/>
      </c>
      <c r="J1055" s="147">
        <f t="shared" si="232"/>
        <v>1.2765034161995114E-20</v>
      </c>
      <c r="K1055" s="147" t="str">
        <f t="shared" si="233"/>
        <v/>
      </c>
      <c r="L1055" s="147" t="str">
        <f t="shared" si="234"/>
        <v/>
      </c>
      <c r="P1055" s="151">
        <v>374</v>
      </c>
      <c r="Q1055" s="147">
        <f t="shared" si="235"/>
        <v>-60150.41986813437</v>
      </c>
      <c r="R1055" s="170">
        <f t="shared" si="236"/>
        <v>7.224188210385591E-7</v>
      </c>
      <c r="S1055" s="170">
        <f t="shared" si="237"/>
        <v>6.1399017097453377E-3</v>
      </c>
      <c r="T1055" s="147">
        <f t="shared" si="238"/>
        <v>7.224188210385591E-7</v>
      </c>
      <c r="U1055" s="147" t="str">
        <f t="shared" si="239"/>
        <v/>
      </c>
      <c r="V1055" s="147" t="str">
        <f t="shared" si="240"/>
        <v/>
      </c>
      <c r="W1055" s="171">
        <f t="shared" si="241"/>
        <v>7.925545166866308E-8</v>
      </c>
      <c r="X1055" s="169" t="str">
        <f t="shared" si="242"/>
        <v/>
      </c>
      <c r="Y1055" s="147" t="str">
        <f t="shared" si="243"/>
        <v/>
      </c>
      <c r="AC1055" s="151">
        <v>374</v>
      </c>
      <c r="AD1055" s="147">
        <f t="shared" si="244"/>
        <v>-2.504</v>
      </c>
      <c r="AE1055" s="170">
        <f t="shared" si="245"/>
        <v>1.7353752158990397E-2</v>
      </c>
      <c r="AF1055" s="170">
        <f t="shared" si="246"/>
        <v>6.1399017097453377E-3</v>
      </c>
      <c r="AG1055" s="147">
        <f t="shared" si="247"/>
        <v>1.7353752158990397E-2</v>
      </c>
      <c r="AH1055" s="147" t="str">
        <f t="shared" si="248"/>
        <v/>
      </c>
      <c r="AI1055" s="147" t="str">
        <f t="shared" si="249"/>
        <v/>
      </c>
      <c r="AJ1055" s="169">
        <f t="shared" si="250"/>
        <v>0</v>
      </c>
      <c r="AK1055" s="169" t="str">
        <f t="shared" si="251"/>
        <v/>
      </c>
      <c r="AL1055" s="169" t="str">
        <f t="shared" si="252"/>
        <v/>
      </c>
      <c r="AM1055" s="169"/>
      <c r="AN1055" s="169"/>
      <c r="AO1055" s="169"/>
      <c r="AP1055" s="169"/>
      <c r="AQ1055" s="169"/>
      <c r="AR1055" s="169"/>
      <c r="AS1055" s="169"/>
      <c r="AT1055" s="148"/>
      <c r="AU1055" s="149"/>
      <c r="AV1055" s="148"/>
      <c r="AW1055" s="173"/>
      <c r="AX1055" s="174"/>
      <c r="AY1055" s="175"/>
      <c r="AZ1055" s="175"/>
      <c r="BA1055" s="176"/>
      <c r="BB1055" s="176"/>
      <c r="BC1055" s="150"/>
      <c r="BE1055" s="151">
        <v>351</v>
      </c>
      <c r="BF1055" s="164">
        <f t="shared" si="254"/>
        <v>2.2399999999999984</v>
      </c>
      <c r="BG1055" s="177">
        <f t="shared" si="255"/>
        <v>0.94537202343922133</v>
      </c>
      <c r="BH1055" s="178">
        <f t="shared" si="256"/>
        <v>4.1789193741958996E-4</v>
      </c>
      <c r="BI1055" s="179" t="str">
        <f t="shared" si="257"/>
        <v/>
      </c>
      <c r="BJ1055" s="179" t="str">
        <f t="shared" si="253"/>
        <v/>
      </c>
    </row>
    <row r="1056" spans="2:62" ht="20.100000000000001" customHeight="1" x14ac:dyDescent="0.25">
      <c r="B1056" s="147"/>
      <c r="C1056" s="151">
        <v>375</v>
      </c>
      <c r="D1056" s="147">
        <f t="shared" si="226"/>
        <v>-1867.2967660548748</v>
      </c>
      <c r="E1056" s="170">
        <f t="shared" si="227"/>
        <v>2.3467480922437145E-5</v>
      </c>
      <c r="F1056" s="170">
        <f t="shared" si="228"/>
        <v>6.2096653257761331E-3</v>
      </c>
      <c r="G1056" s="147">
        <f t="shared" si="229"/>
        <v>2.3467480922437145E-5</v>
      </c>
      <c r="H1056" s="147" t="str">
        <f t="shared" si="230"/>
        <v/>
      </c>
      <c r="I1056" s="147" t="str">
        <f t="shared" si="231"/>
        <v/>
      </c>
      <c r="J1056" s="147">
        <f t="shared" si="232"/>
        <v>1.3219563424989547E-20</v>
      </c>
      <c r="K1056" s="147" t="str">
        <f t="shared" si="233"/>
        <v/>
      </c>
      <c r="L1056" s="147" t="str">
        <f t="shared" si="234"/>
        <v/>
      </c>
      <c r="P1056" s="151">
        <v>375</v>
      </c>
      <c r="Q1056" s="147">
        <f t="shared" si="235"/>
        <v>-60054.332935437669</v>
      </c>
      <c r="R1056" s="170">
        <f t="shared" si="236"/>
        <v>7.2968508835210142E-7</v>
      </c>
      <c r="S1056" s="170">
        <f t="shared" si="237"/>
        <v>6.2096653257761331E-3</v>
      </c>
      <c r="T1056" s="147">
        <f t="shared" si="238"/>
        <v>7.2968508835210142E-7</v>
      </c>
      <c r="U1056" s="147" t="str">
        <f t="shared" si="239"/>
        <v/>
      </c>
      <c r="V1056" s="147" t="str">
        <f t="shared" si="240"/>
        <v/>
      </c>
      <c r="W1056" s="171">
        <f t="shared" si="241"/>
        <v>8.0298131371401336E-8</v>
      </c>
      <c r="X1056" s="169" t="str">
        <f t="shared" si="242"/>
        <v/>
      </c>
      <c r="Y1056" s="147" t="str">
        <f t="shared" si="243"/>
        <v/>
      </c>
      <c r="AC1056" s="151">
        <v>375</v>
      </c>
      <c r="AD1056" s="147">
        <f t="shared" si="244"/>
        <v>-2.5</v>
      </c>
      <c r="AE1056" s="170">
        <f t="shared" si="245"/>
        <v>1.752830049356854E-2</v>
      </c>
      <c r="AF1056" s="170">
        <f t="shared" si="246"/>
        <v>6.2096653257761331E-3</v>
      </c>
      <c r="AG1056" s="147">
        <f t="shared" si="247"/>
        <v>1.752830049356854E-2</v>
      </c>
      <c r="AH1056" s="147" t="str">
        <f t="shared" si="248"/>
        <v/>
      </c>
      <c r="AI1056" s="147" t="str">
        <f t="shared" si="249"/>
        <v/>
      </c>
      <c r="AJ1056" s="169">
        <f t="shared" si="250"/>
        <v>0</v>
      </c>
      <c r="AK1056" s="169" t="str">
        <f t="shared" si="251"/>
        <v/>
      </c>
      <c r="AL1056" s="169" t="str">
        <f t="shared" si="252"/>
        <v/>
      </c>
      <c r="AM1056" s="169"/>
      <c r="AN1056" s="169"/>
      <c r="AO1056" s="169"/>
      <c r="AP1056" s="169"/>
      <c r="AQ1056" s="169"/>
      <c r="AR1056" s="169"/>
      <c r="AS1056" s="169"/>
      <c r="AT1056" s="148"/>
      <c r="AU1056" s="149"/>
      <c r="AV1056" s="148"/>
      <c r="AW1056" s="173"/>
      <c r="AX1056" s="174"/>
      <c r="AY1056" s="175"/>
      <c r="AZ1056" s="175"/>
      <c r="BA1056" s="176"/>
      <c r="BB1056" s="176"/>
      <c r="BC1056" s="150"/>
      <c r="BE1056" s="151">
        <v>352</v>
      </c>
      <c r="BF1056" s="164">
        <f t="shared" si="254"/>
        <v>2.2463999999999986</v>
      </c>
      <c r="BG1056" s="177">
        <f t="shared" si="255"/>
        <v>0.94495413150180174</v>
      </c>
      <c r="BH1056" s="178">
        <f t="shared" si="256"/>
        <v>4.1953434184316407E-4</v>
      </c>
      <c r="BI1056" s="179" t="str">
        <f t="shared" si="257"/>
        <v/>
      </c>
      <c r="BJ1056" s="179" t="str">
        <f t="shared" si="253"/>
        <v/>
      </c>
    </row>
    <row r="1057" spans="2:62" ht="20.100000000000001" customHeight="1" x14ac:dyDescent="0.25">
      <c r="B1057" s="147"/>
      <c r="C1057" s="151">
        <v>376</v>
      </c>
      <c r="D1057" s="147">
        <f t="shared" si="226"/>
        <v>-1864.3090912291868</v>
      </c>
      <c r="E1057" s="170">
        <f t="shared" si="227"/>
        <v>2.3703143400846454E-5</v>
      </c>
      <c r="F1057" s="170">
        <f t="shared" si="228"/>
        <v>6.2801300768649043E-3</v>
      </c>
      <c r="G1057" s="147">
        <f t="shared" si="229"/>
        <v>2.3703143400846454E-5</v>
      </c>
      <c r="H1057" s="147" t="str">
        <f t="shared" si="230"/>
        <v/>
      </c>
      <c r="I1057" s="147" t="str">
        <f t="shared" si="231"/>
        <v/>
      </c>
      <c r="J1057" s="147">
        <f t="shared" si="232"/>
        <v>1.3690058235822585E-20</v>
      </c>
      <c r="K1057" s="147" t="str">
        <f t="shared" si="233"/>
        <v/>
      </c>
      <c r="L1057" s="147" t="str">
        <f t="shared" si="234"/>
        <v/>
      </c>
      <c r="P1057" s="151">
        <v>376</v>
      </c>
      <c r="Q1057" s="147">
        <f t="shared" si="235"/>
        <v>-59958.246002740969</v>
      </c>
      <c r="R1057" s="170">
        <f t="shared" si="236"/>
        <v>7.3701264928408716E-7</v>
      </c>
      <c r="S1057" s="170">
        <f t="shared" si="237"/>
        <v>6.2801300768649043E-3</v>
      </c>
      <c r="T1057" s="147">
        <f t="shared" si="238"/>
        <v>7.3701264928408716E-7</v>
      </c>
      <c r="U1057" s="147" t="str">
        <f t="shared" si="239"/>
        <v/>
      </c>
      <c r="V1057" s="147" t="str">
        <f t="shared" si="240"/>
        <v/>
      </c>
      <c r="W1057" s="171">
        <f t="shared" si="241"/>
        <v>8.1353226840231259E-8</v>
      </c>
      <c r="X1057" s="169" t="str">
        <f t="shared" si="242"/>
        <v/>
      </c>
      <c r="Y1057" s="147" t="str">
        <f t="shared" si="243"/>
        <v/>
      </c>
      <c r="AC1057" s="151">
        <v>376</v>
      </c>
      <c r="AD1057" s="147">
        <f t="shared" si="244"/>
        <v>-2.496</v>
      </c>
      <c r="AE1057" s="170">
        <f t="shared" si="245"/>
        <v>1.7704321207094212E-2</v>
      </c>
      <c r="AF1057" s="170">
        <f t="shared" si="246"/>
        <v>6.2801300768649043E-3</v>
      </c>
      <c r="AG1057" s="147">
        <f t="shared" si="247"/>
        <v>1.7704321207094212E-2</v>
      </c>
      <c r="AH1057" s="147" t="str">
        <f t="shared" si="248"/>
        <v/>
      </c>
      <c r="AI1057" s="147" t="str">
        <f t="shared" si="249"/>
        <v/>
      </c>
      <c r="AJ1057" s="169">
        <f t="shared" si="250"/>
        <v>0</v>
      </c>
      <c r="AK1057" s="169" t="str">
        <f t="shared" si="251"/>
        <v/>
      </c>
      <c r="AL1057" s="169" t="str">
        <f t="shared" si="252"/>
        <v/>
      </c>
      <c r="AM1057" s="169"/>
      <c r="AN1057" s="169"/>
      <c r="AO1057" s="169"/>
      <c r="AP1057" s="169"/>
      <c r="AQ1057" s="169"/>
      <c r="AR1057" s="169"/>
      <c r="AS1057" s="169"/>
      <c r="AT1057" s="148"/>
      <c r="AU1057" s="149"/>
      <c r="AV1057" s="148"/>
      <c r="AW1057" s="173"/>
      <c r="AX1057" s="174"/>
      <c r="AY1057" s="175"/>
      <c r="AZ1057" s="175"/>
      <c r="BA1057" s="176"/>
      <c r="BB1057" s="176"/>
      <c r="BC1057" s="150"/>
      <c r="BE1057" s="151">
        <v>353</v>
      </c>
      <c r="BF1057" s="164">
        <f t="shared" si="254"/>
        <v>2.2527999999999988</v>
      </c>
      <c r="BG1057" s="177">
        <f t="shared" si="255"/>
        <v>0.94453459715995858</v>
      </c>
      <c r="BH1057" s="178">
        <f t="shared" si="256"/>
        <v>4.2117467896130023E-4</v>
      </c>
      <c r="BI1057" s="179" t="str">
        <f t="shared" si="257"/>
        <v/>
      </c>
      <c r="BJ1057" s="179" t="str">
        <f t="shared" si="253"/>
        <v/>
      </c>
    </row>
    <row r="1058" spans="2:62" ht="20.100000000000001" customHeight="1" x14ac:dyDescent="0.25">
      <c r="B1058" s="147"/>
      <c r="C1058" s="151">
        <v>377</v>
      </c>
      <c r="D1058" s="147">
        <f t="shared" si="226"/>
        <v>-1861.3214164034991</v>
      </c>
      <c r="E1058" s="170">
        <f t="shared" si="227"/>
        <v>2.3940789366605156E-5</v>
      </c>
      <c r="F1058" s="170">
        <f t="shared" si="228"/>
        <v>6.3513018707703995E-3</v>
      </c>
      <c r="G1058" s="147">
        <f t="shared" si="229"/>
        <v>2.3940789366605156E-5</v>
      </c>
      <c r="H1058" s="147" t="str">
        <f t="shared" si="230"/>
        <v/>
      </c>
      <c r="I1058" s="147" t="str">
        <f t="shared" si="231"/>
        <v/>
      </c>
      <c r="J1058" s="147">
        <f t="shared" si="232"/>
        <v>1.4177071497445276E-20</v>
      </c>
      <c r="K1058" s="147" t="str">
        <f t="shared" si="233"/>
        <v/>
      </c>
      <c r="L1058" s="147" t="str">
        <f t="shared" si="234"/>
        <v/>
      </c>
      <c r="P1058" s="151">
        <v>377</v>
      </c>
      <c r="Q1058" s="147">
        <f t="shared" si="235"/>
        <v>-59862.159070044268</v>
      </c>
      <c r="R1058" s="170">
        <f t="shared" si="236"/>
        <v>7.4440188369293952E-7</v>
      </c>
      <c r="S1058" s="170">
        <f t="shared" si="237"/>
        <v>6.3513018707703995E-3</v>
      </c>
      <c r="T1058" s="147">
        <f t="shared" si="238"/>
        <v>7.4440188369293952E-7</v>
      </c>
      <c r="U1058" s="147" t="str">
        <f t="shared" si="239"/>
        <v/>
      </c>
      <c r="V1058" s="147" t="str">
        <f t="shared" si="240"/>
        <v/>
      </c>
      <c r="W1058" s="171">
        <f t="shared" si="241"/>
        <v>8.2420867230319059E-8</v>
      </c>
      <c r="X1058" s="169" t="str">
        <f t="shared" si="242"/>
        <v/>
      </c>
      <c r="Y1058" s="147" t="str">
        <f t="shared" si="243"/>
        <v/>
      </c>
      <c r="AC1058" s="151">
        <v>377</v>
      </c>
      <c r="AD1058" s="147">
        <f t="shared" si="244"/>
        <v>-2.492</v>
      </c>
      <c r="AE1058" s="170">
        <f t="shared" si="245"/>
        <v>1.7881823424425094E-2</v>
      </c>
      <c r="AF1058" s="170">
        <f t="shared" si="246"/>
        <v>6.3513018707703995E-3</v>
      </c>
      <c r="AG1058" s="147">
        <f t="shared" si="247"/>
        <v>1.7881823424425094E-2</v>
      </c>
      <c r="AH1058" s="147" t="str">
        <f t="shared" si="248"/>
        <v/>
      </c>
      <c r="AI1058" s="147" t="str">
        <f t="shared" si="249"/>
        <v/>
      </c>
      <c r="AJ1058" s="169">
        <f t="shared" si="250"/>
        <v>0</v>
      </c>
      <c r="AK1058" s="169" t="str">
        <f t="shared" si="251"/>
        <v/>
      </c>
      <c r="AL1058" s="169" t="str">
        <f t="shared" si="252"/>
        <v/>
      </c>
      <c r="AM1058" s="169"/>
      <c r="AN1058" s="169"/>
      <c r="AO1058" s="169"/>
      <c r="AP1058" s="169"/>
      <c r="AQ1058" s="169"/>
      <c r="AR1058" s="169"/>
      <c r="AS1058" s="169"/>
      <c r="AT1058" s="148"/>
      <c r="AU1058" s="149"/>
      <c r="AV1058" s="148"/>
      <c r="AW1058" s="173"/>
      <c r="AX1058" s="174"/>
      <c r="AY1058" s="175"/>
      <c r="AZ1058" s="175"/>
      <c r="BA1058" s="176"/>
      <c r="BB1058" s="176"/>
      <c r="BC1058" s="150"/>
      <c r="BE1058" s="151">
        <v>354</v>
      </c>
      <c r="BF1058" s="164">
        <f t="shared" si="254"/>
        <v>2.259199999999999</v>
      </c>
      <c r="BG1058" s="177">
        <f t="shared" si="255"/>
        <v>0.94411342248099728</v>
      </c>
      <c r="BH1058" s="178">
        <f t="shared" si="256"/>
        <v>4.2281292265100578E-4</v>
      </c>
      <c r="BI1058" s="179" t="str">
        <f t="shared" si="257"/>
        <v/>
      </c>
      <c r="BJ1058" s="179" t="str">
        <f t="shared" si="253"/>
        <v/>
      </c>
    </row>
    <row r="1059" spans="2:62" ht="20.100000000000001" customHeight="1" x14ac:dyDescent="0.25">
      <c r="B1059" s="147"/>
      <c r="C1059" s="151">
        <v>378</v>
      </c>
      <c r="D1059" s="147">
        <f t="shared" si="226"/>
        <v>-1858.3337415778112</v>
      </c>
      <c r="E1059" s="170">
        <f t="shared" si="227"/>
        <v>2.4180431063279278E-5</v>
      </c>
      <c r="F1059" s="170">
        <f t="shared" si="228"/>
        <v>6.4231866517910977E-3</v>
      </c>
      <c r="G1059" s="147">
        <f t="shared" si="229"/>
        <v>2.4180431063279278E-5</v>
      </c>
      <c r="H1059" s="147" t="str">
        <f t="shared" si="230"/>
        <v/>
      </c>
      <c r="I1059" s="147" t="str">
        <f t="shared" si="231"/>
        <v/>
      </c>
      <c r="J1059" s="147">
        <f t="shared" si="232"/>
        <v>1.4681174979503387E-20</v>
      </c>
      <c r="K1059" s="147" t="str">
        <f t="shared" si="233"/>
        <v/>
      </c>
      <c r="L1059" s="147" t="str">
        <f t="shared" si="234"/>
        <v/>
      </c>
      <c r="P1059" s="151">
        <v>378</v>
      </c>
      <c r="Q1059" s="147">
        <f t="shared" si="235"/>
        <v>-59766.072137347568</v>
      </c>
      <c r="R1059" s="170">
        <f t="shared" si="236"/>
        <v>7.5185317227344152E-7</v>
      </c>
      <c r="S1059" s="170">
        <f t="shared" si="237"/>
        <v>6.4231866517910977E-3</v>
      </c>
      <c r="T1059" s="147">
        <f t="shared" si="238"/>
        <v>7.5185317227344152E-7</v>
      </c>
      <c r="U1059" s="147" t="str">
        <f t="shared" si="239"/>
        <v/>
      </c>
      <c r="V1059" s="147" t="str">
        <f t="shared" si="240"/>
        <v/>
      </c>
      <c r="W1059" s="171">
        <f t="shared" si="241"/>
        <v>8.3501182786745324E-8</v>
      </c>
      <c r="X1059" s="169" t="str">
        <f t="shared" si="242"/>
        <v/>
      </c>
      <c r="Y1059" s="147" t="str">
        <f t="shared" si="243"/>
        <v/>
      </c>
      <c r="AC1059" s="151">
        <v>378</v>
      </c>
      <c r="AD1059" s="147">
        <f t="shared" si="244"/>
        <v>-2.488</v>
      </c>
      <c r="AE1059" s="170">
        <f t="shared" si="245"/>
        <v>1.8060816290509693E-2</v>
      </c>
      <c r="AF1059" s="170">
        <f t="shared" si="246"/>
        <v>6.4231866517910977E-3</v>
      </c>
      <c r="AG1059" s="147">
        <f t="shared" si="247"/>
        <v>1.8060816290509693E-2</v>
      </c>
      <c r="AH1059" s="147" t="str">
        <f t="shared" si="248"/>
        <v/>
      </c>
      <c r="AI1059" s="147" t="str">
        <f t="shared" si="249"/>
        <v/>
      </c>
      <c r="AJ1059" s="169">
        <f t="shared" si="250"/>
        <v>0</v>
      </c>
      <c r="AK1059" s="169" t="str">
        <f t="shared" si="251"/>
        <v/>
      </c>
      <c r="AL1059" s="169" t="str">
        <f t="shared" si="252"/>
        <v/>
      </c>
      <c r="AM1059" s="169"/>
      <c r="AN1059" s="169"/>
      <c r="AO1059" s="169"/>
      <c r="AP1059" s="169"/>
      <c r="AQ1059" s="169"/>
      <c r="AR1059" s="169"/>
      <c r="AS1059" s="169"/>
      <c r="AT1059" s="148"/>
      <c r="AU1059" s="149"/>
      <c r="AV1059" s="148"/>
      <c r="AW1059" s="173"/>
      <c r="AX1059" s="174"/>
      <c r="AY1059" s="175"/>
      <c r="AZ1059" s="175"/>
      <c r="BA1059" s="176"/>
      <c r="BB1059" s="176"/>
      <c r="BC1059" s="150"/>
      <c r="BE1059" s="151">
        <v>355</v>
      </c>
      <c r="BF1059" s="164">
        <f t="shared" si="254"/>
        <v>2.2655999999999992</v>
      </c>
      <c r="BG1059" s="177">
        <f t="shared" si="255"/>
        <v>0.94369060955834627</v>
      </c>
      <c r="BH1059" s="178">
        <f t="shared" si="256"/>
        <v>4.2444904696792296E-4</v>
      </c>
      <c r="BI1059" s="179" t="str">
        <f t="shared" si="257"/>
        <v/>
      </c>
      <c r="BJ1059" s="179" t="str">
        <f t="shared" si="253"/>
        <v/>
      </c>
    </row>
    <row r="1060" spans="2:62" ht="20.100000000000001" customHeight="1" x14ac:dyDescent="0.25">
      <c r="B1060" s="147"/>
      <c r="C1060" s="151">
        <v>379</v>
      </c>
      <c r="D1060" s="147">
        <f t="shared" si="226"/>
        <v>-1855.3460667521235</v>
      </c>
      <c r="E1060" s="170">
        <f t="shared" si="227"/>
        <v>2.44220807608153E-5</v>
      </c>
      <c r="F1060" s="170">
        <f t="shared" si="228"/>
        <v>6.4957904008448265E-3</v>
      </c>
      <c r="G1060" s="147">
        <f t="shared" si="229"/>
        <v>2.44220807608153E-5</v>
      </c>
      <c r="H1060" s="147" t="str">
        <f t="shared" si="230"/>
        <v/>
      </c>
      <c r="I1060" s="147" t="str">
        <f t="shared" si="231"/>
        <v/>
      </c>
      <c r="J1060" s="147">
        <f t="shared" si="232"/>
        <v>1.5202959952261174E-20</v>
      </c>
      <c r="K1060" s="147" t="str">
        <f t="shared" si="233"/>
        <v/>
      </c>
      <c r="L1060" s="147" t="str">
        <f t="shared" si="234"/>
        <v/>
      </c>
      <c r="P1060" s="151">
        <v>379</v>
      </c>
      <c r="Q1060" s="147">
        <f t="shared" si="235"/>
        <v>-59669.985204650868</v>
      </c>
      <c r="R1060" s="170">
        <f t="shared" si="236"/>
        <v>7.5936689654063547E-7</v>
      </c>
      <c r="S1060" s="170">
        <f t="shared" si="237"/>
        <v>6.4957904008448265E-3</v>
      </c>
      <c r="T1060" s="147">
        <f t="shared" si="238"/>
        <v>7.5936689654063547E-7</v>
      </c>
      <c r="U1060" s="147" t="str">
        <f t="shared" si="239"/>
        <v/>
      </c>
      <c r="V1060" s="147" t="str">
        <f t="shared" si="240"/>
        <v/>
      </c>
      <c r="W1060" s="171">
        <f t="shared" si="241"/>
        <v>8.4594304850418711E-8</v>
      </c>
      <c r="X1060" s="169" t="str">
        <f t="shared" si="242"/>
        <v/>
      </c>
      <c r="Y1060" s="147" t="str">
        <f t="shared" si="243"/>
        <v/>
      </c>
      <c r="AC1060" s="151">
        <v>379</v>
      </c>
      <c r="AD1060" s="147">
        <f t="shared" si="244"/>
        <v>-2.484</v>
      </c>
      <c r="AE1060" s="170">
        <f t="shared" si="245"/>
        <v>1.824130897000055E-2</v>
      </c>
      <c r="AF1060" s="170">
        <f t="shared" si="246"/>
        <v>6.4957904008448265E-3</v>
      </c>
      <c r="AG1060" s="147">
        <f t="shared" si="247"/>
        <v>1.824130897000055E-2</v>
      </c>
      <c r="AH1060" s="147" t="str">
        <f t="shared" si="248"/>
        <v/>
      </c>
      <c r="AI1060" s="147" t="str">
        <f t="shared" si="249"/>
        <v/>
      </c>
      <c r="AJ1060" s="169">
        <f t="shared" si="250"/>
        <v>0</v>
      </c>
      <c r="AK1060" s="169" t="str">
        <f t="shared" si="251"/>
        <v/>
      </c>
      <c r="AL1060" s="169" t="str">
        <f t="shared" si="252"/>
        <v/>
      </c>
      <c r="AM1060" s="169"/>
      <c r="AN1060" s="169"/>
      <c r="AO1060" s="169"/>
      <c r="AP1060" s="169"/>
      <c r="AQ1060" s="169"/>
      <c r="AR1060" s="169"/>
      <c r="AS1060" s="169"/>
      <c r="AT1060" s="148"/>
      <c r="AU1060" s="149"/>
      <c r="AV1060" s="148"/>
      <c r="AW1060" s="173"/>
      <c r="AX1060" s="174"/>
      <c r="AY1060" s="175"/>
      <c r="AZ1060" s="175"/>
      <c r="BA1060" s="176"/>
      <c r="BB1060" s="176"/>
      <c r="BC1060" s="150"/>
      <c r="BE1060" s="151">
        <v>356</v>
      </c>
      <c r="BF1060" s="164">
        <f t="shared" si="254"/>
        <v>2.2719999999999994</v>
      </c>
      <c r="BG1060" s="177">
        <f t="shared" si="255"/>
        <v>0.94326616051137835</v>
      </c>
      <c r="BH1060" s="178">
        <f t="shared" si="256"/>
        <v>4.2608302614355331E-4</v>
      </c>
      <c r="BI1060" s="179" t="str">
        <f t="shared" si="257"/>
        <v/>
      </c>
      <c r="BJ1060" s="179" t="str">
        <f t="shared" si="253"/>
        <v/>
      </c>
    </row>
    <row r="1061" spans="2:62" ht="20.100000000000001" customHeight="1" x14ac:dyDescent="0.25">
      <c r="B1061" s="147"/>
      <c r="C1061" s="151">
        <v>380</v>
      </c>
      <c r="D1061" s="147">
        <f t="shared" si="226"/>
        <v>-1852.3583919264356</v>
      </c>
      <c r="E1061" s="170">
        <f t="shared" si="227"/>
        <v>2.4665750755015012E-5</v>
      </c>
      <c r="F1061" s="170">
        <f t="shared" si="228"/>
        <v>6.569119135546763E-3</v>
      </c>
      <c r="G1061" s="147">
        <f t="shared" si="229"/>
        <v>2.4665750755015012E-5</v>
      </c>
      <c r="H1061" s="147" t="str">
        <f t="shared" si="230"/>
        <v/>
      </c>
      <c r="I1061" s="147" t="str">
        <f t="shared" si="231"/>
        <v/>
      </c>
      <c r="J1061" s="147">
        <f t="shared" si="232"/>
        <v>1.574303784148492E-20</v>
      </c>
      <c r="K1061" s="147" t="str">
        <f t="shared" si="233"/>
        <v/>
      </c>
      <c r="L1061" s="147" t="str">
        <f t="shared" si="234"/>
        <v/>
      </c>
      <c r="P1061" s="151">
        <v>380</v>
      </c>
      <c r="Q1061" s="147">
        <f t="shared" si="235"/>
        <v>-59573.898271954167</v>
      </c>
      <c r="R1061" s="170">
        <f t="shared" si="236"/>
        <v>7.6694343881349525E-7</v>
      </c>
      <c r="S1061" s="170">
        <f t="shared" si="237"/>
        <v>6.569119135546763E-3</v>
      </c>
      <c r="T1061" s="147">
        <f t="shared" si="238"/>
        <v>7.6694343881349525E-7</v>
      </c>
      <c r="U1061" s="147" t="str">
        <f t="shared" si="239"/>
        <v/>
      </c>
      <c r="V1061" s="147" t="str">
        <f t="shared" si="240"/>
        <v/>
      </c>
      <c r="W1061" s="171">
        <f t="shared" si="241"/>
        <v>8.5700365863977994E-8</v>
      </c>
      <c r="X1061" s="169" t="str">
        <f t="shared" si="242"/>
        <v/>
      </c>
      <c r="Y1061" s="147" t="str">
        <f t="shared" si="243"/>
        <v/>
      </c>
      <c r="AC1061" s="151">
        <v>380</v>
      </c>
      <c r="AD1061" s="147">
        <f t="shared" si="244"/>
        <v>-2.48</v>
      </c>
      <c r="AE1061" s="170">
        <f t="shared" si="245"/>
        <v>1.8423310646862048E-2</v>
      </c>
      <c r="AF1061" s="170">
        <f t="shared" si="246"/>
        <v>6.569119135546763E-3</v>
      </c>
      <c r="AG1061" s="147">
        <f t="shared" si="247"/>
        <v>1.8423310646862048E-2</v>
      </c>
      <c r="AH1061" s="147" t="str">
        <f t="shared" si="248"/>
        <v/>
      </c>
      <c r="AI1061" s="147" t="str">
        <f t="shared" si="249"/>
        <v/>
      </c>
      <c r="AJ1061" s="169">
        <f t="shared" si="250"/>
        <v>0</v>
      </c>
      <c r="AK1061" s="169" t="str">
        <f t="shared" si="251"/>
        <v/>
      </c>
      <c r="AL1061" s="169" t="str">
        <f t="shared" si="252"/>
        <v/>
      </c>
      <c r="AM1061" s="169"/>
      <c r="AN1061" s="169"/>
      <c r="AO1061" s="169"/>
      <c r="AP1061" s="169"/>
      <c r="AQ1061" s="169"/>
      <c r="AR1061" s="169"/>
      <c r="AS1061" s="169"/>
      <c r="AT1061" s="148"/>
      <c r="AU1061" s="149"/>
      <c r="AV1061" s="148"/>
      <c r="AW1061" s="173"/>
      <c r="AX1061" s="174"/>
      <c r="AY1061" s="175"/>
      <c r="AZ1061" s="175"/>
      <c r="BA1061" s="176"/>
      <c r="BB1061" s="176"/>
      <c r="BC1061" s="150"/>
      <c r="BE1061" s="151">
        <v>357</v>
      </c>
      <c r="BF1061" s="164">
        <f t="shared" si="254"/>
        <v>2.2783999999999995</v>
      </c>
      <c r="BG1061" s="177">
        <f t="shared" si="255"/>
        <v>0.9428400774852348</v>
      </c>
      <c r="BH1061" s="178">
        <f t="shared" si="256"/>
        <v>4.2771483458636794E-4</v>
      </c>
      <c r="BI1061" s="179" t="str">
        <f t="shared" si="257"/>
        <v/>
      </c>
      <c r="BJ1061" s="179" t="str">
        <f t="shared" si="253"/>
        <v/>
      </c>
    </row>
    <row r="1062" spans="2:62" ht="20.100000000000001" customHeight="1" x14ac:dyDescent="0.25">
      <c r="B1062" s="147"/>
      <c r="C1062" s="151">
        <v>381</v>
      </c>
      <c r="D1062" s="147">
        <f t="shared" si="226"/>
        <v>-1849.3707171007479</v>
      </c>
      <c r="E1062" s="170">
        <f t="shared" si="227"/>
        <v>2.4911453367003094E-5</v>
      </c>
      <c r="F1062" s="170">
        <f t="shared" si="228"/>
        <v>6.6431789102859009E-3</v>
      </c>
      <c r="G1062" s="147">
        <f t="shared" si="229"/>
        <v>2.4911453367003094E-5</v>
      </c>
      <c r="H1062" s="147" t="str">
        <f t="shared" si="230"/>
        <v/>
      </c>
      <c r="I1062" s="147" t="str">
        <f t="shared" si="231"/>
        <v/>
      </c>
      <c r="J1062" s="147">
        <f t="shared" si="232"/>
        <v>1.6302040904964573E-20</v>
      </c>
      <c r="K1062" s="147" t="str">
        <f t="shared" si="233"/>
        <v/>
      </c>
      <c r="L1062" s="147" t="str">
        <f t="shared" si="234"/>
        <v/>
      </c>
      <c r="P1062" s="151">
        <v>381</v>
      </c>
      <c r="Q1062" s="147">
        <f t="shared" si="235"/>
        <v>-59477.811339257467</v>
      </c>
      <c r="R1062" s="170">
        <f t="shared" si="236"/>
        <v>7.7458318219837019E-7</v>
      </c>
      <c r="S1062" s="170">
        <f t="shared" si="237"/>
        <v>6.6431789102859009E-3</v>
      </c>
      <c r="T1062" s="147">
        <f t="shared" si="238"/>
        <v>7.7458318219837019E-7</v>
      </c>
      <c r="U1062" s="147" t="str">
        <f t="shared" si="239"/>
        <v/>
      </c>
      <c r="V1062" s="147" t="str">
        <f t="shared" si="240"/>
        <v/>
      </c>
      <c r="W1062" s="171">
        <f t="shared" si="241"/>
        <v>8.6819499377682742E-8</v>
      </c>
      <c r="X1062" s="169" t="str">
        <f t="shared" si="242"/>
        <v/>
      </c>
      <c r="Y1062" s="147" t="str">
        <f t="shared" si="243"/>
        <v/>
      </c>
      <c r="AC1062" s="151">
        <v>381</v>
      </c>
      <c r="AD1062" s="147">
        <f t="shared" si="244"/>
        <v>-2.476</v>
      </c>
      <c r="AE1062" s="170">
        <f t="shared" si="245"/>
        <v>1.8606830523972679E-2</v>
      </c>
      <c r="AF1062" s="170">
        <f t="shared" si="246"/>
        <v>6.6431789102859009E-3</v>
      </c>
      <c r="AG1062" s="147">
        <f t="shared" si="247"/>
        <v>1.8606830523972679E-2</v>
      </c>
      <c r="AH1062" s="147" t="str">
        <f t="shared" si="248"/>
        <v/>
      </c>
      <c r="AI1062" s="147" t="str">
        <f t="shared" si="249"/>
        <v/>
      </c>
      <c r="AJ1062" s="169">
        <f t="shared" si="250"/>
        <v>0</v>
      </c>
      <c r="AK1062" s="169" t="str">
        <f t="shared" si="251"/>
        <v/>
      </c>
      <c r="AL1062" s="169" t="str">
        <f t="shared" si="252"/>
        <v/>
      </c>
      <c r="AM1062" s="169"/>
      <c r="AN1062" s="169"/>
      <c r="AO1062" s="169"/>
      <c r="AP1062" s="169"/>
      <c r="AQ1062" s="169"/>
      <c r="AR1062" s="169"/>
      <c r="AS1062" s="169"/>
      <c r="AT1062" s="148"/>
      <c r="AU1062" s="149"/>
      <c r="AV1062" s="148"/>
      <c r="AW1062" s="173"/>
      <c r="AX1062" s="174"/>
      <c r="AY1062" s="175"/>
      <c r="AZ1062" s="175"/>
      <c r="BA1062" s="176"/>
      <c r="BB1062" s="176"/>
      <c r="BC1062" s="150"/>
      <c r="BE1062" s="151">
        <v>358</v>
      </c>
      <c r="BF1062" s="164">
        <f t="shared" si="254"/>
        <v>2.2847999999999997</v>
      </c>
      <c r="BG1062" s="177">
        <f t="shared" si="255"/>
        <v>0.94241236265064843</v>
      </c>
      <c r="BH1062" s="178">
        <f t="shared" si="256"/>
        <v>4.2934444688103035E-4</v>
      </c>
      <c r="BI1062" s="179" t="str">
        <f t="shared" si="257"/>
        <v/>
      </c>
      <c r="BJ1062" s="179" t="str">
        <f t="shared" si="253"/>
        <v/>
      </c>
    </row>
    <row r="1063" spans="2:62" ht="20.100000000000001" customHeight="1" x14ac:dyDescent="0.25">
      <c r="B1063" s="147"/>
      <c r="C1063" s="151">
        <v>382</v>
      </c>
      <c r="D1063" s="147">
        <f t="shared" si="226"/>
        <v>-1846.38304227506</v>
      </c>
      <c r="E1063" s="170">
        <f t="shared" si="227"/>
        <v>2.5159200942687214E-5</v>
      </c>
      <c r="F1063" s="170">
        <f t="shared" si="228"/>
        <v>6.7179758162999237E-3</v>
      </c>
      <c r="G1063" s="147">
        <f t="shared" si="229"/>
        <v>2.5159200942687214E-5</v>
      </c>
      <c r="H1063" s="147" t="str">
        <f t="shared" si="230"/>
        <v/>
      </c>
      <c r="I1063" s="147" t="str">
        <f t="shared" si="231"/>
        <v/>
      </c>
      <c r="J1063" s="147">
        <f t="shared" si="232"/>
        <v>1.6880622931380123E-20</v>
      </c>
      <c r="K1063" s="147" t="str">
        <f t="shared" si="233"/>
        <v/>
      </c>
      <c r="L1063" s="147" t="str">
        <f t="shared" si="234"/>
        <v/>
      </c>
      <c r="P1063" s="151">
        <v>382</v>
      </c>
      <c r="Q1063" s="147">
        <f t="shared" si="235"/>
        <v>-59381.724406560767</v>
      </c>
      <c r="R1063" s="170">
        <f t="shared" si="236"/>
        <v>7.8228651057219859E-7</v>
      </c>
      <c r="S1063" s="170">
        <f t="shared" si="237"/>
        <v>6.7179758162999237E-3</v>
      </c>
      <c r="T1063" s="147">
        <f t="shared" si="238"/>
        <v>7.8228651057219859E-7</v>
      </c>
      <c r="U1063" s="147" t="str">
        <f t="shared" si="239"/>
        <v/>
      </c>
      <c r="V1063" s="147" t="str">
        <f t="shared" si="240"/>
        <v/>
      </c>
      <c r="W1063" s="171">
        <f t="shared" si="241"/>
        <v>8.7951840055293008E-8</v>
      </c>
      <c r="X1063" s="169" t="str">
        <f t="shared" si="242"/>
        <v/>
      </c>
      <c r="Y1063" s="147" t="str">
        <f t="shared" si="243"/>
        <v/>
      </c>
      <c r="AC1063" s="151">
        <v>382</v>
      </c>
      <c r="AD1063" s="147">
        <f t="shared" si="244"/>
        <v>-2.472</v>
      </c>
      <c r="AE1063" s="170">
        <f t="shared" si="245"/>
        <v>1.8791877822721837E-2</v>
      </c>
      <c r="AF1063" s="170">
        <f t="shared" si="246"/>
        <v>6.7179758162999237E-3</v>
      </c>
      <c r="AG1063" s="147">
        <f t="shared" si="247"/>
        <v>1.8791877822721837E-2</v>
      </c>
      <c r="AH1063" s="147" t="str">
        <f t="shared" si="248"/>
        <v/>
      </c>
      <c r="AI1063" s="147" t="str">
        <f t="shared" si="249"/>
        <v/>
      </c>
      <c r="AJ1063" s="169">
        <f t="shared" si="250"/>
        <v>0</v>
      </c>
      <c r="AK1063" s="169" t="str">
        <f t="shared" si="251"/>
        <v/>
      </c>
      <c r="AL1063" s="169" t="str">
        <f t="shared" si="252"/>
        <v/>
      </c>
      <c r="AM1063" s="169"/>
      <c r="AN1063" s="169"/>
      <c r="AO1063" s="169"/>
      <c r="AP1063" s="169"/>
      <c r="AQ1063" s="169"/>
      <c r="AR1063" s="169"/>
      <c r="AS1063" s="169"/>
      <c r="AT1063" s="148"/>
      <c r="AU1063" s="149"/>
      <c r="AV1063" s="148"/>
      <c r="AW1063" s="173"/>
      <c r="AX1063" s="174"/>
      <c r="AY1063" s="175"/>
      <c r="AZ1063" s="175"/>
      <c r="BA1063" s="176"/>
      <c r="BB1063" s="176"/>
      <c r="BC1063" s="150"/>
      <c r="BE1063" s="151">
        <v>359</v>
      </c>
      <c r="BF1063" s="164">
        <f t="shared" si="254"/>
        <v>2.2911999999999999</v>
      </c>
      <c r="BG1063" s="177">
        <f t="shared" si="255"/>
        <v>0.9419830182037674</v>
      </c>
      <c r="BH1063" s="178">
        <f t="shared" si="256"/>
        <v>4.309718377872862E-4</v>
      </c>
      <c r="BI1063" s="179" t="str">
        <f t="shared" si="257"/>
        <v/>
      </c>
      <c r="BJ1063" s="179" t="str">
        <f t="shared" si="253"/>
        <v/>
      </c>
    </row>
    <row r="1064" spans="2:62" ht="20.100000000000001" customHeight="1" x14ac:dyDescent="0.25">
      <c r="B1064" s="147"/>
      <c r="C1064" s="151">
        <v>383</v>
      </c>
      <c r="D1064" s="147">
        <f t="shared" si="226"/>
        <v>-1843.3953674493723</v>
      </c>
      <c r="E1064" s="170">
        <f t="shared" si="227"/>
        <v>2.5409005852210952E-5</v>
      </c>
      <c r="F1064" s="170">
        <f t="shared" si="228"/>
        <v>6.7935159817483944E-3</v>
      </c>
      <c r="G1064" s="147">
        <f t="shared" si="229"/>
        <v>2.5409005852210952E-5</v>
      </c>
      <c r="H1064" s="147" t="str">
        <f t="shared" si="230"/>
        <v/>
      </c>
      <c r="I1064" s="147" t="str">
        <f t="shared" si="231"/>
        <v/>
      </c>
      <c r="J1064" s="147">
        <f t="shared" si="232"/>
        <v>1.7479459962233256E-20</v>
      </c>
      <c r="K1064" s="147" t="str">
        <f t="shared" si="233"/>
        <v/>
      </c>
      <c r="L1064" s="147" t="str">
        <f t="shared" si="234"/>
        <v/>
      </c>
      <c r="P1064" s="151">
        <v>383</v>
      </c>
      <c r="Q1064" s="147">
        <f t="shared" si="235"/>
        <v>-59285.637473864066</v>
      </c>
      <c r="R1064" s="170">
        <f t="shared" si="236"/>
        <v>7.900538085654971E-7</v>
      </c>
      <c r="S1064" s="170">
        <f t="shared" si="237"/>
        <v>6.7935159817483944E-3</v>
      </c>
      <c r="T1064" s="147">
        <f t="shared" si="238"/>
        <v>7.900538085654971E-7</v>
      </c>
      <c r="U1064" s="147" t="str">
        <f t="shared" si="239"/>
        <v/>
      </c>
      <c r="V1064" s="147" t="str">
        <f t="shared" si="240"/>
        <v/>
      </c>
      <c r="W1064" s="171">
        <f t="shared" si="241"/>
        <v>8.9097523679936241E-8</v>
      </c>
      <c r="X1064" s="169" t="str">
        <f t="shared" si="242"/>
        <v/>
      </c>
      <c r="Y1064" s="147" t="str">
        <f t="shared" si="243"/>
        <v/>
      </c>
      <c r="AC1064" s="151">
        <v>383</v>
      </c>
      <c r="AD1064" s="147">
        <f t="shared" si="244"/>
        <v>-2.468</v>
      </c>
      <c r="AE1064" s="170">
        <f t="shared" si="245"/>
        <v>1.897846178260116E-2</v>
      </c>
      <c r="AF1064" s="170">
        <f t="shared" si="246"/>
        <v>6.7935159817483944E-3</v>
      </c>
      <c r="AG1064" s="147">
        <f t="shared" si="247"/>
        <v>1.897846178260116E-2</v>
      </c>
      <c r="AH1064" s="147" t="str">
        <f t="shared" si="248"/>
        <v/>
      </c>
      <c r="AI1064" s="147" t="str">
        <f t="shared" si="249"/>
        <v/>
      </c>
      <c r="AJ1064" s="169">
        <f t="shared" si="250"/>
        <v>0</v>
      </c>
      <c r="AK1064" s="169" t="str">
        <f t="shared" si="251"/>
        <v/>
      </c>
      <c r="AL1064" s="169" t="str">
        <f t="shared" si="252"/>
        <v/>
      </c>
      <c r="AM1064" s="169"/>
      <c r="AN1064" s="169"/>
      <c r="AO1064" s="169"/>
      <c r="AP1064" s="169"/>
      <c r="AQ1064" s="169"/>
      <c r="AR1064" s="169"/>
      <c r="AS1064" s="169"/>
      <c r="AT1064" s="148"/>
      <c r="AU1064" s="149"/>
      <c r="AV1064" s="148"/>
      <c r="AW1064" s="173"/>
      <c r="AX1064" s="174"/>
      <c r="AY1064" s="175"/>
      <c r="AZ1064" s="175"/>
      <c r="BA1064" s="176"/>
      <c r="BB1064" s="176"/>
      <c r="BC1064" s="150"/>
      <c r="BE1064" s="151">
        <v>360</v>
      </c>
      <c r="BF1064" s="164">
        <f t="shared" si="254"/>
        <v>2.2976000000000001</v>
      </c>
      <c r="BG1064" s="177">
        <f t="shared" si="255"/>
        <v>0.94155204636598011</v>
      </c>
      <c r="BH1064" s="178">
        <f t="shared" si="256"/>
        <v>4.3259698224118459E-4</v>
      </c>
      <c r="BI1064" s="179" t="str">
        <f t="shared" si="257"/>
        <v/>
      </c>
      <c r="BJ1064" s="179" t="str">
        <f t="shared" si="253"/>
        <v/>
      </c>
    </row>
    <row r="1065" spans="2:62" ht="20.100000000000001" customHeight="1" x14ac:dyDescent="0.25">
      <c r="B1065" s="147"/>
      <c r="C1065" s="151">
        <v>384</v>
      </c>
      <c r="D1065" s="147">
        <f t="shared" ref="D1065:D1128" si="258">D$675+(C1065*D$678)</f>
        <v>-1840.4076926236844</v>
      </c>
      <c r="E1065" s="170">
        <f t="shared" ref="E1065:E1128" si="259">_xlfn.NORM.DIST(D1065,D$672,D$673,0)</f>
        <v>2.5660880489399136E-5</v>
      </c>
      <c r="F1065" s="170">
        <f t="shared" ref="F1065:F1128" si="260">_xlfn.NORM.DIST(D1065,D$672,D$673,1)</f>
        <v>6.8698055717843773E-3</v>
      </c>
      <c r="G1065" s="147">
        <f t="shared" ref="G1065:G1128" si="261">IF(OR(F1065&lt;H$677,F1065&gt;H$678),E1065,"")</f>
        <v>2.5660880489399136E-5</v>
      </c>
      <c r="H1065" s="147" t="str">
        <f t="shared" ref="H1065:H1128" si="262">IF(AND(F1065&gt;H$677,F1065&lt;H$678),E1065,"")</f>
        <v/>
      </c>
      <c r="I1065" s="147" t="str">
        <f t="shared" ref="I1065:I1128" si="263">IF(E1065=MAX(E$681:E$2681),E1065,"")</f>
        <v/>
      </c>
      <c r="J1065" s="147">
        <f t="shared" ref="J1065:J1128" si="264">_xlfn.NORM.DIST(D1065,H$673,H$674,0)</f>
        <v>1.8099251037598785E-20</v>
      </c>
      <c r="K1065" s="147" t="str">
        <f t="shared" ref="K1065:K1128" si="265">IF(J1065=MAX(J$681:J$2681),E1065,"")</f>
        <v/>
      </c>
      <c r="L1065" s="147" t="str">
        <f t="shared" ref="L1065:L1128" si="266">IF(K1065=MIN(K$681:K$2681),K1065,"")</f>
        <v/>
      </c>
      <c r="P1065" s="151">
        <v>384</v>
      </c>
      <c r="Q1065" s="147">
        <f t="shared" ref="Q1065:Q1128" si="267">Q$675+(P1065*Q$678)</f>
        <v>-59189.550541167366</v>
      </c>
      <c r="R1065" s="170">
        <f t="shared" ref="R1065:R1128" si="268">_xlfn.NORM.DIST(Q1065,Q$672,Q$673,0)</f>
        <v>7.9788546154511409E-7</v>
      </c>
      <c r="S1065" s="170">
        <f t="shared" ref="S1065:S1128" si="269">_xlfn.NORM.DIST(Q1065,Q$672,Q$673,1)</f>
        <v>6.8698055717843773E-3</v>
      </c>
      <c r="T1065" s="147">
        <f t="shared" ref="T1065:T1128" si="270">IF(OR(S1065&lt;$U$677,S1065&gt;$U$678),R1065,"")</f>
        <v>7.9788546154511409E-7</v>
      </c>
      <c r="U1065" s="147" t="str">
        <f t="shared" ref="U1065:U1128" si="271">IF(AND(S1065&gt;U$677,S1065&lt;U$678),R1065,"")</f>
        <v/>
      </c>
      <c r="V1065" s="147" t="str">
        <f t="shared" ref="V1065:V1128" si="272">IF(R1065=MAX(R$681:R$2681),R1065,"")</f>
        <v/>
      </c>
      <c r="W1065" s="171">
        <f t="shared" ref="W1065:W1128" si="273">_xlfn.NORM.DIST(Q1065,U$673,U$674,0)</f>
        <v>9.0256687159958481E-8</v>
      </c>
      <c r="X1065" s="169" t="str">
        <f t="shared" ref="X1065:X1128" si="274">IF(W1065=MAX(W$681:W$2681),R1065,"")</f>
        <v/>
      </c>
      <c r="Y1065" s="147" t="str">
        <f t="shared" ref="Y1065:Y1128" si="275">IF(X1065=MIN(X$681:X$2681),X1065,"")</f>
        <v/>
      </c>
      <c r="AC1065" s="151">
        <v>384</v>
      </c>
      <c r="AD1065" s="147">
        <f t="shared" ref="AD1065:AD1128" si="276">AD$675+(AC1065*AD$678)</f>
        <v>-2.464</v>
      </c>
      <c r="AE1065" s="170">
        <f t="shared" ref="AE1065:AE1128" si="277">_xlfn.NORM.DIST(AD1065,AD$672,AD$673,0)</f>
        <v>1.9166591660790256E-2</v>
      </c>
      <c r="AF1065" s="170">
        <f t="shared" ref="AF1065:AF1128" si="278">_xlfn.NORM.DIST(AD1065,AD$672,AD$673,1)</f>
        <v>6.8698055717843773E-3</v>
      </c>
      <c r="AG1065" s="147">
        <f t="shared" ref="AG1065:AG1128" si="279">IF(OR(AF1065&lt;H$677,AF1065&gt;H$678),AE1065,"")</f>
        <v>1.9166591660790256E-2</v>
      </c>
      <c r="AH1065" s="147" t="str">
        <f t="shared" ref="AH1065:AH1128" si="280">IF(AND(AF1065&gt;U$677,AF1065&lt;U$678),AE1065,"")</f>
        <v/>
      </c>
      <c r="AI1065" s="147" t="str">
        <f t="shared" ref="AI1065:AI1128" si="281">IF(AE1065=MAX(AE$681:AE$2681),AE1065,"")</f>
        <v/>
      </c>
      <c r="AJ1065" s="169">
        <f t="shared" ref="AJ1065:AJ1128" si="282">_xlfn.NORM.DIST(AC1065,AH$673,AH$674,0)</f>
        <v>0</v>
      </c>
      <c r="AK1065" s="169" t="str">
        <f t="shared" ref="AK1065:AK1128" si="283">IF(AJ1065=MAX(AJ$681:AJ$2681),AE1065,"")</f>
        <v/>
      </c>
      <c r="AL1065" s="169" t="str">
        <f t="shared" ref="AL1065:AL1128" si="284">IF(AK1065=MIN(AK$681:AK$2681),AK1065,"")</f>
        <v/>
      </c>
      <c r="AM1065" s="169"/>
      <c r="AN1065" s="169"/>
      <c r="AO1065" s="169"/>
      <c r="AP1065" s="169"/>
      <c r="AQ1065" s="169"/>
      <c r="AR1065" s="169"/>
      <c r="AS1065" s="169"/>
      <c r="AT1065" s="148"/>
      <c r="AU1065" s="149"/>
      <c r="AV1065" s="148"/>
      <c r="AW1065" s="173"/>
      <c r="AX1065" s="174"/>
      <c r="AY1065" s="175"/>
      <c r="AZ1065" s="175"/>
      <c r="BA1065" s="176"/>
      <c r="BB1065" s="176"/>
      <c r="BC1065" s="150"/>
      <c r="BE1065" s="151">
        <v>361</v>
      </c>
      <c r="BF1065" s="164">
        <f t="shared" si="254"/>
        <v>2.3040000000000003</v>
      </c>
      <c r="BG1065" s="177">
        <f t="shared" si="255"/>
        <v>0.94111944938373893</v>
      </c>
      <c r="BH1065" s="178">
        <f t="shared" si="256"/>
        <v>4.3421985535274654E-4</v>
      </c>
      <c r="BI1065" s="179" t="str">
        <f t="shared" si="257"/>
        <v/>
      </c>
      <c r="BJ1065" s="179" t="str">
        <f t="shared" si="253"/>
        <v/>
      </c>
    </row>
    <row r="1066" spans="2:62" ht="20.100000000000001" customHeight="1" x14ac:dyDescent="0.25">
      <c r="B1066" s="147"/>
      <c r="C1066" s="151">
        <v>385</v>
      </c>
      <c r="D1066" s="147">
        <f t="shared" si="258"/>
        <v>-1837.4200177979967</v>
      </c>
      <c r="E1066" s="170">
        <f t="shared" si="259"/>
        <v>2.5914837271195883E-5</v>
      </c>
      <c r="F1066" s="170">
        <f t="shared" si="260"/>
        <v>6.9468507886243092E-3</v>
      </c>
      <c r="G1066" s="147">
        <f t="shared" si="261"/>
        <v>2.5914837271195883E-5</v>
      </c>
      <c r="H1066" s="147" t="str">
        <f t="shared" si="262"/>
        <v/>
      </c>
      <c r="I1066" s="147" t="str">
        <f t="shared" si="263"/>
        <v/>
      </c>
      <c r="J1066" s="147">
        <f t="shared" si="264"/>
        <v>1.8740718966462141E-20</v>
      </c>
      <c r="K1066" s="147" t="str">
        <f t="shared" si="265"/>
        <v/>
      </c>
      <c r="L1066" s="147" t="str">
        <f t="shared" si="266"/>
        <v/>
      </c>
      <c r="P1066" s="151">
        <v>385</v>
      </c>
      <c r="Q1066" s="147">
        <f t="shared" si="267"/>
        <v>-59093.463608470665</v>
      </c>
      <c r="R1066" s="170">
        <f t="shared" si="268"/>
        <v>8.0578185559675696E-7</v>
      </c>
      <c r="S1066" s="170">
        <f t="shared" si="269"/>
        <v>6.9468507886243092E-3</v>
      </c>
      <c r="T1066" s="147">
        <f t="shared" si="270"/>
        <v>8.0578185559675696E-7</v>
      </c>
      <c r="U1066" s="147" t="str">
        <f t="shared" si="271"/>
        <v/>
      </c>
      <c r="V1066" s="147" t="str">
        <f t="shared" si="272"/>
        <v/>
      </c>
      <c r="W1066" s="171">
        <f t="shared" si="273"/>
        <v>9.1429468534763857E-8</v>
      </c>
      <c r="X1066" s="169" t="str">
        <f t="shared" si="274"/>
        <v/>
      </c>
      <c r="Y1066" s="147" t="str">
        <f t="shared" si="275"/>
        <v/>
      </c>
      <c r="AC1066" s="151">
        <v>385</v>
      </c>
      <c r="AD1066" s="147">
        <f t="shared" si="276"/>
        <v>-2.46</v>
      </c>
      <c r="AE1066" s="170">
        <f t="shared" si="277"/>
        <v>1.9356276731736961E-2</v>
      </c>
      <c r="AF1066" s="170">
        <f t="shared" si="278"/>
        <v>6.9468507886243092E-3</v>
      </c>
      <c r="AG1066" s="147">
        <f t="shared" si="279"/>
        <v>1.9356276731736961E-2</v>
      </c>
      <c r="AH1066" s="147" t="str">
        <f t="shared" si="280"/>
        <v/>
      </c>
      <c r="AI1066" s="147" t="str">
        <f t="shared" si="281"/>
        <v/>
      </c>
      <c r="AJ1066" s="169">
        <f t="shared" si="282"/>
        <v>0</v>
      </c>
      <c r="AK1066" s="169" t="str">
        <f t="shared" si="283"/>
        <v/>
      </c>
      <c r="AL1066" s="169" t="str">
        <f t="shared" si="284"/>
        <v/>
      </c>
      <c r="AM1066" s="169"/>
      <c r="AN1066" s="169"/>
      <c r="AO1066" s="169"/>
      <c r="AP1066" s="169"/>
      <c r="AQ1066" s="169"/>
      <c r="AR1066" s="169"/>
      <c r="AS1066" s="169"/>
      <c r="AT1066" s="148"/>
      <c r="AU1066" s="149"/>
      <c r="AV1066" s="148"/>
      <c r="AW1066" s="173"/>
      <c r="AX1066" s="174"/>
      <c r="AY1066" s="175"/>
      <c r="AZ1066" s="175"/>
      <c r="BA1066" s="176"/>
      <c r="BB1066" s="176"/>
      <c r="BC1066" s="150"/>
      <c r="BE1066" s="151">
        <v>362</v>
      </c>
      <c r="BF1066" s="164">
        <f t="shared" si="254"/>
        <v>2.3104000000000005</v>
      </c>
      <c r="BG1066" s="177">
        <f t="shared" si="255"/>
        <v>0.94068522952838618</v>
      </c>
      <c r="BH1066" s="178">
        <f t="shared" si="256"/>
        <v>4.3584043240707526E-4</v>
      </c>
      <c r="BI1066" s="179" t="str">
        <f t="shared" si="257"/>
        <v/>
      </c>
      <c r="BJ1066" s="179" t="str">
        <f t="shared" si="253"/>
        <v/>
      </c>
    </row>
    <row r="1067" spans="2:62" ht="20.100000000000001" customHeight="1" x14ac:dyDescent="0.25">
      <c r="B1067" s="147"/>
      <c r="C1067" s="151">
        <v>386</v>
      </c>
      <c r="D1067" s="147">
        <f t="shared" si="258"/>
        <v>-1834.4323429723088</v>
      </c>
      <c r="E1067" s="170">
        <f t="shared" si="259"/>
        <v>2.6170888637095124E-5</v>
      </c>
      <c r="F1067" s="170">
        <f t="shared" si="260"/>
        <v>7.0246578716162732E-3</v>
      </c>
      <c r="G1067" s="147">
        <f t="shared" si="261"/>
        <v>2.6170888637095124E-5</v>
      </c>
      <c r="H1067" s="147" t="str">
        <f t="shared" si="262"/>
        <v/>
      </c>
      <c r="I1067" s="147" t="str">
        <f t="shared" si="263"/>
        <v/>
      </c>
      <c r="J1067" s="147">
        <f t="shared" si="264"/>
        <v>1.9404611122444812E-20</v>
      </c>
      <c r="K1067" s="147" t="str">
        <f t="shared" si="265"/>
        <v/>
      </c>
      <c r="L1067" s="147" t="str">
        <f t="shared" si="266"/>
        <v/>
      </c>
      <c r="P1067" s="151">
        <v>386</v>
      </c>
      <c r="Q1067" s="147">
        <f t="shared" si="267"/>
        <v>-58997.376675773965</v>
      </c>
      <c r="R1067" s="170">
        <f t="shared" si="268"/>
        <v>8.1374337750728438E-7</v>
      </c>
      <c r="S1067" s="170">
        <f t="shared" si="269"/>
        <v>7.0246578716162732E-3</v>
      </c>
      <c r="T1067" s="147">
        <f t="shared" si="270"/>
        <v>8.1374337750728438E-7</v>
      </c>
      <c r="U1067" s="147" t="str">
        <f t="shared" si="271"/>
        <v/>
      </c>
      <c r="V1067" s="147" t="str">
        <f t="shared" si="272"/>
        <v/>
      </c>
      <c r="W1067" s="171">
        <f t="shared" si="273"/>
        <v>9.2616006980636972E-8</v>
      </c>
      <c r="X1067" s="169" t="str">
        <f t="shared" si="274"/>
        <v/>
      </c>
      <c r="Y1067" s="147" t="str">
        <f t="shared" si="275"/>
        <v/>
      </c>
      <c r="AC1067" s="151">
        <v>386</v>
      </c>
      <c r="AD1067" s="147">
        <f t="shared" si="276"/>
        <v>-2.456</v>
      </c>
      <c r="AE1067" s="170">
        <f t="shared" si="277"/>
        <v>1.9547526286731998E-2</v>
      </c>
      <c r="AF1067" s="170">
        <f t="shared" si="278"/>
        <v>7.0246578716162732E-3</v>
      </c>
      <c r="AG1067" s="147">
        <f t="shared" si="279"/>
        <v>1.9547526286731998E-2</v>
      </c>
      <c r="AH1067" s="147" t="str">
        <f t="shared" si="280"/>
        <v/>
      </c>
      <c r="AI1067" s="147" t="str">
        <f t="shared" si="281"/>
        <v/>
      </c>
      <c r="AJ1067" s="169">
        <f t="shared" si="282"/>
        <v>0</v>
      </c>
      <c r="AK1067" s="169" t="str">
        <f t="shared" si="283"/>
        <v/>
      </c>
      <c r="AL1067" s="169" t="str">
        <f t="shared" si="284"/>
        <v/>
      </c>
      <c r="AM1067" s="169"/>
      <c r="AN1067" s="169"/>
      <c r="AO1067" s="169"/>
      <c r="AP1067" s="169"/>
      <c r="AQ1067" s="169"/>
      <c r="AR1067" s="169"/>
      <c r="AS1067" s="169"/>
      <c r="AT1067" s="148"/>
      <c r="AU1067" s="149"/>
      <c r="AV1067" s="148"/>
      <c r="AW1067" s="173"/>
      <c r="AX1067" s="174"/>
      <c r="AY1067" s="175"/>
      <c r="AZ1067" s="175"/>
      <c r="BA1067" s="176"/>
      <c r="BB1067" s="176"/>
      <c r="BC1067" s="150"/>
      <c r="BE1067" s="151">
        <v>363</v>
      </c>
      <c r="BF1067" s="164">
        <f t="shared" si="254"/>
        <v>2.3168000000000006</v>
      </c>
      <c r="BG1067" s="177">
        <f t="shared" si="255"/>
        <v>0.9402493890959791</v>
      </c>
      <c r="BH1067" s="178">
        <f t="shared" si="256"/>
        <v>4.3745868886302386E-4</v>
      </c>
      <c r="BI1067" s="179" t="str">
        <f t="shared" si="257"/>
        <v/>
      </c>
      <c r="BJ1067" s="179" t="str">
        <f t="shared" si="253"/>
        <v/>
      </c>
    </row>
    <row r="1068" spans="2:62" ht="20.100000000000001" customHeight="1" x14ac:dyDescent="0.25">
      <c r="B1068" s="147"/>
      <c r="C1068" s="151">
        <v>387</v>
      </c>
      <c r="D1068" s="147">
        <f t="shared" si="258"/>
        <v>-1831.4446681466211</v>
      </c>
      <c r="E1068" s="170">
        <f t="shared" si="259"/>
        <v>2.642904704856381E-5</v>
      </c>
      <c r="F1068" s="170">
        <f t="shared" si="260"/>
        <v>7.1032330973064568E-3</v>
      </c>
      <c r="G1068" s="147">
        <f t="shared" si="261"/>
        <v>2.642904704856381E-5</v>
      </c>
      <c r="H1068" s="147" t="str">
        <f t="shared" si="262"/>
        <v/>
      </c>
      <c r="I1068" s="147" t="str">
        <f t="shared" si="263"/>
        <v/>
      </c>
      <c r="J1068" s="147">
        <f t="shared" si="264"/>
        <v>2.0091700265737817E-20</v>
      </c>
      <c r="K1068" s="147" t="str">
        <f t="shared" si="265"/>
        <v/>
      </c>
      <c r="L1068" s="147" t="str">
        <f t="shared" si="266"/>
        <v/>
      </c>
      <c r="P1068" s="151">
        <v>387</v>
      </c>
      <c r="Q1068" s="147">
        <f t="shared" si="267"/>
        <v>-58901.289743077265</v>
      </c>
      <c r="R1068" s="170">
        <f t="shared" si="268"/>
        <v>8.2177041474677183E-7</v>
      </c>
      <c r="S1068" s="170">
        <f t="shared" si="269"/>
        <v>7.1032330973064568E-3</v>
      </c>
      <c r="T1068" s="147">
        <f t="shared" si="270"/>
        <v>8.2177041474677183E-7</v>
      </c>
      <c r="U1068" s="147" t="str">
        <f t="shared" si="271"/>
        <v/>
      </c>
      <c r="V1068" s="147" t="str">
        <f t="shared" si="272"/>
        <v/>
      </c>
      <c r="W1068" s="171">
        <f t="shared" si="273"/>
        <v>9.3816442816551474E-8</v>
      </c>
      <c r="X1068" s="169" t="str">
        <f t="shared" si="274"/>
        <v/>
      </c>
      <c r="Y1068" s="147" t="str">
        <f t="shared" si="275"/>
        <v/>
      </c>
      <c r="AC1068" s="151">
        <v>387</v>
      </c>
      <c r="AD1068" s="147">
        <f t="shared" si="276"/>
        <v>-2.452</v>
      </c>
      <c r="AE1068" s="170">
        <f t="shared" si="277"/>
        <v>1.9740349633478135E-2</v>
      </c>
      <c r="AF1068" s="170">
        <f t="shared" si="278"/>
        <v>7.1032330973064568E-3</v>
      </c>
      <c r="AG1068" s="147">
        <f t="shared" si="279"/>
        <v>1.9740349633478135E-2</v>
      </c>
      <c r="AH1068" s="147" t="str">
        <f t="shared" si="280"/>
        <v/>
      </c>
      <c r="AI1068" s="147" t="str">
        <f t="shared" si="281"/>
        <v/>
      </c>
      <c r="AJ1068" s="169">
        <f t="shared" si="282"/>
        <v>0</v>
      </c>
      <c r="AK1068" s="169" t="str">
        <f t="shared" si="283"/>
        <v/>
      </c>
      <c r="AL1068" s="169" t="str">
        <f t="shared" si="284"/>
        <v/>
      </c>
      <c r="AM1068" s="169"/>
      <c r="AN1068" s="169"/>
      <c r="AO1068" s="169"/>
      <c r="AP1068" s="169"/>
      <c r="AQ1068" s="169"/>
      <c r="AR1068" s="169"/>
      <c r="AS1068" s="169"/>
      <c r="AT1068" s="148"/>
      <c r="AU1068" s="149"/>
      <c r="AV1068" s="148"/>
      <c r="AW1068" s="173"/>
      <c r="AX1068" s="174"/>
      <c r="AY1068" s="175"/>
      <c r="AZ1068" s="175"/>
      <c r="BA1068" s="176"/>
      <c r="BB1068" s="176"/>
      <c r="BC1068" s="150"/>
      <c r="BE1068" s="151">
        <v>364</v>
      </c>
      <c r="BF1068" s="164">
        <f t="shared" si="254"/>
        <v>2.3232000000000008</v>
      </c>
      <c r="BG1068" s="177">
        <f t="shared" si="255"/>
        <v>0.93981193040711608</v>
      </c>
      <c r="BH1068" s="178">
        <f t="shared" si="256"/>
        <v>4.3907460035363943E-4</v>
      </c>
      <c r="BI1068" s="179" t="str">
        <f t="shared" si="257"/>
        <v/>
      </c>
      <c r="BJ1068" s="179" t="str">
        <f t="shared" si="253"/>
        <v/>
      </c>
    </row>
    <row r="1069" spans="2:62" ht="20.100000000000001" customHeight="1" x14ac:dyDescent="0.25">
      <c r="B1069" s="147"/>
      <c r="C1069" s="151">
        <v>388</v>
      </c>
      <c r="D1069" s="147">
        <f t="shared" si="258"/>
        <v>-1828.4569933209332</v>
      </c>
      <c r="E1069" s="170">
        <f t="shared" si="259"/>
        <v>2.6689324988457435E-5</v>
      </c>
      <c r="F1069" s="170">
        <f t="shared" si="260"/>
        <v>7.1825827795039794E-3</v>
      </c>
      <c r="G1069" s="147">
        <f t="shared" si="261"/>
        <v>2.6689324988457435E-5</v>
      </c>
      <c r="H1069" s="147" t="str">
        <f t="shared" si="262"/>
        <v/>
      </c>
      <c r="I1069" s="147" t="str">
        <f t="shared" si="263"/>
        <v/>
      </c>
      <c r="J1069" s="147">
        <f t="shared" si="264"/>
        <v>2.0802785392091056E-20</v>
      </c>
      <c r="K1069" s="147" t="str">
        <f t="shared" si="265"/>
        <v/>
      </c>
      <c r="L1069" s="147" t="str">
        <f t="shared" si="266"/>
        <v/>
      </c>
      <c r="P1069" s="151">
        <v>388</v>
      </c>
      <c r="Q1069" s="147">
        <f t="shared" si="267"/>
        <v>-58805.202810380564</v>
      </c>
      <c r="R1069" s="170">
        <f t="shared" si="268"/>
        <v>8.2986335545033919E-7</v>
      </c>
      <c r="S1069" s="170">
        <f t="shared" si="269"/>
        <v>7.1825827795039794E-3</v>
      </c>
      <c r="T1069" s="147">
        <f t="shared" si="270"/>
        <v>8.2986335545033919E-7</v>
      </c>
      <c r="U1069" s="147" t="str">
        <f t="shared" si="271"/>
        <v/>
      </c>
      <c r="V1069" s="147" t="str">
        <f t="shared" si="272"/>
        <v/>
      </c>
      <c r="W1069" s="171">
        <f t="shared" si="273"/>
        <v>9.5030917509959801E-8</v>
      </c>
      <c r="X1069" s="169" t="str">
        <f t="shared" si="274"/>
        <v/>
      </c>
      <c r="Y1069" s="147" t="str">
        <f t="shared" si="275"/>
        <v/>
      </c>
      <c r="AC1069" s="151">
        <v>388</v>
      </c>
      <c r="AD1069" s="147">
        <f t="shared" si="276"/>
        <v>-2.448</v>
      </c>
      <c r="AE1069" s="170">
        <f t="shared" si="277"/>
        <v>1.993475609565365E-2</v>
      </c>
      <c r="AF1069" s="170">
        <f t="shared" si="278"/>
        <v>7.1825827795039794E-3</v>
      </c>
      <c r="AG1069" s="147">
        <f t="shared" si="279"/>
        <v>1.993475609565365E-2</v>
      </c>
      <c r="AH1069" s="147" t="str">
        <f t="shared" si="280"/>
        <v/>
      </c>
      <c r="AI1069" s="147" t="str">
        <f t="shared" si="281"/>
        <v/>
      </c>
      <c r="AJ1069" s="169">
        <f t="shared" si="282"/>
        <v>0</v>
      </c>
      <c r="AK1069" s="169" t="str">
        <f t="shared" si="283"/>
        <v/>
      </c>
      <c r="AL1069" s="169" t="str">
        <f t="shared" si="284"/>
        <v/>
      </c>
      <c r="AM1069" s="169"/>
      <c r="AN1069" s="169"/>
      <c r="AO1069" s="169"/>
      <c r="AP1069" s="169"/>
      <c r="AQ1069" s="169"/>
      <c r="AR1069" s="169"/>
      <c r="AS1069" s="169"/>
      <c r="AT1069" s="148"/>
      <c r="AU1069" s="149"/>
      <c r="AV1069" s="148"/>
      <c r="AW1069" s="173"/>
      <c r="AX1069" s="174"/>
      <c r="AY1069" s="175"/>
      <c r="AZ1069" s="175"/>
      <c r="BA1069" s="176"/>
      <c r="BB1069" s="176"/>
      <c r="BC1069" s="150"/>
      <c r="BE1069" s="151">
        <v>365</v>
      </c>
      <c r="BF1069" s="164">
        <f t="shared" si="254"/>
        <v>2.329600000000001</v>
      </c>
      <c r="BG1069" s="177">
        <f t="shared" si="255"/>
        <v>0.93937285580676244</v>
      </c>
      <c r="BH1069" s="178">
        <f t="shared" si="256"/>
        <v>4.4068814268471979E-4</v>
      </c>
      <c r="BI1069" s="179" t="str">
        <f t="shared" si="257"/>
        <v/>
      </c>
      <c r="BJ1069" s="179" t="str">
        <f t="shared" si="253"/>
        <v/>
      </c>
    </row>
    <row r="1070" spans="2:62" ht="20.100000000000001" customHeight="1" x14ac:dyDescent="0.25">
      <c r="B1070" s="147"/>
      <c r="C1070" s="151">
        <v>389</v>
      </c>
      <c r="D1070" s="147">
        <f t="shared" si="258"/>
        <v>-1825.4693184952455</v>
      </c>
      <c r="E1070" s="170">
        <f t="shared" si="259"/>
        <v>2.6951734960428302E-5</v>
      </c>
      <c r="F1070" s="170">
        <f t="shared" si="260"/>
        <v>7.2627132693438767E-3</v>
      </c>
      <c r="G1070" s="147">
        <f t="shared" si="261"/>
        <v>2.6951734960428302E-5</v>
      </c>
      <c r="H1070" s="147" t="str">
        <f t="shared" si="262"/>
        <v/>
      </c>
      <c r="I1070" s="147" t="str">
        <f t="shared" si="263"/>
        <v/>
      </c>
      <c r="J1070" s="147">
        <f t="shared" si="264"/>
        <v>2.1538692609737464E-20</v>
      </c>
      <c r="K1070" s="147" t="str">
        <f t="shared" si="265"/>
        <v/>
      </c>
      <c r="L1070" s="147" t="str">
        <f t="shared" si="266"/>
        <v/>
      </c>
      <c r="P1070" s="151">
        <v>389</v>
      </c>
      <c r="Q1070" s="147">
        <f t="shared" si="267"/>
        <v>-58709.115877683864</v>
      </c>
      <c r="R1070" s="170">
        <f t="shared" si="268"/>
        <v>8.3802258839975069E-7</v>
      </c>
      <c r="S1070" s="170">
        <f t="shared" si="269"/>
        <v>7.2627132693438767E-3</v>
      </c>
      <c r="T1070" s="147">
        <f t="shared" si="270"/>
        <v>8.3802258839975069E-7</v>
      </c>
      <c r="U1070" s="147" t="str">
        <f t="shared" si="271"/>
        <v/>
      </c>
      <c r="V1070" s="147" t="str">
        <f t="shared" si="272"/>
        <v/>
      </c>
      <c r="W1070" s="171">
        <f t="shared" si="273"/>
        <v>9.6259573682567527E-8</v>
      </c>
      <c r="X1070" s="169" t="str">
        <f t="shared" si="274"/>
        <v/>
      </c>
      <c r="Y1070" s="147" t="str">
        <f t="shared" si="275"/>
        <v/>
      </c>
      <c r="AC1070" s="151">
        <v>389</v>
      </c>
      <c r="AD1070" s="147">
        <f t="shared" si="276"/>
        <v>-2.444</v>
      </c>
      <c r="AE1070" s="170">
        <f t="shared" si="277"/>
        <v>2.0130755012470348E-2</v>
      </c>
      <c r="AF1070" s="170">
        <f t="shared" si="278"/>
        <v>7.2627132693438767E-3</v>
      </c>
      <c r="AG1070" s="147">
        <f t="shared" si="279"/>
        <v>2.0130755012470348E-2</v>
      </c>
      <c r="AH1070" s="147" t="str">
        <f t="shared" si="280"/>
        <v/>
      </c>
      <c r="AI1070" s="147" t="str">
        <f t="shared" si="281"/>
        <v/>
      </c>
      <c r="AJ1070" s="169">
        <f t="shared" si="282"/>
        <v>0</v>
      </c>
      <c r="AK1070" s="169" t="str">
        <f t="shared" si="283"/>
        <v/>
      </c>
      <c r="AL1070" s="169" t="str">
        <f t="shared" si="284"/>
        <v/>
      </c>
      <c r="AM1070" s="169"/>
      <c r="AN1070" s="169"/>
      <c r="AO1070" s="169"/>
      <c r="AP1070" s="169"/>
      <c r="AQ1070" s="169"/>
      <c r="AR1070" s="169"/>
      <c r="AS1070" s="169"/>
      <c r="AT1070" s="148"/>
      <c r="AU1070" s="149"/>
      <c r="AV1070" s="148"/>
      <c r="AW1070" s="173"/>
      <c r="AX1070" s="174"/>
      <c r="AY1070" s="175"/>
      <c r="AZ1070" s="175"/>
      <c r="BA1070" s="176"/>
      <c r="BB1070" s="176"/>
      <c r="BC1070" s="150"/>
      <c r="BE1070" s="151">
        <v>366</v>
      </c>
      <c r="BF1070" s="164">
        <f t="shared" si="254"/>
        <v>2.3360000000000012</v>
      </c>
      <c r="BG1070" s="177">
        <f t="shared" si="255"/>
        <v>0.93893216766407772</v>
      </c>
      <c r="BH1070" s="178">
        <f t="shared" si="256"/>
        <v>4.4229929183514649E-4</v>
      </c>
      <c r="BI1070" s="179" t="str">
        <f t="shared" si="257"/>
        <v/>
      </c>
      <c r="BJ1070" s="179" t="str">
        <f t="shared" si="253"/>
        <v/>
      </c>
    </row>
    <row r="1071" spans="2:62" ht="20.100000000000001" customHeight="1" x14ac:dyDescent="0.25">
      <c r="B1071" s="147"/>
      <c r="C1071" s="151">
        <v>390</v>
      </c>
      <c r="D1071" s="147">
        <f t="shared" si="258"/>
        <v>-1822.4816436695576</v>
      </c>
      <c r="E1071" s="170">
        <f t="shared" si="259"/>
        <v>2.7216289488326094E-5</v>
      </c>
      <c r="F1071" s="170">
        <f t="shared" si="260"/>
        <v>7.3436309553483459E-3</v>
      </c>
      <c r="G1071" s="147">
        <f t="shared" si="261"/>
        <v>2.7216289488326094E-5</v>
      </c>
      <c r="H1071" s="147" t="str">
        <f t="shared" si="262"/>
        <v/>
      </c>
      <c r="I1071" s="147" t="str">
        <f t="shared" si="263"/>
        <v/>
      </c>
      <c r="J1071" s="147">
        <f t="shared" si="264"/>
        <v>2.2300276045151682E-20</v>
      </c>
      <c r="K1071" s="147" t="str">
        <f t="shared" si="265"/>
        <v/>
      </c>
      <c r="L1071" s="147" t="str">
        <f t="shared" si="266"/>
        <v/>
      </c>
      <c r="P1071" s="151">
        <v>390</v>
      </c>
      <c r="Q1071" s="147">
        <f t="shared" si="267"/>
        <v>-58613.028944987163</v>
      </c>
      <c r="R1071" s="170">
        <f t="shared" si="268"/>
        <v>8.4624850300477686E-7</v>
      </c>
      <c r="S1071" s="170">
        <f t="shared" si="269"/>
        <v>7.3436309553483459E-3</v>
      </c>
      <c r="T1071" s="147">
        <f t="shared" si="270"/>
        <v>8.4624850300477686E-7</v>
      </c>
      <c r="U1071" s="147" t="str">
        <f t="shared" si="271"/>
        <v/>
      </c>
      <c r="V1071" s="147" t="str">
        <f t="shared" si="272"/>
        <v/>
      </c>
      <c r="W1071" s="171">
        <f t="shared" si="273"/>
        <v>9.7502555116087742E-8</v>
      </c>
      <c r="X1071" s="169" t="str">
        <f t="shared" si="274"/>
        <v/>
      </c>
      <c r="Y1071" s="147" t="str">
        <f t="shared" si="275"/>
        <v/>
      </c>
      <c r="AC1071" s="151">
        <v>390</v>
      </c>
      <c r="AD1071" s="147">
        <f t="shared" si="276"/>
        <v>-2.44</v>
      </c>
      <c r="AE1071" s="170">
        <f t="shared" si="277"/>
        <v>2.0328355738225837E-2</v>
      </c>
      <c r="AF1071" s="170">
        <f t="shared" si="278"/>
        <v>7.3436309553483459E-3</v>
      </c>
      <c r="AG1071" s="147">
        <f t="shared" si="279"/>
        <v>2.0328355738225837E-2</v>
      </c>
      <c r="AH1071" s="147" t="str">
        <f t="shared" si="280"/>
        <v/>
      </c>
      <c r="AI1071" s="147" t="str">
        <f t="shared" si="281"/>
        <v/>
      </c>
      <c r="AJ1071" s="169">
        <f t="shared" si="282"/>
        <v>0</v>
      </c>
      <c r="AK1071" s="169" t="str">
        <f t="shared" si="283"/>
        <v/>
      </c>
      <c r="AL1071" s="169" t="str">
        <f t="shared" si="284"/>
        <v/>
      </c>
      <c r="AM1071" s="169"/>
      <c r="AN1071" s="169"/>
      <c r="AO1071" s="169"/>
      <c r="AP1071" s="169"/>
      <c r="AQ1071" s="169"/>
      <c r="AR1071" s="169"/>
      <c r="AS1071" s="169"/>
      <c r="AT1071" s="148"/>
      <c r="AU1071" s="149"/>
      <c r="AV1071" s="148"/>
      <c r="AW1071" s="173"/>
      <c r="AX1071" s="174"/>
      <c r="AY1071" s="175"/>
      <c r="AZ1071" s="175"/>
      <c r="BA1071" s="176"/>
      <c r="BB1071" s="176"/>
      <c r="BC1071" s="150"/>
      <c r="BE1071" s="151">
        <v>367</v>
      </c>
      <c r="BF1071" s="164">
        <f t="shared" si="254"/>
        <v>2.3424000000000014</v>
      </c>
      <c r="BG1071" s="177">
        <f t="shared" si="255"/>
        <v>0.93848986837224257</v>
      </c>
      <c r="BH1071" s="178">
        <f t="shared" si="256"/>
        <v>4.4390802395655182E-4</v>
      </c>
      <c r="BI1071" s="179" t="str">
        <f t="shared" si="257"/>
        <v/>
      </c>
      <c r="BJ1071" s="179" t="str">
        <f t="shared" si="253"/>
        <v/>
      </c>
    </row>
    <row r="1072" spans="2:62" ht="20.100000000000001" customHeight="1" x14ac:dyDescent="0.25">
      <c r="B1072" s="147"/>
      <c r="C1072" s="151">
        <v>391</v>
      </c>
      <c r="D1072" s="147">
        <f t="shared" si="258"/>
        <v>-1819.4939688438699</v>
      </c>
      <c r="E1072" s="170">
        <f t="shared" si="259"/>
        <v>2.7483001115591077E-5</v>
      </c>
      <c r="F1072" s="170">
        <f t="shared" si="260"/>
        <v>7.4253422634862117E-3</v>
      </c>
      <c r="G1072" s="147">
        <f t="shared" si="261"/>
        <v>2.7483001115591077E-5</v>
      </c>
      <c r="H1072" s="147" t="str">
        <f t="shared" si="262"/>
        <v/>
      </c>
      <c r="I1072" s="147" t="str">
        <f t="shared" si="263"/>
        <v/>
      </c>
      <c r="J1072" s="147">
        <f t="shared" si="264"/>
        <v>2.3088418778575374E-20</v>
      </c>
      <c r="K1072" s="147" t="str">
        <f t="shared" si="265"/>
        <v/>
      </c>
      <c r="L1072" s="147" t="str">
        <f t="shared" si="266"/>
        <v/>
      </c>
      <c r="P1072" s="151">
        <v>391</v>
      </c>
      <c r="Q1072" s="147">
        <f t="shared" si="267"/>
        <v>-58516.942012290463</v>
      </c>
      <c r="R1072" s="170">
        <f t="shared" si="268"/>
        <v>8.5454148928432713E-7</v>
      </c>
      <c r="S1072" s="170">
        <f t="shared" si="269"/>
        <v>7.4253422634862117E-3</v>
      </c>
      <c r="T1072" s="147">
        <f t="shared" si="270"/>
        <v>8.5454148928432713E-7</v>
      </c>
      <c r="U1072" s="147" t="str">
        <f t="shared" si="271"/>
        <v/>
      </c>
      <c r="V1072" s="147" t="str">
        <f t="shared" si="272"/>
        <v/>
      </c>
      <c r="W1072" s="171">
        <f t="shared" si="273"/>
        <v>9.8760006757978869E-8</v>
      </c>
      <c r="X1072" s="169" t="str">
        <f t="shared" si="274"/>
        <v/>
      </c>
      <c r="Y1072" s="147" t="str">
        <f t="shared" si="275"/>
        <v/>
      </c>
      <c r="AC1072" s="151">
        <v>391</v>
      </c>
      <c r="AD1072" s="147">
        <f t="shared" si="276"/>
        <v>-2.4359999999999999</v>
      </c>
      <c r="AE1072" s="170">
        <f t="shared" si="277"/>
        <v>2.0527567641850292E-2</v>
      </c>
      <c r="AF1072" s="170">
        <f t="shared" si="278"/>
        <v>7.4253422634862117E-3</v>
      </c>
      <c r="AG1072" s="147">
        <f t="shared" si="279"/>
        <v>2.0527567641850292E-2</v>
      </c>
      <c r="AH1072" s="147" t="str">
        <f t="shared" si="280"/>
        <v/>
      </c>
      <c r="AI1072" s="147" t="str">
        <f t="shared" si="281"/>
        <v/>
      </c>
      <c r="AJ1072" s="169">
        <f t="shared" si="282"/>
        <v>0</v>
      </c>
      <c r="AK1072" s="169" t="str">
        <f t="shared" si="283"/>
        <v/>
      </c>
      <c r="AL1072" s="169" t="str">
        <f t="shared" si="284"/>
        <v/>
      </c>
      <c r="AM1072" s="169"/>
      <c r="AN1072" s="169"/>
      <c r="AO1072" s="169"/>
      <c r="AP1072" s="169"/>
      <c r="AQ1072" s="169"/>
      <c r="AR1072" s="169"/>
      <c r="AS1072" s="169"/>
      <c r="AT1072" s="148"/>
      <c r="AU1072" s="149"/>
      <c r="AV1072" s="148"/>
      <c r="AW1072" s="173"/>
      <c r="AX1072" s="174"/>
      <c r="AY1072" s="175"/>
      <c r="AZ1072" s="175"/>
      <c r="BA1072" s="176"/>
      <c r="BB1072" s="176"/>
      <c r="BC1072" s="150"/>
      <c r="BE1072" s="151">
        <v>368</v>
      </c>
      <c r="BF1072" s="164">
        <f t="shared" si="254"/>
        <v>2.3488000000000016</v>
      </c>
      <c r="BG1072" s="177">
        <f t="shared" si="255"/>
        <v>0.93804596034828602</v>
      </c>
      <c r="BH1072" s="178">
        <f t="shared" si="256"/>
        <v>4.4551431537198649E-4</v>
      </c>
      <c r="BI1072" s="179" t="str">
        <f t="shared" si="257"/>
        <v/>
      </c>
      <c r="BJ1072" s="179" t="str">
        <f t="shared" si="253"/>
        <v/>
      </c>
    </row>
    <row r="1073" spans="2:62" ht="20.100000000000001" customHeight="1" x14ac:dyDescent="0.25">
      <c r="B1073" s="147"/>
      <c r="C1073" s="151">
        <v>392</v>
      </c>
      <c r="D1073" s="147">
        <f t="shared" si="258"/>
        <v>-1816.506294018182</v>
      </c>
      <c r="E1073" s="170">
        <f t="shared" si="259"/>
        <v>2.7751882404639597E-5</v>
      </c>
      <c r="F1073" s="170">
        <f t="shared" si="260"/>
        <v>7.5078536572305002E-3</v>
      </c>
      <c r="G1073" s="147">
        <f t="shared" si="261"/>
        <v>2.7751882404639597E-5</v>
      </c>
      <c r="H1073" s="147" t="str">
        <f t="shared" si="262"/>
        <v/>
      </c>
      <c r="I1073" s="147" t="str">
        <f t="shared" si="263"/>
        <v/>
      </c>
      <c r="J1073" s="147">
        <f t="shared" si="264"/>
        <v>2.3904033810276143E-20</v>
      </c>
      <c r="K1073" s="147" t="str">
        <f t="shared" si="265"/>
        <v/>
      </c>
      <c r="L1073" s="147" t="str">
        <f t="shared" si="266"/>
        <v/>
      </c>
      <c r="P1073" s="151">
        <v>392</v>
      </c>
      <c r="Q1073" s="147">
        <f t="shared" si="267"/>
        <v>-58420.855079593763</v>
      </c>
      <c r="R1073" s="170">
        <f t="shared" si="268"/>
        <v>8.6290193784734335E-7</v>
      </c>
      <c r="S1073" s="170">
        <f t="shared" si="269"/>
        <v>7.5078536572305002E-3</v>
      </c>
      <c r="T1073" s="147">
        <f t="shared" si="270"/>
        <v>8.6290193784734335E-7</v>
      </c>
      <c r="U1073" s="147" t="str">
        <f t="shared" si="271"/>
        <v/>
      </c>
      <c r="V1073" s="147" t="str">
        <f t="shared" si="272"/>
        <v/>
      </c>
      <c r="W1073" s="171">
        <f t="shared" si="273"/>
        <v>1.000320747271599E-7</v>
      </c>
      <c r="X1073" s="169" t="str">
        <f t="shared" si="274"/>
        <v/>
      </c>
      <c r="Y1073" s="147" t="str">
        <f t="shared" si="275"/>
        <v/>
      </c>
      <c r="AC1073" s="151">
        <v>392</v>
      </c>
      <c r="AD1073" s="147">
        <f t="shared" si="276"/>
        <v>-2.4319999999999999</v>
      </c>
      <c r="AE1073" s="170">
        <f t="shared" si="277"/>
        <v>2.0728400106447484E-2</v>
      </c>
      <c r="AF1073" s="170">
        <f t="shared" si="278"/>
        <v>7.5078536572305002E-3</v>
      </c>
      <c r="AG1073" s="147">
        <f t="shared" si="279"/>
        <v>2.0728400106447484E-2</v>
      </c>
      <c r="AH1073" s="147" t="str">
        <f t="shared" si="280"/>
        <v/>
      </c>
      <c r="AI1073" s="147" t="str">
        <f t="shared" si="281"/>
        <v/>
      </c>
      <c r="AJ1073" s="169">
        <f t="shared" si="282"/>
        <v>0</v>
      </c>
      <c r="AK1073" s="169" t="str">
        <f t="shared" si="283"/>
        <v/>
      </c>
      <c r="AL1073" s="169" t="str">
        <f t="shared" si="284"/>
        <v/>
      </c>
      <c r="AM1073" s="169"/>
      <c r="AN1073" s="169"/>
      <c r="AO1073" s="169"/>
      <c r="AP1073" s="169"/>
      <c r="AQ1073" s="169"/>
      <c r="AR1073" s="169"/>
      <c r="AS1073" s="169"/>
      <c r="AT1073" s="148"/>
      <c r="AU1073" s="149"/>
      <c r="AV1073" s="148"/>
      <c r="AW1073" s="173"/>
      <c r="AX1073" s="174"/>
      <c r="AY1073" s="175"/>
      <c r="AZ1073" s="175"/>
      <c r="BA1073" s="176"/>
      <c r="BB1073" s="176"/>
      <c r="BC1073" s="150"/>
      <c r="BE1073" s="151">
        <v>369</v>
      </c>
      <c r="BF1073" s="164">
        <f t="shared" si="254"/>
        <v>2.3552000000000017</v>
      </c>
      <c r="BG1073" s="177">
        <f t="shared" si="255"/>
        <v>0.93760044603291404</v>
      </c>
      <c r="BH1073" s="178">
        <f t="shared" si="256"/>
        <v>4.471181425766968E-4</v>
      </c>
      <c r="BI1073" s="179" t="str">
        <f t="shared" si="257"/>
        <v/>
      </c>
      <c r="BJ1073" s="179" t="str">
        <f t="shared" si="253"/>
        <v/>
      </c>
    </row>
    <row r="1074" spans="2:62" ht="20.100000000000001" customHeight="1" x14ac:dyDescent="0.25">
      <c r="B1074" s="147"/>
      <c r="C1074" s="151">
        <v>393</v>
      </c>
      <c r="D1074" s="147">
        <f t="shared" si="258"/>
        <v>-1813.5186191924943</v>
      </c>
      <c r="E1074" s="170">
        <f t="shared" si="259"/>
        <v>2.8022945936242256E-5</v>
      </c>
      <c r="F1074" s="170">
        <f t="shared" si="260"/>
        <v>7.5911716376142468E-3</v>
      </c>
      <c r="G1074" s="147">
        <f t="shared" si="261"/>
        <v>2.8022945936242256E-5</v>
      </c>
      <c r="H1074" s="147" t="str">
        <f t="shared" si="262"/>
        <v/>
      </c>
      <c r="I1074" s="147" t="str">
        <f t="shared" si="263"/>
        <v/>
      </c>
      <c r="J1074" s="147">
        <f t="shared" si="264"/>
        <v>2.4748065058524596E-20</v>
      </c>
      <c r="K1074" s="147" t="str">
        <f t="shared" si="265"/>
        <v/>
      </c>
      <c r="L1074" s="147" t="str">
        <f t="shared" si="266"/>
        <v/>
      </c>
      <c r="P1074" s="151">
        <v>393</v>
      </c>
      <c r="Q1074" s="147">
        <f t="shared" si="267"/>
        <v>-58324.768146897062</v>
      </c>
      <c r="R1074" s="170">
        <f t="shared" si="268"/>
        <v>8.7133023987346369E-7</v>
      </c>
      <c r="S1074" s="170">
        <f t="shared" si="269"/>
        <v>7.5911716376142468E-3</v>
      </c>
      <c r="T1074" s="147">
        <f t="shared" si="270"/>
        <v>8.7133023987346369E-7</v>
      </c>
      <c r="U1074" s="147" t="str">
        <f t="shared" si="271"/>
        <v/>
      </c>
      <c r="V1074" s="147" t="str">
        <f t="shared" si="272"/>
        <v/>
      </c>
      <c r="W1074" s="171">
        <f t="shared" si="273"/>
        <v>1.0131890631970752E-7</v>
      </c>
      <c r="X1074" s="169" t="str">
        <f t="shared" si="274"/>
        <v/>
      </c>
      <c r="Y1074" s="147" t="str">
        <f t="shared" si="275"/>
        <v/>
      </c>
      <c r="AC1074" s="151">
        <v>393</v>
      </c>
      <c r="AD1074" s="147">
        <f t="shared" si="276"/>
        <v>-2.4279999999999999</v>
      </c>
      <c r="AE1074" s="170">
        <f t="shared" si="277"/>
        <v>2.0930862528830304E-2</v>
      </c>
      <c r="AF1074" s="170">
        <f t="shared" si="278"/>
        <v>7.5911716376142468E-3</v>
      </c>
      <c r="AG1074" s="147">
        <f t="shared" si="279"/>
        <v>2.0930862528830304E-2</v>
      </c>
      <c r="AH1074" s="147" t="str">
        <f t="shared" si="280"/>
        <v/>
      </c>
      <c r="AI1074" s="147" t="str">
        <f t="shared" si="281"/>
        <v/>
      </c>
      <c r="AJ1074" s="169">
        <f t="shared" si="282"/>
        <v>0</v>
      </c>
      <c r="AK1074" s="169" t="str">
        <f t="shared" si="283"/>
        <v/>
      </c>
      <c r="AL1074" s="169" t="str">
        <f t="shared" si="284"/>
        <v/>
      </c>
      <c r="AM1074" s="169"/>
      <c r="AN1074" s="169"/>
      <c r="AO1074" s="169"/>
      <c r="AP1074" s="169"/>
      <c r="AQ1074" s="169"/>
      <c r="AR1074" s="169"/>
      <c r="AS1074" s="169"/>
      <c r="AT1074" s="148"/>
      <c r="AU1074" s="149"/>
      <c r="AV1074" s="148"/>
      <c r="AW1074" s="173"/>
      <c r="AX1074" s="174"/>
      <c r="AY1074" s="175"/>
      <c r="AZ1074" s="175"/>
      <c r="BA1074" s="176"/>
      <c r="BB1074" s="176"/>
      <c r="BC1074" s="150"/>
      <c r="BE1074" s="151">
        <v>370</v>
      </c>
      <c r="BF1074" s="164">
        <f t="shared" si="254"/>
        <v>2.3616000000000019</v>
      </c>
      <c r="BG1074" s="177">
        <f t="shared" si="255"/>
        <v>0.93715332789033734</v>
      </c>
      <c r="BH1074" s="178">
        <f t="shared" si="256"/>
        <v>4.4871948223668134E-4</v>
      </c>
      <c r="BI1074" s="179" t="str">
        <f t="shared" si="257"/>
        <v/>
      </c>
      <c r="BJ1074" s="179" t="str">
        <f t="shared" si="253"/>
        <v/>
      </c>
    </row>
    <row r="1075" spans="2:62" ht="20.100000000000001" customHeight="1" x14ac:dyDescent="0.25">
      <c r="B1075" s="147"/>
      <c r="C1075" s="151">
        <v>394</v>
      </c>
      <c r="D1075" s="147">
        <f t="shared" si="258"/>
        <v>-1810.5309443668064</v>
      </c>
      <c r="E1075" s="170">
        <f t="shared" si="259"/>
        <v>2.8296204308894223E-5</v>
      </c>
      <c r="F1075" s="170">
        <f t="shared" si="260"/>
        <v>7.6753027432843587E-3</v>
      </c>
      <c r="G1075" s="147">
        <f t="shared" si="261"/>
        <v>2.8296204308894223E-5</v>
      </c>
      <c r="H1075" s="147" t="str">
        <f t="shared" si="262"/>
        <v/>
      </c>
      <c r="I1075" s="147" t="str">
        <f t="shared" si="263"/>
        <v/>
      </c>
      <c r="J1075" s="147">
        <f t="shared" si="264"/>
        <v>2.562148839031879E-20</v>
      </c>
      <c r="K1075" s="147" t="str">
        <f t="shared" si="265"/>
        <v/>
      </c>
      <c r="L1075" s="147" t="str">
        <f t="shared" si="266"/>
        <v/>
      </c>
      <c r="P1075" s="151">
        <v>394</v>
      </c>
      <c r="Q1075" s="147">
        <f t="shared" si="267"/>
        <v>-58228.681214200362</v>
      </c>
      <c r="R1075" s="170">
        <f t="shared" si="268"/>
        <v>8.7982678709344521E-7</v>
      </c>
      <c r="S1075" s="170">
        <f t="shared" si="269"/>
        <v>7.6753027432843587E-3</v>
      </c>
      <c r="T1075" s="147">
        <f t="shared" si="270"/>
        <v>8.7982678709344521E-7</v>
      </c>
      <c r="U1075" s="147" t="str">
        <f t="shared" si="271"/>
        <v/>
      </c>
      <c r="V1075" s="147" t="str">
        <f t="shared" si="272"/>
        <v/>
      </c>
      <c r="W1075" s="171">
        <f t="shared" si="273"/>
        <v>1.0262065001452993E-7</v>
      </c>
      <c r="X1075" s="169" t="str">
        <f t="shared" si="274"/>
        <v/>
      </c>
      <c r="Y1075" s="147" t="str">
        <f t="shared" si="275"/>
        <v/>
      </c>
      <c r="AC1075" s="151">
        <v>394</v>
      </c>
      <c r="AD1075" s="147">
        <f t="shared" si="276"/>
        <v>-2.4239999999999999</v>
      </c>
      <c r="AE1075" s="170">
        <f t="shared" si="277"/>
        <v>2.1134964319050476E-2</v>
      </c>
      <c r="AF1075" s="170">
        <f t="shared" si="278"/>
        <v>7.6753027432843587E-3</v>
      </c>
      <c r="AG1075" s="147">
        <f t="shared" si="279"/>
        <v>2.1134964319050476E-2</v>
      </c>
      <c r="AH1075" s="147" t="str">
        <f t="shared" si="280"/>
        <v/>
      </c>
      <c r="AI1075" s="147" t="str">
        <f t="shared" si="281"/>
        <v/>
      </c>
      <c r="AJ1075" s="169">
        <f t="shared" si="282"/>
        <v>0</v>
      </c>
      <c r="AK1075" s="169" t="str">
        <f t="shared" si="283"/>
        <v/>
      </c>
      <c r="AL1075" s="169" t="str">
        <f t="shared" si="284"/>
        <v/>
      </c>
      <c r="AM1075" s="169"/>
      <c r="AN1075" s="169"/>
      <c r="AO1075" s="169"/>
      <c r="AP1075" s="169"/>
      <c r="AQ1075" s="169"/>
      <c r="AR1075" s="169"/>
      <c r="AS1075" s="169"/>
      <c r="AT1075" s="148"/>
      <c r="AU1075" s="149"/>
      <c r="AV1075" s="148"/>
      <c r="AW1075" s="173"/>
      <c r="AX1075" s="174"/>
      <c r="AY1075" s="175"/>
      <c r="AZ1075" s="175"/>
      <c r="BA1075" s="176"/>
      <c r="BB1075" s="176"/>
      <c r="BC1075" s="150"/>
      <c r="BE1075" s="151">
        <v>371</v>
      </c>
      <c r="BF1075" s="164">
        <f t="shared" si="254"/>
        <v>2.3680000000000021</v>
      </c>
      <c r="BG1075" s="177">
        <f t="shared" si="255"/>
        <v>0.93670460840810066</v>
      </c>
      <c r="BH1075" s="178">
        <f t="shared" si="256"/>
        <v>4.503183111890241E-4</v>
      </c>
      <c r="BI1075" s="179" t="str">
        <f t="shared" si="257"/>
        <v/>
      </c>
      <c r="BJ1075" s="179" t="str">
        <f t="shared" si="253"/>
        <v/>
      </c>
    </row>
    <row r="1076" spans="2:62" ht="20.100000000000001" customHeight="1" x14ac:dyDescent="0.25">
      <c r="B1076" s="147"/>
      <c r="C1076" s="151">
        <v>395</v>
      </c>
      <c r="D1076" s="147">
        <f t="shared" si="258"/>
        <v>-1807.5432695411187</v>
      </c>
      <c r="E1076" s="170">
        <f t="shared" si="259"/>
        <v>2.8571670138178291E-5</v>
      </c>
      <c r="F1076" s="170">
        <f t="shared" si="260"/>
        <v>7.7602535505536425E-3</v>
      </c>
      <c r="G1076" s="147">
        <f t="shared" si="261"/>
        <v>2.8571670138178291E-5</v>
      </c>
      <c r="H1076" s="147" t="str">
        <f t="shared" si="262"/>
        <v/>
      </c>
      <c r="I1076" s="147" t="str">
        <f t="shared" si="263"/>
        <v/>
      </c>
      <c r="J1076" s="147">
        <f t="shared" si="264"/>
        <v>2.6525312685909184E-20</v>
      </c>
      <c r="K1076" s="147" t="str">
        <f t="shared" si="265"/>
        <v/>
      </c>
      <c r="L1076" s="147" t="str">
        <f t="shared" si="266"/>
        <v/>
      </c>
      <c r="P1076" s="151">
        <v>395</v>
      </c>
      <c r="Q1076" s="147">
        <f t="shared" si="267"/>
        <v>-58132.594281503661</v>
      </c>
      <c r="R1076" s="170">
        <f t="shared" si="268"/>
        <v>8.8839197176935783E-7</v>
      </c>
      <c r="S1076" s="170">
        <f t="shared" si="269"/>
        <v>7.7602535505536425E-3</v>
      </c>
      <c r="T1076" s="147">
        <f t="shared" si="270"/>
        <v>8.8839197176935783E-7</v>
      </c>
      <c r="U1076" s="147" t="str">
        <f t="shared" si="271"/>
        <v/>
      </c>
      <c r="V1076" s="147" t="str">
        <f t="shared" si="272"/>
        <v/>
      </c>
      <c r="W1076" s="171">
        <f t="shared" si="273"/>
        <v>1.0393745547902065E-7</v>
      </c>
      <c r="X1076" s="169" t="str">
        <f t="shared" si="274"/>
        <v/>
      </c>
      <c r="Y1076" s="147" t="str">
        <f t="shared" si="275"/>
        <v/>
      </c>
      <c r="AC1076" s="151">
        <v>395</v>
      </c>
      <c r="AD1076" s="147">
        <f t="shared" si="276"/>
        <v>-2.42</v>
      </c>
      <c r="AE1076" s="170">
        <f t="shared" si="277"/>
        <v>2.1340714899922782E-2</v>
      </c>
      <c r="AF1076" s="170">
        <f t="shared" si="278"/>
        <v>7.7602535505536425E-3</v>
      </c>
      <c r="AG1076" s="147">
        <f t="shared" si="279"/>
        <v>2.1340714899922782E-2</v>
      </c>
      <c r="AH1076" s="147" t="str">
        <f t="shared" si="280"/>
        <v/>
      </c>
      <c r="AI1076" s="147" t="str">
        <f t="shared" si="281"/>
        <v/>
      </c>
      <c r="AJ1076" s="169">
        <f t="shared" si="282"/>
        <v>0</v>
      </c>
      <c r="AK1076" s="169" t="str">
        <f t="shared" si="283"/>
        <v/>
      </c>
      <c r="AL1076" s="169" t="str">
        <f t="shared" si="284"/>
        <v/>
      </c>
      <c r="AM1076" s="169"/>
      <c r="AN1076" s="169"/>
      <c r="AO1076" s="169"/>
      <c r="AP1076" s="169"/>
      <c r="AQ1076" s="169"/>
      <c r="AR1076" s="169"/>
      <c r="AS1076" s="169"/>
      <c r="AT1076" s="148"/>
      <c r="AU1076" s="149"/>
      <c r="AV1076" s="148"/>
      <c r="AW1076" s="173"/>
      <c r="AX1076" s="174"/>
      <c r="AY1076" s="175"/>
      <c r="AZ1076" s="175"/>
      <c r="BA1076" s="176"/>
      <c r="BB1076" s="176"/>
      <c r="BC1076" s="150"/>
      <c r="BE1076" s="151">
        <v>372</v>
      </c>
      <c r="BF1076" s="164">
        <f t="shared" si="254"/>
        <v>2.3744000000000023</v>
      </c>
      <c r="BG1076" s="177">
        <f t="shared" si="255"/>
        <v>0.93625429009691163</v>
      </c>
      <c r="BH1076" s="178">
        <f t="shared" si="256"/>
        <v>4.5191460644067316E-4</v>
      </c>
      <c r="BI1076" s="179" t="str">
        <f t="shared" si="257"/>
        <v/>
      </c>
      <c r="BJ1076" s="179" t="str">
        <f t="shared" si="253"/>
        <v/>
      </c>
    </row>
    <row r="1077" spans="2:62" ht="20.100000000000001" customHeight="1" x14ac:dyDescent="0.25">
      <c r="B1077" s="147"/>
      <c r="C1077" s="151">
        <v>396</v>
      </c>
      <c r="D1077" s="147">
        <f t="shared" si="258"/>
        <v>-1804.555594715431</v>
      </c>
      <c r="E1077" s="170">
        <f t="shared" si="259"/>
        <v>2.8849356056120071E-5</v>
      </c>
      <c r="F1077" s="170">
        <f t="shared" si="260"/>
        <v>7.846030673450877E-3</v>
      </c>
      <c r="G1077" s="147">
        <f t="shared" si="261"/>
        <v>2.8849356056120071E-5</v>
      </c>
      <c r="H1077" s="147" t="str">
        <f t="shared" si="262"/>
        <v/>
      </c>
      <c r="I1077" s="147" t="str">
        <f t="shared" si="263"/>
        <v/>
      </c>
      <c r="J1077" s="147">
        <f t="shared" si="264"/>
        <v>2.7460580938216296E-20</v>
      </c>
      <c r="K1077" s="147" t="str">
        <f t="shared" si="265"/>
        <v/>
      </c>
      <c r="L1077" s="147" t="str">
        <f t="shared" si="266"/>
        <v/>
      </c>
      <c r="P1077" s="151">
        <v>396</v>
      </c>
      <c r="Q1077" s="147">
        <f t="shared" si="267"/>
        <v>-58036.507348806961</v>
      </c>
      <c r="R1077" s="170">
        <f t="shared" si="268"/>
        <v>8.970261866745356E-7</v>
      </c>
      <c r="S1077" s="170">
        <f t="shared" si="269"/>
        <v>7.846030673450877E-3</v>
      </c>
      <c r="T1077" s="147">
        <f t="shared" si="270"/>
        <v>8.970261866745356E-7</v>
      </c>
      <c r="U1077" s="147" t="str">
        <f t="shared" si="271"/>
        <v/>
      </c>
      <c r="V1077" s="147" t="str">
        <f t="shared" si="272"/>
        <v/>
      </c>
      <c r="W1077" s="171">
        <f t="shared" si="273"/>
        <v>1.0526947357468685E-7</v>
      </c>
      <c r="X1077" s="169" t="str">
        <f t="shared" si="274"/>
        <v/>
      </c>
      <c r="Y1077" s="147" t="str">
        <f t="shared" si="275"/>
        <v/>
      </c>
      <c r="AC1077" s="151">
        <v>396</v>
      </c>
      <c r="AD1077" s="147">
        <f t="shared" si="276"/>
        <v>-2.4159999999999999</v>
      </c>
      <c r="AE1077" s="170">
        <f t="shared" si="277"/>
        <v>2.1548123706543448E-2</v>
      </c>
      <c r="AF1077" s="170">
        <f t="shared" si="278"/>
        <v>7.846030673450877E-3</v>
      </c>
      <c r="AG1077" s="147">
        <f t="shared" si="279"/>
        <v>2.1548123706543448E-2</v>
      </c>
      <c r="AH1077" s="147" t="str">
        <f t="shared" si="280"/>
        <v/>
      </c>
      <c r="AI1077" s="147" t="str">
        <f t="shared" si="281"/>
        <v/>
      </c>
      <c r="AJ1077" s="169">
        <f t="shared" si="282"/>
        <v>0</v>
      </c>
      <c r="AK1077" s="169" t="str">
        <f t="shared" si="283"/>
        <v/>
      </c>
      <c r="AL1077" s="169" t="str">
        <f t="shared" si="284"/>
        <v/>
      </c>
      <c r="AM1077" s="169"/>
      <c r="AN1077" s="169"/>
      <c r="AO1077" s="169"/>
      <c r="AP1077" s="169"/>
      <c r="AQ1077" s="169"/>
      <c r="AR1077" s="169"/>
      <c r="AS1077" s="169"/>
      <c r="AT1077" s="148"/>
      <c r="AU1077" s="149"/>
      <c r="AV1077" s="148"/>
      <c r="AW1077" s="173"/>
      <c r="AX1077" s="174"/>
      <c r="AY1077" s="175"/>
      <c r="AZ1077" s="175"/>
      <c r="BA1077" s="176"/>
      <c r="BB1077" s="176"/>
      <c r="BC1077" s="150"/>
      <c r="BE1077" s="151">
        <v>373</v>
      </c>
      <c r="BF1077" s="164">
        <f t="shared" si="254"/>
        <v>2.3808000000000025</v>
      </c>
      <c r="BG1077" s="177">
        <f t="shared" si="255"/>
        <v>0.93580237549047096</v>
      </c>
      <c r="BH1077" s="178">
        <f t="shared" si="256"/>
        <v>4.5350834516910687E-4</v>
      </c>
      <c r="BI1077" s="179" t="str">
        <f t="shared" si="257"/>
        <v/>
      </c>
      <c r="BJ1077" s="179" t="str">
        <f t="shared" si="253"/>
        <v/>
      </c>
    </row>
    <row r="1078" spans="2:62" ht="20.100000000000001" customHeight="1" x14ac:dyDescent="0.25">
      <c r="B1078" s="147"/>
      <c r="C1078" s="151">
        <v>397</v>
      </c>
      <c r="D1078" s="147">
        <f t="shared" si="258"/>
        <v>-1801.5679198897431</v>
      </c>
      <c r="E1078" s="170">
        <f t="shared" si="259"/>
        <v>2.9129274710535741E-5</v>
      </c>
      <c r="F1078" s="170">
        <f t="shared" si="260"/>
        <v>7.9326407637690076E-3</v>
      </c>
      <c r="G1078" s="147">
        <f t="shared" si="261"/>
        <v>2.9129274710535741E-5</v>
      </c>
      <c r="H1078" s="147" t="str">
        <f t="shared" si="262"/>
        <v/>
      </c>
      <c r="I1078" s="147" t="str">
        <f t="shared" si="263"/>
        <v/>
      </c>
      <c r="J1078" s="147">
        <f t="shared" si="264"/>
        <v>2.8428371388259785E-20</v>
      </c>
      <c r="K1078" s="147" t="str">
        <f t="shared" si="265"/>
        <v/>
      </c>
      <c r="L1078" s="147" t="str">
        <f t="shared" si="266"/>
        <v/>
      </c>
      <c r="P1078" s="151">
        <v>397</v>
      </c>
      <c r="Q1078" s="147">
        <f t="shared" si="267"/>
        <v>-57940.420416110261</v>
      </c>
      <c r="R1078" s="170">
        <f t="shared" si="268"/>
        <v>9.0572982507329582E-7</v>
      </c>
      <c r="S1078" s="170">
        <f t="shared" si="269"/>
        <v>7.9326407637690076E-3</v>
      </c>
      <c r="T1078" s="147">
        <f t="shared" si="270"/>
        <v>9.0572982507329582E-7</v>
      </c>
      <c r="U1078" s="147" t="str">
        <f t="shared" si="271"/>
        <v/>
      </c>
      <c r="V1078" s="147" t="str">
        <f t="shared" si="272"/>
        <v/>
      </c>
      <c r="W1078" s="171">
        <f t="shared" si="273"/>
        <v>1.0661685636275608E-7</v>
      </c>
      <c r="X1078" s="169" t="str">
        <f t="shared" si="274"/>
        <v/>
      </c>
      <c r="Y1078" s="147" t="str">
        <f t="shared" si="275"/>
        <v/>
      </c>
      <c r="AC1078" s="151">
        <v>397</v>
      </c>
      <c r="AD1078" s="147">
        <f t="shared" si="276"/>
        <v>-2.4119999999999999</v>
      </c>
      <c r="AE1078" s="170">
        <f t="shared" si="277"/>
        <v>2.1757200185802975E-2</v>
      </c>
      <c r="AF1078" s="170">
        <f t="shared" si="278"/>
        <v>7.9326407637690076E-3</v>
      </c>
      <c r="AG1078" s="147">
        <f t="shared" si="279"/>
        <v>2.1757200185802975E-2</v>
      </c>
      <c r="AH1078" s="147" t="str">
        <f t="shared" si="280"/>
        <v/>
      </c>
      <c r="AI1078" s="147" t="str">
        <f t="shared" si="281"/>
        <v/>
      </c>
      <c r="AJ1078" s="169">
        <f t="shared" si="282"/>
        <v>0</v>
      </c>
      <c r="AK1078" s="169" t="str">
        <f t="shared" si="283"/>
        <v/>
      </c>
      <c r="AL1078" s="169" t="str">
        <f t="shared" si="284"/>
        <v/>
      </c>
      <c r="AM1078" s="169"/>
      <c r="AN1078" s="169"/>
      <c r="AO1078" s="169"/>
      <c r="AP1078" s="169"/>
      <c r="AQ1078" s="169"/>
      <c r="AR1078" s="169"/>
      <c r="AS1078" s="169"/>
      <c r="AT1078" s="148"/>
      <c r="AU1078" s="149"/>
      <c r="AV1078" s="148"/>
      <c r="AW1078" s="173"/>
      <c r="AX1078" s="174"/>
      <c r="AY1078" s="175"/>
      <c r="AZ1078" s="175"/>
      <c r="BA1078" s="176"/>
      <c r="BB1078" s="176"/>
      <c r="BC1078" s="150"/>
      <c r="BE1078" s="151">
        <v>374</v>
      </c>
      <c r="BF1078" s="164">
        <f t="shared" si="254"/>
        <v>2.3872000000000027</v>
      </c>
      <c r="BG1078" s="177">
        <f t="shared" si="255"/>
        <v>0.93534886714530185</v>
      </c>
      <c r="BH1078" s="178">
        <f t="shared" si="256"/>
        <v>4.5509950472055749E-4</v>
      </c>
      <c r="BI1078" s="179" t="str">
        <f t="shared" si="257"/>
        <v/>
      </c>
      <c r="BJ1078" s="179" t="str">
        <f t="shared" si="253"/>
        <v/>
      </c>
    </row>
    <row r="1079" spans="2:62" ht="20.100000000000001" customHeight="1" x14ac:dyDescent="0.25">
      <c r="B1079" s="147"/>
      <c r="C1079" s="151">
        <v>398</v>
      </c>
      <c r="D1079" s="147">
        <f t="shared" si="258"/>
        <v>-1798.5802450640554</v>
      </c>
      <c r="E1079" s="170">
        <f t="shared" si="259"/>
        <v>2.9411438764372125E-5</v>
      </c>
      <c r="F1079" s="170">
        <f t="shared" si="260"/>
        <v>8.0200905111112702E-3</v>
      </c>
      <c r="G1079" s="147">
        <f t="shared" si="261"/>
        <v>2.9411438764372125E-5</v>
      </c>
      <c r="H1079" s="147" t="str">
        <f t="shared" si="262"/>
        <v/>
      </c>
      <c r="I1079" s="147" t="str">
        <f t="shared" si="263"/>
        <v/>
      </c>
      <c r="J1079" s="147">
        <f t="shared" si="264"/>
        <v>2.9429798697768351E-20</v>
      </c>
      <c r="K1079" s="147" t="str">
        <f t="shared" si="265"/>
        <v/>
      </c>
      <c r="L1079" s="147" t="str">
        <f t="shared" si="266"/>
        <v/>
      </c>
      <c r="P1079" s="151">
        <v>398</v>
      </c>
      <c r="Q1079" s="147">
        <f t="shared" si="267"/>
        <v>-57844.33348341356</v>
      </c>
      <c r="R1079" s="170">
        <f t="shared" si="268"/>
        <v>9.1450328070042026E-7</v>
      </c>
      <c r="S1079" s="170">
        <f t="shared" si="269"/>
        <v>8.0200905111112702E-3</v>
      </c>
      <c r="T1079" s="147">
        <f t="shared" si="270"/>
        <v>9.1450328070042026E-7</v>
      </c>
      <c r="U1079" s="147" t="str">
        <f t="shared" si="271"/>
        <v/>
      </c>
      <c r="V1079" s="147" t="str">
        <f t="shared" si="272"/>
        <v/>
      </c>
      <c r="W1079" s="171">
        <f t="shared" si="273"/>
        <v>1.0797975710975568E-7</v>
      </c>
      <c r="X1079" s="169" t="str">
        <f t="shared" si="274"/>
        <v/>
      </c>
      <c r="Y1079" s="147" t="str">
        <f t="shared" si="275"/>
        <v/>
      </c>
      <c r="AC1079" s="151">
        <v>398</v>
      </c>
      <c r="AD1079" s="147">
        <f t="shared" si="276"/>
        <v>-2.4079999999999999</v>
      </c>
      <c r="AE1079" s="170">
        <f t="shared" si="277"/>
        <v>2.1967953795893221E-2</v>
      </c>
      <c r="AF1079" s="170">
        <f t="shared" si="278"/>
        <v>8.0200905111112702E-3</v>
      </c>
      <c r="AG1079" s="147">
        <f t="shared" si="279"/>
        <v>2.1967953795893221E-2</v>
      </c>
      <c r="AH1079" s="147" t="str">
        <f t="shared" si="280"/>
        <v/>
      </c>
      <c r="AI1079" s="147" t="str">
        <f t="shared" si="281"/>
        <v/>
      </c>
      <c r="AJ1079" s="169">
        <f t="shared" si="282"/>
        <v>0</v>
      </c>
      <c r="AK1079" s="169" t="str">
        <f t="shared" si="283"/>
        <v/>
      </c>
      <c r="AL1079" s="169" t="str">
        <f t="shared" si="284"/>
        <v/>
      </c>
      <c r="AM1079" s="169"/>
      <c r="AN1079" s="169"/>
      <c r="AO1079" s="169"/>
      <c r="AP1079" s="169"/>
      <c r="AQ1079" s="169"/>
      <c r="AR1079" s="169"/>
      <c r="AS1079" s="169"/>
      <c r="AT1079" s="148"/>
      <c r="AU1079" s="149"/>
      <c r="AV1079" s="148"/>
      <c r="AW1079" s="173"/>
      <c r="AX1079" s="174"/>
      <c r="AY1079" s="175"/>
      <c r="AZ1079" s="175"/>
      <c r="BA1079" s="176"/>
      <c r="BB1079" s="176"/>
      <c r="BC1079" s="150"/>
      <c r="BE1079" s="151">
        <v>375</v>
      </c>
      <c r="BF1079" s="164">
        <f t="shared" si="254"/>
        <v>2.3936000000000028</v>
      </c>
      <c r="BG1079" s="177">
        <f t="shared" si="255"/>
        <v>0.9348937676405813</v>
      </c>
      <c r="BH1079" s="178">
        <f t="shared" si="256"/>
        <v>4.5668806261045525E-4</v>
      </c>
      <c r="BI1079" s="179" t="str">
        <f t="shared" si="257"/>
        <v/>
      </c>
      <c r="BJ1079" s="179" t="str">
        <f t="shared" si="253"/>
        <v/>
      </c>
    </row>
    <row r="1080" spans="2:62" ht="20.100000000000001" customHeight="1" x14ac:dyDescent="0.25">
      <c r="B1080" s="147"/>
      <c r="C1080" s="151">
        <v>399</v>
      </c>
      <c r="D1080" s="147">
        <f t="shared" si="258"/>
        <v>-1795.5925702383674</v>
      </c>
      <c r="E1080" s="170">
        <f t="shared" si="259"/>
        <v>2.9695860895039165E-5</v>
      </c>
      <c r="F1080" s="170">
        <f t="shared" si="260"/>
        <v>8.1083866429354588E-3</v>
      </c>
      <c r="G1080" s="147">
        <f t="shared" si="261"/>
        <v>2.9695860895039165E-5</v>
      </c>
      <c r="H1080" s="147" t="str">
        <f t="shared" si="262"/>
        <v/>
      </c>
      <c r="I1080" s="147" t="str">
        <f t="shared" si="263"/>
        <v/>
      </c>
      <c r="J1080" s="147">
        <f t="shared" si="264"/>
        <v>3.046601516015446E-20</v>
      </c>
      <c r="K1080" s="147" t="str">
        <f t="shared" si="265"/>
        <v/>
      </c>
      <c r="L1080" s="147" t="str">
        <f t="shared" si="266"/>
        <v/>
      </c>
      <c r="P1080" s="151">
        <v>399</v>
      </c>
      <c r="Q1080" s="147">
        <f t="shared" si="267"/>
        <v>-57748.24655071686</v>
      </c>
      <c r="R1080" s="170">
        <f t="shared" si="268"/>
        <v>9.2334694774039844E-7</v>
      </c>
      <c r="S1080" s="170">
        <f t="shared" si="269"/>
        <v>8.1083866429354588E-3</v>
      </c>
      <c r="T1080" s="147">
        <f t="shared" si="270"/>
        <v>9.2334694774039844E-7</v>
      </c>
      <c r="U1080" s="147" t="str">
        <f t="shared" si="271"/>
        <v/>
      </c>
      <c r="V1080" s="147" t="str">
        <f t="shared" si="272"/>
        <v/>
      </c>
      <c r="W1080" s="171">
        <f t="shared" si="273"/>
        <v>1.093583302930707E-7</v>
      </c>
      <c r="X1080" s="169" t="str">
        <f t="shared" si="274"/>
        <v/>
      </c>
      <c r="Y1080" s="147" t="str">
        <f t="shared" si="275"/>
        <v/>
      </c>
      <c r="AC1080" s="151">
        <v>399</v>
      </c>
      <c r="AD1080" s="147">
        <f t="shared" si="276"/>
        <v>-2.4039999999999999</v>
      </c>
      <c r="AE1080" s="170">
        <f t="shared" si="277"/>
        <v>2.2180394005808821E-2</v>
      </c>
      <c r="AF1080" s="170">
        <f t="shared" si="278"/>
        <v>8.1083866429354588E-3</v>
      </c>
      <c r="AG1080" s="147">
        <f t="shared" si="279"/>
        <v>2.2180394005808821E-2</v>
      </c>
      <c r="AH1080" s="147" t="str">
        <f t="shared" si="280"/>
        <v/>
      </c>
      <c r="AI1080" s="147" t="str">
        <f t="shared" si="281"/>
        <v/>
      </c>
      <c r="AJ1080" s="169">
        <f t="shared" si="282"/>
        <v>0</v>
      </c>
      <c r="AK1080" s="169" t="str">
        <f t="shared" si="283"/>
        <v/>
      </c>
      <c r="AL1080" s="169" t="str">
        <f t="shared" si="284"/>
        <v/>
      </c>
      <c r="AM1080" s="169"/>
      <c r="AN1080" s="169"/>
      <c r="AO1080" s="169"/>
      <c r="AP1080" s="169"/>
      <c r="AQ1080" s="169"/>
      <c r="AR1080" s="169"/>
      <c r="AS1080" s="169"/>
      <c r="AT1080" s="148"/>
      <c r="AU1080" s="149"/>
      <c r="AV1080" s="148"/>
      <c r="AW1080" s="173"/>
      <c r="AX1080" s="174"/>
      <c r="AY1080" s="175"/>
      <c r="AZ1080" s="175"/>
      <c r="BA1080" s="176"/>
      <c r="BB1080" s="176"/>
      <c r="BC1080" s="150"/>
      <c r="BE1080" s="151">
        <v>376</v>
      </c>
      <c r="BF1080" s="164">
        <f t="shared" si="254"/>
        <v>2.400000000000003</v>
      </c>
      <c r="BG1080" s="177">
        <f t="shared" si="255"/>
        <v>0.93443707957797084</v>
      </c>
      <c r="BH1080" s="178">
        <f t="shared" si="256"/>
        <v>4.5827399652320633E-4</v>
      </c>
      <c r="BI1080" s="179" t="str">
        <f t="shared" si="257"/>
        <v/>
      </c>
      <c r="BJ1080" s="179" t="str">
        <f t="shared" si="253"/>
        <v/>
      </c>
    </row>
    <row r="1081" spans="2:62" ht="20.100000000000001" customHeight="1" x14ac:dyDescent="0.25">
      <c r="B1081" s="147"/>
      <c r="C1081" s="151">
        <v>400</v>
      </c>
      <c r="D1081" s="147">
        <f t="shared" si="258"/>
        <v>-1792.6048954126798</v>
      </c>
      <c r="E1081" s="170">
        <f t="shared" si="259"/>
        <v>2.9982553793734766E-5</v>
      </c>
      <c r="F1081" s="170">
        <f t="shared" si="260"/>
        <v>8.1975359245961311E-3</v>
      </c>
      <c r="G1081" s="147">
        <f t="shared" si="261"/>
        <v>2.9982553793734766E-5</v>
      </c>
      <c r="H1081" s="147" t="str">
        <f t="shared" si="262"/>
        <v/>
      </c>
      <c r="I1081" s="147" t="str">
        <f t="shared" si="263"/>
        <v/>
      </c>
      <c r="J1081" s="147">
        <f t="shared" si="264"/>
        <v>3.1538211951094729E-20</v>
      </c>
      <c r="K1081" s="147" t="str">
        <f t="shared" si="265"/>
        <v/>
      </c>
      <c r="L1081" s="147" t="str">
        <f t="shared" si="266"/>
        <v/>
      </c>
      <c r="P1081" s="151">
        <v>400</v>
      </c>
      <c r="Q1081" s="147">
        <f t="shared" si="267"/>
        <v>-57652.15961802016</v>
      </c>
      <c r="R1081" s="170">
        <f t="shared" si="268"/>
        <v>9.3226122080643549E-7</v>
      </c>
      <c r="S1081" s="170">
        <f t="shared" si="269"/>
        <v>8.1975359245961311E-3</v>
      </c>
      <c r="T1081" s="147">
        <f t="shared" si="270"/>
        <v>9.3226122080643549E-7</v>
      </c>
      <c r="U1081" s="147" t="str">
        <f t="shared" si="271"/>
        <v/>
      </c>
      <c r="V1081" s="147" t="str">
        <f t="shared" si="272"/>
        <v/>
      </c>
      <c r="W1081" s="171">
        <f t="shared" si="273"/>
        <v>1.1075273160647055E-7</v>
      </c>
      <c r="X1081" s="169" t="str">
        <f t="shared" si="274"/>
        <v/>
      </c>
      <c r="Y1081" s="147" t="str">
        <f t="shared" si="275"/>
        <v/>
      </c>
      <c r="AC1081" s="151">
        <v>400</v>
      </c>
      <c r="AD1081" s="147">
        <f t="shared" si="276"/>
        <v>-2.4</v>
      </c>
      <c r="AE1081" s="170">
        <f t="shared" si="277"/>
        <v>2.2394530294842899E-2</v>
      </c>
      <c r="AF1081" s="170">
        <f t="shared" si="278"/>
        <v>8.1975359245961311E-3</v>
      </c>
      <c r="AG1081" s="147">
        <f t="shared" si="279"/>
        <v>2.2394530294842899E-2</v>
      </c>
      <c r="AH1081" s="147" t="str">
        <f t="shared" si="280"/>
        <v/>
      </c>
      <c r="AI1081" s="147" t="str">
        <f t="shared" si="281"/>
        <v/>
      </c>
      <c r="AJ1081" s="169">
        <f t="shared" si="282"/>
        <v>0</v>
      </c>
      <c r="AK1081" s="169" t="str">
        <f t="shared" si="283"/>
        <v/>
      </c>
      <c r="AL1081" s="169" t="str">
        <f t="shared" si="284"/>
        <v/>
      </c>
      <c r="AM1081" s="169"/>
      <c r="AN1081" s="169"/>
      <c r="AO1081" s="169"/>
      <c r="AP1081" s="169"/>
      <c r="AQ1081" s="169"/>
      <c r="AR1081" s="169"/>
      <c r="AS1081" s="169"/>
      <c r="AT1081" s="148"/>
      <c r="AU1081" s="149"/>
      <c r="AV1081" s="148"/>
      <c r="AW1081" s="173"/>
      <c r="AX1081" s="174"/>
      <c r="AY1081" s="175"/>
      <c r="AZ1081" s="175"/>
      <c r="BA1081" s="176"/>
      <c r="BB1081" s="176"/>
      <c r="BC1081" s="150"/>
      <c r="BE1081" s="151">
        <v>377</v>
      </c>
      <c r="BF1081" s="164">
        <f t="shared" si="254"/>
        <v>2.4064000000000032</v>
      </c>
      <c r="BG1081" s="177">
        <f t="shared" si="255"/>
        <v>0.93397880558144764</v>
      </c>
      <c r="BH1081" s="178">
        <f t="shared" si="256"/>
        <v>4.5985728431063855E-4</v>
      </c>
      <c r="BI1081" s="179" t="str">
        <f t="shared" si="257"/>
        <v/>
      </c>
      <c r="BJ1081" s="179" t="str">
        <f t="shared" si="253"/>
        <v/>
      </c>
    </row>
    <row r="1082" spans="2:62" ht="20.100000000000001" customHeight="1" x14ac:dyDescent="0.25">
      <c r="B1082" s="147"/>
      <c r="C1082" s="151">
        <v>401</v>
      </c>
      <c r="D1082" s="147">
        <f t="shared" si="258"/>
        <v>-1789.6172205869918</v>
      </c>
      <c r="E1082" s="170">
        <f t="shared" si="259"/>
        <v>3.0271530164761947E-5</v>
      </c>
      <c r="F1082" s="170">
        <f t="shared" si="260"/>
        <v>8.2875451593847245E-3</v>
      </c>
      <c r="G1082" s="147">
        <f t="shared" si="261"/>
        <v>3.0271530164761947E-5</v>
      </c>
      <c r="H1082" s="147" t="str">
        <f t="shared" si="262"/>
        <v/>
      </c>
      <c r="I1082" s="147" t="str">
        <f t="shared" si="263"/>
        <v/>
      </c>
      <c r="J1082" s="147">
        <f t="shared" si="264"/>
        <v>3.2647620419993351E-20</v>
      </c>
      <c r="K1082" s="147" t="str">
        <f t="shared" si="265"/>
        <v/>
      </c>
      <c r="L1082" s="147" t="str">
        <f t="shared" si="266"/>
        <v/>
      </c>
      <c r="P1082" s="151">
        <v>401</v>
      </c>
      <c r="Q1082" s="147">
        <f t="shared" si="267"/>
        <v>-57556.072685323459</v>
      </c>
      <c r="R1082" s="170">
        <f t="shared" si="268"/>
        <v>9.4124649491921982E-7</v>
      </c>
      <c r="S1082" s="170">
        <f t="shared" si="269"/>
        <v>8.2875451593847245E-3</v>
      </c>
      <c r="T1082" s="147">
        <f t="shared" si="270"/>
        <v>9.4124649491921982E-7</v>
      </c>
      <c r="U1082" s="147" t="str">
        <f t="shared" si="271"/>
        <v/>
      </c>
      <c r="V1082" s="147" t="str">
        <f t="shared" si="272"/>
        <v/>
      </c>
      <c r="W1082" s="171">
        <f t="shared" si="273"/>
        <v>1.1216311796561188E-7</v>
      </c>
      <c r="X1082" s="169" t="str">
        <f t="shared" si="274"/>
        <v/>
      </c>
      <c r="Y1082" s="147" t="str">
        <f t="shared" si="275"/>
        <v/>
      </c>
      <c r="AC1082" s="151">
        <v>401</v>
      </c>
      <c r="AD1082" s="147">
        <f t="shared" si="276"/>
        <v>-2.3959999999999999</v>
      </c>
      <c r="AE1082" s="170">
        <f t="shared" si="277"/>
        <v>2.2610372152077028E-2</v>
      </c>
      <c r="AF1082" s="170">
        <f t="shared" si="278"/>
        <v>8.2875451593847245E-3</v>
      </c>
      <c r="AG1082" s="147">
        <f t="shared" si="279"/>
        <v>2.2610372152077028E-2</v>
      </c>
      <c r="AH1082" s="147" t="str">
        <f t="shared" si="280"/>
        <v/>
      </c>
      <c r="AI1082" s="147" t="str">
        <f t="shared" si="281"/>
        <v/>
      </c>
      <c r="AJ1082" s="169">
        <f t="shared" si="282"/>
        <v>0</v>
      </c>
      <c r="AK1082" s="169" t="str">
        <f t="shared" si="283"/>
        <v/>
      </c>
      <c r="AL1082" s="169" t="str">
        <f t="shared" si="284"/>
        <v/>
      </c>
      <c r="AM1082" s="169"/>
      <c r="AN1082" s="169"/>
      <c r="AO1082" s="169"/>
      <c r="AP1082" s="169"/>
      <c r="AQ1082" s="169"/>
      <c r="AR1082" s="169"/>
      <c r="AS1082" s="169"/>
      <c r="AT1082" s="148"/>
      <c r="AU1082" s="149"/>
      <c r="AV1082" s="148"/>
      <c r="AW1082" s="173"/>
      <c r="AX1082" s="174"/>
      <c r="AY1082" s="175"/>
      <c r="AZ1082" s="175"/>
      <c r="BA1082" s="176"/>
      <c r="BB1082" s="176"/>
      <c r="BC1082" s="150"/>
      <c r="BE1082" s="151">
        <v>378</v>
      </c>
      <c r="BF1082" s="164">
        <f t="shared" si="254"/>
        <v>2.4128000000000034</v>
      </c>
      <c r="BG1082" s="177">
        <f t="shared" si="255"/>
        <v>0.933518948297137</v>
      </c>
      <c r="BH1082" s="178">
        <f t="shared" si="256"/>
        <v>4.6143790399266749E-4</v>
      </c>
      <c r="BI1082" s="179" t="str">
        <f t="shared" si="257"/>
        <v/>
      </c>
      <c r="BJ1082" s="179" t="str">
        <f t="shared" si="253"/>
        <v/>
      </c>
    </row>
    <row r="1083" spans="2:62" ht="20.100000000000001" customHeight="1" x14ac:dyDescent="0.25">
      <c r="B1083" s="147"/>
      <c r="C1083" s="151">
        <v>402</v>
      </c>
      <c r="D1083" s="147">
        <f t="shared" si="258"/>
        <v>-1786.6295457613041</v>
      </c>
      <c r="E1083" s="170">
        <f t="shared" si="259"/>
        <v>3.0562802724838379E-5</v>
      </c>
      <c r="F1083" s="170">
        <f t="shared" si="260"/>
        <v>8.3784211885677643E-3</v>
      </c>
      <c r="G1083" s="147">
        <f t="shared" si="261"/>
        <v>3.0562802724838379E-5</v>
      </c>
      <c r="H1083" s="147" t="str">
        <f t="shared" si="262"/>
        <v/>
      </c>
      <c r="I1083" s="147" t="str">
        <f t="shared" si="263"/>
        <v/>
      </c>
      <c r="J1083" s="147">
        <f t="shared" si="264"/>
        <v>3.3795513423629581E-20</v>
      </c>
      <c r="K1083" s="147" t="str">
        <f t="shared" si="265"/>
        <v/>
      </c>
      <c r="L1083" s="147" t="str">
        <f t="shared" si="266"/>
        <v/>
      </c>
      <c r="P1083" s="151">
        <v>402</v>
      </c>
      <c r="Q1083" s="147">
        <f t="shared" si="267"/>
        <v>-57459.985752626759</v>
      </c>
      <c r="R1083" s="170">
        <f t="shared" si="268"/>
        <v>9.5030316548545467E-7</v>
      </c>
      <c r="S1083" s="170">
        <f t="shared" si="269"/>
        <v>8.3784211885677643E-3</v>
      </c>
      <c r="T1083" s="147">
        <f t="shared" si="270"/>
        <v>9.5030316548545467E-7</v>
      </c>
      <c r="U1083" s="147" t="str">
        <f t="shared" si="271"/>
        <v/>
      </c>
      <c r="V1083" s="147" t="str">
        <f t="shared" si="272"/>
        <v/>
      </c>
      <c r="W1083" s="171">
        <f t="shared" si="273"/>
        <v>1.1358964751351152E-7</v>
      </c>
      <c r="X1083" s="169" t="str">
        <f t="shared" si="274"/>
        <v/>
      </c>
      <c r="Y1083" s="147" t="str">
        <f t="shared" si="275"/>
        <v/>
      </c>
      <c r="AC1083" s="151">
        <v>402</v>
      </c>
      <c r="AD1083" s="147">
        <f t="shared" si="276"/>
        <v>-2.3919999999999999</v>
      </c>
      <c r="AE1083" s="170">
        <f t="shared" si="277"/>
        <v>2.2827929075865526E-2</v>
      </c>
      <c r="AF1083" s="170">
        <f t="shared" si="278"/>
        <v>8.3784211885677643E-3</v>
      </c>
      <c r="AG1083" s="147">
        <f t="shared" si="279"/>
        <v>2.2827929075865526E-2</v>
      </c>
      <c r="AH1083" s="147" t="str">
        <f t="shared" si="280"/>
        <v/>
      </c>
      <c r="AI1083" s="147" t="str">
        <f t="shared" si="281"/>
        <v/>
      </c>
      <c r="AJ1083" s="169">
        <f t="shared" si="282"/>
        <v>0</v>
      </c>
      <c r="AK1083" s="169" t="str">
        <f t="shared" si="283"/>
        <v/>
      </c>
      <c r="AL1083" s="169" t="str">
        <f t="shared" si="284"/>
        <v/>
      </c>
      <c r="AM1083" s="169"/>
      <c r="AN1083" s="169"/>
      <c r="AO1083" s="169"/>
      <c r="AP1083" s="169"/>
      <c r="AQ1083" s="169"/>
      <c r="AR1083" s="169"/>
      <c r="AS1083" s="169"/>
      <c r="AT1083" s="148"/>
      <c r="AU1083" s="149"/>
      <c r="AV1083" s="148"/>
      <c r="AW1083" s="173"/>
      <c r="AX1083" s="174"/>
      <c r="AY1083" s="175"/>
      <c r="AZ1083" s="175"/>
      <c r="BA1083" s="176"/>
      <c r="BB1083" s="176"/>
      <c r="BC1083" s="150"/>
      <c r="BE1083" s="151">
        <v>379</v>
      </c>
      <c r="BF1083" s="164">
        <f t="shared" si="254"/>
        <v>2.4192000000000036</v>
      </c>
      <c r="BG1083" s="177">
        <f t="shared" si="255"/>
        <v>0.93305751039314433</v>
      </c>
      <c r="BH1083" s="178">
        <f t="shared" si="256"/>
        <v>4.6301583375607525E-4</v>
      </c>
      <c r="BI1083" s="179" t="str">
        <f t="shared" si="257"/>
        <v/>
      </c>
      <c r="BJ1083" s="179" t="str">
        <f t="shared" si="253"/>
        <v/>
      </c>
    </row>
    <row r="1084" spans="2:62" ht="20.100000000000001" customHeight="1" x14ac:dyDescent="0.25">
      <c r="B1084" s="147"/>
      <c r="C1084" s="151">
        <v>403</v>
      </c>
      <c r="D1084" s="147">
        <f t="shared" si="258"/>
        <v>-1783.6418709356162</v>
      </c>
      <c r="E1084" s="170">
        <f t="shared" si="259"/>
        <v>3.08563842023983E-5</v>
      </c>
      <c r="F1084" s="170">
        <f t="shared" si="260"/>
        <v>8.4701708914228305E-3</v>
      </c>
      <c r="G1084" s="147">
        <f t="shared" si="261"/>
        <v>3.08563842023983E-5</v>
      </c>
      <c r="H1084" s="147" t="str">
        <f t="shared" si="262"/>
        <v/>
      </c>
      <c r="I1084" s="147" t="str">
        <f t="shared" si="263"/>
        <v/>
      </c>
      <c r="J1084" s="147">
        <f t="shared" si="264"/>
        <v>3.4983206703354488E-20</v>
      </c>
      <c r="K1084" s="147" t="str">
        <f t="shared" si="265"/>
        <v/>
      </c>
      <c r="L1084" s="147" t="str">
        <f t="shared" si="266"/>
        <v/>
      </c>
      <c r="P1084" s="151">
        <v>403</v>
      </c>
      <c r="Q1084" s="147">
        <f t="shared" si="267"/>
        <v>-57363.898819930058</v>
      </c>
      <c r="R1084" s="170">
        <f t="shared" si="268"/>
        <v>9.5943162827615141E-7</v>
      </c>
      <c r="S1084" s="170">
        <f t="shared" si="269"/>
        <v>8.4701708914228305E-3</v>
      </c>
      <c r="T1084" s="147">
        <f t="shared" si="270"/>
        <v>9.5943162827615141E-7</v>
      </c>
      <c r="U1084" s="147" t="str">
        <f t="shared" si="271"/>
        <v/>
      </c>
      <c r="V1084" s="147" t="str">
        <f t="shared" si="272"/>
        <v/>
      </c>
      <c r="W1084" s="171">
        <f t="shared" si="273"/>
        <v>1.1503247962599192E-7</v>
      </c>
      <c r="X1084" s="169" t="str">
        <f t="shared" si="274"/>
        <v/>
      </c>
      <c r="Y1084" s="147" t="str">
        <f t="shared" si="275"/>
        <v/>
      </c>
      <c r="AC1084" s="151">
        <v>403</v>
      </c>
      <c r="AD1084" s="147">
        <f t="shared" si="276"/>
        <v>-2.3879999999999999</v>
      </c>
      <c r="AE1084" s="170">
        <f t="shared" si="277"/>
        <v>2.3047210573314027E-2</v>
      </c>
      <c r="AF1084" s="170">
        <f t="shared" si="278"/>
        <v>8.4701708914228305E-3</v>
      </c>
      <c r="AG1084" s="147">
        <f t="shared" si="279"/>
        <v>2.3047210573314027E-2</v>
      </c>
      <c r="AH1084" s="147" t="str">
        <f t="shared" si="280"/>
        <v/>
      </c>
      <c r="AI1084" s="147" t="str">
        <f t="shared" si="281"/>
        <v/>
      </c>
      <c r="AJ1084" s="169">
        <f t="shared" si="282"/>
        <v>0</v>
      </c>
      <c r="AK1084" s="169" t="str">
        <f t="shared" si="283"/>
        <v/>
      </c>
      <c r="AL1084" s="169" t="str">
        <f t="shared" si="284"/>
        <v/>
      </c>
      <c r="AM1084" s="169"/>
      <c r="AN1084" s="169"/>
      <c r="AO1084" s="169"/>
      <c r="AP1084" s="169"/>
      <c r="AQ1084" s="169"/>
      <c r="AR1084" s="169"/>
      <c r="AS1084" s="169"/>
      <c r="AT1084" s="148"/>
      <c r="AU1084" s="149"/>
      <c r="AV1084" s="148"/>
      <c r="AW1084" s="173"/>
      <c r="AX1084" s="174"/>
      <c r="AY1084" s="175"/>
      <c r="AZ1084" s="175"/>
      <c r="BA1084" s="176"/>
      <c r="BB1084" s="176"/>
      <c r="BC1084" s="150"/>
      <c r="BE1084" s="151">
        <v>380</v>
      </c>
      <c r="BF1084" s="164">
        <f t="shared" si="254"/>
        <v>2.4256000000000038</v>
      </c>
      <c r="BG1084" s="177">
        <f t="shared" si="255"/>
        <v>0.93259449455938825</v>
      </c>
      <c r="BH1084" s="178">
        <f t="shared" si="256"/>
        <v>4.6459105195462147E-4</v>
      </c>
      <c r="BI1084" s="179" t="str">
        <f t="shared" si="257"/>
        <v/>
      </c>
      <c r="BJ1084" s="179" t="str">
        <f t="shared" si="253"/>
        <v/>
      </c>
    </row>
    <row r="1085" spans="2:62" ht="20.100000000000001" customHeight="1" x14ac:dyDescent="0.25">
      <c r="B1085" s="147"/>
      <c r="C1085" s="151">
        <v>404</v>
      </c>
      <c r="D1085" s="147">
        <f t="shared" si="258"/>
        <v>-1780.6541961099285</v>
      </c>
      <c r="E1085" s="170">
        <f t="shared" si="259"/>
        <v>3.1152287336886695E-5</v>
      </c>
      <c r="F1085" s="170">
        <f t="shared" si="260"/>
        <v>8.5628011852725838E-3</v>
      </c>
      <c r="G1085" s="147">
        <f t="shared" si="261"/>
        <v>3.1152287336886695E-5</v>
      </c>
      <c r="H1085" s="147" t="str">
        <f t="shared" si="262"/>
        <v/>
      </c>
      <c r="I1085" s="147" t="str">
        <f t="shared" si="263"/>
        <v/>
      </c>
      <c r="J1085" s="147">
        <f t="shared" si="264"/>
        <v>3.6212060307229075E-20</v>
      </c>
      <c r="K1085" s="147" t="str">
        <f t="shared" si="265"/>
        <v/>
      </c>
      <c r="L1085" s="147" t="str">
        <f t="shared" si="266"/>
        <v/>
      </c>
      <c r="P1085" s="151">
        <v>404</v>
      </c>
      <c r="Q1085" s="147">
        <f t="shared" si="267"/>
        <v>-57267.811887233358</v>
      </c>
      <c r="R1085" s="170">
        <f t="shared" si="268"/>
        <v>9.6863227940468356E-7</v>
      </c>
      <c r="S1085" s="170">
        <f t="shared" si="269"/>
        <v>8.5628011852725838E-3</v>
      </c>
      <c r="T1085" s="147">
        <f t="shared" si="270"/>
        <v>9.6863227940468356E-7</v>
      </c>
      <c r="U1085" s="147" t="str">
        <f t="shared" si="271"/>
        <v/>
      </c>
      <c r="V1085" s="147" t="str">
        <f t="shared" si="272"/>
        <v/>
      </c>
      <c r="W1085" s="171">
        <f t="shared" si="273"/>
        <v>1.1649177491709459E-7</v>
      </c>
      <c r="X1085" s="169" t="str">
        <f t="shared" si="274"/>
        <v/>
      </c>
      <c r="Y1085" s="147" t="str">
        <f t="shared" si="275"/>
        <v/>
      </c>
      <c r="AC1085" s="151">
        <v>404</v>
      </c>
      <c r="AD1085" s="147">
        <f t="shared" si="276"/>
        <v>-2.3839999999999999</v>
      </c>
      <c r="AE1085" s="170">
        <f t="shared" si="277"/>
        <v>2.3268226159752301E-2</v>
      </c>
      <c r="AF1085" s="170">
        <f t="shared" si="278"/>
        <v>8.5628011852725838E-3</v>
      </c>
      <c r="AG1085" s="147">
        <f t="shared" si="279"/>
        <v>2.3268226159752301E-2</v>
      </c>
      <c r="AH1085" s="147" t="str">
        <f t="shared" si="280"/>
        <v/>
      </c>
      <c r="AI1085" s="147" t="str">
        <f t="shared" si="281"/>
        <v/>
      </c>
      <c r="AJ1085" s="169">
        <f t="shared" si="282"/>
        <v>0</v>
      </c>
      <c r="AK1085" s="169" t="str">
        <f t="shared" si="283"/>
        <v/>
      </c>
      <c r="AL1085" s="169" t="str">
        <f t="shared" si="284"/>
        <v/>
      </c>
      <c r="AM1085" s="169"/>
      <c r="AN1085" s="169"/>
      <c r="AO1085" s="169"/>
      <c r="AP1085" s="169"/>
      <c r="AQ1085" s="169"/>
      <c r="AR1085" s="169"/>
      <c r="AS1085" s="169"/>
      <c r="AT1085" s="148"/>
      <c r="AU1085" s="149"/>
      <c r="AV1085" s="148"/>
      <c r="AW1085" s="173"/>
      <c r="AX1085" s="174"/>
      <c r="AY1085" s="175"/>
      <c r="AZ1085" s="175"/>
      <c r="BA1085" s="176"/>
      <c r="BB1085" s="176"/>
      <c r="BC1085" s="150"/>
      <c r="BE1085" s="151">
        <v>381</v>
      </c>
      <c r="BF1085" s="164">
        <f t="shared" si="254"/>
        <v>2.4320000000000039</v>
      </c>
      <c r="BG1085" s="177">
        <f t="shared" si="255"/>
        <v>0.93212990350743363</v>
      </c>
      <c r="BH1085" s="178">
        <f t="shared" si="256"/>
        <v>4.6616353710837721E-4</v>
      </c>
      <c r="BI1085" s="179" t="str">
        <f t="shared" si="257"/>
        <v/>
      </c>
      <c r="BJ1085" s="179" t="str">
        <f t="shared" si="253"/>
        <v/>
      </c>
    </row>
    <row r="1086" spans="2:62" ht="20.100000000000001" customHeight="1" x14ac:dyDescent="0.25">
      <c r="B1086" s="147"/>
      <c r="C1086" s="151">
        <v>405</v>
      </c>
      <c r="D1086" s="147">
        <f t="shared" si="258"/>
        <v>-1777.6665212842406</v>
      </c>
      <c r="E1086" s="170">
        <f t="shared" si="259"/>
        <v>3.1450524878045858E-5</v>
      </c>
      <c r="F1086" s="170">
        <f t="shared" si="260"/>
        <v>8.6563190255165429E-3</v>
      </c>
      <c r="G1086" s="147">
        <f t="shared" si="261"/>
        <v>3.1450524878045858E-5</v>
      </c>
      <c r="H1086" s="147" t="str">
        <f t="shared" si="262"/>
        <v/>
      </c>
      <c r="I1086" s="147" t="str">
        <f t="shared" si="263"/>
        <v/>
      </c>
      <c r="J1086" s="147">
        <f t="shared" si="264"/>
        <v>3.7483480058548052E-20</v>
      </c>
      <c r="K1086" s="147" t="str">
        <f t="shared" si="265"/>
        <v/>
      </c>
      <c r="L1086" s="147" t="str">
        <f t="shared" si="266"/>
        <v/>
      </c>
      <c r="P1086" s="151">
        <v>405</v>
      </c>
      <c r="Q1086" s="147">
        <f t="shared" si="267"/>
        <v>-57171.724954536658</v>
      </c>
      <c r="R1086" s="170">
        <f t="shared" si="268"/>
        <v>9.7790551530460362E-7</v>
      </c>
      <c r="S1086" s="170">
        <f t="shared" si="269"/>
        <v>8.6563190255165429E-3</v>
      </c>
      <c r="T1086" s="147">
        <f t="shared" si="270"/>
        <v>9.7790551530460362E-7</v>
      </c>
      <c r="U1086" s="147" t="str">
        <f t="shared" si="271"/>
        <v/>
      </c>
      <c r="V1086" s="147" t="str">
        <f t="shared" si="272"/>
        <v/>
      </c>
      <c r="W1086" s="171">
        <f t="shared" si="273"/>
        <v>1.1796769524446421E-7</v>
      </c>
      <c r="X1086" s="169" t="str">
        <f t="shared" si="274"/>
        <v/>
      </c>
      <c r="Y1086" s="147" t="str">
        <f t="shared" si="275"/>
        <v/>
      </c>
      <c r="AC1086" s="151">
        <v>405</v>
      </c>
      <c r="AD1086" s="147">
        <f t="shared" si="276"/>
        <v>-2.38</v>
      </c>
      <c r="AE1086" s="170">
        <f t="shared" si="277"/>
        <v>2.3490985358201363E-2</v>
      </c>
      <c r="AF1086" s="170">
        <f t="shared" si="278"/>
        <v>8.6563190255165429E-3</v>
      </c>
      <c r="AG1086" s="147">
        <f t="shared" si="279"/>
        <v>2.3490985358201363E-2</v>
      </c>
      <c r="AH1086" s="147" t="str">
        <f t="shared" si="280"/>
        <v/>
      </c>
      <c r="AI1086" s="147" t="str">
        <f t="shared" si="281"/>
        <v/>
      </c>
      <c r="AJ1086" s="169">
        <f t="shared" si="282"/>
        <v>0</v>
      </c>
      <c r="AK1086" s="169" t="str">
        <f t="shared" si="283"/>
        <v/>
      </c>
      <c r="AL1086" s="169" t="str">
        <f t="shared" si="284"/>
        <v/>
      </c>
      <c r="AM1086" s="169"/>
      <c r="AN1086" s="169"/>
      <c r="AO1086" s="169"/>
      <c r="AP1086" s="169"/>
      <c r="AQ1086" s="169"/>
      <c r="AR1086" s="169"/>
      <c r="AS1086" s="169"/>
      <c r="AT1086" s="148"/>
      <c r="AU1086" s="149"/>
      <c r="AV1086" s="148"/>
      <c r="AW1086" s="173"/>
      <c r="AX1086" s="174"/>
      <c r="AY1086" s="175"/>
      <c r="AZ1086" s="175"/>
      <c r="BA1086" s="176"/>
      <c r="BB1086" s="176"/>
      <c r="BC1086" s="150"/>
      <c r="BE1086" s="151">
        <v>382</v>
      </c>
      <c r="BF1086" s="164">
        <f t="shared" si="254"/>
        <v>2.4384000000000041</v>
      </c>
      <c r="BG1086" s="177">
        <f t="shared" si="255"/>
        <v>0.93166373997032526</v>
      </c>
      <c r="BH1086" s="178">
        <f t="shared" si="256"/>
        <v>4.6773326790272574E-4</v>
      </c>
      <c r="BI1086" s="179" t="str">
        <f t="shared" si="257"/>
        <v/>
      </c>
      <c r="BJ1086" s="179" t="str">
        <f t="shared" si="253"/>
        <v/>
      </c>
    </row>
    <row r="1087" spans="2:62" ht="20.100000000000001" customHeight="1" x14ac:dyDescent="0.25">
      <c r="B1087" s="147"/>
      <c r="C1087" s="151">
        <v>406</v>
      </c>
      <c r="D1087" s="147">
        <f t="shared" si="258"/>
        <v>-1774.6788464585529</v>
      </c>
      <c r="E1087" s="170">
        <f t="shared" si="259"/>
        <v>3.1751109585194239E-5</v>
      </c>
      <c r="F1087" s="170">
        <f t="shared" si="260"/>
        <v>8.7507314056608134E-3</v>
      </c>
      <c r="G1087" s="147">
        <f t="shared" si="261"/>
        <v>3.1751109585194239E-5</v>
      </c>
      <c r="H1087" s="147" t="str">
        <f t="shared" si="262"/>
        <v/>
      </c>
      <c r="I1087" s="147" t="str">
        <f t="shared" si="263"/>
        <v/>
      </c>
      <c r="J1087" s="147">
        <f t="shared" si="264"/>
        <v>3.8798919072232944E-20</v>
      </c>
      <c r="K1087" s="147" t="str">
        <f t="shared" si="265"/>
        <v/>
      </c>
      <c r="L1087" s="147" t="str">
        <f t="shared" si="266"/>
        <v/>
      </c>
      <c r="P1087" s="151">
        <v>406</v>
      </c>
      <c r="Q1087" s="147">
        <f t="shared" si="267"/>
        <v>-57075.638021839957</v>
      </c>
      <c r="R1087" s="170">
        <f t="shared" si="268"/>
        <v>9.8725173270722072E-7</v>
      </c>
      <c r="S1087" s="170">
        <f t="shared" si="269"/>
        <v>8.7507314056608134E-3</v>
      </c>
      <c r="T1087" s="147">
        <f t="shared" si="270"/>
        <v>9.8725173270722072E-7</v>
      </c>
      <c r="U1087" s="147" t="str">
        <f t="shared" si="271"/>
        <v/>
      </c>
      <c r="V1087" s="147" t="str">
        <f t="shared" si="272"/>
        <v/>
      </c>
      <c r="W1087" s="171">
        <f t="shared" si="273"/>
        <v>1.1946040371470016E-7</v>
      </c>
      <c r="X1087" s="169" t="str">
        <f t="shared" si="274"/>
        <v/>
      </c>
      <c r="Y1087" s="147" t="str">
        <f t="shared" si="275"/>
        <v/>
      </c>
      <c r="AC1087" s="151">
        <v>406</v>
      </c>
      <c r="AD1087" s="147">
        <f t="shared" si="276"/>
        <v>-2.3759999999999999</v>
      </c>
      <c r="AE1087" s="170">
        <f t="shared" si="277"/>
        <v>2.3715497698834857E-2</v>
      </c>
      <c r="AF1087" s="170">
        <f t="shared" si="278"/>
        <v>8.7507314056608134E-3</v>
      </c>
      <c r="AG1087" s="147">
        <f t="shared" si="279"/>
        <v>2.3715497698834857E-2</v>
      </c>
      <c r="AH1087" s="147" t="str">
        <f t="shared" si="280"/>
        <v/>
      </c>
      <c r="AI1087" s="147" t="str">
        <f t="shared" si="281"/>
        <v/>
      </c>
      <c r="AJ1087" s="169">
        <f t="shared" si="282"/>
        <v>0</v>
      </c>
      <c r="AK1087" s="169" t="str">
        <f t="shared" si="283"/>
        <v/>
      </c>
      <c r="AL1087" s="169" t="str">
        <f t="shared" si="284"/>
        <v/>
      </c>
      <c r="AM1087" s="169"/>
      <c r="AN1087" s="169"/>
      <c r="AO1087" s="169"/>
      <c r="AP1087" s="169"/>
      <c r="AQ1087" s="169"/>
      <c r="AR1087" s="169"/>
      <c r="AS1087" s="169"/>
      <c r="AT1087" s="148"/>
      <c r="AU1087" s="149"/>
      <c r="AV1087" s="148"/>
      <c r="AW1087" s="173"/>
      <c r="AX1087" s="174"/>
      <c r="AY1087" s="175"/>
      <c r="AZ1087" s="175"/>
      <c r="BA1087" s="176"/>
      <c r="BB1087" s="176"/>
      <c r="BC1087" s="150"/>
      <c r="BE1087" s="151">
        <v>383</v>
      </c>
      <c r="BF1087" s="164">
        <f t="shared" si="254"/>
        <v>2.4448000000000043</v>
      </c>
      <c r="BG1087" s="177">
        <f t="shared" si="255"/>
        <v>0.93119600670242253</v>
      </c>
      <c r="BH1087" s="178">
        <f t="shared" si="256"/>
        <v>4.6930022318902864E-4</v>
      </c>
      <c r="BI1087" s="179" t="str">
        <f t="shared" si="257"/>
        <v/>
      </c>
      <c r="BJ1087" s="179" t="str">
        <f t="shared" si="253"/>
        <v/>
      </c>
    </row>
    <row r="1088" spans="2:62" ht="20.100000000000001" customHeight="1" x14ac:dyDescent="0.25">
      <c r="B1088" s="147"/>
      <c r="C1088" s="151">
        <v>407</v>
      </c>
      <c r="D1088" s="147">
        <f t="shared" si="258"/>
        <v>-1771.691171632865</v>
      </c>
      <c r="E1088" s="170">
        <f t="shared" si="259"/>
        <v>3.2054054226497663E-5</v>
      </c>
      <c r="F1088" s="170">
        <f t="shared" si="260"/>
        <v>8.8460453573455822E-3</v>
      </c>
      <c r="G1088" s="147">
        <f t="shared" si="261"/>
        <v>3.2054054226497663E-5</v>
      </c>
      <c r="H1088" s="147" t="str">
        <f t="shared" si="262"/>
        <v/>
      </c>
      <c r="I1088" s="147" t="str">
        <f t="shared" si="263"/>
        <v/>
      </c>
      <c r="J1088" s="147">
        <f t="shared" si="264"/>
        <v>4.0159879320626582E-20</v>
      </c>
      <c r="K1088" s="147" t="str">
        <f t="shared" si="265"/>
        <v/>
      </c>
      <c r="L1088" s="147" t="str">
        <f t="shared" si="266"/>
        <v/>
      </c>
      <c r="P1088" s="151">
        <v>407</v>
      </c>
      <c r="Q1088" s="147">
        <f t="shared" si="267"/>
        <v>-56979.551089143257</v>
      </c>
      <c r="R1088" s="170">
        <f t="shared" si="268"/>
        <v>9.9667132861893745E-7</v>
      </c>
      <c r="S1088" s="170">
        <f t="shared" si="269"/>
        <v>8.8460453573455822E-3</v>
      </c>
      <c r="T1088" s="147">
        <f t="shared" si="270"/>
        <v>9.9667132861893745E-7</v>
      </c>
      <c r="U1088" s="147" t="str">
        <f t="shared" si="271"/>
        <v/>
      </c>
      <c r="V1088" s="147" t="str">
        <f t="shared" si="272"/>
        <v/>
      </c>
      <c r="W1088" s="171">
        <f t="shared" si="273"/>
        <v>1.2097006468867664E-7</v>
      </c>
      <c r="X1088" s="169" t="str">
        <f t="shared" si="274"/>
        <v/>
      </c>
      <c r="Y1088" s="147" t="str">
        <f t="shared" si="275"/>
        <v/>
      </c>
      <c r="AC1088" s="151">
        <v>407</v>
      </c>
      <c r="AD1088" s="147">
        <f t="shared" si="276"/>
        <v>-2.3719999999999999</v>
      </c>
      <c r="AE1088" s="170">
        <f t="shared" si="277"/>
        <v>2.3941772718434669E-2</v>
      </c>
      <c r="AF1088" s="170">
        <f t="shared" si="278"/>
        <v>8.8460453573455822E-3</v>
      </c>
      <c r="AG1088" s="147">
        <f t="shared" si="279"/>
        <v>2.3941772718434669E-2</v>
      </c>
      <c r="AH1088" s="147" t="str">
        <f t="shared" si="280"/>
        <v/>
      </c>
      <c r="AI1088" s="147" t="str">
        <f t="shared" si="281"/>
        <v/>
      </c>
      <c r="AJ1088" s="169">
        <f t="shared" si="282"/>
        <v>0</v>
      </c>
      <c r="AK1088" s="169" t="str">
        <f t="shared" si="283"/>
        <v/>
      </c>
      <c r="AL1088" s="169" t="str">
        <f t="shared" si="284"/>
        <v/>
      </c>
      <c r="AM1088" s="169"/>
      <c r="AN1088" s="169"/>
      <c r="AO1088" s="169"/>
      <c r="AP1088" s="169"/>
      <c r="AQ1088" s="169"/>
      <c r="AR1088" s="169"/>
      <c r="AS1088" s="169"/>
      <c r="AT1088" s="148"/>
      <c r="AU1088" s="149"/>
      <c r="AV1088" s="148"/>
      <c r="AW1088" s="173"/>
      <c r="AX1088" s="174"/>
      <c r="AY1088" s="175"/>
      <c r="AZ1088" s="175"/>
      <c r="BA1088" s="176"/>
      <c r="BB1088" s="176"/>
      <c r="BC1088" s="150"/>
      <c r="BE1088" s="151">
        <v>384</v>
      </c>
      <c r="BF1088" s="164">
        <f t="shared" si="254"/>
        <v>2.4512000000000045</v>
      </c>
      <c r="BG1088" s="177">
        <f t="shared" si="255"/>
        <v>0.9307267064792335</v>
      </c>
      <c r="BH1088" s="178">
        <f t="shared" si="256"/>
        <v>4.7086438198307157E-4</v>
      </c>
      <c r="BI1088" s="179" t="str">
        <f t="shared" si="257"/>
        <v/>
      </c>
      <c r="BJ1088" s="179" t="str">
        <f t="shared" si="253"/>
        <v/>
      </c>
    </row>
    <row r="1089" spans="2:62" ht="20.100000000000001" customHeight="1" x14ac:dyDescent="0.25">
      <c r="B1089" s="147"/>
      <c r="C1089" s="151">
        <v>408</v>
      </c>
      <c r="D1089" s="147">
        <f t="shared" si="258"/>
        <v>-1768.7034968071773</v>
      </c>
      <c r="E1089" s="170">
        <f t="shared" si="259"/>
        <v>3.2359371578232816E-5</v>
      </c>
      <c r="F1089" s="170">
        <f t="shared" si="260"/>
        <v>8.9422679503704527E-3</v>
      </c>
      <c r="G1089" s="147">
        <f t="shared" si="261"/>
        <v>3.2359371578232816E-5</v>
      </c>
      <c r="H1089" s="147" t="str">
        <f t="shared" si="262"/>
        <v/>
      </c>
      <c r="I1089" s="147" t="str">
        <f t="shared" si="263"/>
        <v/>
      </c>
      <c r="J1089" s="147">
        <f t="shared" si="264"/>
        <v>4.1567913250279997E-20</v>
      </c>
      <c r="K1089" s="147" t="str">
        <f t="shared" si="265"/>
        <v/>
      </c>
      <c r="L1089" s="147" t="str">
        <f t="shared" si="266"/>
        <v/>
      </c>
      <c r="P1089" s="151">
        <v>408</v>
      </c>
      <c r="Q1089" s="147">
        <f t="shared" si="267"/>
        <v>-56883.464156446556</v>
      </c>
      <c r="R1089" s="170">
        <f t="shared" si="268"/>
        <v>1.0061647002983532E-6</v>
      </c>
      <c r="S1089" s="170">
        <f t="shared" si="269"/>
        <v>8.9422679503704527E-3</v>
      </c>
      <c r="T1089" s="147">
        <f t="shared" si="270"/>
        <v>1.0061647002983532E-6</v>
      </c>
      <c r="U1089" s="147" t="str">
        <f t="shared" si="271"/>
        <v/>
      </c>
      <c r="V1089" s="147" t="str">
        <f t="shared" si="272"/>
        <v/>
      </c>
      <c r="W1089" s="171">
        <f t="shared" si="273"/>
        <v>1.2249684378682698E-7</v>
      </c>
      <c r="X1089" s="169" t="str">
        <f t="shared" si="274"/>
        <v/>
      </c>
      <c r="Y1089" s="147" t="str">
        <f t="shared" si="275"/>
        <v/>
      </c>
      <c r="AC1089" s="151">
        <v>408</v>
      </c>
      <c r="AD1089" s="147">
        <f t="shared" si="276"/>
        <v>-2.3679999999999999</v>
      </c>
      <c r="AE1089" s="170">
        <f t="shared" si="277"/>
        <v>2.4169819959840865E-2</v>
      </c>
      <c r="AF1089" s="170">
        <f t="shared" si="278"/>
        <v>8.9422679503704527E-3</v>
      </c>
      <c r="AG1089" s="147">
        <f t="shared" si="279"/>
        <v>2.4169819959840865E-2</v>
      </c>
      <c r="AH1089" s="147" t="str">
        <f t="shared" si="280"/>
        <v/>
      </c>
      <c r="AI1089" s="147" t="str">
        <f t="shared" si="281"/>
        <v/>
      </c>
      <c r="AJ1089" s="169">
        <f t="shared" si="282"/>
        <v>0</v>
      </c>
      <c r="AK1089" s="169" t="str">
        <f t="shared" si="283"/>
        <v/>
      </c>
      <c r="AL1089" s="169" t="str">
        <f t="shared" si="284"/>
        <v/>
      </c>
      <c r="AM1089" s="169"/>
      <c r="AN1089" s="169"/>
      <c r="AO1089" s="169"/>
      <c r="AP1089" s="169"/>
      <c r="AQ1089" s="169"/>
      <c r="AR1089" s="169"/>
      <c r="AS1089" s="169"/>
      <c r="AT1089" s="148"/>
      <c r="AU1089" s="149"/>
      <c r="AV1089" s="148"/>
      <c r="AW1089" s="173"/>
      <c r="AX1089" s="174"/>
      <c r="AY1089" s="175"/>
      <c r="AZ1089" s="175"/>
      <c r="BA1089" s="176"/>
      <c r="BB1089" s="176"/>
      <c r="BC1089" s="150"/>
      <c r="BE1089" s="151">
        <v>385</v>
      </c>
      <c r="BF1089" s="164">
        <f t="shared" si="254"/>
        <v>2.4576000000000047</v>
      </c>
      <c r="BG1089" s="177">
        <f t="shared" si="255"/>
        <v>0.93025584209725043</v>
      </c>
      <c r="BH1089" s="178">
        <f t="shared" si="256"/>
        <v>4.724257234651752E-4</v>
      </c>
      <c r="BI1089" s="179" t="str">
        <f t="shared" si="257"/>
        <v/>
      </c>
      <c r="BJ1089" s="179" t="str">
        <f t="shared" ref="BJ1089:BJ1152" si="285">IF($BG1089&lt;(1-$BC$717),$BH1089,"")</f>
        <v/>
      </c>
    </row>
    <row r="1090" spans="2:62" ht="20.100000000000001" customHeight="1" x14ac:dyDescent="0.25">
      <c r="B1090" s="147"/>
      <c r="C1090" s="151">
        <v>409</v>
      </c>
      <c r="D1090" s="147">
        <f t="shared" si="258"/>
        <v>-1765.7158219814894</v>
      </c>
      <c r="E1090" s="170">
        <f t="shared" si="259"/>
        <v>3.2667074424043016E-5</v>
      </c>
      <c r="F1090" s="170">
        <f t="shared" si="260"/>
        <v>9.0394062927176173E-3</v>
      </c>
      <c r="G1090" s="147">
        <f t="shared" si="261"/>
        <v>3.2667074424043016E-5</v>
      </c>
      <c r="H1090" s="147" t="str">
        <f t="shared" si="262"/>
        <v/>
      </c>
      <c r="I1090" s="147" t="str">
        <f t="shared" si="263"/>
        <v/>
      </c>
      <c r="J1090" s="147">
        <f t="shared" si="264"/>
        <v>4.3024625451350053E-20</v>
      </c>
      <c r="K1090" s="147" t="str">
        <f t="shared" si="265"/>
        <v/>
      </c>
      <c r="L1090" s="147" t="str">
        <f t="shared" si="266"/>
        <v/>
      </c>
      <c r="P1090" s="151">
        <v>409</v>
      </c>
      <c r="Q1090" s="147">
        <f t="shared" si="267"/>
        <v>-56787.377223749856</v>
      </c>
      <c r="R1090" s="170">
        <f t="shared" si="268"/>
        <v>1.0157322452331205E-6</v>
      </c>
      <c r="S1090" s="170">
        <f t="shared" si="269"/>
        <v>9.0394062927176173E-3</v>
      </c>
      <c r="T1090" s="147">
        <f t="shared" si="270"/>
        <v>1.0157322452331205E-6</v>
      </c>
      <c r="U1090" s="147" t="str">
        <f t="shared" si="271"/>
        <v/>
      </c>
      <c r="V1090" s="147" t="str">
        <f t="shared" si="272"/>
        <v/>
      </c>
      <c r="W1090" s="171">
        <f t="shared" si="273"/>
        <v>1.2404090789439538E-7</v>
      </c>
      <c r="X1090" s="169" t="str">
        <f t="shared" si="274"/>
        <v/>
      </c>
      <c r="Y1090" s="147" t="str">
        <f t="shared" si="275"/>
        <v/>
      </c>
      <c r="AC1090" s="151">
        <v>409</v>
      </c>
      <c r="AD1090" s="147">
        <f t="shared" si="276"/>
        <v>-2.3639999999999999</v>
      </c>
      <c r="AE1090" s="170">
        <f t="shared" si="277"/>
        <v>2.4399648971395776E-2</v>
      </c>
      <c r="AF1090" s="170">
        <f t="shared" si="278"/>
        <v>9.0394062927176173E-3</v>
      </c>
      <c r="AG1090" s="147">
        <f t="shared" si="279"/>
        <v>2.4399648971395776E-2</v>
      </c>
      <c r="AH1090" s="147" t="str">
        <f t="shared" si="280"/>
        <v/>
      </c>
      <c r="AI1090" s="147" t="str">
        <f t="shared" si="281"/>
        <v/>
      </c>
      <c r="AJ1090" s="169">
        <f t="shared" si="282"/>
        <v>0</v>
      </c>
      <c r="AK1090" s="169" t="str">
        <f t="shared" si="283"/>
        <v/>
      </c>
      <c r="AL1090" s="169" t="str">
        <f t="shared" si="284"/>
        <v/>
      </c>
      <c r="AM1090" s="169"/>
      <c r="AN1090" s="169"/>
      <c r="AO1090" s="169"/>
      <c r="AP1090" s="169"/>
      <c r="AQ1090" s="169"/>
      <c r="AR1090" s="169"/>
      <c r="AS1090" s="169"/>
      <c r="AT1090" s="148"/>
      <c r="AU1090" s="149"/>
      <c r="AV1090" s="148"/>
      <c r="AW1090" s="173"/>
      <c r="AX1090" s="174"/>
      <c r="AY1090" s="175"/>
      <c r="AZ1090" s="175"/>
      <c r="BA1090" s="176"/>
      <c r="BB1090" s="176"/>
      <c r="BC1090" s="150"/>
      <c r="BE1090" s="151">
        <v>386</v>
      </c>
      <c r="BF1090" s="164">
        <f t="shared" ref="BF1090:BF1153" si="286">BF1089+$BI$702</f>
        <v>2.4640000000000049</v>
      </c>
      <c r="BG1090" s="177">
        <f t="shared" ref="BG1090:BG1153" si="287">_xlfn.CHISQ.DIST.RT(BF1090,7)</f>
        <v>0.92978341637378525</v>
      </c>
      <c r="BH1090" s="178">
        <f t="shared" ref="BH1090:BH1153" si="288">BG1090-BG1091</f>
        <v>4.7398422697964016E-4</v>
      </c>
      <c r="BI1090" s="179" t="str">
        <f t="shared" ref="BI1090:BI1153" si="289">IF(BG1090&lt;(1-$BC$709),BH1090,"")</f>
        <v/>
      </c>
      <c r="BJ1090" s="179" t="str">
        <f t="shared" si="285"/>
        <v/>
      </c>
    </row>
    <row r="1091" spans="2:62" ht="20.100000000000001" customHeight="1" x14ac:dyDescent="0.25">
      <c r="B1091" s="147"/>
      <c r="C1091" s="151">
        <v>410</v>
      </c>
      <c r="D1091" s="147">
        <f t="shared" si="258"/>
        <v>-1762.7281471558017</v>
      </c>
      <c r="E1091" s="170">
        <f t="shared" si="259"/>
        <v>3.2977175554186469E-5</v>
      </c>
      <c r="F1091" s="170">
        <f t="shared" si="260"/>
        <v>9.1374675305726672E-3</v>
      </c>
      <c r="G1091" s="147">
        <f t="shared" si="261"/>
        <v>3.2977175554186469E-5</v>
      </c>
      <c r="H1091" s="147" t="str">
        <f t="shared" si="262"/>
        <v/>
      </c>
      <c r="I1091" s="147" t="str">
        <f t="shared" si="263"/>
        <v/>
      </c>
      <c r="J1091" s="147">
        <f t="shared" si="264"/>
        <v>4.4531674381299781E-20</v>
      </c>
      <c r="K1091" s="147" t="str">
        <f t="shared" si="265"/>
        <v/>
      </c>
      <c r="L1091" s="147" t="str">
        <f t="shared" si="266"/>
        <v/>
      </c>
      <c r="P1091" s="151">
        <v>410</v>
      </c>
      <c r="Q1091" s="147">
        <f t="shared" si="267"/>
        <v>-56691.290291053156</v>
      </c>
      <c r="R1091" s="170">
        <f t="shared" si="268"/>
        <v>1.0253743611165712E-6</v>
      </c>
      <c r="S1091" s="170">
        <f t="shared" si="269"/>
        <v>9.1374675305726672E-3</v>
      </c>
      <c r="T1091" s="147">
        <f t="shared" si="270"/>
        <v>1.0253743611165712E-6</v>
      </c>
      <c r="U1091" s="147" t="str">
        <f t="shared" si="271"/>
        <v/>
      </c>
      <c r="V1091" s="147" t="str">
        <f t="shared" si="272"/>
        <v/>
      </c>
      <c r="W1091" s="171">
        <f t="shared" si="273"/>
        <v>1.2560242516665166E-7</v>
      </c>
      <c r="X1091" s="169" t="str">
        <f t="shared" si="274"/>
        <v/>
      </c>
      <c r="Y1091" s="147" t="str">
        <f t="shared" si="275"/>
        <v/>
      </c>
      <c r="AC1091" s="151">
        <v>410</v>
      </c>
      <c r="AD1091" s="147">
        <f t="shared" si="276"/>
        <v>-2.36</v>
      </c>
      <c r="AE1091" s="170">
        <f t="shared" si="277"/>
        <v>2.4631269306382507E-2</v>
      </c>
      <c r="AF1091" s="170">
        <f t="shared" si="278"/>
        <v>9.1374675305726672E-3</v>
      </c>
      <c r="AG1091" s="147">
        <f t="shared" si="279"/>
        <v>2.4631269306382507E-2</v>
      </c>
      <c r="AH1091" s="147" t="str">
        <f t="shared" si="280"/>
        <v/>
      </c>
      <c r="AI1091" s="147" t="str">
        <f t="shared" si="281"/>
        <v/>
      </c>
      <c r="AJ1091" s="169">
        <f t="shared" si="282"/>
        <v>0</v>
      </c>
      <c r="AK1091" s="169" t="str">
        <f t="shared" si="283"/>
        <v/>
      </c>
      <c r="AL1091" s="169" t="str">
        <f t="shared" si="284"/>
        <v/>
      </c>
      <c r="AM1091" s="169"/>
      <c r="AN1091" s="169"/>
      <c r="AO1091" s="169"/>
      <c r="AP1091" s="169"/>
      <c r="AQ1091" s="169"/>
      <c r="AR1091" s="169"/>
      <c r="AS1091" s="169"/>
      <c r="AT1091" s="148"/>
      <c r="AU1091" s="149"/>
      <c r="AV1091" s="148"/>
      <c r="AW1091" s="173"/>
      <c r="AX1091" s="174"/>
      <c r="AY1091" s="175"/>
      <c r="AZ1091" s="175"/>
      <c r="BA1091" s="176"/>
      <c r="BB1091" s="176"/>
      <c r="BC1091" s="150"/>
      <c r="BE1091" s="151">
        <v>387</v>
      </c>
      <c r="BF1091" s="164">
        <f t="shared" si="286"/>
        <v>2.470400000000005</v>
      </c>
      <c r="BG1091" s="177">
        <f t="shared" si="287"/>
        <v>0.92930943214680561</v>
      </c>
      <c r="BH1091" s="178">
        <f t="shared" si="288"/>
        <v>4.7553987203396986E-4</v>
      </c>
      <c r="BI1091" s="179" t="str">
        <f t="shared" si="289"/>
        <v/>
      </c>
      <c r="BJ1091" s="179" t="str">
        <f t="shared" si="285"/>
        <v/>
      </c>
    </row>
    <row r="1092" spans="2:62" ht="20.100000000000001" customHeight="1" x14ac:dyDescent="0.25">
      <c r="B1092" s="147"/>
      <c r="C1092" s="151">
        <v>411</v>
      </c>
      <c r="D1092" s="147">
        <f t="shared" si="258"/>
        <v>-1759.7404723301138</v>
      </c>
      <c r="E1092" s="170">
        <f t="shared" si="259"/>
        <v>3.3289687764776607E-5</v>
      </c>
      <c r="F1092" s="170">
        <f t="shared" si="260"/>
        <v>9.2364588483432944E-3</v>
      </c>
      <c r="G1092" s="147">
        <f t="shared" si="261"/>
        <v>3.3289687764776607E-5</v>
      </c>
      <c r="H1092" s="147" t="str">
        <f t="shared" si="262"/>
        <v/>
      </c>
      <c r="I1092" s="147" t="str">
        <f t="shared" si="263"/>
        <v/>
      </c>
      <c r="J1092" s="147">
        <f t="shared" si="264"/>
        <v>4.6090774144632158E-20</v>
      </c>
      <c r="K1092" s="147" t="str">
        <f t="shared" si="265"/>
        <v/>
      </c>
      <c r="L1092" s="147" t="str">
        <f t="shared" si="266"/>
        <v/>
      </c>
      <c r="P1092" s="151">
        <v>411</v>
      </c>
      <c r="Q1092" s="147">
        <f t="shared" si="267"/>
        <v>-56595.203358356455</v>
      </c>
      <c r="R1092" s="170">
        <f t="shared" si="268"/>
        <v>1.0350914458240975E-6</v>
      </c>
      <c r="S1092" s="170">
        <f t="shared" si="269"/>
        <v>9.2364588483432944E-3</v>
      </c>
      <c r="T1092" s="147">
        <f t="shared" si="270"/>
        <v>1.0350914458240975E-6</v>
      </c>
      <c r="U1092" s="147" t="str">
        <f t="shared" si="271"/>
        <v/>
      </c>
      <c r="V1092" s="147" t="str">
        <f t="shared" si="272"/>
        <v/>
      </c>
      <c r="W1092" s="171">
        <f t="shared" si="273"/>
        <v>1.2718156503407173E-7</v>
      </c>
      <c r="X1092" s="169" t="str">
        <f t="shared" si="274"/>
        <v/>
      </c>
      <c r="Y1092" s="147" t="str">
        <f t="shared" si="275"/>
        <v/>
      </c>
      <c r="AC1092" s="151">
        <v>411</v>
      </c>
      <c r="AD1092" s="147">
        <f t="shared" si="276"/>
        <v>-2.3559999999999999</v>
      </c>
      <c r="AE1092" s="170">
        <f t="shared" si="277"/>
        <v>2.4864690522457555E-2</v>
      </c>
      <c r="AF1092" s="170">
        <f t="shared" si="278"/>
        <v>9.2364588483432944E-3</v>
      </c>
      <c r="AG1092" s="147">
        <f t="shared" si="279"/>
        <v>2.4864690522457555E-2</v>
      </c>
      <c r="AH1092" s="147" t="str">
        <f t="shared" si="280"/>
        <v/>
      </c>
      <c r="AI1092" s="147" t="str">
        <f t="shared" si="281"/>
        <v/>
      </c>
      <c r="AJ1092" s="169">
        <f t="shared" si="282"/>
        <v>0</v>
      </c>
      <c r="AK1092" s="169" t="str">
        <f t="shared" si="283"/>
        <v/>
      </c>
      <c r="AL1092" s="169" t="str">
        <f t="shared" si="284"/>
        <v/>
      </c>
      <c r="AM1092" s="169"/>
      <c r="AN1092" s="169"/>
      <c r="AO1092" s="169"/>
      <c r="AP1092" s="169"/>
      <c r="AQ1092" s="169"/>
      <c r="AR1092" s="169"/>
      <c r="AS1092" s="169"/>
      <c r="AT1092" s="148"/>
      <c r="AU1092" s="149"/>
      <c r="AV1092" s="148"/>
      <c r="AW1092" s="173"/>
      <c r="AX1092" s="174"/>
      <c r="AY1092" s="175"/>
      <c r="AZ1092" s="175"/>
      <c r="BA1092" s="176"/>
      <c r="BB1092" s="176"/>
      <c r="BC1092" s="150"/>
      <c r="BE1092" s="151">
        <v>388</v>
      </c>
      <c r="BF1092" s="164">
        <f t="shared" si="286"/>
        <v>2.4768000000000052</v>
      </c>
      <c r="BG1092" s="177">
        <f t="shared" si="287"/>
        <v>0.92883389227477164</v>
      </c>
      <c r="BH1092" s="178">
        <f t="shared" si="288"/>
        <v>4.7709263829909254E-4</v>
      </c>
      <c r="BI1092" s="179" t="str">
        <f t="shared" si="289"/>
        <v/>
      </c>
      <c r="BJ1092" s="179" t="str">
        <f t="shared" si="285"/>
        <v/>
      </c>
    </row>
    <row r="1093" spans="2:62" ht="20.100000000000001" customHeight="1" x14ac:dyDescent="0.25">
      <c r="B1093" s="147"/>
      <c r="C1093" s="151">
        <v>412</v>
      </c>
      <c r="D1093" s="147">
        <f t="shared" si="258"/>
        <v>-1756.7527975044261</v>
      </c>
      <c r="E1093" s="170">
        <f t="shared" si="259"/>
        <v>3.3604623857014902E-5</v>
      </c>
      <c r="F1093" s="170">
        <f t="shared" si="260"/>
        <v>9.3363874686755773E-3</v>
      </c>
      <c r="G1093" s="147">
        <f t="shared" si="261"/>
        <v>3.3604623857014902E-5</v>
      </c>
      <c r="H1093" s="147" t="str">
        <f t="shared" si="262"/>
        <v/>
      </c>
      <c r="I1093" s="147" t="str">
        <f t="shared" si="263"/>
        <v/>
      </c>
      <c r="J1093" s="147">
        <f t="shared" si="264"/>
        <v>4.7703696330451448E-20</v>
      </c>
      <c r="K1093" s="147" t="str">
        <f t="shared" si="265"/>
        <v/>
      </c>
      <c r="L1093" s="147" t="str">
        <f t="shared" si="266"/>
        <v/>
      </c>
      <c r="P1093" s="151">
        <v>412</v>
      </c>
      <c r="Q1093" s="147">
        <f t="shared" si="267"/>
        <v>-56499.116425659755</v>
      </c>
      <c r="R1093" s="170">
        <f t="shared" si="268"/>
        <v>1.0448838973892951E-6</v>
      </c>
      <c r="S1093" s="170">
        <f t="shared" si="269"/>
        <v>9.3363874686755773E-3</v>
      </c>
      <c r="T1093" s="147">
        <f t="shared" si="270"/>
        <v>1.0448838973892951E-6</v>
      </c>
      <c r="U1093" s="147" t="str">
        <f t="shared" si="271"/>
        <v/>
      </c>
      <c r="V1093" s="147" t="str">
        <f t="shared" si="272"/>
        <v/>
      </c>
      <c r="W1093" s="171">
        <f t="shared" si="273"/>
        <v>1.2877849820747746E-7</v>
      </c>
      <c r="X1093" s="169" t="str">
        <f t="shared" si="274"/>
        <v/>
      </c>
      <c r="Y1093" s="147" t="str">
        <f t="shared" si="275"/>
        <v/>
      </c>
      <c r="AC1093" s="151">
        <v>412</v>
      </c>
      <c r="AD1093" s="147">
        <f t="shared" si="276"/>
        <v>-2.3519999999999999</v>
      </c>
      <c r="AE1093" s="170">
        <f t="shared" si="277"/>
        <v>2.5099922181077771E-2</v>
      </c>
      <c r="AF1093" s="170">
        <f t="shared" si="278"/>
        <v>9.3363874686755773E-3</v>
      </c>
      <c r="AG1093" s="147">
        <f t="shared" si="279"/>
        <v>2.5099922181077771E-2</v>
      </c>
      <c r="AH1093" s="147" t="str">
        <f t="shared" si="280"/>
        <v/>
      </c>
      <c r="AI1093" s="147" t="str">
        <f t="shared" si="281"/>
        <v/>
      </c>
      <c r="AJ1093" s="169">
        <f t="shared" si="282"/>
        <v>0</v>
      </c>
      <c r="AK1093" s="169" t="str">
        <f t="shared" si="283"/>
        <v/>
      </c>
      <c r="AL1093" s="169" t="str">
        <f t="shared" si="284"/>
        <v/>
      </c>
      <c r="AM1093" s="169"/>
      <c r="AN1093" s="169"/>
      <c r="AO1093" s="169"/>
      <c r="AP1093" s="169"/>
      <c r="AQ1093" s="169"/>
      <c r="AR1093" s="169"/>
      <c r="AS1093" s="169"/>
      <c r="AT1093" s="148"/>
      <c r="AU1093" s="149"/>
      <c r="AV1093" s="148"/>
      <c r="AW1093" s="173"/>
      <c r="AX1093" s="174"/>
      <c r="AY1093" s="175"/>
      <c r="AZ1093" s="175"/>
      <c r="BA1093" s="176"/>
      <c r="BB1093" s="176"/>
      <c r="BC1093" s="150"/>
      <c r="BE1093" s="151">
        <v>389</v>
      </c>
      <c r="BF1093" s="164">
        <f t="shared" si="286"/>
        <v>2.4832000000000054</v>
      </c>
      <c r="BG1093" s="177">
        <f t="shared" si="287"/>
        <v>0.92835679963647255</v>
      </c>
      <c r="BH1093" s="178">
        <f t="shared" si="288"/>
        <v>4.7864250560791799E-4</v>
      </c>
      <c r="BI1093" s="179" t="str">
        <f t="shared" si="289"/>
        <v/>
      </c>
      <c r="BJ1093" s="179" t="str">
        <f t="shared" si="285"/>
        <v/>
      </c>
    </row>
    <row r="1094" spans="2:62" ht="20.100000000000001" customHeight="1" x14ac:dyDescent="0.25">
      <c r="B1094" s="147"/>
      <c r="C1094" s="151">
        <v>413</v>
      </c>
      <c r="D1094" s="147">
        <f t="shared" si="258"/>
        <v>-1753.7651226787382</v>
      </c>
      <c r="E1094" s="170">
        <f t="shared" si="259"/>
        <v>3.3921996636415908E-5</v>
      </c>
      <c r="F1094" s="170">
        <f t="shared" si="260"/>
        <v>9.4372606524680963E-3</v>
      </c>
      <c r="G1094" s="147">
        <f t="shared" si="261"/>
        <v>3.3921996636415908E-5</v>
      </c>
      <c r="H1094" s="147" t="str">
        <f t="shared" si="262"/>
        <v/>
      </c>
      <c r="I1094" s="147" t="str">
        <f t="shared" si="263"/>
        <v/>
      </c>
      <c r="J1094" s="147">
        <f t="shared" si="264"/>
        <v>4.9372271909689305E-20</v>
      </c>
      <c r="K1094" s="147" t="str">
        <f t="shared" si="265"/>
        <v/>
      </c>
      <c r="L1094" s="147" t="str">
        <f t="shared" si="266"/>
        <v/>
      </c>
      <c r="P1094" s="151">
        <v>413</v>
      </c>
      <c r="Q1094" s="147">
        <f t="shared" si="267"/>
        <v>-56403.029492963055</v>
      </c>
      <c r="R1094" s="170">
        <f t="shared" si="268"/>
        <v>1.0547521139798692E-6</v>
      </c>
      <c r="S1094" s="170">
        <f t="shared" si="269"/>
        <v>9.4372606524680963E-3</v>
      </c>
      <c r="T1094" s="147">
        <f t="shared" si="270"/>
        <v>1.0547521139798692E-6</v>
      </c>
      <c r="U1094" s="147" t="str">
        <f t="shared" si="271"/>
        <v/>
      </c>
      <c r="V1094" s="147" t="str">
        <f t="shared" si="272"/>
        <v/>
      </c>
      <c r="W1094" s="171">
        <f t="shared" si="273"/>
        <v>1.303933966831411E-7</v>
      </c>
      <c r="X1094" s="169" t="str">
        <f t="shared" si="274"/>
        <v/>
      </c>
      <c r="Y1094" s="147" t="str">
        <f t="shared" si="275"/>
        <v/>
      </c>
      <c r="AC1094" s="151">
        <v>413</v>
      </c>
      <c r="AD1094" s="147">
        <f t="shared" si="276"/>
        <v>-2.3479999999999999</v>
      </c>
      <c r="AE1094" s="170">
        <f t="shared" si="277"/>
        <v>2.53369738469215E-2</v>
      </c>
      <c r="AF1094" s="170">
        <f t="shared" si="278"/>
        <v>9.4372606524680963E-3</v>
      </c>
      <c r="AG1094" s="147">
        <f t="shared" si="279"/>
        <v>2.53369738469215E-2</v>
      </c>
      <c r="AH1094" s="147" t="str">
        <f t="shared" si="280"/>
        <v/>
      </c>
      <c r="AI1094" s="147" t="str">
        <f t="shared" si="281"/>
        <v/>
      </c>
      <c r="AJ1094" s="169">
        <f t="shared" si="282"/>
        <v>0</v>
      </c>
      <c r="AK1094" s="169" t="str">
        <f t="shared" si="283"/>
        <v/>
      </c>
      <c r="AL1094" s="169" t="str">
        <f t="shared" si="284"/>
        <v/>
      </c>
      <c r="AM1094" s="169"/>
      <c r="AN1094" s="169"/>
      <c r="AO1094" s="169"/>
      <c r="AP1094" s="169"/>
      <c r="AQ1094" s="169"/>
      <c r="AR1094" s="169"/>
      <c r="AS1094" s="169"/>
      <c r="AT1094" s="148"/>
      <c r="AU1094" s="149"/>
      <c r="AV1094" s="148"/>
      <c r="AW1094" s="173"/>
      <c r="AX1094" s="174"/>
      <c r="AY1094" s="175"/>
      <c r="AZ1094" s="175"/>
      <c r="BA1094" s="176"/>
      <c r="BB1094" s="176"/>
      <c r="BC1094" s="150"/>
      <c r="BE1094" s="151">
        <v>390</v>
      </c>
      <c r="BF1094" s="164">
        <f t="shared" si="286"/>
        <v>2.4896000000000056</v>
      </c>
      <c r="BG1094" s="177">
        <f t="shared" si="287"/>
        <v>0.92787815713086463</v>
      </c>
      <c r="BH1094" s="178">
        <f t="shared" si="288"/>
        <v>4.8018945395578161E-4</v>
      </c>
      <c r="BI1094" s="179" t="str">
        <f t="shared" si="289"/>
        <v/>
      </c>
      <c r="BJ1094" s="179" t="str">
        <f t="shared" si="285"/>
        <v/>
      </c>
    </row>
    <row r="1095" spans="2:62" ht="20.100000000000001" customHeight="1" x14ac:dyDescent="0.25">
      <c r="B1095" s="147"/>
      <c r="C1095" s="151">
        <v>414</v>
      </c>
      <c r="D1095" s="147">
        <f t="shared" si="258"/>
        <v>-1750.7774478530505</v>
      </c>
      <c r="E1095" s="170">
        <f t="shared" si="259"/>
        <v>3.4241818912024658E-5</v>
      </c>
      <c r="F1095" s="170">
        <f t="shared" si="260"/>
        <v>9.5390856988835752E-3</v>
      </c>
      <c r="G1095" s="147">
        <f t="shared" si="261"/>
        <v>3.4241818912024658E-5</v>
      </c>
      <c r="H1095" s="147" t="str">
        <f t="shared" si="262"/>
        <v/>
      </c>
      <c r="I1095" s="147" t="str">
        <f t="shared" si="263"/>
        <v/>
      </c>
      <c r="J1095" s="147">
        <f t="shared" si="264"/>
        <v>5.1098393193916194E-20</v>
      </c>
      <c r="K1095" s="147" t="str">
        <f t="shared" si="265"/>
        <v/>
      </c>
      <c r="L1095" s="147" t="str">
        <f t="shared" si="266"/>
        <v/>
      </c>
      <c r="P1095" s="151">
        <v>414</v>
      </c>
      <c r="Q1095" s="147">
        <f t="shared" si="267"/>
        <v>-56306.942560266354</v>
      </c>
      <c r="R1095" s="170">
        <f t="shared" si="268"/>
        <v>1.0646964938732993E-6</v>
      </c>
      <c r="S1095" s="170">
        <f t="shared" si="269"/>
        <v>9.5390856988835752E-3</v>
      </c>
      <c r="T1095" s="147">
        <f t="shared" si="270"/>
        <v>1.0646964938732993E-6</v>
      </c>
      <c r="U1095" s="147" t="str">
        <f t="shared" si="271"/>
        <v/>
      </c>
      <c r="V1095" s="147" t="str">
        <f t="shared" si="272"/>
        <v/>
      </c>
      <c r="W1095" s="171">
        <f t="shared" si="273"/>
        <v>1.3202643374784777E-7</v>
      </c>
      <c r="X1095" s="169" t="str">
        <f t="shared" si="274"/>
        <v/>
      </c>
      <c r="Y1095" s="147" t="str">
        <f t="shared" si="275"/>
        <v/>
      </c>
      <c r="AC1095" s="151">
        <v>414</v>
      </c>
      <c r="AD1095" s="147">
        <f t="shared" si="276"/>
        <v>-2.3439999999999999</v>
      </c>
      <c r="AE1095" s="170">
        <f t="shared" si="277"/>
        <v>2.5575855087304117E-2</v>
      </c>
      <c r="AF1095" s="170">
        <f t="shared" si="278"/>
        <v>9.5390856988835752E-3</v>
      </c>
      <c r="AG1095" s="147">
        <f t="shared" si="279"/>
        <v>2.5575855087304117E-2</v>
      </c>
      <c r="AH1095" s="147" t="str">
        <f t="shared" si="280"/>
        <v/>
      </c>
      <c r="AI1095" s="147" t="str">
        <f t="shared" si="281"/>
        <v/>
      </c>
      <c r="AJ1095" s="169">
        <f t="shared" si="282"/>
        <v>0</v>
      </c>
      <c r="AK1095" s="169" t="str">
        <f t="shared" si="283"/>
        <v/>
      </c>
      <c r="AL1095" s="169" t="str">
        <f t="shared" si="284"/>
        <v/>
      </c>
      <c r="AM1095" s="169"/>
      <c r="AN1095" s="169"/>
      <c r="AO1095" s="169"/>
      <c r="AP1095" s="169"/>
      <c r="AQ1095" s="169"/>
      <c r="AR1095" s="169"/>
      <c r="AS1095" s="169"/>
      <c r="AT1095" s="148"/>
      <c r="AU1095" s="149"/>
      <c r="AV1095" s="148"/>
      <c r="AW1095" s="173"/>
      <c r="AX1095" s="174"/>
      <c r="AY1095" s="175"/>
      <c r="AZ1095" s="175"/>
      <c r="BA1095" s="176"/>
      <c r="BB1095" s="176"/>
      <c r="BC1095" s="150"/>
      <c r="BE1095" s="151">
        <v>391</v>
      </c>
      <c r="BF1095" s="164">
        <f t="shared" si="286"/>
        <v>2.4960000000000058</v>
      </c>
      <c r="BG1095" s="177">
        <f t="shared" si="287"/>
        <v>0.92739796767690885</v>
      </c>
      <c r="BH1095" s="178">
        <f t="shared" si="288"/>
        <v>4.8173346349922319E-4</v>
      </c>
      <c r="BI1095" s="179" t="str">
        <f t="shared" si="289"/>
        <v/>
      </c>
      <c r="BJ1095" s="179" t="str">
        <f t="shared" si="285"/>
        <v/>
      </c>
    </row>
    <row r="1096" spans="2:62" ht="20.100000000000001" customHeight="1" x14ac:dyDescent="0.25">
      <c r="B1096" s="147"/>
      <c r="C1096" s="151">
        <v>415</v>
      </c>
      <c r="D1096" s="147">
        <f t="shared" si="258"/>
        <v>-1747.7897730273626</v>
      </c>
      <c r="E1096" s="170">
        <f t="shared" si="259"/>
        <v>3.4564103495626433E-5</v>
      </c>
      <c r="F1096" s="170">
        <f t="shared" si="260"/>
        <v>9.6418699453583289E-3</v>
      </c>
      <c r="G1096" s="147">
        <f t="shared" si="261"/>
        <v>3.4564103495626433E-5</v>
      </c>
      <c r="H1096" s="147" t="str">
        <f t="shared" si="262"/>
        <v/>
      </c>
      <c r="I1096" s="147" t="str">
        <f t="shared" si="263"/>
        <v/>
      </c>
      <c r="J1096" s="147">
        <f t="shared" si="264"/>
        <v>5.2884015857680663E-20</v>
      </c>
      <c r="K1096" s="147" t="str">
        <f t="shared" si="265"/>
        <v/>
      </c>
      <c r="L1096" s="147" t="str">
        <f t="shared" si="266"/>
        <v/>
      </c>
      <c r="P1096" s="151">
        <v>415</v>
      </c>
      <c r="Q1096" s="147">
        <f t="shared" si="267"/>
        <v>-56210.855627569654</v>
      </c>
      <c r="R1096" s="170">
        <f t="shared" si="268"/>
        <v>1.0747174354322692E-6</v>
      </c>
      <c r="S1096" s="170">
        <f t="shared" si="269"/>
        <v>9.6418699453583289E-3</v>
      </c>
      <c r="T1096" s="147">
        <f t="shared" si="270"/>
        <v>1.0747174354322692E-6</v>
      </c>
      <c r="U1096" s="147" t="str">
        <f t="shared" si="271"/>
        <v/>
      </c>
      <c r="V1096" s="147" t="str">
        <f t="shared" si="272"/>
        <v/>
      </c>
      <c r="W1096" s="171">
        <f t="shared" si="273"/>
        <v>1.3367778398392127E-7</v>
      </c>
      <c r="X1096" s="169" t="str">
        <f t="shared" si="274"/>
        <v/>
      </c>
      <c r="Y1096" s="147" t="str">
        <f t="shared" si="275"/>
        <v/>
      </c>
      <c r="AC1096" s="151">
        <v>415</v>
      </c>
      <c r="AD1096" s="147">
        <f t="shared" si="276"/>
        <v>-2.34</v>
      </c>
      <c r="AE1096" s="170">
        <f t="shared" si="277"/>
        <v>2.581657547158769E-2</v>
      </c>
      <c r="AF1096" s="170">
        <f t="shared" si="278"/>
        <v>9.6418699453583289E-3</v>
      </c>
      <c r="AG1096" s="147">
        <f t="shared" si="279"/>
        <v>2.581657547158769E-2</v>
      </c>
      <c r="AH1096" s="147" t="str">
        <f t="shared" si="280"/>
        <v/>
      </c>
      <c r="AI1096" s="147" t="str">
        <f t="shared" si="281"/>
        <v/>
      </c>
      <c r="AJ1096" s="169">
        <f t="shared" si="282"/>
        <v>0</v>
      </c>
      <c r="AK1096" s="169" t="str">
        <f t="shared" si="283"/>
        <v/>
      </c>
      <c r="AL1096" s="169" t="str">
        <f t="shared" si="284"/>
        <v/>
      </c>
      <c r="AM1096" s="169"/>
      <c r="AN1096" s="169"/>
      <c r="AO1096" s="169"/>
      <c r="AP1096" s="169"/>
      <c r="AQ1096" s="169"/>
      <c r="AR1096" s="169"/>
      <c r="AS1096" s="169"/>
      <c r="AT1096" s="148"/>
      <c r="AU1096" s="149"/>
      <c r="AV1096" s="148"/>
      <c r="AW1096" s="173"/>
      <c r="AX1096" s="174"/>
      <c r="AY1096" s="175"/>
      <c r="AZ1096" s="175"/>
      <c r="BA1096" s="176"/>
      <c r="BB1096" s="176"/>
      <c r="BC1096" s="150"/>
      <c r="BE1096" s="151">
        <v>392</v>
      </c>
      <c r="BF1096" s="164">
        <f t="shared" si="286"/>
        <v>2.502400000000006</v>
      </c>
      <c r="BG1096" s="177">
        <f t="shared" si="287"/>
        <v>0.92691623421340963</v>
      </c>
      <c r="BH1096" s="178">
        <f t="shared" si="288"/>
        <v>4.8327451455598691E-4</v>
      </c>
      <c r="BI1096" s="179" t="str">
        <f t="shared" si="289"/>
        <v/>
      </c>
      <c r="BJ1096" s="179" t="str">
        <f t="shared" si="285"/>
        <v/>
      </c>
    </row>
    <row r="1097" spans="2:62" ht="20.100000000000001" customHeight="1" x14ac:dyDescent="0.25">
      <c r="B1097" s="147"/>
      <c r="C1097" s="151">
        <v>416</v>
      </c>
      <c r="D1097" s="147">
        <f t="shared" si="258"/>
        <v>-1744.8020982016749</v>
      </c>
      <c r="E1097" s="170">
        <f t="shared" si="259"/>
        <v>3.4888863200948676E-5</v>
      </c>
      <c r="F1097" s="170">
        <f t="shared" si="260"/>
        <v>9.7456207676091984E-3</v>
      </c>
      <c r="G1097" s="147">
        <f t="shared" si="261"/>
        <v>3.4888863200948676E-5</v>
      </c>
      <c r="H1097" s="147" t="str">
        <f t="shared" si="262"/>
        <v/>
      </c>
      <c r="I1097" s="147" t="str">
        <f t="shared" si="263"/>
        <v/>
      </c>
      <c r="J1097" s="147">
        <f t="shared" si="264"/>
        <v>5.4731161026413527E-20</v>
      </c>
      <c r="K1097" s="147" t="str">
        <f t="shared" si="265"/>
        <v/>
      </c>
      <c r="L1097" s="147" t="str">
        <f t="shared" si="266"/>
        <v/>
      </c>
      <c r="P1097" s="151">
        <v>416</v>
      </c>
      <c r="Q1097" s="147">
        <f t="shared" si="267"/>
        <v>-56114.768694872953</v>
      </c>
      <c r="R1097" s="170">
        <f t="shared" si="268"/>
        <v>1.0848153370798505E-6</v>
      </c>
      <c r="S1097" s="170">
        <f t="shared" si="269"/>
        <v>9.7456207676091984E-3</v>
      </c>
      <c r="T1097" s="147">
        <f t="shared" si="270"/>
        <v>1.0848153370798505E-6</v>
      </c>
      <c r="U1097" s="147" t="str">
        <f t="shared" si="271"/>
        <v/>
      </c>
      <c r="V1097" s="147" t="str">
        <f t="shared" si="272"/>
        <v/>
      </c>
      <c r="W1097" s="171">
        <f t="shared" si="273"/>
        <v>1.353476232742039E-7</v>
      </c>
      <c r="X1097" s="169" t="str">
        <f t="shared" si="274"/>
        <v/>
      </c>
      <c r="Y1097" s="147" t="str">
        <f t="shared" si="275"/>
        <v/>
      </c>
      <c r="AC1097" s="151">
        <v>416</v>
      </c>
      <c r="AD1097" s="147">
        <f t="shared" si="276"/>
        <v>-2.3359999999999999</v>
      </c>
      <c r="AE1097" s="170">
        <f t="shared" si="277"/>
        <v>2.6059144570584954E-2</v>
      </c>
      <c r="AF1097" s="170">
        <f t="shared" si="278"/>
        <v>9.7456207676091984E-3</v>
      </c>
      <c r="AG1097" s="147">
        <f t="shared" si="279"/>
        <v>2.6059144570584954E-2</v>
      </c>
      <c r="AH1097" s="147" t="str">
        <f t="shared" si="280"/>
        <v/>
      </c>
      <c r="AI1097" s="147" t="str">
        <f t="shared" si="281"/>
        <v/>
      </c>
      <c r="AJ1097" s="169">
        <f t="shared" si="282"/>
        <v>0</v>
      </c>
      <c r="AK1097" s="169" t="str">
        <f t="shared" si="283"/>
        <v/>
      </c>
      <c r="AL1097" s="169" t="str">
        <f t="shared" si="284"/>
        <v/>
      </c>
      <c r="AM1097" s="169"/>
      <c r="AN1097" s="169"/>
      <c r="AO1097" s="169"/>
      <c r="AP1097" s="169"/>
      <c r="AQ1097" s="169"/>
      <c r="AR1097" s="169"/>
      <c r="AS1097" s="169"/>
      <c r="AT1097" s="148"/>
      <c r="AU1097" s="149"/>
      <c r="AV1097" s="148"/>
      <c r="AW1097" s="173"/>
      <c r="AX1097" s="174"/>
      <c r="AY1097" s="175"/>
      <c r="AZ1097" s="175"/>
      <c r="BA1097" s="176"/>
      <c r="BB1097" s="176"/>
      <c r="BC1097" s="150"/>
      <c r="BE1097" s="151">
        <v>393</v>
      </c>
      <c r="BF1097" s="164">
        <f t="shared" si="286"/>
        <v>2.5088000000000061</v>
      </c>
      <c r="BG1097" s="177">
        <f t="shared" si="287"/>
        <v>0.92643295969885364</v>
      </c>
      <c r="BH1097" s="178">
        <f t="shared" si="288"/>
        <v>4.8481258760446622E-4</v>
      </c>
      <c r="BI1097" s="179" t="str">
        <f t="shared" si="289"/>
        <v/>
      </c>
      <c r="BJ1097" s="179" t="str">
        <f t="shared" si="285"/>
        <v/>
      </c>
    </row>
    <row r="1098" spans="2:62" ht="20.100000000000001" customHeight="1" x14ac:dyDescent="0.25">
      <c r="B1098" s="147"/>
      <c r="C1098" s="151">
        <v>417</v>
      </c>
      <c r="D1098" s="147">
        <f t="shared" si="258"/>
        <v>-1741.814423375987</v>
      </c>
      <c r="E1098" s="170">
        <f t="shared" si="259"/>
        <v>3.5216110842855473E-5</v>
      </c>
      <c r="F1098" s="170">
        <f t="shared" si="260"/>
        <v>9.8503455796381673E-3</v>
      </c>
      <c r="G1098" s="147">
        <f t="shared" si="261"/>
        <v>3.5216110842855473E-5</v>
      </c>
      <c r="H1098" s="147" t="str">
        <f t="shared" si="262"/>
        <v/>
      </c>
      <c r="I1098" s="147" t="str">
        <f t="shared" si="263"/>
        <v/>
      </c>
      <c r="J1098" s="147">
        <f t="shared" si="264"/>
        <v>5.6641917431990514E-20</v>
      </c>
      <c r="K1098" s="147" t="str">
        <f t="shared" si="265"/>
        <v/>
      </c>
      <c r="L1098" s="147" t="str">
        <f t="shared" si="266"/>
        <v/>
      </c>
      <c r="P1098" s="151">
        <v>417</v>
      </c>
      <c r="Q1098" s="147">
        <f t="shared" si="267"/>
        <v>-56018.68176217626</v>
      </c>
      <c r="R1098" s="170">
        <f t="shared" si="268"/>
        <v>1.0949905972744564E-6</v>
      </c>
      <c r="S1098" s="170">
        <f t="shared" si="269"/>
        <v>9.8503455796381569E-3</v>
      </c>
      <c r="T1098" s="147">
        <f t="shared" si="270"/>
        <v>1.0949905972744564E-6</v>
      </c>
      <c r="U1098" s="147" t="str">
        <f t="shared" si="271"/>
        <v/>
      </c>
      <c r="V1098" s="147" t="str">
        <f t="shared" si="272"/>
        <v/>
      </c>
      <c r="W1098" s="171">
        <f t="shared" si="273"/>
        <v>1.3703612880699743E-7</v>
      </c>
      <c r="X1098" s="169" t="str">
        <f t="shared" si="274"/>
        <v/>
      </c>
      <c r="Y1098" s="147" t="str">
        <f t="shared" si="275"/>
        <v/>
      </c>
      <c r="AC1098" s="151">
        <v>417</v>
      </c>
      <c r="AD1098" s="147">
        <f t="shared" si="276"/>
        <v>-2.3319999999999999</v>
      </c>
      <c r="AE1098" s="170">
        <f t="shared" si="277"/>
        <v>2.6303571955957613E-2</v>
      </c>
      <c r="AF1098" s="170">
        <f t="shared" si="278"/>
        <v>9.8503455796381673E-3</v>
      </c>
      <c r="AG1098" s="147">
        <f t="shared" si="279"/>
        <v>2.6303571955957613E-2</v>
      </c>
      <c r="AH1098" s="147" t="str">
        <f t="shared" si="280"/>
        <v/>
      </c>
      <c r="AI1098" s="147" t="str">
        <f t="shared" si="281"/>
        <v/>
      </c>
      <c r="AJ1098" s="169">
        <f t="shared" si="282"/>
        <v>0</v>
      </c>
      <c r="AK1098" s="169" t="str">
        <f t="shared" si="283"/>
        <v/>
      </c>
      <c r="AL1098" s="169" t="str">
        <f t="shared" si="284"/>
        <v/>
      </c>
      <c r="AM1098" s="169"/>
      <c r="AN1098" s="169"/>
      <c r="AO1098" s="169"/>
      <c r="AP1098" s="169"/>
      <c r="AQ1098" s="169"/>
      <c r="AR1098" s="169"/>
      <c r="AS1098" s="169"/>
      <c r="AT1098" s="148"/>
      <c r="AU1098" s="149"/>
      <c r="AV1098" s="148"/>
      <c r="AW1098" s="173"/>
      <c r="AX1098" s="174"/>
      <c r="AY1098" s="175"/>
      <c r="AZ1098" s="175"/>
      <c r="BA1098" s="176"/>
      <c r="BB1098" s="176"/>
      <c r="BC1098" s="150"/>
      <c r="BE1098" s="151">
        <v>394</v>
      </c>
      <c r="BF1098" s="164">
        <f t="shared" si="286"/>
        <v>2.5152000000000063</v>
      </c>
      <c r="BG1098" s="177">
        <f t="shared" si="287"/>
        <v>0.92594814711124918</v>
      </c>
      <c r="BH1098" s="178">
        <f t="shared" si="288"/>
        <v>4.8634766328303769E-4</v>
      </c>
      <c r="BI1098" s="179" t="str">
        <f t="shared" si="289"/>
        <v/>
      </c>
      <c r="BJ1098" s="179" t="str">
        <f t="shared" si="285"/>
        <v/>
      </c>
    </row>
    <row r="1099" spans="2:62" ht="20.100000000000001" customHeight="1" x14ac:dyDescent="0.25">
      <c r="B1099" s="147"/>
      <c r="C1099" s="151">
        <v>418</v>
      </c>
      <c r="D1099" s="147">
        <f t="shared" si="258"/>
        <v>-1738.8267485502993</v>
      </c>
      <c r="E1099" s="170">
        <f t="shared" si="259"/>
        <v>3.5545859236534143E-5</v>
      </c>
      <c r="F1099" s="170">
        <f t="shared" si="260"/>
        <v>9.9560518337345836E-3</v>
      </c>
      <c r="G1099" s="147">
        <f t="shared" si="261"/>
        <v>3.5545859236534143E-5</v>
      </c>
      <c r="H1099" s="147" t="str">
        <f t="shared" si="262"/>
        <v/>
      </c>
      <c r="I1099" s="147" t="str">
        <f t="shared" si="263"/>
        <v/>
      </c>
      <c r="J1099" s="147">
        <f t="shared" si="264"/>
        <v>5.8618443638091277E-20</v>
      </c>
      <c r="K1099" s="147" t="str">
        <f t="shared" si="265"/>
        <v/>
      </c>
      <c r="L1099" s="147" t="str">
        <f t="shared" si="266"/>
        <v/>
      </c>
      <c r="P1099" s="151">
        <v>418</v>
      </c>
      <c r="Q1099" s="147">
        <f t="shared" si="267"/>
        <v>-55922.59482947956</v>
      </c>
      <c r="R1099" s="170">
        <f t="shared" si="268"/>
        <v>1.1052436144845544E-6</v>
      </c>
      <c r="S1099" s="170">
        <f t="shared" si="269"/>
        <v>9.9560518337345662E-3</v>
      </c>
      <c r="T1099" s="147">
        <f t="shared" si="270"/>
        <v>1.1052436144845544E-6</v>
      </c>
      <c r="U1099" s="147" t="str">
        <f t="shared" si="271"/>
        <v/>
      </c>
      <c r="V1099" s="147" t="str">
        <f t="shared" si="272"/>
        <v/>
      </c>
      <c r="W1099" s="171">
        <f t="shared" si="273"/>
        <v>1.3874347908095962E-7</v>
      </c>
      <c r="X1099" s="169" t="str">
        <f t="shared" si="274"/>
        <v/>
      </c>
      <c r="Y1099" s="147" t="str">
        <f t="shared" si="275"/>
        <v/>
      </c>
      <c r="AC1099" s="151">
        <v>418</v>
      </c>
      <c r="AD1099" s="147">
        <f t="shared" si="276"/>
        <v>-2.3280000000000003</v>
      </c>
      <c r="AE1099" s="170">
        <f t="shared" si="277"/>
        <v>2.6549867199608775E-2</v>
      </c>
      <c r="AF1099" s="170">
        <f t="shared" si="278"/>
        <v>9.9560518337345662E-3</v>
      </c>
      <c r="AG1099" s="147">
        <f t="shared" si="279"/>
        <v>2.6549867199608775E-2</v>
      </c>
      <c r="AH1099" s="147" t="str">
        <f t="shared" si="280"/>
        <v/>
      </c>
      <c r="AI1099" s="147" t="str">
        <f t="shared" si="281"/>
        <v/>
      </c>
      <c r="AJ1099" s="169">
        <f t="shared" si="282"/>
        <v>0</v>
      </c>
      <c r="AK1099" s="169" t="str">
        <f t="shared" si="283"/>
        <v/>
      </c>
      <c r="AL1099" s="169" t="str">
        <f t="shared" si="284"/>
        <v/>
      </c>
      <c r="AM1099" s="169"/>
      <c r="AN1099" s="169"/>
      <c r="AO1099" s="169"/>
      <c r="AP1099" s="169"/>
      <c r="AQ1099" s="169"/>
      <c r="AR1099" s="169"/>
      <c r="AS1099" s="169"/>
      <c r="AT1099" s="148"/>
      <c r="AU1099" s="149"/>
      <c r="AV1099" s="148"/>
      <c r="AW1099" s="173"/>
      <c r="AX1099" s="174"/>
      <c r="AY1099" s="175"/>
      <c r="AZ1099" s="175"/>
      <c r="BA1099" s="176"/>
      <c r="BB1099" s="176"/>
      <c r="BC1099" s="150"/>
      <c r="BE1099" s="151">
        <v>395</v>
      </c>
      <c r="BF1099" s="164">
        <f t="shared" si="286"/>
        <v>2.5216000000000065</v>
      </c>
      <c r="BG1099" s="177">
        <f t="shared" si="287"/>
        <v>0.92546179944796614</v>
      </c>
      <c r="BH1099" s="178">
        <f t="shared" si="288"/>
        <v>4.878797223892839E-4</v>
      </c>
      <c r="BI1099" s="179" t="str">
        <f t="shared" si="289"/>
        <v/>
      </c>
      <c r="BJ1099" s="179" t="str">
        <f t="shared" si="285"/>
        <v/>
      </c>
    </row>
    <row r="1100" spans="2:62" ht="20.100000000000001" customHeight="1" x14ac:dyDescent="0.25">
      <c r="B1100" s="147"/>
      <c r="C1100" s="151">
        <v>419</v>
      </c>
      <c r="D1100" s="147">
        <f t="shared" si="258"/>
        <v>-1735.8390737246116</v>
      </c>
      <c r="E1100" s="170">
        <f t="shared" si="259"/>
        <v>3.5878121196674296E-5</v>
      </c>
      <c r="F1100" s="170">
        <f t="shared" si="260"/>
        <v>1.0062747020474818E-2</v>
      </c>
      <c r="G1100" s="147">
        <f t="shared" si="261"/>
        <v>3.5878121196674296E-5</v>
      </c>
      <c r="H1100" s="147" t="str">
        <f t="shared" si="262"/>
        <v/>
      </c>
      <c r="I1100" s="147" t="str">
        <f t="shared" si="263"/>
        <v/>
      </c>
      <c r="J1100" s="147">
        <f t="shared" si="264"/>
        <v>6.0662970337587908E-20</v>
      </c>
      <c r="K1100" s="147" t="str">
        <f t="shared" si="265"/>
        <v/>
      </c>
      <c r="L1100" s="147" t="str">
        <f t="shared" si="266"/>
        <v/>
      </c>
      <c r="P1100" s="151">
        <v>419</v>
      </c>
      <c r="Q1100" s="147">
        <f t="shared" si="267"/>
        <v>-55826.507896782859</v>
      </c>
      <c r="R1100" s="170">
        <f t="shared" si="268"/>
        <v>1.1155747871631323E-6</v>
      </c>
      <c r="S1100" s="170">
        <f t="shared" si="269"/>
        <v>1.0062747020474818E-2</v>
      </c>
      <c r="T1100" s="147">
        <f t="shared" si="270"/>
        <v>1.1155747871631323E-6</v>
      </c>
      <c r="U1100" s="147" t="str">
        <f t="shared" si="271"/>
        <v/>
      </c>
      <c r="V1100" s="147" t="str">
        <f t="shared" si="272"/>
        <v/>
      </c>
      <c r="W1100" s="171">
        <f t="shared" si="273"/>
        <v>1.4046985390995591E-7</v>
      </c>
      <c r="X1100" s="169" t="str">
        <f t="shared" si="274"/>
        <v/>
      </c>
      <c r="Y1100" s="147" t="str">
        <f t="shared" si="275"/>
        <v/>
      </c>
      <c r="AC1100" s="151">
        <v>419</v>
      </c>
      <c r="AD1100" s="147">
        <f t="shared" si="276"/>
        <v>-2.3239999999999998</v>
      </c>
      <c r="AE1100" s="170">
        <f t="shared" si="277"/>
        <v>2.6798039873069942E-2</v>
      </c>
      <c r="AF1100" s="170">
        <f t="shared" si="278"/>
        <v>1.0062747020474831E-2</v>
      </c>
      <c r="AG1100" s="147">
        <f t="shared" si="279"/>
        <v>2.6798039873069942E-2</v>
      </c>
      <c r="AH1100" s="147" t="str">
        <f t="shared" si="280"/>
        <v/>
      </c>
      <c r="AI1100" s="147" t="str">
        <f t="shared" si="281"/>
        <v/>
      </c>
      <c r="AJ1100" s="169">
        <f t="shared" si="282"/>
        <v>0</v>
      </c>
      <c r="AK1100" s="169" t="str">
        <f t="shared" si="283"/>
        <v/>
      </c>
      <c r="AL1100" s="169" t="str">
        <f t="shared" si="284"/>
        <v/>
      </c>
      <c r="AM1100" s="169"/>
      <c r="AN1100" s="169"/>
      <c r="AO1100" s="169"/>
      <c r="AP1100" s="169"/>
      <c r="AQ1100" s="169"/>
      <c r="AR1100" s="169"/>
      <c r="AS1100" s="169"/>
      <c r="AT1100" s="148"/>
      <c r="AU1100" s="149"/>
      <c r="AV1100" s="148"/>
      <c r="AW1100" s="173"/>
      <c r="AX1100" s="174"/>
      <c r="AY1100" s="175"/>
      <c r="AZ1100" s="175"/>
      <c r="BA1100" s="176"/>
      <c r="BB1100" s="176"/>
      <c r="BC1100" s="150"/>
      <c r="BE1100" s="151">
        <v>396</v>
      </c>
      <c r="BF1100" s="164">
        <f t="shared" si="286"/>
        <v>2.5280000000000067</v>
      </c>
      <c r="BG1100" s="177">
        <f t="shared" si="287"/>
        <v>0.92497391972557685</v>
      </c>
      <c r="BH1100" s="178">
        <f t="shared" si="288"/>
        <v>4.8940874588065952E-4</v>
      </c>
      <c r="BI1100" s="179" t="str">
        <f t="shared" si="289"/>
        <v/>
      </c>
      <c r="BJ1100" s="179" t="str">
        <f t="shared" si="285"/>
        <v/>
      </c>
    </row>
    <row r="1101" spans="2:62" ht="20.100000000000001" customHeight="1" x14ac:dyDescent="0.25">
      <c r="B1101" s="147"/>
      <c r="C1101" s="151">
        <v>420</v>
      </c>
      <c r="D1101" s="147">
        <f t="shared" si="258"/>
        <v>-1732.8513988989237</v>
      </c>
      <c r="E1101" s="170">
        <f t="shared" si="259"/>
        <v>3.6212909536639389E-5</v>
      </c>
      <c r="F1101" s="170">
        <f t="shared" si="260"/>
        <v>1.0170438668719676E-2</v>
      </c>
      <c r="G1101" s="147">
        <f t="shared" si="261"/>
        <v>3.6212909536639389E-5</v>
      </c>
      <c r="H1101" s="147" t="str">
        <f t="shared" si="262"/>
        <v/>
      </c>
      <c r="I1101" s="147" t="str">
        <f t="shared" si="263"/>
        <v/>
      </c>
      <c r="J1101" s="147">
        <f t="shared" si="264"/>
        <v>6.2777802724250329E-20</v>
      </c>
      <c r="K1101" s="147" t="str">
        <f t="shared" si="265"/>
        <v/>
      </c>
      <c r="L1101" s="147" t="str">
        <f t="shared" si="266"/>
        <v/>
      </c>
      <c r="P1101" s="151">
        <v>420</v>
      </c>
      <c r="Q1101" s="147">
        <f t="shared" si="267"/>
        <v>-55730.420964086159</v>
      </c>
      <c r="R1101" s="170">
        <f t="shared" si="268"/>
        <v>1.1259845137219422E-6</v>
      </c>
      <c r="S1101" s="170">
        <f t="shared" si="269"/>
        <v>1.0170438668719665E-2</v>
      </c>
      <c r="T1101" s="147">
        <f t="shared" si="270"/>
        <v>1.1259845137219422E-6</v>
      </c>
      <c r="U1101" s="147" t="str">
        <f t="shared" si="271"/>
        <v/>
      </c>
      <c r="V1101" s="147" t="str">
        <f t="shared" si="272"/>
        <v/>
      </c>
      <c r="W1101" s="171">
        <f t="shared" si="273"/>
        <v>1.4221543442786638E-7</v>
      </c>
      <c r="X1101" s="169" t="str">
        <f t="shared" si="274"/>
        <v/>
      </c>
      <c r="Y1101" s="147" t="str">
        <f t="shared" si="275"/>
        <v/>
      </c>
      <c r="AC1101" s="151">
        <v>420</v>
      </c>
      <c r="AD1101" s="147">
        <f t="shared" si="276"/>
        <v>-2.3200000000000003</v>
      </c>
      <c r="AE1101" s="170">
        <f t="shared" si="277"/>
        <v>2.7048099546881761E-2</v>
      </c>
      <c r="AF1101" s="170">
        <f t="shared" si="278"/>
        <v>1.0170438668719665E-2</v>
      </c>
      <c r="AG1101" s="147">
        <f t="shared" si="279"/>
        <v>2.7048099546881761E-2</v>
      </c>
      <c r="AH1101" s="147" t="str">
        <f t="shared" si="280"/>
        <v/>
      </c>
      <c r="AI1101" s="147" t="str">
        <f t="shared" si="281"/>
        <v/>
      </c>
      <c r="AJ1101" s="169">
        <f t="shared" si="282"/>
        <v>0</v>
      </c>
      <c r="AK1101" s="169" t="str">
        <f t="shared" si="283"/>
        <v/>
      </c>
      <c r="AL1101" s="169" t="str">
        <f t="shared" si="284"/>
        <v/>
      </c>
      <c r="AM1101" s="169"/>
      <c r="AN1101" s="169"/>
      <c r="AO1101" s="169"/>
      <c r="AP1101" s="169"/>
      <c r="AQ1101" s="169"/>
      <c r="AR1101" s="169"/>
      <c r="AS1101" s="169"/>
      <c r="AT1101" s="148"/>
      <c r="AU1101" s="149"/>
      <c r="AV1101" s="148"/>
      <c r="AW1101" s="173"/>
      <c r="AX1101" s="174"/>
      <c r="AY1101" s="175"/>
      <c r="AZ1101" s="175"/>
      <c r="BA1101" s="176"/>
      <c r="BB1101" s="176"/>
      <c r="BC1101" s="150"/>
      <c r="BE1101" s="151">
        <v>397</v>
      </c>
      <c r="BF1101" s="164">
        <f t="shared" si="286"/>
        <v>2.5344000000000069</v>
      </c>
      <c r="BG1101" s="177">
        <f t="shared" si="287"/>
        <v>0.92448451097969619</v>
      </c>
      <c r="BH1101" s="178">
        <f t="shared" si="288"/>
        <v>4.9093471487238194E-4</v>
      </c>
      <c r="BI1101" s="179" t="str">
        <f t="shared" si="289"/>
        <v/>
      </c>
      <c r="BJ1101" s="179" t="str">
        <f t="shared" si="285"/>
        <v/>
      </c>
    </row>
    <row r="1102" spans="2:62" ht="20.100000000000001" customHeight="1" x14ac:dyDescent="0.25">
      <c r="B1102" s="147"/>
      <c r="C1102" s="151">
        <v>421</v>
      </c>
      <c r="D1102" s="147">
        <f t="shared" si="258"/>
        <v>-1729.863724073236</v>
      </c>
      <c r="E1102" s="170">
        <f t="shared" si="259"/>
        <v>3.6550237067630013E-5</v>
      </c>
      <c r="F1102" s="170">
        <f t="shared" si="260"/>
        <v>1.0279134345609005E-2</v>
      </c>
      <c r="G1102" s="147">
        <f t="shared" si="261"/>
        <v>3.6550237067630013E-5</v>
      </c>
      <c r="H1102" s="147" t="str">
        <f t="shared" si="262"/>
        <v/>
      </c>
      <c r="I1102" s="147" t="str">
        <f t="shared" si="263"/>
        <v/>
      </c>
      <c r="J1102" s="147">
        <f t="shared" si="264"/>
        <v>6.4965322941120516E-20</v>
      </c>
      <c r="K1102" s="147" t="str">
        <f t="shared" si="265"/>
        <v/>
      </c>
      <c r="L1102" s="147" t="str">
        <f t="shared" si="266"/>
        <v/>
      </c>
      <c r="P1102" s="151">
        <v>421</v>
      </c>
      <c r="Q1102" s="147">
        <f t="shared" si="267"/>
        <v>-55634.334031389459</v>
      </c>
      <c r="R1102" s="170">
        <f t="shared" si="268"/>
        <v>1.1364731925054915E-6</v>
      </c>
      <c r="S1102" s="170">
        <f t="shared" si="269"/>
        <v>1.0279134345609005E-2</v>
      </c>
      <c r="T1102" s="147">
        <f t="shared" si="270"/>
        <v>1.1364731925054915E-6</v>
      </c>
      <c r="U1102" s="147" t="str">
        <f t="shared" si="271"/>
        <v/>
      </c>
      <c r="V1102" s="147" t="str">
        <f t="shared" si="272"/>
        <v/>
      </c>
      <c r="W1102" s="171">
        <f t="shared" si="273"/>
        <v>1.439804030933469E-7</v>
      </c>
      <c r="X1102" s="169" t="str">
        <f t="shared" si="274"/>
        <v/>
      </c>
      <c r="Y1102" s="147" t="str">
        <f t="shared" si="275"/>
        <v/>
      </c>
      <c r="AC1102" s="151">
        <v>421</v>
      </c>
      <c r="AD1102" s="147">
        <f t="shared" si="276"/>
        <v>-2.3159999999999998</v>
      </c>
      <c r="AE1102" s="170">
        <f t="shared" si="277"/>
        <v>2.730005578996984E-2</v>
      </c>
      <c r="AF1102" s="170">
        <f t="shared" si="278"/>
        <v>1.0279134345609018E-2</v>
      </c>
      <c r="AG1102" s="147">
        <f t="shared" si="279"/>
        <v>2.730005578996984E-2</v>
      </c>
      <c r="AH1102" s="147" t="str">
        <f t="shared" si="280"/>
        <v/>
      </c>
      <c r="AI1102" s="147" t="str">
        <f t="shared" si="281"/>
        <v/>
      </c>
      <c r="AJ1102" s="169">
        <f t="shared" si="282"/>
        <v>0</v>
      </c>
      <c r="AK1102" s="169" t="str">
        <f t="shared" si="283"/>
        <v/>
      </c>
      <c r="AL1102" s="169" t="str">
        <f t="shared" si="284"/>
        <v/>
      </c>
      <c r="AM1102" s="169"/>
      <c r="AN1102" s="169"/>
      <c r="AO1102" s="169"/>
      <c r="AP1102" s="169"/>
      <c r="AQ1102" s="169"/>
      <c r="AR1102" s="169"/>
      <c r="AS1102" s="169"/>
      <c r="AT1102" s="148"/>
      <c r="AU1102" s="149"/>
      <c r="AV1102" s="148"/>
      <c r="AW1102" s="173"/>
      <c r="AX1102" s="174"/>
      <c r="AY1102" s="175"/>
      <c r="AZ1102" s="175"/>
      <c r="BA1102" s="176"/>
      <c r="BB1102" s="176"/>
      <c r="BC1102" s="150"/>
      <c r="BE1102" s="151">
        <v>398</v>
      </c>
      <c r="BF1102" s="164">
        <f t="shared" si="286"/>
        <v>2.5408000000000071</v>
      </c>
      <c r="BG1102" s="177">
        <f t="shared" si="287"/>
        <v>0.92399357626482381</v>
      </c>
      <c r="BH1102" s="178">
        <f t="shared" si="288"/>
        <v>4.9245761063854143E-4</v>
      </c>
      <c r="BI1102" s="179" t="str">
        <f t="shared" si="289"/>
        <v/>
      </c>
      <c r="BJ1102" s="179" t="str">
        <f t="shared" si="285"/>
        <v/>
      </c>
    </row>
    <row r="1103" spans="2:62" ht="20.100000000000001" customHeight="1" x14ac:dyDescent="0.25">
      <c r="B1103" s="147"/>
      <c r="C1103" s="151">
        <v>422</v>
      </c>
      <c r="D1103" s="147">
        <f t="shared" si="258"/>
        <v>-1726.8760492475481</v>
      </c>
      <c r="E1103" s="170">
        <f t="shared" si="259"/>
        <v>3.6890116597840555E-5</v>
      </c>
      <c r="F1103" s="170">
        <f t="shared" si="260"/>
        <v>1.0388841656554173E-2</v>
      </c>
      <c r="G1103" s="147">
        <f t="shared" si="261"/>
        <v>3.6890116597840555E-5</v>
      </c>
      <c r="H1103" s="147" t="str">
        <f t="shared" si="262"/>
        <v/>
      </c>
      <c r="I1103" s="147" t="str">
        <f t="shared" si="263"/>
        <v/>
      </c>
      <c r="J1103" s="147">
        <f t="shared" si="264"/>
        <v>6.7227992608016091E-20</v>
      </c>
      <c r="K1103" s="147" t="str">
        <f t="shared" si="265"/>
        <v/>
      </c>
      <c r="L1103" s="147" t="str">
        <f t="shared" si="266"/>
        <v/>
      </c>
      <c r="P1103" s="151">
        <v>422</v>
      </c>
      <c r="Q1103" s="147">
        <f t="shared" si="267"/>
        <v>-55538.247098692758</v>
      </c>
      <c r="R1103" s="170">
        <f t="shared" si="268"/>
        <v>1.1470412217648057E-6</v>
      </c>
      <c r="S1103" s="170">
        <f t="shared" si="269"/>
        <v>1.0388841656554163E-2</v>
      </c>
      <c r="T1103" s="147">
        <f t="shared" si="270"/>
        <v>1.1470412217648057E-6</v>
      </c>
      <c r="U1103" s="147" t="str">
        <f t="shared" si="271"/>
        <v/>
      </c>
      <c r="V1103" s="147" t="str">
        <f t="shared" si="272"/>
        <v/>
      </c>
      <c r="W1103" s="171">
        <f t="shared" si="273"/>
        <v>1.4576494369454011E-7</v>
      </c>
      <c r="X1103" s="169" t="str">
        <f t="shared" si="274"/>
        <v/>
      </c>
      <c r="Y1103" s="147" t="str">
        <f t="shared" si="275"/>
        <v/>
      </c>
      <c r="AC1103" s="151">
        <v>422</v>
      </c>
      <c r="AD1103" s="147">
        <f t="shared" si="276"/>
        <v>-2.3120000000000003</v>
      </c>
      <c r="AE1103" s="170">
        <f t="shared" si="277"/>
        <v>2.7553918169013935E-2</v>
      </c>
      <c r="AF1103" s="170">
        <f t="shared" si="278"/>
        <v>1.0388841656554163E-2</v>
      </c>
      <c r="AG1103" s="147">
        <f t="shared" si="279"/>
        <v>2.7553918169013935E-2</v>
      </c>
      <c r="AH1103" s="147" t="str">
        <f t="shared" si="280"/>
        <v/>
      </c>
      <c r="AI1103" s="147" t="str">
        <f t="shared" si="281"/>
        <v/>
      </c>
      <c r="AJ1103" s="169">
        <f t="shared" si="282"/>
        <v>0</v>
      </c>
      <c r="AK1103" s="169" t="str">
        <f t="shared" si="283"/>
        <v/>
      </c>
      <c r="AL1103" s="169" t="str">
        <f t="shared" si="284"/>
        <v/>
      </c>
      <c r="AM1103" s="169"/>
      <c r="AN1103" s="169"/>
      <c r="AO1103" s="169"/>
      <c r="AP1103" s="169"/>
      <c r="AQ1103" s="169"/>
      <c r="AR1103" s="169"/>
      <c r="AS1103" s="169"/>
      <c r="AT1103" s="148"/>
      <c r="AU1103" s="149"/>
      <c r="AV1103" s="148"/>
      <c r="AW1103" s="173"/>
      <c r="AX1103" s="174"/>
      <c r="AY1103" s="175"/>
      <c r="AZ1103" s="175"/>
      <c r="BA1103" s="176"/>
      <c r="BB1103" s="176"/>
      <c r="BC1103" s="150"/>
      <c r="BE1103" s="151">
        <v>399</v>
      </c>
      <c r="BF1103" s="164">
        <f t="shared" si="286"/>
        <v>2.5472000000000072</v>
      </c>
      <c r="BG1103" s="177">
        <f t="shared" si="287"/>
        <v>0.92350111865418527</v>
      </c>
      <c r="BH1103" s="178">
        <f t="shared" si="288"/>
        <v>4.9397741461021383E-4</v>
      </c>
      <c r="BI1103" s="179" t="str">
        <f t="shared" si="289"/>
        <v/>
      </c>
      <c r="BJ1103" s="179" t="str">
        <f t="shared" si="285"/>
        <v/>
      </c>
    </row>
    <row r="1104" spans="2:62" ht="20.100000000000001" customHeight="1" x14ac:dyDescent="0.25">
      <c r="B1104" s="147"/>
      <c r="C1104" s="151">
        <v>423</v>
      </c>
      <c r="D1104" s="147">
        <f t="shared" si="258"/>
        <v>-1723.8883744218604</v>
      </c>
      <c r="E1104" s="170">
        <f t="shared" si="259"/>
        <v>3.7232560931607077E-5</v>
      </c>
      <c r="F1104" s="170">
        <f t="shared" si="260"/>
        <v>1.0499568245227612E-2</v>
      </c>
      <c r="G1104" s="147">
        <f t="shared" si="261"/>
        <v>3.7232560931607077E-5</v>
      </c>
      <c r="H1104" s="147" t="str">
        <f t="shared" si="262"/>
        <v/>
      </c>
      <c r="I1104" s="147" t="str">
        <f t="shared" si="263"/>
        <v/>
      </c>
      <c r="J1104" s="147">
        <f t="shared" si="264"/>
        <v>6.9568355430638529E-20</v>
      </c>
      <c r="K1104" s="147" t="str">
        <f t="shared" si="265"/>
        <v/>
      </c>
      <c r="L1104" s="147" t="str">
        <f t="shared" si="266"/>
        <v/>
      </c>
      <c r="P1104" s="151">
        <v>423</v>
      </c>
      <c r="Q1104" s="147">
        <f t="shared" si="267"/>
        <v>-55442.160165996058</v>
      </c>
      <c r="R1104" s="170">
        <f t="shared" si="268"/>
        <v>1.157688999630952E-6</v>
      </c>
      <c r="S1104" s="170">
        <f t="shared" si="269"/>
        <v>1.0499568245227612E-2</v>
      </c>
      <c r="T1104" s="147">
        <f t="shared" si="270"/>
        <v>1.157688999630952E-6</v>
      </c>
      <c r="U1104" s="147" t="str">
        <f t="shared" si="271"/>
        <v/>
      </c>
      <c r="V1104" s="147" t="str">
        <f t="shared" si="272"/>
        <v/>
      </c>
      <c r="W1104" s="171">
        <f t="shared" si="273"/>
        <v>1.4756924135374173E-7</v>
      </c>
      <c r="X1104" s="169" t="str">
        <f t="shared" si="274"/>
        <v/>
      </c>
      <c r="Y1104" s="147" t="str">
        <f t="shared" si="275"/>
        <v/>
      </c>
      <c r="AC1104" s="151">
        <v>423</v>
      </c>
      <c r="AD1104" s="147">
        <f t="shared" si="276"/>
        <v>-2.3079999999999998</v>
      </c>
      <c r="AE1104" s="170">
        <f t="shared" si="277"/>
        <v>2.7809696247812415E-2</v>
      </c>
      <c r="AF1104" s="170">
        <f t="shared" si="278"/>
        <v>1.0499568245227629E-2</v>
      </c>
      <c r="AG1104" s="147">
        <f t="shared" si="279"/>
        <v>2.7809696247812415E-2</v>
      </c>
      <c r="AH1104" s="147" t="str">
        <f t="shared" si="280"/>
        <v/>
      </c>
      <c r="AI1104" s="147" t="str">
        <f t="shared" si="281"/>
        <v/>
      </c>
      <c r="AJ1104" s="169">
        <f t="shared" si="282"/>
        <v>0</v>
      </c>
      <c r="AK1104" s="169" t="str">
        <f t="shared" si="283"/>
        <v/>
      </c>
      <c r="AL1104" s="169" t="str">
        <f t="shared" si="284"/>
        <v/>
      </c>
      <c r="AM1104" s="169"/>
      <c r="AN1104" s="169"/>
      <c r="AO1104" s="169"/>
      <c r="AP1104" s="169"/>
      <c r="AQ1104" s="169"/>
      <c r="AR1104" s="169"/>
      <c r="AS1104" s="169"/>
      <c r="AT1104" s="148"/>
      <c r="AU1104" s="149"/>
      <c r="AV1104" s="148"/>
      <c r="AW1104" s="173"/>
      <c r="AX1104" s="174"/>
      <c r="AY1104" s="175"/>
      <c r="AZ1104" s="175"/>
      <c r="BA1104" s="176"/>
      <c r="BB1104" s="176"/>
      <c r="BC1104" s="150"/>
      <c r="BE1104" s="151">
        <v>400</v>
      </c>
      <c r="BF1104" s="164">
        <f t="shared" si="286"/>
        <v>2.5536000000000074</v>
      </c>
      <c r="BG1104" s="177">
        <f t="shared" si="287"/>
        <v>0.92300714123957506</v>
      </c>
      <c r="BH1104" s="178">
        <f t="shared" si="288"/>
        <v>4.9549410837546048E-4</v>
      </c>
      <c r="BI1104" s="179" t="str">
        <f t="shared" si="289"/>
        <v/>
      </c>
      <c r="BJ1104" s="179" t="str">
        <f t="shared" si="285"/>
        <v/>
      </c>
    </row>
    <row r="1105" spans="2:62" ht="20.100000000000001" customHeight="1" x14ac:dyDescent="0.25">
      <c r="B1105" s="147"/>
      <c r="C1105" s="151">
        <v>424</v>
      </c>
      <c r="D1105" s="147">
        <f t="shared" si="258"/>
        <v>-1720.9006995961724</v>
      </c>
      <c r="E1105" s="170">
        <f t="shared" si="259"/>
        <v>3.7577582868548805E-5</v>
      </c>
      <c r="F1105" s="170">
        <f t="shared" si="260"/>
        <v>1.0611321793550231E-2</v>
      </c>
      <c r="G1105" s="147">
        <f t="shared" si="261"/>
        <v>3.7577582868548805E-5</v>
      </c>
      <c r="H1105" s="147" t="str">
        <f t="shared" si="262"/>
        <v/>
      </c>
      <c r="I1105" s="147" t="str">
        <f t="shared" si="263"/>
        <v/>
      </c>
      <c r="J1105" s="147">
        <f t="shared" si="264"/>
        <v>7.1989039893909032E-20</v>
      </c>
      <c r="K1105" s="147" t="str">
        <f t="shared" si="265"/>
        <v/>
      </c>
      <c r="L1105" s="147" t="str">
        <f t="shared" si="266"/>
        <v/>
      </c>
      <c r="P1105" s="151">
        <v>424</v>
      </c>
      <c r="Q1105" s="147">
        <f t="shared" si="267"/>
        <v>-55346.073233299358</v>
      </c>
      <c r="R1105" s="170">
        <f t="shared" si="268"/>
        <v>1.1684169240883238E-6</v>
      </c>
      <c r="S1105" s="170">
        <f t="shared" si="269"/>
        <v>1.0611321793550222E-2</v>
      </c>
      <c r="T1105" s="147">
        <f t="shared" si="270"/>
        <v>1.1684169240883238E-6</v>
      </c>
      <c r="U1105" s="147" t="str">
        <f t="shared" si="271"/>
        <v/>
      </c>
      <c r="V1105" s="147" t="str">
        <f t="shared" si="272"/>
        <v/>
      </c>
      <c r="W1105" s="171">
        <f t="shared" si="273"/>
        <v>1.4939348253201461E-7</v>
      </c>
      <c r="X1105" s="169" t="str">
        <f t="shared" si="274"/>
        <v/>
      </c>
      <c r="Y1105" s="147" t="str">
        <f t="shared" si="275"/>
        <v/>
      </c>
      <c r="AC1105" s="151">
        <v>424</v>
      </c>
      <c r="AD1105" s="147">
        <f t="shared" si="276"/>
        <v>-2.3040000000000003</v>
      </c>
      <c r="AE1105" s="170">
        <f t="shared" si="277"/>
        <v>2.8067399586640077E-2</v>
      </c>
      <c r="AF1105" s="170">
        <f t="shared" si="278"/>
        <v>1.0611321793550222E-2</v>
      </c>
      <c r="AG1105" s="147">
        <f t="shared" si="279"/>
        <v>2.8067399586640077E-2</v>
      </c>
      <c r="AH1105" s="147" t="str">
        <f t="shared" si="280"/>
        <v/>
      </c>
      <c r="AI1105" s="147" t="str">
        <f t="shared" si="281"/>
        <v/>
      </c>
      <c r="AJ1105" s="169">
        <f t="shared" si="282"/>
        <v>0</v>
      </c>
      <c r="AK1105" s="169" t="str">
        <f t="shared" si="283"/>
        <v/>
      </c>
      <c r="AL1105" s="169" t="str">
        <f t="shared" si="284"/>
        <v/>
      </c>
      <c r="AM1105" s="169"/>
      <c r="AN1105" s="169"/>
      <c r="AO1105" s="169"/>
      <c r="AP1105" s="169"/>
      <c r="AQ1105" s="169"/>
      <c r="AR1105" s="169"/>
      <c r="AS1105" s="169"/>
      <c r="AT1105" s="148"/>
      <c r="AU1105" s="149"/>
      <c r="AV1105" s="148"/>
      <c r="AW1105" s="173"/>
      <c r="AX1105" s="174"/>
      <c r="AY1105" s="175"/>
      <c r="AZ1105" s="175"/>
      <c r="BA1105" s="176"/>
      <c r="BB1105" s="176"/>
      <c r="BC1105" s="150"/>
      <c r="BE1105" s="151">
        <v>401</v>
      </c>
      <c r="BF1105" s="164">
        <f t="shared" si="286"/>
        <v>2.5600000000000076</v>
      </c>
      <c r="BG1105" s="177">
        <f t="shared" si="287"/>
        <v>0.9225116471311996</v>
      </c>
      <c r="BH1105" s="178">
        <f t="shared" si="288"/>
        <v>4.9700767367999443E-4</v>
      </c>
      <c r="BI1105" s="179" t="str">
        <f t="shared" si="289"/>
        <v/>
      </c>
      <c r="BJ1105" s="179" t="str">
        <f t="shared" si="285"/>
        <v/>
      </c>
    </row>
    <row r="1106" spans="2:62" ht="20.100000000000001" customHeight="1" x14ac:dyDescent="0.25">
      <c r="B1106" s="147"/>
      <c r="C1106" s="151">
        <v>425</v>
      </c>
      <c r="D1106" s="147">
        <f t="shared" si="258"/>
        <v>-1717.9130247704848</v>
      </c>
      <c r="E1106" s="170">
        <f t="shared" si="259"/>
        <v>3.7925195202700717E-5</v>
      </c>
      <c r="F1106" s="170">
        <f t="shared" si="260"/>
        <v>1.0724110021675792E-2</v>
      </c>
      <c r="G1106" s="147">
        <f t="shared" si="261"/>
        <v>3.7925195202700717E-5</v>
      </c>
      <c r="H1106" s="147" t="str">
        <f t="shared" si="262"/>
        <v/>
      </c>
      <c r="I1106" s="147" t="str">
        <f t="shared" si="263"/>
        <v/>
      </c>
      <c r="J1106" s="147">
        <f t="shared" si="264"/>
        <v>7.4492762042180053E-20</v>
      </c>
      <c r="K1106" s="147" t="str">
        <f t="shared" si="265"/>
        <v/>
      </c>
      <c r="L1106" s="147" t="str">
        <f t="shared" si="266"/>
        <v/>
      </c>
      <c r="P1106" s="151">
        <v>425</v>
      </c>
      <c r="Q1106" s="147">
        <f t="shared" si="267"/>
        <v>-55249.986300602657</v>
      </c>
      <c r="R1106" s="170">
        <f t="shared" si="268"/>
        <v>1.1792253929476902E-6</v>
      </c>
      <c r="S1106" s="170">
        <f t="shared" si="269"/>
        <v>1.0724110021675792E-2</v>
      </c>
      <c r="T1106" s="147">
        <f t="shared" si="270"/>
        <v>1.1792253929476902E-6</v>
      </c>
      <c r="U1106" s="147" t="str">
        <f t="shared" si="271"/>
        <v/>
      </c>
      <c r="V1106" s="147" t="str">
        <f t="shared" si="272"/>
        <v/>
      </c>
      <c r="W1106" s="171">
        <f t="shared" si="273"/>
        <v>1.5123785503375349E-7</v>
      </c>
      <c r="X1106" s="169" t="str">
        <f t="shared" si="274"/>
        <v/>
      </c>
      <c r="Y1106" s="147" t="str">
        <f t="shared" si="275"/>
        <v/>
      </c>
      <c r="AC1106" s="151">
        <v>425</v>
      </c>
      <c r="AD1106" s="147">
        <f t="shared" si="276"/>
        <v>-2.2999999999999998</v>
      </c>
      <c r="AE1106" s="170">
        <f t="shared" si="277"/>
        <v>2.8327037741601186E-2</v>
      </c>
      <c r="AF1106" s="170">
        <f t="shared" si="278"/>
        <v>1.0724110021675811E-2</v>
      </c>
      <c r="AG1106" s="147">
        <f t="shared" si="279"/>
        <v>2.8327037741601186E-2</v>
      </c>
      <c r="AH1106" s="147" t="str">
        <f t="shared" si="280"/>
        <v/>
      </c>
      <c r="AI1106" s="147" t="str">
        <f t="shared" si="281"/>
        <v/>
      </c>
      <c r="AJ1106" s="169">
        <f t="shared" si="282"/>
        <v>0</v>
      </c>
      <c r="AK1106" s="169" t="str">
        <f t="shared" si="283"/>
        <v/>
      </c>
      <c r="AL1106" s="169" t="str">
        <f t="shared" si="284"/>
        <v/>
      </c>
      <c r="AM1106" s="169"/>
      <c r="AN1106" s="169"/>
      <c r="AO1106" s="169"/>
      <c r="AP1106" s="169"/>
      <c r="AQ1106" s="169"/>
      <c r="AR1106" s="169"/>
      <c r="AS1106" s="169"/>
      <c r="AT1106" s="148"/>
      <c r="AU1106" s="149"/>
      <c r="AV1106" s="148"/>
      <c r="AW1106" s="173"/>
      <c r="AX1106" s="174"/>
      <c r="AY1106" s="175"/>
      <c r="AZ1106" s="175"/>
      <c r="BA1106" s="176"/>
      <c r="BB1106" s="176"/>
      <c r="BC1106" s="150"/>
      <c r="BE1106" s="151">
        <v>402</v>
      </c>
      <c r="BF1106" s="164">
        <f t="shared" si="286"/>
        <v>2.5664000000000078</v>
      </c>
      <c r="BG1106" s="177">
        <f t="shared" si="287"/>
        <v>0.9220146394575196</v>
      </c>
      <c r="BH1106" s="178">
        <f t="shared" si="288"/>
        <v>4.9851809242407175E-4</v>
      </c>
      <c r="BI1106" s="179" t="str">
        <f t="shared" si="289"/>
        <v/>
      </c>
      <c r="BJ1106" s="179" t="str">
        <f t="shared" si="285"/>
        <v/>
      </c>
    </row>
    <row r="1107" spans="2:62" ht="20.100000000000001" customHeight="1" x14ac:dyDescent="0.25">
      <c r="B1107" s="147"/>
      <c r="C1107" s="151">
        <v>426</v>
      </c>
      <c r="D1107" s="147">
        <f t="shared" si="258"/>
        <v>-1714.9253499447968</v>
      </c>
      <c r="E1107" s="170">
        <f t="shared" si="259"/>
        <v>3.8275410721639813E-5</v>
      </c>
      <c r="F1107" s="170">
        <f t="shared" si="260"/>
        <v>1.0837940687973167E-2</v>
      </c>
      <c r="G1107" s="147">
        <f t="shared" si="261"/>
        <v>3.8275410721639813E-5</v>
      </c>
      <c r="H1107" s="147" t="str">
        <f t="shared" si="262"/>
        <v/>
      </c>
      <c r="I1107" s="147" t="str">
        <f t="shared" si="263"/>
        <v/>
      </c>
      <c r="J1107" s="147">
        <f t="shared" si="264"/>
        <v>7.7082328349083843E-20</v>
      </c>
      <c r="K1107" s="147" t="str">
        <f t="shared" si="265"/>
        <v/>
      </c>
      <c r="L1107" s="147" t="str">
        <f t="shared" si="266"/>
        <v/>
      </c>
      <c r="P1107" s="151">
        <v>426</v>
      </c>
      <c r="Q1107" s="147">
        <f t="shared" si="267"/>
        <v>-55153.899367905957</v>
      </c>
      <c r="R1107" s="170">
        <f t="shared" si="268"/>
        <v>1.1901148038190117E-6</v>
      </c>
      <c r="S1107" s="170">
        <f t="shared" si="269"/>
        <v>1.0837940687973157E-2</v>
      </c>
      <c r="T1107" s="147">
        <f t="shared" si="270"/>
        <v>1.1901148038190117E-6</v>
      </c>
      <c r="U1107" s="147" t="str">
        <f t="shared" si="271"/>
        <v/>
      </c>
      <c r="V1107" s="147" t="str">
        <f t="shared" si="272"/>
        <v/>
      </c>
      <c r="W1107" s="171">
        <f t="shared" si="273"/>
        <v>1.5310254801119626E-7</v>
      </c>
      <c r="X1107" s="169" t="str">
        <f t="shared" si="274"/>
        <v/>
      </c>
      <c r="Y1107" s="147" t="str">
        <f t="shared" si="275"/>
        <v/>
      </c>
      <c r="AC1107" s="151">
        <v>426</v>
      </c>
      <c r="AD1107" s="147">
        <f t="shared" si="276"/>
        <v>-2.2960000000000003</v>
      </c>
      <c r="AE1107" s="170">
        <f t="shared" si="277"/>
        <v>2.8588620263976003E-2</v>
      </c>
      <c r="AF1107" s="170">
        <f t="shared" si="278"/>
        <v>1.0837940687973157E-2</v>
      </c>
      <c r="AG1107" s="147">
        <f t="shared" si="279"/>
        <v>2.8588620263976003E-2</v>
      </c>
      <c r="AH1107" s="147" t="str">
        <f t="shared" si="280"/>
        <v/>
      </c>
      <c r="AI1107" s="147" t="str">
        <f t="shared" si="281"/>
        <v/>
      </c>
      <c r="AJ1107" s="169">
        <f t="shared" si="282"/>
        <v>0</v>
      </c>
      <c r="AK1107" s="169" t="str">
        <f t="shared" si="283"/>
        <v/>
      </c>
      <c r="AL1107" s="169" t="str">
        <f t="shared" si="284"/>
        <v/>
      </c>
      <c r="AM1107" s="169"/>
      <c r="AN1107" s="169"/>
      <c r="AO1107" s="169"/>
      <c r="AP1107" s="169"/>
      <c r="AQ1107" s="169"/>
      <c r="AR1107" s="169"/>
      <c r="AS1107" s="169"/>
      <c r="AT1107" s="148"/>
      <c r="AU1107" s="149"/>
      <c r="AV1107" s="148"/>
      <c r="AW1107" s="173"/>
      <c r="AX1107" s="174"/>
      <c r="AY1107" s="175"/>
      <c r="AZ1107" s="175"/>
      <c r="BA1107" s="176"/>
      <c r="BB1107" s="176"/>
      <c r="BC1107" s="150"/>
      <c r="BE1107" s="151">
        <v>403</v>
      </c>
      <c r="BF1107" s="164">
        <f t="shared" si="286"/>
        <v>2.572800000000008</v>
      </c>
      <c r="BG1107" s="177">
        <f t="shared" si="287"/>
        <v>0.92151612136509553</v>
      </c>
      <c r="BH1107" s="178">
        <f t="shared" si="288"/>
        <v>5.0002534666493403E-4</v>
      </c>
      <c r="BI1107" s="179" t="str">
        <f t="shared" si="289"/>
        <v/>
      </c>
      <c r="BJ1107" s="179" t="str">
        <f t="shared" si="285"/>
        <v/>
      </c>
    </row>
    <row r="1108" spans="2:62" ht="20.100000000000001" customHeight="1" x14ac:dyDescent="0.25">
      <c r="B1108" s="147"/>
      <c r="C1108" s="151">
        <v>427</v>
      </c>
      <c r="D1108" s="147">
        <f t="shared" si="258"/>
        <v>-1711.9376751191091</v>
      </c>
      <c r="E1108" s="170">
        <f t="shared" si="259"/>
        <v>3.8628242205602678E-5</v>
      </c>
      <c r="F1108" s="170">
        <f t="shared" si="260"/>
        <v>1.0952821589005502E-2</v>
      </c>
      <c r="G1108" s="147">
        <f t="shared" si="261"/>
        <v>3.8628242205602678E-5</v>
      </c>
      <c r="H1108" s="147" t="str">
        <f t="shared" si="262"/>
        <v/>
      </c>
      <c r="I1108" s="147" t="str">
        <f t="shared" si="263"/>
        <v/>
      </c>
      <c r="J1108" s="147">
        <f t="shared" si="264"/>
        <v>7.976063867985838E-20</v>
      </c>
      <c r="K1108" s="147" t="str">
        <f t="shared" si="265"/>
        <v/>
      </c>
      <c r="L1108" s="147" t="str">
        <f t="shared" si="266"/>
        <v/>
      </c>
      <c r="P1108" s="151">
        <v>427</v>
      </c>
      <c r="Q1108" s="147">
        <f t="shared" si="267"/>
        <v>-55057.812435209256</v>
      </c>
      <c r="R1108" s="170">
        <f t="shared" si="268"/>
        <v>1.2010855540840173E-6</v>
      </c>
      <c r="S1108" s="170">
        <f t="shared" si="269"/>
        <v>1.0952821589005486E-2</v>
      </c>
      <c r="T1108" s="147">
        <f t="shared" si="270"/>
        <v>1.2010855540840173E-6</v>
      </c>
      <c r="U1108" s="147" t="str">
        <f t="shared" si="271"/>
        <v/>
      </c>
      <c r="V1108" s="147" t="str">
        <f t="shared" si="272"/>
        <v/>
      </c>
      <c r="W1108" s="171">
        <f t="shared" si="273"/>
        <v>1.54987751968886E-7</v>
      </c>
      <c r="X1108" s="169" t="str">
        <f t="shared" si="274"/>
        <v/>
      </c>
      <c r="Y1108" s="147" t="str">
        <f t="shared" si="275"/>
        <v/>
      </c>
      <c r="AC1108" s="151">
        <v>427</v>
      </c>
      <c r="AD1108" s="147">
        <f t="shared" si="276"/>
        <v>-2.2919999999999998</v>
      </c>
      <c r="AE1108" s="170">
        <f t="shared" si="277"/>
        <v>2.8852156699562519E-2</v>
      </c>
      <c r="AF1108" s="170">
        <f t="shared" si="278"/>
        <v>1.0952821589005502E-2</v>
      </c>
      <c r="AG1108" s="147">
        <f t="shared" si="279"/>
        <v>2.8852156699562519E-2</v>
      </c>
      <c r="AH1108" s="147" t="str">
        <f t="shared" si="280"/>
        <v/>
      </c>
      <c r="AI1108" s="147" t="str">
        <f t="shared" si="281"/>
        <v/>
      </c>
      <c r="AJ1108" s="169">
        <f t="shared" si="282"/>
        <v>0</v>
      </c>
      <c r="AK1108" s="169" t="str">
        <f t="shared" si="283"/>
        <v/>
      </c>
      <c r="AL1108" s="169" t="str">
        <f t="shared" si="284"/>
        <v/>
      </c>
      <c r="AM1108" s="169"/>
      <c r="AN1108" s="169"/>
      <c r="AO1108" s="169"/>
      <c r="AP1108" s="169"/>
      <c r="AQ1108" s="169"/>
      <c r="AR1108" s="169"/>
      <c r="AS1108" s="169"/>
      <c r="AT1108" s="148"/>
      <c r="AU1108" s="149"/>
      <c r="AV1108" s="148"/>
      <c r="AW1108" s="173"/>
      <c r="AX1108" s="174"/>
      <c r="AY1108" s="175"/>
      <c r="AZ1108" s="175"/>
      <c r="BA1108" s="176"/>
      <c r="BB1108" s="176"/>
      <c r="BC1108" s="150"/>
      <c r="BE1108" s="151">
        <v>404</v>
      </c>
      <c r="BF1108" s="164">
        <f t="shared" si="286"/>
        <v>2.5792000000000082</v>
      </c>
      <c r="BG1108" s="177">
        <f t="shared" si="287"/>
        <v>0.9210160960184306</v>
      </c>
      <c r="BH1108" s="178">
        <f t="shared" si="288"/>
        <v>5.0152941861414391E-4</v>
      </c>
      <c r="BI1108" s="179" t="str">
        <f t="shared" si="289"/>
        <v/>
      </c>
      <c r="BJ1108" s="179" t="str">
        <f t="shared" si="285"/>
        <v/>
      </c>
    </row>
    <row r="1109" spans="2:62" ht="20.100000000000001" customHeight="1" x14ac:dyDescent="0.25">
      <c r="B1109" s="147"/>
      <c r="C1109" s="151">
        <v>428</v>
      </c>
      <c r="D1109" s="147">
        <f t="shared" si="258"/>
        <v>-1708.9500002934212</v>
      </c>
      <c r="E1109" s="170">
        <f t="shared" si="259"/>
        <v>3.8983702426596363E-5</v>
      </c>
      <c r="F1109" s="170">
        <f t="shared" si="260"/>
        <v>1.1068760559507118E-2</v>
      </c>
      <c r="G1109" s="147">
        <f t="shared" si="261"/>
        <v>3.8983702426596363E-5</v>
      </c>
      <c r="H1109" s="147" t="str">
        <f t="shared" si="262"/>
        <v/>
      </c>
      <c r="I1109" s="147" t="str">
        <f t="shared" si="263"/>
        <v/>
      </c>
      <c r="J1109" s="147">
        <f t="shared" si="264"/>
        <v>8.2530689349074229E-20</v>
      </c>
      <c r="K1109" s="147" t="str">
        <f t="shared" si="265"/>
        <v/>
      </c>
      <c r="L1109" s="147" t="str">
        <f t="shared" si="266"/>
        <v/>
      </c>
      <c r="P1109" s="151">
        <v>428</v>
      </c>
      <c r="Q1109" s="147">
        <f t="shared" si="267"/>
        <v>-54961.725502512556</v>
      </c>
      <c r="R1109" s="170">
        <f t="shared" si="268"/>
        <v>1.2121380408685469E-6</v>
      </c>
      <c r="S1109" s="170">
        <f t="shared" si="269"/>
        <v>1.1068760559507113E-2</v>
      </c>
      <c r="T1109" s="147">
        <f t="shared" si="270"/>
        <v>1.2121380408685469E-6</v>
      </c>
      <c r="U1109" s="147" t="str">
        <f t="shared" si="271"/>
        <v/>
      </c>
      <c r="V1109" s="147" t="str">
        <f t="shared" si="272"/>
        <v/>
      </c>
      <c r="W1109" s="171">
        <f t="shared" si="273"/>
        <v>1.5689365876807469E-7</v>
      </c>
      <c r="X1109" s="169" t="str">
        <f t="shared" si="274"/>
        <v/>
      </c>
      <c r="Y1109" s="147" t="str">
        <f t="shared" si="275"/>
        <v/>
      </c>
      <c r="AC1109" s="151">
        <v>428</v>
      </c>
      <c r="AD1109" s="147">
        <f t="shared" si="276"/>
        <v>-2.2880000000000003</v>
      </c>
      <c r="AE1109" s="170">
        <f t="shared" si="277"/>
        <v>2.9117656588011548E-2</v>
      </c>
      <c r="AF1109" s="170">
        <f t="shared" si="278"/>
        <v>1.1068760559507113E-2</v>
      </c>
      <c r="AG1109" s="147">
        <f t="shared" si="279"/>
        <v>2.9117656588011548E-2</v>
      </c>
      <c r="AH1109" s="147" t="str">
        <f t="shared" si="280"/>
        <v/>
      </c>
      <c r="AI1109" s="147" t="str">
        <f t="shared" si="281"/>
        <v/>
      </c>
      <c r="AJ1109" s="169">
        <f t="shared" si="282"/>
        <v>0</v>
      </c>
      <c r="AK1109" s="169" t="str">
        <f t="shared" si="283"/>
        <v/>
      </c>
      <c r="AL1109" s="169" t="str">
        <f t="shared" si="284"/>
        <v/>
      </c>
      <c r="AM1109" s="169"/>
      <c r="AN1109" s="169"/>
      <c r="AO1109" s="169"/>
      <c r="AP1109" s="169"/>
      <c r="AQ1109" s="169"/>
      <c r="AR1109" s="169"/>
      <c r="AS1109" s="169"/>
      <c r="AT1109" s="148"/>
      <c r="AU1109" s="149"/>
      <c r="AV1109" s="148"/>
      <c r="AW1109" s="173"/>
      <c r="AX1109" s="174"/>
      <c r="AY1109" s="175"/>
      <c r="AZ1109" s="175"/>
      <c r="BA1109" s="176"/>
      <c r="BB1109" s="176"/>
      <c r="BC1109" s="150"/>
      <c r="BE1109" s="151">
        <v>405</v>
      </c>
      <c r="BF1109" s="164">
        <f t="shared" si="286"/>
        <v>2.5856000000000083</v>
      </c>
      <c r="BG1109" s="177">
        <f t="shared" si="287"/>
        <v>0.92051456659981645</v>
      </c>
      <c r="BH1109" s="178">
        <f t="shared" si="288"/>
        <v>5.0303029063791804E-4</v>
      </c>
      <c r="BI1109" s="179" t="str">
        <f t="shared" si="289"/>
        <v/>
      </c>
      <c r="BJ1109" s="179" t="str">
        <f t="shared" si="285"/>
        <v/>
      </c>
    </row>
    <row r="1110" spans="2:62" ht="20.100000000000001" customHeight="1" x14ac:dyDescent="0.25">
      <c r="B1110" s="147"/>
      <c r="C1110" s="151">
        <v>429</v>
      </c>
      <c r="D1110" s="147">
        <f t="shared" si="258"/>
        <v>-1705.9623254677335</v>
      </c>
      <c r="E1110" s="170">
        <f t="shared" si="259"/>
        <v>3.9341804147501207E-5</v>
      </c>
      <c r="F1110" s="170">
        <f t="shared" si="260"/>
        <v>1.1185765472357525E-2</v>
      </c>
      <c r="G1110" s="147">
        <f t="shared" si="261"/>
        <v>3.9341804147501207E-5</v>
      </c>
      <c r="H1110" s="147" t="str">
        <f t="shared" si="262"/>
        <v/>
      </c>
      <c r="I1110" s="147" t="str">
        <f t="shared" si="263"/>
        <v/>
      </c>
      <c r="J1110" s="147">
        <f t="shared" si="264"/>
        <v>8.5395576276776091E-20</v>
      </c>
      <c r="K1110" s="147" t="str">
        <f t="shared" si="265"/>
        <v/>
      </c>
      <c r="L1110" s="147" t="str">
        <f t="shared" si="266"/>
        <v/>
      </c>
      <c r="P1110" s="151">
        <v>429</v>
      </c>
      <c r="Q1110" s="147">
        <f t="shared" si="267"/>
        <v>-54865.638569815856</v>
      </c>
      <c r="R1110" s="170">
        <f t="shared" si="268"/>
        <v>1.2232726610146607E-6</v>
      </c>
      <c r="S1110" s="170">
        <f t="shared" si="269"/>
        <v>1.1185765472357509E-2</v>
      </c>
      <c r="T1110" s="147">
        <f t="shared" si="270"/>
        <v>1.2232726610146607E-6</v>
      </c>
      <c r="U1110" s="147" t="str">
        <f t="shared" si="271"/>
        <v/>
      </c>
      <c r="V1110" s="147" t="str">
        <f t="shared" si="272"/>
        <v/>
      </c>
      <c r="W1110" s="171">
        <f t="shared" si="273"/>
        <v>1.5882046163107702E-7</v>
      </c>
      <c r="X1110" s="169" t="str">
        <f t="shared" si="274"/>
        <v/>
      </c>
      <c r="Y1110" s="147" t="str">
        <f t="shared" si="275"/>
        <v/>
      </c>
      <c r="AC1110" s="151">
        <v>429</v>
      </c>
      <c r="AD1110" s="147">
        <f t="shared" si="276"/>
        <v>-2.2839999999999998</v>
      </c>
      <c r="AE1110" s="170">
        <f t="shared" si="277"/>
        <v>2.9385129462157305E-2</v>
      </c>
      <c r="AF1110" s="170">
        <f t="shared" si="278"/>
        <v>1.1185765472357525E-2</v>
      </c>
      <c r="AG1110" s="147">
        <f t="shared" si="279"/>
        <v>2.9385129462157305E-2</v>
      </c>
      <c r="AH1110" s="147" t="str">
        <f t="shared" si="280"/>
        <v/>
      </c>
      <c r="AI1110" s="147" t="str">
        <f t="shared" si="281"/>
        <v/>
      </c>
      <c r="AJ1110" s="169">
        <f t="shared" si="282"/>
        <v>0</v>
      </c>
      <c r="AK1110" s="169" t="str">
        <f t="shared" si="283"/>
        <v/>
      </c>
      <c r="AL1110" s="169" t="str">
        <f t="shared" si="284"/>
        <v/>
      </c>
      <c r="AM1110" s="169"/>
      <c r="AN1110" s="169"/>
      <c r="AO1110" s="169"/>
      <c r="AP1110" s="169"/>
      <c r="AQ1110" s="169"/>
      <c r="AR1110" s="169"/>
      <c r="AS1110" s="169"/>
      <c r="AT1110" s="148"/>
      <c r="AU1110" s="149"/>
      <c r="AV1110" s="148"/>
      <c r="AW1110" s="173"/>
      <c r="AX1110" s="174"/>
      <c r="AY1110" s="175"/>
      <c r="AZ1110" s="175"/>
      <c r="BA1110" s="176"/>
      <c r="BB1110" s="176"/>
      <c r="BC1110" s="150"/>
      <c r="BE1110" s="151">
        <v>406</v>
      </c>
      <c r="BF1110" s="164">
        <f t="shared" si="286"/>
        <v>2.5920000000000085</v>
      </c>
      <c r="BG1110" s="177">
        <f t="shared" si="287"/>
        <v>0.92001153630917853</v>
      </c>
      <c r="BH1110" s="178">
        <f t="shared" si="288"/>
        <v>5.045279452566831E-4</v>
      </c>
      <c r="BI1110" s="179" t="str">
        <f t="shared" si="289"/>
        <v/>
      </c>
      <c r="BJ1110" s="179" t="str">
        <f t="shared" si="285"/>
        <v/>
      </c>
    </row>
    <row r="1111" spans="2:62" ht="20.100000000000001" customHeight="1" x14ac:dyDescent="0.25">
      <c r="B1111" s="147"/>
      <c r="C1111" s="151">
        <v>430</v>
      </c>
      <c r="D1111" s="147">
        <f t="shared" si="258"/>
        <v>-1702.9746506420456</v>
      </c>
      <c r="E1111" s="170">
        <f t="shared" si="259"/>
        <v>3.9702560121166368E-5</v>
      </c>
      <c r="F1111" s="170">
        <f t="shared" si="260"/>
        <v>1.1303844238552791E-2</v>
      </c>
      <c r="G1111" s="147">
        <f t="shared" si="261"/>
        <v>3.9702560121166368E-5</v>
      </c>
      <c r="H1111" s="147" t="str">
        <f t="shared" si="262"/>
        <v/>
      </c>
      <c r="I1111" s="147" t="str">
        <f t="shared" si="263"/>
        <v/>
      </c>
      <c r="J1111" s="147">
        <f t="shared" si="264"/>
        <v>8.8358498246164582E-20</v>
      </c>
      <c r="K1111" s="147" t="str">
        <f t="shared" si="265"/>
        <v/>
      </c>
      <c r="L1111" s="147" t="str">
        <f t="shared" si="266"/>
        <v/>
      </c>
      <c r="P1111" s="151">
        <v>430</v>
      </c>
      <c r="Q1111" s="147">
        <f t="shared" si="267"/>
        <v>-54769.551637119155</v>
      </c>
      <c r="R1111" s="170">
        <f t="shared" si="268"/>
        <v>1.2344898110525126E-6</v>
      </c>
      <c r="S1111" s="170">
        <f t="shared" si="269"/>
        <v>1.1303844238552777E-2</v>
      </c>
      <c r="T1111" s="147">
        <f t="shared" si="270"/>
        <v>1.2344898110525126E-6</v>
      </c>
      <c r="U1111" s="147" t="str">
        <f t="shared" si="271"/>
        <v/>
      </c>
      <c r="V1111" s="147" t="str">
        <f t="shared" si="272"/>
        <v/>
      </c>
      <c r="W1111" s="171">
        <f t="shared" si="273"/>
        <v>1.6076835514556226E-7</v>
      </c>
      <c r="X1111" s="169" t="str">
        <f t="shared" si="274"/>
        <v/>
      </c>
      <c r="Y1111" s="147" t="str">
        <f t="shared" si="275"/>
        <v/>
      </c>
      <c r="AC1111" s="151">
        <v>430</v>
      </c>
      <c r="AD1111" s="147">
        <f t="shared" si="276"/>
        <v>-2.2800000000000002</v>
      </c>
      <c r="AE1111" s="170">
        <f t="shared" si="277"/>
        <v>2.965458484734125E-2</v>
      </c>
      <c r="AF1111" s="170">
        <f t="shared" si="278"/>
        <v>1.1303844238552777E-2</v>
      </c>
      <c r="AG1111" s="147">
        <f t="shared" si="279"/>
        <v>2.965458484734125E-2</v>
      </c>
      <c r="AH1111" s="147" t="str">
        <f t="shared" si="280"/>
        <v/>
      </c>
      <c r="AI1111" s="147" t="str">
        <f t="shared" si="281"/>
        <v/>
      </c>
      <c r="AJ1111" s="169">
        <f t="shared" si="282"/>
        <v>0</v>
      </c>
      <c r="AK1111" s="169" t="str">
        <f t="shared" si="283"/>
        <v/>
      </c>
      <c r="AL1111" s="169" t="str">
        <f t="shared" si="284"/>
        <v/>
      </c>
      <c r="AM1111" s="169"/>
      <c r="AN1111" s="169"/>
      <c r="AO1111" s="169"/>
      <c r="AP1111" s="169"/>
      <c r="AQ1111" s="169"/>
      <c r="AR1111" s="169"/>
      <c r="AS1111" s="169"/>
      <c r="AT1111" s="148"/>
      <c r="AU1111" s="149"/>
      <c r="AV1111" s="148"/>
      <c r="AW1111" s="173"/>
      <c r="AX1111" s="174"/>
      <c r="AY1111" s="175"/>
      <c r="AZ1111" s="175"/>
      <c r="BA1111" s="176"/>
      <c r="BB1111" s="176"/>
      <c r="BC1111" s="150"/>
      <c r="BE1111" s="151">
        <v>407</v>
      </c>
      <c r="BF1111" s="164">
        <f t="shared" si="286"/>
        <v>2.5984000000000087</v>
      </c>
      <c r="BG1111" s="177">
        <f t="shared" si="287"/>
        <v>0.91950700836392185</v>
      </c>
      <c r="BH1111" s="178">
        <f t="shared" si="288"/>
        <v>5.0602236514452059E-4</v>
      </c>
      <c r="BI1111" s="179" t="str">
        <f t="shared" si="289"/>
        <v/>
      </c>
      <c r="BJ1111" s="179" t="str">
        <f t="shared" si="285"/>
        <v/>
      </c>
    </row>
    <row r="1112" spans="2:62" ht="20.100000000000001" customHeight="1" x14ac:dyDescent="0.25">
      <c r="B1112" s="147"/>
      <c r="C1112" s="151">
        <v>431</v>
      </c>
      <c r="D1112" s="147">
        <f t="shared" si="258"/>
        <v>-1699.9869758163579</v>
      </c>
      <c r="E1112" s="170">
        <f t="shared" si="259"/>
        <v>4.0065983089497643E-5</v>
      </c>
      <c r="F1112" s="170">
        <f t="shared" si="260"/>
        <v>1.1423004807174258E-2</v>
      </c>
      <c r="G1112" s="147">
        <f t="shared" si="261"/>
        <v>4.0065983089497643E-5</v>
      </c>
      <c r="H1112" s="147" t="str">
        <f t="shared" si="262"/>
        <v/>
      </c>
      <c r="I1112" s="147" t="str">
        <f t="shared" si="263"/>
        <v/>
      </c>
      <c r="J1112" s="147">
        <f t="shared" si="264"/>
        <v>9.1422760266010792E-20</v>
      </c>
      <c r="K1112" s="147" t="str">
        <f t="shared" si="265"/>
        <v/>
      </c>
      <c r="L1112" s="147" t="str">
        <f t="shared" si="266"/>
        <v/>
      </c>
      <c r="P1112" s="151">
        <v>431</v>
      </c>
      <c r="Q1112" s="147">
        <f t="shared" si="267"/>
        <v>-54673.464704422455</v>
      </c>
      <c r="R1112" s="170">
        <f t="shared" si="268"/>
        <v>1.2457898871719926E-6</v>
      </c>
      <c r="S1112" s="170">
        <f t="shared" si="269"/>
        <v>1.1423004807174245E-2</v>
      </c>
      <c r="T1112" s="147">
        <f t="shared" si="270"/>
        <v>1.2457898871719926E-6</v>
      </c>
      <c r="U1112" s="147" t="str">
        <f t="shared" si="271"/>
        <v/>
      </c>
      <c r="V1112" s="147" t="str">
        <f t="shared" si="272"/>
        <v/>
      </c>
      <c r="W1112" s="171">
        <f t="shared" si="273"/>
        <v>1.6273753526879515E-7</v>
      </c>
      <c r="X1112" s="169" t="str">
        <f t="shared" si="274"/>
        <v/>
      </c>
      <c r="Y1112" s="147" t="str">
        <f t="shared" si="275"/>
        <v/>
      </c>
      <c r="AC1112" s="151">
        <v>431</v>
      </c>
      <c r="AD1112" s="147">
        <f t="shared" si="276"/>
        <v>-2.2759999999999998</v>
      </c>
      <c r="AE1112" s="170">
        <f t="shared" si="277"/>
        <v>2.9926032260731296E-2</v>
      </c>
      <c r="AF1112" s="170">
        <f t="shared" si="278"/>
        <v>1.1423004807174258E-2</v>
      </c>
      <c r="AG1112" s="147">
        <f t="shared" si="279"/>
        <v>2.9926032260731296E-2</v>
      </c>
      <c r="AH1112" s="147" t="str">
        <f t="shared" si="280"/>
        <v/>
      </c>
      <c r="AI1112" s="147" t="str">
        <f t="shared" si="281"/>
        <v/>
      </c>
      <c r="AJ1112" s="169">
        <f t="shared" si="282"/>
        <v>0</v>
      </c>
      <c r="AK1112" s="169" t="str">
        <f t="shared" si="283"/>
        <v/>
      </c>
      <c r="AL1112" s="169" t="str">
        <f t="shared" si="284"/>
        <v/>
      </c>
      <c r="AM1112" s="169"/>
      <c r="AN1112" s="169"/>
      <c r="AO1112" s="169"/>
      <c r="AP1112" s="169"/>
      <c r="AQ1112" s="169"/>
      <c r="AR1112" s="169"/>
      <c r="AS1112" s="169"/>
      <c r="AT1112" s="148"/>
      <c r="AU1112" s="149"/>
      <c r="AV1112" s="148"/>
      <c r="AW1112" s="173"/>
      <c r="AX1112" s="174"/>
      <c r="AY1112" s="175"/>
      <c r="AZ1112" s="175"/>
      <c r="BA1112" s="176"/>
      <c r="BB1112" s="176"/>
      <c r="BC1112" s="150"/>
      <c r="BE1112" s="151">
        <v>408</v>
      </c>
      <c r="BF1112" s="164">
        <f t="shared" si="286"/>
        <v>2.6048000000000089</v>
      </c>
      <c r="BG1112" s="177">
        <f t="shared" si="287"/>
        <v>0.91900098599877733</v>
      </c>
      <c r="BH1112" s="178">
        <f t="shared" si="288"/>
        <v>5.0751353312838976E-4</v>
      </c>
      <c r="BI1112" s="179" t="str">
        <f t="shared" si="289"/>
        <v/>
      </c>
      <c r="BJ1112" s="179" t="str">
        <f t="shared" si="285"/>
        <v/>
      </c>
    </row>
    <row r="1113" spans="2:62" ht="20.100000000000001" customHeight="1" x14ac:dyDescent="0.25">
      <c r="B1113" s="147"/>
      <c r="C1113" s="151">
        <v>432</v>
      </c>
      <c r="D1113" s="147">
        <f t="shared" si="258"/>
        <v>-1696.99930099067</v>
      </c>
      <c r="E1113" s="170">
        <f t="shared" si="259"/>
        <v>4.043208578253801E-5</v>
      </c>
      <c r="F1113" s="170">
        <f t="shared" si="260"/>
        <v>1.1543255165354423E-2</v>
      </c>
      <c r="G1113" s="147">
        <f t="shared" si="261"/>
        <v>4.043208578253801E-5</v>
      </c>
      <c r="H1113" s="147" t="str">
        <f t="shared" si="262"/>
        <v/>
      </c>
      <c r="I1113" s="147" t="str">
        <f t="shared" si="263"/>
        <v/>
      </c>
      <c r="J1113" s="147">
        <f t="shared" si="264"/>
        <v>9.4591777041111076E-20</v>
      </c>
      <c r="K1113" s="147" t="str">
        <f t="shared" si="265"/>
        <v/>
      </c>
      <c r="L1113" s="147" t="str">
        <f t="shared" si="266"/>
        <v/>
      </c>
      <c r="P1113" s="151">
        <v>432</v>
      </c>
      <c r="Q1113" s="147">
        <f t="shared" si="267"/>
        <v>-54577.377771725754</v>
      </c>
      <c r="R1113" s="170">
        <f t="shared" si="268"/>
        <v>1.2571732851941336E-6</v>
      </c>
      <c r="S1113" s="170">
        <f t="shared" si="269"/>
        <v>1.1543255165354401E-2</v>
      </c>
      <c r="T1113" s="147">
        <f t="shared" si="270"/>
        <v>1.2571732851941336E-6</v>
      </c>
      <c r="U1113" s="147" t="str">
        <f t="shared" si="271"/>
        <v/>
      </c>
      <c r="V1113" s="147" t="str">
        <f t="shared" si="272"/>
        <v/>
      </c>
      <c r="W1113" s="171">
        <f t="shared" si="273"/>
        <v>1.6472819933181364E-7</v>
      </c>
      <c r="X1113" s="169" t="str">
        <f t="shared" si="274"/>
        <v/>
      </c>
      <c r="Y1113" s="147" t="str">
        <f t="shared" si="275"/>
        <v/>
      </c>
      <c r="AC1113" s="151">
        <v>432</v>
      </c>
      <c r="AD1113" s="147">
        <f t="shared" si="276"/>
        <v>-2.2720000000000002</v>
      </c>
      <c r="AE1113" s="170">
        <f t="shared" si="277"/>
        <v>3.0199481210634573E-2</v>
      </c>
      <c r="AF1113" s="170">
        <f t="shared" si="278"/>
        <v>1.1543255165354401E-2</v>
      </c>
      <c r="AG1113" s="147">
        <f t="shared" si="279"/>
        <v>3.0199481210634573E-2</v>
      </c>
      <c r="AH1113" s="147" t="str">
        <f t="shared" si="280"/>
        <v/>
      </c>
      <c r="AI1113" s="147" t="str">
        <f t="shared" si="281"/>
        <v/>
      </c>
      <c r="AJ1113" s="169">
        <f t="shared" si="282"/>
        <v>0</v>
      </c>
      <c r="AK1113" s="169" t="str">
        <f t="shared" si="283"/>
        <v/>
      </c>
      <c r="AL1113" s="169" t="str">
        <f t="shared" si="284"/>
        <v/>
      </c>
      <c r="AM1113" s="169"/>
      <c r="AN1113" s="169"/>
      <c r="AO1113" s="169"/>
      <c r="AP1113" s="169"/>
      <c r="AQ1113" s="169"/>
      <c r="AR1113" s="169"/>
      <c r="AS1113" s="169"/>
      <c r="AT1113" s="148"/>
      <c r="AU1113" s="149"/>
      <c r="AV1113" s="148"/>
      <c r="AW1113" s="173"/>
      <c r="AX1113" s="174"/>
      <c r="AY1113" s="175"/>
      <c r="AZ1113" s="175"/>
      <c r="BA1113" s="176"/>
      <c r="BB1113" s="176"/>
      <c r="BC1113" s="150"/>
      <c r="BE1113" s="151">
        <v>409</v>
      </c>
      <c r="BF1113" s="164">
        <f t="shared" si="286"/>
        <v>2.6112000000000091</v>
      </c>
      <c r="BG1113" s="177">
        <f t="shared" si="287"/>
        <v>0.91849347246564894</v>
      </c>
      <c r="BH1113" s="178">
        <f t="shared" si="288"/>
        <v>5.0900143218757243E-4</v>
      </c>
      <c r="BI1113" s="179" t="str">
        <f t="shared" si="289"/>
        <v/>
      </c>
      <c r="BJ1113" s="179" t="str">
        <f t="shared" si="285"/>
        <v/>
      </c>
    </row>
    <row r="1114" spans="2:62" ht="20.100000000000001" customHeight="1" x14ac:dyDescent="0.25">
      <c r="B1114" s="147"/>
      <c r="C1114" s="151">
        <v>433</v>
      </c>
      <c r="D1114" s="147">
        <f t="shared" si="258"/>
        <v>-1694.0116261649823</v>
      </c>
      <c r="E1114" s="170">
        <f t="shared" si="259"/>
        <v>4.0800880917540583E-5</v>
      </c>
      <c r="F1114" s="170">
        <f t="shared" si="260"/>
        <v>1.166460333824015E-2</v>
      </c>
      <c r="G1114" s="147">
        <f t="shared" si="261"/>
        <v>4.0800880917540583E-5</v>
      </c>
      <c r="H1114" s="147" t="str">
        <f t="shared" si="262"/>
        <v/>
      </c>
      <c r="I1114" s="147" t="str">
        <f t="shared" si="263"/>
        <v/>
      </c>
      <c r="J1114" s="147">
        <f t="shared" si="264"/>
        <v>9.786907655421722E-20</v>
      </c>
      <c r="K1114" s="147" t="str">
        <f t="shared" si="265"/>
        <v/>
      </c>
      <c r="L1114" s="147" t="str">
        <f t="shared" si="266"/>
        <v/>
      </c>
      <c r="P1114" s="151">
        <v>433</v>
      </c>
      <c r="Q1114" s="147">
        <f t="shared" si="267"/>
        <v>-54481.290839029054</v>
      </c>
      <c r="R1114" s="170">
        <f t="shared" si="268"/>
        <v>1.268640400542287E-6</v>
      </c>
      <c r="S1114" s="170">
        <f t="shared" si="269"/>
        <v>1.1664603338240135E-2</v>
      </c>
      <c r="T1114" s="147">
        <f t="shared" si="270"/>
        <v>1.268640400542287E-6</v>
      </c>
      <c r="U1114" s="147" t="str">
        <f t="shared" si="271"/>
        <v/>
      </c>
      <c r="V1114" s="147" t="str">
        <f t="shared" si="272"/>
        <v/>
      </c>
      <c r="W1114" s="171">
        <f t="shared" si="273"/>
        <v>1.6674054604355159E-7</v>
      </c>
      <c r="X1114" s="169" t="str">
        <f t="shared" si="274"/>
        <v/>
      </c>
      <c r="Y1114" s="147" t="str">
        <f t="shared" si="275"/>
        <v/>
      </c>
      <c r="AC1114" s="151">
        <v>433</v>
      </c>
      <c r="AD1114" s="147">
        <f t="shared" si="276"/>
        <v>-2.2679999999999998</v>
      </c>
      <c r="AE1114" s="170">
        <f t="shared" si="277"/>
        <v>3.0474941195805429E-2</v>
      </c>
      <c r="AF1114" s="170">
        <f t="shared" si="278"/>
        <v>1.166460333824015E-2</v>
      </c>
      <c r="AG1114" s="147">
        <f t="shared" si="279"/>
        <v>3.0474941195805429E-2</v>
      </c>
      <c r="AH1114" s="147" t="str">
        <f t="shared" si="280"/>
        <v/>
      </c>
      <c r="AI1114" s="147" t="str">
        <f t="shared" si="281"/>
        <v/>
      </c>
      <c r="AJ1114" s="169">
        <f t="shared" si="282"/>
        <v>0</v>
      </c>
      <c r="AK1114" s="169" t="str">
        <f t="shared" si="283"/>
        <v/>
      </c>
      <c r="AL1114" s="169" t="str">
        <f t="shared" si="284"/>
        <v/>
      </c>
      <c r="AM1114" s="169"/>
      <c r="AN1114" s="169"/>
      <c r="AO1114" s="169"/>
      <c r="AP1114" s="169"/>
      <c r="AQ1114" s="169"/>
      <c r="AR1114" s="169"/>
      <c r="AS1114" s="169"/>
      <c r="AT1114" s="148"/>
      <c r="AU1114" s="149"/>
      <c r="AV1114" s="148"/>
      <c r="AW1114" s="173"/>
      <c r="AX1114" s="174"/>
      <c r="AY1114" s="175"/>
      <c r="AZ1114" s="175"/>
      <c r="BA1114" s="176"/>
      <c r="BB1114" s="176"/>
      <c r="BC1114" s="150"/>
      <c r="BE1114" s="151">
        <v>410</v>
      </c>
      <c r="BF1114" s="164">
        <f t="shared" si="286"/>
        <v>2.6176000000000093</v>
      </c>
      <c r="BG1114" s="177">
        <f t="shared" si="287"/>
        <v>0.91798447103346137</v>
      </c>
      <c r="BH1114" s="178">
        <f t="shared" si="288"/>
        <v>5.1048604545389509E-4</v>
      </c>
      <c r="BI1114" s="179" t="str">
        <f t="shared" si="289"/>
        <v/>
      </c>
      <c r="BJ1114" s="179" t="str">
        <f t="shared" si="285"/>
        <v/>
      </c>
    </row>
    <row r="1115" spans="2:62" ht="20.100000000000001" customHeight="1" x14ac:dyDescent="0.25">
      <c r="B1115" s="147"/>
      <c r="C1115" s="151">
        <v>434</v>
      </c>
      <c r="D1115" s="147">
        <f t="shared" si="258"/>
        <v>-1691.0239513392944</v>
      </c>
      <c r="E1115" s="170">
        <f t="shared" si="259"/>
        <v>4.1172381198034128E-5</v>
      </c>
      <c r="F1115" s="170">
        <f t="shared" si="260"/>
        <v>1.1787057388953045E-2</v>
      </c>
      <c r="G1115" s="147">
        <f t="shared" si="261"/>
        <v>4.1172381198034128E-5</v>
      </c>
      <c r="H1115" s="147" t="str">
        <f t="shared" si="262"/>
        <v/>
      </c>
      <c r="I1115" s="147" t="str">
        <f t="shared" si="263"/>
        <v/>
      </c>
      <c r="J1115" s="147">
        <f t="shared" si="264"/>
        <v>1.012583037629173E-19</v>
      </c>
      <c r="K1115" s="147" t="str">
        <f t="shared" si="265"/>
        <v/>
      </c>
      <c r="L1115" s="147" t="str">
        <f t="shared" si="266"/>
        <v/>
      </c>
      <c r="P1115" s="151">
        <v>434</v>
      </c>
      <c r="Q1115" s="147">
        <f t="shared" si="267"/>
        <v>-54385.203906332354</v>
      </c>
      <c r="R1115" s="170">
        <f t="shared" si="268"/>
        <v>1.2801916282130671E-6</v>
      </c>
      <c r="S1115" s="170">
        <f t="shared" si="269"/>
        <v>1.1787057388953028E-2</v>
      </c>
      <c r="T1115" s="147">
        <f t="shared" si="270"/>
        <v>1.2801916282130671E-6</v>
      </c>
      <c r="U1115" s="147" t="str">
        <f t="shared" si="271"/>
        <v/>
      </c>
      <c r="V1115" s="147" t="str">
        <f t="shared" si="272"/>
        <v/>
      </c>
      <c r="W1115" s="171">
        <f t="shared" si="273"/>
        <v>1.6877477549489573E-7</v>
      </c>
      <c r="X1115" s="169" t="str">
        <f t="shared" si="274"/>
        <v/>
      </c>
      <c r="Y1115" s="147" t="str">
        <f t="shared" si="275"/>
        <v/>
      </c>
      <c r="AC1115" s="151">
        <v>434</v>
      </c>
      <c r="AD1115" s="147">
        <f t="shared" si="276"/>
        <v>-2.2640000000000002</v>
      </c>
      <c r="AE1115" s="170">
        <f t="shared" si="277"/>
        <v>3.0752421704747027E-2</v>
      </c>
      <c r="AF1115" s="170">
        <f t="shared" si="278"/>
        <v>1.1787057388953028E-2</v>
      </c>
      <c r="AG1115" s="147">
        <f t="shared" si="279"/>
        <v>3.0752421704747027E-2</v>
      </c>
      <c r="AH1115" s="147" t="str">
        <f t="shared" si="280"/>
        <v/>
      </c>
      <c r="AI1115" s="147" t="str">
        <f t="shared" si="281"/>
        <v/>
      </c>
      <c r="AJ1115" s="169">
        <f t="shared" si="282"/>
        <v>0</v>
      </c>
      <c r="AK1115" s="169" t="str">
        <f t="shared" si="283"/>
        <v/>
      </c>
      <c r="AL1115" s="169" t="str">
        <f t="shared" si="284"/>
        <v/>
      </c>
      <c r="AM1115" s="169"/>
      <c r="AN1115" s="169"/>
      <c r="AO1115" s="169"/>
      <c r="AP1115" s="169"/>
      <c r="AQ1115" s="169"/>
      <c r="AR1115" s="169"/>
      <c r="AS1115" s="169"/>
      <c r="AT1115" s="148"/>
      <c r="AU1115" s="149"/>
      <c r="AV1115" s="148"/>
      <c r="AW1115" s="173"/>
      <c r="AX1115" s="174"/>
      <c r="AY1115" s="175"/>
      <c r="AZ1115" s="175"/>
      <c r="BA1115" s="176"/>
      <c r="BB1115" s="176"/>
      <c r="BC1115" s="150"/>
      <c r="BE1115" s="151">
        <v>411</v>
      </c>
      <c r="BF1115" s="164">
        <f t="shared" si="286"/>
        <v>2.6240000000000094</v>
      </c>
      <c r="BG1115" s="177">
        <f t="shared" si="287"/>
        <v>0.91747398498800747</v>
      </c>
      <c r="BH1115" s="178">
        <f t="shared" si="288"/>
        <v>5.1196735621028555E-4</v>
      </c>
      <c r="BI1115" s="179" t="str">
        <f t="shared" si="289"/>
        <v/>
      </c>
      <c r="BJ1115" s="179" t="str">
        <f t="shared" si="285"/>
        <v/>
      </c>
    </row>
    <row r="1116" spans="2:62" ht="20.100000000000001" customHeight="1" x14ac:dyDescent="0.25">
      <c r="B1116" s="147"/>
      <c r="C1116" s="151">
        <v>435</v>
      </c>
      <c r="D1116" s="147">
        <f t="shared" si="258"/>
        <v>-1688.0362765136067</v>
      </c>
      <c r="E1116" s="170">
        <f t="shared" si="259"/>
        <v>4.154659931288116E-5</v>
      </c>
      <c r="F1116" s="170">
        <f t="shared" si="260"/>
        <v>1.1910625418547064E-2</v>
      </c>
      <c r="G1116" s="147">
        <f t="shared" si="261"/>
        <v>4.154659931288116E-5</v>
      </c>
      <c r="H1116" s="147" t="str">
        <f t="shared" si="262"/>
        <v/>
      </c>
      <c r="I1116" s="147" t="str">
        <f t="shared" si="263"/>
        <v/>
      </c>
      <c r="J1116" s="147">
        <f t="shared" si="264"/>
        <v>1.0476322441512236E-19</v>
      </c>
      <c r="K1116" s="147" t="str">
        <f t="shared" si="265"/>
        <v/>
      </c>
      <c r="L1116" s="147" t="str">
        <f t="shared" si="266"/>
        <v/>
      </c>
      <c r="P1116" s="151">
        <v>435</v>
      </c>
      <c r="Q1116" s="147">
        <f t="shared" si="267"/>
        <v>-54289.116973635653</v>
      </c>
      <c r="R1116" s="170">
        <f t="shared" si="268"/>
        <v>1.2918273627470638E-6</v>
      </c>
      <c r="S1116" s="170">
        <f t="shared" si="269"/>
        <v>1.1910625418547057E-2</v>
      </c>
      <c r="T1116" s="147">
        <f t="shared" si="270"/>
        <v>1.2918273627470638E-6</v>
      </c>
      <c r="U1116" s="147" t="str">
        <f t="shared" si="271"/>
        <v/>
      </c>
      <c r="V1116" s="147" t="str">
        <f t="shared" si="272"/>
        <v/>
      </c>
      <c r="W1116" s="171">
        <f t="shared" si="273"/>
        <v>1.7083108916268674E-7</v>
      </c>
      <c r="X1116" s="169" t="str">
        <f t="shared" si="274"/>
        <v/>
      </c>
      <c r="Y1116" s="147" t="str">
        <f t="shared" si="275"/>
        <v/>
      </c>
      <c r="AC1116" s="151">
        <v>435</v>
      </c>
      <c r="AD1116" s="147">
        <f t="shared" si="276"/>
        <v>-2.2599999999999998</v>
      </c>
      <c r="AE1116" s="170">
        <f t="shared" si="277"/>
        <v>3.103193221500827E-2</v>
      </c>
      <c r="AF1116" s="170">
        <f t="shared" si="278"/>
        <v>1.1910625418547064E-2</v>
      </c>
      <c r="AG1116" s="147">
        <f t="shared" si="279"/>
        <v>3.103193221500827E-2</v>
      </c>
      <c r="AH1116" s="147" t="str">
        <f t="shared" si="280"/>
        <v/>
      </c>
      <c r="AI1116" s="147" t="str">
        <f t="shared" si="281"/>
        <v/>
      </c>
      <c r="AJ1116" s="169">
        <f t="shared" si="282"/>
        <v>0</v>
      </c>
      <c r="AK1116" s="169" t="str">
        <f t="shared" si="283"/>
        <v/>
      </c>
      <c r="AL1116" s="169" t="str">
        <f t="shared" si="284"/>
        <v/>
      </c>
      <c r="AM1116" s="169"/>
      <c r="AN1116" s="169"/>
      <c r="AO1116" s="169"/>
      <c r="AP1116" s="169"/>
      <c r="AQ1116" s="169"/>
      <c r="AR1116" s="169"/>
      <c r="AS1116" s="169"/>
      <c r="AT1116" s="148"/>
      <c r="AU1116" s="149"/>
      <c r="AV1116" s="148"/>
      <c r="AW1116" s="173"/>
      <c r="AX1116" s="174"/>
      <c r="AY1116" s="175"/>
      <c r="AZ1116" s="175"/>
      <c r="BA1116" s="176"/>
      <c r="BB1116" s="176"/>
      <c r="BC1116" s="150"/>
      <c r="BE1116" s="151">
        <v>412</v>
      </c>
      <c r="BF1116" s="164">
        <f t="shared" si="286"/>
        <v>2.6304000000000096</v>
      </c>
      <c r="BG1116" s="177">
        <f t="shared" si="287"/>
        <v>0.91696201763179719</v>
      </c>
      <c r="BH1116" s="178">
        <f t="shared" si="288"/>
        <v>5.1344534789099505E-4</v>
      </c>
      <c r="BI1116" s="179" t="str">
        <f t="shared" si="289"/>
        <v/>
      </c>
      <c r="BJ1116" s="179" t="str">
        <f t="shared" si="285"/>
        <v/>
      </c>
    </row>
    <row r="1117" spans="2:62" ht="20.100000000000001" customHeight="1" x14ac:dyDescent="0.25">
      <c r="B1117" s="147"/>
      <c r="C1117" s="151">
        <v>436</v>
      </c>
      <c r="D1117" s="147">
        <f t="shared" si="258"/>
        <v>-1685.0486016879188</v>
      </c>
      <c r="E1117" s="170">
        <f t="shared" si="259"/>
        <v>4.1923547935328659E-5</v>
      </c>
      <c r="F1117" s="170">
        <f t="shared" si="260"/>
        <v>1.2035315565963271E-2</v>
      </c>
      <c r="G1117" s="147">
        <f t="shared" si="261"/>
        <v>4.1923547935328659E-5</v>
      </c>
      <c r="H1117" s="147" t="str">
        <f t="shared" si="262"/>
        <v/>
      </c>
      <c r="I1117" s="147" t="str">
        <f t="shared" si="263"/>
        <v/>
      </c>
      <c r="J1117" s="147">
        <f t="shared" si="264"/>
        <v>1.0838772898689109E-19</v>
      </c>
      <c r="K1117" s="147" t="str">
        <f t="shared" si="265"/>
        <v/>
      </c>
      <c r="L1117" s="147" t="str">
        <f t="shared" si="266"/>
        <v/>
      </c>
      <c r="P1117" s="151">
        <v>436</v>
      </c>
      <c r="Q1117" s="147">
        <f t="shared" si="267"/>
        <v>-54193.030040938953</v>
      </c>
      <c r="R1117" s="170">
        <f t="shared" si="268"/>
        <v>1.3035479981993265E-6</v>
      </c>
      <c r="S1117" s="170">
        <f t="shared" si="269"/>
        <v>1.2035315565963246E-2</v>
      </c>
      <c r="T1117" s="147">
        <f t="shared" si="270"/>
        <v>1.3035479981993265E-6</v>
      </c>
      <c r="U1117" s="147" t="str">
        <f t="shared" si="271"/>
        <v/>
      </c>
      <c r="V1117" s="147" t="str">
        <f t="shared" si="272"/>
        <v/>
      </c>
      <c r="W1117" s="171">
        <f t="shared" si="273"/>
        <v>1.7290968991365284E-7</v>
      </c>
      <c r="X1117" s="169" t="str">
        <f t="shared" si="274"/>
        <v/>
      </c>
      <c r="Y1117" s="147" t="str">
        <f t="shared" si="275"/>
        <v/>
      </c>
      <c r="AC1117" s="151">
        <v>436</v>
      </c>
      <c r="AD1117" s="147">
        <f t="shared" si="276"/>
        <v>-2.2560000000000002</v>
      </c>
      <c r="AE1117" s="170">
        <f t="shared" si="277"/>
        <v>3.1313482192474262E-2</v>
      </c>
      <c r="AF1117" s="170">
        <f t="shared" si="278"/>
        <v>1.2035315565963246E-2</v>
      </c>
      <c r="AG1117" s="147">
        <f t="shared" si="279"/>
        <v>3.1313482192474262E-2</v>
      </c>
      <c r="AH1117" s="147" t="str">
        <f t="shared" si="280"/>
        <v/>
      </c>
      <c r="AI1117" s="147" t="str">
        <f t="shared" si="281"/>
        <v/>
      </c>
      <c r="AJ1117" s="169">
        <f t="shared" si="282"/>
        <v>0</v>
      </c>
      <c r="AK1117" s="169" t="str">
        <f t="shared" si="283"/>
        <v/>
      </c>
      <c r="AL1117" s="169" t="str">
        <f t="shared" si="284"/>
        <v/>
      </c>
      <c r="AM1117" s="169"/>
      <c r="AN1117" s="169"/>
      <c r="AO1117" s="169"/>
      <c r="AP1117" s="169"/>
      <c r="AQ1117" s="169"/>
      <c r="AR1117" s="169"/>
      <c r="AS1117" s="169"/>
      <c r="AT1117" s="148"/>
      <c r="AU1117" s="149"/>
      <c r="AV1117" s="148"/>
      <c r="AW1117" s="173"/>
      <c r="AX1117" s="174"/>
      <c r="AY1117" s="175"/>
      <c r="AZ1117" s="175"/>
      <c r="BA1117" s="176"/>
      <c r="BB1117" s="176"/>
      <c r="BC1117" s="150"/>
      <c r="BE1117" s="151">
        <v>413</v>
      </c>
      <c r="BF1117" s="164">
        <f t="shared" si="286"/>
        <v>2.6368000000000098</v>
      </c>
      <c r="BG1117" s="177">
        <f t="shared" si="287"/>
        <v>0.91644857228390619</v>
      </c>
      <c r="BH1117" s="178">
        <f t="shared" si="288"/>
        <v>5.1492000408015492E-4</v>
      </c>
      <c r="BI1117" s="179" t="str">
        <f t="shared" si="289"/>
        <v/>
      </c>
      <c r="BJ1117" s="179" t="str">
        <f t="shared" si="285"/>
        <v/>
      </c>
    </row>
    <row r="1118" spans="2:62" ht="20.100000000000001" customHeight="1" x14ac:dyDescent="0.25">
      <c r="B1118" s="147"/>
      <c r="C1118" s="151">
        <v>437</v>
      </c>
      <c r="D1118" s="147">
        <f t="shared" si="258"/>
        <v>-1682.0609268622311</v>
      </c>
      <c r="E1118" s="170">
        <f t="shared" si="259"/>
        <v>4.2303239722051351E-5</v>
      </c>
      <c r="F1118" s="170">
        <f t="shared" si="260"/>
        <v>1.2161136007981722E-2</v>
      </c>
      <c r="G1118" s="147">
        <f t="shared" si="261"/>
        <v>4.2303239722051351E-5</v>
      </c>
      <c r="H1118" s="147" t="str">
        <f t="shared" si="262"/>
        <v/>
      </c>
      <c r="I1118" s="147" t="str">
        <f t="shared" si="263"/>
        <v/>
      </c>
      <c r="J1118" s="147">
        <f t="shared" si="264"/>
        <v>1.1213583674641767E-19</v>
      </c>
      <c r="K1118" s="147" t="str">
        <f t="shared" si="265"/>
        <v/>
      </c>
      <c r="L1118" s="147" t="str">
        <f t="shared" si="266"/>
        <v/>
      </c>
      <c r="P1118" s="151">
        <v>437</v>
      </c>
      <c r="Q1118" s="147">
        <f t="shared" si="267"/>
        <v>-54096.943108242252</v>
      </c>
      <c r="R1118" s="170">
        <f t="shared" si="268"/>
        <v>1.3153539281096144E-6</v>
      </c>
      <c r="S1118" s="170">
        <f t="shared" si="269"/>
        <v>1.216113600798171E-2</v>
      </c>
      <c r="T1118" s="147">
        <f t="shared" si="270"/>
        <v>1.3153539281096144E-6</v>
      </c>
      <c r="U1118" s="147" t="str">
        <f t="shared" si="271"/>
        <v/>
      </c>
      <c r="V1118" s="147" t="str">
        <f t="shared" si="272"/>
        <v/>
      </c>
      <c r="W1118" s="171">
        <f t="shared" si="273"/>
        <v>1.750107820082841E-7</v>
      </c>
      <c r="X1118" s="169" t="str">
        <f t="shared" si="274"/>
        <v/>
      </c>
      <c r="Y1118" s="147" t="str">
        <f t="shared" si="275"/>
        <v/>
      </c>
      <c r="AC1118" s="151">
        <v>437</v>
      </c>
      <c r="AD1118" s="147">
        <f t="shared" si="276"/>
        <v>-2.2519999999999998</v>
      </c>
      <c r="AE1118" s="170">
        <f t="shared" si="277"/>
        <v>3.1597081090652235E-2</v>
      </c>
      <c r="AF1118" s="170">
        <f t="shared" si="278"/>
        <v>1.2161136007981722E-2</v>
      </c>
      <c r="AG1118" s="147">
        <f t="shared" si="279"/>
        <v>3.1597081090652235E-2</v>
      </c>
      <c r="AH1118" s="147" t="str">
        <f t="shared" si="280"/>
        <v/>
      </c>
      <c r="AI1118" s="147" t="str">
        <f t="shared" si="281"/>
        <v/>
      </c>
      <c r="AJ1118" s="169">
        <f t="shared" si="282"/>
        <v>0</v>
      </c>
      <c r="AK1118" s="169" t="str">
        <f t="shared" si="283"/>
        <v/>
      </c>
      <c r="AL1118" s="169" t="str">
        <f t="shared" si="284"/>
        <v/>
      </c>
      <c r="AM1118" s="169"/>
      <c r="AN1118" s="169"/>
      <c r="AO1118" s="169"/>
      <c r="AP1118" s="169"/>
      <c r="AQ1118" s="169"/>
      <c r="AR1118" s="169"/>
      <c r="AS1118" s="169"/>
      <c r="AT1118" s="148"/>
      <c r="AU1118" s="149"/>
      <c r="AV1118" s="148"/>
      <c r="AW1118" s="173"/>
      <c r="AX1118" s="174"/>
      <c r="AY1118" s="175"/>
      <c r="AZ1118" s="175"/>
      <c r="BA1118" s="176"/>
      <c r="BB1118" s="176"/>
      <c r="BC1118" s="150"/>
      <c r="BE1118" s="151">
        <v>414</v>
      </c>
      <c r="BF1118" s="164">
        <f t="shared" si="286"/>
        <v>2.64320000000001</v>
      </c>
      <c r="BG1118" s="177">
        <f t="shared" si="287"/>
        <v>0.91593365227982604</v>
      </c>
      <c r="BH1118" s="178">
        <f t="shared" si="288"/>
        <v>5.1639130851255377E-4</v>
      </c>
      <c r="BI1118" s="179" t="str">
        <f t="shared" si="289"/>
        <v/>
      </c>
      <c r="BJ1118" s="179" t="str">
        <f t="shared" si="285"/>
        <v/>
      </c>
    </row>
    <row r="1119" spans="2:62" ht="20.100000000000001" customHeight="1" x14ac:dyDescent="0.25">
      <c r="B1119" s="147"/>
      <c r="C1119" s="151">
        <v>438</v>
      </c>
      <c r="D1119" s="147">
        <f t="shared" si="258"/>
        <v>-1679.0732520365432</v>
      </c>
      <c r="E1119" s="170">
        <f t="shared" si="259"/>
        <v>4.2685687312187675E-5</v>
      </c>
      <c r="F1119" s="170">
        <f t="shared" si="260"/>
        <v>1.2288094959170597E-2</v>
      </c>
      <c r="G1119" s="147">
        <f t="shared" si="261"/>
        <v>4.2685687312187675E-5</v>
      </c>
      <c r="H1119" s="147" t="str">
        <f t="shared" si="262"/>
        <v/>
      </c>
      <c r="I1119" s="147" t="str">
        <f t="shared" si="263"/>
        <v/>
      </c>
      <c r="J1119" s="147">
        <f t="shared" si="264"/>
        <v>1.1601169994820696E-19</v>
      </c>
      <c r="K1119" s="147" t="str">
        <f t="shared" si="265"/>
        <v/>
      </c>
      <c r="L1119" s="147" t="str">
        <f t="shared" si="266"/>
        <v/>
      </c>
      <c r="P1119" s="151">
        <v>438</v>
      </c>
      <c r="Q1119" s="147">
        <f t="shared" si="267"/>
        <v>-54000.856175545552</v>
      </c>
      <c r="R1119" s="170">
        <f t="shared" si="268"/>
        <v>1.327245545472426E-6</v>
      </c>
      <c r="S1119" s="170">
        <f t="shared" si="269"/>
        <v>1.2288094959170597E-2</v>
      </c>
      <c r="T1119" s="147">
        <f t="shared" si="270"/>
        <v>1.327245545472426E-6</v>
      </c>
      <c r="U1119" s="147" t="str">
        <f t="shared" si="271"/>
        <v/>
      </c>
      <c r="V1119" s="147" t="str">
        <f t="shared" si="272"/>
        <v/>
      </c>
      <c r="W1119" s="171">
        <f t="shared" si="273"/>
        <v>1.771345711046359E-7</v>
      </c>
      <c r="X1119" s="169" t="str">
        <f t="shared" si="274"/>
        <v/>
      </c>
      <c r="Y1119" s="147" t="str">
        <f t="shared" si="275"/>
        <v/>
      </c>
      <c r="AC1119" s="151">
        <v>438</v>
      </c>
      <c r="AD1119" s="147">
        <f t="shared" si="276"/>
        <v>-2.2480000000000002</v>
      </c>
      <c r="AE1119" s="170">
        <f t="shared" si="277"/>
        <v>3.1882738349951027E-2</v>
      </c>
      <c r="AF1119" s="170">
        <f t="shared" si="278"/>
        <v>1.2288094959170577E-2</v>
      </c>
      <c r="AG1119" s="147">
        <f t="shared" si="279"/>
        <v>3.1882738349951027E-2</v>
      </c>
      <c r="AH1119" s="147" t="str">
        <f t="shared" si="280"/>
        <v/>
      </c>
      <c r="AI1119" s="147" t="str">
        <f t="shared" si="281"/>
        <v/>
      </c>
      <c r="AJ1119" s="169">
        <f t="shared" si="282"/>
        <v>0</v>
      </c>
      <c r="AK1119" s="169" t="str">
        <f t="shared" si="283"/>
        <v/>
      </c>
      <c r="AL1119" s="169" t="str">
        <f t="shared" si="284"/>
        <v/>
      </c>
      <c r="AM1119" s="169"/>
      <c r="AN1119" s="169"/>
      <c r="AO1119" s="169"/>
      <c r="AP1119" s="169"/>
      <c r="AQ1119" s="169"/>
      <c r="AR1119" s="169"/>
      <c r="AS1119" s="169"/>
      <c r="AT1119" s="148"/>
      <c r="AU1119" s="149"/>
      <c r="AV1119" s="148"/>
      <c r="AW1119" s="173"/>
      <c r="AX1119" s="174"/>
      <c r="AY1119" s="175"/>
      <c r="AZ1119" s="175"/>
      <c r="BA1119" s="176"/>
      <c r="BB1119" s="176"/>
      <c r="BC1119" s="150"/>
      <c r="BE1119" s="151">
        <v>415</v>
      </c>
      <c r="BF1119" s="164">
        <f t="shared" si="286"/>
        <v>2.6496000000000102</v>
      </c>
      <c r="BG1119" s="177">
        <f t="shared" si="287"/>
        <v>0.91541726097131348</v>
      </c>
      <c r="BH1119" s="178">
        <f t="shared" si="288"/>
        <v>5.1785924507208314E-4</v>
      </c>
      <c r="BI1119" s="179" t="str">
        <f t="shared" si="289"/>
        <v/>
      </c>
      <c r="BJ1119" s="179" t="str">
        <f t="shared" si="285"/>
        <v/>
      </c>
    </row>
    <row r="1120" spans="2:62" ht="20.100000000000001" customHeight="1" x14ac:dyDescent="0.25">
      <c r="B1120" s="147"/>
      <c r="C1120" s="151">
        <v>439</v>
      </c>
      <c r="D1120" s="147">
        <f t="shared" si="258"/>
        <v>-1676.0855772108555</v>
      </c>
      <c r="E1120" s="170">
        <f t="shared" si="259"/>
        <v>4.3070903326368438E-5</v>
      </c>
      <c r="F1120" s="170">
        <f t="shared" si="260"/>
        <v>1.241620067183225E-2</v>
      </c>
      <c r="G1120" s="147">
        <f t="shared" si="261"/>
        <v>4.3070903326368438E-5</v>
      </c>
      <c r="H1120" s="147" t="str">
        <f t="shared" si="262"/>
        <v/>
      </c>
      <c r="I1120" s="147" t="str">
        <f t="shared" si="263"/>
        <v/>
      </c>
      <c r="J1120" s="147">
        <f t="shared" si="264"/>
        <v>1.2001960816146432E-19</v>
      </c>
      <c r="K1120" s="147" t="str">
        <f t="shared" si="265"/>
        <v/>
      </c>
      <c r="L1120" s="147" t="str">
        <f t="shared" si="266"/>
        <v/>
      </c>
      <c r="P1120" s="151">
        <v>439</v>
      </c>
      <c r="Q1120" s="147">
        <f t="shared" si="267"/>
        <v>-53904.769242848852</v>
      </c>
      <c r="R1120" s="170">
        <f t="shared" si="268"/>
        <v>1.3392232427067887E-6</v>
      </c>
      <c r="S1120" s="170">
        <f t="shared" si="269"/>
        <v>1.241620067183225E-2</v>
      </c>
      <c r="T1120" s="147">
        <f t="shared" si="270"/>
        <v>1.3392232427067887E-6</v>
      </c>
      <c r="U1120" s="147" t="str">
        <f t="shared" si="271"/>
        <v/>
      </c>
      <c r="V1120" s="147" t="str">
        <f t="shared" si="272"/>
        <v/>
      </c>
      <c r="W1120" s="171">
        <f t="shared" si="273"/>
        <v>1.7928126426207147E-7</v>
      </c>
      <c r="X1120" s="169" t="str">
        <f t="shared" si="274"/>
        <v/>
      </c>
      <c r="Y1120" s="147" t="str">
        <f t="shared" si="275"/>
        <v/>
      </c>
      <c r="AC1120" s="151">
        <v>439</v>
      </c>
      <c r="AD1120" s="147">
        <f t="shared" si="276"/>
        <v>-2.2439999999999998</v>
      </c>
      <c r="AE1120" s="170">
        <f t="shared" si="277"/>
        <v>3.2170463396955971E-2</v>
      </c>
      <c r="AF1120" s="170">
        <f t="shared" si="278"/>
        <v>1.241620067183225E-2</v>
      </c>
      <c r="AG1120" s="147">
        <f t="shared" si="279"/>
        <v>3.2170463396955971E-2</v>
      </c>
      <c r="AH1120" s="147" t="str">
        <f t="shared" si="280"/>
        <v/>
      </c>
      <c r="AI1120" s="147" t="str">
        <f t="shared" si="281"/>
        <v/>
      </c>
      <c r="AJ1120" s="169">
        <f t="shared" si="282"/>
        <v>0</v>
      </c>
      <c r="AK1120" s="169" t="str">
        <f t="shared" si="283"/>
        <v/>
      </c>
      <c r="AL1120" s="169" t="str">
        <f t="shared" si="284"/>
        <v/>
      </c>
      <c r="AM1120" s="169"/>
      <c r="AN1120" s="169"/>
      <c r="AO1120" s="169"/>
      <c r="AP1120" s="169"/>
      <c r="AQ1120" s="169"/>
      <c r="AR1120" s="169"/>
      <c r="AS1120" s="169"/>
      <c r="AT1120" s="148"/>
      <c r="AU1120" s="149"/>
      <c r="AV1120" s="148"/>
      <c r="AW1120" s="173"/>
      <c r="AX1120" s="174"/>
      <c r="AY1120" s="175"/>
      <c r="AZ1120" s="175"/>
      <c r="BA1120" s="176"/>
      <c r="BB1120" s="176"/>
      <c r="BC1120" s="150"/>
      <c r="BE1120" s="151">
        <v>416</v>
      </c>
      <c r="BF1120" s="164">
        <f t="shared" si="286"/>
        <v>2.6560000000000104</v>
      </c>
      <c r="BG1120" s="177">
        <f t="shared" si="287"/>
        <v>0.9148994017262414</v>
      </c>
      <c r="BH1120" s="178">
        <f t="shared" si="288"/>
        <v>5.1932379779162652E-4</v>
      </c>
      <c r="BI1120" s="179" t="str">
        <f t="shared" si="289"/>
        <v/>
      </c>
      <c r="BJ1120" s="179" t="str">
        <f t="shared" si="285"/>
        <v/>
      </c>
    </row>
    <row r="1121" spans="2:62" ht="20.100000000000001" customHeight="1" x14ac:dyDescent="0.25">
      <c r="B1121" s="147"/>
      <c r="C1121" s="151">
        <v>440</v>
      </c>
      <c r="D1121" s="147">
        <f t="shared" si="258"/>
        <v>-1673.0979023851676</v>
      </c>
      <c r="E1121" s="170">
        <f t="shared" si="259"/>
        <v>4.3458900365738051E-5</v>
      </c>
      <c r="F1121" s="170">
        <f t="shared" si="260"/>
        <v>1.2545461435946575E-2</v>
      </c>
      <c r="G1121" s="147">
        <f t="shared" si="261"/>
        <v>4.3458900365738051E-5</v>
      </c>
      <c r="H1121" s="147" t="str">
        <f t="shared" si="262"/>
        <v/>
      </c>
      <c r="I1121" s="147" t="str">
        <f t="shared" si="263"/>
        <v/>
      </c>
      <c r="J1121" s="147">
        <f t="shared" si="264"/>
        <v>1.2416399273697946E-19</v>
      </c>
      <c r="K1121" s="147" t="str">
        <f t="shared" si="265"/>
        <v/>
      </c>
      <c r="L1121" s="147" t="str">
        <f t="shared" si="266"/>
        <v/>
      </c>
      <c r="P1121" s="151">
        <v>440</v>
      </c>
      <c r="Q1121" s="147">
        <f t="shared" si="267"/>
        <v>-53808.682310152151</v>
      </c>
      <c r="R1121" s="170">
        <f t="shared" si="268"/>
        <v>1.3512874116258346E-6</v>
      </c>
      <c r="S1121" s="170">
        <f t="shared" si="269"/>
        <v>1.2545461435946575E-2</v>
      </c>
      <c r="T1121" s="147">
        <f t="shared" si="270"/>
        <v>1.3512874116258346E-6</v>
      </c>
      <c r="U1121" s="147" t="str">
        <f t="shared" si="271"/>
        <v/>
      </c>
      <c r="V1121" s="147" t="str">
        <f t="shared" si="272"/>
        <v/>
      </c>
      <c r="W1121" s="171">
        <f t="shared" si="273"/>
        <v>1.8145106994493512E-7</v>
      </c>
      <c r="X1121" s="169" t="str">
        <f t="shared" si="274"/>
        <v/>
      </c>
      <c r="Y1121" s="147" t="str">
        <f t="shared" si="275"/>
        <v/>
      </c>
      <c r="AC1121" s="151">
        <v>440</v>
      </c>
      <c r="AD1121" s="147">
        <f t="shared" si="276"/>
        <v>-2.2400000000000002</v>
      </c>
      <c r="AE1121" s="170">
        <f t="shared" si="277"/>
        <v>3.2460265643697445E-2</v>
      </c>
      <c r="AF1121" s="170">
        <f t="shared" si="278"/>
        <v>1.2545461435946561E-2</v>
      </c>
      <c r="AG1121" s="147">
        <f t="shared" si="279"/>
        <v>3.2460265643697445E-2</v>
      </c>
      <c r="AH1121" s="147" t="str">
        <f t="shared" si="280"/>
        <v/>
      </c>
      <c r="AI1121" s="147" t="str">
        <f t="shared" si="281"/>
        <v/>
      </c>
      <c r="AJ1121" s="169">
        <f t="shared" si="282"/>
        <v>0</v>
      </c>
      <c r="AK1121" s="169" t="str">
        <f t="shared" si="283"/>
        <v/>
      </c>
      <c r="AL1121" s="169" t="str">
        <f t="shared" si="284"/>
        <v/>
      </c>
      <c r="AM1121" s="169"/>
      <c r="AN1121" s="169"/>
      <c r="AO1121" s="169"/>
      <c r="AP1121" s="169"/>
      <c r="AQ1121" s="169"/>
      <c r="AR1121" s="169"/>
      <c r="AS1121" s="169"/>
      <c r="AT1121" s="148"/>
      <c r="AU1121" s="149"/>
      <c r="AV1121" s="148"/>
      <c r="AW1121" s="173"/>
      <c r="AX1121" s="174"/>
      <c r="AY1121" s="175"/>
      <c r="AZ1121" s="175"/>
      <c r="BA1121" s="176"/>
      <c r="BB1121" s="176"/>
      <c r="BC1121" s="150"/>
      <c r="BE1121" s="151">
        <v>417</v>
      </c>
      <c r="BF1121" s="164">
        <f t="shared" si="286"/>
        <v>2.6624000000000105</v>
      </c>
      <c r="BG1121" s="177">
        <f t="shared" si="287"/>
        <v>0.91438007792844977</v>
      </c>
      <c r="BH1121" s="178">
        <f t="shared" si="288"/>
        <v>5.2078495085228216E-4</v>
      </c>
      <c r="BI1121" s="179" t="str">
        <f t="shared" si="289"/>
        <v/>
      </c>
      <c r="BJ1121" s="179" t="str">
        <f t="shared" si="285"/>
        <v/>
      </c>
    </row>
    <row r="1122" spans="2:62" ht="20.100000000000001" customHeight="1" x14ac:dyDescent="0.25">
      <c r="B1122" s="147"/>
      <c r="C1122" s="151">
        <v>441</v>
      </c>
      <c r="D1122" s="147">
        <f t="shared" si="258"/>
        <v>-1670.1102275594799</v>
      </c>
      <c r="E1122" s="170">
        <f t="shared" si="259"/>
        <v>4.3849691010968714E-5</v>
      </c>
      <c r="F1122" s="170">
        <f t="shared" si="260"/>
        <v>1.2675885579111186E-2</v>
      </c>
      <c r="G1122" s="147">
        <f t="shared" si="261"/>
        <v>4.3849691010968714E-5</v>
      </c>
      <c r="H1122" s="147" t="str">
        <f t="shared" si="262"/>
        <v/>
      </c>
      <c r="I1122" s="147" t="str">
        <f t="shared" si="263"/>
        <v/>
      </c>
      <c r="J1122" s="147">
        <f t="shared" si="264"/>
        <v>1.2844943141680974E-19</v>
      </c>
      <c r="K1122" s="147" t="str">
        <f t="shared" si="265"/>
        <v/>
      </c>
      <c r="L1122" s="147" t="str">
        <f t="shared" si="266"/>
        <v/>
      </c>
      <c r="P1122" s="151">
        <v>441</v>
      </c>
      <c r="Q1122" s="147">
        <f t="shared" si="267"/>
        <v>-53712.595377455451</v>
      </c>
      <c r="R1122" s="170">
        <f t="shared" si="268"/>
        <v>1.3634384434061427E-6</v>
      </c>
      <c r="S1122" s="170">
        <f t="shared" si="269"/>
        <v>1.2675885579111186E-2</v>
      </c>
      <c r="T1122" s="147">
        <f t="shared" si="270"/>
        <v>1.3634384434061427E-6</v>
      </c>
      <c r="U1122" s="147" t="str">
        <f t="shared" si="271"/>
        <v/>
      </c>
      <c r="V1122" s="147" t="str">
        <f t="shared" si="272"/>
        <v/>
      </c>
      <c r="W1122" s="171">
        <f t="shared" si="273"/>
        <v>1.8364419802615667E-7</v>
      </c>
      <c r="X1122" s="169" t="str">
        <f t="shared" si="274"/>
        <v/>
      </c>
      <c r="Y1122" s="147" t="str">
        <f t="shared" si="275"/>
        <v/>
      </c>
      <c r="AC1122" s="151">
        <v>441</v>
      </c>
      <c r="AD1122" s="147">
        <f t="shared" si="276"/>
        <v>-2.2359999999999998</v>
      </c>
      <c r="AE1122" s="170">
        <f t="shared" si="277"/>
        <v>3.2752154486914951E-2</v>
      </c>
      <c r="AF1122" s="170">
        <f t="shared" si="278"/>
        <v>1.2675885579111186E-2</v>
      </c>
      <c r="AG1122" s="147">
        <f t="shared" si="279"/>
        <v>3.2752154486914951E-2</v>
      </c>
      <c r="AH1122" s="147" t="str">
        <f t="shared" si="280"/>
        <v/>
      </c>
      <c r="AI1122" s="147" t="str">
        <f t="shared" si="281"/>
        <v/>
      </c>
      <c r="AJ1122" s="169">
        <f t="shared" si="282"/>
        <v>0</v>
      </c>
      <c r="AK1122" s="169" t="str">
        <f t="shared" si="283"/>
        <v/>
      </c>
      <c r="AL1122" s="169" t="str">
        <f t="shared" si="284"/>
        <v/>
      </c>
      <c r="AM1122" s="169"/>
      <c r="AN1122" s="169"/>
      <c r="AO1122" s="169"/>
      <c r="AP1122" s="169"/>
      <c r="AQ1122" s="169"/>
      <c r="AR1122" s="169"/>
      <c r="AS1122" s="169"/>
      <c r="AT1122" s="148"/>
      <c r="AU1122" s="149"/>
      <c r="AV1122" s="148"/>
      <c r="AW1122" s="173"/>
      <c r="AX1122" s="174"/>
      <c r="AY1122" s="175"/>
      <c r="AZ1122" s="175"/>
      <c r="BA1122" s="176"/>
      <c r="BB1122" s="176"/>
      <c r="BC1122" s="150"/>
      <c r="BE1122" s="151">
        <v>418</v>
      </c>
      <c r="BF1122" s="164">
        <f t="shared" si="286"/>
        <v>2.6688000000000107</v>
      </c>
      <c r="BG1122" s="177">
        <f t="shared" si="287"/>
        <v>0.91385929297759749</v>
      </c>
      <c r="BH1122" s="178">
        <f t="shared" si="288"/>
        <v>5.2224268858314105E-4</v>
      </c>
      <c r="BI1122" s="179" t="str">
        <f t="shared" si="289"/>
        <v/>
      </c>
      <c r="BJ1122" s="179" t="str">
        <f t="shared" si="285"/>
        <v/>
      </c>
    </row>
    <row r="1123" spans="2:62" ht="20.100000000000001" customHeight="1" x14ac:dyDescent="0.25">
      <c r="B1123" s="147"/>
      <c r="C1123" s="151">
        <v>442</v>
      </c>
      <c r="D1123" s="147">
        <f t="shared" si="258"/>
        <v>-1667.122552733792</v>
      </c>
      <c r="E1123" s="170">
        <f t="shared" si="259"/>
        <v>4.4243287821267121E-5</v>
      </c>
      <c r="F1123" s="170">
        <f t="shared" si="260"/>
        <v>1.2807481466478881E-2</v>
      </c>
      <c r="G1123" s="147">
        <f t="shared" si="261"/>
        <v>4.4243287821267121E-5</v>
      </c>
      <c r="H1123" s="147" t="str">
        <f t="shared" si="262"/>
        <v/>
      </c>
      <c r="I1123" s="147" t="str">
        <f t="shared" si="263"/>
        <v/>
      </c>
      <c r="J1123" s="147">
        <f t="shared" si="264"/>
        <v>1.3288065309128002E-19</v>
      </c>
      <c r="K1123" s="147" t="str">
        <f t="shared" si="265"/>
        <v/>
      </c>
      <c r="L1123" s="147" t="str">
        <f t="shared" si="266"/>
        <v/>
      </c>
      <c r="P1123" s="151">
        <v>442</v>
      </c>
      <c r="Q1123" s="147">
        <f t="shared" si="267"/>
        <v>-53616.508444758751</v>
      </c>
      <c r="R1123" s="170">
        <f t="shared" si="268"/>
        <v>1.3756767285568554E-6</v>
      </c>
      <c r="S1123" s="170">
        <f t="shared" si="269"/>
        <v>1.2807481466478881E-2</v>
      </c>
      <c r="T1123" s="147">
        <f t="shared" si="270"/>
        <v>1.3756767285568554E-6</v>
      </c>
      <c r="U1123" s="147" t="str">
        <f t="shared" si="271"/>
        <v/>
      </c>
      <c r="V1123" s="147" t="str">
        <f t="shared" si="272"/>
        <v/>
      </c>
      <c r="W1123" s="171">
        <f t="shared" si="273"/>
        <v>1.8586085979078495E-7</v>
      </c>
      <c r="X1123" s="169" t="str">
        <f t="shared" si="274"/>
        <v/>
      </c>
      <c r="Y1123" s="147" t="str">
        <f t="shared" si="275"/>
        <v/>
      </c>
      <c r="AC1123" s="151">
        <v>442</v>
      </c>
      <c r="AD1123" s="147">
        <f t="shared" si="276"/>
        <v>-2.2320000000000002</v>
      </c>
      <c r="AE1123" s="170">
        <f t="shared" si="277"/>
        <v>3.3046139307314801E-2</v>
      </c>
      <c r="AF1123" s="170">
        <f t="shared" si="278"/>
        <v>1.2807481466478867E-2</v>
      </c>
      <c r="AG1123" s="147">
        <f t="shared" si="279"/>
        <v>3.3046139307314801E-2</v>
      </c>
      <c r="AH1123" s="147" t="str">
        <f t="shared" si="280"/>
        <v/>
      </c>
      <c r="AI1123" s="147" t="str">
        <f t="shared" si="281"/>
        <v/>
      </c>
      <c r="AJ1123" s="169">
        <f t="shared" si="282"/>
        <v>0</v>
      </c>
      <c r="AK1123" s="169" t="str">
        <f t="shared" si="283"/>
        <v/>
      </c>
      <c r="AL1123" s="169" t="str">
        <f t="shared" si="284"/>
        <v/>
      </c>
      <c r="AM1123" s="169"/>
      <c r="AN1123" s="169"/>
      <c r="AO1123" s="169"/>
      <c r="AP1123" s="169"/>
      <c r="AQ1123" s="169"/>
      <c r="AR1123" s="169"/>
      <c r="AS1123" s="169"/>
      <c r="AT1123" s="148"/>
      <c r="AU1123" s="149"/>
      <c r="AV1123" s="148"/>
      <c r="AW1123" s="173"/>
      <c r="AX1123" s="174"/>
      <c r="AY1123" s="175"/>
      <c r="AZ1123" s="175"/>
      <c r="BA1123" s="176"/>
      <c r="BB1123" s="176"/>
      <c r="BC1123" s="150"/>
      <c r="BE1123" s="151">
        <v>419</v>
      </c>
      <c r="BF1123" s="164">
        <f t="shared" si="286"/>
        <v>2.6752000000000109</v>
      </c>
      <c r="BG1123" s="177">
        <f t="shared" si="287"/>
        <v>0.91333705028901435</v>
      </c>
      <c r="BH1123" s="178">
        <f t="shared" si="288"/>
        <v>5.2369699546117587E-4</v>
      </c>
      <c r="BI1123" s="179" t="str">
        <f t="shared" si="289"/>
        <v/>
      </c>
      <c r="BJ1123" s="179" t="str">
        <f t="shared" si="285"/>
        <v/>
      </c>
    </row>
    <row r="1124" spans="2:62" ht="20.100000000000001" customHeight="1" x14ac:dyDescent="0.25">
      <c r="B1124" s="147"/>
      <c r="C1124" s="151">
        <v>443</v>
      </c>
      <c r="D1124" s="147">
        <f t="shared" si="258"/>
        <v>-1664.1348779081043</v>
      </c>
      <c r="E1124" s="170">
        <f t="shared" si="259"/>
        <v>4.4639703333374022E-5</v>
      </c>
      <c r="F1124" s="170">
        <f t="shared" si="260"/>
        <v>1.2940257500691962E-2</v>
      </c>
      <c r="G1124" s="147">
        <f t="shared" si="261"/>
        <v>4.4639703333374022E-5</v>
      </c>
      <c r="H1124" s="147" t="str">
        <f t="shared" si="262"/>
        <v/>
      </c>
      <c r="I1124" s="147" t="str">
        <f t="shared" si="263"/>
        <v/>
      </c>
      <c r="J1124" s="147">
        <f t="shared" si="264"/>
        <v>1.3746254270789263E-19</v>
      </c>
      <c r="K1124" s="147" t="str">
        <f t="shared" si="265"/>
        <v/>
      </c>
      <c r="L1124" s="147" t="str">
        <f t="shared" si="266"/>
        <v/>
      </c>
      <c r="P1124" s="151">
        <v>443</v>
      </c>
      <c r="Q1124" s="147">
        <f t="shared" si="267"/>
        <v>-53520.42151206205</v>
      </c>
      <c r="R1124" s="170">
        <f t="shared" si="268"/>
        <v>1.3880026568885714E-6</v>
      </c>
      <c r="S1124" s="170">
        <f t="shared" si="269"/>
        <v>1.2940257500691962E-2</v>
      </c>
      <c r="T1124" s="147">
        <f t="shared" si="270"/>
        <v>1.3880026568885714E-6</v>
      </c>
      <c r="U1124" s="147" t="str">
        <f t="shared" si="271"/>
        <v/>
      </c>
      <c r="V1124" s="147" t="str">
        <f t="shared" si="272"/>
        <v/>
      </c>
      <c r="W1124" s="171">
        <f t="shared" si="273"/>
        <v>1.88101267939454E-7</v>
      </c>
      <c r="X1124" s="169" t="str">
        <f t="shared" si="274"/>
        <v/>
      </c>
      <c r="Y1124" s="147" t="str">
        <f t="shared" si="275"/>
        <v/>
      </c>
      <c r="AC1124" s="151">
        <v>443</v>
      </c>
      <c r="AD1124" s="147">
        <f t="shared" si="276"/>
        <v>-2.2279999999999998</v>
      </c>
      <c r="AE1124" s="170">
        <f t="shared" si="277"/>
        <v>3.3342229468823328E-2</v>
      </c>
      <c r="AF1124" s="170">
        <f t="shared" si="278"/>
        <v>1.2940257500691962E-2</v>
      </c>
      <c r="AG1124" s="147">
        <f t="shared" si="279"/>
        <v>3.3342229468823328E-2</v>
      </c>
      <c r="AH1124" s="147" t="str">
        <f t="shared" si="280"/>
        <v/>
      </c>
      <c r="AI1124" s="147" t="str">
        <f t="shared" si="281"/>
        <v/>
      </c>
      <c r="AJ1124" s="169">
        <f t="shared" si="282"/>
        <v>0</v>
      </c>
      <c r="AK1124" s="169" t="str">
        <f t="shared" si="283"/>
        <v/>
      </c>
      <c r="AL1124" s="169" t="str">
        <f t="shared" si="284"/>
        <v/>
      </c>
      <c r="AM1124" s="169"/>
      <c r="AN1124" s="169"/>
      <c r="AO1124" s="169"/>
      <c r="AP1124" s="169"/>
      <c r="AQ1124" s="169"/>
      <c r="AR1124" s="169"/>
      <c r="AS1124" s="169"/>
      <c r="AT1124" s="148"/>
      <c r="AU1124" s="149"/>
      <c r="AV1124" s="148"/>
      <c r="AW1124" s="173"/>
      <c r="AX1124" s="174"/>
      <c r="AY1124" s="175"/>
      <c r="AZ1124" s="175"/>
      <c r="BA1124" s="176"/>
      <c r="BB1124" s="176"/>
      <c r="BC1124" s="150"/>
      <c r="BE1124" s="151">
        <v>420</v>
      </c>
      <c r="BF1124" s="164">
        <f t="shared" si="286"/>
        <v>2.6816000000000111</v>
      </c>
      <c r="BG1124" s="177">
        <f t="shared" si="287"/>
        <v>0.91281335329355318</v>
      </c>
      <c r="BH1124" s="178">
        <f t="shared" si="288"/>
        <v>5.2514785610879855E-4</v>
      </c>
      <c r="BI1124" s="179" t="str">
        <f t="shared" si="289"/>
        <v/>
      </c>
      <c r="BJ1124" s="179" t="str">
        <f t="shared" si="285"/>
        <v/>
      </c>
    </row>
    <row r="1125" spans="2:62" ht="20.100000000000001" customHeight="1" x14ac:dyDescent="0.25">
      <c r="B1125" s="147"/>
      <c r="C1125" s="151">
        <v>444</v>
      </c>
      <c r="D1125" s="147">
        <f t="shared" si="258"/>
        <v>-1661.1472030824166</v>
      </c>
      <c r="E1125" s="170">
        <f t="shared" si="259"/>
        <v>4.503895006055674E-5</v>
      </c>
      <c r="F1125" s="170">
        <f t="shared" si="260"/>
        <v>1.3074222121813604E-2</v>
      </c>
      <c r="G1125" s="147">
        <f t="shared" si="261"/>
        <v>4.503895006055674E-5</v>
      </c>
      <c r="H1125" s="147" t="str">
        <f t="shared" si="262"/>
        <v/>
      </c>
      <c r="I1125" s="147" t="str">
        <f t="shared" si="263"/>
        <v/>
      </c>
      <c r="J1125" s="147">
        <f t="shared" si="264"/>
        <v>1.4220014633693767E-19</v>
      </c>
      <c r="K1125" s="147" t="str">
        <f t="shared" si="265"/>
        <v/>
      </c>
      <c r="L1125" s="147" t="str">
        <f t="shared" si="266"/>
        <v/>
      </c>
      <c r="P1125" s="151">
        <v>444</v>
      </c>
      <c r="Q1125" s="147">
        <f t="shared" si="267"/>
        <v>-53424.33457936535</v>
      </c>
      <c r="R1125" s="170">
        <f t="shared" si="268"/>
        <v>1.4004166174820204E-6</v>
      </c>
      <c r="S1125" s="170">
        <f t="shared" si="269"/>
        <v>1.3074222121813615E-2</v>
      </c>
      <c r="T1125" s="147">
        <f t="shared" si="270"/>
        <v>1.4004166174820204E-6</v>
      </c>
      <c r="U1125" s="147" t="str">
        <f t="shared" si="271"/>
        <v/>
      </c>
      <c r="V1125" s="147" t="str">
        <f t="shared" si="272"/>
        <v/>
      </c>
      <c r="W1125" s="171">
        <f t="shared" si="273"/>
        <v>1.9036563659177327E-7</v>
      </c>
      <c r="X1125" s="169" t="str">
        <f t="shared" si="274"/>
        <v/>
      </c>
      <c r="Y1125" s="147" t="str">
        <f t="shared" si="275"/>
        <v/>
      </c>
      <c r="AC1125" s="151">
        <v>444</v>
      </c>
      <c r="AD1125" s="147">
        <f t="shared" si="276"/>
        <v>-2.2240000000000002</v>
      </c>
      <c r="AE1125" s="170">
        <f t="shared" si="277"/>
        <v>3.3640434317833839E-2</v>
      </c>
      <c r="AF1125" s="170">
        <f t="shared" si="278"/>
        <v>1.3074222121813604E-2</v>
      </c>
      <c r="AG1125" s="147">
        <f t="shared" si="279"/>
        <v>3.3640434317833839E-2</v>
      </c>
      <c r="AH1125" s="147" t="str">
        <f t="shared" si="280"/>
        <v/>
      </c>
      <c r="AI1125" s="147" t="str">
        <f t="shared" si="281"/>
        <v/>
      </c>
      <c r="AJ1125" s="169">
        <f t="shared" si="282"/>
        <v>0</v>
      </c>
      <c r="AK1125" s="169" t="str">
        <f t="shared" si="283"/>
        <v/>
      </c>
      <c r="AL1125" s="169" t="str">
        <f t="shared" si="284"/>
        <v/>
      </c>
      <c r="AM1125" s="169"/>
      <c r="AN1125" s="169"/>
      <c r="AO1125" s="169"/>
      <c r="AP1125" s="169"/>
      <c r="AQ1125" s="169"/>
      <c r="AR1125" s="169"/>
      <c r="AS1125" s="169"/>
      <c r="AT1125" s="148"/>
      <c r="AU1125" s="149"/>
      <c r="AV1125" s="148"/>
      <c r="AW1125" s="173"/>
      <c r="AX1125" s="174"/>
      <c r="AY1125" s="175"/>
      <c r="AZ1125" s="175"/>
      <c r="BA1125" s="176"/>
      <c r="BB1125" s="176"/>
      <c r="BC1125" s="150"/>
      <c r="BE1125" s="151">
        <v>421</v>
      </c>
      <c r="BF1125" s="164">
        <f t="shared" si="286"/>
        <v>2.6880000000000113</v>
      </c>
      <c r="BG1125" s="177">
        <f t="shared" si="287"/>
        <v>0.91228820543744438</v>
      </c>
      <c r="BH1125" s="178">
        <f t="shared" si="288"/>
        <v>5.2659525529663576E-4</v>
      </c>
      <c r="BI1125" s="179" t="str">
        <f t="shared" si="289"/>
        <v/>
      </c>
      <c r="BJ1125" s="179" t="str">
        <f t="shared" si="285"/>
        <v/>
      </c>
    </row>
    <row r="1126" spans="2:62" ht="20.100000000000001" customHeight="1" x14ac:dyDescent="0.25">
      <c r="B1126" s="147"/>
      <c r="C1126" s="151">
        <v>445</v>
      </c>
      <c r="D1126" s="147">
        <f t="shared" si="258"/>
        <v>-1658.1595282567287</v>
      </c>
      <c r="E1126" s="170">
        <f t="shared" si="259"/>
        <v>4.5441040491594501E-5</v>
      </c>
      <c r="F1126" s="170">
        <f t="shared" si="260"/>
        <v>1.3209383807256293E-2</v>
      </c>
      <c r="G1126" s="147">
        <f t="shared" si="261"/>
        <v>4.5441040491594501E-5</v>
      </c>
      <c r="H1126" s="147" t="str">
        <f t="shared" si="262"/>
        <v/>
      </c>
      <c r="I1126" s="147" t="str">
        <f t="shared" si="263"/>
        <v/>
      </c>
      <c r="J1126" s="147">
        <f t="shared" si="264"/>
        <v>1.4709867639868361E-19</v>
      </c>
      <c r="K1126" s="147" t="str">
        <f t="shared" si="265"/>
        <v/>
      </c>
      <c r="L1126" s="147" t="str">
        <f t="shared" si="266"/>
        <v/>
      </c>
      <c r="P1126" s="151">
        <v>445</v>
      </c>
      <c r="Q1126" s="147">
        <f t="shared" si="267"/>
        <v>-53328.247646668649</v>
      </c>
      <c r="R1126" s="170">
        <f t="shared" si="268"/>
        <v>1.4129189986565062E-6</v>
      </c>
      <c r="S1126" s="170">
        <f t="shared" si="269"/>
        <v>1.3209383807256293E-2</v>
      </c>
      <c r="T1126" s="147">
        <f t="shared" si="270"/>
        <v>1.4129189986565062E-6</v>
      </c>
      <c r="U1126" s="147" t="str">
        <f t="shared" si="271"/>
        <v/>
      </c>
      <c r="V1126" s="147" t="str">
        <f t="shared" si="272"/>
        <v/>
      </c>
      <c r="W1126" s="171">
        <f t="shared" si="273"/>
        <v>1.9265418128964799E-7</v>
      </c>
      <c r="X1126" s="169" t="str">
        <f t="shared" si="274"/>
        <v/>
      </c>
      <c r="Y1126" s="147" t="str">
        <f t="shared" si="275"/>
        <v/>
      </c>
      <c r="AC1126" s="151">
        <v>445</v>
      </c>
      <c r="AD1126" s="147">
        <f t="shared" si="276"/>
        <v>-2.2199999999999998</v>
      </c>
      <c r="AE1126" s="170">
        <f t="shared" si="277"/>
        <v>3.3940763182449214E-2</v>
      </c>
      <c r="AF1126" s="170">
        <f t="shared" si="278"/>
        <v>1.3209383807256293E-2</v>
      </c>
      <c r="AG1126" s="147">
        <f t="shared" si="279"/>
        <v>3.3940763182449214E-2</v>
      </c>
      <c r="AH1126" s="147" t="str">
        <f t="shared" si="280"/>
        <v/>
      </c>
      <c r="AI1126" s="147" t="str">
        <f t="shared" si="281"/>
        <v/>
      </c>
      <c r="AJ1126" s="169">
        <f t="shared" si="282"/>
        <v>0</v>
      </c>
      <c r="AK1126" s="169" t="str">
        <f t="shared" si="283"/>
        <v/>
      </c>
      <c r="AL1126" s="169" t="str">
        <f t="shared" si="284"/>
        <v/>
      </c>
      <c r="AM1126" s="169"/>
      <c r="AN1126" s="169"/>
      <c r="AO1126" s="169"/>
      <c r="AP1126" s="169"/>
      <c r="AQ1126" s="169"/>
      <c r="AR1126" s="169"/>
      <c r="AS1126" s="169"/>
      <c r="AT1126" s="148"/>
      <c r="AU1126" s="149"/>
      <c r="AV1126" s="148"/>
      <c r="AW1126" s="173"/>
      <c r="AX1126" s="174"/>
      <c r="AY1126" s="175"/>
      <c r="AZ1126" s="175"/>
      <c r="BA1126" s="176"/>
      <c r="BB1126" s="176"/>
      <c r="BC1126" s="150"/>
      <c r="BE1126" s="151">
        <v>422</v>
      </c>
      <c r="BF1126" s="164">
        <f t="shared" si="286"/>
        <v>2.6944000000000115</v>
      </c>
      <c r="BG1126" s="177">
        <f t="shared" si="287"/>
        <v>0.91176161018214774</v>
      </c>
      <c r="BH1126" s="178">
        <f t="shared" si="288"/>
        <v>5.280391779393101E-4</v>
      </c>
      <c r="BI1126" s="179" t="str">
        <f t="shared" si="289"/>
        <v/>
      </c>
      <c r="BJ1126" s="179" t="str">
        <f t="shared" si="285"/>
        <v/>
      </c>
    </row>
    <row r="1127" spans="2:62" ht="20.100000000000001" customHeight="1" x14ac:dyDescent="0.25">
      <c r="B1127" s="147"/>
      <c r="C1127" s="151">
        <v>446</v>
      </c>
      <c r="D1127" s="147">
        <f t="shared" si="258"/>
        <v>-1655.171853431041</v>
      </c>
      <c r="E1127" s="170">
        <f t="shared" si="259"/>
        <v>4.584598708975613E-5</v>
      </c>
      <c r="F1127" s="170">
        <f t="shared" si="260"/>
        <v>1.3345751071706949E-2</v>
      </c>
      <c r="G1127" s="147">
        <f t="shared" si="261"/>
        <v>4.584598708975613E-5</v>
      </c>
      <c r="H1127" s="147" t="str">
        <f t="shared" si="262"/>
        <v/>
      </c>
      <c r="I1127" s="147" t="str">
        <f t="shared" si="263"/>
        <v/>
      </c>
      <c r="J1127" s="147">
        <f t="shared" si="264"/>
        <v>1.5216351705725429E-19</v>
      </c>
      <c r="K1127" s="147" t="str">
        <f t="shared" si="265"/>
        <v/>
      </c>
      <c r="L1127" s="147" t="str">
        <f t="shared" si="266"/>
        <v/>
      </c>
      <c r="P1127" s="151">
        <v>446</v>
      </c>
      <c r="Q1127" s="147">
        <f t="shared" si="267"/>
        <v>-53232.160713971949</v>
      </c>
      <c r="R1127" s="170">
        <f t="shared" si="268"/>
        <v>1.4255101879381381E-6</v>
      </c>
      <c r="S1127" s="170">
        <f t="shared" si="269"/>
        <v>1.3345751071706954E-2</v>
      </c>
      <c r="T1127" s="147">
        <f t="shared" si="270"/>
        <v>1.4255101879381381E-6</v>
      </c>
      <c r="U1127" s="147" t="str">
        <f t="shared" si="271"/>
        <v/>
      </c>
      <c r="V1127" s="147" t="str">
        <f t="shared" si="272"/>
        <v/>
      </c>
      <c r="W1127" s="171">
        <f t="shared" si="273"/>
        <v>1.9496711900052099E-7</v>
      </c>
      <c r="X1127" s="169" t="str">
        <f t="shared" si="274"/>
        <v/>
      </c>
      <c r="Y1127" s="147" t="str">
        <f t="shared" si="275"/>
        <v/>
      </c>
      <c r="AC1127" s="151">
        <v>446</v>
      </c>
      <c r="AD1127" s="147">
        <f t="shared" si="276"/>
        <v>-2.2160000000000002</v>
      </c>
      <c r="AE1127" s="170">
        <f t="shared" si="277"/>
        <v>3.4243225371718061E-2</v>
      </c>
      <c r="AF1127" s="170">
        <f t="shared" si="278"/>
        <v>1.3345751071706949E-2</v>
      </c>
      <c r="AG1127" s="147">
        <f t="shared" si="279"/>
        <v>3.4243225371718061E-2</v>
      </c>
      <c r="AH1127" s="147" t="str">
        <f t="shared" si="280"/>
        <v/>
      </c>
      <c r="AI1127" s="147" t="str">
        <f t="shared" si="281"/>
        <v/>
      </c>
      <c r="AJ1127" s="169">
        <f t="shared" si="282"/>
        <v>0</v>
      </c>
      <c r="AK1127" s="169" t="str">
        <f t="shared" si="283"/>
        <v/>
      </c>
      <c r="AL1127" s="169" t="str">
        <f t="shared" si="284"/>
        <v/>
      </c>
      <c r="AM1127" s="169"/>
      <c r="AN1127" s="169"/>
      <c r="AO1127" s="169"/>
      <c r="AP1127" s="169"/>
      <c r="AQ1127" s="169"/>
      <c r="AR1127" s="169"/>
      <c r="AS1127" s="169"/>
      <c r="AT1127" s="148"/>
      <c r="AU1127" s="149"/>
      <c r="AV1127" s="148"/>
      <c r="AW1127" s="173"/>
      <c r="AX1127" s="174"/>
      <c r="AY1127" s="175"/>
      <c r="AZ1127" s="175"/>
      <c r="BA1127" s="176"/>
      <c r="BB1127" s="176"/>
      <c r="BC1127" s="150"/>
      <c r="BE1127" s="151">
        <v>423</v>
      </c>
      <c r="BF1127" s="164">
        <f t="shared" si="286"/>
        <v>2.7008000000000116</v>
      </c>
      <c r="BG1127" s="177">
        <f t="shared" si="287"/>
        <v>0.91123357100420843</v>
      </c>
      <c r="BH1127" s="178">
        <f t="shared" si="288"/>
        <v>5.2947960909766056E-4</v>
      </c>
      <c r="BI1127" s="179" t="str">
        <f t="shared" si="289"/>
        <v/>
      </c>
      <c r="BJ1127" s="179" t="str">
        <f t="shared" si="285"/>
        <v/>
      </c>
    </row>
    <row r="1128" spans="2:62" ht="20.100000000000001" customHeight="1" x14ac:dyDescent="0.25">
      <c r="B1128" s="147"/>
      <c r="C1128" s="151">
        <v>447</v>
      </c>
      <c r="D1128" s="147">
        <f t="shared" si="258"/>
        <v>-1652.1841786053531</v>
      </c>
      <c r="E1128" s="170">
        <f t="shared" si="259"/>
        <v>4.6253802291771835E-5</v>
      </c>
      <c r="F1128" s="170">
        <f t="shared" si="260"/>
        <v>1.348333246704945E-2</v>
      </c>
      <c r="G1128" s="147">
        <f t="shared" si="261"/>
        <v>4.6253802291771835E-5</v>
      </c>
      <c r="H1128" s="147" t="str">
        <f t="shared" si="262"/>
        <v/>
      </c>
      <c r="I1128" s="147" t="str">
        <f t="shared" si="263"/>
        <v/>
      </c>
      <c r="J1128" s="147">
        <f t="shared" si="264"/>
        <v>1.5740022978636187E-19</v>
      </c>
      <c r="K1128" s="147" t="str">
        <f t="shared" si="265"/>
        <v/>
      </c>
      <c r="L1128" s="147" t="str">
        <f t="shared" si="266"/>
        <v/>
      </c>
      <c r="P1128" s="151">
        <v>447</v>
      </c>
      <c r="Q1128" s="147">
        <f t="shared" si="267"/>
        <v>-53136.073781275249</v>
      </c>
      <c r="R1128" s="170">
        <f t="shared" si="268"/>
        <v>1.4381905720278341E-6</v>
      </c>
      <c r="S1128" s="170">
        <f t="shared" si="269"/>
        <v>1.348333246704945E-2</v>
      </c>
      <c r="T1128" s="147">
        <f t="shared" si="270"/>
        <v>1.4381905720278341E-6</v>
      </c>
      <c r="U1128" s="147" t="str">
        <f t="shared" si="271"/>
        <v/>
      </c>
      <c r="V1128" s="147" t="str">
        <f t="shared" si="272"/>
        <v/>
      </c>
      <c r="W1128" s="171">
        <f t="shared" si="273"/>
        <v>1.9730466812054337E-7</v>
      </c>
      <c r="X1128" s="169" t="str">
        <f t="shared" si="274"/>
        <v/>
      </c>
      <c r="Y1128" s="147" t="str">
        <f t="shared" si="275"/>
        <v/>
      </c>
      <c r="AC1128" s="151">
        <v>447</v>
      </c>
      <c r="AD1128" s="147">
        <f t="shared" si="276"/>
        <v>-2.2119999999999997</v>
      </c>
      <c r="AE1128" s="170">
        <f t="shared" si="277"/>
        <v>3.4547830174866838E-2</v>
      </c>
      <c r="AF1128" s="170">
        <f t="shared" si="278"/>
        <v>1.348333246704945E-2</v>
      </c>
      <c r="AG1128" s="147">
        <f t="shared" si="279"/>
        <v>3.4547830174866838E-2</v>
      </c>
      <c r="AH1128" s="147" t="str">
        <f t="shared" si="280"/>
        <v/>
      </c>
      <c r="AI1128" s="147" t="str">
        <f t="shared" si="281"/>
        <v/>
      </c>
      <c r="AJ1128" s="169">
        <f t="shared" si="282"/>
        <v>0</v>
      </c>
      <c r="AK1128" s="169" t="str">
        <f t="shared" si="283"/>
        <v/>
      </c>
      <c r="AL1128" s="169" t="str">
        <f t="shared" si="284"/>
        <v/>
      </c>
      <c r="AM1128" s="169"/>
      <c r="AN1128" s="169"/>
      <c r="AO1128" s="169"/>
      <c r="AP1128" s="169"/>
      <c r="AQ1128" s="169"/>
      <c r="AR1128" s="169"/>
      <c r="AS1128" s="169"/>
      <c r="AT1128" s="148"/>
      <c r="AU1128" s="149"/>
      <c r="AV1128" s="148"/>
      <c r="AW1128" s="173"/>
      <c r="AX1128" s="174"/>
      <c r="AY1128" s="175"/>
      <c r="AZ1128" s="175"/>
      <c r="BA1128" s="176"/>
      <c r="BB1128" s="176"/>
      <c r="BC1128" s="150"/>
      <c r="BE1128" s="151">
        <v>424</v>
      </c>
      <c r="BF1128" s="164">
        <f t="shared" si="286"/>
        <v>2.7072000000000118</v>
      </c>
      <c r="BG1128" s="177">
        <f t="shared" si="287"/>
        <v>0.91070409139511077</v>
      </c>
      <c r="BH1128" s="178">
        <f t="shared" si="288"/>
        <v>5.3091653397763228E-4</v>
      </c>
      <c r="BI1128" s="179" t="str">
        <f t="shared" si="289"/>
        <v/>
      </c>
      <c r="BJ1128" s="179" t="str">
        <f t="shared" si="285"/>
        <v/>
      </c>
    </row>
    <row r="1129" spans="2:62" ht="20.100000000000001" customHeight="1" x14ac:dyDescent="0.25">
      <c r="B1129" s="147"/>
      <c r="C1129" s="151">
        <v>448</v>
      </c>
      <c r="D1129" s="147">
        <f t="shared" ref="D1129:D1192" si="290">D$675+(C1129*D$678)</f>
        <v>-1649.1965037796654</v>
      </c>
      <c r="E1129" s="170">
        <f t="shared" ref="E1129:E1192" si="291">_xlfn.NORM.DIST(D1129,D$672,D$673,0)</f>
        <v>4.6664498506796443E-5</v>
      </c>
      <c r="F1129" s="170">
        <f t="shared" ref="F1129:F1192" si="292">_xlfn.NORM.DIST(D1129,D$672,D$673,1)</f>
        <v>1.3622136582283511E-2</v>
      </c>
      <c r="G1129" s="147">
        <f t="shared" ref="G1129:G1192" si="293">IF(OR(F1129&lt;H$677,F1129&gt;H$678),E1129,"")</f>
        <v>4.6664498506796443E-5</v>
      </c>
      <c r="H1129" s="147" t="str">
        <f t="shared" ref="H1129:H1192" si="294">IF(AND(F1129&gt;H$677,F1129&lt;H$678),E1129,"")</f>
        <v/>
      </c>
      <c r="I1129" s="147" t="str">
        <f t="shared" ref="I1129:I1192" si="295">IF(E1129=MAX(E$681:E$2681),E1129,"")</f>
        <v/>
      </c>
      <c r="J1129" s="147">
        <f t="shared" ref="J1129:J1192" si="296">_xlfn.NORM.DIST(D1129,H$673,H$674,0)</f>
        <v>1.6281455911229513E-19</v>
      </c>
      <c r="K1129" s="147" t="str">
        <f t="shared" ref="K1129:K1192" si="297">IF(J1129=MAX(J$681:J$2681),E1129,"")</f>
        <v/>
      </c>
      <c r="L1129" s="147" t="str">
        <f t="shared" ref="L1129:L1192" si="298">IF(K1129=MIN(K$681:K$2681),K1129,"")</f>
        <v/>
      </c>
      <c r="P1129" s="151">
        <v>448</v>
      </c>
      <c r="Q1129" s="147">
        <f t="shared" ref="Q1129:Q1192" si="299">Q$675+(P1129*Q$678)</f>
        <v>-53039.986848578548</v>
      </c>
      <c r="R1129" s="170">
        <f t="shared" ref="R1129:R1192" si="300">_xlfn.NORM.DIST(Q1129,Q$672,Q$673,0)</f>
        <v>1.4509605367691122E-6</v>
      </c>
      <c r="S1129" s="170">
        <f t="shared" ref="S1129:S1192" si="301">_xlfn.NORM.DIST(Q1129,Q$672,Q$673,1)</f>
        <v>1.3622136582283518E-2</v>
      </c>
      <c r="T1129" s="147">
        <f t="shared" ref="T1129:T1192" si="302">IF(OR(S1129&lt;$U$677,S1129&gt;$U$678),R1129,"")</f>
        <v>1.4509605367691122E-6</v>
      </c>
      <c r="U1129" s="147" t="str">
        <f t="shared" ref="U1129:U1192" si="303">IF(AND(S1129&gt;U$677,S1129&lt;U$678),R1129,"")</f>
        <v/>
      </c>
      <c r="V1129" s="147" t="str">
        <f t="shared" ref="V1129:V1192" si="304">IF(R1129=MAX(R$681:R$2681),R1129,"")</f>
        <v/>
      </c>
      <c r="W1129" s="171">
        <f t="shared" ref="W1129:W1192" si="305">_xlfn.NORM.DIST(Q1129,U$673,U$674,0)</f>
        <v>1.9966704847766454E-7</v>
      </c>
      <c r="X1129" s="169" t="str">
        <f t="shared" ref="X1129:X1192" si="306">IF(W1129=MAX(W$681:W$2681),R1129,"")</f>
        <v/>
      </c>
      <c r="Y1129" s="147" t="str">
        <f t="shared" ref="Y1129:Y1192" si="307">IF(X1129=MIN(X$681:X$2681),X1129,"")</f>
        <v/>
      </c>
      <c r="AC1129" s="151">
        <v>448</v>
      </c>
      <c r="AD1129" s="147">
        <f t="shared" ref="AD1129:AD1192" si="308">AD$675+(AC1129*AD$678)</f>
        <v>-2.2080000000000002</v>
      </c>
      <c r="AE1129" s="170">
        <f t="shared" ref="AE1129:AE1192" si="309">_xlfn.NORM.DIST(AD1129,AD$672,AD$673,0)</f>
        <v>3.4854586860525415E-2</v>
      </c>
      <c r="AF1129" s="170">
        <f t="shared" ref="AF1129:AF1192" si="310">_xlfn.NORM.DIST(AD1129,AD$672,AD$673,1)</f>
        <v>1.3622136582283511E-2</v>
      </c>
      <c r="AG1129" s="147">
        <f t="shared" ref="AG1129:AG1192" si="311">IF(OR(AF1129&lt;H$677,AF1129&gt;H$678),AE1129,"")</f>
        <v>3.4854586860525415E-2</v>
      </c>
      <c r="AH1129" s="147" t="str">
        <f t="shared" ref="AH1129:AH1192" si="312">IF(AND(AF1129&gt;U$677,AF1129&lt;U$678),AE1129,"")</f>
        <v/>
      </c>
      <c r="AI1129" s="147" t="str">
        <f t="shared" ref="AI1129:AI1192" si="313">IF(AE1129=MAX(AE$681:AE$2681),AE1129,"")</f>
        <v/>
      </c>
      <c r="AJ1129" s="169">
        <f t="shared" ref="AJ1129:AJ1192" si="314">_xlfn.NORM.DIST(AC1129,AH$673,AH$674,0)</f>
        <v>0</v>
      </c>
      <c r="AK1129" s="169" t="str">
        <f t="shared" ref="AK1129:AK1192" si="315">IF(AJ1129=MAX(AJ$681:AJ$2681),AE1129,"")</f>
        <v/>
      </c>
      <c r="AL1129" s="169" t="str">
        <f t="shared" ref="AL1129:AL1192" si="316">IF(AK1129=MIN(AK$681:AK$2681),AK1129,"")</f>
        <v/>
      </c>
      <c r="AM1129" s="169"/>
      <c r="AN1129" s="169"/>
      <c r="AO1129" s="169"/>
      <c r="AP1129" s="169"/>
      <c r="AQ1129" s="169"/>
      <c r="AR1129" s="169"/>
      <c r="AS1129" s="169"/>
      <c r="AT1129" s="148"/>
      <c r="AU1129" s="149"/>
      <c r="AV1129" s="148"/>
      <c r="AW1129" s="173"/>
      <c r="AX1129" s="174"/>
      <c r="AY1129" s="175"/>
      <c r="AZ1129" s="175"/>
      <c r="BA1129" s="176"/>
      <c r="BB1129" s="176"/>
      <c r="BC1129" s="150"/>
      <c r="BE1129" s="151">
        <v>425</v>
      </c>
      <c r="BF1129" s="164">
        <f t="shared" si="286"/>
        <v>2.713600000000012</v>
      </c>
      <c r="BG1129" s="177">
        <f t="shared" si="287"/>
        <v>0.91017317486113314</v>
      </c>
      <c r="BH1129" s="178">
        <f t="shared" si="288"/>
        <v>5.3234993792805607E-4</v>
      </c>
      <c r="BI1129" s="179" t="str">
        <f t="shared" si="289"/>
        <v/>
      </c>
      <c r="BJ1129" s="179" t="str">
        <f t="shared" si="285"/>
        <v/>
      </c>
    </row>
    <row r="1130" spans="2:62" ht="20.100000000000001" customHeight="1" x14ac:dyDescent="0.25">
      <c r="B1130" s="147"/>
      <c r="C1130" s="151">
        <v>449</v>
      </c>
      <c r="D1130" s="147">
        <f t="shared" si="290"/>
        <v>-1646.2088289539774</v>
      </c>
      <c r="E1130" s="170">
        <f t="shared" si="291"/>
        <v>4.7078088115367127E-5</v>
      </c>
      <c r="F1130" s="170">
        <f t="shared" si="292"/>
        <v>1.3762172043440992E-2</v>
      </c>
      <c r="G1130" s="147">
        <f t="shared" si="293"/>
        <v>4.7078088115367127E-5</v>
      </c>
      <c r="H1130" s="147" t="str">
        <f t="shared" si="294"/>
        <v/>
      </c>
      <c r="I1130" s="147" t="str">
        <f t="shared" si="295"/>
        <v/>
      </c>
      <c r="J1130" s="147">
        <f t="shared" si="296"/>
        <v>1.6841243853972033E-19</v>
      </c>
      <c r="K1130" s="147" t="str">
        <f t="shared" si="297"/>
        <v/>
      </c>
      <c r="L1130" s="147" t="str">
        <f t="shared" si="298"/>
        <v/>
      </c>
      <c r="P1130" s="151">
        <v>449</v>
      </c>
      <c r="Q1130" s="147">
        <f t="shared" si="299"/>
        <v>-52943.899915881848</v>
      </c>
      <c r="R1130" s="170">
        <f t="shared" si="300"/>
        <v>1.4638204671156557E-6</v>
      </c>
      <c r="S1130" s="170">
        <f t="shared" si="301"/>
        <v>1.3762172043440992E-2</v>
      </c>
      <c r="T1130" s="147">
        <f t="shared" si="302"/>
        <v>1.4638204671156557E-6</v>
      </c>
      <c r="U1130" s="147" t="str">
        <f t="shared" si="303"/>
        <v/>
      </c>
      <c r="V1130" s="147" t="str">
        <f t="shared" si="304"/>
        <v/>
      </c>
      <c r="W1130" s="171">
        <f t="shared" si="305"/>
        <v>2.0205448133464727E-7</v>
      </c>
      <c r="X1130" s="169" t="str">
        <f t="shared" si="306"/>
        <v/>
      </c>
      <c r="Y1130" s="147" t="str">
        <f t="shared" si="307"/>
        <v/>
      </c>
      <c r="AC1130" s="151">
        <v>449</v>
      </c>
      <c r="AD1130" s="147">
        <f t="shared" si="308"/>
        <v>-2.2039999999999997</v>
      </c>
      <c r="AE1130" s="170">
        <f t="shared" si="309"/>
        <v>3.5163504675948587E-2</v>
      </c>
      <c r="AF1130" s="170">
        <f t="shared" si="310"/>
        <v>1.3762172043440992E-2</v>
      </c>
      <c r="AG1130" s="147">
        <f t="shared" si="311"/>
        <v>3.5163504675948587E-2</v>
      </c>
      <c r="AH1130" s="147" t="str">
        <f t="shared" si="312"/>
        <v/>
      </c>
      <c r="AI1130" s="147" t="str">
        <f t="shared" si="313"/>
        <v/>
      </c>
      <c r="AJ1130" s="169">
        <f t="shared" si="314"/>
        <v>0</v>
      </c>
      <c r="AK1130" s="169" t="str">
        <f t="shared" si="315"/>
        <v/>
      </c>
      <c r="AL1130" s="169" t="str">
        <f t="shared" si="316"/>
        <v/>
      </c>
      <c r="AM1130" s="169"/>
      <c r="AN1130" s="169"/>
      <c r="AO1130" s="169"/>
      <c r="AP1130" s="169"/>
      <c r="AQ1130" s="169"/>
      <c r="AR1130" s="169"/>
      <c r="AS1130" s="169"/>
      <c r="AT1130" s="148"/>
      <c r="AU1130" s="149"/>
      <c r="AV1130" s="148"/>
      <c r="AW1130" s="173"/>
      <c r="AX1130" s="174"/>
      <c r="AY1130" s="175"/>
      <c r="AZ1130" s="175"/>
      <c r="BA1130" s="176"/>
      <c r="BB1130" s="176"/>
      <c r="BC1130" s="150"/>
      <c r="BE1130" s="151">
        <v>426</v>
      </c>
      <c r="BF1130" s="164">
        <f t="shared" si="286"/>
        <v>2.7200000000000122</v>
      </c>
      <c r="BG1130" s="177">
        <f t="shared" si="287"/>
        <v>0.90964082492320508</v>
      </c>
      <c r="BH1130" s="178">
        <f t="shared" si="288"/>
        <v>5.3377980644264689E-4</v>
      </c>
      <c r="BI1130" s="179" t="str">
        <f t="shared" si="289"/>
        <v/>
      </c>
      <c r="BJ1130" s="179" t="str">
        <f t="shared" si="285"/>
        <v/>
      </c>
    </row>
    <row r="1131" spans="2:62" ht="20.100000000000001" customHeight="1" x14ac:dyDescent="0.25">
      <c r="B1131" s="147"/>
      <c r="C1131" s="151">
        <v>450</v>
      </c>
      <c r="D1131" s="147">
        <f t="shared" si="290"/>
        <v>-1643.2211541282898</v>
      </c>
      <c r="E1131" s="170">
        <f t="shared" si="291"/>
        <v>4.7494583468352832E-5</v>
      </c>
      <c r="F1131" s="170">
        <f t="shared" si="292"/>
        <v>1.3903447513498597E-2</v>
      </c>
      <c r="G1131" s="147">
        <f t="shared" si="293"/>
        <v>4.7494583468352832E-5</v>
      </c>
      <c r="H1131" s="147" t="str">
        <f t="shared" si="294"/>
        <v/>
      </c>
      <c r="I1131" s="147" t="str">
        <f t="shared" si="295"/>
        <v/>
      </c>
      <c r="J1131" s="147">
        <f t="shared" si="296"/>
        <v>1.7419999666597585E-19</v>
      </c>
      <c r="K1131" s="147" t="str">
        <f t="shared" si="297"/>
        <v/>
      </c>
      <c r="L1131" s="147" t="str">
        <f t="shared" si="298"/>
        <v/>
      </c>
      <c r="P1131" s="151">
        <v>450</v>
      </c>
      <c r="Q1131" s="147">
        <f t="shared" si="299"/>
        <v>-52847.812983185147</v>
      </c>
      <c r="R1131" s="170">
        <f t="shared" si="300"/>
        <v>1.4767707470986716E-6</v>
      </c>
      <c r="S1131" s="170">
        <f t="shared" si="301"/>
        <v>1.3903447513498621E-2</v>
      </c>
      <c r="T1131" s="147">
        <f t="shared" si="302"/>
        <v>1.4767707470986716E-6</v>
      </c>
      <c r="U1131" s="147" t="str">
        <f t="shared" si="303"/>
        <v/>
      </c>
      <c r="V1131" s="147" t="str">
        <f t="shared" si="304"/>
        <v/>
      </c>
      <c r="W1131" s="171">
        <f t="shared" si="305"/>
        <v>2.044671893919993E-7</v>
      </c>
      <c r="X1131" s="169" t="str">
        <f t="shared" si="306"/>
        <v/>
      </c>
      <c r="Y1131" s="147" t="str">
        <f t="shared" si="307"/>
        <v/>
      </c>
      <c r="AC1131" s="151">
        <v>450</v>
      </c>
      <c r="AD1131" s="147">
        <f t="shared" si="308"/>
        <v>-2.2000000000000002</v>
      </c>
      <c r="AE1131" s="170">
        <f t="shared" si="309"/>
        <v>3.5474592846231424E-2</v>
      </c>
      <c r="AF1131" s="170">
        <f t="shared" si="310"/>
        <v>1.3903447513498597E-2</v>
      </c>
      <c r="AG1131" s="147">
        <f t="shared" si="311"/>
        <v>3.5474592846231424E-2</v>
      </c>
      <c r="AH1131" s="147" t="str">
        <f t="shared" si="312"/>
        <v/>
      </c>
      <c r="AI1131" s="147" t="str">
        <f t="shared" si="313"/>
        <v/>
      </c>
      <c r="AJ1131" s="169">
        <f t="shared" si="314"/>
        <v>0</v>
      </c>
      <c r="AK1131" s="169" t="str">
        <f t="shared" si="315"/>
        <v/>
      </c>
      <c r="AL1131" s="169" t="str">
        <f t="shared" si="316"/>
        <v/>
      </c>
      <c r="AM1131" s="169"/>
      <c r="AN1131" s="169"/>
      <c r="AO1131" s="169"/>
      <c r="AP1131" s="169"/>
      <c r="AQ1131" s="169"/>
      <c r="AR1131" s="169"/>
      <c r="AS1131" s="169"/>
      <c r="AT1131" s="148"/>
      <c r="AU1131" s="149"/>
      <c r="AV1131" s="148"/>
      <c r="AW1131" s="173"/>
      <c r="AX1131" s="174"/>
      <c r="AY1131" s="175"/>
      <c r="AZ1131" s="175"/>
      <c r="BA1131" s="176"/>
      <c r="BB1131" s="176"/>
      <c r="BC1131" s="150"/>
      <c r="BE1131" s="151">
        <v>427</v>
      </c>
      <c r="BF1131" s="164">
        <f t="shared" si="286"/>
        <v>2.7264000000000124</v>
      </c>
      <c r="BG1131" s="177">
        <f t="shared" si="287"/>
        <v>0.90910704511676244</v>
      </c>
      <c r="BH1131" s="178">
        <f t="shared" si="288"/>
        <v>5.352061251576723E-4</v>
      </c>
      <c r="BI1131" s="179" t="str">
        <f t="shared" si="289"/>
        <v/>
      </c>
      <c r="BJ1131" s="179" t="str">
        <f t="shared" si="285"/>
        <v/>
      </c>
    </row>
    <row r="1132" spans="2:62" ht="20.100000000000001" customHeight="1" x14ac:dyDescent="0.25">
      <c r="B1132" s="147"/>
      <c r="C1132" s="151">
        <v>451</v>
      </c>
      <c r="D1132" s="147">
        <f t="shared" si="290"/>
        <v>-1640.2334793026018</v>
      </c>
      <c r="E1132" s="170">
        <f t="shared" si="291"/>
        <v>4.7913996885897941E-5</v>
      </c>
      <c r="F1132" s="170">
        <f t="shared" si="292"/>
        <v>1.4045971692287908E-2</v>
      </c>
      <c r="G1132" s="147">
        <f t="shared" si="293"/>
        <v>4.7913996885897941E-5</v>
      </c>
      <c r="H1132" s="147" t="str">
        <f t="shared" si="294"/>
        <v/>
      </c>
      <c r="I1132" s="147" t="str">
        <f t="shared" si="295"/>
        <v/>
      </c>
      <c r="J1132" s="147">
        <f t="shared" si="296"/>
        <v>1.8018356348977167E-19</v>
      </c>
      <c r="K1132" s="147" t="str">
        <f t="shared" si="297"/>
        <v/>
      </c>
      <c r="L1132" s="147" t="str">
        <f t="shared" si="298"/>
        <v/>
      </c>
      <c r="P1132" s="151">
        <v>451</v>
      </c>
      <c r="Q1132" s="147">
        <f t="shared" si="299"/>
        <v>-52751.726050488447</v>
      </c>
      <c r="R1132" s="170">
        <f t="shared" si="300"/>
        <v>1.4898117597940232E-6</v>
      </c>
      <c r="S1132" s="170">
        <f t="shared" si="301"/>
        <v>1.4045971692287908E-2</v>
      </c>
      <c r="T1132" s="147">
        <f t="shared" si="302"/>
        <v>1.4898117597940232E-6</v>
      </c>
      <c r="U1132" s="147" t="str">
        <f t="shared" si="303"/>
        <v/>
      </c>
      <c r="V1132" s="147" t="str">
        <f t="shared" si="304"/>
        <v/>
      </c>
      <c r="W1132" s="171">
        <f t="shared" si="305"/>
        <v>2.0690539679082907E-7</v>
      </c>
      <c r="X1132" s="169" t="str">
        <f t="shared" si="306"/>
        <v/>
      </c>
      <c r="Y1132" s="147" t="str">
        <f t="shared" si="307"/>
        <v/>
      </c>
      <c r="AC1132" s="151">
        <v>451</v>
      </c>
      <c r="AD1132" s="147">
        <f t="shared" si="308"/>
        <v>-2.1959999999999997</v>
      </c>
      <c r="AE1132" s="170">
        <f t="shared" si="309"/>
        <v>3.5787860573520222E-2</v>
      </c>
      <c r="AF1132" s="170">
        <f t="shared" si="310"/>
        <v>1.4045971692287908E-2</v>
      </c>
      <c r="AG1132" s="147">
        <f t="shared" si="311"/>
        <v>3.5787860573520222E-2</v>
      </c>
      <c r="AH1132" s="147" t="str">
        <f t="shared" si="312"/>
        <v/>
      </c>
      <c r="AI1132" s="147" t="str">
        <f t="shared" si="313"/>
        <v/>
      </c>
      <c r="AJ1132" s="169">
        <f t="shared" si="314"/>
        <v>0</v>
      </c>
      <c r="AK1132" s="169" t="str">
        <f t="shared" si="315"/>
        <v/>
      </c>
      <c r="AL1132" s="169" t="str">
        <f t="shared" si="316"/>
        <v/>
      </c>
      <c r="AM1132" s="169"/>
      <c r="AN1132" s="169"/>
      <c r="AO1132" s="169"/>
      <c r="AP1132" s="169"/>
      <c r="AQ1132" s="169"/>
      <c r="AR1132" s="169"/>
      <c r="AS1132" s="169"/>
      <c r="AT1132" s="148"/>
      <c r="AU1132" s="149"/>
      <c r="AV1132" s="148"/>
      <c r="AW1132" s="173"/>
      <c r="AX1132" s="174"/>
      <c r="AY1132" s="175"/>
      <c r="AZ1132" s="175"/>
      <c r="BA1132" s="176"/>
      <c r="BB1132" s="176"/>
      <c r="BC1132" s="150"/>
      <c r="BE1132" s="151">
        <v>428</v>
      </c>
      <c r="BF1132" s="164">
        <f t="shared" si="286"/>
        <v>2.7328000000000126</v>
      </c>
      <c r="BG1132" s="177">
        <f t="shared" si="287"/>
        <v>0.90857183899160476</v>
      </c>
      <c r="BH1132" s="178">
        <f t="shared" si="288"/>
        <v>5.3662887985217456E-4</v>
      </c>
      <c r="BI1132" s="179" t="str">
        <f t="shared" si="289"/>
        <v/>
      </c>
      <c r="BJ1132" s="179" t="str">
        <f t="shared" si="285"/>
        <v/>
      </c>
    </row>
    <row r="1133" spans="2:62" ht="20.100000000000001" customHeight="1" x14ac:dyDescent="0.25">
      <c r="B1133" s="147"/>
      <c r="C1133" s="151">
        <v>452</v>
      </c>
      <c r="D1133" s="147">
        <f t="shared" si="290"/>
        <v>-1637.2458044769141</v>
      </c>
      <c r="E1133" s="170">
        <f t="shared" si="291"/>
        <v>4.8336340656357878E-5</v>
      </c>
      <c r="F1133" s="170">
        <f t="shared" si="292"/>
        <v>1.4189753316401725E-2</v>
      </c>
      <c r="G1133" s="147">
        <f t="shared" si="293"/>
        <v>4.8336340656357878E-5</v>
      </c>
      <c r="H1133" s="147" t="str">
        <f t="shared" si="294"/>
        <v/>
      </c>
      <c r="I1133" s="147" t="str">
        <f t="shared" si="295"/>
        <v/>
      </c>
      <c r="J1133" s="147">
        <f t="shared" si="296"/>
        <v>1.8636967692034621E-19</v>
      </c>
      <c r="K1133" s="147" t="str">
        <f t="shared" si="297"/>
        <v/>
      </c>
      <c r="L1133" s="147" t="str">
        <f t="shared" si="298"/>
        <v/>
      </c>
      <c r="P1133" s="151">
        <v>452</v>
      </c>
      <c r="Q1133" s="147">
        <f t="shared" si="299"/>
        <v>-52655.639117791747</v>
      </c>
      <c r="R1133" s="170">
        <f t="shared" si="300"/>
        <v>1.502943887289157E-6</v>
      </c>
      <c r="S1133" s="170">
        <f t="shared" si="301"/>
        <v>1.4189753316401746E-2</v>
      </c>
      <c r="T1133" s="147">
        <f t="shared" si="302"/>
        <v>1.502943887289157E-6</v>
      </c>
      <c r="U1133" s="147" t="str">
        <f t="shared" si="303"/>
        <v/>
      </c>
      <c r="V1133" s="147" t="str">
        <f t="shared" si="304"/>
        <v/>
      </c>
      <c r="W1133" s="171">
        <f t="shared" si="305"/>
        <v>2.0936932911561584E-7</v>
      </c>
      <c r="X1133" s="169" t="str">
        <f t="shared" si="306"/>
        <v/>
      </c>
      <c r="Y1133" s="147" t="str">
        <f t="shared" si="307"/>
        <v/>
      </c>
      <c r="AC1133" s="151">
        <v>452</v>
      </c>
      <c r="AD1133" s="147">
        <f t="shared" si="308"/>
        <v>-2.1920000000000002</v>
      </c>
      <c r="AE1133" s="170">
        <f t="shared" si="309"/>
        <v>3.6103317036217532E-2</v>
      </c>
      <c r="AF1133" s="170">
        <f t="shared" si="310"/>
        <v>1.4189753316401725E-2</v>
      </c>
      <c r="AG1133" s="147">
        <f t="shared" si="311"/>
        <v>3.6103317036217532E-2</v>
      </c>
      <c r="AH1133" s="147" t="str">
        <f t="shared" si="312"/>
        <v/>
      </c>
      <c r="AI1133" s="147" t="str">
        <f t="shared" si="313"/>
        <v/>
      </c>
      <c r="AJ1133" s="169">
        <f t="shared" si="314"/>
        <v>0</v>
      </c>
      <c r="AK1133" s="169" t="str">
        <f t="shared" si="315"/>
        <v/>
      </c>
      <c r="AL1133" s="169" t="str">
        <f t="shared" si="316"/>
        <v/>
      </c>
      <c r="AM1133" s="169"/>
      <c r="AN1133" s="169"/>
      <c r="AO1133" s="169"/>
      <c r="AP1133" s="169"/>
      <c r="AQ1133" s="169"/>
      <c r="AR1133" s="169"/>
      <c r="AS1133" s="169"/>
      <c r="AT1133" s="148"/>
      <c r="AU1133" s="149"/>
      <c r="AV1133" s="148"/>
      <c r="AW1133" s="173"/>
      <c r="AX1133" s="174"/>
      <c r="AY1133" s="175"/>
      <c r="AZ1133" s="175"/>
      <c r="BA1133" s="176"/>
      <c r="BB1133" s="176"/>
      <c r="BC1133" s="150"/>
      <c r="BE1133" s="151">
        <v>429</v>
      </c>
      <c r="BF1133" s="164">
        <f t="shared" si="286"/>
        <v>2.7392000000000127</v>
      </c>
      <c r="BG1133" s="177">
        <f t="shared" si="287"/>
        <v>0.90803521011175259</v>
      </c>
      <c r="BH1133" s="178">
        <f t="shared" si="288"/>
        <v>5.3804805644730447E-4</v>
      </c>
      <c r="BI1133" s="179" t="str">
        <f t="shared" si="289"/>
        <v/>
      </c>
      <c r="BJ1133" s="179" t="str">
        <f t="shared" si="285"/>
        <v/>
      </c>
    </row>
    <row r="1134" spans="2:62" ht="20.100000000000001" customHeight="1" x14ac:dyDescent="0.25">
      <c r="B1134" s="147"/>
      <c r="C1134" s="151">
        <v>453</v>
      </c>
      <c r="D1134" s="147">
        <f t="shared" si="290"/>
        <v>-1634.2581296512262</v>
      </c>
      <c r="E1134" s="170">
        <f t="shared" si="291"/>
        <v>4.8761627035229223E-5</v>
      </c>
      <c r="F1134" s="170">
        <f t="shared" si="292"/>
        <v>1.4334801159097797E-2</v>
      </c>
      <c r="G1134" s="147">
        <f t="shared" si="293"/>
        <v>4.8761627035229223E-5</v>
      </c>
      <c r="H1134" s="147" t="str">
        <f t="shared" si="294"/>
        <v/>
      </c>
      <c r="I1134" s="147" t="str">
        <f t="shared" si="295"/>
        <v/>
      </c>
      <c r="J1134" s="147">
        <f t="shared" si="296"/>
        <v>1.9276508949335205E-19</v>
      </c>
      <c r="K1134" s="147" t="str">
        <f t="shared" si="297"/>
        <v/>
      </c>
      <c r="L1134" s="147" t="str">
        <f t="shared" si="298"/>
        <v/>
      </c>
      <c r="P1134" s="151">
        <v>453</v>
      </c>
      <c r="Q1134" s="147">
        <f t="shared" si="299"/>
        <v>-52559.552185095046</v>
      </c>
      <c r="R1134" s="170">
        <f t="shared" si="300"/>
        <v>1.5161675106498107E-6</v>
      </c>
      <c r="S1134" s="170">
        <f t="shared" si="301"/>
        <v>1.4334801159097797E-2</v>
      </c>
      <c r="T1134" s="147">
        <f t="shared" si="302"/>
        <v>1.5161675106498107E-6</v>
      </c>
      <c r="U1134" s="147" t="str">
        <f t="shared" si="303"/>
        <v/>
      </c>
      <c r="V1134" s="147" t="str">
        <f t="shared" si="304"/>
        <v/>
      </c>
      <c r="W1134" s="171">
        <f t="shared" si="305"/>
        <v>2.1185921339689984E-7</v>
      </c>
      <c r="X1134" s="169" t="str">
        <f t="shared" si="306"/>
        <v/>
      </c>
      <c r="Y1134" s="147" t="str">
        <f t="shared" si="307"/>
        <v/>
      </c>
      <c r="AC1134" s="151">
        <v>453</v>
      </c>
      <c r="AD1134" s="147">
        <f t="shared" si="308"/>
        <v>-2.1879999999999997</v>
      </c>
      <c r="AE1134" s="170">
        <f t="shared" si="309"/>
        <v>3.6420971388182989E-2</v>
      </c>
      <c r="AF1134" s="170">
        <f t="shared" si="310"/>
        <v>1.4334801159097797E-2</v>
      </c>
      <c r="AG1134" s="147">
        <f t="shared" si="311"/>
        <v>3.6420971388182989E-2</v>
      </c>
      <c r="AH1134" s="147" t="str">
        <f t="shared" si="312"/>
        <v/>
      </c>
      <c r="AI1134" s="147" t="str">
        <f t="shared" si="313"/>
        <v/>
      </c>
      <c r="AJ1134" s="169">
        <f t="shared" si="314"/>
        <v>0</v>
      </c>
      <c r="AK1134" s="169" t="str">
        <f t="shared" si="315"/>
        <v/>
      </c>
      <c r="AL1134" s="169" t="str">
        <f t="shared" si="316"/>
        <v/>
      </c>
      <c r="AM1134" s="169"/>
      <c r="AN1134" s="169"/>
      <c r="AO1134" s="169"/>
      <c r="AP1134" s="169"/>
      <c r="AQ1134" s="169"/>
      <c r="AR1134" s="169"/>
      <c r="AS1134" s="169"/>
      <c r="AT1134" s="148"/>
      <c r="AU1134" s="149"/>
      <c r="AV1134" s="148"/>
      <c r="AW1134" s="173"/>
      <c r="AX1134" s="174"/>
      <c r="AY1134" s="175"/>
      <c r="AZ1134" s="175"/>
      <c r="BA1134" s="176"/>
      <c r="BB1134" s="176"/>
      <c r="BC1134" s="150"/>
      <c r="BE1134" s="151">
        <v>430</v>
      </c>
      <c r="BF1134" s="164">
        <f t="shared" si="286"/>
        <v>2.7456000000000129</v>
      </c>
      <c r="BG1134" s="177">
        <f t="shared" si="287"/>
        <v>0.90749716205530528</v>
      </c>
      <c r="BH1134" s="178">
        <f t="shared" si="288"/>
        <v>5.3946364100598831E-4</v>
      </c>
      <c r="BI1134" s="179" t="str">
        <f t="shared" si="289"/>
        <v/>
      </c>
      <c r="BJ1134" s="179" t="str">
        <f t="shared" si="285"/>
        <v/>
      </c>
    </row>
    <row r="1135" spans="2:62" ht="20.100000000000001" customHeight="1" x14ac:dyDescent="0.25">
      <c r="B1135" s="147"/>
      <c r="C1135" s="151">
        <v>454</v>
      </c>
      <c r="D1135" s="147">
        <f t="shared" si="290"/>
        <v>-1631.2704548255385</v>
      </c>
      <c r="E1135" s="170">
        <f t="shared" si="291"/>
        <v>4.918986824407146E-5</v>
      </c>
      <c r="F1135" s="170">
        <f t="shared" si="292"/>
        <v>1.4481124030198722E-2</v>
      </c>
      <c r="G1135" s="147">
        <f t="shared" si="293"/>
        <v>4.918986824407146E-5</v>
      </c>
      <c r="H1135" s="147" t="str">
        <f t="shared" si="294"/>
        <v/>
      </c>
      <c r="I1135" s="147" t="str">
        <f t="shared" si="295"/>
        <v/>
      </c>
      <c r="J1135" s="147">
        <f t="shared" si="296"/>
        <v>1.9937677529988642E-19</v>
      </c>
      <c r="K1135" s="147" t="str">
        <f t="shared" si="297"/>
        <v/>
      </c>
      <c r="L1135" s="147" t="str">
        <f t="shared" si="298"/>
        <v/>
      </c>
      <c r="P1135" s="151">
        <v>454</v>
      </c>
      <c r="Q1135" s="147">
        <f t="shared" si="299"/>
        <v>-52463.465252398346</v>
      </c>
      <c r="R1135" s="170">
        <f t="shared" si="300"/>
        <v>1.5294830098865153E-6</v>
      </c>
      <c r="S1135" s="170">
        <f t="shared" si="301"/>
        <v>1.4481124030198744E-2</v>
      </c>
      <c r="T1135" s="147">
        <f t="shared" si="302"/>
        <v>1.5294830098865153E-6</v>
      </c>
      <c r="U1135" s="147" t="str">
        <f t="shared" si="303"/>
        <v/>
      </c>
      <c r="V1135" s="147" t="str">
        <f t="shared" si="304"/>
        <v/>
      </c>
      <c r="W1135" s="171">
        <f t="shared" si="305"/>
        <v>2.1437527811388402E-7</v>
      </c>
      <c r="X1135" s="169" t="str">
        <f t="shared" si="306"/>
        <v/>
      </c>
      <c r="Y1135" s="147" t="str">
        <f t="shared" si="307"/>
        <v/>
      </c>
      <c r="AC1135" s="151">
        <v>454</v>
      </c>
      <c r="AD1135" s="147">
        <f t="shared" si="308"/>
        <v>-2.1840000000000002</v>
      </c>
      <c r="AE1135" s="170">
        <f t="shared" si="309"/>
        <v>3.6740832757928006E-2</v>
      </c>
      <c r="AF1135" s="170">
        <f t="shared" si="310"/>
        <v>1.4481124030198722E-2</v>
      </c>
      <c r="AG1135" s="147">
        <f t="shared" si="311"/>
        <v>3.6740832757928006E-2</v>
      </c>
      <c r="AH1135" s="147" t="str">
        <f t="shared" si="312"/>
        <v/>
      </c>
      <c r="AI1135" s="147" t="str">
        <f t="shared" si="313"/>
        <v/>
      </c>
      <c r="AJ1135" s="169">
        <f t="shared" si="314"/>
        <v>0</v>
      </c>
      <c r="AK1135" s="169" t="str">
        <f t="shared" si="315"/>
        <v/>
      </c>
      <c r="AL1135" s="169" t="str">
        <f t="shared" si="316"/>
        <v/>
      </c>
      <c r="AM1135" s="169"/>
      <c r="AN1135" s="169"/>
      <c r="AO1135" s="169"/>
      <c r="AP1135" s="169"/>
      <c r="AQ1135" s="169"/>
      <c r="AR1135" s="169"/>
      <c r="AS1135" s="169"/>
      <c r="AT1135" s="148"/>
      <c r="AU1135" s="149"/>
      <c r="AV1135" s="148"/>
      <c r="AW1135" s="173"/>
      <c r="AX1135" s="174"/>
      <c r="AY1135" s="175"/>
      <c r="AZ1135" s="175"/>
      <c r="BA1135" s="176"/>
      <c r="BB1135" s="176"/>
      <c r="BC1135" s="150"/>
      <c r="BE1135" s="151">
        <v>431</v>
      </c>
      <c r="BF1135" s="164">
        <f t="shared" si="286"/>
        <v>2.7520000000000131</v>
      </c>
      <c r="BG1135" s="177">
        <f t="shared" si="287"/>
        <v>0.9069576984142993</v>
      </c>
      <c r="BH1135" s="178">
        <f t="shared" si="288"/>
        <v>5.4087561973137355E-4</v>
      </c>
      <c r="BI1135" s="179" t="str">
        <f t="shared" si="289"/>
        <v/>
      </c>
      <c r="BJ1135" s="179" t="str">
        <f t="shared" si="285"/>
        <v/>
      </c>
    </row>
    <row r="1136" spans="2:62" ht="20.100000000000001" customHeight="1" x14ac:dyDescent="0.25">
      <c r="B1136" s="147"/>
      <c r="C1136" s="151">
        <v>455</v>
      </c>
      <c r="D1136" s="147">
        <f t="shared" si="290"/>
        <v>-1628.2827799998506</v>
      </c>
      <c r="E1136" s="170">
        <f t="shared" si="291"/>
        <v>4.9621076469423565E-5</v>
      </c>
      <c r="F1136" s="170">
        <f t="shared" si="292"/>
        <v>1.4628730775989264E-2</v>
      </c>
      <c r="G1136" s="147">
        <f t="shared" si="293"/>
        <v>4.9621076469423565E-5</v>
      </c>
      <c r="H1136" s="147" t="str">
        <f t="shared" si="294"/>
        <v/>
      </c>
      <c r="I1136" s="147" t="str">
        <f t="shared" si="295"/>
        <v/>
      </c>
      <c r="J1136" s="147">
        <f t="shared" si="296"/>
        <v>2.0621193713535153E-19</v>
      </c>
      <c r="K1136" s="147" t="str">
        <f t="shared" si="297"/>
        <v/>
      </c>
      <c r="L1136" s="147" t="str">
        <f t="shared" si="298"/>
        <v/>
      </c>
      <c r="P1136" s="151">
        <v>455</v>
      </c>
      <c r="Q1136" s="147">
        <f t="shared" si="299"/>
        <v>-52367.378319701646</v>
      </c>
      <c r="R1136" s="170">
        <f t="shared" si="300"/>
        <v>1.5428907639208795E-6</v>
      </c>
      <c r="S1136" s="170">
        <f t="shared" si="301"/>
        <v>1.4628730775989264E-2</v>
      </c>
      <c r="T1136" s="147">
        <f t="shared" si="302"/>
        <v>1.5428907639208795E-6</v>
      </c>
      <c r="U1136" s="147" t="str">
        <f t="shared" si="303"/>
        <v/>
      </c>
      <c r="V1136" s="147" t="str">
        <f t="shared" si="304"/>
        <v/>
      </c>
      <c r="W1136" s="171">
        <f t="shared" si="305"/>
        <v>2.1691775319695468E-7</v>
      </c>
      <c r="X1136" s="169" t="str">
        <f t="shared" si="306"/>
        <v/>
      </c>
      <c r="Y1136" s="147" t="str">
        <f t="shared" si="307"/>
        <v/>
      </c>
      <c r="AC1136" s="151">
        <v>455</v>
      </c>
      <c r="AD1136" s="147">
        <f t="shared" si="308"/>
        <v>-2.1799999999999997</v>
      </c>
      <c r="AE1136" s="170">
        <f t="shared" si="309"/>
        <v>3.7062910247806502E-2</v>
      </c>
      <c r="AF1136" s="170">
        <f t="shared" si="310"/>
        <v>1.4628730775989264E-2</v>
      </c>
      <c r="AG1136" s="147">
        <f t="shared" si="311"/>
        <v>3.7062910247806502E-2</v>
      </c>
      <c r="AH1136" s="147" t="str">
        <f t="shared" si="312"/>
        <v/>
      </c>
      <c r="AI1136" s="147" t="str">
        <f t="shared" si="313"/>
        <v/>
      </c>
      <c r="AJ1136" s="169">
        <f t="shared" si="314"/>
        <v>0</v>
      </c>
      <c r="AK1136" s="169" t="str">
        <f t="shared" si="315"/>
        <v/>
      </c>
      <c r="AL1136" s="169" t="str">
        <f t="shared" si="316"/>
        <v/>
      </c>
      <c r="AM1136" s="169"/>
      <c r="AN1136" s="169"/>
      <c r="AO1136" s="169"/>
      <c r="AP1136" s="169"/>
      <c r="AQ1136" s="169"/>
      <c r="AR1136" s="169"/>
      <c r="AS1136" s="169"/>
      <c r="AT1136" s="148"/>
      <c r="AU1136" s="149"/>
      <c r="AV1136" s="148"/>
      <c r="AW1136" s="173"/>
      <c r="AX1136" s="174"/>
      <c r="AY1136" s="175"/>
      <c r="AZ1136" s="175"/>
      <c r="BA1136" s="176"/>
      <c r="BB1136" s="176"/>
      <c r="BC1136" s="150"/>
      <c r="BE1136" s="151">
        <v>432</v>
      </c>
      <c r="BF1136" s="164">
        <f t="shared" si="286"/>
        <v>2.7584000000000133</v>
      </c>
      <c r="BG1136" s="177">
        <f t="shared" si="287"/>
        <v>0.90641682279456792</v>
      </c>
      <c r="BH1136" s="178">
        <f t="shared" si="288"/>
        <v>5.4228397896816105E-4</v>
      </c>
      <c r="BI1136" s="179" t="str">
        <f t="shared" si="289"/>
        <v/>
      </c>
      <c r="BJ1136" s="179" t="str">
        <f t="shared" si="285"/>
        <v/>
      </c>
    </row>
    <row r="1137" spans="2:62" ht="20.100000000000001" customHeight="1" x14ac:dyDescent="0.25">
      <c r="B1137" s="147"/>
      <c r="C1137" s="151">
        <v>456</v>
      </c>
      <c r="D1137" s="147">
        <f t="shared" si="290"/>
        <v>-1625.2951051741629</v>
      </c>
      <c r="E1137" s="170">
        <f t="shared" si="291"/>
        <v>5.0055263861712381E-5</v>
      </c>
      <c r="F1137" s="170">
        <f t="shared" si="292"/>
        <v>1.477763027910976E-2</v>
      </c>
      <c r="G1137" s="147">
        <f t="shared" si="293"/>
        <v>5.0055263861712381E-5</v>
      </c>
      <c r="H1137" s="147" t="str">
        <f t="shared" si="294"/>
        <v/>
      </c>
      <c r="I1137" s="147" t="str">
        <f t="shared" si="295"/>
        <v/>
      </c>
      <c r="J1137" s="147">
        <f t="shared" si="296"/>
        <v>2.1327801387493093E-19</v>
      </c>
      <c r="K1137" s="147" t="str">
        <f t="shared" si="297"/>
        <v/>
      </c>
      <c r="L1137" s="147" t="str">
        <f t="shared" si="298"/>
        <v/>
      </c>
      <c r="P1137" s="151">
        <v>456</v>
      </c>
      <c r="Q1137" s="147">
        <f t="shared" si="299"/>
        <v>-52271.291387004945</v>
      </c>
      <c r="R1137" s="170">
        <f t="shared" si="300"/>
        <v>1.5563911505516725E-6</v>
      </c>
      <c r="S1137" s="170">
        <f t="shared" si="301"/>
        <v>1.4777630279109784E-2</v>
      </c>
      <c r="T1137" s="147">
        <f t="shared" si="302"/>
        <v>1.5563911505516725E-6</v>
      </c>
      <c r="U1137" s="147" t="str">
        <f t="shared" si="303"/>
        <v/>
      </c>
      <c r="V1137" s="147" t="str">
        <f t="shared" si="304"/>
        <v/>
      </c>
      <c r="W1137" s="171">
        <f t="shared" si="305"/>
        <v>2.1948687003011233E-7</v>
      </c>
      <c r="X1137" s="169" t="str">
        <f t="shared" si="306"/>
        <v/>
      </c>
      <c r="Y1137" s="147" t="str">
        <f t="shared" si="307"/>
        <v/>
      </c>
      <c r="AC1137" s="151">
        <v>456</v>
      </c>
      <c r="AD1137" s="147">
        <f t="shared" si="308"/>
        <v>-2.1760000000000002</v>
      </c>
      <c r="AE1137" s="170">
        <f t="shared" si="309"/>
        <v>3.7387212933199583E-2</v>
      </c>
      <c r="AF1137" s="170">
        <f t="shared" si="310"/>
        <v>1.477763027910976E-2</v>
      </c>
      <c r="AG1137" s="147">
        <f t="shared" si="311"/>
        <v>3.7387212933199583E-2</v>
      </c>
      <c r="AH1137" s="147" t="str">
        <f t="shared" si="312"/>
        <v/>
      </c>
      <c r="AI1137" s="147" t="str">
        <f t="shared" si="313"/>
        <v/>
      </c>
      <c r="AJ1137" s="169">
        <f t="shared" si="314"/>
        <v>0</v>
      </c>
      <c r="AK1137" s="169" t="str">
        <f t="shared" si="315"/>
        <v/>
      </c>
      <c r="AL1137" s="169" t="str">
        <f t="shared" si="316"/>
        <v/>
      </c>
      <c r="AM1137" s="169"/>
      <c r="AN1137" s="169"/>
      <c r="AO1137" s="169"/>
      <c r="AP1137" s="169"/>
      <c r="AQ1137" s="169"/>
      <c r="AR1137" s="169"/>
      <c r="AS1137" s="169"/>
      <c r="AT1137" s="148"/>
      <c r="AU1137" s="149"/>
      <c r="AV1137" s="148"/>
      <c r="AW1137" s="173"/>
      <c r="AX1137" s="174"/>
      <c r="AY1137" s="175"/>
      <c r="AZ1137" s="175"/>
      <c r="BA1137" s="176"/>
      <c r="BB1137" s="176"/>
      <c r="BC1137" s="150"/>
      <c r="BE1137" s="151">
        <v>433</v>
      </c>
      <c r="BF1137" s="164">
        <f t="shared" si="286"/>
        <v>2.7648000000000135</v>
      </c>
      <c r="BG1137" s="177">
        <f t="shared" si="287"/>
        <v>0.90587453881559976</v>
      </c>
      <c r="BH1137" s="178">
        <f t="shared" si="288"/>
        <v>5.436887052003847E-4</v>
      </c>
      <c r="BI1137" s="179" t="str">
        <f t="shared" si="289"/>
        <v/>
      </c>
      <c r="BJ1137" s="179" t="str">
        <f t="shared" si="285"/>
        <v/>
      </c>
    </row>
    <row r="1138" spans="2:62" ht="20.100000000000001" customHeight="1" x14ac:dyDescent="0.25">
      <c r="B1138" s="147"/>
      <c r="C1138" s="151">
        <v>457</v>
      </c>
      <c r="D1138" s="147">
        <f t="shared" si="290"/>
        <v>-1622.307430348475</v>
      </c>
      <c r="E1138" s="170">
        <f t="shared" si="291"/>
        <v>5.0492442534155707E-5</v>
      </c>
      <c r="F1138" s="170">
        <f t="shared" si="292"/>
        <v>1.4927831458446936E-2</v>
      </c>
      <c r="G1138" s="147">
        <f t="shared" si="293"/>
        <v>5.0492442534155707E-5</v>
      </c>
      <c r="H1138" s="147" t="str">
        <f t="shared" si="294"/>
        <v/>
      </c>
      <c r="I1138" s="147" t="str">
        <f t="shared" si="295"/>
        <v/>
      </c>
      <c r="J1138" s="147">
        <f t="shared" si="296"/>
        <v>2.2058268808280665E-19</v>
      </c>
      <c r="K1138" s="147" t="str">
        <f t="shared" si="297"/>
        <v/>
      </c>
      <c r="L1138" s="147" t="str">
        <f t="shared" si="298"/>
        <v/>
      </c>
      <c r="P1138" s="151">
        <v>457</v>
      </c>
      <c r="Q1138" s="147">
        <f t="shared" si="299"/>
        <v>-52175.204454308245</v>
      </c>
      <c r="R1138" s="170">
        <f t="shared" si="300"/>
        <v>1.5699845464206955E-6</v>
      </c>
      <c r="S1138" s="170">
        <f t="shared" si="301"/>
        <v>1.4927831458446936E-2</v>
      </c>
      <c r="T1138" s="147">
        <f t="shared" si="302"/>
        <v>1.5699845464206955E-6</v>
      </c>
      <c r="U1138" s="147" t="str">
        <f t="shared" si="303"/>
        <v/>
      </c>
      <c r="V1138" s="147" t="str">
        <f t="shared" si="304"/>
        <v/>
      </c>
      <c r="W1138" s="171">
        <f t="shared" si="305"/>
        <v>2.2208286145331643E-7</v>
      </c>
      <c r="X1138" s="169" t="str">
        <f t="shared" si="306"/>
        <v/>
      </c>
      <c r="Y1138" s="147" t="str">
        <f t="shared" si="307"/>
        <v/>
      </c>
      <c r="AC1138" s="151">
        <v>457</v>
      </c>
      <c r="AD1138" s="147">
        <f t="shared" si="308"/>
        <v>-2.1719999999999997</v>
      </c>
      <c r="AE1138" s="170">
        <f t="shared" si="309"/>
        <v>3.7713749861696219E-2</v>
      </c>
      <c r="AF1138" s="170">
        <f t="shared" si="310"/>
        <v>1.4927831458446936E-2</v>
      </c>
      <c r="AG1138" s="147">
        <f t="shared" si="311"/>
        <v>3.7713749861696219E-2</v>
      </c>
      <c r="AH1138" s="147" t="str">
        <f t="shared" si="312"/>
        <v/>
      </c>
      <c r="AI1138" s="147" t="str">
        <f t="shared" si="313"/>
        <v/>
      </c>
      <c r="AJ1138" s="169">
        <f t="shared" si="314"/>
        <v>0</v>
      </c>
      <c r="AK1138" s="169" t="str">
        <f t="shared" si="315"/>
        <v/>
      </c>
      <c r="AL1138" s="169" t="str">
        <f t="shared" si="316"/>
        <v/>
      </c>
      <c r="AM1138" s="169"/>
      <c r="AN1138" s="169"/>
      <c r="AO1138" s="169"/>
      <c r="AP1138" s="169"/>
      <c r="AQ1138" s="169"/>
      <c r="AR1138" s="169"/>
      <c r="AS1138" s="169"/>
      <c r="AT1138" s="148"/>
      <c r="AU1138" s="149"/>
      <c r="AV1138" s="148"/>
      <c r="AW1138" s="173"/>
      <c r="AX1138" s="174"/>
      <c r="AY1138" s="175"/>
      <c r="AZ1138" s="175"/>
      <c r="BA1138" s="176"/>
      <c r="BB1138" s="176"/>
      <c r="BC1138" s="150"/>
      <c r="BE1138" s="151">
        <v>434</v>
      </c>
      <c r="BF1138" s="164">
        <f t="shared" si="286"/>
        <v>2.7712000000000137</v>
      </c>
      <c r="BG1138" s="177">
        <f t="shared" si="287"/>
        <v>0.90533085011039938</v>
      </c>
      <c r="BH1138" s="178">
        <f t="shared" si="288"/>
        <v>5.4508978505163341E-4</v>
      </c>
      <c r="BI1138" s="179" t="str">
        <f t="shared" si="289"/>
        <v/>
      </c>
      <c r="BJ1138" s="179" t="str">
        <f t="shared" si="285"/>
        <v/>
      </c>
    </row>
    <row r="1139" spans="2:62" ht="20.100000000000001" customHeight="1" x14ac:dyDescent="0.25">
      <c r="B1139" s="147"/>
      <c r="C1139" s="151">
        <v>458</v>
      </c>
      <c r="D1139" s="147">
        <f t="shared" si="290"/>
        <v>-1619.3197555227873</v>
      </c>
      <c r="E1139" s="170">
        <f t="shared" si="291"/>
        <v>5.093262456165743E-5</v>
      </c>
      <c r="F1139" s="170">
        <f t="shared" si="292"/>
        <v>1.5079343269020756E-2</v>
      </c>
      <c r="G1139" s="147">
        <f t="shared" si="293"/>
        <v>5.093262456165743E-5</v>
      </c>
      <c r="H1139" s="147" t="str">
        <f t="shared" si="294"/>
        <v/>
      </c>
      <c r="I1139" s="147" t="str">
        <f t="shared" si="295"/>
        <v/>
      </c>
      <c r="J1139" s="147">
        <f t="shared" si="296"/>
        <v>2.2813389386231192E-19</v>
      </c>
      <c r="K1139" s="147" t="str">
        <f t="shared" si="297"/>
        <v/>
      </c>
      <c r="L1139" s="147" t="str">
        <f t="shared" si="298"/>
        <v/>
      </c>
      <c r="P1139" s="151">
        <v>458</v>
      </c>
      <c r="Q1139" s="147">
        <f t="shared" si="299"/>
        <v>-52079.117521611544</v>
      </c>
      <c r="R1139" s="170">
        <f t="shared" si="300"/>
        <v>1.5836713269784477E-6</v>
      </c>
      <c r="S1139" s="170">
        <f t="shared" si="301"/>
        <v>1.5079343269020759E-2</v>
      </c>
      <c r="T1139" s="147">
        <f t="shared" si="302"/>
        <v>1.5836713269784477E-6</v>
      </c>
      <c r="U1139" s="147" t="str">
        <f t="shared" si="303"/>
        <v/>
      </c>
      <c r="V1139" s="147" t="str">
        <f t="shared" si="304"/>
        <v/>
      </c>
      <c r="W1139" s="171">
        <f t="shared" si="305"/>
        <v>2.2470596176473726E-7</v>
      </c>
      <c r="X1139" s="169" t="str">
        <f t="shared" si="306"/>
        <v/>
      </c>
      <c r="Y1139" s="147" t="str">
        <f t="shared" si="307"/>
        <v/>
      </c>
      <c r="AC1139" s="151">
        <v>458</v>
      </c>
      <c r="AD1139" s="147">
        <f t="shared" si="308"/>
        <v>-2.1680000000000001</v>
      </c>
      <c r="AE1139" s="170">
        <f t="shared" si="309"/>
        <v>3.8042530052267994E-2</v>
      </c>
      <c r="AF1139" s="170">
        <f t="shared" si="310"/>
        <v>1.5079343269020756E-2</v>
      </c>
      <c r="AG1139" s="147">
        <f t="shared" si="311"/>
        <v>3.8042530052267994E-2</v>
      </c>
      <c r="AH1139" s="147" t="str">
        <f t="shared" si="312"/>
        <v/>
      </c>
      <c r="AI1139" s="147" t="str">
        <f t="shared" si="313"/>
        <v/>
      </c>
      <c r="AJ1139" s="169">
        <f t="shared" si="314"/>
        <v>0</v>
      </c>
      <c r="AK1139" s="169" t="str">
        <f t="shared" si="315"/>
        <v/>
      </c>
      <c r="AL1139" s="169" t="str">
        <f t="shared" si="316"/>
        <v/>
      </c>
      <c r="AM1139" s="169"/>
      <c r="AN1139" s="169"/>
      <c r="AO1139" s="169"/>
      <c r="AP1139" s="169"/>
      <c r="AQ1139" s="169"/>
      <c r="AR1139" s="169"/>
      <c r="AS1139" s="169"/>
      <c r="AT1139" s="148"/>
      <c r="AU1139" s="149"/>
      <c r="AV1139" s="148"/>
      <c r="AW1139" s="173"/>
      <c r="AX1139" s="174"/>
      <c r="AY1139" s="175"/>
      <c r="AZ1139" s="175"/>
      <c r="BA1139" s="176"/>
      <c r="BB1139" s="176"/>
      <c r="BC1139" s="150"/>
      <c r="BE1139" s="151">
        <v>435</v>
      </c>
      <c r="BF1139" s="164">
        <f t="shared" si="286"/>
        <v>2.7776000000000138</v>
      </c>
      <c r="BG1139" s="177">
        <f t="shared" si="287"/>
        <v>0.90478576032534774</v>
      </c>
      <c r="BH1139" s="178">
        <f t="shared" si="288"/>
        <v>5.4648720528471806E-4</v>
      </c>
      <c r="BI1139" s="179" t="str">
        <f t="shared" si="289"/>
        <v/>
      </c>
      <c r="BJ1139" s="179" t="str">
        <f t="shared" si="285"/>
        <v/>
      </c>
    </row>
    <row r="1140" spans="2:62" ht="20.100000000000001" customHeight="1" x14ac:dyDescent="0.25">
      <c r="B1140" s="147"/>
      <c r="C1140" s="151">
        <v>459</v>
      </c>
      <c r="D1140" s="147">
        <f t="shared" si="290"/>
        <v>-1616.3320806970994</v>
      </c>
      <c r="E1140" s="170">
        <f t="shared" si="291"/>
        <v>5.1375821979697417E-5</v>
      </c>
      <c r="F1140" s="170">
        <f t="shared" si="292"/>
        <v>1.5232174701868571E-2</v>
      </c>
      <c r="G1140" s="147">
        <f t="shared" si="293"/>
        <v>5.1375821979697417E-5</v>
      </c>
      <c r="H1140" s="147" t="str">
        <f t="shared" si="294"/>
        <v/>
      </c>
      <c r="I1140" s="147" t="str">
        <f t="shared" si="295"/>
        <v/>
      </c>
      <c r="J1140" s="147">
        <f t="shared" si="296"/>
        <v>2.3593982495456924E-19</v>
      </c>
      <c r="K1140" s="147" t="str">
        <f t="shared" si="297"/>
        <v/>
      </c>
      <c r="L1140" s="147" t="str">
        <f t="shared" si="298"/>
        <v/>
      </c>
      <c r="P1140" s="151">
        <v>459</v>
      </c>
      <c r="Q1140" s="147">
        <f t="shared" si="299"/>
        <v>-51983.030588914844</v>
      </c>
      <c r="R1140" s="170">
        <f t="shared" si="300"/>
        <v>1.597451866449589E-6</v>
      </c>
      <c r="S1140" s="170">
        <f t="shared" si="301"/>
        <v>1.5232174701868571E-2</v>
      </c>
      <c r="T1140" s="147">
        <f t="shared" si="302"/>
        <v>1.597451866449589E-6</v>
      </c>
      <c r="U1140" s="147" t="str">
        <f t="shared" si="303"/>
        <v/>
      </c>
      <c r="V1140" s="147" t="str">
        <f t="shared" si="304"/>
        <v/>
      </c>
      <c r="W1140" s="171">
        <f t="shared" si="305"/>
        <v>2.2735640672292219E-7</v>
      </c>
      <c r="X1140" s="169" t="str">
        <f t="shared" si="306"/>
        <v/>
      </c>
      <c r="Y1140" s="147" t="str">
        <f t="shared" si="307"/>
        <v/>
      </c>
      <c r="AC1140" s="151">
        <v>459</v>
      </c>
      <c r="AD1140" s="147">
        <f t="shared" si="308"/>
        <v>-2.1639999999999997</v>
      </c>
      <c r="AE1140" s="170">
        <f t="shared" si="309"/>
        <v>3.8373562494439975E-2</v>
      </c>
      <c r="AF1140" s="170">
        <f t="shared" si="310"/>
        <v>1.5232174701868571E-2</v>
      </c>
      <c r="AG1140" s="147">
        <f t="shared" si="311"/>
        <v>3.8373562494439975E-2</v>
      </c>
      <c r="AH1140" s="147" t="str">
        <f t="shared" si="312"/>
        <v/>
      </c>
      <c r="AI1140" s="147" t="str">
        <f t="shared" si="313"/>
        <v/>
      </c>
      <c r="AJ1140" s="169">
        <f t="shared" si="314"/>
        <v>0</v>
      </c>
      <c r="AK1140" s="169" t="str">
        <f t="shared" si="315"/>
        <v/>
      </c>
      <c r="AL1140" s="169" t="str">
        <f t="shared" si="316"/>
        <v/>
      </c>
      <c r="AM1140" s="169"/>
      <c r="AN1140" s="169"/>
      <c r="AO1140" s="169"/>
      <c r="AP1140" s="169"/>
      <c r="AQ1140" s="169"/>
      <c r="AR1140" s="169"/>
      <c r="AS1140" s="169"/>
      <c r="AT1140" s="148"/>
      <c r="AU1140" s="149"/>
      <c r="AV1140" s="148"/>
      <c r="AW1140" s="173"/>
      <c r="AX1140" s="174"/>
      <c r="AY1140" s="175"/>
      <c r="AZ1140" s="175"/>
      <c r="BA1140" s="176"/>
      <c r="BB1140" s="176"/>
      <c r="BC1140" s="150"/>
      <c r="BE1140" s="151">
        <v>436</v>
      </c>
      <c r="BF1140" s="164">
        <f t="shared" si="286"/>
        <v>2.784000000000014</v>
      </c>
      <c r="BG1140" s="177">
        <f t="shared" si="287"/>
        <v>0.90423927312006303</v>
      </c>
      <c r="BH1140" s="178">
        <f t="shared" si="288"/>
        <v>5.4788095279989513E-4</v>
      </c>
      <c r="BI1140" s="179" t="str">
        <f t="shared" si="289"/>
        <v/>
      </c>
      <c r="BJ1140" s="179" t="str">
        <f t="shared" si="285"/>
        <v/>
      </c>
    </row>
    <row r="1141" spans="2:62" ht="20.100000000000001" customHeight="1" x14ac:dyDescent="0.25">
      <c r="B1141" s="147"/>
      <c r="C1141" s="151">
        <v>460</v>
      </c>
      <c r="D1141" s="147">
        <f t="shared" si="290"/>
        <v>-1613.3444058714117</v>
      </c>
      <c r="E1141" s="170">
        <f t="shared" si="291"/>
        <v>5.182204678321352E-5</v>
      </c>
      <c r="F1141" s="170">
        <f t="shared" si="292"/>
        <v>1.538633478392545E-2</v>
      </c>
      <c r="G1141" s="147">
        <f t="shared" si="293"/>
        <v>5.182204678321352E-5</v>
      </c>
      <c r="H1141" s="147" t="str">
        <f t="shared" si="294"/>
        <v/>
      </c>
      <c r="I1141" s="147" t="str">
        <f t="shared" si="295"/>
        <v/>
      </c>
      <c r="J1141" s="147">
        <f t="shared" si="296"/>
        <v>2.4400894309330638E-19</v>
      </c>
      <c r="K1141" s="147" t="str">
        <f t="shared" si="297"/>
        <v/>
      </c>
      <c r="L1141" s="147" t="str">
        <f t="shared" si="298"/>
        <v/>
      </c>
      <c r="P1141" s="151">
        <v>460</v>
      </c>
      <c r="Q1141" s="147">
        <f t="shared" si="299"/>
        <v>-51886.943656218144</v>
      </c>
      <c r="R1141" s="170">
        <f t="shared" si="300"/>
        <v>1.6113265377981989E-6</v>
      </c>
      <c r="S1141" s="170">
        <f t="shared" si="301"/>
        <v>1.5386334783925456E-2</v>
      </c>
      <c r="T1141" s="147">
        <f t="shared" si="302"/>
        <v>1.6113265377981989E-6</v>
      </c>
      <c r="U1141" s="147" t="str">
        <f t="shared" si="303"/>
        <v/>
      </c>
      <c r="V1141" s="147" t="str">
        <f t="shared" si="304"/>
        <v/>
      </c>
      <c r="W1141" s="171">
        <f t="shared" si="305"/>
        <v>2.3003443354886522E-7</v>
      </c>
      <c r="X1141" s="169" t="str">
        <f t="shared" si="306"/>
        <v/>
      </c>
      <c r="Y1141" s="147" t="str">
        <f t="shared" si="307"/>
        <v/>
      </c>
      <c r="AC1141" s="151">
        <v>460</v>
      </c>
      <c r="AD1141" s="147">
        <f t="shared" si="308"/>
        <v>-2.16</v>
      </c>
      <c r="AE1141" s="170">
        <f t="shared" si="309"/>
        <v>3.8706856147455608E-2</v>
      </c>
      <c r="AF1141" s="170">
        <f t="shared" si="310"/>
        <v>1.538633478392545E-2</v>
      </c>
      <c r="AG1141" s="147">
        <f t="shared" si="311"/>
        <v>3.8706856147455608E-2</v>
      </c>
      <c r="AH1141" s="147" t="str">
        <f t="shared" si="312"/>
        <v/>
      </c>
      <c r="AI1141" s="147" t="str">
        <f t="shared" si="313"/>
        <v/>
      </c>
      <c r="AJ1141" s="169">
        <f t="shared" si="314"/>
        <v>0</v>
      </c>
      <c r="AK1141" s="169" t="str">
        <f t="shared" si="315"/>
        <v/>
      </c>
      <c r="AL1141" s="169" t="str">
        <f t="shared" si="316"/>
        <v/>
      </c>
      <c r="AM1141" s="169"/>
      <c r="AN1141" s="169"/>
      <c r="AO1141" s="169"/>
      <c r="AP1141" s="169"/>
      <c r="AQ1141" s="169"/>
      <c r="AR1141" s="169"/>
      <c r="AS1141" s="169"/>
      <c r="AT1141" s="148"/>
      <c r="AU1141" s="149"/>
      <c r="AV1141" s="148"/>
      <c r="AW1141" s="173"/>
      <c r="AX1141" s="174"/>
      <c r="AY1141" s="175"/>
      <c r="AZ1141" s="175"/>
      <c r="BA1141" s="176"/>
      <c r="BB1141" s="176"/>
      <c r="BC1141" s="150"/>
      <c r="BE1141" s="151">
        <v>437</v>
      </c>
      <c r="BF1141" s="164">
        <f t="shared" si="286"/>
        <v>2.7904000000000142</v>
      </c>
      <c r="BG1141" s="177">
        <f t="shared" si="287"/>
        <v>0.90369139216726313</v>
      </c>
      <c r="BH1141" s="178">
        <f t="shared" si="288"/>
        <v>5.4927101463642103E-4</v>
      </c>
      <c r="BI1141" s="179" t="str">
        <f t="shared" si="289"/>
        <v/>
      </c>
      <c r="BJ1141" s="179" t="str">
        <f t="shared" si="285"/>
        <v/>
      </c>
    </row>
    <row r="1142" spans="2:62" ht="20.100000000000001" customHeight="1" x14ac:dyDescent="0.25">
      <c r="B1142" s="147"/>
      <c r="C1142" s="151">
        <v>461</v>
      </c>
      <c r="D1142" s="147">
        <f t="shared" si="290"/>
        <v>-1610.3567310457238</v>
      </c>
      <c r="E1142" s="170">
        <f t="shared" si="291"/>
        <v>5.2271310925478494E-5</v>
      </c>
      <c r="F1142" s="170">
        <f t="shared" si="292"/>
        <v>1.5541832577901588E-2</v>
      </c>
      <c r="G1142" s="147">
        <f t="shared" si="293"/>
        <v>5.2271310925478494E-5</v>
      </c>
      <c r="H1142" s="147" t="str">
        <f t="shared" si="294"/>
        <v/>
      </c>
      <c r="I1142" s="147" t="str">
        <f t="shared" si="295"/>
        <v/>
      </c>
      <c r="J1142" s="147">
        <f t="shared" si="296"/>
        <v>2.5234998662378281E-19</v>
      </c>
      <c r="K1142" s="147" t="str">
        <f t="shared" si="297"/>
        <v/>
      </c>
      <c r="L1142" s="147" t="str">
        <f t="shared" si="298"/>
        <v/>
      </c>
      <c r="P1142" s="151">
        <v>461</v>
      </c>
      <c r="Q1142" s="147">
        <f t="shared" si="299"/>
        <v>-51790.856723521443</v>
      </c>
      <c r="R1142" s="170">
        <f t="shared" si="300"/>
        <v>1.6252957126928328E-6</v>
      </c>
      <c r="S1142" s="170">
        <f t="shared" si="301"/>
        <v>1.5541832577901588E-2</v>
      </c>
      <c r="T1142" s="147">
        <f t="shared" si="302"/>
        <v>1.6252957126928328E-6</v>
      </c>
      <c r="U1142" s="147" t="str">
        <f t="shared" si="303"/>
        <v/>
      </c>
      <c r="V1142" s="147" t="str">
        <f t="shared" si="304"/>
        <v/>
      </c>
      <c r="W1142" s="171">
        <f t="shared" si="305"/>
        <v>2.3274028092798771E-7</v>
      </c>
      <c r="X1142" s="169" t="str">
        <f t="shared" si="306"/>
        <v/>
      </c>
      <c r="Y1142" s="147" t="str">
        <f t="shared" si="307"/>
        <v/>
      </c>
      <c r="AC1142" s="151">
        <v>461</v>
      </c>
      <c r="AD1142" s="147">
        <f t="shared" si="308"/>
        <v>-2.1559999999999997</v>
      </c>
      <c r="AE1142" s="170">
        <f t="shared" si="309"/>
        <v>3.9042419939437932E-2</v>
      </c>
      <c r="AF1142" s="170">
        <f t="shared" si="310"/>
        <v>1.5541832577901588E-2</v>
      </c>
      <c r="AG1142" s="147">
        <f t="shared" si="311"/>
        <v>3.9042419939437932E-2</v>
      </c>
      <c r="AH1142" s="147" t="str">
        <f t="shared" si="312"/>
        <v/>
      </c>
      <c r="AI1142" s="147" t="str">
        <f t="shared" si="313"/>
        <v/>
      </c>
      <c r="AJ1142" s="169">
        <f t="shared" si="314"/>
        <v>0</v>
      </c>
      <c r="AK1142" s="169" t="str">
        <f t="shared" si="315"/>
        <v/>
      </c>
      <c r="AL1142" s="169" t="str">
        <f t="shared" si="316"/>
        <v/>
      </c>
      <c r="AM1142" s="169"/>
      <c r="AN1142" s="169"/>
      <c r="AO1142" s="169"/>
      <c r="AP1142" s="169"/>
      <c r="AQ1142" s="169"/>
      <c r="AR1142" s="169"/>
      <c r="AS1142" s="169"/>
      <c r="AT1142" s="148"/>
      <c r="AU1142" s="149"/>
      <c r="AV1142" s="148"/>
      <c r="AW1142" s="173"/>
      <c r="AX1142" s="174"/>
      <c r="AY1142" s="175"/>
      <c r="AZ1142" s="175"/>
      <c r="BA1142" s="176"/>
      <c r="BB1142" s="176"/>
      <c r="BC1142" s="150"/>
      <c r="BE1142" s="151">
        <v>438</v>
      </c>
      <c r="BF1142" s="164">
        <f t="shared" si="286"/>
        <v>2.7968000000000144</v>
      </c>
      <c r="BG1142" s="177">
        <f t="shared" si="287"/>
        <v>0.90314212115262671</v>
      </c>
      <c r="BH1142" s="178">
        <f t="shared" si="288"/>
        <v>5.5065737797010961E-4</v>
      </c>
      <c r="BI1142" s="179" t="str">
        <f t="shared" si="289"/>
        <v/>
      </c>
      <c r="BJ1142" s="179" t="str">
        <f t="shared" si="285"/>
        <v/>
      </c>
    </row>
    <row r="1143" spans="2:62" ht="20.100000000000001" customHeight="1" x14ac:dyDescent="0.25">
      <c r="B1143" s="147"/>
      <c r="C1143" s="151">
        <v>462</v>
      </c>
      <c r="D1143" s="147">
        <f t="shared" si="290"/>
        <v>-1607.3690562200361</v>
      </c>
      <c r="E1143" s="170">
        <f t="shared" si="291"/>
        <v>5.2723626316969096E-5</v>
      </c>
      <c r="F1143" s="170">
        <f t="shared" si="292"/>
        <v>1.5698677182155906E-2</v>
      </c>
      <c r="G1143" s="147">
        <f t="shared" si="293"/>
        <v>5.2723626316969096E-5</v>
      </c>
      <c r="H1143" s="147" t="str">
        <f t="shared" si="294"/>
        <v/>
      </c>
      <c r="I1143" s="147" t="str">
        <f t="shared" si="295"/>
        <v/>
      </c>
      <c r="J1143" s="147">
        <f t="shared" si="296"/>
        <v>2.6097197939410295E-19</v>
      </c>
      <c r="K1143" s="147" t="str">
        <f t="shared" si="297"/>
        <v/>
      </c>
      <c r="L1143" s="147" t="str">
        <f t="shared" si="298"/>
        <v/>
      </c>
      <c r="P1143" s="151">
        <v>462</v>
      </c>
      <c r="Q1143" s="147">
        <f t="shared" si="299"/>
        <v>-51694.769790824743</v>
      </c>
      <c r="R1143" s="170">
        <f t="shared" si="300"/>
        <v>1.6393597614713838E-6</v>
      </c>
      <c r="S1143" s="170">
        <f t="shared" si="301"/>
        <v>1.569867718215592E-2</v>
      </c>
      <c r="T1143" s="147">
        <f t="shared" si="302"/>
        <v>1.6393597614713838E-6</v>
      </c>
      <c r="U1143" s="147" t="str">
        <f t="shared" si="303"/>
        <v/>
      </c>
      <c r="V1143" s="147" t="str">
        <f t="shared" si="304"/>
        <v/>
      </c>
      <c r="W1143" s="171">
        <f t="shared" si="305"/>
        <v>2.3547418901201871E-7</v>
      </c>
      <c r="X1143" s="169" t="str">
        <f t="shared" si="306"/>
        <v/>
      </c>
      <c r="Y1143" s="147" t="str">
        <f t="shared" si="307"/>
        <v/>
      </c>
      <c r="AC1143" s="151">
        <v>462</v>
      </c>
      <c r="AD1143" s="147">
        <f t="shared" si="308"/>
        <v>-2.1520000000000001</v>
      </c>
      <c r="AE1143" s="170">
        <f t="shared" si="309"/>
        <v>3.9380262766544827E-2</v>
      </c>
      <c r="AF1143" s="170">
        <f t="shared" si="310"/>
        <v>1.5698677182155906E-2</v>
      </c>
      <c r="AG1143" s="147">
        <f t="shared" si="311"/>
        <v>3.9380262766544827E-2</v>
      </c>
      <c r="AH1143" s="147" t="str">
        <f t="shared" si="312"/>
        <v/>
      </c>
      <c r="AI1143" s="147" t="str">
        <f t="shared" si="313"/>
        <v/>
      </c>
      <c r="AJ1143" s="169">
        <f t="shared" si="314"/>
        <v>0</v>
      </c>
      <c r="AK1143" s="169" t="str">
        <f t="shared" si="315"/>
        <v/>
      </c>
      <c r="AL1143" s="169" t="str">
        <f t="shared" si="316"/>
        <v/>
      </c>
      <c r="AM1143" s="169"/>
      <c r="AN1143" s="169"/>
      <c r="AO1143" s="169"/>
      <c r="AP1143" s="169"/>
      <c r="AQ1143" s="169"/>
      <c r="AR1143" s="169"/>
      <c r="AS1143" s="169"/>
      <c r="AT1143" s="148"/>
      <c r="AU1143" s="149"/>
      <c r="AV1143" s="148"/>
      <c r="AW1143" s="173"/>
      <c r="AX1143" s="174"/>
      <c r="AY1143" s="175"/>
      <c r="AZ1143" s="175"/>
      <c r="BA1143" s="176"/>
      <c r="BB1143" s="176"/>
      <c r="BC1143" s="150"/>
      <c r="BE1143" s="151">
        <v>439</v>
      </c>
      <c r="BF1143" s="164">
        <f t="shared" si="286"/>
        <v>2.8032000000000146</v>
      </c>
      <c r="BG1143" s="177">
        <f t="shared" si="287"/>
        <v>0.9025914637746566</v>
      </c>
      <c r="BH1143" s="178">
        <f t="shared" si="288"/>
        <v>5.5204003011377623E-4</v>
      </c>
      <c r="BI1143" s="179" t="str">
        <f t="shared" si="289"/>
        <v/>
      </c>
      <c r="BJ1143" s="179" t="str">
        <f t="shared" si="285"/>
        <v/>
      </c>
    </row>
    <row r="1144" spans="2:62" ht="20.100000000000001" customHeight="1" x14ac:dyDescent="0.25">
      <c r="B1144" s="147"/>
      <c r="C1144" s="151">
        <v>463</v>
      </c>
      <c r="D1144" s="147">
        <f t="shared" si="290"/>
        <v>-1604.3813813943482</v>
      </c>
      <c r="E1144" s="170">
        <f t="shared" si="291"/>
        <v>5.3179004824230222E-5</v>
      </c>
      <c r="F1144" s="170">
        <f t="shared" si="292"/>
        <v>1.5856877730566737E-2</v>
      </c>
      <c r="G1144" s="147">
        <f t="shared" si="293"/>
        <v>5.3179004824230222E-5</v>
      </c>
      <c r="H1144" s="147" t="str">
        <f t="shared" si="294"/>
        <v/>
      </c>
      <c r="I1144" s="147" t="str">
        <f t="shared" si="295"/>
        <v/>
      </c>
      <c r="J1144" s="147">
        <f t="shared" si="296"/>
        <v>2.6988423992724295E-19</v>
      </c>
      <c r="K1144" s="147" t="str">
        <f t="shared" si="297"/>
        <v/>
      </c>
      <c r="L1144" s="147" t="str">
        <f t="shared" si="298"/>
        <v/>
      </c>
      <c r="P1144" s="151">
        <v>463</v>
      </c>
      <c r="Q1144" s="147">
        <f t="shared" si="299"/>
        <v>-51598.682858128042</v>
      </c>
      <c r="R1144" s="170">
        <f t="shared" si="300"/>
        <v>1.6535190531057386E-6</v>
      </c>
      <c r="S1144" s="170">
        <f t="shared" si="301"/>
        <v>1.5856877730566737E-2</v>
      </c>
      <c r="T1144" s="147">
        <f t="shared" si="302"/>
        <v>1.6535190531057386E-6</v>
      </c>
      <c r="U1144" s="147" t="str">
        <f t="shared" si="303"/>
        <v/>
      </c>
      <c r="V1144" s="147" t="str">
        <f t="shared" si="304"/>
        <v/>
      </c>
      <c r="W1144" s="171">
        <f t="shared" si="305"/>
        <v>2.3823639942078673E-7</v>
      </c>
      <c r="X1144" s="169" t="str">
        <f t="shared" si="306"/>
        <v/>
      </c>
      <c r="Y1144" s="147" t="str">
        <f t="shared" si="307"/>
        <v/>
      </c>
      <c r="AC1144" s="151">
        <v>463</v>
      </c>
      <c r="AD1144" s="147">
        <f t="shared" si="308"/>
        <v>-2.1479999999999997</v>
      </c>
      <c r="AE1144" s="170">
        <f t="shared" si="309"/>
        <v>3.972039349212067E-2</v>
      </c>
      <c r="AF1144" s="170">
        <f t="shared" si="310"/>
        <v>1.5856877730566737E-2</v>
      </c>
      <c r="AG1144" s="147">
        <f t="shared" si="311"/>
        <v>3.972039349212067E-2</v>
      </c>
      <c r="AH1144" s="147" t="str">
        <f t="shared" si="312"/>
        <v/>
      </c>
      <c r="AI1144" s="147" t="str">
        <f t="shared" si="313"/>
        <v/>
      </c>
      <c r="AJ1144" s="169">
        <f t="shared" si="314"/>
        <v>0</v>
      </c>
      <c r="AK1144" s="169" t="str">
        <f t="shared" si="315"/>
        <v/>
      </c>
      <c r="AL1144" s="169" t="str">
        <f t="shared" si="316"/>
        <v/>
      </c>
      <c r="AM1144" s="169"/>
      <c r="AN1144" s="169"/>
      <c r="AO1144" s="169"/>
      <c r="AP1144" s="169"/>
      <c r="AQ1144" s="169"/>
      <c r="AR1144" s="169"/>
      <c r="AS1144" s="169"/>
      <c r="AT1144" s="148"/>
      <c r="AU1144" s="149"/>
      <c r="AV1144" s="148"/>
      <c r="AW1144" s="173"/>
      <c r="AX1144" s="174"/>
      <c r="AY1144" s="175"/>
      <c r="AZ1144" s="175"/>
      <c r="BA1144" s="176"/>
      <c r="BB1144" s="176"/>
      <c r="BC1144" s="150"/>
      <c r="BE1144" s="151">
        <v>440</v>
      </c>
      <c r="BF1144" s="164">
        <f t="shared" si="286"/>
        <v>2.8096000000000148</v>
      </c>
      <c r="BG1144" s="177">
        <f t="shared" si="287"/>
        <v>0.90203942374454282</v>
      </c>
      <c r="BH1144" s="178">
        <f t="shared" si="288"/>
        <v>5.5341895851679368E-4</v>
      </c>
      <c r="BI1144" s="179" t="str">
        <f t="shared" si="289"/>
        <v/>
      </c>
      <c r="BJ1144" s="179" t="str">
        <f t="shared" si="285"/>
        <v/>
      </c>
    </row>
    <row r="1145" spans="2:62" ht="20.100000000000001" customHeight="1" x14ac:dyDescent="0.25">
      <c r="B1145" s="147"/>
      <c r="C1145" s="151">
        <v>464</v>
      </c>
      <c r="D1145" s="147">
        <f t="shared" si="290"/>
        <v>-1601.3937065686605</v>
      </c>
      <c r="E1145" s="170">
        <f t="shared" si="291"/>
        <v>5.36374582687313E-5</v>
      </c>
      <c r="F1145" s="170">
        <f t="shared" si="292"/>
        <v>1.6016443392398598E-2</v>
      </c>
      <c r="G1145" s="147">
        <f t="shared" si="293"/>
        <v>5.36374582687313E-5</v>
      </c>
      <c r="H1145" s="147" t="str">
        <f t="shared" si="294"/>
        <v/>
      </c>
      <c r="I1145" s="147" t="str">
        <f t="shared" si="295"/>
        <v/>
      </c>
      <c r="J1145" s="147">
        <f t="shared" si="296"/>
        <v>2.7909639088259359E-19</v>
      </c>
      <c r="K1145" s="147" t="str">
        <f t="shared" si="297"/>
        <v/>
      </c>
      <c r="L1145" s="147" t="str">
        <f t="shared" si="298"/>
        <v/>
      </c>
      <c r="P1145" s="151">
        <v>464</v>
      </c>
      <c r="Q1145" s="147">
        <f t="shared" si="299"/>
        <v>-51502.595925431342</v>
      </c>
      <c r="R1145" s="170">
        <f t="shared" si="300"/>
        <v>1.6677739551662446E-6</v>
      </c>
      <c r="S1145" s="170">
        <f t="shared" si="301"/>
        <v>1.6016443392398608E-2</v>
      </c>
      <c r="T1145" s="147">
        <f t="shared" si="302"/>
        <v>1.6677739551662446E-6</v>
      </c>
      <c r="U1145" s="147" t="str">
        <f t="shared" si="303"/>
        <v/>
      </c>
      <c r="V1145" s="147" t="str">
        <f t="shared" si="304"/>
        <v/>
      </c>
      <c r="W1145" s="171">
        <f t="shared" si="305"/>
        <v>2.4102715524390842E-7</v>
      </c>
      <c r="X1145" s="169" t="str">
        <f t="shared" si="306"/>
        <v/>
      </c>
      <c r="Y1145" s="147" t="str">
        <f t="shared" si="307"/>
        <v/>
      </c>
      <c r="AC1145" s="151">
        <v>464</v>
      </c>
      <c r="AD1145" s="147">
        <f t="shared" si="308"/>
        <v>-2.1440000000000001</v>
      </c>
      <c r="AE1145" s="170">
        <f t="shared" si="309"/>
        <v>4.0062820945842105E-2</v>
      </c>
      <c r="AF1145" s="170">
        <f t="shared" si="310"/>
        <v>1.6016443392398598E-2</v>
      </c>
      <c r="AG1145" s="147">
        <f t="shared" si="311"/>
        <v>4.0062820945842105E-2</v>
      </c>
      <c r="AH1145" s="147" t="str">
        <f t="shared" si="312"/>
        <v/>
      </c>
      <c r="AI1145" s="147" t="str">
        <f t="shared" si="313"/>
        <v/>
      </c>
      <c r="AJ1145" s="169">
        <f t="shared" si="314"/>
        <v>0</v>
      </c>
      <c r="AK1145" s="169" t="str">
        <f t="shared" si="315"/>
        <v/>
      </c>
      <c r="AL1145" s="169" t="str">
        <f t="shared" si="316"/>
        <v/>
      </c>
      <c r="AM1145" s="169"/>
      <c r="AN1145" s="169"/>
      <c r="AO1145" s="169"/>
      <c r="AP1145" s="169"/>
      <c r="AQ1145" s="169"/>
      <c r="AR1145" s="169"/>
      <c r="AS1145" s="169"/>
      <c r="AT1145" s="148"/>
      <c r="AU1145" s="149"/>
      <c r="AV1145" s="148"/>
      <c r="AW1145" s="173"/>
      <c r="AX1145" s="174"/>
      <c r="AY1145" s="175"/>
      <c r="AZ1145" s="175"/>
      <c r="BA1145" s="176"/>
      <c r="BB1145" s="176"/>
      <c r="BC1145" s="150"/>
      <c r="BE1145" s="151">
        <v>441</v>
      </c>
      <c r="BF1145" s="164">
        <f t="shared" si="286"/>
        <v>2.8160000000000149</v>
      </c>
      <c r="BG1145" s="177">
        <f t="shared" si="287"/>
        <v>0.90148600478602603</v>
      </c>
      <c r="BH1145" s="178">
        <f t="shared" si="288"/>
        <v>5.5479415076320482E-4</v>
      </c>
      <c r="BI1145" s="179" t="str">
        <f t="shared" si="289"/>
        <v/>
      </c>
      <c r="BJ1145" s="179" t="str">
        <f t="shared" si="285"/>
        <v/>
      </c>
    </row>
    <row r="1146" spans="2:62" ht="20.100000000000001" customHeight="1" x14ac:dyDescent="0.25">
      <c r="B1146" s="147"/>
      <c r="C1146" s="151">
        <v>465</v>
      </c>
      <c r="D1146" s="147">
        <f t="shared" si="290"/>
        <v>-1598.4060317429726</v>
      </c>
      <c r="E1146" s="170">
        <f t="shared" si="291"/>
        <v>5.4098998425717932E-5</v>
      </c>
      <c r="F1146" s="170">
        <f t="shared" si="292"/>
        <v>1.6177383372166104E-2</v>
      </c>
      <c r="G1146" s="147">
        <f t="shared" si="293"/>
        <v>5.4098998425717932E-5</v>
      </c>
      <c r="H1146" s="147" t="str">
        <f t="shared" si="294"/>
        <v/>
      </c>
      <c r="I1146" s="147" t="str">
        <f t="shared" si="295"/>
        <v/>
      </c>
      <c r="J1146" s="147">
        <f t="shared" si="296"/>
        <v>2.8861836881594996E-19</v>
      </c>
      <c r="K1146" s="147" t="str">
        <f t="shared" si="297"/>
        <v/>
      </c>
      <c r="L1146" s="147" t="str">
        <f t="shared" si="298"/>
        <v/>
      </c>
      <c r="P1146" s="151">
        <v>465</v>
      </c>
      <c r="Q1146" s="147">
        <f t="shared" si="299"/>
        <v>-51406.508992734642</v>
      </c>
      <c r="R1146" s="170">
        <f t="shared" si="300"/>
        <v>1.6821248337859775E-6</v>
      </c>
      <c r="S1146" s="170">
        <f t="shared" si="301"/>
        <v>1.6177383372166104E-2</v>
      </c>
      <c r="T1146" s="147">
        <f t="shared" si="302"/>
        <v>1.6821248337859775E-6</v>
      </c>
      <c r="U1146" s="147" t="str">
        <f t="shared" si="303"/>
        <v/>
      </c>
      <c r="V1146" s="147" t="str">
        <f t="shared" si="304"/>
        <v/>
      </c>
      <c r="W1146" s="171">
        <f t="shared" si="305"/>
        <v>2.4384670104238235E-7</v>
      </c>
      <c r="X1146" s="169" t="str">
        <f t="shared" si="306"/>
        <v/>
      </c>
      <c r="Y1146" s="147" t="str">
        <f t="shared" si="307"/>
        <v/>
      </c>
      <c r="AC1146" s="151">
        <v>465</v>
      </c>
      <c r="AD1146" s="147">
        <f t="shared" si="308"/>
        <v>-2.1399999999999997</v>
      </c>
      <c r="AE1146" s="170">
        <f t="shared" si="309"/>
        <v>4.0407553922860343E-2</v>
      </c>
      <c r="AF1146" s="170">
        <f t="shared" si="310"/>
        <v>1.6177383372166104E-2</v>
      </c>
      <c r="AG1146" s="147">
        <f t="shared" si="311"/>
        <v>4.0407553922860343E-2</v>
      </c>
      <c r="AH1146" s="147" t="str">
        <f t="shared" si="312"/>
        <v/>
      </c>
      <c r="AI1146" s="147" t="str">
        <f t="shared" si="313"/>
        <v/>
      </c>
      <c r="AJ1146" s="169">
        <f t="shared" si="314"/>
        <v>0</v>
      </c>
      <c r="AK1146" s="169" t="str">
        <f t="shared" si="315"/>
        <v/>
      </c>
      <c r="AL1146" s="169" t="str">
        <f t="shared" si="316"/>
        <v/>
      </c>
      <c r="AM1146" s="169"/>
      <c r="AN1146" s="169"/>
      <c r="AO1146" s="169"/>
      <c r="AP1146" s="169"/>
      <c r="AQ1146" s="169"/>
      <c r="AR1146" s="169"/>
      <c r="AS1146" s="169"/>
      <c r="AT1146" s="148"/>
      <c r="AU1146" s="149"/>
      <c r="AV1146" s="148"/>
      <c r="AW1146" s="173"/>
      <c r="AX1146" s="174"/>
      <c r="AY1146" s="175"/>
      <c r="AZ1146" s="175"/>
      <c r="BA1146" s="176"/>
      <c r="BB1146" s="176"/>
      <c r="BC1146" s="150"/>
      <c r="BE1146" s="151">
        <v>442</v>
      </c>
      <c r="BF1146" s="164">
        <f t="shared" si="286"/>
        <v>2.8224000000000151</v>
      </c>
      <c r="BG1146" s="177">
        <f t="shared" si="287"/>
        <v>0.90093121063526282</v>
      </c>
      <c r="BH1146" s="178">
        <f t="shared" si="288"/>
        <v>5.5616559457360992E-4</v>
      </c>
      <c r="BI1146" s="179" t="str">
        <f t="shared" si="289"/>
        <v/>
      </c>
      <c r="BJ1146" s="179" t="str">
        <f t="shared" si="285"/>
        <v/>
      </c>
    </row>
    <row r="1147" spans="2:62" ht="20.100000000000001" customHeight="1" x14ac:dyDescent="0.25">
      <c r="B1147" s="147"/>
      <c r="C1147" s="151">
        <v>466</v>
      </c>
      <c r="D1147" s="147">
        <f t="shared" si="290"/>
        <v>-1595.4183569172849</v>
      </c>
      <c r="E1147" s="170">
        <f t="shared" si="291"/>
        <v>5.4563637023055663E-5</v>
      </c>
      <c r="F1147" s="170">
        <f t="shared" si="292"/>
        <v>1.6339706909493833E-2</v>
      </c>
      <c r="G1147" s="147">
        <f t="shared" si="293"/>
        <v>5.4563637023055663E-5</v>
      </c>
      <c r="H1147" s="147" t="str">
        <f t="shared" si="294"/>
        <v/>
      </c>
      <c r="I1147" s="147" t="str">
        <f t="shared" si="295"/>
        <v/>
      </c>
      <c r="J1147" s="147">
        <f t="shared" si="296"/>
        <v>2.9846043424717024E-19</v>
      </c>
      <c r="K1147" s="147" t="str">
        <f t="shared" si="297"/>
        <v/>
      </c>
      <c r="L1147" s="147" t="str">
        <f t="shared" si="298"/>
        <v/>
      </c>
      <c r="P1147" s="151">
        <v>466</v>
      </c>
      <c r="Q1147" s="147">
        <f t="shared" si="299"/>
        <v>-51310.422060037941</v>
      </c>
      <c r="R1147" s="170">
        <f t="shared" si="300"/>
        <v>1.6965720536248165E-6</v>
      </c>
      <c r="S1147" s="170">
        <f t="shared" si="301"/>
        <v>1.6339706909493854E-2</v>
      </c>
      <c r="T1147" s="147">
        <f t="shared" si="302"/>
        <v>1.6965720536248165E-6</v>
      </c>
      <c r="U1147" s="147" t="str">
        <f t="shared" si="303"/>
        <v/>
      </c>
      <c r="V1147" s="147" t="str">
        <f t="shared" si="304"/>
        <v/>
      </c>
      <c r="W1147" s="171">
        <f t="shared" si="305"/>
        <v>2.466952828500803E-7</v>
      </c>
      <c r="X1147" s="169" t="str">
        <f t="shared" si="306"/>
        <v/>
      </c>
      <c r="Y1147" s="147" t="str">
        <f t="shared" si="307"/>
        <v/>
      </c>
      <c r="AC1147" s="151">
        <v>466</v>
      </c>
      <c r="AD1147" s="147">
        <f t="shared" si="308"/>
        <v>-2.1360000000000001</v>
      </c>
      <c r="AE1147" s="170">
        <f t="shared" si="309"/>
        <v>4.0754601182937548E-2</v>
      </c>
      <c r="AF1147" s="170">
        <f t="shared" si="310"/>
        <v>1.6339706909493833E-2</v>
      </c>
      <c r="AG1147" s="147">
        <f t="shared" si="311"/>
        <v>4.0754601182937548E-2</v>
      </c>
      <c r="AH1147" s="147" t="str">
        <f t="shared" si="312"/>
        <v/>
      </c>
      <c r="AI1147" s="147" t="str">
        <f t="shared" si="313"/>
        <v/>
      </c>
      <c r="AJ1147" s="169">
        <f t="shared" si="314"/>
        <v>0</v>
      </c>
      <c r="AK1147" s="169" t="str">
        <f t="shared" si="315"/>
        <v/>
      </c>
      <c r="AL1147" s="169" t="str">
        <f t="shared" si="316"/>
        <v/>
      </c>
      <c r="AM1147" s="169"/>
      <c r="AN1147" s="169"/>
      <c r="AO1147" s="169"/>
      <c r="AP1147" s="169"/>
      <c r="AQ1147" s="169"/>
      <c r="AR1147" s="169"/>
      <c r="AS1147" s="169"/>
      <c r="AT1147" s="148"/>
      <c r="AU1147" s="149"/>
      <c r="AV1147" s="148"/>
      <c r="AW1147" s="173"/>
      <c r="AX1147" s="174"/>
      <c r="AY1147" s="175"/>
      <c r="AZ1147" s="175"/>
      <c r="BA1147" s="176"/>
      <c r="BB1147" s="176"/>
      <c r="BC1147" s="150"/>
      <c r="BE1147" s="151">
        <v>443</v>
      </c>
      <c r="BF1147" s="164">
        <f t="shared" si="286"/>
        <v>2.8288000000000153</v>
      </c>
      <c r="BG1147" s="177">
        <f t="shared" si="287"/>
        <v>0.90037504504068921</v>
      </c>
      <c r="BH1147" s="178">
        <f t="shared" si="288"/>
        <v>5.575332778021691E-4</v>
      </c>
      <c r="BI1147" s="179" t="str">
        <f t="shared" si="289"/>
        <v/>
      </c>
      <c r="BJ1147" s="179" t="str">
        <f t="shared" si="285"/>
        <v/>
      </c>
    </row>
    <row r="1148" spans="2:62" ht="20.100000000000001" customHeight="1" x14ac:dyDescent="0.25">
      <c r="B1148" s="147"/>
      <c r="C1148" s="151">
        <v>467</v>
      </c>
      <c r="D1148" s="147">
        <f t="shared" si="290"/>
        <v>-1592.4306820915972</v>
      </c>
      <c r="E1148" s="170">
        <f t="shared" si="291"/>
        <v>5.5031385740069351E-5</v>
      </c>
      <c r="F1148" s="170">
        <f t="shared" si="292"/>
        <v>1.6503423278973327E-2</v>
      </c>
      <c r="G1148" s="147">
        <f t="shared" si="293"/>
        <v>5.5031385740069351E-5</v>
      </c>
      <c r="H1148" s="147" t="str">
        <f t="shared" si="294"/>
        <v/>
      </c>
      <c r="I1148" s="147" t="str">
        <f t="shared" si="295"/>
        <v/>
      </c>
      <c r="J1148" s="147">
        <f t="shared" si="296"/>
        <v>3.0863318204505146E-19</v>
      </c>
      <c r="K1148" s="147" t="str">
        <f t="shared" si="297"/>
        <v/>
      </c>
      <c r="L1148" s="147" t="str">
        <f t="shared" si="298"/>
        <v/>
      </c>
      <c r="P1148" s="151">
        <v>467</v>
      </c>
      <c r="Q1148" s="147">
        <f t="shared" si="299"/>
        <v>-51214.335127341241</v>
      </c>
      <c r="R1148" s="170">
        <f t="shared" si="300"/>
        <v>1.7111159778333325E-6</v>
      </c>
      <c r="S1148" s="170">
        <f t="shared" si="301"/>
        <v>1.6503423278973341E-2</v>
      </c>
      <c r="T1148" s="147">
        <f t="shared" si="302"/>
        <v>1.7111159778333325E-6</v>
      </c>
      <c r="U1148" s="147" t="str">
        <f t="shared" si="303"/>
        <v/>
      </c>
      <c r="V1148" s="147" t="str">
        <f t="shared" si="304"/>
        <v/>
      </c>
      <c r="W1148" s="171">
        <f t="shared" si="305"/>
        <v>2.4957314817514044E-7</v>
      </c>
      <c r="X1148" s="169" t="str">
        <f t="shared" si="306"/>
        <v/>
      </c>
      <c r="Y1148" s="147" t="str">
        <f t="shared" si="307"/>
        <v/>
      </c>
      <c r="AC1148" s="151">
        <v>467</v>
      </c>
      <c r="AD1148" s="147">
        <f t="shared" si="308"/>
        <v>-2.1319999999999997</v>
      </c>
      <c r="AE1148" s="170">
        <f t="shared" si="309"/>
        <v>4.1103971449579974E-2</v>
      </c>
      <c r="AF1148" s="170">
        <f t="shared" si="310"/>
        <v>1.6503423278973341E-2</v>
      </c>
      <c r="AG1148" s="147">
        <f t="shared" si="311"/>
        <v>4.1103971449579974E-2</v>
      </c>
      <c r="AH1148" s="147" t="str">
        <f t="shared" si="312"/>
        <v/>
      </c>
      <c r="AI1148" s="147" t="str">
        <f t="shared" si="313"/>
        <v/>
      </c>
      <c r="AJ1148" s="169">
        <f t="shared" si="314"/>
        <v>0</v>
      </c>
      <c r="AK1148" s="169" t="str">
        <f t="shared" si="315"/>
        <v/>
      </c>
      <c r="AL1148" s="169" t="str">
        <f t="shared" si="316"/>
        <v/>
      </c>
      <c r="AM1148" s="169"/>
      <c r="AN1148" s="169"/>
      <c r="AO1148" s="169"/>
      <c r="AP1148" s="169"/>
      <c r="AQ1148" s="169"/>
      <c r="AR1148" s="169"/>
      <c r="AS1148" s="169"/>
      <c r="AT1148" s="148"/>
      <c r="AU1148" s="149"/>
      <c r="AV1148" s="148"/>
      <c r="AW1148" s="173"/>
      <c r="AX1148" s="174"/>
      <c r="AY1148" s="175"/>
      <c r="AZ1148" s="175"/>
      <c r="BA1148" s="176"/>
      <c r="BB1148" s="176"/>
      <c r="BC1148" s="150"/>
      <c r="BE1148" s="151">
        <v>444</v>
      </c>
      <c r="BF1148" s="164">
        <f t="shared" si="286"/>
        <v>2.8352000000000155</v>
      </c>
      <c r="BG1148" s="177">
        <f t="shared" si="287"/>
        <v>0.89981751176288705</v>
      </c>
      <c r="BH1148" s="178">
        <f t="shared" si="288"/>
        <v>5.588971884376015E-4</v>
      </c>
      <c r="BI1148" s="179" t="str">
        <f t="shared" si="289"/>
        <v/>
      </c>
      <c r="BJ1148" s="179" t="str">
        <f t="shared" si="285"/>
        <v/>
      </c>
    </row>
    <row r="1149" spans="2:62" ht="20.100000000000001" customHeight="1" x14ac:dyDescent="0.25">
      <c r="B1149" s="147"/>
      <c r="C1149" s="151">
        <v>468</v>
      </c>
      <c r="D1149" s="147">
        <f t="shared" si="290"/>
        <v>-1589.4430072659093</v>
      </c>
      <c r="E1149" s="170">
        <f t="shared" si="291"/>
        <v>5.5502256206375022E-5</v>
      </c>
      <c r="F1149" s="170">
        <f t="shared" si="292"/>
        <v>1.6668541790016082E-2</v>
      </c>
      <c r="G1149" s="147">
        <f t="shared" si="293"/>
        <v>5.5502256206375022E-5</v>
      </c>
      <c r="H1149" s="147" t="str">
        <f t="shared" si="294"/>
        <v/>
      </c>
      <c r="I1149" s="147" t="str">
        <f t="shared" si="295"/>
        <v/>
      </c>
      <c r="J1149" s="147">
        <f t="shared" si="296"/>
        <v>3.1914755213920732E-19</v>
      </c>
      <c r="K1149" s="147" t="str">
        <f t="shared" si="297"/>
        <v/>
      </c>
      <c r="L1149" s="147" t="str">
        <f t="shared" si="298"/>
        <v/>
      </c>
      <c r="P1149" s="151">
        <v>468</v>
      </c>
      <c r="Q1149" s="147">
        <f t="shared" si="299"/>
        <v>-51118.24819464454</v>
      </c>
      <c r="R1149" s="170">
        <f t="shared" si="300"/>
        <v>1.7257569680164827E-6</v>
      </c>
      <c r="S1149" s="170">
        <f t="shared" si="301"/>
        <v>1.6668541790016107E-2</v>
      </c>
      <c r="T1149" s="147">
        <f t="shared" si="302"/>
        <v>1.7257569680164827E-6</v>
      </c>
      <c r="U1149" s="147" t="str">
        <f t="shared" si="303"/>
        <v/>
      </c>
      <c r="V1149" s="147" t="str">
        <f t="shared" si="304"/>
        <v/>
      </c>
      <c r="W1149" s="171">
        <f t="shared" si="305"/>
        <v>2.5248054600125601E-7</v>
      </c>
      <c r="X1149" s="169" t="str">
        <f t="shared" si="306"/>
        <v/>
      </c>
      <c r="Y1149" s="147" t="str">
        <f t="shared" si="307"/>
        <v/>
      </c>
      <c r="AC1149" s="151">
        <v>468</v>
      </c>
      <c r="AD1149" s="147">
        <f t="shared" si="308"/>
        <v>-2.1280000000000001</v>
      </c>
      <c r="AE1149" s="170">
        <f t="shared" si="309"/>
        <v>4.145567340916527E-2</v>
      </c>
      <c r="AF1149" s="170">
        <f t="shared" si="310"/>
        <v>1.6668541790016082E-2</v>
      </c>
      <c r="AG1149" s="147">
        <f t="shared" si="311"/>
        <v>4.145567340916527E-2</v>
      </c>
      <c r="AH1149" s="147" t="str">
        <f t="shared" si="312"/>
        <v/>
      </c>
      <c r="AI1149" s="147" t="str">
        <f t="shared" si="313"/>
        <v/>
      </c>
      <c r="AJ1149" s="169">
        <f t="shared" si="314"/>
        <v>0</v>
      </c>
      <c r="AK1149" s="169" t="str">
        <f t="shared" si="315"/>
        <v/>
      </c>
      <c r="AL1149" s="169" t="str">
        <f t="shared" si="316"/>
        <v/>
      </c>
      <c r="AM1149" s="169"/>
      <c r="AN1149" s="169"/>
      <c r="AO1149" s="169"/>
      <c r="AP1149" s="169"/>
      <c r="AQ1149" s="169"/>
      <c r="AR1149" s="169"/>
      <c r="AS1149" s="169"/>
      <c r="AT1149" s="148"/>
      <c r="AU1149" s="149"/>
      <c r="AV1149" s="148"/>
      <c r="AW1149" s="173"/>
      <c r="AX1149" s="174"/>
      <c r="AY1149" s="175"/>
      <c r="AZ1149" s="175"/>
      <c r="BA1149" s="176"/>
      <c r="BB1149" s="176"/>
      <c r="BC1149" s="150"/>
      <c r="BE1149" s="151">
        <v>445</v>
      </c>
      <c r="BF1149" s="164">
        <f t="shared" si="286"/>
        <v>2.8416000000000157</v>
      </c>
      <c r="BG1149" s="177">
        <f t="shared" si="287"/>
        <v>0.89925861457444944</v>
      </c>
      <c r="BH1149" s="178">
        <f t="shared" si="288"/>
        <v>5.6025731460196404E-4</v>
      </c>
      <c r="BI1149" s="179" t="str">
        <f t="shared" si="289"/>
        <v/>
      </c>
      <c r="BJ1149" s="179" t="str">
        <f t="shared" si="285"/>
        <v/>
      </c>
    </row>
    <row r="1150" spans="2:62" ht="20.100000000000001" customHeight="1" x14ac:dyDescent="0.25">
      <c r="B1150" s="147"/>
      <c r="C1150" s="151">
        <v>469</v>
      </c>
      <c r="D1150" s="147">
        <f t="shared" si="290"/>
        <v>-1586.4553324402216</v>
      </c>
      <c r="E1150" s="170">
        <f t="shared" si="291"/>
        <v>5.5976260000706485E-5</v>
      </c>
      <c r="F1150" s="170">
        <f t="shared" si="292"/>
        <v>1.683507178670347E-2</v>
      </c>
      <c r="G1150" s="147">
        <f t="shared" si="293"/>
        <v>5.5976260000706485E-5</v>
      </c>
      <c r="H1150" s="147" t="str">
        <f t="shared" si="294"/>
        <v/>
      </c>
      <c r="I1150" s="147" t="str">
        <f t="shared" si="295"/>
        <v/>
      </c>
      <c r="J1150" s="147">
        <f t="shared" si="296"/>
        <v>3.3001484056908422E-19</v>
      </c>
      <c r="K1150" s="147" t="str">
        <f t="shared" si="297"/>
        <v/>
      </c>
      <c r="L1150" s="147" t="str">
        <f t="shared" si="298"/>
        <v/>
      </c>
      <c r="P1150" s="151">
        <v>469</v>
      </c>
      <c r="Q1150" s="147">
        <f t="shared" si="299"/>
        <v>-51022.16126194784</v>
      </c>
      <c r="R1150" s="170">
        <f t="shared" si="300"/>
        <v>1.7404953841971169E-6</v>
      </c>
      <c r="S1150" s="170">
        <f t="shared" si="301"/>
        <v>1.6835071786703477E-2</v>
      </c>
      <c r="T1150" s="147">
        <f t="shared" si="302"/>
        <v>1.7404953841971169E-6</v>
      </c>
      <c r="U1150" s="147" t="str">
        <f t="shared" si="303"/>
        <v/>
      </c>
      <c r="V1150" s="147" t="str">
        <f t="shared" si="304"/>
        <v/>
      </c>
      <c r="W1150" s="171">
        <f t="shared" si="305"/>
        <v>2.5541772678886238E-7</v>
      </c>
      <c r="X1150" s="169" t="str">
        <f t="shared" si="306"/>
        <v/>
      </c>
      <c r="Y1150" s="147" t="str">
        <f t="shared" si="307"/>
        <v/>
      </c>
      <c r="AC1150" s="151">
        <v>469</v>
      </c>
      <c r="AD1150" s="147">
        <f t="shared" si="308"/>
        <v>-2.1239999999999997</v>
      </c>
      <c r="AE1150" s="170">
        <f t="shared" si="309"/>
        <v>4.1809715710066461E-2</v>
      </c>
      <c r="AF1150" s="170">
        <f t="shared" si="310"/>
        <v>1.6835071786703477E-2</v>
      </c>
      <c r="AG1150" s="147">
        <f t="shared" si="311"/>
        <v>4.1809715710066461E-2</v>
      </c>
      <c r="AH1150" s="147" t="str">
        <f t="shared" si="312"/>
        <v/>
      </c>
      <c r="AI1150" s="147" t="str">
        <f t="shared" si="313"/>
        <v/>
      </c>
      <c r="AJ1150" s="169">
        <f t="shared" si="314"/>
        <v>0</v>
      </c>
      <c r="AK1150" s="169" t="str">
        <f t="shared" si="315"/>
        <v/>
      </c>
      <c r="AL1150" s="169" t="str">
        <f t="shared" si="316"/>
        <v/>
      </c>
      <c r="AM1150" s="169"/>
      <c r="AN1150" s="169"/>
      <c r="AO1150" s="169"/>
      <c r="AP1150" s="169"/>
      <c r="AQ1150" s="169"/>
      <c r="AR1150" s="169"/>
      <c r="AS1150" s="169"/>
      <c r="AT1150" s="148"/>
      <c r="AU1150" s="149"/>
      <c r="AV1150" s="148"/>
      <c r="AW1150" s="173"/>
      <c r="AX1150" s="174"/>
      <c r="AY1150" s="175"/>
      <c r="AZ1150" s="175"/>
      <c r="BA1150" s="176"/>
      <c r="BB1150" s="176"/>
      <c r="BC1150" s="150"/>
      <c r="BE1150" s="151">
        <v>446</v>
      </c>
      <c r="BF1150" s="164">
        <f t="shared" si="286"/>
        <v>2.8480000000000159</v>
      </c>
      <c r="BG1150" s="177">
        <f t="shared" si="287"/>
        <v>0.89869835725984748</v>
      </c>
      <c r="BH1150" s="178">
        <f t="shared" si="288"/>
        <v>5.616136445509845E-4</v>
      </c>
      <c r="BI1150" s="179" t="str">
        <f t="shared" si="289"/>
        <v/>
      </c>
      <c r="BJ1150" s="179" t="str">
        <f t="shared" si="285"/>
        <v/>
      </c>
    </row>
    <row r="1151" spans="2:62" ht="20.100000000000001" customHeight="1" x14ac:dyDescent="0.25">
      <c r="B1151" s="147"/>
      <c r="C1151" s="151">
        <v>470</v>
      </c>
      <c r="D1151" s="147">
        <f t="shared" si="290"/>
        <v>-1583.4676576145337</v>
      </c>
      <c r="E1151" s="170">
        <f t="shared" si="291"/>
        <v>5.645340864973571E-5</v>
      </c>
      <c r="F1151" s="170">
        <f t="shared" si="292"/>
        <v>1.7003022647632787E-2</v>
      </c>
      <c r="G1151" s="147">
        <f t="shared" si="293"/>
        <v>5.645340864973571E-5</v>
      </c>
      <c r="H1151" s="147" t="str">
        <f t="shared" si="294"/>
        <v/>
      </c>
      <c r="I1151" s="147" t="str">
        <f t="shared" si="295"/>
        <v/>
      </c>
      <c r="J1151" s="147">
        <f t="shared" si="296"/>
        <v>3.4124671088046423E-19</v>
      </c>
      <c r="K1151" s="147" t="str">
        <f t="shared" si="297"/>
        <v/>
      </c>
      <c r="L1151" s="147" t="str">
        <f t="shared" si="298"/>
        <v/>
      </c>
      <c r="P1151" s="151">
        <v>470</v>
      </c>
      <c r="Q1151" s="147">
        <f t="shared" si="299"/>
        <v>-50926.07432925114</v>
      </c>
      <c r="R1151" s="170">
        <f t="shared" si="300"/>
        <v>1.7553315847793058E-6</v>
      </c>
      <c r="S1151" s="170">
        <f t="shared" si="301"/>
        <v>1.7003022647632815E-2</v>
      </c>
      <c r="T1151" s="147">
        <f t="shared" si="302"/>
        <v>1.7553315847793058E-6</v>
      </c>
      <c r="U1151" s="147" t="str">
        <f t="shared" si="303"/>
        <v/>
      </c>
      <c r="V1151" s="147" t="str">
        <f t="shared" si="304"/>
        <v/>
      </c>
      <c r="W1151" s="171">
        <f t="shared" si="305"/>
        <v>2.5838494247621431E-7</v>
      </c>
      <c r="X1151" s="169" t="str">
        <f t="shared" si="306"/>
        <v/>
      </c>
      <c r="Y1151" s="147" t="str">
        <f t="shared" si="307"/>
        <v/>
      </c>
      <c r="AC1151" s="151">
        <v>470</v>
      </c>
      <c r="AD1151" s="147">
        <f t="shared" si="308"/>
        <v>-2.12</v>
      </c>
      <c r="AE1151" s="170">
        <f t="shared" si="309"/>
        <v>4.2166106961770311E-2</v>
      </c>
      <c r="AF1151" s="170">
        <f t="shared" si="310"/>
        <v>1.7003022647632787E-2</v>
      </c>
      <c r="AG1151" s="147">
        <f t="shared" si="311"/>
        <v>4.2166106961770311E-2</v>
      </c>
      <c r="AH1151" s="147" t="str">
        <f t="shared" si="312"/>
        <v/>
      </c>
      <c r="AI1151" s="147" t="str">
        <f t="shared" si="313"/>
        <v/>
      </c>
      <c r="AJ1151" s="169">
        <f t="shared" si="314"/>
        <v>0</v>
      </c>
      <c r="AK1151" s="169" t="str">
        <f t="shared" si="315"/>
        <v/>
      </c>
      <c r="AL1151" s="169" t="str">
        <f t="shared" si="316"/>
        <v/>
      </c>
      <c r="AM1151" s="169"/>
      <c r="AN1151" s="169"/>
      <c r="AO1151" s="169"/>
      <c r="AP1151" s="169"/>
      <c r="AQ1151" s="169"/>
      <c r="AR1151" s="169"/>
      <c r="AS1151" s="169"/>
      <c r="AT1151" s="148"/>
      <c r="AU1151" s="149"/>
      <c r="AV1151" s="148"/>
      <c r="AW1151" s="173"/>
      <c r="AX1151" s="174"/>
      <c r="AY1151" s="175"/>
      <c r="AZ1151" s="175"/>
      <c r="BA1151" s="176"/>
      <c r="BB1151" s="176"/>
      <c r="BC1151" s="150"/>
      <c r="BE1151" s="151">
        <v>447</v>
      </c>
      <c r="BF1151" s="164">
        <f t="shared" si="286"/>
        <v>2.854400000000016</v>
      </c>
      <c r="BG1151" s="177">
        <f t="shared" si="287"/>
        <v>0.8981367436152965</v>
      </c>
      <c r="BH1151" s="178">
        <f t="shared" si="288"/>
        <v>5.6296616667184107E-4</v>
      </c>
      <c r="BI1151" s="179" t="str">
        <f t="shared" si="289"/>
        <v/>
      </c>
      <c r="BJ1151" s="179" t="str">
        <f t="shared" si="285"/>
        <v/>
      </c>
    </row>
    <row r="1152" spans="2:62" ht="20.100000000000001" customHeight="1" x14ac:dyDescent="0.25">
      <c r="B1152" s="147"/>
      <c r="C1152" s="151">
        <v>471</v>
      </c>
      <c r="D1152" s="147">
        <f t="shared" si="290"/>
        <v>-1580.479982788846</v>
      </c>
      <c r="E1152" s="170">
        <f t="shared" si="291"/>
        <v>5.6933713626887433E-5</v>
      </c>
      <c r="F1152" s="170">
        <f t="shared" si="292"/>
        <v>1.7172403785760123E-2</v>
      </c>
      <c r="G1152" s="147">
        <f t="shared" si="293"/>
        <v>5.6933713626887433E-5</v>
      </c>
      <c r="H1152" s="147" t="str">
        <f t="shared" si="294"/>
        <v/>
      </c>
      <c r="I1152" s="147" t="str">
        <f t="shared" si="295"/>
        <v/>
      </c>
      <c r="J1152" s="147">
        <f t="shared" si="296"/>
        <v>3.5285520588029865E-19</v>
      </c>
      <c r="K1152" s="147" t="str">
        <f t="shared" si="297"/>
        <v/>
      </c>
      <c r="L1152" s="147" t="str">
        <f t="shared" si="298"/>
        <v/>
      </c>
      <c r="P1152" s="151">
        <v>471</v>
      </c>
      <c r="Q1152" s="147">
        <f t="shared" si="299"/>
        <v>-50829.987396554439</v>
      </c>
      <c r="R1152" s="170">
        <f t="shared" si="300"/>
        <v>1.7702659265114782E-6</v>
      </c>
      <c r="S1152" s="170">
        <f t="shared" si="301"/>
        <v>1.717240378576014E-2</v>
      </c>
      <c r="T1152" s="147">
        <f t="shared" si="302"/>
        <v>1.7702659265114782E-6</v>
      </c>
      <c r="U1152" s="147" t="str">
        <f t="shared" si="303"/>
        <v/>
      </c>
      <c r="V1152" s="147" t="str">
        <f t="shared" si="304"/>
        <v/>
      </c>
      <c r="W1152" s="171">
        <f t="shared" si="305"/>
        <v>2.6138244648036489E-7</v>
      </c>
      <c r="X1152" s="169" t="str">
        <f t="shared" si="306"/>
        <v/>
      </c>
      <c r="Y1152" s="147" t="str">
        <f t="shared" si="307"/>
        <v/>
      </c>
      <c r="AC1152" s="151">
        <v>471</v>
      </c>
      <c r="AD1152" s="147">
        <f t="shared" si="308"/>
        <v>-2.1159999999999997</v>
      </c>
      <c r="AE1152" s="170">
        <f t="shared" si="309"/>
        <v>4.2524855733992541E-2</v>
      </c>
      <c r="AF1152" s="170">
        <f t="shared" si="310"/>
        <v>1.717240378576014E-2</v>
      </c>
      <c r="AG1152" s="147">
        <f t="shared" si="311"/>
        <v>4.2524855733992541E-2</v>
      </c>
      <c r="AH1152" s="147" t="str">
        <f t="shared" si="312"/>
        <v/>
      </c>
      <c r="AI1152" s="147" t="str">
        <f t="shared" si="313"/>
        <v/>
      </c>
      <c r="AJ1152" s="169">
        <f t="shared" si="314"/>
        <v>0</v>
      </c>
      <c r="AK1152" s="169" t="str">
        <f t="shared" si="315"/>
        <v/>
      </c>
      <c r="AL1152" s="169" t="str">
        <f t="shared" si="316"/>
        <v/>
      </c>
      <c r="AM1152" s="169"/>
      <c r="AN1152" s="169"/>
      <c r="AO1152" s="169"/>
      <c r="AP1152" s="169"/>
      <c r="AQ1152" s="169"/>
      <c r="AR1152" s="169"/>
      <c r="AS1152" s="169"/>
      <c r="AT1152" s="148"/>
      <c r="AU1152" s="149"/>
      <c r="AV1152" s="148"/>
      <c r="AW1152" s="173"/>
      <c r="AX1152" s="174"/>
      <c r="AY1152" s="175"/>
      <c r="AZ1152" s="175"/>
      <c r="BA1152" s="176"/>
      <c r="BB1152" s="176"/>
      <c r="BC1152" s="150"/>
      <c r="BE1152" s="151">
        <v>448</v>
      </c>
      <c r="BF1152" s="164">
        <f t="shared" si="286"/>
        <v>2.8608000000000162</v>
      </c>
      <c r="BG1152" s="177">
        <f t="shared" si="287"/>
        <v>0.89757377744862465</v>
      </c>
      <c r="BH1152" s="178">
        <f t="shared" si="288"/>
        <v>5.6431486948438359E-4</v>
      </c>
      <c r="BI1152" s="179" t="str">
        <f t="shared" si="289"/>
        <v/>
      </c>
      <c r="BJ1152" s="179" t="str">
        <f t="shared" si="285"/>
        <v/>
      </c>
    </row>
    <row r="1153" spans="2:62" ht="20.100000000000001" customHeight="1" x14ac:dyDescent="0.25">
      <c r="B1153" s="147"/>
      <c r="C1153" s="151">
        <v>472</v>
      </c>
      <c r="D1153" s="147">
        <f t="shared" si="290"/>
        <v>-1577.4923079631581</v>
      </c>
      <c r="E1153" s="170">
        <f t="shared" si="291"/>
        <v>5.7417186351147759E-5</v>
      </c>
      <c r="F1153" s="170">
        <f t="shared" si="292"/>
        <v>1.7343224648239338E-2</v>
      </c>
      <c r="G1153" s="147">
        <f t="shared" si="293"/>
        <v>5.7417186351147759E-5</v>
      </c>
      <c r="H1153" s="147" t="str">
        <f t="shared" si="294"/>
        <v/>
      </c>
      <c r="I1153" s="147" t="str">
        <f t="shared" si="295"/>
        <v/>
      </c>
      <c r="J1153" s="147">
        <f t="shared" si="296"/>
        <v>3.6485275976077901E-19</v>
      </c>
      <c r="K1153" s="147" t="str">
        <f t="shared" si="297"/>
        <v/>
      </c>
      <c r="L1153" s="147" t="str">
        <f t="shared" si="298"/>
        <v/>
      </c>
      <c r="P1153" s="151">
        <v>472</v>
      </c>
      <c r="Q1153" s="147">
        <f t="shared" si="299"/>
        <v>-50733.900463857739</v>
      </c>
      <c r="R1153" s="170">
        <f t="shared" si="300"/>
        <v>1.7852987644493769E-6</v>
      </c>
      <c r="S1153" s="170">
        <f t="shared" si="301"/>
        <v>1.7343224648239366E-2</v>
      </c>
      <c r="T1153" s="147">
        <f t="shared" si="302"/>
        <v>1.7852987644493769E-6</v>
      </c>
      <c r="U1153" s="147" t="str">
        <f t="shared" si="303"/>
        <v/>
      </c>
      <c r="V1153" s="147" t="str">
        <f t="shared" si="304"/>
        <v/>
      </c>
      <c r="W1153" s="171">
        <f t="shared" si="305"/>
        <v>2.6441049369802822E-7</v>
      </c>
      <c r="X1153" s="169" t="str">
        <f t="shared" si="306"/>
        <v/>
      </c>
      <c r="Y1153" s="147" t="str">
        <f t="shared" si="307"/>
        <v/>
      </c>
      <c r="AC1153" s="151">
        <v>472</v>
      </c>
      <c r="AD1153" s="147">
        <f t="shared" si="308"/>
        <v>-2.1120000000000001</v>
      </c>
      <c r="AE1153" s="170">
        <f t="shared" si="309"/>
        <v>4.2885970555787321E-2</v>
      </c>
      <c r="AF1153" s="170">
        <f t="shared" si="310"/>
        <v>1.7343224648239338E-2</v>
      </c>
      <c r="AG1153" s="147">
        <f t="shared" si="311"/>
        <v>4.2885970555787321E-2</v>
      </c>
      <c r="AH1153" s="147" t="str">
        <f t="shared" si="312"/>
        <v/>
      </c>
      <c r="AI1153" s="147" t="str">
        <f t="shared" si="313"/>
        <v/>
      </c>
      <c r="AJ1153" s="169">
        <f t="shared" si="314"/>
        <v>0</v>
      </c>
      <c r="AK1153" s="169" t="str">
        <f t="shared" si="315"/>
        <v/>
      </c>
      <c r="AL1153" s="169" t="str">
        <f t="shared" si="316"/>
        <v/>
      </c>
      <c r="AM1153" s="169"/>
      <c r="AN1153" s="169"/>
      <c r="AO1153" s="169"/>
      <c r="AP1153" s="169"/>
      <c r="AQ1153" s="169"/>
      <c r="AR1153" s="169"/>
      <c r="AS1153" s="169"/>
      <c r="AT1153" s="148"/>
      <c r="AU1153" s="149"/>
      <c r="AV1153" s="148"/>
      <c r="AW1153" s="173"/>
      <c r="AX1153" s="174"/>
      <c r="AY1153" s="175"/>
      <c r="AZ1153" s="175"/>
      <c r="BA1153" s="176"/>
      <c r="BB1153" s="176"/>
      <c r="BC1153" s="150"/>
      <c r="BE1153" s="151">
        <v>449</v>
      </c>
      <c r="BF1153" s="164">
        <f t="shared" si="286"/>
        <v>2.8672000000000164</v>
      </c>
      <c r="BG1153" s="177">
        <f t="shared" si="287"/>
        <v>0.89700946257914027</v>
      </c>
      <c r="BH1153" s="178">
        <f t="shared" si="288"/>
        <v>5.6565974164013433E-4</v>
      </c>
      <c r="BI1153" s="179" t="str">
        <f t="shared" si="289"/>
        <v/>
      </c>
      <c r="BJ1153" s="179" t="str">
        <f t="shared" ref="BJ1153:BJ1216" si="317">IF($BG1153&lt;(1-$BC$717),$BH1153,"")</f>
        <v/>
      </c>
    </row>
    <row r="1154" spans="2:62" ht="20.100000000000001" customHeight="1" x14ac:dyDescent="0.25">
      <c r="B1154" s="147"/>
      <c r="C1154" s="151">
        <v>473</v>
      </c>
      <c r="D1154" s="147">
        <f t="shared" si="290"/>
        <v>-1574.5046331374704</v>
      </c>
      <c r="E1154" s="170">
        <f t="shared" si="291"/>
        <v>5.7903838185867228E-5</v>
      </c>
      <c r="F1154" s="170">
        <f t="shared" si="292"/>
        <v>1.751549471625774E-2</v>
      </c>
      <c r="G1154" s="147">
        <f t="shared" si="293"/>
        <v>5.7903838185867228E-5</v>
      </c>
      <c r="H1154" s="147" t="str">
        <f t="shared" si="294"/>
        <v/>
      </c>
      <c r="I1154" s="147" t="str">
        <f t="shared" si="295"/>
        <v/>
      </c>
      <c r="J1154" s="147">
        <f t="shared" si="296"/>
        <v>3.7725221060411182E-19</v>
      </c>
      <c r="K1154" s="147" t="str">
        <f t="shared" si="297"/>
        <v/>
      </c>
      <c r="L1154" s="147" t="str">
        <f t="shared" si="298"/>
        <v/>
      </c>
      <c r="P1154" s="151">
        <v>473</v>
      </c>
      <c r="Q1154" s="147">
        <f t="shared" si="299"/>
        <v>-50637.813531161039</v>
      </c>
      <c r="R1154" s="170">
        <f t="shared" si="300"/>
        <v>1.8004304519188437E-6</v>
      </c>
      <c r="S1154" s="170">
        <f t="shared" si="301"/>
        <v>1.7515494716257754E-2</v>
      </c>
      <c r="T1154" s="147">
        <f t="shared" si="302"/>
        <v>1.8004304519188437E-6</v>
      </c>
      <c r="U1154" s="147" t="str">
        <f t="shared" si="303"/>
        <v/>
      </c>
      <c r="V1154" s="147" t="str">
        <f t="shared" si="304"/>
        <v/>
      </c>
      <c r="W1154" s="171">
        <f t="shared" si="305"/>
        <v>2.6746934050634098E-7</v>
      </c>
      <c r="X1154" s="169" t="str">
        <f t="shared" si="306"/>
        <v/>
      </c>
      <c r="Y1154" s="147" t="str">
        <f t="shared" si="307"/>
        <v/>
      </c>
      <c r="AC1154" s="151">
        <v>473</v>
      </c>
      <c r="AD1154" s="147">
        <f t="shared" si="308"/>
        <v>-2.1079999999999997</v>
      </c>
      <c r="AE1154" s="170">
        <f t="shared" si="309"/>
        <v>4.3249459914653898E-2</v>
      </c>
      <c r="AF1154" s="170">
        <f t="shared" si="310"/>
        <v>1.7515494716257754E-2</v>
      </c>
      <c r="AG1154" s="147">
        <f t="shared" si="311"/>
        <v>4.3249459914653898E-2</v>
      </c>
      <c r="AH1154" s="147" t="str">
        <f t="shared" si="312"/>
        <v/>
      </c>
      <c r="AI1154" s="147" t="str">
        <f t="shared" si="313"/>
        <v/>
      </c>
      <c r="AJ1154" s="169">
        <f t="shared" si="314"/>
        <v>0</v>
      </c>
      <c r="AK1154" s="169" t="str">
        <f t="shared" si="315"/>
        <v/>
      </c>
      <c r="AL1154" s="169" t="str">
        <f t="shared" si="316"/>
        <v/>
      </c>
      <c r="AM1154" s="169"/>
      <c r="AN1154" s="169"/>
      <c r="AO1154" s="169"/>
      <c r="AP1154" s="169"/>
      <c r="AQ1154" s="169"/>
      <c r="AR1154" s="169"/>
      <c r="AS1154" s="169"/>
      <c r="AT1154" s="148"/>
      <c r="AU1154" s="149"/>
      <c r="AV1154" s="148"/>
      <c r="AW1154" s="173"/>
      <c r="AX1154" s="174"/>
      <c r="AY1154" s="175"/>
      <c r="AZ1154" s="175"/>
      <c r="BA1154" s="176"/>
      <c r="BB1154" s="176"/>
      <c r="BC1154" s="150"/>
      <c r="BE1154" s="151">
        <v>450</v>
      </c>
      <c r="BF1154" s="164">
        <f t="shared" ref="BF1154:BF1217" si="318">BF1153+$BI$702</f>
        <v>2.8736000000000166</v>
      </c>
      <c r="BG1154" s="177">
        <f t="shared" ref="BG1154:BG1217" si="319">_xlfn.CHISQ.DIST.RT(BF1154,7)</f>
        <v>0.89644380283750014</v>
      </c>
      <c r="BH1154" s="178">
        <f t="shared" ref="BH1154:BH1217" si="320">BG1154-BG1155</f>
        <v>5.6700077192051168E-4</v>
      </c>
      <c r="BI1154" s="179" t="str">
        <f t="shared" ref="BI1154:BI1217" si="321">IF(BG1154&lt;(1-$BC$709),BH1154,"")</f>
        <v/>
      </c>
      <c r="BJ1154" s="179" t="str">
        <f t="shared" si="317"/>
        <v/>
      </c>
    </row>
    <row r="1155" spans="2:62" ht="20.100000000000001" customHeight="1" x14ac:dyDescent="0.25">
      <c r="B1155" s="147"/>
      <c r="C1155" s="151">
        <v>474</v>
      </c>
      <c r="D1155" s="147">
        <f t="shared" si="290"/>
        <v>-1571.5169583117824</v>
      </c>
      <c r="E1155" s="170">
        <f t="shared" si="291"/>
        <v>5.8393680437557903E-5</v>
      </c>
      <c r="F1155" s="170">
        <f t="shared" si="292"/>
        <v>1.7689223504868012E-2</v>
      </c>
      <c r="G1155" s="147">
        <f t="shared" si="293"/>
        <v>5.8393680437557903E-5</v>
      </c>
      <c r="H1155" s="147" t="str">
        <f t="shared" si="294"/>
        <v/>
      </c>
      <c r="I1155" s="147" t="str">
        <f t="shared" si="295"/>
        <v/>
      </c>
      <c r="J1155" s="147">
        <f t="shared" si="296"/>
        <v>3.9006681327977983E-19</v>
      </c>
      <c r="K1155" s="147" t="str">
        <f t="shared" si="297"/>
        <v/>
      </c>
      <c r="L1155" s="147" t="str">
        <f t="shared" si="298"/>
        <v/>
      </c>
      <c r="P1155" s="151">
        <v>474</v>
      </c>
      <c r="Q1155" s="147">
        <f t="shared" si="299"/>
        <v>-50541.726598464338</v>
      </c>
      <c r="R1155" s="170">
        <f t="shared" si="300"/>
        <v>1.8156613404784131E-6</v>
      </c>
      <c r="S1155" s="170">
        <f t="shared" si="301"/>
        <v>1.7689223504868012E-2</v>
      </c>
      <c r="T1155" s="147">
        <f t="shared" si="302"/>
        <v>1.8156613404784131E-6</v>
      </c>
      <c r="U1155" s="147" t="str">
        <f t="shared" si="303"/>
        <v/>
      </c>
      <c r="V1155" s="147" t="str">
        <f t="shared" si="304"/>
        <v/>
      </c>
      <c r="W1155" s="171">
        <f t="shared" si="305"/>
        <v>2.7055924476350541E-7</v>
      </c>
      <c r="X1155" s="169" t="str">
        <f t="shared" si="306"/>
        <v/>
      </c>
      <c r="Y1155" s="147" t="str">
        <f t="shared" si="307"/>
        <v/>
      </c>
      <c r="AC1155" s="151">
        <v>474</v>
      </c>
      <c r="AD1155" s="147">
        <f t="shared" si="308"/>
        <v>-2.1040000000000001</v>
      </c>
      <c r="AE1155" s="170">
        <f t="shared" si="309"/>
        <v>4.3615332255637435E-2</v>
      </c>
      <c r="AF1155" s="170">
        <f t="shared" si="310"/>
        <v>1.7689223504867995E-2</v>
      </c>
      <c r="AG1155" s="147">
        <f t="shared" si="311"/>
        <v>4.3615332255637435E-2</v>
      </c>
      <c r="AH1155" s="147" t="str">
        <f t="shared" si="312"/>
        <v/>
      </c>
      <c r="AI1155" s="147" t="str">
        <f t="shared" si="313"/>
        <v/>
      </c>
      <c r="AJ1155" s="169">
        <f t="shared" si="314"/>
        <v>0</v>
      </c>
      <c r="AK1155" s="169" t="str">
        <f t="shared" si="315"/>
        <v/>
      </c>
      <c r="AL1155" s="169" t="str">
        <f t="shared" si="316"/>
        <v/>
      </c>
      <c r="AM1155" s="169"/>
      <c r="AN1155" s="169"/>
      <c r="AO1155" s="169"/>
      <c r="AP1155" s="169"/>
      <c r="AQ1155" s="169"/>
      <c r="AR1155" s="169"/>
      <c r="AS1155" s="169"/>
      <c r="AT1155" s="148"/>
      <c r="AU1155" s="149"/>
      <c r="AV1155" s="148"/>
      <c r="AW1155" s="173"/>
      <c r="AX1155" s="174"/>
      <c r="AY1155" s="175"/>
      <c r="AZ1155" s="175"/>
      <c r="BA1155" s="176"/>
      <c r="BB1155" s="176"/>
      <c r="BC1155" s="150"/>
      <c r="BE1155" s="151">
        <v>451</v>
      </c>
      <c r="BF1155" s="164">
        <f t="shared" si="318"/>
        <v>2.8800000000000168</v>
      </c>
      <c r="BG1155" s="177">
        <f t="shared" si="319"/>
        <v>0.89587680206557962</v>
      </c>
      <c r="BH1155" s="178">
        <f t="shared" si="320"/>
        <v>5.6833794923816239E-4</v>
      </c>
      <c r="BI1155" s="179" t="str">
        <f t="shared" si="321"/>
        <v/>
      </c>
      <c r="BJ1155" s="179" t="str">
        <f t="shared" si="317"/>
        <v/>
      </c>
    </row>
    <row r="1156" spans="2:62" ht="20.100000000000001" customHeight="1" x14ac:dyDescent="0.25">
      <c r="B1156" s="147"/>
      <c r="C1156" s="151">
        <v>475</v>
      </c>
      <c r="D1156" s="147">
        <f t="shared" si="290"/>
        <v>-1568.5292834860948</v>
      </c>
      <c r="E1156" s="170">
        <f t="shared" si="291"/>
        <v>5.8886724354684922E-5</v>
      </c>
      <c r="F1156" s="170">
        <f t="shared" si="292"/>
        <v>1.7864420562816546E-2</v>
      </c>
      <c r="G1156" s="147">
        <f t="shared" si="293"/>
        <v>5.8886724354684922E-5</v>
      </c>
      <c r="H1156" s="147" t="str">
        <f t="shared" si="294"/>
        <v/>
      </c>
      <c r="I1156" s="147" t="str">
        <f t="shared" si="295"/>
        <v/>
      </c>
      <c r="J1156" s="147">
        <f t="shared" si="296"/>
        <v>4.0331025274622497E-19</v>
      </c>
      <c r="K1156" s="147" t="str">
        <f t="shared" si="297"/>
        <v/>
      </c>
      <c r="L1156" s="147" t="str">
        <f t="shared" si="298"/>
        <v/>
      </c>
      <c r="P1156" s="151">
        <v>475</v>
      </c>
      <c r="Q1156" s="147">
        <f t="shared" si="299"/>
        <v>-50445.639665767638</v>
      </c>
      <c r="R1156" s="170">
        <f t="shared" si="300"/>
        <v>1.8309917798817478E-6</v>
      </c>
      <c r="S1156" s="170">
        <f t="shared" si="301"/>
        <v>1.7864420562816553E-2</v>
      </c>
      <c r="T1156" s="147">
        <f t="shared" si="302"/>
        <v>1.8309917798817478E-6</v>
      </c>
      <c r="U1156" s="147" t="str">
        <f t="shared" si="303"/>
        <v/>
      </c>
      <c r="V1156" s="147" t="str">
        <f t="shared" si="304"/>
        <v/>
      </c>
      <c r="W1156" s="171">
        <f t="shared" si="305"/>
        <v>2.7368046580932939E-7</v>
      </c>
      <c r="X1156" s="169" t="str">
        <f t="shared" si="306"/>
        <v/>
      </c>
      <c r="Y1156" s="147" t="str">
        <f t="shared" si="307"/>
        <v/>
      </c>
      <c r="AC1156" s="151">
        <v>475</v>
      </c>
      <c r="AD1156" s="147">
        <f t="shared" si="308"/>
        <v>-2.0999999999999996</v>
      </c>
      <c r="AE1156" s="170">
        <f t="shared" si="309"/>
        <v>4.3983595980427233E-2</v>
      </c>
      <c r="AF1156" s="170">
        <f t="shared" si="310"/>
        <v>1.7864420562816553E-2</v>
      </c>
      <c r="AG1156" s="147">
        <f t="shared" si="311"/>
        <v>4.3983595980427233E-2</v>
      </c>
      <c r="AH1156" s="147" t="str">
        <f t="shared" si="312"/>
        <v/>
      </c>
      <c r="AI1156" s="147" t="str">
        <f t="shared" si="313"/>
        <v/>
      </c>
      <c r="AJ1156" s="169">
        <f t="shared" si="314"/>
        <v>0</v>
      </c>
      <c r="AK1156" s="169" t="str">
        <f t="shared" si="315"/>
        <v/>
      </c>
      <c r="AL1156" s="169" t="str">
        <f t="shared" si="316"/>
        <v/>
      </c>
      <c r="AM1156" s="169"/>
      <c r="AN1156" s="169"/>
      <c r="AO1156" s="169"/>
      <c r="AP1156" s="169"/>
      <c r="AQ1156" s="169"/>
      <c r="AR1156" s="169"/>
      <c r="AS1156" s="169"/>
      <c r="AT1156" s="148"/>
      <c r="AU1156" s="149"/>
      <c r="AV1156" s="148"/>
      <c r="AW1156" s="173"/>
      <c r="AX1156" s="174"/>
      <c r="AY1156" s="175"/>
      <c r="AZ1156" s="175"/>
      <c r="BA1156" s="176"/>
      <c r="BB1156" s="176"/>
      <c r="BC1156" s="150"/>
      <c r="BE1156" s="151">
        <v>452</v>
      </c>
      <c r="BF1156" s="164">
        <f t="shared" si="318"/>
        <v>2.886400000000017</v>
      </c>
      <c r="BG1156" s="177">
        <f t="shared" si="319"/>
        <v>0.89530846411634146</v>
      </c>
      <c r="BH1156" s="178">
        <f t="shared" si="320"/>
        <v>5.6967126263540724E-4</v>
      </c>
      <c r="BI1156" s="179" t="str">
        <f t="shared" si="321"/>
        <v/>
      </c>
      <c r="BJ1156" s="179" t="str">
        <f t="shared" si="317"/>
        <v/>
      </c>
    </row>
    <row r="1157" spans="2:62" ht="20.100000000000001" customHeight="1" x14ac:dyDescent="0.25">
      <c r="B1157" s="147"/>
      <c r="C1157" s="151">
        <v>476</v>
      </c>
      <c r="D1157" s="147">
        <f t="shared" si="290"/>
        <v>-1565.5416086604068</v>
      </c>
      <c r="E1157" s="170">
        <f t="shared" si="291"/>
        <v>5.9382981126452842E-5</v>
      </c>
      <c r="F1157" s="170">
        <f t="shared" si="292"/>
        <v>1.8041095472368415E-2</v>
      </c>
      <c r="G1157" s="147">
        <f t="shared" si="293"/>
        <v>5.9382981126452842E-5</v>
      </c>
      <c r="H1157" s="147" t="str">
        <f t="shared" si="294"/>
        <v/>
      </c>
      <c r="I1157" s="147" t="str">
        <f t="shared" si="295"/>
        <v/>
      </c>
      <c r="J1157" s="147">
        <f t="shared" si="296"/>
        <v>4.1699665776955109E-19</v>
      </c>
      <c r="K1157" s="147" t="str">
        <f t="shared" si="297"/>
        <v/>
      </c>
      <c r="L1157" s="147" t="str">
        <f t="shared" si="298"/>
        <v/>
      </c>
      <c r="P1157" s="151">
        <v>476</v>
      </c>
      <c r="Q1157" s="147">
        <f t="shared" si="299"/>
        <v>-50349.552733070937</v>
      </c>
      <c r="R1157" s="170">
        <f t="shared" si="300"/>
        <v>1.8464221180398815E-6</v>
      </c>
      <c r="S1157" s="170">
        <f t="shared" si="301"/>
        <v>1.8041095472368415E-2</v>
      </c>
      <c r="T1157" s="147">
        <f t="shared" si="302"/>
        <v>1.8464221180398815E-6</v>
      </c>
      <c r="U1157" s="147" t="str">
        <f t="shared" si="303"/>
        <v/>
      </c>
      <c r="V1157" s="147" t="str">
        <f t="shared" si="304"/>
        <v/>
      </c>
      <c r="W1157" s="171">
        <f t="shared" si="305"/>
        <v>2.768332644656453E-7</v>
      </c>
      <c r="X1157" s="169" t="str">
        <f t="shared" si="306"/>
        <v/>
      </c>
      <c r="Y1157" s="147" t="str">
        <f t="shared" si="307"/>
        <v/>
      </c>
      <c r="AC1157" s="151">
        <v>476</v>
      </c>
      <c r="AD1157" s="147">
        <f t="shared" si="308"/>
        <v>-2.0960000000000001</v>
      </c>
      <c r="AE1157" s="170">
        <f t="shared" si="309"/>
        <v>4.4354259446449183E-2</v>
      </c>
      <c r="AF1157" s="170">
        <f t="shared" si="310"/>
        <v>1.8041095472368394E-2</v>
      </c>
      <c r="AG1157" s="147">
        <f t="shared" si="311"/>
        <v>4.4354259446449183E-2</v>
      </c>
      <c r="AH1157" s="147" t="str">
        <f t="shared" si="312"/>
        <v/>
      </c>
      <c r="AI1157" s="147" t="str">
        <f t="shared" si="313"/>
        <v/>
      </c>
      <c r="AJ1157" s="169">
        <f t="shared" si="314"/>
        <v>0</v>
      </c>
      <c r="AK1157" s="169" t="str">
        <f t="shared" si="315"/>
        <v/>
      </c>
      <c r="AL1157" s="169" t="str">
        <f t="shared" si="316"/>
        <v/>
      </c>
      <c r="AM1157" s="169"/>
      <c r="AN1157" s="169"/>
      <c r="AO1157" s="169"/>
      <c r="AP1157" s="169"/>
      <c r="AQ1157" s="169"/>
      <c r="AR1157" s="169"/>
      <c r="AS1157" s="169"/>
      <c r="AT1157" s="148"/>
      <c r="AU1157" s="149"/>
      <c r="AV1157" s="148"/>
      <c r="AW1157" s="173"/>
      <c r="AX1157" s="174"/>
      <c r="AY1157" s="175"/>
      <c r="AZ1157" s="175"/>
      <c r="BA1157" s="176"/>
      <c r="BB1157" s="176"/>
      <c r="BC1157" s="150"/>
      <c r="BE1157" s="151">
        <v>453</v>
      </c>
      <c r="BF1157" s="164">
        <f t="shared" si="318"/>
        <v>2.8928000000000171</v>
      </c>
      <c r="BG1157" s="177">
        <f t="shared" si="319"/>
        <v>0.89473879285370606</v>
      </c>
      <c r="BH1157" s="178">
        <f t="shared" si="320"/>
        <v>5.710007012833529E-4</v>
      </c>
      <c r="BI1157" s="179" t="str">
        <f t="shared" si="321"/>
        <v/>
      </c>
      <c r="BJ1157" s="179" t="str">
        <f t="shared" si="317"/>
        <v/>
      </c>
    </row>
    <row r="1158" spans="2:62" ht="20.100000000000001" customHeight="1" x14ac:dyDescent="0.25">
      <c r="B1158" s="147"/>
      <c r="C1158" s="151">
        <v>477</v>
      </c>
      <c r="D1158" s="147">
        <f t="shared" si="290"/>
        <v>-1562.5539338347191</v>
      </c>
      <c r="E1158" s="170">
        <f t="shared" si="291"/>
        <v>5.9882461881585618E-5</v>
      </c>
      <c r="F1158" s="170">
        <f t="shared" si="292"/>
        <v>1.8219257849128163E-2</v>
      </c>
      <c r="G1158" s="147">
        <f t="shared" si="293"/>
        <v>5.9882461881585618E-5</v>
      </c>
      <c r="H1158" s="147" t="str">
        <f t="shared" si="294"/>
        <v/>
      </c>
      <c r="I1158" s="147" t="str">
        <f t="shared" si="295"/>
        <v/>
      </c>
      <c r="J1158" s="147">
        <f t="shared" si="296"/>
        <v>4.3114061507194522E-19</v>
      </c>
      <c r="K1158" s="147" t="str">
        <f t="shared" si="297"/>
        <v/>
      </c>
      <c r="L1158" s="147" t="str">
        <f t="shared" si="298"/>
        <v/>
      </c>
      <c r="P1158" s="151">
        <v>477</v>
      </c>
      <c r="Q1158" s="147">
        <f t="shared" si="299"/>
        <v>-50253.465800374237</v>
      </c>
      <c r="R1158" s="170">
        <f t="shared" si="300"/>
        <v>1.8619527009833119E-6</v>
      </c>
      <c r="S1158" s="170">
        <f t="shared" si="301"/>
        <v>1.8219257849128194E-2</v>
      </c>
      <c r="T1158" s="147">
        <f t="shared" si="302"/>
        <v>1.8619527009833119E-6</v>
      </c>
      <c r="U1158" s="147" t="str">
        <f t="shared" si="303"/>
        <v/>
      </c>
      <c r="V1158" s="147" t="str">
        <f t="shared" si="304"/>
        <v/>
      </c>
      <c r="W1158" s="171">
        <f t="shared" si="305"/>
        <v>2.800179030366229E-7</v>
      </c>
      <c r="X1158" s="169" t="str">
        <f t="shared" si="306"/>
        <v/>
      </c>
      <c r="Y1158" s="147" t="str">
        <f t="shared" si="307"/>
        <v/>
      </c>
      <c r="AC1158" s="151">
        <v>477</v>
      </c>
      <c r="AD1158" s="147">
        <f t="shared" si="308"/>
        <v>-2.0919999999999996</v>
      </c>
      <c r="AE1158" s="170">
        <f t="shared" si="309"/>
        <v>4.4727330965955693E-2</v>
      </c>
      <c r="AF1158" s="170">
        <f t="shared" si="310"/>
        <v>1.8219257849128194E-2</v>
      </c>
      <c r="AG1158" s="147">
        <f t="shared" si="311"/>
        <v>4.4727330965955693E-2</v>
      </c>
      <c r="AH1158" s="147" t="str">
        <f t="shared" si="312"/>
        <v/>
      </c>
      <c r="AI1158" s="147" t="str">
        <f t="shared" si="313"/>
        <v/>
      </c>
      <c r="AJ1158" s="169">
        <f t="shared" si="314"/>
        <v>0</v>
      </c>
      <c r="AK1158" s="169" t="str">
        <f t="shared" si="315"/>
        <v/>
      </c>
      <c r="AL1158" s="169" t="str">
        <f t="shared" si="316"/>
        <v/>
      </c>
      <c r="AM1158" s="169"/>
      <c r="AN1158" s="169"/>
      <c r="AO1158" s="169"/>
      <c r="AP1158" s="169"/>
      <c r="AQ1158" s="169"/>
      <c r="AR1158" s="169"/>
      <c r="AS1158" s="169"/>
      <c r="AT1158" s="148"/>
      <c r="AU1158" s="149"/>
      <c r="AV1158" s="148"/>
      <c r="AW1158" s="173"/>
      <c r="AX1158" s="174"/>
      <c r="AY1158" s="175"/>
      <c r="AZ1158" s="175"/>
      <c r="BA1158" s="176"/>
      <c r="BB1158" s="176"/>
      <c r="BC1158" s="150"/>
      <c r="BE1158" s="151">
        <v>454</v>
      </c>
      <c r="BF1158" s="164">
        <f t="shared" si="318"/>
        <v>2.8992000000000173</v>
      </c>
      <c r="BG1158" s="177">
        <f t="shared" si="319"/>
        <v>0.8941677921524227</v>
      </c>
      <c r="BH1158" s="178">
        <f t="shared" si="320"/>
        <v>5.7232625448255803E-4</v>
      </c>
      <c r="BI1158" s="179" t="str">
        <f t="shared" si="321"/>
        <v/>
      </c>
      <c r="BJ1158" s="179" t="str">
        <f t="shared" si="317"/>
        <v/>
      </c>
    </row>
    <row r="1159" spans="2:62" ht="20.100000000000001" customHeight="1" x14ac:dyDescent="0.25">
      <c r="B1159" s="147"/>
      <c r="C1159" s="151">
        <v>478</v>
      </c>
      <c r="D1159" s="147">
        <f t="shared" si="290"/>
        <v>-1559.5662590090312</v>
      </c>
      <c r="E1159" s="170">
        <f t="shared" si="291"/>
        <v>6.0385177687102322E-5</v>
      </c>
      <c r="F1159" s="170">
        <f t="shared" si="292"/>
        <v>1.8398917341857671E-2</v>
      </c>
      <c r="G1159" s="147">
        <f t="shared" si="293"/>
        <v>6.0385177687102322E-5</v>
      </c>
      <c r="H1159" s="147" t="str">
        <f t="shared" si="294"/>
        <v/>
      </c>
      <c r="I1159" s="147" t="str">
        <f t="shared" si="295"/>
        <v/>
      </c>
      <c r="J1159" s="147">
        <f t="shared" si="296"/>
        <v>4.4575718392316808E-19</v>
      </c>
      <c r="K1159" s="147" t="str">
        <f t="shared" si="297"/>
        <v/>
      </c>
      <c r="L1159" s="147" t="str">
        <f t="shared" si="298"/>
        <v/>
      </c>
      <c r="P1159" s="151">
        <v>478</v>
      </c>
      <c r="Q1159" s="147">
        <f t="shared" si="299"/>
        <v>-50157.378867677537</v>
      </c>
      <c r="R1159" s="170">
        <f t="shared" si="300"/>
        <v>1.8775838728239032E-6</v>
      </c>
      <c r="S1159" s="170">
        <f t="shared" si="301"/>
        <v>1.8398917341857671E-2</v>
      </c>
      <c r="T1159" s="147">
        <f t="shared" si="302"/>
        <v>1.8775838728239032E-6</v>
      </c>
      <c r="U1159" s="147" t="str">
        <f t="shared" si="303"/>
        <v/>
      </c>
      <c r="V1159" s="147" t="str">
        <f t="shared" si="304"/>
        <v/>
      </c>
      <c r="W1159" s="171">
        <f t="shared" si="305"/>
        <v>2.83234645308956E-7</v>
      </c>
      <c r="X1159" s="169" t="str">
        <f t="shared" si="306"/>
        <v/>
      </c>
      <c r="Y1159" s="147" t="str">
        <f t="shared" si="307"/>
        <v/>
      </c>
      <c r="AC1159" s="151">
        <v>478</v>
      </c>
      <c r="AD1159" s="147">
        <f t="shared" si="308"/>
        <v>-2.0880000000000001</v>
      </c>
      <c r="AE1159" s="170">
        <f t="shared" si="309"/>
        <v>4.5102818805110016E-2</v>
      </c>
      <c r="AF1159" s="170">
        <f t="shared" si="310"/>
        <v>1.8398917341857654E-2</v>
      </c>
      <c r="AG1159" s="147">
        <f t="shared" si="311"/>
        <v>4.5102818805110016E-2</v>
      </c>
      <c r="AH1159" s="147" t="str">
        <f t="shared" si="312"/>
        <v/>
      </c>
      <c r="AI1159" s="147" t="str">
        <f t="shared" si="313"/>
        <v/>
      </c>
      <c r="AJ1159" s="169">
        <f t="shared" si="314"/>
        <v>0</v>
      </c>
      <c r="AK1159" s="169" t="str">
        <f t="shared" si="315"/>
        <v/>
      </c>
      <c r="AL1159" s="169" t="str">
        <f t="shared" si="316"/>
        <v/>
      </c>
      <c r="AM1159" s="169"/>
      <c r="AN1159" s="169"/>
      <c r="AO1159" s="169"/>
      <c r="AP1159" s="169"/>
      <c r="AQ1159" s="169"/>
      <c r="AR1159" s="169"/>
      <c r="AS1159" s="169"/>
      <c r="AT1159" s="148"/>
      <c r="AU1159" s="149"/>
      <c r="AV1159" s="148"/>
      <c r="AW1159" s="173"/>
      <c r="AX1159" s="174"/>
      <c r="AY1159" s="175"/>
      <c r="AZ1159" s="175"/>
      <c r="BA1159" s="176"/>
      <c r="BB1159" s="176"/>
      <c r="BC1159" s="150"/>
      <c r="BE1159" s="151">
        <v>455</v>
      </c>
      <c r="BF1159" s="164">
        <f t="shared" si="318"/>
        <v>2.9056000000000175</v>
      </c>
      <c r="BG1159" s="177">
        <f t="shared" si="319"/>
        <v>0.89359546589794014</v>
      </c>
      <c r="BH1159" s="178">
        <f t="shared" si="320"/>
        <v>5.7364791166136797E-4</v>
      </c>
      <c r="BI1159" s="179" t="str">
        <f t="shared" si="321"/>
        <v/>
      </c>
      <c r="BJ1159" s="179" t="str">
        <f t="shared" si="317"/>
        <v/>
      </c>
    </row>
    <row r="1160" spans="2:62" ht="20.100000000000001" customHeight="1" x14ac:dyDescent="0.25">
      <c r="B1160" s="147"/>
      <c r="C1160" s="151">
        <v>479</v>
      </c>
      <c r="D1160" s="147">
        <f t="shared" si="290"/>
        <v>-1556.5785841833435</v>
      </c>
      <c r="E1160" s="170">
        <f t="shared" si="291"/>
        <v>6.0891139547086137E-5</v>
      </c>
      <c r="F1160" s="170">
        <f t="shared" si="292"/>
        <v>1.8580083632289579E-2</v>
      </c>
      <c r="G1160" s="147">
        <f t="shared" si="293"/>
        <v>6.0891139547086137E-5</v>
      </c>
      <c r="H1160" s="147" t="str">
        <f t="shared" si="294"/>
        <v/>
      </c>
      <c r="I1160" s="147" t="str">
        <f t="shared" si="295"/>
        <v/>
      </c>
      <c r="J1160" s="147">
        <f t="shared" si="296"/>
        <v>4.6086191118858334E-19</v>
      </c>
      <c r="K1160" s="147" t="str">
        <f t="shared" si="297"/>
        <v/>
      </c>
      <c r="L1160" s="147" t="str">
        <f t="shared" si="298"/>
        <v/>
      </c>
      <c r="P1160" s="151">
        <v>479</v>
      </c>
      <c r="Q1160" s="147">
        <f t="shared" si="299"/>
        <v>-50061.291934980836</v>
      </c>
      <c r="R1160" s="170">
        <f t="shared" si="300"/>
        <v>1.8933159757166411E-6</v>
      </c>
      <c r="S1160" s="170">
        <f t="shared" si="301"/>
        <v>1.858008363228961E-2</v>
      </c>
      <c r="T1160" s="147">
        <f t="shared" si="302"/>
        <v>1.8933159757166411E-6</v>
      </c>
      <c r="U1160" s="147" t="str">
        <f t="shared" si="303"/>
        <v/>
      </c>
      <c r="V1160" s="147" t="str">
        <f t="shared" si="304"/>
        <v/>
      </c>
      <c r="W1160" s="171">
        <f t="shared" si="305"/>
        <v>2.864837565519438E-7</v>
      </c>
      <c r="X1160" s="169" t="str">
        <f t="shared" si="306"/>
        <v/>
      </c>
      <c r="Y1160" s="147" t="str">
        <f t="shared" si="307"/>
        <v/>
      </c>
      <c r="AC1160" s="151">
        <v>479</v>
      </c>
      <c r="AD1160" s="147">
        <f t="shared" si="308"/>
        <v>-2.0839999999999996</v>
      </c>
      <c r="AE1160" s="170">
        <f t="shared" si="309"/>
        <v>4.5480731183068078E-2</v>
      </c>
      <c r="AF1160" s="170">
        <f t="shared" si="310"/>
        <v>1.858008363228961E-2</v>
      </c>
      <c r="AG1160" s="147">
        <f t="shared" si="311"/>
        <v>4.5480731183068078E-2</v>
      </c>
      <c r="AH1160" s="147" t="str">
        <f t="shared" si="312"/>
        <v/>
      </c>
      <c r="AI1160" s="147" t="str">
        <f t="shared" si="313"/>
        <v/>
      </c>
      <c r="AJ1160" s="169">
        <f t="shared" si="314"/>
        <v>0</v>
      </c>
      <c r="AK1160" s="169" t="str">
        <f t="shared" si="315"/>
        <v/>
      </c>
      <c r="AL1160" s="169" t="str">
        <f t="shared" si="316"/>
        <v/>
      </c>
      <c r="AM1160" s="169"/>
      <c r="AN1160" s="169"/>
      <c r="AO1160" s="169"/>
      <c r="AP1160" s="169"/>
      <c r="AQ1160" s="169"/>
      <c r="AR1160" s="169"/>
      <c r="AS1160" s="169"/>
      <c r="AT1160" s="148"/>
      <c r="AU1160" s="149"/>
      <c r="AV1160" s="148"/>
      <c r="AW1160" s="173"/>
      <c r="AX1160" s="174"/>
      <c r="AY1160" s="175"/>
      <c r="AZ1160" s="175"/>
      <c r="BA1160" s="176"/>
      <c r="BB1160" s="176"/>
      <c r="BC1160" s="150"/>
      <c r="BE1160" s="151">
        <v>456</v>
      </c>
      <c r="BF1160" s="164">
        <f t="shared" si="318"/>
        <v>2.9120000000000177</v>
      </c>
      <c r="BG1160" s="177">
        <f t="shared" si="319"/>
        <v>0.89302181798627878</v>
      </c>
      <c r="BH1160" s="178">
        <f t="shared" si="320"/>
        <v>5.7496566237591473E-4</v>
      </c>
      <c r="BI1160" s="179" t="str">
        <f t="shared" si="321"/>
        <v/>
      </c>
      <c r="BJ1160" s="179" t="str">
        <f t="shared" si="317"/>
        <v/>
      </c>
    </row>
    <row r="1161" spans="2:62" ht="20.100000000000001" customHeight="1" x14ac:dyDescent="0.25">
      <c r="B1161" s="147"/>
      <c r="C1161" s="151">
        <v>480</v>
      </c>
      <c r="D1161" s="147">
        <f t="shared" si="290"/>
        <v>-1553.5909093576556</v>
      </c>
      <c r="E1161" s="170">
        <f t="shared" si="291"/>
        <v>6.1400358401449728E-5</v>
      </c>
      <c r="F1161" s="170">
        <f t="shared" si="292"/>
        <v>1.8762766434937763E-2</v>
      </c>
      <c r="G1161" s="147">
        <f t="shared" si="293"/>
        <v>6.1400358401449728E-5</v>
      </c>
      <c r="H1161" s="147" t="str">
        <f t="shared" si="294"/>
        <v/>
      </c>
      <c r="I1161" s="147" t="str">
        <f t="shared" si="295"/>
        <v/>
      </c>
      <c r="J1161" s="147">
        <f t="shared" si="296"/>
        <v>4.7647084684778548E-19</v>
      </c>
      <c r="K1161" s="147" t="str">
        <f t="shared" si="297"/>
        <v/>
      </c>
      <c r="L1161" s="147" t="str">
        <f t="shared" si="298"/>
        <v/>
      </c>
      <c r="P1161" s="151">
        <v>480</v>
      </c>
      <c r="Q1161" s="147">
        <f t="shared" si="299"/>
        <v>-49965.205002284143</v>
      </c>
      <c r="R1161" s="170">
        <f t="shared" si="300"/>
        <v>1.9091493498212089E-6</v>
      </c>
      <c r="S1161" s="170">
        <f t="shared" si="301"/>
        <v>1.8762766434937749E-2</v>
      </c>
      <c r="T1161" s="147">
        <f t="shared" si="302"/>
        <v>1.9091493498212089E-6</v>
      </c>
      <c r="U1161" s="147" t="str">
        <f t="shared" si="303"/>
        <v/>
      </c>
      <c r="V1161" s="147" t="str">
        <f t="shared" si="304"/>
        <v/>
      </c>
      <c r="W1161" s="171">
        <f t="shared" si="305"/>
        <v>2.8976550351744382E-7</v>
      </c>
      <c r="X1161" s="169" t="str">
        <f t="shared" si="306"/>
        <v/>
      </c>
      <c r="Y1161" s="147" t="str">
        <f t="shared" si="307"/>
        <v/>
      </c>
      <c r="AC1161" s="151">
        <v>480</v>
      </c>
      <c r="AD1161" s="147">
        <f t="shared" si="308"/>
        <v>-2.08</v>
      </c>
      <c r="AE1161" s="170">
        <f t="shared" si="309"/>
        <v>4.5861076271054887E-2</v>
      </c>
      <c r="AF1161" s="170">
        <f t="shared" si="310"/>
        <v>1.8762766434937749E-2</v>
      </c>
      <c r="AG1161" s="147">
        <f t="shared" si="311"/>
        <v>4.5861076271054887E-2</v>
      </c>
      <c r="AH1161" s="147" t="str">
        <f t="shared" si="312"/>
        <v/>
      </c>
      <c r="AI1161" s="147" t="str">
        <f t="shared" si="313"/>
        <v/>
      </c>
      <c r="AJ1161" s="169">
        <f t="shared" si="314"/>
        <v>0</v>
      </c>
      <c r="AK1161" s="169" t="str">
        <f t="shared" si="315"/>
        <v/>
      </c>
      <c r="AL1161" s="169" t="str">
        <f t="shared" si="316"/>
        <v/>
      </c>
      <c r="AM1161" s="169"/>
      <c r="AN1161" s="169"/>
      <c r="AO1161" s="169"/>
      <c r="AP1161" s="169"/>
      <c r="AQ1161" s="169"/>
      <c r="AR1161" s="169"/>
      <c r="AS1161" s="169"/>
      <c r="AT1161" s="148"/>
      <c r="AU1161" s="149"/>
      <c r="AV1161" s="148"/>
      <c r="AW1161" s="173"/>
      <c r="AX1161" s="174"/>
      <c r="AY1161" s="175"/>
      <c r="AZ1161" s="175"/>
      <c r="BA1161" s="176"/>
      <c r="BB1161" s="176"/>
      <c r="BC1161" s="150"/>
      <c r="BE1161" s="151">
        <v>457</v>
      </c>
      <c r="BF1161" s="164">
        <f t="shared" si="318"/>
        <v>2.9184000000000179</v>
      </c>
      <c r="BG1161" s="177">
        <f t="shared" si="319"/>
        <v>0.89244685232390286</v>
      </c>
      <c r="BH1161" s="178">
        <f t="shared" si="320"/>
        <v>5.7627949630933983E-4</v>
      </c>
      <c r="BI1161" s="179" t="str">
        <f t="shared" si="321"/>
        <v/>
      </c>
      <c r="BJ1161" s="179" t="str">
        <f t="shared" si="317"/>
        <v/>
      </c>
    </row>
    <row r="1162" spans="2:62" ht="20.100000000000001" customHeight="1" x14ac:dyDescent="0.25">
      <c r="B1162" s="147"/>
      <c r="C1162" s="151">
        <v>481</v>
      </c>
      <c r="D1162" s="147">
        <f t="shared" si="290"/>
        <v>-1550.6032345319679</v>
      </c>
      <c r="E1162" s="170">
        <f t="shared" si="291"/>
        <v>6.1912845124693439E-5</v>
      </c>
      <c r="F1162" s="170">
        <f t="shared" si="292"/>
        <v>1.8946975496903426E-2</v>
      </c>
      <c r="G1162" s="147">
        <f t="shared" si="293"/>
        <v>6.1912845124693439E-5</v>
      </c>
      <c r="H1162" s="147" t="str">
        <f t="shared" si="294"/>
        <v/>
      </c>
      <c r="I1162" s="147" t="str">
        <f t="shared" si="295"/>
        <v/>
      </c>
      <c r="J1162" s="147">
        <f t="shared" si="296"/>
        <v>4.9260055999838301E-19</v>
      </c>
      <c r="K1162" s="147" t="str">
        <f t="shared" si="297"/>
        <v/>
      </c>
      <c r="L1162" s="147" t="str">
        <f t="shared" si="298"/>
        <v/>
      </c>
      <c r="P1162" s="151">
        <v>481</v>
      </c>
      <c r="Q1162" s="147">
        <f t="shared" si="299"/>
        <v>-49869.118069587443</v>
      </c>
      <c r="R1162" s="170">
        <f t="shared" si="300"/>
        <v>1.9250843332634182E-6</v>
      </c>
      <c r="S1162" s="170">
        <f t="shared" si="301"/>
        <v>1.8946975496903426E-2</v>
      </c>
      <c r="T1162" s="147">
        <f t="shared" si="302"/>
        <v>1.9250843332634182E-6</v>
      </c>
      <c r="U1162" s="147" t="str">
        <f t="shared" si="303"/>
        <v/>
      </c>
      <c r="V1162" s="147" t="str">
        <f t="shared" si="304"/>
        <v/>
      </c>
      <c r="W1162" s="171">
        <f t="shared" si="305"/>
        <v>2.9308015443971233E-7</v>
      </c>
      <c r="X1162" s="169" t="str">
        <f t="shared" si="306"/>
        <v/>
      </c>
      <c r="Y1162" s="147" t="str">
        <f t="shared" si="307"/>
        <v/>
      </c>
      <c r="AC1162" s="151">
        <v>481</v>
      </c>
      <c r="AD1162" s="147">
        <f t="shared" si="308"/>
        <v>-2.0760000000000001</v>
      </c>
      <c r="AE1162" s="170">
        <f t="shared" si="309"/>
        <v>4.6243862191438542E-2</v>
      </c>
      <c r="AF1162" s="170">
        <f t="shared" si="310"/>
        <v>1.8946975496903426E-2</v>
      </c>
      <c r="AG1162" s="147">
        <f t="shared" si="311"/>
        <v>4.6243862191438542E-2</v>
      </c>
      <c r="AH1162" s="147" t="str">
        <f t="shared" si="312"/>
        <v/>
      </c>
      <c r="AI1162" s="147" t="str">
        <f t="shared" si="313"/>
        <v/>
      </c>
      <c r="AJ1162" s="169">
        <f t="shared" si="314"/>
        <v>0</v>
      </c>
      <c r="AK1162" s="169" t="str">
        <f t="shared" si="315"/>
        <v/>
      </c>
      <c r="AL1162" s="169" t="str">
        <f t="shared" si="316"/>
        <v/>
      </c>
      <c r="AM1162" s="169"/>
      <c r="AN1162" s="169"/>
      <c r="AO1162" s="169"/>
      <c r="AP1162" s="169"/>
      <c r="AQ1162" s="169"/>
      <c r="AR1162" s="169"/>
      <c r="AS1162" s="169"/>
      <c r="AT1162" s="148"/>
      <c r="AU1162" s="149"/>
      <c r="AV1162" s="148"/>
      <c r="AW1162" s="173"/>
      <c r="AX1162" s="174"/>
      <c r="AY1162" s="175"/>
      <c r="AZ1162" s="175"/>
      <c r="BA1162" s="176"/>
      <c r="BB1162" s="176"/>
      <c r="BC1162" s="150"/>
      <c r="BE1162" s="151">
        <v>458</v>
      </c>
      <c r="BF1162" s="164">
        <f t="shared" si="318"/>
        <v>2.9248000000000181</v>
      </c>
      <c r="BG1162" s="177">
        <f t="shared" si="319"/>
        <v>0.89187057282759352</v>
      </c>
      <c r="BH1162" s="178">
        <f t="shared" si="320"/>
        <v>5.7758940327179431E-4</v>
      </c>
      <c r="BI1162" s="179" t="str">
        <f t="shared" si="321"/>
        <v/>
      </c>
      <c r="BJ1162" s="179" t="str">
        <f t="shared" si="317"/>
        <v/>
      </c>
    </row>
    <row r="1163" spans="2:62" ht="20.100000000000001" customHeight="1" x14ac:dyDescent="0.25">
      <c r="B1163" s="147"/>
      <c r="C1163" s="151">
        <v>482</v>
      </c>
      <c r="D1163" s="147">
        <f t="shared" si="290"/>
        <v>-1547.61555970628</v>
      </c>
      <c r="E1163" s="170">
        <f t="shared" si="291"/>
        <v>6.2428610524660415E-5</v>
      </c>
      <c r="F1163" s="170">
        <f t="shared" si="292"/>
        <v>1.9132720597678166E-2</v>
      </c>
      <c r="G1163" s="147">
        <f t="shared" si="293"/>
        <v>6.2428610524660415E-5</v>
      </c>
      <c r="H1163" s="147" t="str">
        <f t="shared" si="294"/>
        <v/>
      </c>
      <c r="I1163" s="147" t="str">
        <f t="shared" si="295"/>
        <v/>
      </c>
      <c r="J1163" s="147">
        <f t="shared" si="296"/>
        <v>5.0926815535959131E-19</v>
      </c>
      <c r="K1163" s="147" t="str">
        <f t="shared" si="297"/>
        <v/>
      </c>
      <c r="L1163" s="147" t="str">
        <f t="shared" si="298"/>
        <v/>
      </c>
      <c r="P1163" s="151">
        <v>482</v>
      </c>
      <c r="Q1163" s="147">
        <f t="shared" si="299"/>
        <v>-49773.031136890742</v>
      </c>
      <c r="R1163" s="170">
        <f t="shared" si="300"/>
        <v>1.9411212620964573E-6</v>
      </c>
      <c r="S1163" s="170">
        <f t="shared" si="301"/>
        <v>1.9132720597678145E-2</v>
      </c>
      <c r="T1163" s="147">
        <f t="shared" si="302"/>
        <v>1.9411212620964573E-6</v>
      </c>
      <c r="U1163" s="147" t="str">
        <f t="shared" si="303"/>
        <v/>
      </c>
      <c r="V1163" s="147" t="str">
        <f t="shared" si="304"/>
        <v/>
      </c>
      <c r="W1163" s="171">
        <f t="shared" si="305"/>
        <v>2.9642797903511962E-7</v>
      </c>
      <c r="X1163" s="169" t="str">
        <f t="shared" si="306"/>
        <v/>
      </c>
      <c r="Y1163" s="147" t="str">
        <f t="shared" si="307"/>
        <v/>
      </c>
      <c r="AC1163" s="151">
        <v>482</v>
      </c>
      <c r="AD1163" s="147">
        <f t="shared" si="308"/>
        <v>-2.0720000000000001</v>
      </c>
      <c r="AE1163" s="170">
        <f t="shared" si="309"/>
        <v>4.6629097016799043E-2</v>
      </c>
      <c r="AF1163" s="170">
        <f t="shared" si="310"/>
        <v>1.9132720597678145E-2</v>
      </c>
      <c r="AG1163" s="147">
        <f t="shared" si="311"/>
        <v>4.6629097016799043E-2</v>
      </c>
      <c r="AH1163" s="147" t="str">
        <f t="shared" si="312"/>
        <v/>
      </c>
      <c r="AI1163" s="147" t="str">
        <f t="shared" si="313"/>
        <v/>
      </c>
      <c r="AJ1163" s="169">
        <f t="shared" si="314"/>
        <v>0</v>
      </c>
      <c r="AK1163" s="169" t="str">
        <f t="shared" si="315"/>
        <v/>
      </c>
      <c r="AL1163" s="169" t="str">
        <f t="shared" si="316"/>
        <v/>
      </c>
      <c r="AM1163" s="169"/>
      <c r="AN1163" s="169"/>
      <c r="AO1163" s="169"/>
      <c r="AP1163" s="169"/>
      <c r="AQ1163" s="169"/>
      <c r="AR1163" s="169"/>
      <c r="AS1163" s="169"/>
      <c r="AT1163" s="148"/>
      <c r="AU1163" s="149"/>
      <c r="AV1163" s="148"/>
      <c r="AW1163" s="173"/>
      <c r="AX1163" s="174"/>
      <c r="AY1163" s="175"/>
      <c r="AZ1163" s="175"/>
      <c r="BA1163" s="176"/>
      <c r="BB1163" s="176"/>
      <c r="BC1163" s="150"/>
      <c r="BE1163" s="151">
        <v>459</v>
      </c>
      <c r="BF1163" s="164">
        <f t="shared" si="318"/>
        <v>2.9312000000000182</v>
      </c>
      <c r="BG1163" s="177">
        <f t="shared" si="319"/>
        <v>0.89129298342432173</v>
      </c>
      <c r="BH1163" s="178">
        <f t="shared" si="320"/>
        <v>5.7889537319910644E-4</v>
      </c>
      <c r="BI1163" s="179" t="str">
        <f t="shared" si="321"/>
        <v/>
      </c>
      <c r="BJ1163" s="179" t="str">
        <f t="shared" si="317"/>
        <v/>
      </c>
    </row>
    <row r="1164" spans="2:62" ht="20.100000000000001" customHeight="1" x14ac:dyDescent="0.25">
      <c r="B1164" s="147"/>
      <c r="C1164" s="151">
        <v>483</v>
      </c>
      <c r="D1164" s="147">
        <f t="shared" si="290"/>
        <v>-1544.6278848805923</v>
      </c>
      <c r="E1164" s="170">
        <f t="shared" si="291"/>
        <v>6.2947665341284785E-5</v>
      </c>
      <c r="F1164" s="170">
        <f t="shared" si="292"/>
        <v>1.9320011548942573E-2</v>
      </c>
      <c r="G1164" s="147">
        <f t="shared" si="293"/>
        <v>6.2947665341284785E-5</v>
      </c>
      <c r="H1164" s="147" t="str">
        <f t="shared" si="294"/>
        <v/>
      </c>
      <c r="I1164" s="147" t="str">
        <f t="shared" si="295"/>
        <v/>
      </c>
      <c r="J1164" s="147">
        <f t="shared" si="296"/>
        <v>5.2649129029114015E-19</v>
      </c>
      <c r="K1164" s="147" t="str">
        <f t="shared" si="297"/>
        <v/>
      </c>
      <c r="L1164" s="147" t="str">
        <f t="shared" si="298"/>
        <v/>
      </c>
      <c r="P1164" s="151">
        <v>483</v>
      </c>
      <c r="Q1164" s="147">
        <f t="shared" si="299"/>
        <v>-49676.944204194042</v>
      </c>
      <c r="R1164" s="170">
        <f t="shared" si="300"/>
        <v>1.9572604702620024E-6</v>
      </c>
      <c r="S1164" s="170">
        <f t="shared" si="301"/>
        <v>1.9320011548942573E-2</v>
      </c>
      <c r="T1164" s="147">
        <f t="shared" si="302"/>
        <v>1.9572604702620024E-6</v>
      </c>
      <c r="U1164" s="147" t="str">
        <f t="shared" si="303"/>
        <v/>
      </c>
      <c r="V1164" s="147" t="str">
        <f t="shared" si="304"/>
        <v/>
      </c>
      <c r="W1164" s="171">
        <f t="shared" si="305"/>
        <v>2.9980924850174103E-7</v>
      </c>
      <c r="X1164" s="169" t="str">
        <f t="shared" si="306"/>
        <v/>
      </c>
      <c r="Y1164" s="147" t="str">
        <f t="shared" si="307"/>
        <v/>
      </c>
      <c r="AC1164" s="151">
        <v>483</v>
      </c>
      <c r="AD1164" s="147">
        <f t="shared" si="308"/>
        <v>-2.0680000000000001</v>
      </c>
      <c r="AE1164" s="170">
        <f t="shared" si="309"/>
        <v>4.701678876899424E-2</v>
      </c>
      <c r="AF1164" s="170">
        <f t="shared" si="310"/>
        <v>1.9320011548942573E-2</v>
      </c>
      <c r="AG1164" s="147">
        <f t="shared" si="311"/>
        <v>4.701678876899424E-2</v>
      </c>
      <c r="AH1164" s="147" t="str">
        <f t="shared" si="312"/>
        <v/>
      </c>
      <c r="AI1164" s="147" t="str">
        <f t="shared" si="313"/>
        <v/>
      </c>
      <c r="AJ1164" s="169">
        <f t="shared" si="314"/>
        <v>0</v>
      </c>
      <c r="AK1164" s="169" t="str">
        <f t="shared" si="315"/>
        <v/>
      </c>
      <c r="AL1164" s="169" t="str">
        <f t="shared" si="316"/>
        <v/>
      </c>
      <c r="AM1164" s="169"/>
      <c r="AN1164" s="169"/>
      <c r="AO1164" s="169"/>
      <c r="AP1164" s="169"/>
      <c r="AQ1164" s="169"/>
      <c r="AR1164" s="169"/>
      <c r="AS1164" s="169"/>
      <c r="AT1164" s="148"/>
      <c r="AU1164" s="149"/>
      <c r="AV1164" s="148"/>
      <c r="AW1164" s="173"/>
      <c r="AX1164" s="174"/>
      <c r="AY1164" s="175"/>
      <c r="AZ1164" s="175"/>
      <c r="BA1164" s="176"/>
      <c r="BB1164" s="176"/>
      <c r="BC1164" s="150"/>
      <c r="BE1164" s="151">
        <v>460</v>
      </c>
      <c r="BF1164" s="164">
        <f t="shared" si="318"/>
        <v>2.9376000000000184</v>
      </c>
      <c r="BG1164" s="177">
        <f t="shared" si="319"/>
        <v>0.89071408805112262</v>
      </c>
      <c r="BH1164" s="178">
        <f t="shared" si="320"/>
        <v>5.8019739615255972E-4</v>
      </c>
      <c r="BI1164" s="179" t="str">
        <f t="shared" si="321"/>
        <v/>
      </c>
      <c r="BJ1164" s="179" t="str">
        <f t="shared" si="317"/>
        <v/>
      </c>
    </row>
    <row r="1165" spans="2:62" ht="20.100000000000001" customHeight="1" x14ac:dyDescent="0.25">
      <c r="B1165" s="147"/>
      <c r="C1165" s="151">
        <v>484</v>
      </c>
      <c r="D1165" s="147">
        <f t="shared" si="290"/>
        <v>-1541.6402100549044</v>
      </c>
      <c r="E1165" s="170">
        <f t="shared" si="291"/>
        <v>6.3470020245336563E-5</v>
      </c>
      <c r="F1165" s="170">
        <f t="shared" si="292"/>
        <v>1.9508858194361822E-2</v>
      </c>
      <c r="G1165" s="147">
        <f t="shared" si="293"/>
        <v>6.3470020245336563E-5</v>
      </c>
      <c r="H1165" s="147" t="str">
        <f t="shared" si="294"/>
        <v/>
      </c>
      <c r="I1165" s="147" t="str">
        <f t="shared" si="295"/>
        <v/>
      </c>
      <c r="J1165" s="147">
        <f t="shared" si="296"/>
        <v>5.4428819234325E-19</v>
      </c>
      <c r="K1165" s="147" t="str">
        <f t="shared" si="297"/>
        <v/>
      </c>
      <c r="L1165" s="147" t="str">
        <f t="shared" si="298"/>
        <v/>
      </c>
      <c r="P1165" s="151">
        <v>484</v>
      </c>
      <c r="Q1165" s="147">
        <f t="shared" si="299"/>
        <v>-49580.857271497342</v>
      </c>
      <c r="R1165" s="170">
        <f t="shared" si="300"/>
        <v>1.9735022895511669E-6</v>
      </c>
      <c r="S1165" s="170">
        <f t="shared" si="301"/>
        <v>1.9508858194361812E-2</v>
      </c>
      <c r="T1165" s="147">
        <f t="shared" si="302"/>
        <v>1.9735022895511669E-6</v>
      </c>
      <c r="U1165" s="147" t="str">
        <f t="shared" si="303"/>
        <v/>
      </c>
      <c r="V1165" s="147" t="str">
        <f t="shared" si="304"/>
        <v/>
      </c>
      <c r="W1165" s="171">
        <f t="shared" si="305"/>
        <v>3.032242355188306E-7</v>
      </c>
      <c r="X1165" s="169" t="str">
        <f t="shared" si="306"/>
        <v/>
      </c>
      <c r="Y1165" s="147" t="str">
        <f t="shared" si="307"/>
        <v/>
      </c>
      <c r="AC1165" s="151">
        <v>484</v>
      </c>
      <c r="AD1165" s="147">
        <f t="shared" si="308"/>
        <v>-2.0640000000000001</v>
      </c>
      <c r="AE1165" s="170">
        <f t="shared" si="309"/>
        <v>4.7406945418221713E-2</v>
      </c>
      <c r="AF1165" s="170">
        <f t="shared" si="310"/>
        <v>1.9508858194361812E-2</v>
      </c>
      <c r="AG1165" s="147">
        <f t="shared" si="311"/>
        <v>4.7406945418221713E-2</v>
      </c>
      <c r="AH1165" s="147" t="str">
        <f t="shared" si="312"/>
        <v/>
      </c>
      <c r="AI1165" s="147" t="str">
        <f t="shared" si="313"/>
        <v/>
      </c>
      <c r="AJ1165" s="169">
        <f t="shared" si="314"/>
        <v>0</v>
      </c>
      <c r="AK1165" s="169" t="str">
        <f t="shared" si="315"/>
        <v/>
      </c>
      <c r="AL1165" s="169" t="str">
        <f t="shared" si="316"/>
        <v/>
      </c>
      <c r="AM1165" s="169"/>
      <c r="AN1165" s="169"/>
      <c r="AO1165" s="169"/>
      <c r="AP1165" s="169"/>
      <c r="AQ1165" s="169"/>
      <c r="AR1165" s="169"/>
      <c r="AS1165" s="169"/>
      <c r="AT1165" s="148"/>
      <c r="AU1165" s="149"/>
      <c r="AV1165" s="148"/>
      <c r="AW1165" s="173"/>
      <c r="AX1165" s="174"/>
      <c r="AY1165" s="175"/>
      <c r="AZ1165" s="175"/>
      <c r="BA1165" s="176"/>
      <c r="BB1165" s="176"/>
      <c r="BC1165" s="150"/>
      <c r="BE1165" s="151">
        <v>461</v>
      </c>
      <c r="BF1165" s="164">
        <f t="shared" si="318"/>
        <v>2.9440000000000186</v>
      </c>
      <c r="BG1165" s="177">
        <f t="shared" si="319"/>
        <v>0.89013389065497006</v>
      </c>
      <c r="BH1165" s="178">
        <f t="shared" si="320"/>
        <v>5.8149546231922589E-4</v>
      </c>
      <c r="BI1165" s="179" t="str">
        <f t="shared" si="321"/>
        <v/>
      </c>
      <c r="BJ1165" s="179" t="str">
        <f t="shared" si="317"/>
        <v/>
      </c>
    </row>
    <row r="1166" spans="2:62" ht="20.100000000000001" customHeight="1" x14ac:dyDescent="0.25">
      <c r="B1166" s="147"/>
      <c r="C1166" s="151">
        <v>485</v>
      </c>
      <c r="D1166" s="147">
        <f t="shared" si="290"/>
        <v>-1538.6525352292167</v>
      </c>
      <c r="E1166" s="170">
        <f t="shared" si="291"/>
        <v>6.3995685837159986E-5</v>
      </c>
      <c r="F1166" s="170">
        <f t="shared" si="292"/>
        <v>1.9699270409376895E-2</v>
      </c>
      <c r="G1166" s="147">
        <f t="shared" si="293"/>
        <v>6.3995685837159986E-5</v>
      </c>
      <c r="H1166" s="147" t="str">
        <f t="shared" si="294"/>
        <v/>
      </c>
      <c r="I1166" s="147" t="str">
        <f t="shared" si="295"/>
        <v/>
      </c>
      <c r="J1166" s="147">
        <f t="shared" si="296"/>
        <v>5.6267767735380163E-19</v>
      </c>
      <c r="K1166" s="147" t="str">
        <f t="shared" si="297"/>
        <v/>
      </c>
      <c r="L1166" s="147" t="str">
        <f t="shared" si="298"/>
        <v/>
      </c>
      <c r="P1166" s="151">
        <v>485</v>
      </c>
      <c r="Q1166" s="147">
        <f t="shared" si="299"/>
        <v>-49484.770338800641</v>
      </c>
      <c r="R1166" s="170">
        <f t="shared" si="300"/>
        <v>1.9898470495652953E-6</v>
      </c>
      <c r="S1166" s="170">
        <f t="shared" si="301"/>
        <v>1.9699270409376895E-2</v>
      </c>
      <c r="T1166" s="147">
        <f t="shared" si="302"/>
        <v>1.9898470495652953E-6</v>
      </c>
      <c r="U1166" s="147" t="str">
        <f t="shared" si="303"/>
        <v/>
      </c>
      <c r="V1166" s="147" t="str">
        <f t="shared" si="304"/>
        <v/>
      </c>
      <c r="W1166" s="171">
        <f t="shared" si="305"/>
        <v>3.0667321424616449E-7</v>
      </c>
      <c r="X1166" s="169" t="str">
        <f t="shared" si="306"/>
        <v/>
      </c>
      <c r="Y1166" s="147" t="str">
        <f t="shared" si="307"/>
        <v/>
      </c>
      <c r="AC1166" s="151">
        <v>485</v>
      </c>
      <c r="AD1166" s="147">
        <f t="shared" si="308"/>
        <v>-2.06</v>
      </c>
      <c r="AE1166" s="170">
        <f t="shared" si="309"/>
        <v>4.7799574882077034E-2</v>
      </c>
      <c r="AF1166" s="170">
        <f t="shared" si="310"/>
        <v>1.9699270409376895E-2</v>
      </c>
      <c r="AG1166" s="147">
        <f t="shared" si="311"/>
        <v>4.7799574882077034E-2</v>
      </c>
      <c r="AH1166" s="147" t="str">
        <f t="shared" si="312"/>
        <v/>
      </c>
      <c r="AI1166" s="147" t="str">
        <f t="shared" si="313"/>
        <v/>
      </c>
      <c r="AJ1166" s="169">
        <f t="shared" si="314"/>
        <v>0</v>
      </c>
      <c r="AK1166" s="169" t="str">
        <f t="shared" si="315"/>
        <v/>
      </c>
      <c r="AL1166" s="169" t="str">
        <f t="shared" si="316"/>
        <v/>
      </c>
      <c r="AM1166" s="169"/>
      <c r="AN1166" s="169"/>
      <c r="AO1166" s="169"/>
      <c r="AP1166" s="169"/>
      <c r="AQ1166" s="169"/>
      <c r="AR1166" s="169"/>
      <c r="AS1166" s="169"/>
      <c r="AT1166" s="148"/>
      <c r="AU1166" s="149"/>
      <c r="AV1166" s="148"/>
      <c r="AW1166" s="173"/>
      <c r="AX1166" s="174"/>
      <c r="AY1166" s="175"/>
      <c r="AZ1166" s="175"/>
      <c r="BA1166" s="176"/>
      <c r="BB1166" s="176"/>
      <c r="BC1166" s="150"/>
      <c r="BE1166" s="151">
        <v>462</v>
      </c>
      <c r="BF1166" s="164">
        <f t="shared" si="318"/>
        <v>2.9504000000000188</v>
      </c>
      <c r="BG1166" s="177">
        <f t="shared" si="319"/>
        <v>0.88955239519265084</v>
      </c>
      <c r="BH1166" s="178">
        <f t="shared" si="320"/>
        <v>5.8278956200974452E-4</v>
      </c>
      <c r="BI1166" s="179" t="str">
        <f t="shared" si="321"/>
        <v/>
      </c>
      <c r="BJ1166" s="179" t="str">
        <f t="shared" si="317"/>
        <v/>
      </c>
    </row>
    <row r="1167" spans="2:62" ht="20.100000000000001" customHeight="1" x14ac:dyDescent="0.25">
      <c r="B1167" s="147"/>
      <c r="C1167" s="151">
        <v>486</v>
      </c>
      <c r="D1167" s="147">
        <f t="shared" si="290"/>
        <v>-1535.6648604035288</v>
      </c>
      <c r="E1167" s="170">
        <f t="shared" si="291"/>
        <v>6.4524672645408754E-5</v>
      </c>
      <c r="F1167" s="170">
        <f t="shared" si="292"/>
        <v>1.9891258100992439E-2</v>
      </c>
      <c r="G1167" s="147">
        <f t="shared" si="293"/>
        <v>6.4524672645408754E-5</v>
      </c>
      <c r="H1167" s="147" t="str">
        <f t="shared" si="294"/>
        <v/>
      </c>
      <c r="I1167" s="147" t="str">
        <f t="shared" si="295"/>
        <v/>
      </c>
      <c r="J1167" s="147">
        <f t="shared" si="296"/>
        <v>5.8167916810958932E-19</v>
      </c>
      <c r="K1167" s="147" t="str">
        <f t="shared" si="297"/>
        <v/>
      </c>
      <c r="L1167" s="147" t="str">
        <f t="shared" si="298"/>
        <v/>
      </c>
      <c r="P1167" s="151">
        <v>486</v>
      </c>
      <c r="Q1167" s="147">
        <f t="shared" si="299"/>
        <v>-49388.683406103941</v>
      </c>
      <c r="R1167" s="170">
        <f t="shared" si="300"/>
        <v>2.0062950776766129E-6</v>
      </c>
      <c r="S1167" s="170">
        <f t="shared" si="301"/>
        <v>1.9891258100992418E-2</v>
      </c>
      <c r="T1167" s="147">
        <f t="shared" si="302"/>
        <v>2.0062950776766129E-6</v>
      </c>
      <c r="U1167" s="147" t="str">
        <f t="shared" si="303"/>
        <v/>
      </c>
      <c r="V1167" s="147" t="str">
        <f t="shared" si="304"/>
        <v/>
      </c>
      <c r="W1167" s="171">
        <f t="shared" si="305"/>
        <v>3.1015646032325963E-7</v>
      </c>
      <c r="X1167" s="169" t="str">
        <f t="shared" si="306"/>
        <v/>
      </c>
      <c r="Y1167" s="147" t="str">
        <f t="shared" si="307"/>
        <v/>
      </c>
      <c r="AC1167" s="151">
        <v>486</v>
      </c>
      <c r="AD1167" s="147">
        <f t="shared" si="308"/>
        <v>-2.056</v>
      </c>
      <c r="AE1167" s="170">
        <f t="shared" si="309"/>
        <v>4.8194685024608441E-2</v>
      </c>
      <c r="AF1167" s="170">
        <f t="shared" si="310"/>
        <v>1.9891258100992418E-2</v>
      </c>
      <c r="AG1167" s="147">
        <f t="shared" si="311"/>
        <v>4.8194685024608441E-2</v>
      </c>
      <c r="AH1167" s="147" t="str">
        <f t="shared" si="312"/>
        <v/>
      </c>
      <c r="AI1167" s="147" t="str">
        <f t="shared" si="313"/>
        <v/>
      </c>
      <c r="AJ1167" s="169">
        <f t="shared" si="314"/>
        <v>0</v>
      </c>
      <c r="AK1167" s="169" t="str">
        <f t="shared" si="315"/>
        <v/>
      </c>
      <c r="AL1167" s="169" t="str">
        <f t="shared" si="316"/>
        <v/>
      </c>
      <c r="AM1167" s="169"/>
      <c r="AN1167" s="169"/>
      <c r="AO1167" s="169"/>
      <c r="AP1167" s="169"/>
      <c r="AQ1167" s="169"/>
      <c r="AR1167" s="169"/>
      <c r="AS1167" s="169"/>
      <c r="AT1167" s="148"/>
      <c r="AU1167" s="149"/>
      <c r="AV1167" s="148"/>
      <c r="AW1167" s="173"/>
      <c r="AX1167" s="174"/>
      <c r="AY1167" s="175"/>
      <c r="AZ1167" s="175"/>
      <c r="BA1167" s="176"/>
      <c r="BB1167" s="176"/>
      <c r="BC1167" s="150"/>
      <c r="BE1167" s="151">
        <v>463</v>
      </c>
      <c r="BF1167" s="164">
        <f t="shared" si="318"/>
        <v>2.956800000000019</v>
      </c>
      <c r="BG1167" s="177">
        <f t="shared" si="319"/>
        <v>0.88896960563064109</v>
      </c>
      <c r="BH1167" s="178">
        <f t="shared" si="320"/>
        <v>5.8407968565910018E-4</v>
      </c>
      <c r="BI1167" s="179" t="str">
        <f t="shared" si="321"/>
        <v/>
      </c>
      <c r="BJ1167" s="179" t="str">
        <f t="shared" si="317"/>
        <v/>
      </c>
    </row>
    <row r="1168" spans="2:62" ht="20.100000000000001" customHeight="1" x14ac:dyDescent="0.25">
      <c r="B1168" s="147"/>
      <c r="C1168" s="151">
        <v>487</v>
      </c>
      <c r="D1168" s="147">
        <f t="shared" si="290"/>
        <v>-1532.6771855778411</v>
      </c>
      <c r="E1168" s="170">
        <f t="shared" si="291"/>
        <v>6.5056991125774817E-5</v>
      </c>
      <c r="F1168" s="170">
        <f t="shared" si="292"/>
        <v>2.0084831207560522E-2</v>
      </c>
      <c r="G1168" s="147">
        <f t="shared" si="293"/>
        <v>6.5056991125774817E-5</v>
      </c>
      <c r="H1168" s="147" t="str">
        <f t="shared" si="294"/>
        <v/>
      </c>
      <c r="I1168" s="147" t="str">
        <f t="shared" si="295"/>
        <v/>
      </c>
      <c r="J1168" s="147">
        <f t="shared" si="296"/>
        <v>6.0131271358887159E-19</v>
      </c>
      <c r="K1168" s="147" t="str">
        <f t="shared" si="297"/>
        <v/>
      </c>
      <c r="L1168" s="147" t="str">
        <f t="shared" si="298"/>
        <v/>
      </c>
      <c r="P1168" s="151">
        <v>487</v>
      </c>
      <c r="Q1168" s="147">
        <f t="shared" si="299"/>
        <v>-49292.59647340724</v>
      </c>
      <c r="R1168" s="170">
        <f t="shared" si="300"/>
        <v>2.0228466989887256E-6</v>
      </c>
      <c r="S1168" s="170">
        <f t="shared" si="301"/>
        <v>2.0084831207560522E-2</v>
      </c>
      <c r="T1168" s="147">
        <f t="shared" si="302"/>
        <v>2.0228466989887256E-6</v>
      </c>
      <c r="U1168" s="147" t="str">
        <f t="shared" si="303"/>
        <v/>
      </c>
      <c r="V1168" s="147" t="str">
        <f t="shared" si="304"/>
        <v/>
      </c>
      <c r="W1168" s="171">
        <f t="shared" si="305"/>
        <v>3.1367425086846123E-7</v>
      </c>
      <c r="X1168" s="169" t="str">
        <f t="shared" si="306"/>
        <v/>
      </c>
      <c r="Y1168" s="147" t="str">
        <f t="shared" si="307"/>
        <v/>
      </c>
      <c r="AC1168" s="151">
        <v>487</v>
      </c>
      <c r="AD1168" s="147">
        <f t="shared" si="308"/>
        <v>-2.052</v>
      </c>
      <c r="AE1168" s="170">
        <f t="shared" si="309"/>
        <v>4.8592283655368003E-2</v>
      </c>
      <c r="AF1168" s="170">
        <f t="shared" si="310"/>
        <v>2.0084831207560522E-2</v>
      </c>
      <c r="AG1168" s="147">
        <f t="shared" si="311"/>
        <v>4.8592283655368003E-2</v>
      </c>
      <c r="AH1168" s="147" t="str">
        <f t="shared" si="312"/>
        <v/>
      </c>
      <c r="AI1168" s="147" t="str">
        <f t="shared" si="313"/>
        <v/>
      </c>
      <c r="AJ1168" s="169">
        <f t="shared" si="314"/>
        <v>0</v>
      </c>
      <c r="AK1168" s="169" t="str">
        <f t="shared" si="315"/>
        <v/>
      </c>
      <c r="AL1168" s="169" t="str">
        <f t="shared" si="316"/>
        <v/>
      </c>
      <c r="AM1168" s="169"/>
      <c r="AN1168" s="169"/>
      <c r="AO1168" s="169"/>
      <c r="AP1168" s="169"/>
      <c r="AQ1168" s="169"/>
      <c r="AR1168" s="169"/>
      <c r="AS1168" s="169"/>
      <c r="AT1168" s="148"/>
      <c r="AU1168" s="149"/>
      <c r="AV1168" s="148"/>
      <c r="AW1168" s="173"/>
      <c r="AX1168" s="174"/>
      <c r="AY1168" s="175"/>
      <c r="AZ1168" s="175"/>
      <c r="BA1168" s="176"/>
      <c r="BB1168" s="176"/>
      <c r="BC1168" s="150"/>
      <c r="BE1168" s="151">
        <v>464</v>
      </c>
      <c r="BF1168" s="164">
        <f t="shared" si="318"/>
        <v>2.9632000000000192</v>
      </c>
      <c r="BG1168" s="177">
        <f t="shared" si="319"/>
        <v>0.88838552594498199</v>
      </c>
      <c r="BH1168" s="178">
        <f t="shared" si="320"/>
        <v>5.8536582382540114E-4</v>
      </c>
      <c r="BI1168" s="179" t="str">
        <f t="shared" si="321"/>
        <v/>
      </c>
      <c r="BJ1168" s="179" t="str">
        <f t="shared" si="317"/>
        <v/>
      </c>
    </row>
    <row r="1169" spans="2:62" ht="20.100000000000001" customHeight="1" x14ac:dyDescent="0.25">
      <c r="B1169" s="147"/>
      <c r="C1169" s="151">
        <v>488</v>
      </c>
      <c r="D1169" s="147">
        <f t="shared" si="290"/>
        <v>-1529.6895107521532</v>
      </c>
      <c r="E1169" s="170">
        <f t="shared" si="291"/>
        <v>6.5592651659714219E-5</v>
      </c>
      <c r="F1169" s="170">
        <f t="shared" si="292"/>
        <v>2.0279999698561001E-2</v>
      </c>
      <c r="G1169" s="147">
        <f t="shared" si="293"/>
        <v>6.5592651659714219E-5</v>
      </c>
      <c r="H1169" s="147" t="str">
        <f t="shared" si="294"/>
        <v/>
      </c>
      <c r="I1169" s="147" t="str">
        <f t="shared" si="295"/>
        <v/>
      </c>
      <c r="J1169" s="147">
        <f t="shared" si="296"/>
        <v>6.2159900880291659E-19</v>
      </c>
      <c r="K1169" s="147" t="str">
        <f t="shared" si="297"/>
        <v/>
      </c>
      <c r="L1169" s="147" t="str">
        <f t="shared" si="298"/>
        <v/>
      </c>
      <c r="P1169" s="151">
        <v>488</v>
      </c>
      <c r="Q1169" s="147">
        <f t="shared" si="299"/>
        <v>-49196.50954071054</v>
      </c>
      <c r="R1169" s="170">
        <f t="shared" si="300"/>
        <v>2.0395022362969742E-6</v>
      </c>
      <c r="S1169" s="170">
        <f t="shared" si="301"/>
        <v>2.0279999698560966E-2</v>
      </c>
      <c r="T1169" s="147">
        <f t="shared" si="302"/>
        <v>2.0395022362969742E-6</v>
      </c>
      <c r="U1169" s="147" t="str">
        <f t="shared" si="303"/>
        <v/>
      </c>
      <c r="V1169" s="147" t="str">
        <f t="shared" si="304"/>
        <v/>
      </c>
      <c r="W1169" s="171">
        <f t="shared" si="305"/>
        <v>3.1722686447790594E-7</v>
      </c>
      <c r="X1169" s="169" t="str">
        <f t="shared" si="306"/>
        <v/>
      </c>
      <c r="Y1169" s="147" t="str">
        <f t="shared" si="307"/>
        <v/>
      </c>
      <c r="AC1169" s="151">
        <v>488</v>
      </c>
      <c r="AD1169" s="147">
        <f t="shared" si="308"/>
        <v>-2.048</v>
      </c>
      <c r="AE1169" s="170">
        <f t="shared" si="309"/>
        <v>4.8992378528459266E-2</v>
      </c>
      <c r="AF1169" s="170">
        <f t="shared" si="310"/>
        <v>2.0279999698560966E-2</v>
      </c>
      <c r="AG1169" s="147">
        <f t="shared" si="311"/>
        <v>4.8992378528459266E-2</v>
      </c>
      <c r="AH1169" s="147" t="str">
        <f t="shared" si="312"/>
        <v/>
      </c>
      <c r="AI1169" s="147" t="str">
        <f t="shared" si="313"/>
        <v/>
      </c>
      <c r="AJ1169" s="169">
        <f t="shared" si="314"/>
        <v>0</v>
      </c>
      <c r="AK1169" s="169" t="str">
        <f t="shared" si="315"/>
        <v/>
      </c>
      <c r="AL1169" s="169" t="str">
        <f t="shared" si="316"/>
        <v/>
      </c>
      <c r="AM1169" s="169"/>
      <c r="AN1169" s="169"/>
      <c r="AO1169" s="169"/>
      <c r="AP1169" s="169"/>
      <c r="AQ1169" s="169"/>
      <c r="AR1169" s="169"/>
      <c r="AS1169" s="169"/>
      <c r="AT1169" s="148"/>
      <c r="AU1169" s="149"/>
      <c r="AV1169" s="148"/>
      <c r="AW1169" s="173"/>
      <c r="AX1169" s="174"/>
      <c r="AY1169" s="175"/>
      <c r="AZ1169" s="175"/>
      <c r="BA1169" s="176"/>
      <c r="BB1169" s="176"/>
      <c r="BC1169" s="150"/>
      <c r="BE1169" s="151">
        <v>465</v>
      </c>
      <c r="BF1169" s="164">
        <f t="shared" si="318"/>
        <v>2.9696000000000193</v>
      </c>
      <c r="BG1169" s="177">
        <f t="shared" si="319"/>
        <v>0.88780016012115659</v>
      </c>
      <c r="BH1169" s="178">
        <f t="shared" si="320"/>
        <v>5.8664796719098966E-4</v>
      </c>
      <c r="BI1169" s="179" t="str">
        <f t="shared" si="321"/>
        <v/>
      </c>
      <c r="BJ1169" s="179" t="str">
        <f t="shared" si="317"/>
        <v/>
      </c>
    </row>
    <row r="1170" spans="2:62" ht="20.100000000000001" customHeight="1" x14ac:dyDescent="0.25">
      <c r="B1170" s="147"/>
      <c r="C1170" s="151">
        <v>489</v>
      </c>
      <c r="D1170" s="147">
        <f t="shared" si="290"/>
        <v>-1526.7018359264655</v>
      </c>
      <c r="E1170" s="170">
        <f t="shared" si="291"/>
        <v>6.6131664553166627E-5</v>
      </c>
      <c r="F1170" s="170">
        <f t="shared" si="292"/>
        <v>2.0476773574377456E-2</v>
      </c>
      <c r="G1170" s="147">
        <f t="shared" si="293"/>
        <v>6.6131664553166627E-5</v>
      </c>
      <c r="H1170" s="147" t="str">
        <f t="shared" si="294"/>
        <v/>
      </c>
      <c r="I1170" s="147" t="str">
        <f t="shared" si="295"/>
        <v/>
      </c>
      <c r="J1170" s="147">
        <f t="shared" si="296"/>
        <v>6.4255941525485906E-19</v>
      </c>
      <c r="K1170" s="147" t="str">
        <f t="shared" si="297"/>
        <v/>
      </c>
      <c r="L1170" s="147" t="str">
        <f t="shared" si="298"/>
        <v/>
      </c>
      <c r="P1170" s="151">
        <v>489</v>
      </c>
      <c r="Q1170" s="147">
        <f t="shared" si="299"/>
        <v>-49100.42260801384</v>
      </c>
      <c r="R1170" s="170">
        <f t="shared" si="300"/>
        <v>2.0562620100486487E-6</v>
      </c>
      <c r="S1170" s="170">
        <f t="shared" si="301"/>
        <v>2.0476773574377456E-2</v>
      </c>
      <c r="T1170" s="147">
        <f t="shared" si="302"/>
        <v>2.0562620100486487E-6</v>
      </c>
      <c r="U1170" s="147" t="str">
        <f t="shared" si="303"/>
        <v/>
      </c>
      <c r="V1170" s="147" t="str">
        <f t="shared" si="304"/>
        <v/>
      </c>
      <c r="W1170" s="171">
        <f t="shared" si="305"/>
        <v>3.2081458122435237E-7</v>
      </c>
      <c r="X1170" s="169" t="str">
        <f t="shared" si="306"/>
        <v/>
      </c>
      <c r="Y1170" s="147" t="str">
        <f t="shared" si="307"/>
        <v/>
      </c>
      <c r="AC1170" s="151">
        <v>489</v>
      </c>
      <c r="AD1170" s="147">
        <f t="shared" si="308"/>
        <v>-2.044</v>
      </c>
      <c r="AE1170" s="170">
        <f t="shared" si="309"/>
        <v>4.9394977341581534E-2</v>
      </c>
      <c r="AF1170" s="170">
        <f t="shared" si="310"/>
        <v>2.0476773574377456E-2</v>
      </c>
      <c r="AG1170" s="147">
        <f t="shared" si="311"/>
        <v>4.9394977341581534E-2</v>
      </c>
      <c r="AH1170" s="147" t="str">
        <f t="shared" si="312"/>
        <v/>
      </c>
      <c r="AI1170" s="147" t="str">
        <f t="shared" si="313"/>
        <v/>
      </c>
      <c r="AJ1170" s="169">
        <f t="shared" si="314"/>
        <v>0</v>
      </c>
      <c r="AK1170" s="169" t="str">
        <f t="shared" si="315"/>
        <v/>
      </c>
      <c r="AL1170" s="169" t="str">
        <f t="shared" si="316"/>
        <v/>
      </c>
      <c r="AM1170" s="169"/>
      <c r="AN1170" s="169"/>
      <c r="AO1170" s="169"/>
      <c r="AP1170" s="169"/>
      <c r="AQ1170" s="169"/>
      <c r="AR1170" s="169"/>
      <c r="AS1170" s="169"/>
      <c r="AT1170" s="148"/>
      <c r="AU1170" s="149"/>
      <c r="AV1170" s="148"/>
      <c r="AW1170" s="173"/>
      <c r="AX1170" s="174"/>
      <c r="AY1170" s="175"/>
      <c r="AZ1170" s="175"/>
      <c r="BA1170" s="176"/>
      <c r="BB1170" s="176"/>
      <c r="BC1170" s="150"/>
      <c r="BE1170" s="151">
        <v>466</v>
      </c>
      <c r="BF1170" s="164">
        <f t="shared" si="318"/>
        <v>2.9760000000000195</v>
      </c>
      <c r="BG1170" s="177">
        <f t="shared" si="319"/>
        <v>0.8872135121539656</v>
      </c>
      <c r="BH1170" s="178">
        <f t="shared" si="320"/>
        <v>5.8792610655800104E-4</v>
      </c>
      <c r="BI1170" s="179" t="str">
        <f t="shared" si="321"/>
        <v/>
      </c>
      <c r="BJ1170" s="179" t="str">
        <f t="shared" si="317"/>
        <v/>
      </c>
    </row>
    <row r="1171" spans="2:62" ht="20.100000000000001" customHeight="1" x14ac:dyDescent="0.25">
      <c r="B1171" s="147"/>
      <c r="C1171" s="151">
        <v>490</v>
      </c>
      <c r="D1171" s="147">
        <f t="shared" si="290"/>
        <v>-1523.7141611007778</v>
      </c>
      <c r="E1171" s="170">
        <f t="shared" si="291"/>
        <v>6.6674040035272141E-5</v>
      </c>
      <c r="F1171" s="170">
        <f t="shared" si="292"/>
        <v>2.0675162866070039E-2</v>
      </c>
      <c r="G1171" s="147">
        <f t="shared" si="293"/>
        <v>6.6674040035272141E-5</v>
      </c>
      <c r="H1171" s="147" t="str">
        <f t="shared" si="294"/>
        <v/>
      </c>
      <c r="I1171" s="147" t="str">
        <f t="shared" si="295"/>
        <v/>
      </c>
      <c r="J1171" s="147">
        <f t="shared" si="296"/>
        <v>6.6421598203478805E-19</v>
      </c>
      <c r="K1171" s="147" t="str">
        <f t="shared" si="297"/>
        <v/>
      </c>
      <c r="L1171" s="147" t="str">
        <f t="shared" si="298"/>
        <v/>
      </c>
      <c r="P1171" s="151">
        <v>490</v>
      </c>
      <c r="Q1171" s="147">
        <f t="shared" si="299"/>
        <v>-49004.335675317139</v>
      </c>
      <c r="R1171" s="170">
        <f t="shared" si="300"/>
        <v>2.0731263383030626E-6</v>
      </c>
      <c r="S1171" s="170">
        <f t="shared" si="301"/>
        <v>2.0675162866070039E-2</v>
      </c>
      <c r="T1171" s="147">
        <f t="shared" si="302"/>
        <v>2.0731263383030626E-6</v>
      </c>
      <c r="U1171" s="147" t="str">
        <f t="shared" si="303"/>
        <v/>
      </c>
      <c r="V1171" s="147" t="str">
        <f t="shared" si="304"/>
        <v/>
      </c>
      <c r="W1171" s="171">
        <f t="shared" si="305"/>
        <v>3.2443768265587902E-7</v>
      </c>
      <c r="X1171" s="169" t="str">
        <f t="shared" si="306"/>
        <v/>
      </c>
      <c r="Y1171" s="147" t="str">
        <f t="shared" si="307"/>
        <v/>
      </c>
      <c r="AC1171" s="151">
        <v>490</v>
      </c>
      <c r="AD1171" s="147">
        <f t="shared" si="308"/>
        <v>-2.04</v>
      </c>
      <c r="AE1171" s="170">
        <f t="shared" si="309"/>
        <v>4.9800087735070775E-2</v>
      </c>
      <c r="AF1171" s="170">
        <f t="shared" si="310"/>
        <v>2.0675162866070039E-2</v>
      </c>
      <c r="AG1171" s="147">
        <f t="shared" si="311"/>
        <v>4.9800087735070775E-2</v>
      </c>
      <c r="AH1171" s="147" t="str">
        <f t="shared" si="312"/>
        <v/>
      </c>
      <c r="AI1171" s="147" t="str">
        <f t="shared" si="313"/>
        <v/>
      </c>
      <c r="AJ1171" s="169">
        <f t="shared" si="314"/>
        <v>0</v>
      </c>
      <c r="AK1171" s="169" t="str">
        <f t="shared" si="315"/>
        <v/>
      </c>
      <c r="AL1171" s="169" t="str">
        <f t="shared" si="316"/>
        <v/>
      </c>
      <c r="AM1171" s="169"/>
      <c r="AN1171" s="169"/>
      <c r="AO1171" s="169"/>
      <c r="AP1171" s="169"/>
      <c r="AQ1171" s="169"/>
      <c r="AR1171" s="169"/>
      <c r="AS1171" s="169"/>
      <c r="AT1171" s="148"/>
      <c r="AU1171" s="149"/>
      <c r="AV1171" s="148"/>
      <c r="AW1171" s="173"/>
      <c r="AX1171" s="174"/>
      <c r="AY1171" s="175"/>
      <c r="AZ1171" s="175"/>
      <c r="BA1171" s="176"/>
      <c r="BB1171" s="176"/>
      <c r="BC1171" s="150"/>
      <c r="BE1171" s="151">
        <v>467</v>
      </c>
      <c r="BF1171" s="164">
        <f t="shared" si="318"/>
        <v>2.9824000000000197</v>
      </c>
      <c r="BG1171" s="177">
        <f t="shared" si="319"/>
        <v>0.8866255860474076</v>
      </c>
      <c r="BH1171" s="178">
        <f t="shared" si="320"/>
        <v>5.8920023285302658E-4</v>
      </c>
      <c r="BI1171" s="179" t="str">
        <f t="shared" si="321"/>
        <v/>
      </c>
      <c r="BJ1171" s="179" t="str">
        <f t="shared" si="317"/>
        <v/>
      </c>
    </row>
    <row r="1172" spans="2:62" ht="20.100000000000001" customHeight="1" x14ac:dyDescent="0.25">
      <c r="B1172" s="147"/>
      <c r="C1172" s="151">
        <v>491</v>
      </c>
      <c r="D1172" s="147">
        <f t="shared" si="290"/>
        <v>-1520.7264862750899</v>
      </c>
      <c r="E1172" s="170">
        <f t="shared" si="291"/>
        <v>6.7219788257082228E-5</v>
      </c>
      <c r="F1172" s="170">
        <f t="shared" si="292"/>
        <v>2.0875177635143825E-2</v>
      </c>
      <c r="G1172" s="147">
        <f t="shared" si="293"/>
        <v>6.7219788257082228E-5</v>
      </c>
      <c r="H1172" s="147" t="str">
        <f t="shared" si="294"/>
        <v/>
      </c>
      <c r="I1172" s="147" t="str">
        <f t="shared" si="295"/>
        <v/>
      </c>
      <c r="J1172" s="147">
        <f t="shared" si="296"/>
        <v>6.8659146757035332E-19</v>
      </c>
      <c r="K1172" s="147" t="str">
        <f t="shared" si="297"/>
        <v/>
      </c>
      <c r="L1172" s="147" t="str">
        <f t="shared" si="298"/>
        <v/>
      </c>
      <c r="P1172" s="151">
        <v>491</v>
      </c>
      <c r="Q1172" s="147">
        <f t="shared" si="299"/>
        <v>-48908.248742620439</v>
      </c>
      <c r="R1172" s="170">
        <f t="shared" si="300"/>
        <v>2.090095536691491E-6</v>
      </c>
      <c r="S1172" s="170">
        <f t="shared" si="301"/>
        <v>2.0875177635143825E-2</v>
      </c>
      <c r="T1172" s="147">
        <f t="shared" si="302"/>
        <v>2.090095536691491E-6</v>
      </c>
      <c r="U1172" s="147" t="str">
        <f t="shared" si="303"/>
        <v/>
      </c>
      <c r="V1172" s="147" t="str">
        <f t="shared" si="304"/>
        <v/>
      </c>
      <c r="W1172" s="171">
        <f t="shared" si="305"/>
        <v>3.2809645179444636E-7</v>
      </c>
      <c r="X1172" s="169" t="str">
        <f t="shared" si="306"/>
        <v/>
      </c>
      <c r="Y1172" s="147" t="str">
        <f t="shared" si="307"/>
        <v/>
      </c>
      <c r="AC1172" s="151">
        <v>491</v>
      </c>
      <c r="AD1172" s="147">
        <f t="shared" si="308"/>
        <v>-2.036</v>
      </c>
      <c r="AE1172" s="170">
        <f t="shared" si="309"/>
        <v>5.0207717290937232E-2</v>
      </c>
      <c r="AF1172" s="170">
        <f t="shared" si="310"/>
        <v>2.0875177635143825E-2</v>
      </c>
      <c r="AG1172" s="147">
        <f t="shared" si="311"/>
        <v>5.0207717290937232E-2</v>
      </c>
      <c r="AH1172" s="147" t="str">
        <f t="shared" si="312"/>
        <v/>
      </c>
      <c r="AI1172" s="147" t="str">
        <f t="shared" si="313"/>
        <v/>
      </c>
      <c r="AJ1172" s="169">
        <f t="shared" si="314"/>
        <v>0</v>
      </c>
      <c r="AK1172" s="169" t="str">
        <f t="shared" si="315"/>
        <v/>
      </c>
      <c r="AL1172" s="169" t="str">
        <f t="shared" si="316"/>
        <v/>
      </c>
      <c r="AM1172" s="169"/>
      <c r="AN1172" s="169"/>
      <c r="AO1172" s="169"/>
      <c r="AP1172" s="169"/>
      <c r="AQ1172" s="169"/>
      <c r="AR1172" s="169"/>
      <c r="AS1172" s="169"/>
      <c r="AT1172" s="148"/>
      <c r="AU1172" s="149"/>
      <c r="AV1172" s="148"/>
      <c r="AW1172" s="173"/>
      <c r="AX1172" s="174"/>
      <c r="AY1172" s="175"/>
      <c r="AZ1172" s="175"/>
      <c r="BA1172" s="176"/>
      <c r="BB1172" s="176"/>
      <c r="BC1172" s="150"/>
      <c r="BE1172" s="151">
        <v>468</v>
      </c>
      <c r="BF1172" s="164">
        <f t="shared" si="318"/>
        <v>2.9888000000000199</v>
      </c>
      <c r="BG1172" s="177">
        <f t="shared" si="319"/>
        <v>0.88603638581455457</v>
      </c>
      <c r="BH1172" s="178">
        <f t="shared" si="320"/>
        <v>5.9047033712200658E-4</v>
      </c>
      <c r="BI1172" s="179" t="str">
        <f t="shared" si="321"/>
        <v/>
      </c>
      <c r="BJ1172" s="179" t="str">
        <f t="shared" si="317"/>
        <v/>
      </c>
    </row>
    <row r="1173" spans="2:62" ht="20.100000000000001" customHeight="1" x14ac:dyDescent="0.25">
      <c r="B1173" s="147"/>
      <c r="C1173" s="151">
        <v>492</v>
      </c>
      <c r="D1173" s="147">
        <f t="shared" si="290"/>
        <v>-1517.7388114494022</v>
      </c>
      <c r="E1173" s="170">
        <f t="shared" si="291"/>
        <v>6.7768919290267193E-5</v>
      </c>
      <c r="F1173" s="170">
        <f t="shared" si="292"/>
        <v>2.1076827973313689E-2</v>
      </c>
      <c r="G1173" s="147">
        <f t="shared" si="293"/>
        <v>6.7768919290267193E-5</v>
      </c>
      <c r="H1173" s="147" t="str">
        <f t="shared" si="294"/>
        <v/>
      </c>
      <c r="I1173" s="147" t="str">
        <f t="shared" si="295"/>
        <v/>
      </c>
      <c r="J1173" s="147">
        <f t="shared" si="296"/>
        <v>7.0970936205290524E-19</v>
      </c>
      <c r="K1173" s="147" t="str">
        <f t="shared" si="297"/>
        <v/>
      </c>
      <c r="L1173" s="147" t="str">
        <f t="shared" si="298"/>
        <v/>
      </c>
      <c r="P1173" s="151">
        <v>492</v>
      </c>
      <c r="Q1173" s="147">
        <f t="shared" si="299"/>
        <v>-48812.161809923738</v>
      </c>
      <c r="R1173" s="170">
        <f t="shared" si="300"/>
        <v>2.1071699183769727E-6</v>
      </c>
      <c r="S1173" s="170">
        <f t="shared" si="301"/>
        <v>2.1076827973313689E-2</v>
      </c>
      <c r="T1173" s="147">
        <f t="shared" si="302"/>
        <v>2.1071699183769727E-6</v>
      </c>
      <c r="U1173" s="147" t="str">
        <f t="shared" si="303"/>
        <v/>
      </c>
      <c r="V1173" s="147" t="str">
        <f t="shared" si="304"/>
        <v/>
      </c>
      <c r="W1173" s="171">
        <f t="shared" si="305"/>
        <v>3.3179117313432842E-7</v>
      </c>
      <c r="X1173" s="169" t="str">
        <f t="shared" si="306"/>
        <v/>
      </c>
      <c r="Y1173" s="147" t="str">
        <f t="shared" si="307"/>
        <v/>
      </c>
      <c r="AC1173" s="151">
        <v>492</v>
      </c>
      <c r="AD1173" s="147">
        <f t="shared" si="308"/>
        <v>-2.032</v>
      </c>
      <c r="AE1173" s="170">
        <f t="shared" si="309"/>
        <v>5.0617873531899893E-2</v>
      </c>
      <c r="AF1173" s="170">
        <f t="shared" si="310"/>
        <v>2.1076827973313689E-2</v>
      </c>
      <c r="AG1173" s="147">
        <f t="shared" si="311"/>
        <v>5.0617873531899893E-2</v>
      </c>
      <c r="AH1173" s="147" t="str">
        <f t="shared" si="312"/>
        <v/>
      </c>
      <c r="AI1173" s="147" t="str">
        <f t="shared" si="313"/>
        <v/>
      </c>
      <c r="AJ1173" s="169">
        <f t="shared" si="314"/>
        <v>0</v>
      </c>
      <c r="AK1173" s="169" t="str">
        <f t="shared" si="315"/>
        <v/>
      </c>
      <c r="AL1173" s="169" t="str">
        <f t="shared" si="316"/>
        <v/>
      </c>
      <c r="AM1173" s="169"/>
      <c r="AN1173" s="169"/>
      <c r="AO1173" s="169"/>
      <c r="AP1173" s="169"/>
      <c r="AQ1173" s="169"/>
      <c r="AR1173" s="169"/>
      <c r="AS1173" s="169"/>
      <c r="AT1173" s="148"/>
      <c r="AU1173" s="149"/>
      <c r="AV1173" s="148"/>
      <c r="AW1173" s="173"/>
      <c r="AX1173" s="174"/>
      <c r="AY1173" s="175"/>
      <c r="AZ1173" s="175"/>
      <c r="BA1173" s="176"/>
      <c r="BB1173" s="176"/>
      <c r="BC1173" s="150"/>
      <c r="BE1173" s="151">
        <v>469</v>
      </c>
      <c r="BF1173" s="164">
        <f t="shared" si="318"/>
        <v>2.9952000000000201</v>
      </c>
      <c r="BG1173" s="177">
        <f t="shared" si="319"/>
        <v>0.88544591547743257</v>
      </c>
      <c r="BH1173" s="178">
        <f t="shared" si="320"/>
        <v>5.9173641053300585E-4</v>
      </c>
      <c r="BI1173" s="179" t="str">
        <f t="shared" si="321"/>
        <v/>
      </c>
      <c r="BJ1173" s="179" t="str">
        <f t="shared" si="317"/>
        <v/>
      </c>
    </row>
    <row r="1174" spans="2:62" ht="20.100000000000001" customHeight="1" x14ac:dyDescent="0.25">
      <c r="B1174" s="147"/>
      <c r="C1174" s="151">
        <v>493</v>
      </c>
      <c r="D1174" s="147">
        <f t="shared" si="290"/>
        <v>-1514.7511366237143</v>
      </c>
      <c r="E1174" s="170">
        <f t="shared" si="291"/>
        <v>6.8321443125819186E-5</v>
      </c>
      <c r="F1174" s="170">
        <f t="shared" si="292"/>
        <v>2.1280124002265161E-2</v>
      </c>
      <c r="G1174" s="147">
        <f t="shared" si="293"/>
        <v>6.8321443125819186E-5</v>
      </c>
      <c r="H1174" s="147" t="str">
        <f t="shared" si="294"/>
        <v/>
      </c>
      <c r="I1174" s="147" t="str">
        <f t="shared" si="295"/>
        <v/>
      </c>
      <c r="J1174" s="147">
        <f t="shared" si="296"/>
        <v>7.3359391055983961E-19</v>
      </c>
      <c r="K1174" s="147" t="str">
        <f t="shared" si="297"/>
        <v/>
      </c>
      <c r="L1174" s="147" t="str">
        <f t="shared" si="298"/>
        <v/>
      </c>
      <c r="P1174" s="151">
        <v>493</v>
      </c>
      <c r="Q1174" s="147">
        <f t="shared" si="299"/>
        <v>-48716.074877227038</v>
      </c>
      <c r="R1174" s="170">
        <f t="shared" si="300"/>
        <v>2.1243497940139838E-6</v>
      </c>
      <c r="S1174" s="170">
        <f t="shared" si="301"/>
        <v>2.1280124002265161E-2</v>
      </c>
      <c r="T1174" s="147">
        <f t="shared" si="302"/>
        <v>2.1243497940139838E-6</v>
      </c>
      <c r="U1174" s="147" t="str">
        <f t="shared" si="303"/>
        <v/>
      </c>
      <c r="V1174" s="147" t="str">
        <f t="shared" si="304"/>
        <v/>
      </c>
      <c r="W1174" s="171">
        <f t="shared" si="305"/>
        <v>3.3552213264040856E-7</v>
      </c>
      <c r="X1174" s="169" t="str">
        <f t="shared" si="306"/>
        <v/>
      </c>
      <c r="Y1174" s="147" t="str">
        <f t="shared" si="307"/>
        <v/>
      </c>
      <c r="AC1174" s="151">
        <v>493</v>
      </c>
      <c r="AD1174" s="147">
        <f t="shared" si="308"/>
        <v>-2.028</v>
      </c>
      <c r="AE1174" s="170">
        <f t="shared" si="309"/>
        <v>5.1030563920417688E-2</v>
      </c>
      <c r="AF1174" s="170">
        <f t="shared" si="310"/>
        <v>2.1280124002265161E-2</v>
      </c>
      <c r="AG1174" s="147">
        <f t="shared" si="311"/>
        <v>5.1030563920417688E-2</v>
      </c>
      <c r="AH1174" s="147" t="str">
        <f t="shared" si="312"/>
        <v/>
      </c>
      <c r="AI1174" s="147" t="str">
        <f t="shared" si="313"/>
        <v/>
      </c>
      <c r="AJ1174" s="169">
        <f t="shared" si="314"/>
        <v>0</v>
      </c>
      <c r="AK1174" s="169" t="str">
        <f t="shared" si="315"/>
        <v/>
      </c>
      <c r="AL1174" s="169" t="str">
        <f t="shared" si="316"/>
        <v/>
      </c>
      <c r="AM1174" s="169"/>
      <c r="AN1174" s="169"/>
      <c r="AO1174" s="169"/>
      <c r="AP1174" s="169"/>
      <c r="AQ1174" s="169"/>
      <c r="AR1174" s="169"/>
      <c r="AS1174" s="169"/>
      <c r="AT1174" s="148"/>
      <c r="AU1174" s="149"/>
      <c r="AV1174" s="148"/>
      <c r="AW1174" s="173"/>
      <c r="AX1174" s="174"/>
      <c r="AY1174" s="175"/>
      <c r="AZ1174" s="175"/>
      <c r="BA1174" s="176"/>
      <c r="BB1174" s="176"/>
      <c r="BC1174" s="150"/>
      <c r="BE1174" s="151">
        <v>470</v>
      </c>
      <c r="BF1174" s="164">
        <f t="shared" si="318"/>
        <v>3.0016000000000203</v>
      </c>
      <c r="BG1174" s="177">
        <f t="shared" si="319"/>
        <v>0.88485417906689956</v>
      </c>
      <c r="BH1174" s="178">
        <f t="shared" si="320"/>
        <v>5.9299844437343818E-4</v>
      </c>
      <c r="BI1174" s="179" t="str">
        <f t="shared" si="321"/>
        <v/>
      </c>
      <c r="BJ1174" s="179" t="str">
        <f t="shared" si="317"/>
        <v/>
      </c>
    </row>
    <row r="1175" spans="2:62" ht="20.100000000000001" customHeight="1" x14ac:dyDescent="0.25">
      <c r="B1175" s="147"/>
      <c r="C1175" s="151">
        <v>494</v>
      </c>
      <c r="D1175" s="147">
        <f t="shared" si="290"/>
        <v>-1511.7634617980266</v>
      </c>
      <c r="E1175" s="170">
        <f t="shared" si="291"/>
        <v>6.8877369672751216E-5</v>
      </c>
      <c r="F1175" s="170">
        <f t="shared" si="292"/>
        <v>2.1485075873411513E-2</v>
      </c>
      <c r="G1175" s="147">
        <f t="shared" si="293"/>
        <v>6.8877369672751216E-5</v>
      </c>
      <c r="H1175" s="147" t="str">
        <f t="shared" si="294"/>
        <v/>
      </c>
      <c r="I1175" s="147" t="str">
        <f t="shared" si="295"/>
        <v/>
      </c>
      <c r="J1175" s="147">
        <f t="shared" si="296"/>
        <v>7.5827013689419926E-19</v>
      </c>
      <c r="K1175" s="147" t="str">
        <f t="shared" si="297"/>
        <v/>
      </c>
      <c r="L1175" s="147" t="str">
        <f t="shared" si="298"/>
        <v/>
      </c>
      <c r="P1175" s="151">
        <v>494</v>
      </c>
      <c r="Q1175" s="147">
        <f t="shared" si="299"/>
        <v>-48619.987944530338</v>
      </c>
      <c r="R1175" s="170">
        <f t="shared" si="300"/>
        <v>2.1416354717079853E-6</v>
      </c>
      <c r="S1175" s="170">
        <f t="shared" si="301"/>
        <v>2.1485075873411513E-2</v>
      </c>
      <c r="T1175" s="147">
        <f t="shared" si="302"/>
        <v>2.1416354717079853E-6</v>
      </c>
      <c r="U1175" s="147" t="str">
        <f t="shared" si="303"/>
        <v/>
      </c>
      <c r="V1175" s="147" t="str">
        <f t="shared" si="304"/>
        <v/>
      </c>
      <c r="W1175" s="171">
        <f t="shared" si="305"/>
        <v>3.392896177463336E-7</v>
      </c>
      <c r="X1175" s="169" t="str">
        <f t="shared" si="306"/>
        <v/>
      </c>
      <c r="Y1175" s="147" t="str">
        <f t="shared" si="307"/>
        <v/>
      </c>
      <c r="AC1175" s="151">
        <v>494</v>
      </c>
      <c r="AD1175" s="147">
        <f t="shared" si="308"/>
        <v>-2.024</v>
      </c>
      <c r="AE1175" s="170">
        <f t="shared" si="309"/>
        <v>5.1445795857717774E-2</v>
      </c>
      <c r="AF1175" s="170">
        <f t="shared" si="310"/>
        <v>2.1485075873411513E-2</v>
      </c>
      <c r="AG1175" s="147">
        <f t="shared" si="311"/>
        <v>5.1445795857717774E-2</v>
      </c>
      <c r="AH1175" s="147" t="str">
        <f t="shared" si="312"/>
        <v/>
      </c>
      <c r="AI1175" s="147" t="str">
        <f t="shared" si="313"/>
        <v/>
      </c>
      <c r="AJ1175" s="169">
        <f t="shared" si="314"/>
        <v>0</v>
      </c>
      <c r="AK1175" s="169" t="str">
        <f t="shared" si="315"/>
        <v/>
      </c>
      <c r="AL1175" s="169" t="str">
        <f t="shared" si="316"/>
        <v/>
      </c>
      <c r="AM1175" s="169"/>
      <c r="AN1175" s="169"/>
      <c r="AO1175" s="169"/>
      <c r="AP1175" s="169"/>
      <c r="AQ1175" s="169"/>
      <c r="AR1175" s="169"/>
      <c r="AS1175" s="169"/>
      <c r="AT1175" s="148"/>
      <c r="AU1175" s="149"/>
      <c r="AV1175" s="148"/>
      <c r="AW1175" s="173"/>
      <c r="AX1175" s="174"/>
      <c r="AY1175" s="175"/>
      <c r="AZ1175" s="175"/>
      <c r="BA1175" s="176"/>
      <c r="BB1175" s="176"/>
      <c r="BC1175" s="150"/>
      <c r="BE1175" s="151">
        <v>471</v>
      </c>
      <c r="BF1175" s="164">
        <f t="shared" si="318"/>
        <v>3.0080000000000204</v>
      </c>
      <c r="BG1175" s="177">
        <f t="shared" si="319"/>
        <v>0.88426118062252612</v>
      </c>
      <c r="BH1175" s="178">
        <f t="shared" si="320"/>
        <v>5.9425643005062145E-4</v>
      </c>
      <c r="BI1175" s="179" t="str">
        <f t="shared" si="321"/>
        <v/>
      </c>
      <c r="BJ1175" s="179" t="str">
        <f t="shared" si="317"/>
        <v/>
      </c>
    </row>
    <row r="1176" spans="2:62" ht="20.100000000000001" customHeight="1" x14ac:dyDescent="0.25">
      <c r="B1176" s="147"/>
      <c r="C1176" s="151">
        <v>495</v>
      </c>
      <c r="D1176" s="147">
        <f t="shared" si="290"/>
        <v>-1508.7757869723387</v>
      </c>
      <c r="E1176" s="170">
        <f t="shared" si="291"/>
        <v>6.9436708756791745E-5</v>
      </c>
      <c r="F1176" s="170">
        <f t="shared" si="292"/>
        <v>2.1691693767646781E-2</v>
      </c>
      <c r="G1176" s="147">
        <f t="shared" si="293"/>
        <v>6.9436708756791745E-5</v>
      </c>
      <c r="H1176" s="147" t="str">
        <f t="shared" si="294"/>
        <v/>
      </c>
      <c r="I1176" s="147" t="str">
        <f t="shared" si="295"/>
        <v/>
      </c>
      <c r="J1176" s="147">
        <f t="shared" si="296"/>
        <v>7.8376386816347037E-19</v>
      </c>
      <c r="K1176" s="147" t="str">
        <f t="shared" si="297"/>
        <v/>
      </c>
      <c r="L1176" s="147" t="str">
        <f t="shared" si="298"/>
        <v/>
      </c>
      <c r="P1176" s="151">
        <v>495</v>
      </c>
      <c r="Q1176" s="147">
        <f t="shared" si="299"/>
        <v>-48523.901011833637</v>
      </c>
      <c r="R1176" s="170">
        <f t="shared" si="300"/>
        <v>2.1590272569748339E-6</v>
      </c>
      <c r="S1176" s="170">
        <f t="shared" si="301"/>
        <v>2.1691693767646781E-2</v>
      </c>
      <c r="T1176" s="147">
        <f t="shared" si="302"/>
        <v>2.1590272569748339E-6</v>
      </c>
      <c r="U1176" s="147" t="str">
        <f t="shared" si="303"/>
        <v/>
      </c>
      <c r="V1176" s="147" t="str">
        <f t="shared" si="304"/>
        <v/>
      </c>
      <c r="W1176" s="171">
        <f t="shared" si="305"/>
        <v>3.4309391735252945E-7</v>
      </c>
      <c r="X1176" s="169" t="str">
        <f t="shared" si="306"/>
        <v/>
      </c>
      <c r="Y1176" s="147" t="str">
        <f t="shared" si="307"/>
        <v/>
      </c>
      <c r="AC1176" s="151">
        <v>495</v>
      </c>
      <c r="AD1176" s="147">
        <f t="shared" si="308"/>
        <v>-2.02</v>
      </c>
      <c r="AE1176" s="170">
        <f t="shared" si="309"/>
        <v>5.1863576682820565E-2</v>
      </c>
      <c r="AF1176" s="170">
        <f t="shared" si="310"/>
        <v>2.1691693767646781E-2</v>
      </c>
      <c r="AG1176" s="147">
        <f t="shared" si="311"/>
        <v>5.1863576682820565E-2</v>
      </c>
      <c r="AH1176" s="147" t="str">
        <f t="shared" si="312"/>
        <v/>
      </c>
      <c r="AI1176" s="147" t="str">
        <f t="shared" si="313"/>
        <v/>
      </c>
      <c r="AJ1176" s="169">
        <f t="shared" si="314"/>
        <v>0</v>
      </c>
      <c r="AK1176" s="169" t="str">
        <f t="shared" si="315"/>
        <v/>
      </c>
      <c r="AL1176" s="169" t="str">
        <f t="shared" si="316"/>
        <v/>
      </c>
      <c r="AM1176" s="169"/>
      <c r="AN1176" s="169"/>
      <c r="AO1176" s="169"/>
      <c r="AP1176" s="169"/>
      <c r="AQ1176" s="169"/>
      <c r="AR1176" s="169"/>
      <c r="AS1176" s="169"/>
      <c r="AT1176" s="148"/>
      <c r="AU1176" s="149"/>
      <c r="AV1176" s="148"/>
      <c r="AW1176" s="173"/>
      <c r="AX1176" s="174"/>
      <c r="AY1176" s="175"/>
      <c r="AZ1176" s="175"/>
      <c r="BA1176" s="176"/>
      <c r="BB1176" s="176"/>
      <c r="BC1176" s="150"/>
      <c r="BE1176" s="151">
        <v>472</v>
      </c>
      <c r="BF1176" s="164">
        <f t="shared" si="318"/>
        <v>3.0144000000000206</v>
      </c>
      <c r="BG1176" s="177">
        <f t="shared" si="319"/>
        <v>0.8836669241924755</v>
      </c>
      <c r="BH1176" s="178">
        <f t="shared" si="320"/>
        <v>5.955103590911115E-4</v>
      </c>
      <c r="BI1176" s="179" t="str">
        <f t="shared" si="321"/>
        <v/>
      </c>
      <c r="BJ1176" s="179" t="str">
        <f t="shared" si="317"/>
        <v/>
      </c>
    </row>
    <row r="1177" spans="2:62" ht="20.100000000000001" customHeight="1" x14ac:dyDescent="0.25">
      <c r="B1177" s="147"/>
      <c r="C1177" s="151">
        <v>496</v>
      </c>
      <c r="D1177" s="147">
        <f t="shared" si="290"/>
        <v>-1505.788112146651</v>
      </c>
      <c r="E1177" s="170">
        <f t="shared" si="291"/>
        <v>6.9999470119075903E-5</v>
      </c>
      <c r="F1177" s="170">
        <f t="shared" si="292"/>
        <v>2.1899987895095108E-2</v>
      </c>
      <c r="G1177" s="147">
        <f t="shared" si="293"/>
        <v>6.9999470119075903E-5</v>
      </c>
      <c r="H1177" s="147" t="str">
        <f t="shared" si="294"/>
        <v/>
      </c>
      <c r="I1177" s="147" t="str">
        <f t="shared" si="295"/>
        <v/>
      </c>
      <c r="J1177" s="147">
        <f t="shared" si="296"/>
        <v>8.101017601199246E-19</v>
      </c>
      <c r="K1177" s="147" t="str">
        <f t="shared" si="297"/>
        <v/>
      </c>
      <c r="L1177" s="147" t="str">
        <f t="shared" si="298"/>
        <v/>
      </c>
      <c r="P1177" s="151">
        <v>496</v>
      </c>
      <c r="Q1177" s="147">
        <f t="shared" si="299"/>
        <v>-48427.814079136937</v>
      </c>
      <c r="R1177" s="170">
        <f t="shared" si="300"/>
        <v>2.1765254527000882E-6</v>
      </c>
      <c r="S1177" s="170">
        <f t="shared" si="301"/>
        <v>2.1899987895095108E-2</v>
      </c>
      <c r="T1177" s="147">
        <f t="shared" si="302"/>
        <v>2.1765254527000882E-6</v>
      </c>
      <c r="U1177" s="147" t="str">
        <f t="shared" si="303"/>
        <v/>
      </c>
      <c r="V1177" s="147" t="str">
        <f t="shared" si="304"/>
        <v/>
      </c>
      <c r="W1177" s="171">
        <f t="shared" si="305"/>
        <v>3.4693532182407992E-7</v>
      </c>
      <c r="X1177" s="169" t="str">
        <f t="shared" si="306"/>
        <v/>
      </c>
      <c r="Y1177" s="147" t="str">
        <f t="shared" si="307"/>
        <v/>
      </c>
      <c r="AC1177" s="151">
        <v>496</v>
      </c>
      <c r="AD1177" s="147">
        <f t="shared" si="308"/>
        <v>-2.016</v>
      </c>
      <c r="AE1177" s="170">
        <f t="shared" si="309"/>
        <v>5.2283913671562113E-2</v>
      </c>
      <c r="AF1177" s="170">
        <f t="shared" si="310"/>
        <v>2.1899987895095108E-2</v>
      </c>
      <c r="AG1177" s="147">
        <f t="shared" si="311"/>
        <v>5.2283913671562113E-2</v>
      </c>
      <c r="AH1177" s="147" t="str">
        <f t="shared" si="312"/>
        <v/>
      </c>
      <c r="AI1177" s="147" t="str">
        <f t="shared" si="313"/>
        <v/>
      </c>
      <c r="AJ1177" s="169">
        <f t="shared" si="314"/>
        <v>0</v>
      </c>
      <c r="AK1177" s="169" t="str">
        <f t="shared" si="315"/>
        <v/>
      </c>
      <c r="AL1177" s="169" t="str">
        <f t="shared" si="316"/>
        <v/>
      </c>
      <c r="AM1177" s="169"/>
      <c r="AN1177" s="169"/>
      <c r="AO1177" s="169"/>
      <c r="AP1177" s="169"/>
      <c r="AQ1177" s="169"/>
      <c r="AR1177" s="169"/>
      <c r="AS1177" s="169"/>
      <c r="AT1177" s="148"/>
      <c r="AU1177" s="149"/>
      <c r="AV1177" s="148"/>
      <c r="AW1177" s="173"/>
      <c r="AX1177" s="174"/>
      <c r="AY1177" s="175"/>
      <c r="AZ1177" s="175"/>
      <c r="BA1177" s="176"/>
      <c r="BB1177" s="176"/>
      <c r="BC1177" s="150"/>
      <c r="BE1177" s="151">
        <v>473</v>
      </c>
      <c r="BF1177" s="164">
        <f t="shared" si="318"/>
        <v>3.0208000000000208</v>
      </c>
      <c r="BG1177" s="177">
        <f t="shared" si="319"/>
        <v>0.88307141383338439</v>
      </c>
      <c r="BH1177" s="178">
        <f t="shared" si="320"/>
        <v>5.9676022314048005E-4</v>
      </c>
      <c r="BI1177" s="179" t="str">
        <f t="shared" si="321"/>
        <v/>
      </c>
      <c r="BJ1177" s="179" t="str">
        <f t="shared" si="317"/>
        <v/>
      </c>
    </row>
    <row r="1178" spans="2:62" ht="20.100000000000001" customHeight="1" x14ac:dyDescent="0.25">
      <c r="B1178" s="147"/>
      <c r="C1178" s="151">
        <v>497</v>
      </c>
      <c r="D1178" s="147">
        <f t="shared" si="290"/>
        <v>-1502.8004373209631</v>
      </c>
      <c r="E1178" s="170">
        <f t="shared" si="291"/>
        <v>7.0565663414832522E-5</v>
      </c>
      <c r="F1178" s="170">
        <f t="shared" si="292"/>
        <v>2.2109968494855917E-2</v>
      </c>
      <c r="G1178" s="147">
        <f t="shared" si="293"/>
        <v>7.0565663414832522E-5</v>
      </c>
      <c r="H1178" s="147" t="str">
        <f t="shared" si="294"/>
        <v/>
      </c>
      <c r="I1178" s="147" t="str">
        <f t="shared" si="295"/>
        <v/>
      </c>
      <c r="J1178" s="147">
        <f t="shared" si="296"/>
        <v>8.3731132328587582E-19</v>
      </c>
      <c r="K1178" s="147" t="str">
        <f t="shared" si="297"/>
        <v/>
      </c>
      <c r="L1178" s="147" t="str">
        <f t="shared" si="298"/>
        <v/>
      </c>
      <c r="P1178" s="151">
        <v>497</v>
      </c>
      <c r="Q1178" s="147">
        <f t="shared" si="299"/>
        <v>-48331.727146440237</v>
      </c>
      <c r="R1178" s="170">
        <f t="shared" si="300"/>
        <v>2.1941303590981804E-6</v>
      </c>
      <c r="S1178" s="170">
        <f t="shared" si="301"/>
        <v>2.2109968494855917E-2</v>
      </c>
      <c r="T1178" s="147">
        <f t="shared" si="302"/>
        <v>2.1941303590981804E-6</v>
      </c>
      <c r="U1178" s="147" t="str">
        <f t="shared" si="303"/>
        <v/>
      </c>
      <c r="V1178" s="147" t="str">
        <f t="shared" si="304"/>
        <v/>
      </c>
      <c r="W1178" s="171">
        <f t="shared" si="305"/>
        <v>3.5081412298846334E-7</v>
      </c>
      <c r="X1178" s="169" t="str">
        <f t="shared" si="306"/>
        <v/>
      </c>
      <c r="Y1178" s="147" t="str">
        <f t="shared" si="307"/>
        <v/>
      </c>
      <c r="AC1178" s="151">
        <v>497</v>
      </c>
      <c r="AD1178" s="147">
        <f t="shared" si="308"/>
        <v>-2.012</v>
      </c>
      <c r="AE1178" s="170">
        <f t="shared" si="309"/>
        <v>5.2706814035613413E-2</v>
      </c>
      <c r="AF1178" s="170">
        <f t="shared" si="310"/>
        <v>2.2109968494855917E-2</v>
      </c>
      <c r="AG1178" s="147">
        <f t="shared" si="311"/>
        <v>5.2706814035613413E-2</v>
      </c>
      <c r="AH1178" s="147" t="str">
        <f t="shared" si="312"/>
        <v/>
      </c>
      <c r="AI1178" s="147" t="str">
        <f t="shared" si="313"/>
        <v/>
      </c>
      <c r="AJ1178" s="169">
        <f t="shared" si="314"/>
        <v>0</v>
      </c>
      <c r="AK1178" s="169" t="str">
        <f t="shared" si="315"/>
        <v/>
      </c>
      <c r="AL1178" s="169" t="str">
        <f t="shared" si="316"/>
        <v/>
      </c>
      <c r="AM1178" s="169"/>
      <c r="AN1178" s="169"/>
      <c r="AO1178" s="169"/>
      <c r="AP1178" s="169"/>
      <c r="AQ1178" s="169"/>
      <c r="AR1178" s="169"/>
      <c r="AS1178" s="169"/>
      <c r="AT1178" s="148"/>
      <c r="AU1178" s="149"/>
      <c r="AV1178" s="148"/>
      <c r="AW1178" s="173"/>
      <c r="AX1178" s="174"/>
      <c r="AY1178" s="175"/>
      <c r="AZ1178" s="175"/>
      <c r="BA1178" s="176"/>
      <c r="BB1178" s="176"/>
      <c r="BC1178" s="150"/>
      <c r="BE1178" s="151">
        <v>474</v>
      </c>
      <c r="BF1178" s="164">
        <f t="shared" si="318"/>
        <v>3.027200000000021</v>
      </c>
      <c r="BG1178" s="177">
        <f t="shared" si="319"/>
        <v>0.88247465361024391</v>
      </c>
      <c r="BH1178" s="178">
        <f t="shared" si="320"/>
        <v>5.9800601396164943E-4</v>
      </c>
      <c r="BI1178" s="179" t="str">
        <f t="shared" si="321"/>
        <v/>
      </c>
      <c r="BJ1178" s="179" t="str">
        <f t="shared" si="317"/>
        <v/>
      </c>
    </row>
    <row r="1179" spans="2:62" ht="20.100000000000001" customHeight="1" x14ac:dyDescent="0.25">
      <c r="B1179" s="147"/>
      <c r="C1179" s="151">
        <v>498</v>
      </c>
      <c r="D1179" s="147">
        <f t="shared" si="290"/>
        <v>-1499.8127624952754</v>
      </c>
      <c r="E1179" s="170">
        <f t="shared" si="291"/>
        <v>7.1135298212067225E-5</v>
      </c>
      <c r="F1179" s="170">
        <f t="shared" si="292"/>
        <v>2.2321645834745395E-2</v>
      </c>
      <c r="G1179" s="147">
        <f t="shared" si="293"/>
        <v>7.1135298212067225E-5</v>
      </c>
      <c r="H1179" s="147" t="str">
        <f t="shared" si="294"/>
        <v/>
      </c>
      <c r="I1179" s="147" t="str">
        <f t="shared" si="295"/>
        <v/>
      </c>
      <c r="J1179" s="147">
        <f t="shared" si="296"/>
        <v>8.6542094988742272E-19</v>
      </c>
      <c r="K1179" s="147" t="str">
        <f t="shared" si="297"/>
        <v/>
      </c>
      <c r="L1179" s="147" t="str">
        <f t="shared" si="298"/>
        <v/>
      </c>
      <c r="P1179" s="151">
        <v>498</v>
      </c>
      <c r="Q1179" s="147">
        <f t="shared" si="299"/>
        <v>-48235.640213743536</v>
      </c>
      <c r="R1179" s="170">
        <f t="shared" si="300"/>
        <v>2.2118422736714753E-6</v>
      </c>
      <c r="S1179" s="170">
        <f t="shared" si="301"/>
        <v>2.2321645834745395E-2</v>
      </c>
      <c r="T1179" s="147">
        <f t="shared" si="302"/>
        <v>2.2118422736714753E-6</v>
      </c>
      <c r="U1179" s="147" t="str">
        <f t="shared" si="303"/>
        <v/>
      </c>
      <c r="V1179" s="147" t="str">
        <f t="shared" si="304"/>
        <v/>
      </c>
      <c r="W1179" s="171">
        <f t="shared" si="305"/>
        <v>3.5473061413314363E-7</v>
      </c>
      <c r="X1179" s="169" t="str">
        <f t="shared" si="306"/>
        <v/>
      </c>
      <c r="Y1179" s="147" t="str">
        <f t="shared" si="307"/>
        <v/>
      </c>
      <c r="AC1179" s="151">
        <v>498</v>
      </c>
      <c r="AD1179" s="147">
        <f t="shared" si="308"/>
        <v>-2.008</v>
      </c>
      <c r="AE1179" s="170">
        <f t="shared" si="309"/>
        <v>5.3132284921496888E-2</v>
      </c>
      <c r="AF1179" s="170">
        <f t="shared" si="310"/>
        <v>2.2321645834745395E-2</v>
      </c>
      <c r="AG1179" s="147">
        <f t="shared" si="311"/>
        <v>5.3132284921496888E-2</v>
      </c>
      <c r="AH1179" s="147" t="str">
        <f t="shared" si="312"/>
        <v/>
      </c>
      <c r="AI1179" s="147" t="str">
        <f t="shared" si="313"/>
        <v/>
      </c>
      <c r="AJ1179" s="169">
        <f t="shared" si="314"/>
        <v>0</v>
      </c>
      <c r="AK1179" s="169" t="str">
        <f t="shared" si="315"/>
        <v/>
      </c>
      <c r="AL1179" s="169" t="str">
        <f t="shared" si="316"/>
        <v/>
      </c>
      <c r="AM1179" s="169"/>
      <c r="AN1179" s="169"/>
      <c r="AO1179" s="169"/>
      <c r="AP1179" s="169"/>
      <c r="AQ1179" s="169"/>
      <c r="AR1179" s="169"/>
      <c r="AS1179" s="169"/>
      <c r="AT1179" s="148"/>
      <c r="AU1179" s="149"/>
      <c r="AV1179" s="148"/>
      <c r="AW1179" s="173"/>
      <c r="AX1179" s="174"/>
      <c r="AY1179" s="175"/>
      <c r="AZ1179" s="175"/>
      <c r="BA1179" s="176"/>
      <c r="BB1179" s="176"/>
      <c r="BC1179" s="150"/>
      <c r="BE1179" s="151">
        <v>475</v>
      </c>
      <c r="BF1179" s="164">
        <f t="shared" si="318"/>
        <v>3.0336000000000212</v>
      </c>
      <c r="BG1179" s="177">
        <f t="shared" si="319"/>
        <v>0.88187664759628226</v>
      </c>
      <c r="BH1179" s="178">
        <f t="shared" si="320"/>
        <v>5.992477234357807E-4</v>
      </c>
      <c r="BI1179" s="179" t="str">
        <f t="shared" si="321"/>
        <v/>
      </c>
      <c r="BJ1179" s="179" t="str">
        <f t="shared" si="317"/>
        <v/>
      </c>
    </row>
    <row r="1180" spans="2:62" ht="20.100000000000001" customHeight="1" x14ac:dyDescent="0.25">
      <c r="B1180" s="147"/>
      <c r="C1180" s="151">
        <v>499</v>
      </c>
      <c r="D1180" s="147">
        <f t="shared" si="290"/>
        <v>-1496.8250876695874</v>
      </c>
      <c r="E1180" s="170">
        <f t="shared" si="291"/>
        <v>7.1708383990242461E-5</v>
      </c>
      <c r="F1180" s="170">
        <f t="shared" si="292"/>
        <v>2.2535030211033827E-2</v>
      </c>
      <c r="G1180" s="147">
        <f t="shared" si="293"/>
        <v>7.1708383990242461E-5</v>
      </c>
      <c r="H1180" s="147" t="str">
        <f t="shared" si="294"/>
        <v/>
      </c>
      <c r="I1180" s="147" t="str">
        <f t="shared" si="295"/>
        <v/>
      </c>
      <c r="J1180" s="147">
        <f t="shared" si="296"/>
        <v>8.9445994162134944E-19</v>
      </c>
      <c r="K1180" s="147" t="str">
        <f t="shared" si="297"/>
        <v/>
      </c>
      <c r="L1180" s="147" t="str">
        <f t="shared" si="298"/>
        <v/>
      </c>
      <c r="P1180" s="151">
        <v>499</v>
      </c>
      <c r="Q1180" s="147">
        <f t="shared" si="299"/>
        <v>-48139.553281046836</v>
      </c>
      <c r="R1180" s="170">
        <f t="shared" si="300"/>
        <v>2.2296614911692225E-6</v>
      </c>
      <c r="S1180" s="170">
        <f t="shared" si="301"/>
        <v>2.2535030211033827E-2</v>
      </c>
      <c r="T1180" s="147">
        <f t="shared" si="302"/>
        <v>2.2296614911692225E-6</v>
      </c>
      <c r="U1180" s="147" t="str">
        <f t="shared" si="303"/>
        <v/>
      </c>
      <c r="V1180" s="147" t="str">
        <f t="shared" si="304"/>
        <v/>
      </c>
      <c r="W1180" s="171">
        <f t="shared" si="305"/>
        <v>3.5868509000301636E-7</v>
      </c>
      <c r="X1180" s="169" t="str">
        <f t="shared" si="306"/>
        <v/>
      </c>
      <c r="Y1180" s="147" t="str">
        <f t="shared" si="307"/>
        <v/>
      </c>
      <c r="AC1180" s="151">
        <v>499</v>
      </c>
      <c r="AD1180" s="147">
        <f t="shared" si="308"/>
        <v>-2.004</v>
      </c>
      <c r="AE1180" s="170">
        <f t="shared" si="309"/>
        <v>5.3560333409600362E-2</v>
      </c>
      <c r="AF1180" s="170">
        <f t="shared" si="310"/>
        <v>2.2535030211033827E-2</v>
      </c>
      <c r="AG1180" s="147">
        <f t="shared" si="311"/>
        <v>5.3560333409600362E-2</v>
      </c>
      <c r="AH1180" s="147" t="str">
        <f t="shared" si="312"/>
        <v/>
      </c>
      <c r="AI1180" s="147" t="str">
        <f t="shared" si="313"/>
        <v/>
      </c>
      <c r="AJ1180" s="169">
        <f t="shared" si="314"/>
        <v>0</v>
      </c>
      <c r="AK1180" s="169" t="str">
        <f t="shared" si="315"/>
        <v/>
      </c>
      <c r="AL1180" s="169" t="str">
        <f t="shared" si="316"/>
        <v/>
      </c>
      <c r="AM1180" s="169"/>
      <c r="AN1180" s="169"/>
      <c r="AO1180" s="169"/>
      <c r="AP1180" s="169"/>
      <c r="AQ1180" s="169"/>
      <c r="AR1180" s="169"/>
      <c r="AS1180" s="169"/>
      <c r="AT1180" s="148"/>
      <c r="AU1180" s="149"/>
      <c r="AV1180" s="148"/>
      <c r="AW1180" s="173"/>
      <c r="AX1180" s="174"/>
      <c r="AY1180" s="175"/>
      <c r="AZ1180" s="175"/>
      <c r="BA1180" s="176"/>
      <c r="BB1180" s="176"/>
      <c r="BC1180" s="150"/>
      <c r="BE1180" s="151">
        <v>476</v>
      </c>
      <c r="BF1180" s="164">
        <f t="shared" si="318"/>
        <v>3.0400000000000214</v>
      </c>
      <c r="BG1180" s="177">
        <f t="shared" si="319"/>
        <v>0.88127739987284648</v>
      </c>
      <c r="BH1180" s="178">
        <f t="shared" si="320"/>
        <v>6.0048534356049732E-4</v>
      </c>
      <c r="BI1180" s="179" t="str">
        <f t="shared" si="321"/>
        <v/>
      </c>
      <c r="BJ1180" s="179" t="str">
        <f t="shared" si="317"/>
        <v/>
      </c>
    </row>
    <row r="1181" spans="2:62" ht="20.100000000000001" customHeight="1" x14ac:dyDescent="0.25">
      <c r="B1181" s="147"/>
      <c r="C1181" s="151">
        <v>500</v>
      </c>
      <c r="D1181" s="147">
        <f t="shared" si="290"/>
        <v>-1493.8374128438998</v>
      </c>
      <c r="E1181" s="170">
        <f t="shared" si="291"/>
        <v>7.2284930138953355E-5</v>
      </c>
      <c r="F1181" s="170">
        <f t="shared" si="292"/>
        <v>2.2750131948179191E-2</v>
      </c>
      <c r="G1181" s="147">
        <f t="shared" si="293"/>
        <v>7.2284930138953355E-5</v>
      </c>
      <c r="H1181" s="147" t="str">
        <f t="shared" si="294"/>
        <v/>
      </c>
      <c r="I1181" s="147" t="str">
        <f t="shared" si="295"/>
        <v/>
      </c>
      <c r="J1181" s="147">
        <f t="shared" si="296"/>
        <v>9.244585382805347E-19</v>
      </c>
      <c r="K1181" s="147" t="str">
        <f t="shared" si="297"/>
        <v/>
      </c>
      <c r="L1181" s="147" t="str">
        <f t="shared" si="298"/>
        <v/>
      </c>
      <c r="P1181" s="151">
        <v>500</v>
      </c>
      <c r="Q1181" s="147">
        <f t="shared" si="299"/>
        <v>-48043.466348350135</v>
      </c>
      <c r="R1181" s="170">
        <f t="shared" si="300"/>
        <v>2.2475883035463849E-6</v>
      </c>
      <c r="S1181" s="170">
        <f t="shared" si="301"/>
        <v>2.2750131948179191E-2</v>
      </c>
      <c r="T1181" s="147">
        <f t="shared" si="302"/>
        <v>2.2475883035463849E-6</v>
      </c>
      <c r="U1181" s="147" t="str">
        <f t="shared" si="303"/>
        <v/>
      </c>
      <c r="V1181" s="147" t="str">
        <f t="shared" si="304"/>
        <v/>
      </c>
      <c r="W1181" s="171">
        <f t="shared" si="305"/>
        <v>3.6267784679771259E-7</v>
      </c>
      <c r="X1181" s="169" t="str">
        <f t="shared" si="306"/>
        <v/>
      </c>
      <c r="Y1181" s="147" t="str">
        <f t="shared" si="307"/>
        <v/>
      </c>
      <c r="AC1181" s="151">
        <v>500</v>
      </c>
      <c r="AD1181" s="147">
        <f t="shared" si="308"/>
        <v>-2</v>
      </c>
      <c r="AE1181" s="170">
        <f t="shared" si="309"/>
        <v>5.3990966513188063E-2</v>
      </c>
      <c r="AF1181" s="170">
        <f t="shared" si="310"/>
        <v>2.2750131948179191E-2</v>
      </c>
      <c r="AG1181" s="147">
        <f t="shared" si="311"/>
        <v>5.3990966513188063E-2</v>
      </c>
      <c r="AH1181" s="147" t="str">
        <f t="shared" si="312"/>
        <v/>
      </c>
      <c r="AI1181" s="147" t="str">
        <f t="shared" si="313"/>
        <v/>
      </c>
      <c r="AJ1181" s="169">
        <f t="shared" si="314"/>
        <v>0</v>
      </c>
      <c r="AK1181" s="169" t="str">
        <f t="shared" si="315"/>
        <v/>
      </c>
      <c r="AL1181" s="169" t="str">
        <f t="shared" si="316"/>
        <v/>
      </c>
      <c r="AM1181" s="169"/>
      <c r="AN1181" s="169"/>
      <c r="AO1181" s="169"/>
      <c r="AP1181" s="169"/>
      <c r="AQ1181" s="169"/>
      <c r="AR1181" s="169"/>
      <c r="AS1181" s="169"/>
      <c r="AT1181" s="148"/>
      <c r="AU1181" s="149"/>
      <c r="AV1181" s="148"/>
      <c r="AW1181" s="173"/>
      <c r="AX1181" s="174"/>
      <c r="AY1181" s="175"/>
      <c r="AZ1181" s="175"/>
      <c r="BA1181" s="176"/>
      <c r="BB1181" s="176"/>
      <c r="BC1181" s="150"/>
      <c r="BE1181" s="151">
        <v>477</v>
      </c>
      <c r="BF1181" s="164">
        <f t="shared" si="318"/>
        <v>3.0464000000000215</v>
      </c>
      <c r="BG1181" s="177">
        <f t="shared" si="319"/>
        <v>0.88067691452928598</v>
      </c>
      <c r="BH1181" s="178">
        <f t="shared" si="320"/>
        <v>6.0171886645032924E-4</v>
      </c>
      <c r="BI1181" s="179" t="str">
        <f t="shared" si="321"/>
        <v/>
      </c>
      <c r="BJ1181" s="179" t="str">
        <f t="shared" si="317"/>
        <v/>
      </c>
    </row>
    <row r="1182" spans="2:62" ht="20.100000000000001" customHeight="1" x14ac:dyDescent="0.25">
      <c r="B1182" s="147"/>
      <c r="C1182" s="151">
        <v>501</v>
      </c>
      <c r="D1182" s="147">
        <f t="shared" si="290"/>
        <v>-1490.8497380182118</v>
      </c>
      <c r="E1182" s="170">
        <f t="shared" si="291"/>
        <v>7.2864945956600553E-5</v>
      </c>
      <c r="F1182" s="170">
        <f t="shared" si="292"/>
        <v>2.2966961398556605E-2</v>
      </c>
      <c r="G1182" s="147">
        <f t="shared" si="293"/>
        <v>7.2864945956600553E-5</v>
      </c>
      <c r="H1182" s="147" t="str">
        <f t="shared" si="294"/>
        <v/>
      </c>
      <c r="I1182" s="147" t="str">
        <f t="shared" si="295"/>
        <v/>
      </c>
      <c r="J1182" s="147">
        <f t="shared" si="296"/>
        <v>9.5544794726373001E-19</v>
      </c>
      <c r="K1182" s="147" t="str">
        <f t="shared" si="297"/>
        <v/>
      </c>
      <c r="L1182" s="147" t="str">
        <f t="shared" si="298"/>
        <v/>
      </c>
      <c r="P1182" s="151">
        <v>501</v>
      </c>
      <c r="Q1182" s="147">
        <f t="shared" si="299"/>
        <v>-47947.379415653435</v>
      </c>
      <c r="R1182" s="170">
        <f t="shared" si="300"/>
        <v>2.2656229999223749E-6</v>
      </c>
      <c r="S1182" s="170">
        <f t="shared" si="301"/>
        <v>2.2966961398556605E-2</v>
      </c>
      <c r="T1182" s="147">
        <f t="shared" si="302"/>
        <v>2.2656229999223749E-6</v>
      </c>
      <c r="U1182" s="147" t="str">
        <f t="shared" si="303"/>
        <v/>
      </c>
      <c r="V1182" s="147" t="str">
        <f t="shared" si="304"/>
        <v/>
      </c>
      <c r="W1182" s="171">
        <f t="shared" si="305"/>
        <v>3.6670918216875525E-7</v>
      </c>
      <c r="X1182" s="169" t="str">
        <f t="shared" si="306"/>
        <v/>
      </c>
      <c r="Y1182" s="147" t="str">
        <f t="shared" si="307"/>
        <v/>
      </c>
      <c r="AC1182" s="151">
        <v>501</v>
      </c>
      <c r="AD1182" s="147">
        <f t="shared" si="308"/>
        <v>-1.996</v>
      </c>
      <c r="AE1182" s="170">
        <f t="shared" si="309"/>
        <v>5.4424191177409348E-2</v>
      </c>
      <c r="AF1182" s="170">
        <f t="shared" si="310"/>
        <v>2.2966961398556605E-2</v>
      </c>
      <c r="AG1182" s="147">
        <f t="shared" si="311"/>
        <v>5.4424191177409348E-2</v>
      </c>
      <c r="AH1182" s="147" t="str">
        <f t="shared" si="312"/>
        <v/>
      </c>
      <c r="AI1182" s="147" t="str">
        <f t="shared" si="313"/>
        <v/>
      </c>
      <c r="AJ1182" s="169">
        <f t="shared" si="314"/>
        <v>0</v>
      </c>
      <c r="AK1182" s="169" t="str">
        <f t="shared" si="315"/>
        <v/>
      </c>
      <c r="AL1182" s="169" t="str">
        <f t="shared" si="316"/>
        <v/>
      </c>
      <c r="AM1182" s="169"/>
      <c r="AN1182" s="169"/>
      <c r="AO1182" s="169"/>
      <c r="AP1182" s="169"/>
      <c r="AQ1182" s="169"/>
      <c r="AR1182" s="169"/>
      <c r="AS1182" s="169"/>
      <c r="AT1182" s="148"/>
      <c r="AU1182" s="149"/>
      <c r="AV1182" s="148"/>
      <c r="AW1182" s="173"/>
      <c r="AX1182" s="174"/>
      <c r="AY1182" s="175"/>
      <c r="AZ1182" s="175"/>
      <c r="BA1182" s="176"/>
      <c r="BB1182" s="176"/>
      <c r="BC1182" s="150"/>
      <c r="BE1182" s="151">
        <v>478</v>
      </c>
      <c r="BF1182" s="164">
        <f t="shared" si="318"/>
        <v>3.0528000000000217</v>
      </c>
      <c r="BG1182" s="177">
        <f t="shared" si="319"/>
        <v>0.88007519566283565</v>
      </c>
      <c r="BH1182" s="178">
        <f t="shared" si="320"/>
        <v>6.0294828433626879E-4</v>
      </c>
      <c r="BI1182" s="179" t="str">
        <f t="shared" si="321"/>
        <v/>
      </c>
      <c r="BJ1182" s="179" t="str">
        <f t="shared" si="317"/>
        <v/>
      </c>
    </row>
    <row r="1183" spans="2:62" ht="20.100000000000001" customHeight="1" x14ac:dyDescent="0.25">
      <c r="B1183" s="147"/>
      <c r="C1183" s="151">
        <v>502</v>
      </c>
      <c r="D1183" s="147">
        <f t="shared" si="290"/>
        <v>-1487.8620631925241</v>
      </c>
      <c r="E1183" s="170">
        <f t="shared" si="291"/>
        <v>7.3448440649059293E-5</v>
      </c>
      <c r="F1183" s="170">
        <f t="shared" si="292"/>
        <v>2.3185528942183821E-2</v>
      </c>
      <c r="G1183" s="147">
        <f t="shared" si="293"/>
        <v>7.3448440649059293E-5</v>
      </c>
      <c r="H1183" s="147" t="str">
        <f t="shared" si="294"/>
        <v/>
      </c>
      <c r="I1183" s="147" t="str">
        <f t="shared" si="295"/>
        <v/>
      </c>
      <c r="J1183" s="147">
        <f t="shared" si="296"/>
        <v>9.8746037399658803E-19</v>
      </c>
      <c r="K1183" s="147" t="str">
        <f t="shared" si="297"/>
        <v/>
      </c>
      <c r="L1183" s="147" t="str">
        <f t="shared" si="298"/>
        <v/>
      </c>
      <c r="P1183" s="151">
        <v>502</v>
      </c>
      <c r="Q1183" s="147">
        <f t="shared" si="299"/>
        <v>-47851.292482956735</v>
      </c>
      <c r="R1183" s="170">
        <f t="shared" si="300"/>
        <v>2.2837658665396732E-6</v>
      </c>
      <c r="S1183" s="170">
        <f t="shared" si="301"/>
        <v>2.3185528942183821E-2</v>
      </c>
      <c r="T1183" s="147">
        <f t="shared" si="302"/>
        <v>2.2837658665396732E-6</v>
      </c>
      <c r="U1183" s="147" t="str">
        <f t="shared" si="303"/>
        <v/>
      </c>
      <c r="V1183" s="147" t="str">
        <f t="shared" si="304"/>
        <v/>
      </c>
      <c r="W1183" s="171">
        <f t="shared" si="305"/>
        <v>3.7077939521656522E-7</v>
      </c>
      <c r="X1183" s="169" t="str">
        <f t="shared" si="306"/>
        <v/>
      </c>
      <c r="Y1183" s="147" t="str">
        <f t="shared" si="307"/>
        <v/>
      </c>
      <c r="AC1183" s="151">
        <v>502</v>
      </c>
      <c r="AD1183" s="147">
        <f t="shared" si="308"/>
        <v>-1.992</v>
      </c>
      <c r="AE1183" s="170">
        <f t="shared" si="309"/>
        <v>5.4860014278304732E-2</v>
      </c>
      <c r="AF1183" s="170">
        <f t="shared" si="310"/>
        <v>2.3185528942183821E-2</v>
      </c>
      <c r="AG1183" s="147">
        <f t="shared" si="311"/>
        <v>5.4860014278304732E-2</v>
      </c>
      <c r="AH1183" s="147" t="str">
        <f t="shared" si="312"/>
        <v/>
      </c>
      <c r="AI1183" s="147" t="str">
        <f t="shared" si="313"/>
        <v/>
      </c>
      <c r="AJ1183" s="169">
        <f t="shared" si="314"/>
        <v>0</v>
      </c>
      <c r="AK1183" s="169" t="str">
        <f t="shared" si="315"/>
        <v/>
      </c>
      <c r="AL1183" s="169" t="str">
        <f t="shared" si="316"/>
        <v/>
      </c>
      <c r="AM1183" s="169"/>
      <c r="AN1183" s="169"/>
      <c r="AO1183" s="169"/>
      <c r="AP1183" s="169"/>
      <c r="AQ1183" s="169"/>
      <c r="AR1183" s="169"/>
      <c r="AS1183" s="169"/>
      <c r="AT1183" s="148"/>
      <c r="AU1183" s="149"/>
      <c r="AV1183" s="148"/>
      <c r="AW1183" s="173"/>
      <c r="AX1183" s="174"/>
      <c r="AY1183" s="175"/>
      <c r="AZ1183" s="175"/>
      <c r="BA1183" s="176"/>
      <c r="BB1183" s="176"/>
      <c r="BC1183" s="150"/>
      <c r="BE1183" s="151">
        <v>479</v>
      </c>
      <c r="BF1183" s="164">
        <f t="shared" si="318"/>
        <v>3.0592000000000219</v>
      </c>
      <c r="BG1183" s="177">
        <f t="shared" si="319"/>
        <v>0.87947224737849938</v>
      </c>
      <c r="BH1183" s="178">
        <f t="shared" si="320"/>
        <v>6.0417358956355027E-4</v>
      </c>
      <c r="BI1183" s="179" t="str">
        <f t="shared" si="321"/>
        <v/>
      </c>
      <c r="BJ1183" s="179" t="str">
        <f t="shared" si="317"/>
        <v/>
      </c>
    </row>
    <row r="1184" spans="2:62" ht="20.100000000000001" customHeight="1" x14ac:dyDescent="0.25">
      <c r="B1184" s="147"/>
      <c r="C1184" s="151">
        <v>503</v>
      </c>
      <c r="D1184" s="147">
        <f t="shared" si="290"/>
        <v>-1484.8743883668362</v>
      </c>
      <c r="E1184" s="170">
        <f t="shared" si="291"/>
        <v>7.4035423328345866E-5</v>
      </c>
      <c r="F1184" s="170">
        <f t="shared" si="292"/>
        <v>2.3405844986443006E-2</v>
      </c>
      <c r="G1184" s="147">
        <f t="shared" si="293"/>
        <v>7.4035423328345866E-5</v>
      </c>
      <c r="H1184" s="147" t="str">
        <f t="shared" si="294"/>
        <v/>
      </c>
      <c r="I1184" s="147" t="str">
        <f t="shared" si="295"/>
        <v/>
      </c>
      <c r="J1184" s="147">
        <f t="shared" si="296"/>
        <v>1.0205290532915953E-18</v>
      </c>
      <c r="K1184" s="147" t="str">
        <f t="shared" si="297"/>
        <v/>
      </c>
      <c r="L1184" s="147" t="str">
        <f t="shared" si="298"/>
        <v/>
      </c>
      <c r="P1184" s="151">
        <v>503</v>
      </c>
      <c r="Q1184" s="147">
        <f t="shared" si="299"/>
        <v>-47755.205550260034</v>
      </c>
      <c r="R1184" s="170">
        <f t="shared" si="300"/>
        <v>2.3020171867223535E-6</v>
      </c>
      <c r="S1184" s="170">
        <f t="shared" si="301"/>
        <v>2.3405844986443006E-2</v>
      </c>
      <c r="T1184" s="147">
        <f t="shared" si="302"/>
        <v>2.3020171867223535E-6</v>
      </c>
      <c r="U1184" s="147" t="str">
        <f t="shared" si="303"/>
        <v/>
      </c>
      <c r="V1184" s="147" t="str">
        <f t="shared" si="304"/>
        <v/>
      </c>
      <c r="W1184" s="171">
        <f t="shared" si="305"/>
        <v>3.7488878648731423E-7</v>
      </c>
      <c r="X1184" s="169" t="str">
        <f t="shared" si="306"/>
        <v/>
      </c>
      <c r="Y1184" s="147" t="str">
        <f t="shared" si="307"/>
        <v/>
      </c>
      <c r="AC1184" s="151">
        <v>503</v>
      </c>
      <c r="AD1184" s="147">
        <f t="shared" si="308"/>
        <v>-1.988</v>
      </c>
      <c r="AE1184" s="170">
        <f t="shared" si="309"/>
        <v>5.5298442621809524E-2</v>
      </c>
      <c r="AF1184" s="170">
        <f t="shared" si="310"/>
        <v>2.3405844986443006E-2</v>
      </c>
      <c r="AG1184" s="147">
        <f t="shared" si="311"/>
        <v>5.5298442621809524E-2</v>
      </c>
      <c r="AH1184" s="147" t="str">
        <f t="shared" si="312"/>
        <v/>
      </c>
      <c r="AI1184" s="147" t="str">
        <f t="shared" si="313"/>
        <v/>
      </c>
      <c r="AJ1184" s="169">
        <f t="shared" si="314"/>
        <v>0</v>
      </c>
      <c r="AK1184" s="169" t="str">
        <f t="shared" si="315"/>
        <v/>
      </c>
      <c r="AL1184" s="169" t="str">
        <f t="shared" si="316"/>
        <v/>
      </c>
      <c r="AM1184" s="169"/>
      <c r="AN1184" s="169"/>
      <c r="AO1184" s="169"/>
      <c r="AP1184" s="169"/>
      <c r="AQ1184" s="169"/>
      <c r="AR1184" s="169"/>
      <c r="AS1184" s="169"/>
      <c r="AT1184" s="148"/>
      <c r="AU1184" s="149"/>
      <c r="AV1184" s="148"/>
      <c r="AW1184" s="173"/>
      <c r="AX1184" s="174"/>
      <c r="AY1184" s="175"/>
      <c r="AZ1184" s="175"/>
      <c r="BA1184" s="176"/>
      <c r="BB1184" s="176"/>
      <c r="BC1184" s="150"/>
      <c r="BE1184" s="151">
        <v>480</v>
      </c>
      <c r="BF1184" s="164">
        <f t="shared" si="318"/>
        <v>3.0656000000000221</v>
      </c>
      <c r="BG1184" s="177">
        <f t="shared" si="319"/>
        <v>0.87886807378893583</v>
      </c>
      <c r="BH1184" s="178">
        <f t="shared" si="320"/>
        <v>6.0539477459342628E-4</v>
      </c>
      <c r="BI1184" s="179" t="str">
        <f t="shared" si="321"/>
        <v/>
      </c>
      <c r="BJ1184" s="179" t="str">
        <f t="shared" si="317"/>
        <v/>
      </c>
    </row>
    <row r="1185" spans="2:62" ht="20.100000000000001" customHeight="1" x14ac:dyDescent="0.25">
      <c r="B1185" s="147"/>
      <c r="C1185" s="151">
        <v>504</v>
      </c>
      <c r="D1185" s="147">
        <f t="shared" si="290"/>
        <v>-1481.8867135411485</v>
      </c>
      <c r="E1185" s="170">
        <f t="shared" si="291"/>
        <v>7.4625903011279966E-5</v>
      </c>
      <c r="F1185" s="170">
        <f t="shared" si="292"/>
        <v>2.3627919965798095E-2</v>
      </c>
      <c r="G1185" s="147">
        <f t="shared" si="293"/>
        <v>7.4625903011279966E-5</v>
      </c>
      <c r="H1185" s="147" t="str">
        <f t="shared" si="294"/>
        <v/>
      </c>
      <c r="I1185" s="147" t="str">
        <f t="shared" si="295"/>
        <v/>
      </c>
      <c r="J1185" s="147">
        <f t="shared" si="296"/>
        <v>1.0546882816751784E-18</v>
      </c>
      <c r="K1185" s="147" t="str">
        <f t="shared" si="297"/>
        <v/>
      </c>
      <c r="L1185" s="147" t="str">
        <f t="shared" si="298"/>
        <v/>
      </c>
      <c r="P1185" s="151">
        <v>504</v>
      </c>
      <c r="Q1185" s="147">
        <f t="shared" si="299"/>
        <v>-47659.118617563334</v>
      </c>
      <c r="R1185" s="170">
        <f t="shared" si="300"/>
        <v>2.3203772408345086E-6</v>
      </c>
      <c r="S1185" s="170">
        <f t="shared" si="301"/>
        <v>2.3627919965798095E-2</v>
      </c>
      <c r="T1185" s="147">
        <f t="shared" si="302"/>
        <v>2.3203772408345086E-6</v>
      </c>
      <c r="U1185" s="147" t="str">
        <f t="shared" si="303"/>
        <v/>
      </c>
      <c r="V1185" s="147" t="str">
        <f t="shared" si="304"/>
        <v/>
      </c>
      <c r="W1185" s="171">
        <f t="shared" si="305"/>
        <v>3.7903765796963425E-7</v>
      </c>
      <c r="X1185" s="169" t="str">
        <f t="shared" si="306"/>
        <v/>
      </c>
      <c r="Y1185" s="147" t="str">
        <f t="shared" si="307"/>
        <v/>
      </c>
      <c r="AC1185" s="151">
        <v>504</v>
      </c>
      <c r="AD1185" s="147">
        <f t="shared" si="308"/>
        <v>-1.984</v>
      </c>
      <c r="AE1185" s="170">
        <f t="shared" si="309"/>
        <v>5.5739482942755124E-2</v>
      </c>
      <c r="AF1185" s="170">
        <f t="shared" si="310"/>
        <v>2.3627919965798095E-2</v>
      </c>
      <c r="AG1185" s="147">
        <f t="shared" si="311"/>
        <v>5.5739482942755124E-2</v>
      </c>
      <c r="AH1185" s="147" t="str">
        <f t="shared" si="312"/>
        <v/>
      </c>
      <c r="AI1185" s="147" t="str">
        <f t="shared" si="313"/>
        <v/>
      </c>
      <c r="AJ1185" s="169">
        <f t="shared" si="314"/>
        <v>0</v>
      </c>
      <c r="AK1185" s="169" t="str">
        <f t="shared" si="315"/>
        <v/>
      </c>
      <c r="AL1185" s="169" t="str">
        <f t="shared" si="316"/>
        <v/>
      </c>
      <c r="AM1185" s="169"/>
      <c r="AN1185" s="169"/>
      <c r="AO1185" s="169"/>
      <c r="AP1185" s="169"/>
      <c r="AQ1185" s="169"/>
      <c r="AR1185" s="169"/>
      <c r="AS1185" s="169"/>
      <c r="AT1185" s="148"/>
      <c r="AU1185" s="149"/>
      <c r="AV1185" s="148"/>
      <c r="AW1185" s="173"/>
      <c r="AX1185" s="174"/>
      <c r="AY1185" s="175"/>
      <c r="AZ1185" s="175"/>
      <c r="BA1185" s="176"/>
      <c r="BB1185" s="176"/>
      <c r="BC1185" s="150"/>
      <c r="BE1185" s="151">
        <v>481</v>
      </c>
      <c r="BF1185" s="164">
        <f t="shared" si="318"/>
        <v>3.0720000000000223</v>
      </c>
      <c r="BG1185" s="177">
        <f t="shared" si="319"/>
        <v>0.87826267901434241</v>
      </c>
      <c r="BH1185" s="178">
        <f t="shared" si="320"/>
        <v>6.066118320011693E-4</v>
      </c>
      <c r="BI1185" s="179" t="str">
        <f t="shared" si="321"/>
        <v/>
      </c>
      <c r="BJ1185" s="179" t="str">
        <f t="shared" si="317"/>
        <v/>
      </c>
    </row>
    <row r="1186" spans="2:62" ht="20.100000000000001" customHeight="1" x14ac:dyDescent="0.25">
      <c r="B1186" s="147"/>
      <c r="C1186" s="151">
        <v>505</v>
      </c>
      <c r="D1186" s="147">
        <f t="shared" si="290"/>
        <v>-1478.8990387154606</v>
      </c>
      <c r="E1186" s="170">
        <f t="shared" si="291"/>
        <v>7.5219888618145077E-5</v>
      </c>
      <c r="F1186" s="170">
        <f t="shared" si="292"/>
        <v>2.3851764341508513E-2</v>
      </c>
      <c r="G1186" s="147">
        <f t="shared" si="293"/>
        <v>7.5219888618145077E-5</v>
      </c>
      <c r="H1186" s="147" t="str">
        <f t="shared" si="294"/>
        <v/>
      </c>
      <c r="I1186" s="147" t="str">
        <f t="shared" si="295"/>
        <v/>
      </c>
      <c r="J1186" s="147">
        <f t="shared" si="296"/>
        <v>1.0899734507112841E-18</v>
      </c>
      <c r="K1186" s="147" t="str">
        <f t="shared" si="297"/>
        <v/>
      </c>
      <c r="L1186" s="147" t="str">
        <f t="shared" si="298"/>
        <v/>
      </c>
      <c r="P1186" s="151">
        <v>505</v>
      </c>
      <c r="Q1186" s="147">
        <f t="shared" si="299"/>
        <v>-47563.031684866633</v>
      </c>
      <c r="R1186" s="170">
        <f t="shared" si="300"/>
        <v>2.338846306238577E-6</v>
      </c>
      <c r="S1186" s="170">
        <f t="shared" si="301"/>
        <v>2.3851764341508513E-2</v>
      </c>
      <c r="T1186" s="147">
        <f t="shared" si="302"/>
        <v>2.338846306238577E-6</v>
      </c>
      <c r="U1186" s="147" t="str">
        <f t="shared" si="303"/>
        <v/>
      </c>
      <c r="V1186" s="147" t="str">
        <f t="shared" si="304"/>
        <v/>
      </c>
      <c r="W1186" s="171">
        <f t="shared" si="305"/>
        <v>3.8322631309117086E-7</v>
      </c>
      <c r="X1186" s="169" t="str">
        <f t="shared" si="306"/>
        <v/>
      </c>
      <c r="Y1186" s="147" t="str">
        <f t="shared" si="307"/>
        <v/>
      </c>
      <c r="AC1186" s="151">
        <v>505</v>
      </c>
      <c r="AD1186" s="147">
        <f t="shared" si="308"/>
        <v>-1.98</v>
      </c>
      <c r="AE1186" s="170">
        <f t="shared" si="309"/>
        <v>5.6183141903868049E-2</v>
      </c>
      <c r="AF1186" s="170">
        <f t="shared" si="310"/>
        <v>2.3851764341508513E-2</v>
      </c>
      <c r="AG1186" s="147">
        <f t="shared" si="311"/>
        <v>5.6183141903868049E-2</v>
      </c>
      <c r="AH1186" s="147" t="str">
        <f t="shared" si="312"/>
        <v/>
      </c>
      <c r="AI1186" s="147" t="str">
        <f t="shared" si="313"/>
        <v/>
      </c>
      <c r="AJ1186" s="169">
        <f t="shared" si="314"/>
        <v>0</v>
      </c>
      <c r="AK1186" s="169" t="str">
        <f t="shared" si="315"/>
        <v/>
      </c>
      <c r="AL1186" s="169" t="str">
        <f t="shared" si="316"/>
        <v/>
      </c>
      <c r="AM1186" s="169"/>
      <c r="AN1186" s="169"/>
      <c r="AO1186" s="169"/>
      <c r="AP1186" s="169"/>
      <c r="AQ1186" s="169"/>
      <c r="AR1186" s="169"/>
      <c r="AS1186" s="169"/>
      <c r="AT1186" s="148"/>
      <c r="AU1186" s="149"/>
      <c r="AV1186" s="148"/>
      <c r="AW1186" s="173"/>
      <c r="AX1186" s="174"/>
      <c r="AY1186" s="175"/>
      <c r="AZ1186" s="175"/>
      <c r="BA1186" s="176"/>
      <c r="BB1186" s="176"/>
      <c r="BC1186" s="150"/>
      <c r="BE1186" s="151">
        <v>482</v>
      </c>
      <c r="BF1186" s="164">
        <f t="shared" si="318"/>
        <v>3.0784000000000225</v>
      </c>
      <c r="BG1186" s="177">
        <f t="shared" si="319"/>
        <v>0.87765606718234124</v>
      </c>
      <c r="BH1186" s="178">
        <f t="shared" si="320"/>
        <v>6.0782475447596074E-4</v>
      </c>
      <c r="BI1186" s="179" t="str">
        <f t="shared" si="321"/>
        <v/>
      </c>
      <c r="BJ1186" s="179" t="str">
        <f t="shared" si="317"/>
        <v/>
      </c>
    </row>
    <row r="1187" spans="2:62" ht="20.100000000000001" customHeight="1" x14ac:dyDescent="0.25">
      <c r="B1187" s="147"/>
      <c r="C1187" s="151">
        <v>506</v>
      </c>
      <c r="D1187" s="147">
        <f t="shared" si="290"/>
        <v>-1475.9113638897729</v>
      </c>
      <c r="E1187" s="170">
        <f t="shared" si="291"/>
        <v>7.5817388971344876E-5</v>
      </c>
      <c r="F1187" s="170">
        <f t="shared" si="292"/>
        <v>2.4077388601338717E-2</v>
      </c>
      <c r="G1187" s="147">
        <f t="shared" si="293"/>
        <v>7.5817388971344876E-5</v>
      </c>
      <c r="H1187" s="147" t="str">
        <f t="shared" si="294"/>
        <v/>
      </c>
      <c r="I1187" s="147" t="str">
        <f t="shared" si="295"/>
        <v/>
      </c>
      <c r="J1187" s="147">
        <f t="shared" si="296"/>
        <v>1.1264210813517357E-18</v>
      </c>
      <c r="K1187" s="147" t="str">
        <f t="shared" si="297"/>
        <v/>
      </c>
      <c r="L1187" s="147" t="str">
        <f t="shared" si="298"/>
        <v/>
      </c>
      <c r="P1187" s="151">
        <v>506</v>
      </c>
      <c r="Q1187" s="147">
        <f t="shared" si="299"/>
        <v>-47466.944752169933</v>
      </c>
      <c r="R1187" s="170">
        <f t="shared" si="300"/>
        <v>2.3574246572535848E-6</v>
      </c>
      <c r="S1187" s="170">
        <f t="shared" si="301"/>
        <v>2.4077388601338717E-2</v>
      </c>
      <c r="T1187" s="147">
        <f t="shared" si="302"/>
        <v>2.3574246572535848E-6</v>
      </c>
      <c r="U1187" s="147" t="str">
        <f t="shared" si="303"/>
        <v/>
      </c>
      <c r="V1187" s="147" t="str">
        <f t="shared" si="304"/>
        <v/>
      </c>
      <c r="W1187" s="171">
        <f t="shared" si="305"/>
        <v>3.8745505671497984E-7</v>
      </c>
      <c r="X1187" s="169" t="str">
        <f t="shared" si="306"/>
        <v/>
      </c>
      <c r="Y1187" s="147" t="str">
        <f t="shared" si="307"/>
        <v/>
      </c>
      <c r="AC1187" s="151">
        <v>506</v>
      </c>
      <c r="AD1187" s="147">
        <f t="shared" si="308"/>
        <v>-1.976</v>
      </c>
      <c r="AE1187" s="170">
        <f t="shared" si="309"/>
        <v>5.6629426094766726E-2</v>
      </c>
      <c r="AF1187" s="170">
        <f t="shared" si="310"/>
        <v>2.4077388601338717E-2</v>
      </c>
      <c r="AG1187" s="147">
        <f t="shared" si="311"/>
        <v>5.6629426094766726E-2</v>
      </c>
      <c r="AH1187" s="147" t="str">
        <f t="shared" si="312"/>
        <v/>
      </c>
      <c r="AI1187" s="147" t="str">
        <f t="shared" si="313"/>
        <v/>
      </c>
      <c r="AJ1187" s="169">
        <f t="shared" si="314"/>
        <v>0</v>
      </c>
      <c r="AK1187" s="169" t="str">
        <f t="shared" si="315"/>
        <v/>
      </c>
      <c r="AL1187" s="169" t="str">
        <f t="shared" si="316"/>
        <v/>
      </c>
      <c r="AM1187" s="169"/>
      <c r="AN1187" s="169"/>
      <c r="AO1187" s="169"/>
      <c r="AP1187" s="169"/>
      <c r="AQ1187" s="169"/>
      <c r="AR1187" s="169"/>
      <c r="AS1187" s="169"/>
      <c r="AT1187" s="148"/>
      <c r="AU1187" s="149"/>
      <c r="AV1187" s="148"/>
      <c r="AW1187" s="173"/>
      <c r="AX1187" s="174"/>
      <c r="AY1187" s="175"/>
      <c r="AZ1187" s="175"/>
      <c r="BA1187" s="176"/>
      <c r="BB1187" s="176"/>
      <c r="BC1187" s="150"/>
      <c r="BE1187" s="151">
        <v>483</v>
      </c>
      <c r="BF1187" s="164">
        <f t="shared" si="318"/>
        <v>3.0848000000000226</v>
      </c>
      <c r="BG1187" s="177">
        <f t="shared" si="319"/>
        <v>0.87704824242786528</v>
      </c>
      <c r="BH1187" s="178">
        <f t="shared" si="320"/>
        <v>6.0903353482044675E-4</v>
      </c>
      <c r="BI1187" s="179" t="str">
        <f t="shared" si="321"/>
        <v/>
      </c>
      <c r="BJ1187" s="179" t="str">
        <f t="shared" si="317"/>
        <v/>
      </c>
    </row>
    <row r="1188" spans="2:62" ht="20.100000000000001" customHeight="1" x14ac:dyDescent="0.25">
      <c r="B1188" s="147"/>
      <c r="C1188" s="151">
        <v>507</v>
      </c>
      <c r="D1188" s="147">
        <f t="shared" si="290"/>
        <v>-1472.923689064085</v>
      </c>
      <c r="E1188" s="170">
        <f t="shared" si="291"/>
        <v>7.6418412794057846E-5</v>
      </c>
      <c r="F1188" s="170">
        <f t="shared" si="292"/>
        <v>2.4304803259263735E-2</v>
      </c>
      <c r="G1188" s="147">
        <f t="shared" si="293"/>
        <v>7.6418412794057846E-5</v>
      </c>
      <c r="H1188" s="147" t="str">
        <f t="shared" si="294"/>
        <v/>
      </c>
      <c r="I1188" s="147" t="str">
        <f t="shared" si="295"/>
        <v/>
      </c>
      <c r="J1188" s="147">
        <f t="shared" si="296"/>
        <v>1.1640688593440629E-18</v>
      </c>
      <c r="K1188" s="147" t="str">
        <f t="shared" si="297"/>
        <v/>
      </c>
      <c r="L1188" s="147" t="str">
        <f t="shared" si="298"/>
        <v/>
      </c>
      <c r="P1188" s="151">
        <v>507</v>
      </c>
      <c r="Q1188" s="147">
        <f t="shared" si="299"/>
        <v>-47370.857819473233</v>
      </c>
      <c r="R1188" s="170">
        <f t="shared" si="300"/>
        <v>2.3761125651132942E-6</v>
      </c>
      <c r="S1188" s="170">
        <f t="shared" si="301"/>
        <v>2.4304803259263714E-2</v>
      </c>
      <c r="T1188" s="147">
        <f t="shared" si="302"/>
        <v>2.3761125651132942E-6</v>
      </c>
      <c r="U1188" s="147" t="str">
        <f t="shared" si="303"/>
        <v/>
      </c>
      <c r="V1188" s="147" t="str">
        <f t="shared" si="304"/>
        <v/>
      </c>
      <c r="W1188" s="171">
        <f t="shared" si="305"/>
        <v>3.9172419513577185E-7</v>
      </c>
      <c r="X1188" s="169" t="str">
        <f t="shared" si="306"/>
        <v/>
      </c>
      <c r="Y1188" s="147" t="str">
        <f t="shared" si="307"/>
        <v/>
      </c>
      <c r="AC1188" s="151">
        <v>507</v>
      </c>
      <c r="AD1188" s="147">
        <f t="shared" si="308"/>
        <v>-1.972</v>
      </c>
      <c r="AE1188" s="170">
        <f t="shared" si="309"/>
        <v>5.7078342030956235E-2</v>
      </c>
      <c r="AF1188" s="170">
        <f t="shared" si="310"/>
        <v>2.4304803259263714E-2</v>
      </c>
      <c r="AG1188" s="147">
        <f t="shared" si="311"/>
        <v>5.7078342030956235E-2</v>
      </c>
      <c r="AH1188" s="147" t="str">
        <f t="shared" si="312"/>
        <v/>
      </c>
      <c r="AI1188" s="147" t="str">
        <f t="shared" si="313"/>
        <v/>
      </c>
      <c r="AJ1188" s="169">
        <f t="shared" si="314"/>
        <v>0</v>
      </c>
      <c r="AK1188" s="169" t="str">
        <f t="shared" si="315"/>
        <v/>
      </c>
      <c r="AL1188" s="169" t="str">
        <f t="shared" si="316"/>
        <v/>
      </c>
      <c r="AM1188" s="169"/>
      <c r="AN1188" s="169"/>
      <c r="AO1188" s="169"/>
      <c r="AP1188" s="169"/>
      <c r="AQ1188" s="169"/>
      <c r="AR1188" s="169"/>
      <c r="AS1188" s="169"/>
      <c r="AT1188" s="148"/>
      <c r="AU1188" s="149"/>
      <c r="AV1188" s="148"/>
      <c r="AW1188" s="173"/>
      <c r="AX1188" s="174"/>
      <c r="AY1188" s="175"/>
      <c r="AZ1188" s="175"/>
      <c r="BA1188" s="176"/>
      <c r="BB1188" s="176"/>
      <c r="BC1188" s="150"/>
      <c r="BE1188" s="151">
        <v>484</v>
      </c>
      <c r="BF1188" s="164">
        <f t="shared" si="318"/>
        <v>3.0912000000000228</v>
      </c>
      <c r="BG1188" s="177">
        <f t="shared" si="319"/>
        <v>0.87643920889304483</v>
      </c>
      <c r="BH1188" s="178">
        <f t="shared" si="320"/>
        <v>6.1023816594985014E-4</v>
      </c>
      <c r="BI1188" s="179" t="str">
        <f t="shared" si="321"/>
        <v/>
      </c>
      <c r="BJ1188" s="179" t="str">
        <f t="shared" si="317"/>
        <v/>
      </c>
    </row>
    <row r="1189" spans="2:62" ht="20.100000000000001" customHeight="1" x14ac:dyDescent="0.25">
      <c r="B1189" s="147"/>
      <c r="C1189" s="151">
        <v>508</v>
      </c>
      <c r="D1189" s="147">
        <f t="shared" si="290"/>
        <v>-1469.9360142383973</v>
      </c>
      <c r="E1189" s="170">
        <f t="shared" si="291"/>
        <v>7.7022968708887894E-5</v>
      </c>
      <c r="F1189" s="170">
        <f t="shared" si="292"/>
        <v>2.4534018855170637E-2</v>
      </c>
      <c r="G1189" s="147">
        <f t="shared" si="293"/>
        <v>7.7022968708887894E-5</v>
      </c>
      <c r="H1189" s="147" t="str">
        <f t="shared" si="294"/>
        <v/>
      </c>
      <c r="I1189" s="147" t="str">
        <f t="shared" si="295"/>
        <v/>
      </c>
      <c r="J1189" s="147">
        <f t="shared" si="296"/>
        <v>1.2029556717289014E-18</v>
      </c>
      <c r="K1189" s="147" t="str">
        <f t="shared" si="297"/>
        <v/>
      </c>
      <c r="L1189" s="147" t="str">
        <f t="shared" si="298"/>
        <v/>
      </c>
      <c r="P1189" s="151">
        <v>508</v>
      </c>
      <c r="Q1189" s="147">
        <f t="shared" si="299"/>
        <v>-47274.770886776532</v>
      </c>
      <c r="R1189" s="170">
        <f t="shared" si="300"/>
        <v>2.3949102979242676E-6</v>
      </c>
      <c r="S1189" s="170">
        <f t="shared" si="301"/>
        <v>2.4534018855170637E-2</v>
      </c>
      <c r="T1189" s="147">
        <f t="shared" si="302"/>
        <v>2.3949102979242676E-6</v>
      </c>
      <c r="U1189" s="147" t="str">
        <f t="shared" si="303"/>
        <v/>
      </c>
      <c r="V1189" s="147" t="str">
        <f t="shared" si="304"/>
        <v/>
      </c>
      <c r="W1189" s="171">
        <f t="shared" si="305"/>
        <v>3.9603403607599813E-7</v>
      </c>
      <c r="X1189" s="169" t="str">
        <f t="shared" si="306"/>
        <v/>
      </c>
      <c r="Y1189" s="147" t="str">
        <f t="shared" si="307"/>
        <v/>
      </c>
      <c r="AC1189" s="151">
        <v>508</v>
      </c>
      <c r="AD1189" s="147">
        <f t="shared" si="308"/>
        <v>-1.968</v>
      </c>
      <c r="AE1189" s="170">
        <f t="shared" si="309"/>
        <v>5.7529896152820871E-2</v>
      </c>
      <c r="AF1189" s="170">
        <f t="shared" si="310"/>
        <v>2.4534018855170637E-2</v>
      </c>
      <c r="AG1189" s="147">
        <f t="shared" si="311"/>
        <v>5.7529896152820871E-2</v>
      </c>
      <c r="AH1189" s="147" t="str">
        <f t="shared" si="312"/>
        <v/>
      </c>
      <c r="AI1189" s="147" t="str">
        <f t="shared" si="313"/>
        <v/>
      </c>
      <c r="AJ1189" s="169">
        <f t="shared" si="314"/>
        <v>0</v>
      </c>
      <c r="AK1189" s="169" t="str">
        <f t="shared" si="315"/>
        <v/>
      </c>
      <c r="AL1189" s="169" t="str">
        <f t="shared" si="316"/>
        <v/>
      </c>
      <c r="AM1189" s="169"/>
      <c r="AN1189" s="169"/>
      <c r="AO1189" s="169"/>
      <c r="AP1189" s="169"/>
      <c r="AQ1189" s="169"/>
      <c r="AR1189" s="169"/>
      <c r="AS1189" s="169"/>
      <c r="AT1189" s="148"/>
      <c r="AU1189" s="149"/>
      <c r="AV1189" s="148"/>
      <c r="AW1189" s="173"/>
      <c r="AX1189" s="174"/>
      <c r="AY1189" s="175"/>
      <c r="AZ1189" s="175"/>
      <c r="BA1189" s="176"/>
      <c r="BB1189" s="176"/>
      <c r="BC1189" s="150"/>
      <c r="BE1189" s="151">
        <v>485</v>
      </c>
      <c r="BF1189" s="164">
        <f t="shared" si="318"/>
        <v>3.097600000000023</v>
      </c>
      <c r="BG1189" s="177">
        <f t="shared" si="319"/>
        <v>0.87582897072709498</v>
      </c>
      <c r="BH1189" s="178">
        <f t="shared" si="320"/>
        <v>6.1143864089219235E-4</v>
      </c>
      <c r="BI1189" s="179" t="str">
        <f t="shared" si="321"/>
        <v/>
      </c>
      <c r="BJ1189" s="179" t="str">
        <f t="shared" si="317"/>
        <v/>
      </c>
    </row>
    <row r="1190" spans="2:62" ht="20.100000000000001" customHeight="1" x14ac:dyDescent="0.25">
      <c r="B1190" s="147"/>
      <c r="C1190" s="151">
        <v>509</v>
      </c>
      <c r="D1190" s="147">
        <f t="shared" si="290"/>
        <v>-1466.9483394127094</v>
      </c>
      <c r="E1190" s="170">
        <f t="shared" si="291"/>
        <v>7.7631065236513907E-5</v>
      </c>
      <c r="F1190" s="170">
        <f t="shared" si="292"/>
        <v>2.4765045954556288E-2</v>
      </c>
      <c r="G1190" s="147">
        <f t="shared" si="293"/>
        <v>7.7631065236513907E-5</v>
      </c>
      <c r="H1190" s="147" t="str">
        <f t="shared" si="294"/>
        <v/>
      </c>
      <c r="I1190" s="147" t="str">
        <f t="shared" si="295"/>
        <v/>
      </c>
      <c r="J1190" s="147">
        <f t="shared" si="296"/>
        <v>1.2431216444599307E-18</v>
      </c>
      <c r="K1190" s="147" t="str">
        <f t="shared" si="297"/>
        <v/>
      </c>
      <c r="L1190" s="147" t="str">
        <f t="shared" si="298"/>
        <v/>
      </c>
      <c r="P1190" s="151">
        <v>509</v>
      </c>
      <c r="Q1190" s="147">
        <f t="shared" si="299"/>
        <v>-47178.683954079832</v>
      </c>
      <c r="R1190" s="170">
        <f t="shared" si="300"/>
        <v>2.4138181206238539E-6</v>
      </c>
      <c r="S1190" s="170">
        <f t="shared" si="301"/>
        <v>2.4765045954556277E-2</v>
      </c>
      <c r="T1190" s="147">
        <f t="shared" si="302"/>
        <v>2.4138181206238539E-6</v>
      </c>
      <c r="U1190" s="147" t="str">
        <f t="shared" si="303"/>
        <v/>
      </c>
      <c r="V1190" s="147" t="str">
        <f t="shared" si="304"/>
        <v/>
      </c>
      <c r="W1190" s="171">
        <f t="shared" si="305"/>
        <v>4.0038488868178374E-7</v>
      </c>
      <c r="X1190" s="169" t="str">
        <f t="shared" si="306"/>
        <v/>
      </c>
      <c r="Y1190" s="147" t="str">
        <f t="shared" si="307"/>
        <v/>
      </c>
      <c r="AC1190" s="151">
        <v>509</v>
      </c>
      <c r="AD1190" s="147">
        <f t="shared" si="308"/>
        <v>-1.964</v>
      </c>
      <c r="AE1190" s="170">
        <f t="shared" si="309"/>
        <v>5.7984094824614946E-2</v>
      </c>
      <c r="AF1190" s="170">
        <f t="shared" si="310"/>
        <v>2.4765045954556277E-2</v>
      </c>
      <c r="AG1190" s="147">
        <f t="shared" si="311"/>
        <v>5.7984094824614946E-2</v>
      </c>
      <c r="AH1190" s="147" t="str">
        <f t="shared" si="312"/>
        <v/>
      </c>
      <c r="AI1190" s="147" t="str">
        <f t="shared" si="313"/>
        <v/>
      </c>
      <c r="AJ1190" s="169">
        <f t="shared" si="314"/>
        <v>0</v>
      </c>
      <c r="AK1190" s="169" t="str">
        <f t="shared" si="315"/>
        <v/>
      </c>
      <c r="AL1190" s="169" t="str">
        <f t="shared" si="316"/>
        <v/>
      </c>
      <c r="AM1190" s="169"/>
      <c r="AN1190" s="169"/>
      <c r="AO1190" s="169"/>
      <c r="AP1190" s="169"/>
      <c r="AQ1190" s="169"/>
      <c r="AR1190" s="169"/>
      <c r="AS1190" s="169"/>
      <c r="AT1190" s="148"/>
      <c r="AU1190" s="149"/>
      <c r="AV1190" s="148"/>
      <c r="AW1190" s="173"/>
      <c r="AX1190" s="174"/>
      <c r="AY1190" s="175"/>
      <c r="AZ1190" s="175"/>
      <c r="BA1190" s="176"/>
      <c r="BB1190" s="176"/>
      <c r="BC1190" s="150"/>
      <c r="BE1190" s="151">
        <v>486</v>
      </c>
      <c r="BF1190" s="164">
        <f t="shared" si="318"/>
        <v>3.1040000000000232</v>
      </c>
      <c r="BG1190" s="177">
        <f t="shared" si="319"/>
        <v>0.87521753208620279</v>
      </c>
      <c r="BH1190" s="178">
        <f t="shared" si="320"/>
        <v>6.1263495278685021E-4</v>
      </c>
      <c r="BI1190" s="179" t="str">
        <f t="shared" si="321"/>
        <v/>
      </c>
      <c r="BJ1190" s="179" t="str">
        <f t="shared" si="317"/>
        <v/>
      </c>
    </row>
    <row r="1191" spans="2:62" ht="20.100000000000001" customHeight="1" x14ac:dyDescent="0.25">
      <c r="B1191" s="147"/>
      <c r="C1191" s="151">
        <v>510</v>
      </c>
      <c r="D1191" s="147">
        <f t="shared" si="290"/>
        <v>-1463.9606645870217</v>
      </c>
      <c r="E1191" s="170">
        <f t="shared" si="291"/>
        <v>7.8242710794335053E-5</v>
      </c>
      <c r="F1191" s="170">
        <f t="shared" si="292"/>
        <v>2.4997895148220432E-2</v>
      </c>
      <c r="G1191" s="147">
        <f t="shared" si="293"/>
        <v>7.8242710794335053E-5</v>
      </c>
      <c r="H1191" s="147" t="str">
        <f t="shared" si="294"/>
        <v/>
      </c>
      <c r="I1191" s="147" t="str">
        <f t="shared" si="295"/>
        <v/>
      </c>
      <c r="J1191" s="147">
        <f t="shared" si="296"/>
        <v>1.2846081811799723E-18</v>
      </c>
      <c r="K1191" s="147" t="str">
        <f t="shared" si="297"/>
        <v/>
      </c>
      <c r="L1191" s="147" t="str">
        <f t="shared" si="298"/>
        <v/>
      </c>
      <c r="P1191" s="151">
        <v>510</v>
      </c>
      <c r="Q1191" s="147">
        <f t="shared" si="299"/>
        <v>-47082.597021383132</v>
      </c>
      <c r="R1191" s="170">
        <f t="shared" si="300"/>
        <v>2.4328362949380898E-6</v>
      </c>
      <c r="S1191" s="170">
        <f t="shared" si="301"/>
        <v>2.4997895148220432E-2</v>
      </c>
      <c r="T1191" s="147">
        <f t="shared" si="302"/>
        <v>2.4328362949380898E-6</v>
      </c>
      <c r="U1191" s="147" t="str">
        <f t="shared" si="303"/>
        <v/>
      </c>
      <c r="V1191" s="147" t="str">
        <f t="shared" si="304"/>
        <v/>
      </c>
      <c r="W1191" s="171">
        <f t="shared" si="305"/>
        <v>4.047770635186921E-7</v>
      </c>
      <c r="X1191" s="169" t="str">
        <f t="shared" si="306"/>
        <v/>
      </c>
      <c r="Y1191" s="147" t="str">
        <f t="shared" si="307"/>
        <v/>
      </c>
      <c r="AC1191" s="151">
        <v>510</v>
      </c>
      <c r="AD1191" s="147">
        <f t="shared" si="308"/>
        <v>-1.96</v>
      </c>
      <c r="AE1191" s="170">
        <f t="shared" si="309"/>
        <v>5.8440944333451469E-2</v>
      </c>
      <c r="AF1191" s="170">
        <f t="shared" si="310"/>
        <v>2.4997895148220432E-2</v>
      </c>
      <c r="AG1191" s="147">
        <f t="shared" si="311"/>
        <v>5.8440944333451469E-2</v>
      </c>
      <c r="AH1191" s="147" t="str">
        <f t="shared" si="312"/>
        <v/>
      </c>
      <c r="AI1191" s="147" t="str">
        <f t="shared" si="313"/>
        <v/>
      </c>
      <c r="AJ1191" s="169">
        <f t="shared" si="314"/>
        <v>0</v>
      </c>
      <c r="AK1191" s="169" t="str">
        <f t="shared" si="315"/>
        <v/>
      </c>
      <c r="AL1191" s="169" t="str">
        <f t="shared" si="316"/>
        <v/>
      </c>
      <c r="AM1191" s="169"/>
      <c r="AN1191" s="169"/>
      <c r="AO1191" s="169"/>
      <c r="AP1191" s="169"/>
      <c r="AQ1191" s="169"/>
      <c r="AR1191" s="169"/>
      <c r="AS1191" s="169"/>
      <c r="AT1191" s="148"/>
      <c r="AU1191" s="149"/>
      <c r="AV1191" s="148"/>
      <c r="AW1191" s="173"/>
      <c r="AX1191" s="174"/>
      <c r="AY1191" s="175"/>
      <c r="AZ1191" s="175"/>
      <c r="BA1191" s="176"/>
      <c r="BB1191" s="176"/>
      <c r="BC1191" s="150"/>
      <c r="BE1191" s="151">
        <v>487</v>
      </c>
      <c r="BF1191" s="164">
        <f t="shared" si="318"/>
        <v>3.1104000000000234</v>
      </c>
      <c r="BG1191" s="177">
        <f t="shared" si="319"/>
        <v>0.87460489713341594</v>
      </c>
      <c r="BH1191" s="178">
        <f t="shared" si="320"/>
        <v>6.1382709488466691E-4</v>
      </c>
      <c r="BI1191" s="179" t="str">
        <f t="shared" si="321"/>
        <v/>
      </c>
      <c r="BJ1191" s="179" t="str">
        <f t="shared" si="317"/>
        <v/>
      </c>
    </row>
    <row r="1192" spans="2:62" ht="20.100000000000001" customHeight="1" x14ac:dyDescent="0.25">
      <c r="B1192" s="147"/>
      <c r="C1192" s="151">
        <v>511</v>
      </c>
      <c r="D1192" s="147">
        <f t="shared" si="290"/>
        <v>-1460.9729897613338</v>
      </c>
      <c r="E1192" s="170">
        <f t="shared" si="291"/>
        <v>7.885791369511533E-5</v>
      </c>
      <c r="F1192" s="170">
        <f t="shared" si="292"/>
        <v>2.5232577051955425E-2</v>
      </c>
      <c r="G1192" s="147">
        <f t="shared" si="293"/>
        <v>7.885791369511533E-5</v>
      </c>
      <c r="H1192" s="147" t="str">
        <f t="shared" si="294"/>
        <v/>
      </c>
      <c r="I1192" s="147" t="str">
        <f t="shared" si="295"/>
        <v/>
      </c>
      <c r="J1192" s="147">
        <f t="shared" si="296"/>
        <v>1.3274580031882689E-18</v>
      </c>
      <c r="K1192" s="147" t="str">
        <f t="shared" si="297"/>
        <v/>
      </c>
      <c r="L1192" s="147" t="str">
        <f t="shared" si="298"/>
        <v/>
      </c>
      <c r="P1192" s="151">
        <v>511</v>
      </c>
      <c r="Q1192" s="147">
        <f t="shared" si="299"/>
        <v>-46986.510088686431</v>
      </c>
      <c r="R1192" s="170">
        <f t="shared" si="300"/>
        <v>2.4519650793395341E-6</v>
      </c>
      <c r="S1192" s="170">
        <f t="shared" si="301"/>
        <v>2.5232577051955411E-2</v>
      </c>
      <c r="T1192" s="147">
        <f t="shared" si="302"/>
        <v>2.4519650793395341E-6</v>
      </c>
      <c r="U1192" s="147" t="str">
        <f t="shared" si="303"/>
        <v/>
      </c>
      <c r="V1192" s="147" t="str">
        <f t="shared" si="304"/>
        <v/>
      </c>
      <c r="W1192" s="171">
        <f t="shared" si="305"/>
        <v>4.0921087256733725E-7</v>
      </c>
      <c r="X1192" s="169" t="str">
        <f t="shared" si="306"/>
        <v/>
      </c>
      <c r="Y1192" s="147" t="str">
        <f t="shared" si="307"/>
        <v/>
      </c>
      <c r="AC1192" s="151">
        <v>511</v>
      </c>
      <c r="AD1192" s="147">
        <f t="shared" si="308"/>
        <v>-1.956</v>
      </c>
      <c r="AE1192" s="170">
        <f t="shared" si="309"/>
        <v>5.8900450888289282E-2</v>
      </c>
      <c r="AF1192" s="170">
        <f t="shared" si="310"/>
        <v>2.5232577051955411E-2</v>
      </c>
      <c r="AG1192" s="147">
        <f t="shared" si="311"/>
        <v>5.8900450888289282E-2</v>
      </c>
      <c r="AH1192" s="147" t="str">
        <f t="shared" si="312"/>
        <v/>
      </c>
      <c r="AI1192" s="147" t="str">
        <f t="shared" si="313"/>
        <v/>
      </c>
      <c r="AJ1192" s="169">
        <f t="shared" si="314"/>
        <v>0</v>
      </c>
      <c r="AK1192" s="169" t="str">
        <f t="shared" si="315"/>
        <v/>
      </c>
      <c r="AL1192" s="169" t="str">
        <f t="shared" si="316"/>
        <v/>
      </c>
      <c r="AM1192" s="169"/>
      <c r="AN1192" s="169"/>
      <c r="AO1192" s="169"/>
      <c r="AP1192" s="169"/>
      <c r="AQ1192" s="169"/>
      <c r="AR1192" s="169"/>
      <c r="AS1192" s="169"/>
      <c r="AT1192" s="148"/>
      <c r="AU1192" s="149"/>
      <c r="AV1192" s="148"/>
      <c r="AW1192" s="173"/>
      <c r="AX1192" s="174"/>
      <c r="AY1192" s="175"/>
      <c r="AZ1192" s="175"/>
      <c r="BA1192" s="176"/>
      <c r="BB1192" s="176"/>
      <c r="BC1192" s="150"/>
      <c r="BE1192" s="151">
        <v>488</v>
      </c>
      <c r="BF1192" s="164">
        <f t="shared" si="318"/>
        <v>3.1168000000000236</v>
      </c>
      <c r="BG1192" s="177">
        <f t="shared" si="319"/>
        <v>0.87399107003853127</v>
      </c>
      <c r="BH1192" s="178">
        <f t="shared" si="320"/>
        <v>6.1501506054761901E-4</v>
      </c>
      <c r="BI1192" s="179" t="str">
        <f t="shared" si="321"/>
        <v/>
      </c>
      <c r="BJ1192" s="179" t="str">
        <f t="shared" si="317"/>
        <v/>
      </c>
    </row>
    <row r="1193" spans="2:62" ht="20.100000000000001" customHeight="1" x14ac:dyDescent="0.25">
      <c r="B1193" s="147"/>
      <c r="C1193" s="151">
        <v>512</v>
      </c>
      <c r="D1193" s="147">
        <f t="shared" ref="D1193:D1256" si="322">D$675+(C1193*D$678)</f>
        <v>-1457.9853149356461</v>
      </c>
      <c r="E1193" s="170">
        <f t="shared" ref="E1193:E1256" si="323">_xlfn.NORM.DIST(D1193,D$672,D$673,0)</f>
        <v>7.9476682145624501E-5</v>
      </c>
      <c r="F1193" s="170">
        <f t="shared" ref="F1193:F1256" si="324">_xlfn.NORM.DIST(D1193,D$672,D$673,1)</f>
        <v>2.5469102306231367E-2</v>
      </c>
      <c r="G1193" s="147">
        <f t="shared" ref="G1193:G1256" si="325">IF(OR(F1193&lt;H$677,F1193&gt;H$678),E1193,"")</f>
        <v>7.9476682145624501E-5</v>
      </c>
      <c r="H1193" s="147" t="str">
        <f t="shared" ref="H1193:H1256" si="326">IF(AND(F1193&gt;H$677,F1193&lt;H$678),E1193,"")</f>
        <v/>
      </c>
      <c r="I1193" s="147" t="str">
        <f t="shared" ref="I1193:I1256" si="327">IF(E1193=MAX(E$681:E$2681),E1193,"")</f>
        <v/>
      </c>
      <c r="J1193" s="147">
        <f t="shared" ref="J1193:J1256" si="328">_xlfn.NORM.DIST(D1193,H$673,H$674,0)</f>
        <v>1.371715190634652E-18</v>
      </c>
      <c r="K1193" s="147" t="str">
        <f t="shared" ref="K1193:K1256" si="329">IF(J1193=MAX(J$681:J$2681),E1193,"")</f>
        <v/>
      </c>
      <c r="L1193" s="147" t="str">
        <f t="shared" ref="L1193:L1256" si="330">IF(K1193=MIN(K$681:K$2681),K1193,"")</f>
        <v/>
      </c>
      <c r="P1193" s="151">
        <v>512</v>
      </c>
      <c r="Q1193" s="147">
        <f t="shared" ref="Q1193:Q1256" si="331">Q$675+(P1193*Q$678)</f>
        <v>-46890.423155989731</v>
      </c>
      <c r="R1193" s="170">
        <f t="shared" ref="R1193:R1256" si="332">_xlfn.NORM.DIST(Q1193,Q$672,Q$673,0)</f>
        <v>2.4712047290050257E-6</v>
      </c>
      <c r="S1193" s="170">
        <f t="shared" ref="S1193:S1256" si="333">_xlfn.NORM.DIST(Q1193,Q$672,Q$673,1)</f>
        <v>2.5469102306231367E-2</v>
      </c>
      <c r="T1193" s="147">
        <f t="shared" ref="T1193:T1256" si="334">IF(OR(S1193&lt;$U$677,S1193&gt;$U$678),R1193,"")</f>
        <v>2.4712047290050257E-6</v>
      </c>
      <c r="U1193" s="147" t="str">
        <f t="shared" ref="U1193:U1256" si="335">IF(AND(S1193&gt;U$677,S1193&lt;U$678),R1193,"")</f>
        <v/>
      </c>
      <c r="V1193" s="147" t="str">
        <f t="shared" ref="V1193:V1256" si="336">IF(R1193=MAX(R$681:R$2681),R1193,"")</f>
        <v/>
      </c>
      <c r="W1193" s="171">
        <f t="shared" ref="W1193:W1256" si="337">_xlfn.NORM.DIST(Q1193,U$673,U$674,0)</f>
        <v>4.1368662921882942E-7</v>
      </c>
      <c r="X1193" s="169" t="str">
        <f t="shared" ref="X1193:X1256" si="338">IF(W1193=MAX(W$681:W$2681),R1193,"")</f>
        <v/>
      </c>
      <c r="Y1193" s="147" t="str">
        <f t="shared" ref="Y1193:Y1256" si="339">IF(X1193=MIN(X$681:X$2681),X1193,"")</f>
        <v/>
      </c>
      <c r="AC1193" s="151">
        <v>512</v>
      </c>
      <c r="AD1193" s="147">
        <f t="shared" ref="AD1193:AD1256" si="340">AD$675+(AC1193*AD$678)</f>
        <v>-1.952</v>
      </c>
      <c r="AE1193" s="170">
        <f t="shared" ref="AE1193:AE1256" si="341">_xlfn.NORM.DIST(AD1193,AD$672,AD$673,0)</f>
        <v>5.9362620618918331E-2</v>
      </c>
      <c r="AF1193" s="170">
        <f t="shared" ref="AF1193:AF1256" si="342">_xlfn.NORM.DIST(AD1193,AD$672,AD$673,1)</f>
        <v>2.5469102306231367E-2</v>
      </c>
      <c r="AG1193" s="147">
        <f t="shared" ref="AG1193:AG1256" si="343">IF(OR(AF1193&lt;H$677,AF1193&gt;H$678),AE1193,"")</f>
        <v>5.9362620618918331E-2</v>
      </c>
      <c r="AH1193" s="147" t="str">
        <f t="shared" ref="AH1193:AH1256" si="344">IF(AND(AF1193&gt;U$677,AF1193&lt;U$678),AE1193,"")</f>
        <v/>
      </c>
      <c r="AI1193" s="147" t="str">
        <f t="shared" ref="AI1193:AI1256" si="345">IF(AE1193=MAX(AE$681:AE$2681),AE1193,"")</f>
        <v/>
      </c>
      <c r="AJ1193" s="169">
        <f t="shared" ref="AJ1193:AJ1256" si="346">_xlfn.NORM.DIST(AC1193,AH$673,AH$674,0)</f>
        <v>0</v>
      </c>
      <c r="AK1193" s="169" t="str">
        <f t="shared" ref="AK1193:AK1256" si="347">IF(AJ1193=MAX(AJ$681:AJ$2681),AE1193,"")</f>
        <v/>
      </c>
      <c r="AL1193" s="169" t="str">
        <f t="shared" ref="AL1193:AL1256" si="348">IF(AK1193=MIN(AK$681:AK$2681),AK1193,"")</f>
        <v/>
      </c>
      <c r="AM1193" s="169"/>
      <c r="AN1193" s="169"/>
      <c r="AO1193" s="169"/>
      <c r="AP1193" s="169"/>
      <c r="AQ1193" s="169"/>
      <c r="AR1193" s="169"/>
      <c r="AS1193" s="169"/>
      <c r="AT1193" s="148"/>
      <c r="AU1193" s="149"/>
      <c r="AV1193" s="148"/>
      <c r="AW1193" s="173"/>
      <c r="AX1193" s="174"/>
      <c r="AY1193" s="175"/>
      <c r="AZ1193" s="175"/>
      <c r="BA1193" s="176"/>
      <c r="BB1193" s="176"/>
      <c r="BC1193" s="150"/>
      <c r="BE1193" s="151">
        <v>489</v>
      </c>
      <c r="BF1193" s="164">
        <f t="shared" si="318"/>
        <v>3.1232000000000237</v>
      </c>
      <c r="BG1193" s="177">
        <f t="shared" si="319"/>
        <v>0.87337605497798365</v>
      </c>
      <c r="BH1193" s="178">
        <f t="shared" si="320"/>
        <v>6.1619884324715102E-4</v>
      </c>
      <c r="BI1193" s="179" t="str">
        <f t="shared" si="321"/>
        <v/>
      </c>
      <c r="BJ1193" s="179" t="str">
        <f t="shared" si="317"/>
        <v/>
      </c>
    </row>
    <row r="1194" spans="2:62" ht="20.100000000000001" customHeight="1" x14ac:dyDescent="0.25">
      <c r="B1194" s="147"/>
      <c r="C1194" s="151">
        <v>513</v>
      </c>
      <c r="D1194" s="147">
        <f t="shared" si="322"/>
        <v>-1454.9976401099584</v>
      </c>
      <c r="E1194" s="170">
        <f t="shared" si="323"/>
        <v>8.0099024245277749E-5</v>
      </c>
      <c r="F1194" s="170">
        <f t="shared" si="324"/>
        <v>2.5707481575877558E-2</v>
      </c>
      <c r="G1194" s="147">
        <f t="shared" si="325"/>
        <v>8.0099024245277749E-5</v>
      </c>
      <c r="H1194" s="147" t="str">
        <f t="shared" si="326"/>
        <v/>
      </c>
      <c r="I1194" s="147" t="str">
        <f t="shared" si="327"/>
        <v/>
      </c>
      <c r="J1194" s="147">
        <f t="shared" si="328"/>
        <v>1.4174252249777786E-18</v>
      </c>
      <c r="K1194" s="147" t="str">
        <f t="shared" si="329"/>
        <v/>
      </c>
      <c r="L1194" s="147" t="str">
        <f t="shared" si="330"/>
        <v/>
      </c>
      <c r="P1194" s="151">
        <v>513</v>
      </c>
      <c r="Q1194" s="147">
        <f t="shared" si="331"/>
        <v>-46794.33622329303</v>
      </c>
      <c r="R1194" s="170">
        <f t="shared" si="332"/>
        <v>2.4905554957733732E-6</v>
      </c>
      <c r="S1194" s="170">
        <f t="shared" si="333"/>
        <v>2.5707481575877558E-2</v>
      </c>
      <c r="T1194" s="147">
        <f t="shared" si="334"/>
        <v>2.4905554957733732E-6</v>
      </c>
      <c r="U1194" s="147" t="str">
        <f t="shared" si="335"/>
        <v/>
      </c>
      <c r="V1194" s="147" t="str">
        <f t="shared" si="336"/>
        <v/>
      </c>
      <c r="W1194" s="171">
        <f t="shared" si="337"/>
        <v>4.1820464827005983E-7</v>
      </c>
      <c r="X1194" s="169" t="str">
        <f t="shared" si="338"/>
        <v/>
      </c>
      <c r="Y1194" s="147" t="str">
        <f t="shared" si="339"/>
        <v/>
      </c>
      <c r="AC1194" s="151">
        <v>513</v>
      </c>
      <c r="AD1194" s="147">
        <f t="shared" si="340"/>
        <v>-1.948</v>
      </c>
      <c r="AE1194" s="170">
        <f t="shared" si="341"/>
        <v>5.9827459574943273E-2</v>
      </c>
      <c r="AF1194" s="170">
        <f t="shared" si="342"/>
        <v>2.5707481575877558E-2</v>
      </c>
      <c r="AG1194" s="147">
        <f t="shared" si="343"/>
        <v>5.9827459574943273E-2</v>
      </c>
      <c r="AH1194" s="147" t="str">
        <f t="shared" si="344"/>
        <v/>
      </c>
      <c r="AI1194" s="147" t="str">
        <f t="shared" si="345"/>
        <v/>
      </c>
      <c r="AJ1194" s="169">
        <f t="shared" si="346"/>
        <v>0</v>
      </c>
      <c r="AK1194" s="169" t="str">
        <f t="shared" si="347"/>
        <v/>
      </c>
      <c r="AL1194" s="169" t="str">
        <f t="shared" si="348"/>
        <v/>
      </c>
      <c r="AM1194" s="169"/>
      <c r="AN1194" s="169"/>
      <c r="AO1194" s="169"/>
      <c r="AP1194" s="169"/>
      <c r="AQ1194" s="169"/>
      <c r="AR1194" s="169"/>
      <c r="AS1194" s="169"/>
      <c r="AT1194" s="148"/>
      <c r="AU1194" s="149"/>
      <c r="AV1194" s="148"/>
      <c r="AW1194" s="173"/>
      <c r="AX1194" s="174"/>
      <c r="AY1194" s="175"/>
      <c r="AZ1194" s="175"/>
      <c r="BA1194" s="176"/>
      <c r="BB1194" s="176"/>
      <c r="BC1194" s="150"/>
      <c r="BE1194" s="151">
        <v>490</v>
      </c>
      <c r="BF1194" s="164">
        <f t="shared" si="318"/>
        <v>3.1296000000000239</v>
      </c>
      <c r="BG1194" s="177">
        <f t="shared" si="319"/>
        <v>0.8727598561347365</v>
      </c>
      <c r="BH1194" s="178">
        <f t="shared" si="320"/>
        <v>6.1737843656495262E-4</v>
      </c>
      <c r="BI1194" s="179" t="str">
        <f t="shared" si="321"/>
        <v/>
      </c>
      <c r="BJ1194" s="179" t="str">
        <f t="shared" si="317"/>
        <v/>
      </c>
    </row>
    <row r="1195" spans="2:62" ht="20.100000000000001" customHeight="1" x14ac:dyDescent="0.25">
      <c r="B1195" s="147"/>
      <c r="C1195" s="151">
        <v>514</v>
      </c>
      <c r="D1195" s="147">
        <f t="shared" si="322"/>
        <v>-1452.0099652842705</v>
      </c>
      <c r="E1195" s="170">
        <f t="shared" si="323"/>
        <v>8.0724947984772816E-5</v>
      </c>
      <c r="F1195" s="170">
        <f t="shared" si="324"/>
        <v>2.5947725549759625E-2</v>
      </c>
      <c r="G1195" s="147">
        <f t="shared" si="325"/>
        <v>8.0724947984772816E-5</v>
      </c>
      <c r="H1195" s="147" t="str">
        <f t="shared" si="326"/>
        <v/>
      </c>
      <c r="I1195" s="147" t="str">
        <f t="shared" si="327"/>
        <v/>
      </c>
      <c r="J1195" s="147">
        <f t="shared" si="328"/>
        <v>1.4646350327451366E-18</v>
      </c>
      <c r="K1195" s="147" t="str">
        <f t="shared" si="329"/>
        <v/>
      </c>
      <c r="L1195" s="147" t="str">
        <f t="shared" si="330"/>
        <v/>
      </c>
      <c r="P1195" s="151">
        <v>514</v>
      </c>
      <c r="Q1195" s="147">
        <f t="shared" si="331"/>
        <v>-46698.24929059633</v>
      </c>
      <c r="R1195" s="170">
        <f t="shared" si="332"/>
        <v>2.5100176281029853E-6</v>
      </c>
      <c r="S1195" s="170">
        <f t="shared" si="333"/>
        <v>2.5947725549759625E-2</v>
      </c>
      <c r="T1195" s="147">
        <f t="shared" si="334"/>
        <v>2.5100176281029853E-6</v>
      </c>
      <c r="U1195" s="147" t="str">
        <f t="shared" si="335"/>
        <v/>
      </c>
      <c r="V1195" s="147" t="str">
        <f t="shared" si="336"/>
        <v/>
      </c>
      <c r="W1195" s="171">
        <f t="shared" si="337"/>
        <v>4.2276524591881875E-7</v>
      </c>
      <c r="X1195" s="169" t="str">
        <f t="shared" si="338"/>
        <v/>
      </c>
      <c r="Y1195" s="147" t="str">
        <f t="shared" si="339"/>
        <v/>
      </c>
      <c r="AC1195" s="151">
        <v>514</v>
      </c>
      <c r="AD1195" s="147">
        <f t="shared" si="340"/>
        <v>-1.944</v>
      </c>
      <c r="AE1195" s="170">
        <f t="shared" si="341"/>
        <v>6.0294973724765701E-2</v>
      </c>
      <c r="AF1195" s="170">
        <f t="shared" si="342"/>
        <v>2.5947725549759625E-2</v>
      </c>
      <c r="AG1195" s="147">
        <f t="shared" si="343"/>
        <v>6.0294973724765701E-2</v>
      </c>
      <c r="AH1195" s="147" t="str">
        <f t="shared" si="344"/>
        <v/>
      </c>
      <c r="AI1195" s="147" t="str">
        <f t="shared" si="345"/>
        <v/>
      </c>
      <c r="AJ1195" s="169">
        <f t="shared" si="346"/>
        <v>0</v>
      </c>
      <c r="AK1195" s="169" t="str">
        <f t="shared" si="347"/>
        <v/>
      </c>
      <c r="AL1195" s="169" t="str">
        <f t="shared" si="348"/>
        <v/>
      </c>
      <c r="AM1195" s="169"/>
      <c r="AN1195" s="169"/>
      <c r="AO1195" s="169"/>
      <c r="AP1195" s="169"/>
      <c r="AQ1195" s="169"/>
      <c r="AR1195" s="169"/>
      <c r="AS1195" s="169"/>
      <c r="AT1195" s="148"/>
      <c r="AU1195" s="149"/>
      <c r="AV1195" s="148"/>
      <c r="AW1195" s="173"/>
      <c r="AX1195" s="174"/>
      <c r="AY1195" s="175"/>
      <c r="AZ1195" s="175"/>
      <c r="BA1195" s="176"/>
      <c r="BB1195" s="176"/>
      <c r="BC1195" s="150"/>
      <c r="BE1195" s="151">
        <v>491</v>
      </c>
      <c r="BF1195" s="164">
        <f t="shared" si="318"/>
        <v>3.1360000000000241</v>
      </c>
      <c r="BG1195" s="177">
        <f t="shared" si="319"/>
        <v>0.87214247769817155</v>
      </c>
      <c r="BH1195" s="178">
        <f t="shared" si="320"/>
        <v>6.1855383419195942E-4</v>
      </c>
      <c r="BI1195" s="179" t="str">
        <f t="shared" si="321"/>
        <v/>
      </c>
      <c r="BJ1195" s="179" t="str">
        <f t="shared" si="317"/>
        <v/>
      </c>
    </row>
    <row r="1196" spans="2:62" ht="20.100000000000001" customHeight="1" x14ac:dyDescent="0.25">
      <c r="B1196" s="147"/>
      <c r="C1196" s="151">
        <v>515</v>
      </c>
      <c r="D1196" s="147">
        <f t="shared" si="322"/>
        <v>-1449.0222904585828</v>
      </c>
      <c r="E1196" s="170">
        <f t="shared" si="323"/>
        <v>8.1354461244725174E-5</v>
      </c>
      <c r="F1196" s="170">
        <f t="shared" si="324"/>
        <v>2.6189844940452685E-2</v>
      </c>
      <c r="G1196" s="147">
        <f t="shared" si="325"/>
        <v>8.1354461244725174E-5</v>
      </c>
      <c r="H1196" s="147" t="str">
        <f t="shared" si="326"/>
        <v/>
      </c>
      <c r="I1196" s="147" t="str">
        <f t="shared" si="327"/>
        <v/>
      </c>
      <c r="J1196" s="147">
        <f t="shared" si="328"/>
        <v>1.513393030634169E-18</v>
      </c>
      <c r="K1196" s="147" t="str">
        <f t="shared" si="329"/>
        <v/>
      </c>
      <c r="L1196" s="147" t="str">
        <f t="shared" si="330"/>
        <v/>
      </c>
      <c r="P1196" s="151">
        <v>515</v>
      </c>
      <c r="Q1196" s="147">
        <f t="shared" si="331"/>
        <v>-46602.16235789963</v>
      </c>
      <c r="R1196" s="170">
        <f t="shared" si="332"/>
        <v>2.5295913710294353E-6</v>
      </c>
      <c r="S1196" s="170">
        <f t="shared" si="333"/>
        <v>2.6189844940452685E-2</v>
      </c>
      <c r="T1196" s="147">
        <f t="shared" si="334"/>
        <v>2.5295913710294353E-6</v>
      </c>
      <c r="U1196" s="147" t="str">
        <f t="shared" si="335"/>
        <v/>
      </c>
      <c r="V1196" s="147" t="str">
        <f t="shared" si="336"/>
        <v/>
      </c>
      <c r="W1196" s="171">
        <f t="shared" si="337"/>
        <v>4.2736873975874832E-7</v>
      </c>
      <c r="X1196" s="169" t="str">
        <f t="shared" si="338"/>
        <v/>
      </c>
      <c r="Y1196" s="147" t="str">
        <f t="shared" si="339"/>
        <v/>
      </c>
      <c r="AC1196" s="151">
        <v>515</v>
      </c>
      <c r="AD1196" s="147">
        <f t="shared" si="340"/>
        <v>-1.94</v>
      </c>
      <c r="AE1196" s="170">
        <f t="shared" si="341"/>
        <v>6.0765168954564776E-2</v>
      </c>
      <c r="AF1196" s="170">
        <f t="shared" si="342"/>
        <v>2.6189844940452685E-2</v>
      </c>
      <c r="AG1196" s="147">
        <f t="shared" si="343"/>
        <v>6.0765168954564776E-2</v>
      </c>
      <c r="AH1196" s="147" t="str">
        <f t="shared" si="344"/>
        <v/>
      </c>
      <c r="AI1196" s="147" t="str">
        <f t="shared" si="345"/>
        <v/>
      </c>
      <c r="AJ1196" s="169">
        <f t="shared" si="346"/>
        <v>0</v>
      </c>
      <c r="AK1196" s="169" t="str">
        <f t="shared" si="347"/>
        <v/>
      </c>
      <c r="AL1196" s="169" t="str">
        <f t="shared" si="348"/>
        <v/>
      </c>
      <c r="AM1196" s="169"/>
      <c r="AN1196" s="169"/>
      <c r="AO1196" s="169"/>
      <c r="AP1196" s="169"/>
      <c r="AQ1196" s="169"/>
      <c r="AR1196" s="169"/>
      <c r="AS1196" s="169"/>
      <c r="AT1196" s="148"/>
      <c r="AU1196" s="149"/>
      <c r="AV1196" s="148"/>
      <c r="AW1196" s="173"/>
      <c r="AX1196" s="174"/>
      <c r="AY1196" s="175"/>
      <c r="AZ1196" s="175"/>
      <c r="BA1196" s="176"/>
      <c r="BB1196" s="176"/>
      <c r="BC1196" s="150"/>
      <c r="BE1196" s="151">
        <v>492</v>
      </c>
      <c r="BF1196" s="164">
        <f t="shared" si="318"/>
        <v>3.1424000000000243</v>
      </c>
      <c r="BG1196" s="177">
        <f t="shared" si="319"/>
        <v>0.87152392386397959</v>
      </c>
      <c r="BH1196" s="178">
        <f t="shared" si="320"/>
        <v>6.1972502992735379E-4</v>
      </c>
      <c r="BI1196" s="179" t="str">
        <f t="shared" si="321"/>
        <v/>
      </c>
      <c r="BJ1196" s="179" t="str">
        <f t="shared" si="317"/>
        <v/>
      </c>
    </row>
    <row r="1197" spans="2:62" ht="20.100000000000001" customHeight="1" x14ac:dyDescent="0.25">
      <c r="B1197" s="147"/>
      <c r="C1197" s="151">
        <v>516</v>
      </c>
      <c r="D1197" s="147">
        <f t="shared" si="322"/>
        <v>-1446.0346156328949</v>
      </c>
      <c r="E1197" s="170">
        <f t="shared" si="323"/>
        <v>8.1987571794301672E-5</v>
      </c>
      <c r="F1197" s="170">
        <f t="shared" si="324"/>
        <v>2.6433850483910441E-2</v>
      </c>
      <c r="G1197" s="147">
        <f t="shared" si="325"/>
        <v>8.1987571794301672E-5</v>
      </c>
      <c r="H1197" s="147" t="str">
        <f t="shared" si="326"/>
        <v/>
      </c>
      <c r="I1197" s="147" t="str">
        <f t="shared" si="327"/>
        <v/>
      </c>
      <c r="J1197" s="147">
        <f t="shared" si="328"/>
        <v>1.5637491719948052E-18</v>
      </c>
      <c r="K1197" s="147" t="str">
        <f t="shared" si="329"/>
        <v/>
      </c>
      <c r="L1197" s="147" t="str">
        <f t="shared" si="330"/>
        <v/>
      </c>
      <c r="P1197" s="151">
        <v>516</v>
      </c>
      <c r="Q1197" s="147">
        <f t="shared" si="331"/>
        <v>-46506.075425202929</v>
      </c>
      <c r="R1197" s="170">
        <f t="shared" si="332"/>
        <v>2.5492769661229714E-6</v>
      </c>
      <c r="S1197" s="170">
        <f t="shared" si="333"/>
        <v>2.6433850483910441E-2</v>
      </c>
      <c r="T1197" s="147">
        <f t="shared" si="334"/>
        <v>2.5492769661229714E-6</v>
      </c>
      <c r="U1197" s="147" t="str">
        <f t="shared" si="335"/>
        <v/>
      </c>
      <c r="V1197" s="147" t="str">
        <f t="shared" si="336"/>
        <v/>
      </c>
      <c r="W1197" s="171">
        <f t="shared" si="337"/>
        <v>4.3201544877412906E-7</v>
      </c>
      <c r="X1197" s="169" t="str">
        <f t="shared" si="338"/>
        <v/>
      </c>
      <c r="Y1197" s="147" t="str">
        <f t="shared" si="339"/>
        <v/>
      </c>
      <c r="AC1197" s="151">
        <v>516</v>
      </c>
      <c r="AD1197" s="147">
        <f t="shared" si="340"/>
        <v>-1.9359999999999999</v>
      </c>
      <c r="AE1197" s="170">
        <f t="shared" si="341"/>
        <v>6.1238051067276554E-2</v>
      </c>
      <c r="AF1197" s="170">
        <f t="shared" si="342"/>
        <v>2.6433850483910441E-2</v>
      </c>
      <c r="AG1197" s="147">
        <f t="shared" si="343"/>
        <v>6.1238051067276554E-2</v>
      </c>
      <c r="AH1197" s="147" t="str">
        <f t="shared" si="344"/>
        <v/>
      </c>
      <c r="AI1197" s="147" t="str">
        <f t="shared" si="345"/>
        <v/>
      </c>
      <c r="AJ1197" s="169">
        <f t="shared" si="346"/>
        <v>0</v>
      </c>
      <c r="AK1197" s="169" t="str">
        <f t="shared" si="347"/>
        <v/>
      </c>
      <c r="AL1197" s="169" t="str">
        <f t="shared" si="348"/>
        <v/>
      </c>
      <c r="AM1197" s="169"/>
      <c r="AN1197" s="169"/>
      <c r="AO1197" s="169"/>
      <c r="AP1197" s="169"/>
      <c r="AQ1197" s="169"/>
      <c r="AR1197" s="169"/>
      <c r="AS1197" s="169"/>
      <c r="AT1197" s="148"/>
      <c r="AU1197" s="149"/>
      <c r="AV1197" s="148"/>
      <c r="AW1197" s="173"/>
      <c r="AX1197" s="174"/>
      <c r="AY1197" s="175"/>
      <c r="AZ1197" s="175"/>
      <c r="BA1197" s="176"/>
      <c r="BB1197" s="176"/>
      <c r="BC1197" s="150"/>
      <c r="BE1197" s="151">
        <v>493</v>
      </c>
      <c r="BF1197" s="164">
        <f t="shared" si="318"/>
        <v>3.1488000000000245</v>
      </c>
      <c r="BG1197" s="177">
        <f t="shared" si="319"/>
        <v>0.87090419883405223</v>
      </c>
      <c r="BH1197" s="178">
        <f t="shared" si="320"/>
        <v>6.2089201767923097E-4</v>
      </c>
      <c r="BI1197" s="179" t="str">
        <f t="shared" si="321"/>
        <v/>
      </c>
      <c r="BJ1197" s="179" t="str">
        <f t="shared" si="317"/>
        <v/>
      </c>
    </row>
    <row r="1198" spans="2:62" ht="20.100000000000001" customHeight="1" x14ac:dyDescent="0.25">
      <c r="B1198" s="147"/>
      <c r="C1198" s="151">
        <v>517</v>
      </c>
      <c r="D1198" s="147">
        <f t="shared" si="322"/>
        <v>-1443.0469408072072</v>
      </c>
      <c r="E1198" s="170">
        <f t="shared" si="323"/>
        <v>8.2624287289852186E-5</v>
      </c>
      <c r="F1198" s="170">
        <f t="shared" si="324"/>
        <v>2.6679752939130129E-2</v>
      </c>
      <c r="G1198" s="147">
        <f t="shared" si="325"/>
        <v>8.2624287289852186E-5</v>
      </c>
      <c r="H1198" s="147" t="str">
        <f t="shared" si="326"/>
        <v/>
      </c>
      <c r="I1198" s="147" t="str">
        <f t="shared" si="327"/>
        <v/>
      </c>
      <c r="J1198" s="147">
        <f t="shared" si="328"/>
        <v>1.6157549947347255E-18</v>
      </c>
      <c r="K1198" s="147" t="str">
        <f t="shared" si="329"/>
        <v/>
      </c>
      <c r="L1198" s="147" t="str">
        <f t="shared" si="330"/>
        <v/>
      </c>
      <c r="P1198" s="151">
        <v>517</v>
      </c>
      <c r="Q1198" s="147">
        <f t="shared" si="331"/>
        <v>-46409.988492506229</v>
      </c>
      <c r="R1198" s="170">
        <f t="shared" si="332"/>
        <v>2.5690746514459719E-6</v>
      </c>
      <c r="S1198" s="170">
        <f t="shared" si="333"/>
        <v>2.6679752939130129E-2</v>
      </c>
      <c r="T1198" s="147">
        <f t="shared" si="334"/>
        <v>2.5690746514459719E-6</v>
      </c>
      <c r="U1198" s="147" t="str">
        <f t="shared" si="335"/>
        <v/>
      </c>
      <c r="V1198" s="147" t="str">
        <f t="shared" si="336"/>
        <v/>
      </c>
      <c r="W1198" s="171">
        <f t="shared" si="337"/>
        <v>4.3670569333449584E-7</v>
      </c>
      <c r="X1198" s="169" t="str">
        <f t="shared" si="338"/>
        <v/>
      </c>
      <c r="Y1198" s="147" t="str">
        <f t="shared" si="339"/>
        <v/>
      </c>
      <c r="AC1198" s="151">
        <v>517</v>
      </c>
      <c r="AD1198" s="147">
        <f t="shared" si="340"/>
        <v>-1.9319999999999999</v>
      </c>
      <c r="AE1198" s="170">
        <f t="shared" si="341"/>
        <v>6.1713625781571947E-2</v>
      </c>
      <c r="AF1198" s="170">
        <f t="shared" si="342"/>
        <v>2.6679752939130129E-2</v>
      </c>
      <c r="AG1198" s="147">
        <f t="shared" si="343"/>
        <v>6.1713625781571947E-2</v>
      </c>
      <c r="AH1198" s="147" t="str">
        <f t="shared" si="344"/>
        <v/>
      </c>
      <c r="AI1198" s="147" t="str">
        <f t="shared" si="345"/>
        <v/>
      </c>
      <c r="AJ1198" s="169">
        <f t="shared" si="346"/>
        <v>0</v>
      </c>
      <c r="AK1198" s="169" t="str">
        <f t="shared" si="347"/>
        <v/>
      </c>
      <c r="AL1198" s="169" t="str">
        <f t="shared" si="348"/>
        <v/>
      </c>
      <c r="AM1198" s="169"/>
      <c r="AN1198" s="169"/>
      <c r="AO1198" s="169"/>
      <c r="AP1198" s="169"/>
      <c r="AQ1198" s="169"/>
      <c r="AR1198" s="169"/>
      <c r="AS1198" s="169"/>
      <c r="AT1198" s="148"/>
      <c r="AU1198" s="149"/>
      <c r="AV1198" s="148"/>
      <c r="AW1198" s="173"/>
      <c r="AX1198" s="174"/>
      <c r="AY1198" s="175"/>
      <c r="AZ1198" s="175"/>
      <c r="BA1198" s="176"/>
      <c r="BB1198" s="176"/>
      <c r="BC1198" s="150"/>
      <c r="BE1198" s="151">
        <v>494</v>
      </c>
      <c r="BF1198" s="164">
        <f t="shared" si="318"/>
        <v>3.1552000000000247</v>
      </c>
      <c r="BG1198" s="177">
        <f t="shared" si="319"/>
        <v>0.870283306816373</v>
      </c>
      <c r="BH1198" s="178">
        <f t="shared" si="320"/>
        <v>6.2205479146260068E-4</v>
      </c>
      <c r="BI1198" s="179" t="str">
        <f t="shared" si="321"/>
        <v/>
      </c>
      <c r="BJ1198" s="179" t="str">
        <f t="shared" si="317"/>
        <v/>
      </c>
    </row>
    <row r="1199" spans="2:62" ht="20.100000000000001" customHeight="1" x14ac:dyDescent="0.25">
      <c r="B1199" s="147"/>
      <c r="C1199" s="151">
        <v>518</v>
      </c>
      <c r="D1199" s="147">
        <f t="shared" si="322"/>
        <v>-1440.0592659815193</v>
      </c>
      <c r="E1199" s="170">
        <f t="shared" si="323"/>
        <v>8.326461527353978E-5</v>
      </c>
      <c r="F1199" s="170">
        <f t="shared" si="324"/>
        <v>2.692756308781347E-2</v>
      </c>
      <c r="G1199" s="147">
        <f t="shared" si="325"/>
        <v>8.326461527353978E-5</v>
      </c>
      <c r="H1199" s="147" t="str">
        <f t="shared" si="326"/>
        <v/>
      </c>
      <c r="I1199" s="147" t="str">
        <f t="shared" si="327"/>
        <v/>
      </c>
      <c r="J1199" s="147">
        <f t="shared" si="328"/>
        <v>1.6694636706901327E-18</v>
      </c>
      <c r="K1199" s="147" t="str">
        <f t="shared" si="329"/>
        <v/>
      </c>
      <c r="L1199" s="147" t="str">
        <f t="shared" si="330"/>
        <v/>
      </c>
      <c r="P1199" s="151">
        <v>518</v>
      </c>
      <c r="Q1199" s="147">
        <f t="shared" si="331"/>
        <v>-46313.901559809528</v>
      </c>
      <c r="R1199" s="170">
        <f t="shared" si="332"/>
        <v>2.5889846615103533E-6</v>
      </c>
      <c r="S1199" s="170">
        <f t="shared" si="333"/>
        <v>2.692756308781347E-2</v>
      </c>
      <c r="T1199" s="147">
        <f t="shared" si="334"/>
        <v>2.5889846615103533E-6</v>
      </c>
      <c r="U1199" s="147" t="str">
        <f t="shared" si="335"/>
        <v/>
      </c>
      <c r="V1199" s="147" t="str">
        <f t="shared" si="336"/>
        <v/>
      </c>
      <c r="W1199" s="171">
        <f t="shared" si="337"/>
        <v>4.4143979518908519E-7</v>
      </c>
      <c r="X1199" s="169" t="str">
        <f t="shared" si="338"/>
        <v/>
      </c>
      <c r="Y1199" s="147" t="str">
        <f t="shared" si="339"/>
        <v/>
      </c>
      <c r="AC1199" s="151">
        <v>518</v>
      </c>
      <c r="AD1199" s="147">
        <f t="shared" si="340"/>
        <v>-1.9279999999999999</v>
      </c>
      <c r="AE1199" s="170">
        <f t="shared" si="341"/>
        <v>6.219189873083366E-2</v>
      </c>
      <c r="AF1199" s="170">
        <f t="shared" si="342"/>
        <v>2.692756308781347E-2</v>
      </c>
      <c r="AG1199" s="147">
        <f t="shared" si="343"/>
        <v>6.219189873083366E-2</v>
      </c>
      <c r="AH1199" s="147" t="str">
        <f t="shared" si="344"/>
        <v/>
      </c>
      <c r="AI1199" s="147" t="str">
        <f t="shared" si="345"/>
        <v/>
      </c>
      <c r="AJ1199" s="169">
        <f t="shared" si="346"/>
        <v>0</v>
      </c>
      <c r="AK1199" s="169" t="str">
        <f t="shared" si="347"/>
        <v/>
      </c>
      <c r="AL1199" s="169" t="str">
        <f t="shared" si="348"/>
        <v/>
      </c>
      <c r="AM1199" s="169"/>
      <c r="AN1199" s="169"/>
      <c r="AO1199" s="169"/>
      <c r="AP1199" s="169"/>
      <c r="AQ1199" s="169"/>
      <c r="AR1199" s="169"/>
      <c r="AS1199" s="169"/>
      <c r="AT1199" s="148"/>
      <c r="AU1199" s="149"/>
      <c r="AV1199" s="148"/>
      <c r="AW1199" s="173"/>
      <c r="AX1199" s="174"/>
      <c r="AY1199" s="175"/>
      <c r="AZ1199" s="175"/>
      <c r="BA1199" s="176"/>
      <c r="BB1199" s="176"/>
      <c r="BC1199" s="150"/>
      <c r="BE1199" s="151">
        <v>495</v>
      </c>
      <c r="BF1199" s="164">
        <f t="shared" si="318"/>
        <v>3.1616000000000248</v>
      </c>
      <c r="BG1199" s="177">
        <f t="shared" si="319"/>
        <v>0.8696612520249104</v>
      </c>
      <c r="BH1199" s="178">
        <f t="shared" si="320"/>
        <v>6.2321334539994222E-4</v>
      </c>
      <c r="BI1199" s="179" t="str">
        <f t="shared" si="321"/>
        <v/>
      </c>
      <c r="BJ1199" s="179" t="str">
        <f t="shared" si="317"/>
        <v/>
      </c>
    </row>
    <row r="1200" spans="2:62" ht="20.100000000000001" customHeight="1" x14ac:dyDescent="0.25">
      <c r="B1200" s="147"/>
      <c r="C1200" s="151">
        <v>519</v>
      </c>
      <c r="D1200" s="147">
        <f t="shared" si="322"/>
        <v>-1437.0715911558316</v>
      </c>
      <c r="E1200" s="170">
        <f t="shared" si="323"/>
        <v>8.3908563171969329E-5</v>
      </c>
      <c r="F1200" s="170">
        <f t="shared" si="324"/>
        <v>2.7177291734023407E-2</v>
      </c>
      <c r="G1200" s="147">
        <f t="shared" si="325"/>
        <v>8.3908563171969329E-5</v>
      </c>
      <c r="H1200" s="147" t="str">
        <f t="shared" si="326"/>
        <v/>
      </c>
      <c r="I1200" s="147" t="str">
        <f t="shared" si="327"/>
        <v/>
      </c>
      <c r="J1200" s="147">
        <f t="shared" si="328"/>
        <v>1.7249300565060918E-18</v>
      </c>
      <c r="K1200" s="147" t="str">
        <f t="shared" si="329"/>
        <v/>
      </c>
      <c r="L1200" s="147" t="str">
        <f t="shared" si="330"/>
        <v/>
      </c>
      <c r="P1200" s="151">
        <v>519</v>
      </c>
      <c r="Q1200" s="147">
        <f t="shared" si="331"/>
        <v>-46217.814627112828</v>
      </c>
      <c r="R1200" s="170">
        <f t="shared" si="332"/>
        <v>2.6090072272349288E-6</v>
      </c>
      <c r="S1200" s="170">
        <f t="shared" si="333"/>
        <v>2.7177291734023407E-2</v>
      </c>
      <c r="T1200" s="147">
        <f t="shared" si="334"/>
        <v>2.6090072272349288E-6</v>
      </c>
      <c r="U1200" s="147" t="str">
        <f t="shared" si="335"/>
        <v/>
      </c>
      <c r="V1200" s="147" t="str">
        <f t="shared" si="336"/>
        <v/>
      </c>
      <c r="W1200" s="171">
        <f t="shared" si="337"/>
        <v>4.4621807746111081E-7</v>
      </c>
      <c r="X1200" s="169" t="str">
        <f t="shared" si="338"/>
        <v/>
      </c>
      <c r="Y1200" s="147" t="str">
        <f t="shared" si="339"/>
        <v/>
      </c>
      <c r="AC1200" s="151">
        <v>519</v>
      </c>
      <c r="AD1200" s="147">
        <f t="shared" si="340"/>
        <v>-1.9239999999999999</v>
      </c>
      <c r="AE1200" s="170">
        <f t="shared" si="341"/>
        <v>6.2672875462131794E-2</v>
      </c>
      <c r="AF1200" s="170">
        <f t="shared" si="342"/>
        <v>2.7177291734023407E-2</v>
      </c>
      <c r="AG1200" s="147">
        <f t="shared" si="343"/>
        <v>6.2672875462131794E-2</v>
      </c>
      <c r="AH1200" s="147" t="str">
        <f t="shared" si="344"/>
        <v/>
      </c>
      <c r="AI1200" s="147" t="str">
        <f t="shared" si="345"/>
        <v/>
      </c>
      <c r="AJ1200" s="169">
        <f t="shared" si="346"/>
        <v>0</v>
      </c>
      <c r="AK1200" s="169" t="str">
        <f t="shared" si="347"/>
        <v/>
      </c>
      <c r="AL1200" s="169" t="str">
        <f t="shared" si="348"/>
        <v/>
      </c>
      <c r="AM1200" s="169"/>
      <c r="AN1200" s="169"/>
      <c r="AO1200" s="169"/>
      <c r="AP1200" s="169"/>
      <c r="AQ1200" s="169"/>
      <c r="AR1200" s="169"/>
      <c r="AS1200" s="169"/>
      <c r="AT1200" s="148"/>
      <c r="AU1200" s="149"/>
      <c r="AV1200" s="148"/>
      <c r="AW1200" s="173"/>
      <c r="AX1200" s="174"/>
      <c r="AY1200" s="175"/>
      <c r="AZ1200" s="175"/>
      <c r="BA1200" s="176"/>
      <c r="BB1200" s="176"/>
      <c r="BC1200" s="150"/>
      <c r="BE1200" s="151">
        <v>496</v>
      </c>
      <c r="BF1200" s="164">
        <f t="shared" si="318"/>
        <v>3.168000000000025</v>
      </c>
      <c r="BG1200" s="177">
        <f t="shared" si="319"/>
        <v>0.86903803867951046</v>
      </c>
      <c r="BH1200" s="178">
        <f t="shared" si="320"/>
        <v>6.2436767372042734E-4</v>
      </c>
      <c r="BI1200" s="179" t="str">
        <f t="shared" si="321"/>
        <v/>
      </c>
      <c r="BJ1200" s="179" t="str">
        <f t="shared" si="317"/>
        <v/>
      </c>
    </row>
    <row r="1201" spans="2:62" ht="20.100000000000001" customHeight="1" x14ac:dyDescent="0.25">
      <c r="B1201" s="147"/>
      <c r="C1201" s="151">
        <v>520</v>
      </c>
      <c r="D1201" s="147">
        <f t="shared" si="322"/>
        <v>-1434.0839163301437</v>
      </c>
      <c r="E1201" s="170">
        <f t="shared" si="323"/>
        <v>8.4556138294814912E-5</v>
      </c>
      <c r="F1201" s="170">
        <f t="shared" si="324"/>
        <v>2.7428949703836809E-2</v>
      </c>
      <c r="G1201" s="147">
        <f t="shared" si="325"/>
        <v>8.4556138294814912E-5</v>
      </c>
      <c r="H1201" s="147" t="str">
        <f t="shared" si="326"/>
        <v/>
      </c>
      <c r="I1201" s="147" t="str">
        <f t="shared" si="327"/>
        <v/>
      </c>
      <c r="J1201" s="147">
        <f t="shared" si="328"/>
        <v>1.7822107460714332E-18</v>
      </c>
      <c r="K1201" s="147" t="str">
        <f t="shared" si="329"/>
        <v/>
      </c>
      <c r="L1201" s="147" t="str">
        <f t="shared" si="330"/>
        <v/>
      </c>
      <c r="P1201" s="151">
        <v>520</v>
      </c>
      <c r="Q1201" s="147">
        <f t="shared" si="331"/>
        <v>-46121.727694416128</v>
      </c>
      <c r="R1201" s="170">
        <f t="shared" si="332"/>
        <v>2.6291425759027278E-6</v>
      </c>
      <c r="S1201" s="170">
        <f t="shared" si="333"/>
        <v>2.7428949703836809E-2</v>
      </c>
      <c r="T1201" s="147">
        <f t="shared" si="334"/>
        <v>2.6291425759027278E-6</v>
      </c>
      <c r="U1201" s="147" t="str">
        <f t="shared" si="335"/>
        <v/>
      </c>
      <c r="V1201" s="147" t="str">
        <f t="shared" si="336"/>
        <v/>
      </c>
      <c r="W1201" s="171">
        <f t="shared" si="337"/>
        <v>4.5104086464186659E-7</v>
      </c>
      <c r="X1201" s="169" t="str">
        <f t="shared" si="338"/>
        <v/>
      </c>
      <c r="Y1201" s="147" t="str">
        <f t="shared" si="339"/>
        <v/>
      </c>
      <c r="AC1201" s="151">
        <v>520</v>
      </c>
      <c r="AD1201" s="147">
        <f t="shared" si="340"/>
        <v>-1.92</v>
      </c>
      <c r="AE1201" s="170">
        <f t="shared" si="341"/>
        <v>6.3156561435198655E-2</v>
      </c>
      <c r="AF1201" s="170">
        <f t="shared" si="342"/>
        <v>2.7428949703836809E-2</v>
      </c>
      <c r="AG1201" s="147">
        <f t="shared" si="343"/>
        <v>6.3156561435198655E-2</v>
      </c>
      <c r="AH1201" s="147" t="str">
        <f t="shared" si="344"/>
        <v/>
      </c>
      <c r="AI1201" s="147" t="str">
        <f t="shared" si="345"/>
        <v/>
      </c>
      <c r="AJ1201" s="169">
        <f t="shared" si="346"/>
        <v>0</v>
      </c>
      <c r="AK1201" s="169" t="str">
        <f t="shared" si="347"/>
        <v/>
      </c>
      <c r="AL1201" s="169" t="str">
        <f t="shared" si="348"/>
        <v/>
      </c>
      <c r="AM1201" s="169"/>
      <c r="AN1201" s="169"/>
      <c r="AO1201" s="169"/>
      <c r="AP1201" s="169"/>
      <c r="AQ1201" s="169"/>
      <c r="AR1201" s="169"/>
      <c r="AS1201" s="169"/>
      <c r="AT1201" s="148"/>
      <c r="AU1201" s="149"/>
      <c r="AV1201" s="148"/>
      <c r="AW1201" s="173"/>
      <c r="AX1201" s="174"/>
      <c r="AY1201" s="175"/>
      <c r="AZ1201" s="175"/>
      <c r="BA1201" s="176"/>
      <c r="BB1201" s="176"/>
      <c r="BC1201" s="150"/>
      <c r="BE1201" s="151">
        <v>497</v>
      </c>
      <c r="BF1201" s="164">
        <f t="shared" si="318"/>
        <v>3.1744000000000252</v>
      </c>
      <c r="BG1201" s="177">
        <f t="shared" si="319"/>
        <v>0.86841367100579003</v>
      </c>
      <c r="BH1201" s="178">
        <f t="shared" si="320"/>
        <v>6.2551777075914305E-4</v>
      </c>
      <c r="BI1201" s="179" t="str">
        <f t="shared" si="321"/>
        <v/>
      </c>
      <c r="BJ1201" s="179" t="str">
        <f t="shared" si="317"/>
        <v/>
      </c>
    </row>
    <row r="1202" spans="2:62" ht="20.100000000000001" customHeight="1" x14ac:dyDescent="0.25">
      <c r="B1202" s="147"/>
      <c r="C1202" s="151">
        <v>521</v>
      </c>
      <c r="D1202" s="147">
        <f t="shared" si="322"/>
        <v>-1431.096241504456</v>
      </c>
      <c r="E1202" s="170">
        <f t="shared" si="323"/>
        <v>8.5207347833445856E-5</v>
      </c>
      <c r="F1202" s="170">
        <f t="shared" si="324"/>
        <v>2.7682547844993161E-2</v>
      </c>
      <c r="G1202" s="147">
        <f t="shared" si="325"/>
        <v>8.5207347833445856E-5</v>
      </c>
      <c r="H1202" s="147" t="str">
        <f t="shared" si="326"/>
        <v/>
      </c>
      <c r="I1202" s="147" t="str">
        <f t="shared" si="327"/>
        <v/>
      </c>
      <c r="J1202" s="147">
        <f t="shared" si="328"/>
        <v>1.8413641245548622E-18</v>
      </c>
      <c r="K1202" s="147" t="str">
        <f t="shared" si="329"/>
        <v/>
      </c>
      <c r="L1202" s="147" t="str">
        <f t="shared" si="330"/>
        <v/>
      </c>
      <c r="P1202" s="151">
        <v>521</v>
      </c>
      <c r="Q1202" s="147">
        <f t="shared" si="331"/>
        <v>-46025.640761719427</v>
      </c>
      <c r="R1202" s="170">
        <f t="shared" si="332"/>
        <v>2.6493909311182782E-6</v>
      </c>
      <c r="S1202" s="170">
        <f t="shared" si="333"/>
        <v>2.7682547844993161E-2</v>
      </c>
      <c r="T1202" s="147">
        <f t="shared" si="334"/>
        <v>2.6493909311182782E-6</v>
      </c>
      <c r="U1202" s="147" t="str">
        <f t="shared" si="335"/>
        <v/>
      </c>
      <c r="V1202" s="147" t="str">
        <f t="shared" si="336"/>
        <v/>
      </c>
      <c r="W1202" s="171">
        <f t="shared" si="337"/>
        <v>4.559084825846554E-7</v>
      </c>
      <c r="X1202" s="169" t="str">
        <f t="shared" si="338"/>
        <v/>
      </c>
      <c r="Y1202" s="147" t="str">
        <f t="shared" si="339"/>
        <v/>
      </c>
      <c r="AC1202" s="151">
        <v>521</v>
      </c>
      <c r="AD1202" s="147">
        <f t="shared" si="340"/>
        <v>-1.9159999999999999</v>
      </c>
      <c r="AE1202" s="170">
        <f t="shared" si="341"/>
        <v>6.3642962021402502E-2</v>
      </c>
      <c r="AF1202" s="170">
        <f t="shared" si="342"/>
        <v>2.7682547844993161E-2</v>
      </c>
      <c r="AG1202" s="147">
        <f t="shared" si="343"/>
        <v>6.3642962021402502E-2</v>
      </c>
      <c r="AH1202" s="147" t="str">
        <f t="shared" si="344"/>
        <v/>
      </c>
      <c r="AI1202" s="147" t="str">
        <f t="shared" si="345"/>
        <v/>
      </c>
      <c r="AJ1202" s="169">
        <f t="shared" si="346"/>
        <v>0</v>
      </c>
      <c r="AK1202" s="169" t="str">
        <f t="shared" si="347"/>
        <v/>
      </c>
      <c r="AL1202" s="169" t="str">
        <f t="shared" si="348"/>
        <v/>
      </c>
      <c r="AM1202" s="169"/>
      <c r="AN1202" s="169"/>
      <c r="AO1202" s="169"/>
      <c r="AP1202" s="169"/>
      <c r="AQ1202" s="169"/>
      <c r="AR1202" s="169"/>
      <c r="AS1202" s="169"/>
      <c r="AT1202" s="148"/>
      <c r="AU1202" s="149"/>
      <c r="AV1202" s="148"/>
      <c r="AW1202" s="173"/>
      <c r="AX1202" s="174"/>
      <c r="AY1202" s="175"/>
      <c r="AZ1202" s="175"/>
      <c r="BA1202" s="176"/>
      <c r="BB1202" s="176"/>
      <c r="BC1202" s="150"/>
      <c r="BE1202" s="151">
        <v>498</v>
      </c>
      <c r="BF1202" s="164">
        <f t="shared" si="318"/>
        <v>3.1808000000000254</v>
      </c>
      <c r="BG1202" s="177">
        <f t="shared" si="319"/>
        <v>0.86778815323503089</v>
      </c>
      <c r="BH1202" s="178">
        <f t="shared" si="320"/>
        <v>6.2666363095709166E-4</v>
      </c>
      <c r="BI1202" s="179" t="str">
        <f t="shared" si="321"/>
        <v/>
      </c>
      <c r="BJ1202" s="179" t="str">
        <f t="shared" si="317"/>
        <v/>
      </c>
    </row>
    <row r="1203" spans="2:62" ht="20.100000000000001" customHeight="1" x14ac:dyDescent="0.25">
      <c r="B1203" s="147"/>
      <c r="C1203" s="151">
        <v>522</v>
      </c>
      <c r="D1203" s="147">
        <f t="shared" si="322"/>
        <v>-1428.1085666787681</v>
      </c>
      <c r="E1203" s="170">
        <f t="shared" si="323"/>
        <v>8.5862198859551573E-5</v>
      </c>
      <c r="F1203" s="170">
        <f t="shared" si="324"/>
        <v>2.7938097026538877E-2</v>
      </c>
      <c r="G1203" s="147">
        <f t="shared" si="325"/>
        <v>8.5862198859551573E-5</v>
      </c>
      <c r="H1203" s="147" t="str">
        <f t="shared" si="326"/>
        <v/>
      </c>
      <c r="I1203" s="147" t="str">
        <f t="shared" si="327"/>
        <v/>
      </c>
      <c r="J1203" s="147">
        <f t="shared" si="328"/>
        <v>1.902450424090507E-18</v>
      </c>
      <c r="K1203" s="147" t="str">
        <f t="shared" si="329"/>
        <v/>
      </c>
      <c r="L1203" s="147" t="str">
        <f t="shared" si="330"/>
        <v/>
      </c>
      <c r="P1203" s="151">
        <v>522</v>
      </c>
      <c r="Q1203" s="147">
        <f t="shared" si="331"/>
        <v>-45929.553829022727</v>
      </c>
      <c r="R1203" s="170">
        <f t="shared" si="332"/>
        <v>2.6697525127648436E-6</v>
      </c>
      <c r="S1203" s="170">
        <f t="shared" si="333"/>
        <v>2.7938097026538877E-2</v>
      </c>
      <c r="T1203" s="147">
        <f t="shared" si="334"/>
        <v>2.6697525127648436E-6</v>
      </c>
      <c r="U1203" s="147" t="str">
        <f t="shared" si="335"/>
        <v/>
      </c>
      <c r="V1203" s="147" t="str">
        <f t="shared" si="336"/>
        <v/>
      </c>
      <c r="W1203" s="171">
        <f t="shared" si="337"/>
        <v>4.6082125849854351E-7</v>
      </c>
      <c r="X1203" s="169" t="str">
        <f t="shared" si="338"/>
        <v/>
      </c>
      <c r="Y1203" s="147" t="str">
        <f t="shared" si="339"/>
        <v/>
      </c>
      <c r="AC1203" s="151">
        <v>522</v>
      </c>
      <c r="AD1203" s="147">
        <f t="shared" si="340"/>
        <v>-1.9119999999999999</v>
      </c>
      <c r="AE1203" s="170">
        <f t="shared" si="341"/>
        <v>6.4132082502720483E-2</v>
      </c>
      <c r="AF1203" s="170">
        <f t="shared" si="342"/>
        <v>2.7938097026538877E-2</v>
      </c>
      <c r="AG1203" s="147">
        <f t="shared" si="343"/>
        <v>6.4132082502720483E-2</v>
      </c>
      <c r="AH1203" s="147" t="str">
        <f t="shared" si="344"/>
        <v/>
      </c>
      <c r="AI1203" s="147" t="str">
        <f t="shared" si="345"/>
        <v/>
      </c>
      <c r="AJ1203" s="169">
        <f t="shared" si="346"/>
        <v>0</v>
      </c>
      <c r="AK1203" s="169" t="str">
        <f t="shared" si="347"/>
        <v/>
      </c>
      <c r="AL1203" s="169" t="str">
        <f t="shared" si="348"/>
        <v/>
      </c>
      <c r="AM1203" s="169"/>
      <c r="AN1203" s="169"/>
      <c r="AO1203" s="169"/>
      <c r="AP1203" s="169"/>
      <c r="AQ1203" s="169"/>
      <c r="AR1203" s="169"/>
      <c r="AS1203" s="169"/>
      <c r="AT1203" s="148"/>
      <c r="AU1203" s="149"/>
      <c r="AV1203" s="148"/>
      <c r="AW1203" s="173"/>
      <c r="AX1203" s="174"/>
      <c r="AY1203" s="175"/>
      <c r="AZ1203" s="175"/>
      <c r="BA1203" s="176"/>
      <c r="BB1203" s="176"/>
      <c r="BC1203" s="150"/>
      <c r="BE1203" s="151">
        <v>499</v>
      </c>
      <c r="BF1203" s="164">
        <f t="shared" si="318"/>
        <v>3.1872000000000256</v>
      </c>
      <c r="BG1203" s="177">
        <f t="shared" si="319"/>
        <v>0.8671614896040738</v>
      </c>
      <c r="BH1203" s="178">
        <f t="shared" si="320"/>
        <v>6.2780524885974742E-4</v>
      </c>
      <c r="BI1203" s="179" t="str">
        <f t="shared" si="321"/>
        <v/>
      </c>
      <c r="BJ1203" s="179" t="str">
        <f t="shared" si="317"/>
        <v/>
      </c>
    </row>
    <row r="1204" spans="2:62" ht="20.100000000000001" customHeight="1" x14ac:dyDescent="0.25">
      <c r="B1204" s="147"/>
      <c r="C1204" s="151">
        <v>523</v>
      </c>
      <c r="D1204" s="147">
        <f t="shared" si="322"/>
        <v>-1425.1208918530804</v>
      </c>
      <c r="E1204" s="170">
        <f t="shared" si="323"/>
        <v>8.6520698323765789E-5</v>
      </c>
      <c r="F1204" s="170">
        <f t="shared" si="324"/>
        <v>2.819560813846787E-2</v>
      </c>
      <c r="G1204" s="147">
        <f t="shared" si="325"/>
        <v>8.6520698323765789E-5</v>
      </c>
      <c r="H1204" s="147" t="str">
        <f t="shared" si="326"/>
        <v/>
      </c>
      <c r="I1204" s="147" t="str">
        <f t="shared" si="327"/>
        <v/>
      </c>
      <c r="J1204" s="147">
        <f t="shared" si="328"/>
        <v>1.9655317811617179E-18</v>
      </c>
      <c r="K1204" s="147" t="str">
        <f t="shared" si="329"/>
        <v/>
      </c>
      <c r="L1204" s="147" t="str">
        <f t="shared" si="330"/>
        <v/>
      </c>
      <c r="P1204" s="151">
        <v>523</v>
      </c>
      <c r="Q1204" s="147">
        <f t="shared" si="331"/>
        <v>-45833.466896326026</v>
      </c>
      <c r="R1204" s="170">
        <f t="shared" si="332"/>
        <v>2.6902275369616484E-6</v>
      </c>
      <c r="S1204" s="170">
        <f t="shared" si="333"/>
        <v>2.819560813846787E-2</v>
      </c>
      <c r="T1204" s="147">
        <f t="shared" si="334"/>
        <v>2.6902275369616484E-6</v>
      </c>
      <c r="U1204" s="147" t="str">
        <f t="shared" si="335"/>
        <v/>
      </c>
      <c r="V1204" s="147" t="str">
        <f t="shared" si="336"/>
        <v/>
      </c>
      <c r="W1204" s="171">
        <f t="shared" si="337"/>
        <v>4.6577952094193736E-7</v>
      </c>
      <c r="X1204" s="169" t="str">
        <f t="shared" si="338"/>
        <v/>
      </c>
      <c r="Y1204" s="147" t="str">
        <f t="shared" si="339"/>
        <v/>
      </c>
      <c r="AC1204" s="151">
        <v>523</v>
      </c>
      <c r="AD1204" s="147">
        <f t="shared" si="340"/>
        <v>-1.9079999999999999</v>
      </c>
      <c r="AE1204" s="170">
        <f t="shared" si="341"/>
        <v>6.4623928070710907E-2</v>
      </c>
      <c r="AF1204" s="170">
        <f t="shared" si="342"/>
        <v>2.819560813846787E-2</v>
      </c>
      <c r="AG1204" s="147">
        <f t="shared" si="343"/>
        <v>6.4623928070710907E-2</v>
      </c>
      <c r="AH1204" s="147" t="str">
        <f t="shared" si="344"/>
        <v/>
      </c>
      <c r="AI1204" s="147" t="str">
        <f t="shared" si="345"/>
        <v/>
      </c>
      <c r="AJ1204" s="169">
        <f t="shared" si="346"/>
        <v>0</v>
      </c>
      <c r="AK1204" s="169" t="str">
        <f t="shared" si="347"/>
        <v/>
      </c>
      <c r="AL1204" s="169" t="str">
        <f t="shared" si="348"/>
        <v/>
      </c>
      <c r="AM1204" s="169"/>
      <c r="AN1204" s="169"/>
      <c r="AO1204" s="169"/>
      <c r="AP1204" s="169"/>
      <c r="AQ1204" s="169"/>
      <c r="AR1204" s="169"/>
      <c r="AS1204" s="169"/>
      <c r="AT1204" s="148"/>
      <c r="AU1204" s="149"/>
      <c r="AV1204" s="148"/>
      <c r="AW1204" s="173"/>
      <c r="AX1204" s="174"/>
      <c r="AY1204" s="175"/>
      <c r="AZ1204" s="175"/>
      <c r="BA1204" s="176"/>
      <c r="BB1204" s="176"/>
      <c r="BC1204" s="150"/>
      <c r="BE1204" s="151">
        <v>500</v>
      </c>
      <c r="BF1204" s="164">
        <f t="shared" si="318"/>
        <v>3.1936000000000258</v>
      </c>
      <c r="BG1204" s="177">
        <f t="shared" si="319"/>
        <v>0.86653368435521405</v>
      </c>
      <c r="BH1204" s="178">
        <f t="shared" si="320"/>
        <v>6.2894261911816685E-4</v>
      </c>
      <c r="BI1204" s="179" t="str">
        <f t="shared" si="321"/>
        <v/>
      </c>
      <c r="BJ1204" s="179" t="str">
        <f t="shared" si="317"/>
        <v/>
      </c>
    </row>
    <row r="1205" spans="2:62" ht="20.100000000000001" customHeight="1" x14ac:dyDescent="0.25">
      <c r="B1205" s="147"/>
      <c r="C1205" s="151">
        <v>524</v>
      </c>
      <c r="D1205" s="147">
        <f t="shared" si="322"/>
        <v>-1422.1332170273924</v>
      </c>
      <c r="E1205" s="170">
        <f t="shared" si="323"/>
        <v>8.7182853054289309E-5</v>
      </c>
      <c r="F1205" s="170">
        <f t="shared" si="324"/>
        <v>2.8455092091357707E-2</v>
      </c>
      <c r="G1205" s="147">
        <f t="shared" si="325"/>
        <v>8.7182853054289309E-5</v>
      </c>
      <c r="H1205" s="147" t="str">
        <f t="shared" si="326"/>
        <v/>
      </c>
      <c r="I1205" s="147" t="str">
        <f t="shared" si="327"/>
        <v/>
      </c>
      <c r="J1205" s="147">
        <f t="shared" si="328"/>
        <v>2.0306722957341601E-18</v>
      </c>
      <c r="K1205" s="147" t="str">
        <f t="shared" si="329"/>
        <v/>
      </c>
      <c r="L1205" s="147" t="str">
        <f t="shared" si="330"/>
        <v/>
      </c>
      <c r="P1205" s="151">
        <v>524</v>
      </c>
      <c r="Q1205" s="147">
        <f t="shared" si="331"/>
        <v>-45737.379963629326</v>
      </c>
      <c r="R1205" s="170">
        <f t="shared" si="332"/>
        <v>2.7108162160210554E-6</v>
      </c>
      <c r="S1205" s="170">
        <f t="shared" si="333"/>
        <v>2.8455092091357707E-2</v>
      </c>
      <c r="T1205" s="147">
        <f t="shared" si="334"/>
        <v>2.7108162160210554E-6</v>
      </c>
      <c r="U1205" s="147" t="str">
        <f t="shared" si="335"/>
        <v/>
      </c>
      <c r="V1205" s="147" t="str">
        <f t="shared" si="336"/>
        <v/>
      </c>
      <c r="W1205" s="171">
        <f t="shared" si="337"/>
        <v>4.7078359981598317E-7</v>
      </c>
      <c r="X1205" s="169" t="str">
        <f t="shared" si="338"/>
        <v/>
      </c>
      <c r="Y1205" s="147" t="str">
        <f t="shared" si="339"/>
        <v/>
      </c>
      <c r="AC1205" s="151">
        <v>524</v>
      </c>
      <c r="AD1205" s="147">
        <f t="shared" si="340"/>
        <v>-1.9039999999999999</v>
      </c>
      <c r="AE1205" s="170">
        <f t="shared" si="341"/>
        <v>6.5118503825484716E-2</v>
      </c>
      <c r="AF1205" s="170">
        <f t="shared" si="342"/>
        <v>2.8455092091357707E-2</v>
      </c>
      <c r="AG1205" s="147">
        <f t="shared" si="343"/>
        <v>6.5118503825484716E-2</v>
      </c>
      <c r="AH1205" s="147" t="str">
        <f t="shared" si="344"/>
        <v/>
      </c>
      <c r="AI1205" s="147" t="str">
        <f t="shared" si="345"/>
        <v/>
      </c>
      <c r="AJ1205" s="169">
        <f t="shared" si="346"/>
        <v>0</v>
      </c>
      <c r="AK1205" s="169" t="str">
        <f t="shared" si="347"/>
        <v/>
      </c>
      <c r="AL1205" s="169" t="str">
        <f t="shared" si="348"/>
        <v/>
      </c>
      <c r="AM1205" s="169"/>
      <c r="AN1205" s="169"/>
      <c r="AO1205" s="169"/>
      <c r="AP1205" s="169"/>
      <c r="AQ1205" s="169"/>
      <c r="AR1205" s="169"/>
      <c r="AS1205" s="169"/>
      <c r="AT1205" s="148"/>
      <c r="AU1205" s="149"/>
      <c r="AV1205" s="148"/>
      <c r="AW1205" s="173"/>
      <c r="AX1205" s="174"/>
      <c r="AY1205" s="175"/>
      <c r="AZ1205" s="175"/>
      <c r="BA1205" s="176"/>
      <c r="BB1205" s="176"/>
      <c r="BC1205" s="150"/>
      <c r="BE1205" s="151">
        <v>501</v>
      </c>
      <c r="BF1205" s="164">
        <f t="shared" si="318"/>
        <v>3.2000000000000259</v>
      </c>
      <c r="BG1205" s="177">
        <f t="shared" si="319"/>
        <v>0.86590474173609588</v>
      </c>
      <c r="BH1205" s="178">
        <f t="shared" si="320"/>
        <v>6.3007573648632409E-4</v>
      </c>
      <c r="BI1205" s="179" t="str">
        <f t="shared" si="321"/>
        <v/>
      </c>
      <c r="BJ1205" s="179" t="str">
        <f t="shared" si="317"/>
        <v/>
      </c>
    </row>
    <row r="1206" spans="2:62" ht="20.100000000000001" customHeight="1" x14ac:dyDescent="0.25">
      <c r="B1206" s="147"/>
      <c r="C1206" s="151">
        <v>525</v>
      </c>
      <c r="D1206" s="147">
        <f t="shared" si="322"/>
        <v>-1419.1455422017048</v>
      </c>
      <c r="E1206" s="170">
        <f t="shared" si="323"/>
        <v>8.7848669755512677E-5</v>
      </c>
      <c r="F1206" s="170">
        <f t="shared" si="324"/>
        <v>2.87165598160018E-2</v>
      </c>
      <c r="G1206" s="147">
        <f t="shared" si="325"/>
        <v>8.7848669755512677E-5</v>
      </c>
      <c r="H1206" s="147" t="str">
        <f t="shared" si="326"/>
        <v/>
      </c>
      <c r="I1206" s="147" t="str">
        <f t="shared" si="327"/>
        <v/>
      </c>
      <c r="J1206" s="147">
        <f t="shared" si="328"/>
        <v>2.0979380921906443E-18</v>
      </c>
      <c r="K1206" s="147" t="str">
        <f t="shared" si="329"/>
        <v/>
      </c>
      <c r="L1206" s="147" t="str">
        <f t="shared" si="330"/>
        <v/>
      </c>
      <c r="P1206" s="151">
        <v>525</v>
      </c>
      <c r="Q1206" s="147">
        <f t="shared" si="331"/>
        <v>-45641.293030932626</v>
      </c>
      <c r="R1206" s="170">
        <f t="shared" si="332"/>
        <v>2.7315187584057373E-6</v>
      </c>
      <c r="S1206" s="170">
        <f t="shared" si="333"/>
        <v>2.87165598160018E-2</v>
      </c>
      <c r="T1206" s="147">
        <f t="shared" si="334"/>
        <v>2.7315187584057373E-6</v>
      </c>
      <c r="U1206" s="147" t="str">
        <f t="shared" si="335"/>
        <v/>
      </c>
      <c r="V1206" s="147" t="str">
        <f t="shared" si="336"/>
        <v/>
      </c>
      <c r="W1206" s="171">
        <f t="shared" si="337"/>
        <v>4.758338263577882E-7</v>
      </c>
      <c r="X1206" s="169" t="str">
        <f t="shared" si="338"/>
        <v/>
      </c>
      <c r="Y1206" s="147" t="str">
        <f t="shared" si="339"/>
        <v/>
      </c>
      <c r="AC1206" s="151">
        <v>525</v>
      </c>
      <c r="AD1206" s="147">
        <f t="shared" si="340"/>
        <v>-1.9</v>
      </c>
      <c r="AE1206" s="170">
        <f t="shared" si="341"/>
        <v>6.5615814774676595E-2</v>
      </c>
      <c r="AF1206" s="170">
        <f t="shared" si="342"/>
        <v>2.87165598160018E-2</v>
      </c>
      <c r="AG1206" s="147">
        <f t="shared" si="343"/>
        <v>6.5615814774676595E-2</v>
      </c>
      <c r="AH1206" s="147" t="str">
        <f t="shared" si="344"/>
        <v/>
      </c>
      <c r="AI1206" s="147" t="str">
        <f t="shared" si="345"/>
        <v/>
      </c>
      <c r="AJ1206" s="169">
        <f t="shared" si="346"/>
        <v>0</v>
      </c>
      <c r="AK1206" s="169" t="str">
        <f t="shared" si="347"/>
        <v/>
      </c>
      <c r="AL1206" s="169" t="str">
        <f t="shared" si="348"/>
        <v/>
      </c>
      <c r="AM1206" s="169"/>
      <c r="AN1206" s="169"/>
      <c r="AO1206" s="169"/>
      <c r="AP1206" s="169"/>
      <c r="AQ1206" s="169"/>
      <c r="AR1206" s="169"/>
      <c r="AS1206" s="169"/>
      <c r="AT1206" s="148"/>
      <c r="AU1206" s="149"/>
      <c r="AV1206" s="148"/>
      <c r="AW1206" s="173"/>
      <c r="AX1206" s="174"/>
      <c r="AY1206" s="175"/>
      <c r="AZ1206" s="175"/>
      <c r="BA1206" s="176"/>
      <c r="BB1206" s="176"/>
      <c r="BC1206" s="150"/>
      <c r="BE1206" s="151">
        <v>502</v>
      </c>
      <c r="BF1206" s="164">
        <f t="shared" si="318"/>
        <v>3.2064000000000261</v>
      </c>
      <c r="BG1206" s="177">
        <f t="shared" si="319"/>
        <v>0.86527466599960956</v>
      </c>
      <c r="BH1206" s="178">
        <f t="shared" si="320"/>
        <v>6.3120459582255428E-4</v>
      </c>
      <c r="BI1206" s="179" t="str">
        <f t="shared" si="321"/>
        <v/>
      </c>
      <c r="BJ1206" s="179" t="str">
        <f t="shared" si="317"/>
        <v/>
      </c>
    </row>
    <row r="1207" spans="2:62" ht="20.100000000000001" customHeight="1" x14ac:dyDescent="0.25">
      <c r="B1207" s="147"/>
      <c r="C1207" s="151">
        <v>526</v>
      </c>
      <c r="D1207" s="147">
        <f t="shared" si="322"/>
        <v>-1416.1578673760168</v>
      </c>
      <c r="E1207" s="170">
        <f t="shared" si="323"/>
        <v>8.8518155006637769E-5</v>
      </c>
      <c r="F1207" s="170">
        <f t="shared" si="324"/>
        <v>2.8980022263037378E-2</v>
      </c>
      <c r="G1207" s="147">
        <f t="shared" si="325"/>
        <v>8.8518155006637769E-5</v>
      </c>
      <c r="H1207" s="147" t="str">
        <f t="shared" si="326"/>
        <v/>
      </c>
      <c r="I1207" s="147" t="str">
        <f t="shared" si="327"/>
        <v/>
      </c>
      <c r="J1207" s="147">
        <f t="shared" si="328"/>
        <v>2.1673973821210998E-18</v>
      </c>
      <c r="K1207" s="147" t="str">
        <f t="shared" si="329"/>
        <v/>
      </c>
      <c r="L1207" s="147" t="str">
        <f t="shared" si="330"/>
        <v/>
      </c>
      <c r="P1207" s="151">
        <v>526</v>
      </c>
      <c r="Q1207" s="147">
        <f t="shared" si="331"/>
        <v>-45545.206098235925</v>
      </c>
      <c r="R1207" s="170">
        <f t="shared" si="332"/>
        <v>2.75233536868582E-6</v>
      </c>
      <c r="S1207" s="170">
        <f t="shared" si="333"/>
        <v>2.8980022263037378E-2</v>
      </c>
      <c r="T1207" s="147">
        <f t="shared" si="334"/>
        <v>2.75233536868582E-6</v>
      </c>
      <c r="U1207" s="147" t="str">
        <f t="shared" si="335"/>
        <v/>
      </c>
      <c r="V1207" s="147" t="str">
        <f t="shared" si="336"/>
        <v/>
      </c>
      <c r="W1207" s="171">
        <f t="shared" si="337"/>
        <v>4.8093053313345982E-7</v>
      </c>
      <c r="X1207" s="169" t="str">
        <f t="shared" si="338"/>
        <v/>
      </c>
      <c r="Y1207" s="147" t="str">
        <f t="shared" si="339"/>
        <v/>
      </c>
      <c r="AC1207" s="151">
        <v>526</v>
      </c>
      <c r="AD1207" s="147">
        <f t="shared" si="340"/>
        <v>-1.8959999999999999</v>
      </c>
      <c r="AE1207" s="170">
        <f t="shared" si="341"/>
        <v>6.6115865832415521E-2</v>
      </c>
      <c r="AF1207" s="170">
        <f t="shared" si="342"/>
        <v>2.8980022263037378E-2</v>
      </c>
      <c r="AG1207" s="147">
        <f t="shared" si="343"/>
        <v>6.6115865832415521E-2</v>
      </c>
      <c r="AH1207" s="147" t="str">
        <f t="shared" si="344"/>
        <v/>
      </c>
      <c r="AI1207" s="147" t="str">
        <f t="shared" si="345"/>
        <v/>
      </c>
      <c r="AJ1207" s="169">
        <f t="shared" si="346"/>
        <v>0</v>
      </c>
      <c r="AK1207" s="169" t="str">
        <f t="shared" si="347"/>
        <v/>
      </c>
      <c r="AL1207" s="169" t="str">
        <f t="shared" si="348"/>
        <v/>
      </c>
      <c r="AM1207" s="169"/>
      <c r="AN1207" s="169"/>
      <c r="AO1207" s="169"/>
      <c r="AP1207" s="169"/>
      <c r="AQ1207" s="169"/>
      <c r="AR1207" s="169"/>
      <c r="AS1207" s="169"/>
      <c r="AT1207" s="148"/>
      <c r="AU1207" s="149"/>
      <c r="AV1207" s="148"/>
      <c r="AW1207" s="173"/>
      <c r="AX1207" s="174"/>
      <c r="AY1207" s="175"/>
      <c r="AZ1207" s="175"/>
      <c r="BA1207" s="176"/>
      <c r="BB1207" s="176"/>
      <c r="BC1207" s="150"/>
      <c r="BE1207" s="151">
        <v>503</v>
      </c>
      <c r="BF1207" s="164">
        <f t="shared" si="318"/>
        <v>3.2128000000000263</v>
      </c>
      <c r="BG1207" s="177">
        <f t="shared" si="319"/>
        <v>0.86464346140378701</v>
      </c>
      <c r="BH1207" s="178">
        <f t="shared" si="320"/>
        <v>6.323291920879992E-4</v>
      </c>
      <c r="BI1207" s="179" t="str">
        <f t="shared" si="321"/>
        <v/>
      </c>
      <c r="BJ1207" s="179" t="str">
        <f t="shared" si="317"/>
        <v/>
      </c>
    </row>
    <row r="1208" spans="2:62" ht="20.100000000000001" customHeight="1" x14ac:dyDescent="0.25">
      <c r="B1208" s="147"/>
      <c r="C1208" s="151">
        <v>527</v>
      </c>
      <c r="D1208" s="147">
        <f t="shared" si="322"/>
        <v>-1413.1701925503291</v>
      </c>
      <c r="E1208" s="170">
        <f t="shared" si="323"/>
        <v>8.9191315260299075E-5</v>
      </c>
      <c r="F1208" s="170">
        <f t="shared" si="324"/>
        <v>2.9245490402569553E-2</v>
      </c>
      <c r="G1208" s="147">
        <f t="shared" si="325"/>
        <v>8.9191315260299075E-5</v>
      </c>
      <c r="H1208" s="147" t="str">
        <f t="shared" si="326"/>
        <v/>
      </c>
      <c r="I1208" s="147" t="str">
        <f t="shared" si="327"/>
        <v/>
      </c>
      <c r="J1208" s="147">
        <f t="shared" si="328"/>
        <v>2.2391205290233335E-18</v>
      </c>
      <c r="K1208" s="147" t="str">
        <f t="shared" si="329"/>
        <v/>
      </c>
      <c r="L1208" s="147" t="str">
        <f t="shared" si="330"/>
        <v/>
      </c>
      <c r="P1208" s="151">
        <v>527</v>
      </c>
      <c r="Q1208" s="147">
        <f t="shared" si="331"/>
        <v>-45449.119165539225</v>
      </c>
      <c r="R1208" s="170">
        <f t="shared" si="332"/>
        <v>2.7732662474960096E-6</v>
      </c>
      <c r="S1208" s="170">
        <f t="shared" si="333"/>
        <v>2.9245490402569553E-2</v>
      </c>
      <c r="T1208" s="147">
        <f t="shared" si="334"/>
        <v>2.7732662474960096E-6</v>
      </c>
      <c r="U1208" s="147" t="str">
        <f t="shared" si="335"/>
        <v/>
      </c>
      <c r="V1208" s="147" t="str">
        <f t="shared" si="336"/>
        <v/>
      </c>
      <c r="W1208" s="171">
        <f t="shared" si="337"/>
        <v>4.8607405403096435E-7</v>
      </c>
      <c r="X1208" s="169" t="str">
        <f t="shared" si="338"/>
        <v/>
      </c>
      <c r="Y1208" s="147" t="str">
        <f t="shared" si="339"/>
        <v/>
      </c>
      <c r="AC1208" s="151">
        <v>527</v>
      </c>
      <c r="AD1208" s="147">
        <f t="shared" si="340"/>
        <v>-1.8919999999999999</v>
      </c>
      <c r="AE1208" s="170">
        <f t="shared" si="341"/>
        <v>6.66186618182949E-2</v>
      </c>
      <c r="AF1208" s="170">
        <f t="shared" si="342"/>
        <v>2.9245490402569553E-2</v>
      </c>
      <c r="AG1208" s="147">
        <f t="shared" si="343"/>
        <v>6.66186618182949E-2</v>
      </c>
      <c r="AH1208" s="147" t="str">
        <f t="shared" si="344"/>
        <v/>
      </c>
      <c r="AI1208" s="147" t="str">
        <f t="shared" si="345"/>
        <v/>
      </c>
      <c r="AJ1208" s="169">
        <f t="shared" si="346"/>
        <v>0</v>
      </c>
      <c r="AK1208" s="169" t="str">
        <f t="shared" si="347"/>
        <v/>
      </c>
      <c r="AL1208" s="169" t="str">
        <f t="shared" si="348"/>
        <v/>
      </c>
      <c r="AM1208" s="169"/>
      <c r="AN1208" s="169"/>
      <c r="AO1208" s="169"/>
      <c r="AP1208" s="169"/>
      <c r="AQ1208" s="169"/>
      <c r="AR1208" s="169"/>
      <c r="AS1208" s="169"/>
      <c r="AT1208" s="148"/>
      <c r="AU1208" s="149"/>
      <c r="AV1208" s="148"/>
      <c r="AW1208" s="173"/>
      <c r="AX1208" s="174"/>
      <c r="AY1208" s="175"/>
      <c r="AZ1208" s="175"/>
      <c r="BA1208" s="176"/>
      <c r="BB1208" s="176"/>
      <c r="BC1208" s="150"/>
      <c r="BE1208" s="151">
        <v>504</v>
      </c>
      <c r="BF1208" s="164">
        <f t="shared" si="318"/>
        <v>3.2192000000000265</v>
      </c>
      <c r="BG1208" s="177">
        <f t="shared" si="319"/>
        <v>0.86401113221169901</v>
      </c>
      <c r="BH1208" s="178">
        <f t="shared" si="320"/>
        <v>6.3344952034594115E-4</v>
      </c>
      <c r="BI1208" s="179" t="str">
        <f t="shared" si="321"/>
        <v/>
      </c>
      <c r="BJ1208" s="179" t="str">
        <f t="shared" si="317"/>
        <v/>
      </c>
    </row>
    <row r="1209" spans="2:62" ht="20.100000000000001" customHeight="1" x14ac:dyDescent="0.25">
      <c r="B1209" s="147"/>
      <c r="C1209" s="151">
        <v>528</v>
      </c>
      <c r="D1209" s="147">
        <f t="shared" si="322"/>
        <v>-1410.1825177246412</v>
      </c>
      <c r="E1209" s="170">
        <f t="shared" si="323"/>
        <v>8.9868156841184667E-5</v>
      </c>
      <c r="F1209" s="170">
        <f t="shared" si="324"/>
        <v>2.9512975223790944E-2</v>
      </c>
      <c r="G1209" s="147">
        <f t="shared" si="325"/>
        <v>8.9868156841184667E-5</v>
      </c>
      <c r="H1209" s="147" t="str">
        <f t="shared" si="326"/>
        <v/>
      </c>
      <c r="I1209" s="147" t="str">
        <f t="shared" si="327"/>
        <v/>
      </c>
      <c r="J1209" s="147">
        <f t="shared" si="328"/>
        <v>2.3131801149714201E-18</v>
      </c>
      <c r="K1209" s="147" t="str">
        <f t="shared" si="329"/>
        <v/>
      </c>
      <c r="L1209" s="147" t="str">
        <f t="shared" si="330"/>
        <v/>
      </c>
      <c r="P1209" s="151">
        <v>528</v>
      </c>
      <c r="Q1209" s="147">
        <f t="shared" si="331"/>
        <v>-45353.032232842525</v>
      </c>
      <c r="R1209" s="170">
        <f t="shared" si="332"/>
        <v>2.7943115914927181E-6</v>
      </c>
      <c r="S1209" s="170">
        <f t="shared" si="333"/>
        <v>2.9512975223790944E-2</v>
      </c>
      <c r="T1209" s="147">
        <f t="shared" si="334"/>
        <v>2.7943115914927181E-6</v>
      </c>
      <c r="U1209" s="147" t="str">
        <f t="shared" si="335"/>
        <v/>
      </c>
      <c r="V1209" s="147" t="str">
        <f t="shared" si="336"/>
        <v/>
      </c>
      <c r="W1209" s="171">
        <f t="shared" si="337"/>
        <v>4.9126472425280387E-7</v>
      </c>
      <c r="X1209" s="169" t="str">
        <f t="shared" si="338"/>
        <v/>
      </c>
      <c r="Y1209" s="147" t="str">
        <f t="shared" si="339"/>
        <v/>
      </c>
      <c r="AC1209" s="151">
        <v>528</v>
      </c>
      <c r="AD1209" s="147">
        <f t="shared" si="340"/>
        <v>-1.8879999999999999</v>
      </c>
      <c r="AE1209" s="170">
        <f t="shared" si="341"/>
        <v>6.7124207456342566E-2</v>
      </c>
      <c r="AF1209" s="170">
        <f t="shared" si="342"/>
        <v>2.9512975223790944E-2</v>
      </c>
      <c r="AG1209" s="147">
        <f t="shared" si="343"/>
        <v>6.7124207456342566E-2</v>
      </c>
      <c r="AH1209" s="147" t="str">
        <f t="shared" si="344"/>
        <v/>
      </c>
      <c r="AI1209" s="147" t="str">
        <f t="shared" si="345"/>
        <v/>
      </c>
      <c r="AJ1209" s="169">
        <f t="shared" si="346"/>
        <v>0</v>
      </c>
      <c r="AK1209" s="169" t="str">
        <f t="shared" si="347"/>
        <v/>
      </c>
      <c r="AL1209" s="169" t="str">
        <f t="shared" si="348"/>
        <v/>
      </c>
      <c r="AM1209" s="169"/>
      <c r="AN1209" s="169"/>
      <c r="AO1209" s="169"/>
      <c r="AP1209" s="169"/>
      <c r="AQ1209" s="169"/>
      <c r="AR1209" s="169"/>
      <c r="AS1209" s="169"/>
      <c r="AT1209" s="148"/>
      <c r="AU1209" s="149"/>
      <c r="AV1209" s="148"/>
      <c r="AW1209" s="173"/>
      <c r="AX1209" s="174"/>
      <c r="AY1209" s="175"/>
      <c r="AZ1209" s="175"/>
      <c r="BA1209" s="176"/>
      <c r="BB1209" s="176"/>
      <c r="BC1209" s="150"/>
      <c r="BE1209" s="151">
        <v>505</v>
      </c>
      <c r="BF1209" s="164">
        <f t="shared" si="318"/>
        <v>3.2256000000000267</v>
      </c>
      <c r="BG1209" s="177">
        <f t="shared" si="319"/>
        <v>0.86337768269135307</v>
      </c>
      <c r="BH1209" s="178">
        <f t="shared" si="320"/>
        <v>6.3456557576291317E-4</v>
      </c>
      <c r="BI1209" s="179" t="str">
        <f t="shared" si="321"/>
        <v/>
      </c>
      <c r="BJ1209" s="179" t="str">
        <f t="shared" si="317"/>
        <v/>
      </c>
    </row>
    <row r="1210" spans="2:62" ht="20.100000000000001" customHeight="1" x14ac:dyDescent="0.25">
      <c r="B1210" s="147"/>
      <c r="C1210" s="151">
        <v>529</v>
      </c>
      <c r="D1210" s="147">
        <f t="shared" si="322"/>
        <v>-1407.1948428989535</v>
      </c>
      <c r="E1210" s="170">
        <f t="shared" si="323"/>
        <v>9.0548685944656871E-5</v>
      </c>
      <c r="F1210" s="170">
        <f t="shared" si="324"/>
        <v>2.9782487734597435E-2</v>
      </c>
      <c r="G1210" s="147">
        <f t="shared" si="325"/>
        <v>9.0548685944656871E-5</v>
      </c>
      <c r="H1210" s="147" t="str">
        <f t="shared" si="326"/>
        <v/>
      </c>
      <c r="I1210" s="147" t="str">
        <f t="shared" si="327"/>
        <v/>
      </c>
      <c r="J1210" s="147">
        <f t="shared" si="328"/>
        <v>2.389651009310333E-18</v>
      </c>
      <c r="K1210" s="147" t="str">
        <f t="shared" si="329"/>
        <v/>
      </c>
      <c r="L1210" s="147" t="str">
        <f t="shared" si="330"/>
        <v/>
      </c>
      <c r="P1210" s="151">
        <v>529</v>
      </c>
      <c r="Q1210" s="147">
        <f t="shared" si="331"/>
        <v>-45256.945300145824</v>
      </c>
      <c r="R1210" s="170">
        <f t="shared" si="332"/>
        <v>2.8154715933111717E-6</v>
      </c>
      <c r="S1210" s="170">
        <f t="shared" si="333"/>
        <v>2.9782487734597435E-2</v>
      </c>
      <c r="T1210" s="147">
        <f t="shared" si="334"/>
        <v>2.8154715933111717E-6</v>
      </c>
      <c r="U1210" s="147" t="str">
        <f t="shared" si="335"/>
        <v/>
      </c>
      <c r="V1210" s="147" t="str">
        <f t="shared" si="336"/>
        <v/>
      </c>
      <c r="W1210" s="171">
        <f t="shared" si="337"/>
        <v>4.9650288030850591E-7</v>
      </c>
      <c r="X1210" s="169" t="str">
        <f t="shared" si="338"/>
        <v/>
      </c>
      <c r="Y1210" s="147" t="str">
        <f t="shared" si="339"/>
        <v/>
      </c>
      <c r="AC1210" s="151">
        <v>529</v>
      </c>
      <c r="AD1210" s="147">
        <f t="shared" si="340"/>
        <v>-1.8839999999999999</v>
      </c>
      <c r="AE1210" s="170">
        <f t="shared" si="341"/>
        <v>6.76325073739905E-2</v>
      </c>
      <c r="AF1210" s="170">
        <f t="shared" si="342"/>
        <v>2.9782487734597435E-2</v>
      </c>
      <c r="AG1210" s="147">
        <f t="shared" si="343"/>
        <v>6.76325073739905E-2</v>
      </c>
      <c r="AH1210" s="147" t="str">
        <f t="shared" si="344"/>
        <v/>
      </c>
      <c r="AI1210" s="147" t="str">
        <f t="shared" si="345"/>
        <v/>
      </c>
      <c r="AJ1210" s="169">
        <f t="shared" si="346"/>
        <v>0</v>
      </c>
      <c r="AK1210" s="169" t="str">
        <f t="shared" si="347"/>
        <v/>
      </c>
      <c r="AL1210" s="169" t="str">
        <f t="shared" si="348"/>
        <v/>
      </c>
      <c r="AM1210" s="169"/>
      <c r="AN1210" s="169"/>
      <c r="AO1210" s="169"/>
      <c r="AP1210" s="169"/>
      <c r="AQ1210" s="169"/>
      <c r="AR1210" s="169"/>
      <c r="AS1210" s="169"/>
      <c r="AT1210" s="148"/>
      <c r="AU1210" s="149"/>
      <c r="AV1210" s="148"/>
      <c r="AW1210" s="173"/>
      <c r="AX1210" s="174"/>
      <c r="AY1210" s="175"/>
      <c r="AZ1210" s="175"/>
      <c r="BA1210" s="176"/>
      <c r="BB1210" s="176"/>
      <c r="BC1210" s="150"/>
      <c r="BE1210" s="151">
        <v>506</v>
      </c>
      <c r="BF1210" s="164">
        <f t="shared" si="318"/>
        <v>3.2320000000000269</v>
      </c>
      <c r="BG1210" s="177">
        <f t="shared" si="319"/>
        <v>0.86274311711559015</v>
      </c>
      <c r="BH1210" s="178">
        <f t="shared" si="320"/>
        <v>6.3567735360525734E-4</v>
      </c>
      <c r="BI1210" s="179" t="str">
        <f t="shared" si="321"/>
        <v/>
      </c>
      <c r="BJ1210" s="179" t="str">
        <f t="shared" si="317"/>
        <v/>
      </c>
    </row>
    <row r="1211" spans="2:62" ht="20.100000000000001" customHeight="1" x14ac:dyDescent="0.25">
      <c r="B1211" s="147"/>
      <c r="C1211" s="151">
        <v>530</v>
      </c>
      <c r="D1211" s="147">
        <f t="shared" si="322"/>
        <v>-1404.2071680732656</v>
      </c>
      <c r="E1211" s="170">
        <f t="shared" si="323"/>
        <v>9.1232908635372791E-5</v>
      </c>
      <c r="F1211" s="170">
        <f t="shared" si="324"/>
        <v>3.0054038961199788E-2</v>
      </c>
      <c r="G1211" s="147">
        <f t="shared" si="325"/>
        <v>9.1232908635372791E-5</v>
      </c>
      <c r="H1211" s="147" t="str">
        <f t="shared" si="326"/>
        <v/>
      </c>
      <c r="I1211" s="147" t="str">
        <f t="shared" si="327"/>
        <v/>
      </c>
      <c r="J1211" s="147">
        <f t="shared" si="328"/>
        <v>2.4686104394375294E-18</v>
      </c>
      <c r="K1211" s="147" t="str">
        <f t="shared" si="329"/>
        <v/>
      </c>
      <c r="L1211" s="147" t="str">
        <f t="shared" si="330"/>
        <v/>
      </c>
      <c r="P1211" s="151">
        <v>530</v>
      </c>
      <c r="Q1211" s="147">
        <f t="shared" si="331"/>
        <v>-45160.858367449124</v>
      </c>
      <c r="R1211" s="170">
        <f t="shared" si="332"/>
        <v>2.8367464415225199E-6</v>
      </c>
      <c r="S1211" s="170">
        <f t="shared" si="333"/>
        <v>3.0054038961199788E-2</v>
      </c>
      <c r="T1211" s="147">
        <f t="shared" si="334"/>
        <v>2.8367464415225199E-6</v>
      </c>
      <c r="U1211" s="147" t="str">
        <f t="shared" si="335"/>
        <v/>
      </c>
      <c r="V1211" s="147" t="str">
        <f t="shared" si="336"/>
        <v/>
      </c>
      <c r="W1211" s="171">
        <f t="shared" si="337"/>
        <v>5.0178886000693121E-7</v>
      </c>
      <c r="X1211" s="169" t="str">
        <f t="shared" si="338"/>
        <v/>
      </c>
      <c r="Y1211" s="147" t="str">
        <f t="shared" si="339"/>
        <v/>
      </c>
      <c r="AC1211" s="151">
        <v>530</v>
      </c>
      <c r="AD1211" s="147">
        <f t="shared" si="340"/>
        <v>-1.88</v>
      </c>
      <c r="AE1211" s="170">
        <f t="shared" si="341"/>
        <v>6.8143566101044578E-2</v>
      </c>
      <c r="AF1211" s="170">
        <f t="shared" si="342"/>
        <v>3.0054038961199788E-2</v>
      </c>
      <c r="AG1211" s="147">
        <f t="shared" si="343"/>
        <v>6.8143566101044578E-2</v>
      </c>
      <c r="AH1211" s="147" t="str">
        <f t="shared" si="344"/>
        <v/>
      </c>
      <c r="AI1211" s="147" t="str">
        <f t="shared" si="345"/>
        <v/>
      </c>
      <c r="AJ1211" s="169">
        <f t="shared" si="346"/>
        <v>0</v>
      </c>
      <c r="AK1211" s="169" t="str">
        <f t="shared" si="347"/>
        <v/>
      </c>
      <c r="AL1211" s="169" t="str">
        <f t="shared" si="348"/>
        <v/>
      </c>
      <c r="AM1211" s="169"/>
      <c r="AN1211" s="169"/>
      <c r="AO1211" s="169"/>
      <c r="AP1211" s="169"/>
      <c r="AQ1211" s="169"/>
      <c r="AR1211" s="169"/>
      <c r="AS1211" s="169"/>
      <c r="AT1211" s="148"/>
      <c r="AU1211" s="149"/>
      <c r="AV1211" s="148"/>
      <c r="AW1211" s="173"/>
      <c r="AX1211" s="174"/>
      <c r="AY1211" s="175"/>
      <c r="AZ1211" s="175"/>
      <c r="BA1211" s="176"/>
      <c r="BB1211" s="176"/>
      <c r="BC1211" s="150"/>
      <c r="BE1211" s="151">
        <v>507</v>
      </c>
      <c r="BF1211" s="164">
        <f t="shared" si="318"/>
        <v>3.238400000000027</v>
      </c>
      <c r="BG1211" s="177">
        <f t="shared" si="319"/>
        <v>0.8621074397619849</v>
      </c>
      <c r="BH1211" s="178">
        <f t="shared" si="320"/>
        <v>6.3678484924178935E-4</v>
      </c>
      <c r="BI1211" s="179" t="str">
        <f t="shared" si="321"/>
        <v/>
      </c>
      <c r="BJ1211" s="179" t="str">
        <f t="shared" si="317"/>
        <v/>
      </c>
    </row>
    <row r="1212" spans="2:62" ht="20.100000000000001" customHeight="1" x14ac:dyDescent="0.25">
      <c r="B1212" s="147"/>
      <c r="C1212" s="151">
        <v>531</v>
      </c>
      <c r="D1212" s="147">
        <f t="shared" si="322"/>
        <v>-1401.2194932475779</v>
      </c>
      <c r="E1212" s="170">
        <f t="shared" si="323"/>
        <v>9.192083084590507E-5</v>
      </c>
      <c r="F1212" s="170">
        <f t="shared" si="324"/>
        <v>3.0327639947730963E-2</v>
      </c>
      <c r="G1212" s="147">
        <f t="shared" si="325"/>
        <v>9.192083084590507E-5</v>
      </c>
      <c r="H1212" s="147" t="str">
        <f t="shared" si="326"/>
        <v/>
      </c>
      <c r="I1212" s="147" t="str">
        <f t="shared" si="327"/>
        <v/>
      </c>
      <c r="J1212" s="147">
        <f t="shared" si="328"/>
        <v>2.550138063732849E-18</v>
      </c>
      <c r="K1212" s="147" t="str">
        <f t="shared" si="329"/>
        <v/>
      </c>
      <c r="L1212" s="147" t="str">
        <f t="shared" si="330"/>
        <v/>
      </c>
      <c r="P1212" s="151">
        <v>531</v>
      </c>
      <c r="Q1212" s="147">
        <f t="shared" si="331"/>
        <v>-45064.771434752423</v>
      </c>
      <c r="R1212" s="170">
        <f t="shared" si="332"/>
        <v>2.8581363205909502E-6</v>
      </c>
      <c r="S1212" s="170">
        <f t="shared" si="333"/>
        <v>3.0327639947730963E-2</v>
      </c>
      <c r="T1212" s="147">
        <f t="shared" si="334"/>
        <v>2.8581363205909502E-6</v>
      </c>
      <c r="U1212" s="147" t="str">
        <f t="shared" si="335"/>
        <v/>
      </c>
      <c r="V1212" s="147" t="str">
        <f t="shared" si="336"/>
        <v/>
      </c>
      <c r="W1212" s="171">
        <f t="shared" si="337"/>
        <v>5.0712300244839244E-7</v>
      </c>
      <c r="X1212" s="169" t="str">
        <f t="shared" si="338"/>
        <v/>
      </c>
      <c r="Y1212" s="147" t="str">
        <f t="shared" si="339"/>
        <v/>
      </c>
      <c r="AC1212" s="151">
        <v>531</v>
      </c>
      <c r="AD1212" s="147">
        <f t="shared" si="340"/>
        <v>-1.8759999999999999</v>
      </c>
      <c r="AE1212" s="170">
        <f t="shared" si="341"/>
        <v>6.865738806865429E-2</v>
      </c>
      <c r="AF1212" s="170">
        <f t="shared" si="342"/>
        <v>3.0327639947730963E-2</v>
      </c>
      <c r="AG1212" s="147">
        <f t="shared" si="343"/>
        <v>6.865738806865429E-2</v>
      </c>
      <c r="AH1212" s="147" t="str">
        <f t="shared" si="344"/>
        <v/>
      </c>
      <c r="AI1212" s="147" t="str">
        <f t="shared" si="345"/>
        <v/>
      </c>
      <c r="AJ1212" s="169">
        <f t="shared" si="346"/>
        <v>0</v>
      </c>
      <c r="AK1212" s="169" t="str">
        <f t="shared" si="347"/>
        <v/>
      </c>
      <c r="AL1212" s="169" t="str">
        <f t="shared" si="348"/>
        <v/>
      </c>
      <c r="AM1212" s="169"/>
      <c r="AN1212" s="169"/>
      <c r="AO1212" s="169"/>
      <c r="AP1212" s="169"/>
      <c r="AQ1212" s="169"/>
      <c r="AR1212" s="169"/>
      <c r="AS1212" s="169"/>
      <c r="AT1212" s="148"/>
      <c r="AU1212" s="149"/>
      <c r="AV1212" s="148"/>
      <c r="AW1212" s="173"/>
      <c r="AX1212" s="174"/>
      <c r="AY1212" s="175"/>
      <c r="AZ1212" s="175"/>
      <c r="BA1212" s="176"/>
      <c r="BB1212" s="176"/>
      <c r="BC1212" s="150"/>
      <c r="BE1212" s="151">
        <v>508</v>
      </c>
      <c r="BF1212" s="164">
        <f t="shared" si="318"/>
        <v>3.2448000000000272</v>
      </c>
      <c r="BG1212" s="177">
        <f t="shared" si="319"/>
        <v>0.86147065491274311</v>
      </c>
      <c r="BH1212" s="178">
        <f t="shared" si="320"/>
        <v>6.3788805814080085E-4</v>
      </c>
      <c r="BI1212" s="179" t="str">
        <f t="shared" si="321"/>
        <v/>
      </c>
      <c r="BJ1212" s="179" t="str">
        <f t="shared" si="317"/>
        <v/>
      </c>
    </row>
    <row r="1213" spans="2:62" ht="20.100000000000001" customHeight="1" x14ac:dyDescent="0.25">
      <c r="B1213" s="147"/>
      <c r="C1213" s="151">
        <v>532</v>
      </c>
      <c r="D1213" s="147">
        <f t="shared" si="322"/>
        <v>-1398.23181842189</v>
      </c>
      <c r="E1213" s="170">
        <f t="shared" si="323"/>
        <v>9.2612458375362596E-5</v>
      </c>
      <c r="F1213" s="170">
        <f t="shared" si="324"/>
        <v>3.0603301755849528E-2</v>
      </c>
      <c r="G1213" s="147">
        <f t="shared" si="325"/>
        <v>9.2612458375362596E-5</v>
      </c>
      <c r="H1213" s="147" t="str">
        <f t="shared" si="326"/>
        <v/>
      </c>
      <c r="I1213" s="147" t="str">
        <f t="shared" si="327"/>
        <v/>
      </c>
      <c r="J1213" s="147">
        <f t="shared" si="328"/>
        <v>2.6343160467015526E-18</v>
      </c>
      <c r="K1213" s="147" t="str">
        <f t="shared" si="329"/>
        <v/>
      </c>
      <c r="L1213" s="147" t="str">
        <f t="shared" si="330"/>
        <v/>
      </c>
      <c r="P1213" s="151">
        <v>532</v>
      </c>
      <c r="Q1213" s="147">
        <f t="shared" si="331"/>
        <v>-44968.684502055723</v>
      </c>
      <c r="R1213" s="170">
        <f t="shared" si="332"/>
        <v>2.8796414108307991E-6</v>
      </c>
      <c r="S1213" s="170">
        <f t="shared" si="333"/>
        <v>3.0603301755849528E-2</v>
      </c>
      <c r="T1213" s="147">
        <f t="shared" si="334"/>
        <v>2.8796414108307991E-6</v>
      </c>
      <c r="U1213" s="147" t="str">
        <f t="shared" si="335"/>
        <v/>
      </c>
      <c r="V1213" s="147" t="str">
        <f t="shared" si="336"/>
        <v/>
      </c>
      <c r="W1213" s="171">
        <f t="shared" si="337"/>
        <v>5.1250564801658662E-7</v>
      </c>
      <c r="X1213" s="169" t="str">
        <f t="shared" si="338"/>
        <v/>
      </c>
      <c r="Y1213" s="147" t="str">
        <f t="shared" si="339"/>
        <v/>
      </c>
      <c r="AC1213" s="151">
        <v>532</v>
      </c>
      <c r="AD1213" s="147">
        <f t="shared" si="340"/>
        <v>-1.8719999999999999</v>
      </c>
      <c r="AE1213" s="170">
        <f t="shared" si="341"/>
        <v>6.9173977608282505E-2</v>
      </c>
      <c r="AF1213" s="170">
        <f t="shared" si="342"/>
        <v>3.0603301755849528E-2</v>
      </c>
      <c r="AG1213" s="147">
        <f t="shared" si="343"/>
        <v>6.9173977608282505E-2</v>
      </c>
      <c r="AH1213" s="147" t="str">
        <f t="shared" si="344"/>
        <v/>
      </c>
      <c r="AI1213" s="147" t="str">
        <f t="shared" si="345"/>
        <v/>
      </c>
      <c r="AJ1213" s="169">
        <f t="shared" si="346"/>
        <v>0</v>
      </c>
      <c r="AK1213" s="169" t="str">
        <f t="shared" si="347"/>
        <v/>
      </c>
      <c r="AL1213" s="169" t="str">
        <f t="shared" si="348"/>
        <v/>
      </c>
      <c r="AM1213" s="169"/>
      <c r="AN1213" s="169"/>
      <c r="AO1213" s="169"/>
      <c r="AP1213" s="169"/>
      <c r="AQ1213" s="169"/>
      <c r="AR1213" s="169"/>
      <c r="AS1213" s="169"/>
      <c r="AT1213" s="148"/>
      <c r="AU1213" s="149"/>
      <c r="AV1213" s="148"/>
      <c r="AW1213" s="173"/>
      <c r="AX1213" s="174"/>
      <c r="AY1213" s="175"/>
      <c r="AZ1213" s="175"/>
      <c r="BA1213" s="176"/>
      <c r="BB1213" s="176"/>
      <c r="BC1213" s="150"/>
      <c r="BE1213" s="151">
        <v>509</v>
      </c>
      <c r="BF1213" s="164">
        <f t="shared" si="318"/>
        <v>3.2512000000000274</v>
      </c>
      <c r="BG1213" s="177">
        <f t="shared" si="319"/>
        <v>0.8608327668546023</v>
      </c>
      <c r="BH1213" s="178">
        <f t="shared" si="320"/>
        <v>6.3898697587172482E-4</v>
      </c>
      <c r="BI1213" s="179" t="str">
        <f t="shared" si="321"/>
        <v/>
      </c>
      <c r="BJ1213" s="179" t="str">
        <f t="shared" si="317"/>
        <v/>
      </c>
    </row>
    <row r="1214" spans="2:62" ht="20.100000000000001" customHeight="1" x14ac:dyDescent="0.25">
      <c r="B1214" s="147"/>
      <c r="C1214" s="151">
        <v>533</v>
      </c>
      <c r="D1214" s="147">
        <f t="shared" si="322"/>
        <v>-1395.2441435962023</v>
      </c>
      <c r="E1214" s="170">
        <f t="shared" si="323"/>
        <v>9.3307796888011626E-5</v>
      </c>
      <c r="F1214" s="170">
        <f t="shared" si="324"/>
        <v>3.0881035464338749E-2</v>
      </c>
      <c r="G1214" s="147">
        <f t="shared" si="325"/>
        <v>9.3307796888011626E-5</v>
      </c>
      <c r="H1214" s="147" t="str">
        <f t="shared" si="326"/>
        <v/>
      </c>
      <c r="I1214" s="147" t="str">
        <f t="shared" si="327"/>
        <v/>
      </c>
      <c r="J1214" s="147">
        <f t="shared" si="328"/>
        <v>2.7212291363954698E-18</v>
      </c>
      <c r="K1214" s="147" t="str">
        <f t="shared" si="329"/>
        <v/>
      </c>
      <c r="L1214" s="147" t="str">
        <f t="shared" si="330"/>
        <v/>
      </c>
      <c r="P1214" s="151">
        <v>533</v>
      </c>
      <c r="Q1214" s="147">
        <f t="shared" si="331"/>
        <v>-44872.597569359023</v>
      </c>
      <c r="R1214" s="170">
        <f t="shared" si="332"/>
        <v>2.9012618883636828E-6</v>
      </c>
      <c r="S1214" s="170">
        <f t="shared" si="333"/>
        <v>3.0881035464338749E-2</v>
      </c>
      <c r="T1214" s="147">
        <f t="shared" si="334"/>
        <v>2.9012618883636828E-6</v>
      </c>
      <c r="U1214" s="147" t="str">
        <f t="shared" si="335"/>
        <v/>
      </c>
      <c r="V1214" s="147" t="str">
        <f t="shared" si="336"/>
        <v/>
      </c>
      <c r="W1214" s="171">
        <f t="shared" si="337"/>
        <v>5.179371383703373E-7</v>
      </c>
      <c r="X1214" s="169" t="str">
        <f t="shared" si="338"/>
        <v/>
      </c>
      <c r="Y1214" s="147" t="str">
        <f t="shared" si="339"/>
        <v/>
      </c>
      <c r="AC1214" s="151">
        <v>533</v>
      </c>
      <c r="AD1214" s="147">
        <f t="shared" si="340"/>
        <v>-1.8679999999999999</v>
      </c>
      <c r="AE1214" s="170">
        <f t="shared" si="341"/>
        <v>6.9693338950675685E-2</v>
      </c>
      <c r="AF1214" s="170">
        <f t="shared" si="342"/>
        <v>3.0881035464338749E-2</v>
      </c>
      <c r="AG1214" s="147">
        <f t="shared" si="343"/>
        <v>6.9693338950675685E-2</v>
      </c>
      <c r="AH1214" s="147" t="str">
        <f t="shared" si="344"/>
        <v/>
      </c>
      <c r="AI1214" s="147" t="str">
        <f t="shared" si="345"/>
        <v/>
      </c>
      <c r="AJ1214" s="169">
        <f t="shared" si="346"/>
        <v>0</v>
      </c>
      <c r="AK1214" s="169" t="str">
        <f t="shared" si="347"/>
        <v/>
      </c>
      <c r="AL1214" s="169" t="str">
        <f t="shared" si="348"/>
        <v/>
      </c>
      <c r="AM1214" s="169"/>
      <c r="AN1214" s="169"/>
      <c r="AO1214" s="169"/>
      <c r="AP1214" s="169"/>
      <c r="AQ1214" s="169"/>
      <c r="AR1214" s="169"/>
      <c r="AS1214" s="169"/>
      <c r="AT1214" s="148"/>
      <c r="AU1214" s="149"/>
      <c r="AV1214" s="148"/>
      <c r="AW1214" s="173"/>
      <c r="AX1214" s="174"/>
      <c r="AY1214" s="175"/>
      <c r="AZ1214" s="175"/>
      <c r="BA1214" s="176"/>
      <c r="BB1214" s="176"/>
      <c r="BC1214" s="150"/>
      <c r="BE1214" s="151">
        <v>510</v>
      </c>
      <c r="BF1214" s="164">
        <f t="shared" si="318"/>
        <v>3.2576000000000276</v>
      </c>
      <c r="BG1214" s="177">
        <f t="shared" si="319"/>
        <v>0.86019377987873058</v>
      </c>
      <c r="BH1214" s="178">
        <f t="shared" si="320"/>
        <v>6.4008159810191589E-4</v>
      </c>
      <c r="BI1214" s="179" t="str">
        <f t="shared" si="321"/>
        <v/>
      </c>
      <c r="BJ1214" s="179" t="str">
        <f t="shared" si="317"/>
        <v/>
      </c>
    </row>
    <row r="1215" spans="2:62" ht="20.100000000000001" customHeight="1" x14ac:dyDescent="0.25">
      <c r="B1215" s="147"/>
      <c r="C1215" s="151">
        <v>534</v>
      </c>
      <c r="D1215" s="147">
        <f t="shared" si="322"/>
        <v>-1392.2564687705144</v>
      </c>
      <c r="E1215" s="170">
        <f t="shared" si="323"/>
        <v>9.4006851911897465E-5</v>
      </c>
      <c r="F1215" s="170">
        <f t="shared" si="324"/>
        <v>3.1160852168701854E-2</v>
      </c>
      <c r="G1215" s="147">
        <f t="shared" si="325"/>
        <v>9.4006851911897465E-5</v>
      </c>
      <c r="H1215" s="147" t="str">
        <f t="shared" si="326"/>
        <v/>
      </c>
      <c r="I1215" s="147" t="str">
        <f t="shared" si="327"/>
        <v/>
      </c>
      <c r="J1215" s="147">
        <f t="shared" si="328"/>
        <v>2.8109647441806126E-18</v>
      </c>
      <c r="K1215" s="147" t="str">
        <f t="shared" si="329"/>
        <v/>
      </c>
      <c r="L1215" s="147" t="str">
        <f t="shared" si="330"/>
        <v/>
      </c>
      <c r="P1215" s="151">
        <v>534</v>
      </c>
      <c r="Q1215" s="147">
        <f t="shared" si="331"/>
        <v>-44776.510636662322</v>
      </c>
      <c r="R1215" s="170">
        <f t="shared" si="332"/>
        <v>2.9229979250756347E-6</v>
      </c>
      <c r="S1215" s="170">
        <f t="shared" si="333"/>
        <v>3.1160852168701854E-2</v>
      </c>
      <c r="T1215" s="147">
        <f t="shared" si="334"/>
        <v>2.9229979250756347E-6</v>
      </c>
      <c r="U1215" s="147" t="str">
        <f t="shared" si="335"/>
        <v/>
      </c>
      <c r="V1215" s="147" t="str">
        <f t="shared" si="336"/>
        <v/>
      </c>
      <c r="W1215" s="171">
        <f t="shared" si="337"/>
        <v>5.2341781643514748E-7</v>
      </c>
      <c r="X1215" s="169" t="str">
        <f t="shared" si="338"/>
        <v/>
      </c>
      <c r="Y1215" s="147" t="str">
        <f t="shared" si="339"/>
        <v/>
      </c>
      <c r="AC1215" s="151">
        <v>534</v>
      </c>
      <c r="AD1215" s="147">
        <f t="shared" si="340"/>
        <v>-1.8639999999999999</v>
      </c>
      <c r="AE1215" s="170">
        <f t="shared" si="341"/>
        <v>7.0215476224834261E-2</v>
      </c>
      <c r="AF1215" s="170">
        <f t="shared" si="342"/>
        <v>3.1160852168701854E-2</v>
      </c>
      <c r="AG1215" s="147">
        <f t="shared" si="343"/>
        <v>7.0215476224834261E-2</v>
      </c>
      <c r="AH1215" s="147" t="str">
        <f t="shared" si="344"/>
        <v/>
      </c>
      <c r="AI1215" s="147" t="str">
        <f t="shared" si="345"/>
        <v/>
      </c>
      <c r="AJ1215" s="169">
        <f t="shared" si="346"/>
        <v>0</v>
      </c>
      <c r="AK1215" s="169" t="str">
        <f t="shared" si="347"/>
        <v/>
      </c>
      <c r="AL1215" s="169" t="str">
        <f t="shared" si="348"/>
        <v/>
      </c>
      <c r="AM1215" s="169"/>
      <c r="AN1215" s="169"/>
      <c r="AO1215" s="169"/>
      <c r="AP1215" s="169"/>
      <c r="AQ1215" s="169"/>
      <c r="AR1215" s="169"/>
      <c r="AS1215" s="169"/>
      <c r="AT1215" s="148"/>
      <c r="AU1215" s="149"/>
      <c r="AV1215" s="148"/>
      <c r="AW1215" s="173"/>
      <c r="AX1215" s="174"/>
      <c r="AY1215" s="175"/>
      <c r="AZ1215" s="175"/>
      <c r="BA1215" s="176"/>
      <c r="BB1215" s="176"/>
      <c r="BC1215" s="150"/>
      <c r="BE1215" s="151">
        <v>511</v>
      </c>
      <c r="BF1215" s="164">
        <f t="shared" si="318"/>
        <v>3.2640000000000278</v>
      </c>
      <c r="BG1215" s="177">
        <f t="shared" si="319"/>
        <v>0.85955369828062866</v>
      </c>
      <c r="BH1215" s="178">
        <f t="shared" si="320"/>
        <v>6.4117192059953698E-4</v>
      </c>
      <c r="BI1215" s="179" t="str">
        <f t="shared" si="321"/>
        <v/>
      </c>
      <c r="BJ1215" s="179" t="str">
        <f t="shared" si="317"/>
        <v/>
      </c>
    </row>
    <row r="1216" spans="2:62" ht="20.100000000000001" customHeight="1" x14ac:dyDescent="0.25">
      <c r="B1216" s="147"/>
      <c r="C1216" s="151">
        <v>535</v>
      </c>
      <c r="D1216" s="147">
        <f t="shared" si="322"/>
        <v>-1389.2687939448267</v>
      </c>
      <c r="E1216" s="170">
        <f t="shared" si="323"/>
        <v>9.4709628837466383E-5</v>
      </c>
      <c r="F1216" s="170">
        <f t="shared" si="324"/>
        <v>3.1442762980752714E-2</v>
      </c>
      <c r="G1216" s="147">
        <f t="shared" si="325"/>
        <v>9.4709628837466383E-5</v>
      </c>
      <c r="H1216" s="147" t="str">
        <f t="shared" si="326"/>
        <v/>
      </c>
      <c r="I1216" s="147" t="str">
        <f t="shared" si="327"/>
        <v/>
      </c>
      <c r="J1216" s="147">
        <f t="shared" si="328"/>
        <v>2.9036130269203355E-18</v>
      </c>
      <c r="K1216" s="147" t="str">
        <f t="shared" si="329"/>
        <v/>
      </c>
      <c r="L1216" s="147" t="str">
        <f t="shared" si="330"/>
        <v/>
      </c>
      <c r="P1216" s="151">
        <v>535</v>
      </c>
      <c r="Q1216" s="147">
        <f t="shared" si="331"/>
        <v>-44680.423703965622</v>
      </c>
      <c r="R1216" s="170">
        <f t="shared" si="332"/>
        <v>2.9448496885742591E-6</v>
      </c>
      <c r="S1216" s="170">
        <f t="shared" si="333"/>
        <v>3.1442762980752714E-2</v>
      </c>
      <c r="T1216" s="147">
        <f t="shared" si="334"/>
        <v>2.9448496885742591E-6</v>
      </c>
      <c r="U1216" s="147" t="str">
        <f t="shared" si="335"/>
        <v/>
      </c>
      <c r="V1216" s="147" t="str">
        <f t="shared" si="336"/>
        <v/>
      </c>
      <c r="W1216" s="171">
        <f t="shared" si="337"/>
        <v>5.2894802639456041E-7</v>
      </c>
      <c r="X1216" s="169" t="str">
        <f t="shared" si="338"/>
        <v/>
      </c>
      <c r="Y1216" s="147" t="str">
        <f t="shared" si="339"/>
        <v/>
      </c>
      <c r="AC1216" s="151">
        <v>535</v>
      </c>
      <c r="AD1216" s="147">
        <f t="shared" si="340"/>
        <v>-1.8599999999999999</v>
      </c>
      <c r="AE1216" s="170">
        <f t="shared" si="341"/>
        <v>7.0740393456983394E-2</v>
      </c>
      <c r="AF1216" s="170">
        <f t="shared" si="342"/>
        <v>3.1442762980752714E-2</v>
      </c>
      <c r="AG1216" s="147">
        <f t="shared" si="343"/>
        <v>7.0740393456983394E-2</v>
      </c>
      <c r="AH1216" s="147" t="str">
        <f t="shared" si="344"/>
        <v/>
      </c>
      <c r="AI1216" s="147" t="str">
        <f t="shared" si="345"/>
        <v/>
      </c>
      <c r="AJ1216" s="169">
        <f t="shared" si="346"/>
        <v>0</v>
      </c>
      <c r="AK1216" s="169" t="str">
        <f t="shared" si="347"/>
        <v/>
      </c>
      <c r="AL1216" s="169" t="str">
        <f t="shared" si="348"/>
        <v/>
      </c>
      <c r="AM1216" s="169"/>
      <c r="AN1216" s="169"/>
      <c r="AO1216" s="169"/>
      <c r="AP1216" s="169"/>
      <c r="AQ1216" s="169"/>
      <c r="AR1216" s="169"/>
      <c r="AS1216" s="169"/>
      <c r="AT1216" s="148"/>
      <c r="AU1216" s="149"/>
      <c r="AV1216" s="148"/>
      <c r="AW1216" s="173"/>
      <c r="AX1216" s="174"/>
      <c r="AY1216" s="175"/>
      <c r="AZ1216" s="175"/>
      <c r="BA1216" s="176"/>
      <c r="BB1216" s="176"/>
      <c r="BC1216" s="150"/>
      <c r="BE1216" s="151">
        <v>512</v>
      </c>
      <c r="BF1216" s="164">
        <f t="shared" si="318"/>
        <v>3.270400000000028</v>
      </c>
      <c r="BG1216" s="177">
        <f t="shared" si="319"/>
        <v>0.85891252636002913</v>
      </c>
      <c r="BH1216" s="178">
        <f t="shared" si="320"/>
        <v>6.4225793923000651E-4</v>
      </c>
      <c r="BI1216" s="179" t="str">
        <f t="shared" si="321"/>
        <v/>
      </c>
      <c r="BJ1216" s="179" t="str">
        <f t="shared" si="317"/>
        <v/>
      </c>
    </row>
    <row r="1217" spans="2:62" ht="20.100000000000001" customHeight="1" x14ac:dyDescent="0.25">
      <c r="B1217" s="147"/>
      <c r="C1217" s="151">
        <v>536</v>
      </c>
      <c r="D1217" s="147">
        <f t="shared" si="322"/>
        <v>-1386.281119119139</v>
      </c>
      <c r="E1217" s="170">
        <f t="shared" si="323"/>
        <v>9.5416132916188671E-5</v>
      </c>
      <c r="F1217" s="170">
        <f t="shared" si="324"/>
        <v>3.1726779028202902E-2</v>
      </c>
      <c r="G1217" s="147">
        <f t="shared" si="325"/>
        <v>9.5416132916188671E-5</v>
      </c>
      <c r="H1217" s="147" t="str">
        <f t="shared" si="326"/>
        <v/>
      </c>
      <c r="I1217" s="147" t="str">
        <f t="shared" si="327"/>
        <v/>
      </c>
      <c r="J1217" s="147">
        <f t="shared" si="328"/>
        <v>2.9992669716462527E-18</v>
      </c>
      <c r="K1217" s="147" t="str">
        <f t="shared" si="329"/>
        <v/>
      </c>
      <c r="L1217" s="147" t="str">
        <f t="shared" si="330"/>
        <v/>
      </c>
      <c r="P1217" s="151">
        <v>536</v>
      </c>
      <c r="Q1217" s="147">
        <f t="shared" si="331"/>
        <v>-44584.336771268921</v>
      </c>
      <c r="R1217" s="170">
        <f t="shared" si="332"/>
        <v>2.9668173421459181E-6</v>
      </c>
      <c r="S1217" s="170">
        <f t="shared" si="333"/>
        <v>3.1726779028202923E-2</v>
      </c>
      <c r="T1217" s="147">
        <f t="shared" si="334"/>
        <v>2.9668173421459181E-6</v>
      </c>
      <c r="U1217" s="147" t="str">
        <f t="shared" si="335"/>
        <v/>
      </c>
      <c r="V1217" s="147" t="str">
        <f t="shared" si="336"/>
        <v/>
      </c>
      <c r="W1217" s="171">
        <f t="shared" si="337"/>
        <v>5.3452811368132783E-7</v>
      </c>
      <c r="X1217" s="169" t="str">
        <f t="shared" si="338"/>
        <v/>
      </c>
      <c r="Y1217" s="147" t="str">
        <f t="shared" si="339"/>
        <v/>
      </c>
      <c r="AC1217" s="151">
        <v>536</v>
      </c>
      <c r="AD1217" s="147">
        <f t="shared" si="340"/>
        <v>-1.8559999999999999</v>
      </c>
      <c r="AE1217" s="170">
        <f t="shared" si="341"/>
        <v>7.1268094569544513E-2</v>
      </c>
      <c r="AF1217" s="170">
        <f t="shared" si="342"/>
        <v>3.1726779028202923E-2</v>
      </c>
      <c r="AG1217" s="147">
        <f t="shared" si="343"/>
        <v>7.1268094569544513E-2</v>
      </c>
      <c r="AH1217" s="147" t="str">
        <f t="shared" si="344"/>
        <v/>
      </c>
      <c r="AI1217" s="147" t="str">
        <f t="shared" si="345"/>
        <v/>
      </c>
      <c r="AJ1217" s="169">
        <f t="shared" si="346"/>
        <v>0</v>
      </c>
      <c r="AK1217" s="169" t="str">
        <f t="shared" si="347"/>
        <v/>
      </c>
      <c r="AL1217" s="169" t="str">
        <f t="shared" si="348"/>
        <v/>
      </c>
      <c r="AM1217" s="169"/>
      <c r="AN1217" s="169"/>
      <c r="AO1217" s="169"/>
      <c r="AP1217" s="169"/>
      <c r="AQ1217" s="169"/>
      <c r="AR1217" s="169"/>
      <c r="AS1217" s="169"/>
      <c r="AT1217" s="148"/>
      <c r="AU1217" s="149"/>
      <c r="AV1217" s="148"/>
      <c r="AW1217" s="173"/>
      <c r="AX1217" s="174"/>
      <c r="AY1217" s="175"/>
      <c r="AZ1217" s="175"/>
      <c r="BA1217" s="176"/>
      <c r="BB1217" s="176"/>
      <c r="BC1217" s="150"/>
      <c r="BE1217" s="151">
        <v>513</v>
      </c>
      <c r="BF1217" s="164">
        <f t="shared" si="318"/>
        <v>3.2768000000000281</v>
      </c>
      <c r="BG1217" s="177">
        <f t="shared" si="319"/>
        <v>0.85827026842079912</v>
      </c>
      <c r="BH1217" s="178">
        <f t="shared" si="320"/>
        <v>6.4333964995710868E-4</v>
      </c>
      <c r="BI1217" s="179" t="str">
        <f t="shared" si="321"/>
        <v/>
      </c>
      <c r="BJ1217" s="179" t="str">
        <f t="shared" ref="BJ1217:BJ1280" si="349">IF($BG1217&lt;(1-$BC$717),$BH1217,"")</f>
        <v/>
      </c>
    </row>
    <row r="1218" spans="2:62" ht="20.100000000000001" customHeight="1" x14ac:dyDescent="0.25">
      <c r="B1218" s="147"/>
      <c r="C1218" s="151">
        <v>537</v>
      </c>
      <c r="D1218" s="147">
        <f t="shared" si="322"/>
        <v>-1383.2934442934511</v>
      </c>
      <c r="E1218" s="170">
        <f t="shared" si="323"/>
        <v>9.6126369259182294E-5</v>
      </c>
      <c r="F1218" s="170">
        <f t="shared" si="324"/>
        <v>3.2012911454244453E-2</v>
      </c>
      <c r="G1218" s="147">
        <f t="shared" si="325"/>
        <v>9.6126369259182294E-5</v>
      </c>
      <c r="H1218" s="147" t="str">
        <f t="shared" si="326"/>
        <v/>
      </c>
      <c r="I1218" s="147" t="str">
        <f t="shared" si="327"/>
        <v/>
      </c>
      <c r="J1218" s="147">
        <f t="shared" si="328"/>
        <v>3.0980224827901487E-18</v>
      </c>
      <c r="K1218" s="147" t="str">
        <f t="shared" si="329"/>
        <v/>
      </c>
      <c r="L1218" s="147" t="str">
        <f t="shared" si="330"/>
        <v/>
      </c>
      <c r="P1218" s="151">
        <v>537</v>
      </c>
      <c r="Q1218" s="147">
        <f t="shared" si="331"/>
        <v>-44488.249838572221</v>
      </c>
      <c r="R1218" s="170">
        <f t="shared" si="332"/>
        <v>2.988901044712931E-6</v>
      </c>
      <c r="S1218" s="170">
        <f t="shared" si="333"/>
        <v>3.2012911454244453E-2</v>
      </c>
      <c r="T1218" s="147">
        <f t="shared" si="334"/>
        <v>2.988901044712931E-6</v>
      </c>
      <c r="U1218" s="147" t="str">
        <f t="shared" si="335"/>
        <v/>
      </c>
      <c r="V1218" s="147" t="str">
        <f t="shared" si="336"/>
        <v/>
      </c>
      <c r="W1218" s="171">
        <f t="shared" si="337"/>
        <v>5.4015842496838512E-7</v>
      </c>
      <c r="X1218" s="169" t="str">
        <f t="shared" si="338"/>
        <v/>
      </c>
      <c r="Y1218" s="147" t="str">
        <f t="shared" si="339"/>
        <v/>
      </c>
      <c r="AC1218" s="151">
        <v>537</v>
      </c>
      <c r="AD1218" s="147">
        <f t="shared" si="340"/>
        <v>-1.8519999999999999</v>
      </c>
      <c r="AE1218" s="170">
        <f t="shared" si="341"/>
        <v>7.1798583380107125E-2</v>
      </c>
      <c r="AF1218" s="170">
        <f t="shared" si="342"/>
        <v>3.2012911454244453E-2</v>
      </c>
      <c r="AG1218" s="147">
        <f t="shared" si="343"/>
        <v>7.1798583380107125E-2</v>
      </c>
      <c r="AH1218" s="147" t="str">
        <f t="shared" si="344"/>
        <v/>
      </c>
      <c r="AI1218" s="147" t="str">
        <f t="shared" si="345"/>
        <v/>
      </c>
      <c r="AJ1218" s="169">
        <f t="shared" si="346"/>
        <v>0</v>
      </c>
      <c r="AK1218" s="169" t="str">
        <f t="shared" si="347"/>
        <v/>
      </c>
      <c r="AL1218" s="169" t="str">
        <f t="shared" si="348"/>
        <v/>
      </c>
      <c r="AM1218" s="169"/>
      <c r="AN1218" s="169"/>
      <c r="AO1218" s="169"/>
      <c r="AP1218" s="169"/>
      <c r="AQ1218" s="169"/>
      <c r="AR1218" s="169"/>
      <c r="AS1218" s="169"/>
      <c r="AT1218" s="148"/>
      <c r="AU1218" s="149"/>
      <c r="AV1218" s="148"/>
      <c r="AW1218" s="173"/>
      <c r="AX1218" s="174"/>
      <c r="AY1218" s="175"/>
      <c r="AZ1218" s="175"/>
      <c r="BA1218" s="176"/>
      <c r="BB1218" s="176"/>
      <c r="BC1218" s="150"/>
      <c r="BE1218" s="151">
        <v>514</v>
      </c>
      <c r="BF1218" s="164">
        <f t="shared" ref="BF1218:BF1281" si="350">BF1217+$BI$702</f>
        <v>3.2832000000000283</v>
      </c>
      <c r="BG1218" s="177">
        <f t="shared" ref="BG1218:BG1281" si="351">_xlfn.CHISQ.DIST.RT(BF1218,7)</f>
        <v>0.85762692877084201</v>
      </c>
      <c r="BH1218" s="178">
        <f t="shared" ref="BH1218:BH1281" si="352">BG1218-BG1219</f>
        <v>6.4441704884199424E-4</v>
      </c>
      <c r="BI1218" s="179" t="str">
        <f t="shared" ref="BI1218:BI1281" si="353">IF(BG1218&lt;(1-$BC$709),BH1218,"")</f>
        <v/>
      </c>
      <c r="BJ1218" s="179" t="str">
        <f t="shared" si="349"/>
        <v/>
      </c>
    </row>
    <row r="1219" spans="2:62" ht="20.100000000000001" customHeight="1" x14ac:dyDescent="0.25">
      <c r="B1219" s="147"/>
      <c r="C1219" s="151">
        <v>538</v>
      </c>
      <c r="D1219" s="147">
        <f t="shared" si="322"/>
        <v>-1380.3057694677634</v>
      </c>
      <c r="E1219" s="170">
        <f t="shared" si="323"/>
        <v>9.6840342835837398E-5</v>
      </c>
      <c r="F1219" s="170">
        <f t="shared" si="324"/>
        <v>3.2301171417128148E-2</v>
      </c>
      <c r="G1219" s="147">
        <f t="shared" si="325"/>
        <v>9.6840342835837398E-5</v>
      </c>
      <c r="H1219" s="147" t="str">
        <f t="shared" si="326"/>
        <v/>
      </c>
      <c r="I1219" s="147" t="str">
        <f t="shared" si="327"/>
        <v/>
      </c>
      <c r="J1219" s="147">
        <f t="shared" si="328"/>
        <v>3.199978472053418E-18</v>
      </c>
      <c r="K1219" s="147" t="str">
        <f t="shared" si="329"/>
        <v/>
      </c>
      <c r="L1219" s="147" t="str">
        <f t="shared" si="330"/>
        <v/>
      </c>
      <c r="P1219" s="151">
        <v>538</v>
      </c>
      <c r="Q1219" s="147">
        <f t="shared" si="331"/>
        <v>-44392.162905875521</v>
      </c>
      <c r="R1219" s="170">
        <f t="shared" si="332"/>
        <v>3.0111009507908159E-6</v>
      </c>
      <c r="S1219" s="170">
        <f t="shared" si="333"/>
        <v>3.2301171417128183E-2</v>
      </c>
      <c r="T1219" s="147">
        <f t="shared" si="334"/>
        <v>3.0111009507908159E-6</v>
      </c>
      <c r="U1219" s="147" t="str">
        <f t="shared" si="335"/>
        <v/>
      </c>
      <c r="V1219" s="147" t="str">
        <f t="shared" si="336"/>
        <v/>
      </c>
      <c r="W1219" s="171">
        <f t="shared" si="337"/>
        <v>5.4583930815962992E-7</v>
      </c>
      <c r="X1219" s="169" t="str">
        <f t="shared" si="338"/>
        <v/>
      </c>
      <c r="Y1219" s="147" t="str">
        <f t="shared" si="339"/>
        <v/>
      </c>
      <c r="AC1219" s="151">
        <v>538</v>
      </c>
      <c r="AD1219" s="147">
        <f t="shared" si="340"/>
        <v>-1.8479999999999999</v>
      </c>
      <c r="AE1219" s="170">
        <f t="shared" si="341"/>
        <v>7.2331863600401836E-2</v>
      </c>
      <c r="AF1219" s="170">
        <f t="shared" si="342"/>
        <v>3.2301171417128183E-2</v>
      </c>
      <c r="AG1219" s="147">
        <f t="shared" si="343"/>
        <v>7.2331863600401836E-2</v>
      </c>
      <c r="AH1219" s="147" t="str">
        <f t="shared" si="344"/>
        <v/>
      </c>
      <c r="AI1219" s="147" t="str">
        <f t="shared" si="345"/>
        <v/>
      </c>
      <c r="AJ1219" s="169">
        <f t="shared" si="346"/>
        <v>0</v>
      </c>
      <c r="AK1219" s="169" t="str">
        <f t="shared" si="347"/>
        <v/>
      </c>
      <c r="AL1219" s="169" t="str">
        <f t="shared" si="348"/>
        <v/>
      </c>
      <c r="AM1219" s="169"/>
      <c r="AN1219" s="169"/>
      <c r="AO1219" s="169"/>
      <c r="AP1219" s="169"/>
      <c r="AQ1219" s="169"/>
      <c r="AR1219" s="169"/>
      <c r="AS1219" s="169"/>
      <c r="AT1219" s="148"/>
      <c r="AU1219" s="149"/>
      <c r="AV1219" s="148"/>
      <c r="AW1219" s="173"/>
      <c r="AX1219" s="174"/>
      <c r="AY1219" s="175"/>
      <c r="AZ1219" s="175"/>
      <c r="BA1219" s="176"/>
      <c r="BB1219" s="176"/>
      <c r="BC1219" s="150"/>
      <c r="BE1219" s="151">
        <v>515</v>
      </c>
      <c r="BF1219" s="164">
        <f t="shared" si="350"/>
        <v>3.2896000000000285</v>
      </c>
      <c r="BG1219" s="177">
        <f t="shared" si="351"/>
        <v>0.85698251172200002</v>
      </c>
      <c r="BH1219" s="178">
        <f t="shared" si="352"/>
        <v>6.4549013204373562E-4</v>
      </c>
      <c r="BI1219" s="179" t="str">
        <f t="shared" si="353"/>
        <v/>
      </c>
      <c r="BJ1219" s="179" t="str">
        <f t="shared" si="349"/>
        <v/>
      </c>
    </row>
    <row r="1220" spans="2:62" ht="20.100000000000001" customHeight="1" x14ac:dyDescent="0.25">
      <c r="B1220" s="147"/>
      <c r="C1220" s="151">
        <v>539</v>
      </c>
      <c r="D1220" s="147">
        <f t="shared" si="322"/>
        <v>-1377.3180946420755</v>
      </c>
      <c r="E1220" s="170">
        <f t="shared" si="323"/>
        <v>9.7558058472442495E-5</v>
      </c>
      <c r="F1220" s="170">
        <f t="shared" si="324"/>
        <v>3.2591570089738557E-2</v>
      </c>
      <c r="G1220" s="147">
        <f t="shared" si="325"/>
        <v>9.7558058472442495E-5</v>
      </c>
      <c r="H1220" s="147" t="str">
        <f t="shared" si="326"/>
        <v/>
      </c>
      <c r="I1220" s="147" t="str">
        <f t="shared" si="327"/>
        <v/>
      </c>
      <c r="J1220" s="147">
        <f t="shared" si="328"/>
        <v>3.3052369509915787E-18</v>
      </c>
      <c r="K1220" s="147" t="str">
        <f t="shared" si="329"/>
        <v/>
      </c>
      <c r="L1220" s="147" t="str">
        <f t="shared" si="330"/>
        <v/>
      </c>
      <c r="P1220" s="151">
        <v>539</v>
      </c>
      <c r="Q1220" s="147">
        <f t="shared" si="331"/>
        <v>-44296.07597317882</v>
      </c>
      <c r="R1220" s="170">
        <f t="shared" si="332"/>
        <v>3.0334172104455601E-6</v>
      </c>
      <c r="S1220" s="170">
        <f t="shared" si="333"/>
        <v>3.2591570089738557E-2</v>
      </c>
      <c r="T1220" s="147">
        <f t="shared" si="334"/>
        <v>3.0334172104455601E-6</v>
      </c>
      <c r="U1220" s="147" t="str">
        <f t="shared" si="335"/>
        <v/>
      </c>
      <c r="V1220" s="147" t="str">
        <f t="shared" si="336"/>
        <v/>
      </c>
      <c r="W1220" s="171">
        <f t="shared" si="337"/>
        <v>5.5157111238050612E-7</v>
      </c>
      <c r="X1220" s="169" t="str">
        <f t="shared" si="338"/>
        <v/>
      </c>
      <c r="Y1220" s="147" t="str">
        <f t="shared" si="339"/>
        <v/>
      </c>
      <c r="AC1220" s="151">
        <v>539</v>
      </c>
      <c r="AD1220" s="147">
        <f t="shared" si="340"/>
        <v>-1.8439999999999999</v>
      </c>
      <c r="AE1220" s="170">
        <f t="shared" si="341"/>
        <v>7.2867938835273705E-2</v>
      </c>
      <c r="AF1220" s="170">
        <f t="shared" si="342"/>
        <v>3.2591570089738557E-2</v>
      </c>
      <c r="AG1220" s="147">
        <f t="shared" si="343"/>
        <v>7.2867938835273705E-2</v>
      </c>
      <c r="AH1220" s="147" t="str">
        <f t="shared" si="344"/>
        <v/>
      </c>
      <c r="AI1220" s="147" t="str">
        <f t="shared" si="345"/>
        <v/>
      </c>
      <c r="AJ1220" s="169">
        <f t="shared" si="346"/>
        <v>0</v>
      </c>
      <c r="AK1220" s="169" t="str">
        <f t="shared" si="347"/>
        <v/>
      </c>
      <c r="AL1220" s="169" t="str">
        <f t="shared" si="348"/>
        <v/>
      </c>
      <c r="AM1220" s="169"/>
      <c r="AN1220" s="169"/>
      <c r="AO1220" s="169"/>
      <c r="AP1220" s="169"/>
      <c r="AQ1220" s="169"/>
      <c r="AR1220" s="169"/>
      <c r="AS1220" s="169"/>
      <c r="AT1220" s="148"/>
      <c r="AU1220" s="149"/>
      <c r="AV1220" s="148"/>
      <c r="AW1220" s="173"/>
      <c r="AX1220" s="174"/>
      <c r="AY1220" s="175"/>
      <c r="AZ1220" s="175"/>
      <c r="BA1220" s="176"/>
      <c r="BB1220" s="176"/>
      <c r="BC1220" s="150"/>
      <c r="BE1220" s="151">
        <v>516</v>
      </c>
      <c r="BF1220" s="164">
        <f t="shared" si="350"/>
        <v>3.2960000000000287</v>
      </c>
      <c r="BG1220" s="177">
        <f t="shared" si="351"/>
        <v>0.85633702158995628</v>
      </c>
      <c r="BH1220" s="178">
        <f t="shared" si="352"/>
        <v>6.4655889581610726E-4</v>
      </c>
      <c r="BI1220" s="179" t="str">
        <f t="shared" si="353"/>
        <v/>
      </c>
      <c r="BJ1220" s="179" t="str">
        <f t="shared" si="349"/>
        <v/>
      </c>
    </row>
    <row r="1221" spans="2:62" ht="20.100000000000001" customHeight="1" x14ac:dyDescent="0.25">
      <c r="B1221" s="147"/>
      <c r="C1221" s="151">
        <v>540</v>
      </c>
      <c r="D1221" s="147">
        <f t="shared" si="322"/>
        <v>-1374.3304198163878</v>
      </c>
      <c r="E1221" s="170">
        <f t="shared" si="323"/>
        <v>9.8279520850811115E-5</v>
      </c>
      <c r="F1221" s="170">
        <f t="shared" si="324"/>
        <v>3.2884118659163887E-2</v>
      </c>
      <c r="G1221" s="147">
        <f t="shared" si="325"/>
        <v>9.8279520850811115E-5</v>
      </c>
      <c r="H1221" s="147" t="str">
        <f t="shared" si="326"/>
        <v/>
      </c>
      <c r="I1221" s="147" t="str">
        <f t="shared" si="327"/>
        <v/>
      </c>
      <c r="J1221" s="147">
        <f t="shared" si="328"/>
        <v>3.4139031263942182E-18</v>
      </c>
      <c r="K1221" s="147" t="str">
        <f t="shared" si="329"/>
        <v/>
      </c>
      <c r="L1221" s="147" t="str">
        <f t="shared" si="330"/>
        <v/>
      </c>
      <c r="P1221" s="151">
        <v>540</v>
      </c>
      <c r="Q1221" s="147">
        <f t="shared" si="331"/>
        <v>-44199.98904048212</v>
      </c>
      <c r="R1221" s="170">
        <f t="shared" si="332"/>
        <v>3.05584996925093E-6</v>
      </c>
      <c r="S1221" s="170">
        <f t="shared" si="333"/>
        <v>3.2884118659163887E-2</v>
      </c>
      <c r="T1221" s="147">
        <f t="shared" si="334"/>
        <v>3.05584996925093E-6</v>
      </c>
      <c r="U1221" s="147" t="str">
        <f t="shared" si="335"/>
        <v/>
      </c>
      <c r="V1221" s="147" t="str">
        <f t="shared" si="336"/>
        <v/>
      </c>
      <c r="W1221" s="171">
        <f t="shared" si="337"/>
        <v>5.5735418796838947E-7</v>
      </c>
      <c r="X1221" s="169" t="str">
        <f t="shared" si="338"/>
        <v/>
      </c>
      <c r="Y1221" s="147" t="str">
        <f t="shared" si="339"/>
        <v/>
      </c>
      <c r="AC1221" s="151">
        <v>540</v>
      </c>
      <c r="AD1221" s="147">
        <f t="shared" si="340"/>
        <v>-1.8399999999999999</v>
      </c>
      <c r="AE1221" s="170">
        <f t="shared" si="341"/>
        <v>7.3406812581656919E-2</v>
      </c>
      <c r="AF1221" s="170">
        <f t="shared" si="342"/>
        <v>3.2884118659163887E-2</v>
      </c>
      <c r="AG1221" s="147">
        <f t="shared" si="343"/>
        <v>7.3406812581656919E-2</v>
      </c>
      <c r="AH1221" s="147" t="str">
        <f t="shared" si="344"/>
        <v/>
      </c>
      <c r="AI1221" s="147" t="str">
        <f t="shared" si="345"/>
        <v/>
      </c>
      <c r="AJ1221" s="169">
        <f t="shared" si="346"/>
        <v>0</v>
      </c>
      <c r="AK1221" s="169" t="str">
        <f t="shared" si="347"/>
        <v/>
      </c>
      <c r="AL1221" s="169" t="str">
        <f t="shared" si="348"/>
        <v/>
      </c>
      <c r="AM1221" s="169"/>
      <c r="AN1221" s="169"/>
      <c r="AO1221" s="169"/>
      <c r="AP1221" s="169"/>
      <c r="AQ1221" s="169"/>
      <c r="AR1221" s="169"/>
      <c r="AS1221" s="169"/>
      <c r="AT1221" s="148"/>
      <c r="AU1221" s="149"/>
      <c r="AV1221" s="148"/>
      <c r="AW1221" s="173"/>
      <c r="AX1221" s="174"/>
      <c r="AY1221" s="175"/>
      <c r="AZ1221" s="175"/>
      <c r="BA1221" s="176"/>
      <c r="BB1221" s="176"/>
      <c r="BC1221" s="150"/>
      <c r="BE1221" s="151">
        <v>517</v>
      </c>
      <c r="BF1221" s="164">
        <f t="shared" si="350"/>
        <v>3.3024000000000289</v>
      </c>
      <c r="BG1221" s="177">
        <f t="shared" si="351"/>
        <v>0.85569046269414017</v>
      </c>
      <c r="BH1221" s="178">
        <f t="shared" si="352"/>
        <v>6.4762333651080528E-4</v>
      </c>
      <c r="BI1221" s="179" t="str">
        <f t="shared" si="353"/>
        <v/>
      </c>
      <c r="BJ1221" s="179" t="str">
        <f t="shared" si="349"/>
        <v/>
      </c>
    </row>
    <row r="1222" spans="2:62" ht="20.100000000000001" customHeight="1" x14ac:dyDescent="0.25">
      <c r="B1222" s="147"/>
      <c r="C1222" s="151">
        <v>541</v>
      </c>
      <c r="D1222" s="147">
        <f t="shared" si="322"/>
        <v>-1371.3427449906999</v>
      </c>
      <c r="E1222" s="170">
        <f t="shared" si="323"/>
        <v>9.9004734506910822E-5</v>
      </c>
      <c r="F1222" s="170">
        <f t="shared" si="324"/>
        <v>3.3178828326262726E-2</v>
      </c>
      <c r="G1222" s="147">
        <f t="shared" si="325"/>
        <v>9.9004734506910822E-5</v>
      </c>
      <c r="H1222" s="147" t="str">
        <f t="shared" si="326"/>
        <v/>
      </c>
      <c r="I1222" s="147" t="str">
        <f t="shared" si="327"/>
        <v/>
      </c>
      <c r="J1222" s="147">
        <f t="shared" si="328"/>
        <v>3.5260854985439933E-18</v>
      </c>
      <c r="K1222" s="147" t="str">
        <f t="shared" si="329"/>
        <v/>
      </c>
      <c r="L1222" s="147" t="str">
        <f t="shared" si="330"/>
        <v/>
      </c>
      <c r="P1222" s="151">
        <v>541</v>
      </c>
      <c r="Q1222" s="147">
        <f t="shared" si="331"/>
        <v>-44103.90210778542</v>
      </c>
      <c r="R1222" s="170">
        <f t="shared" si="332"/>
        <v>3.0783993682458296E-6</v>
      </c>
      <c r="S1222" s="170">
        <f t="shared" si="333"/>
        <v>3.3178828326262726E-2</v>
      </c>
      <c r="T1222" s="147">
        <f t="shared" si="334"/>
        <v>3.0783993682458296E-6</v>
      </c>
      <c r="U1222" s="147" t="str">
        <f t="shared" si="335"/>
        <v/>
      </c>
      <c r="V1222" s="147" t="str">
        <f t="shared" si="336"/>
        <v/>
      </c>
      <c r="W1222" s="171">
        <f t="shared" si="337"/>
        <v>5.6318888646277506E-7</v>
      </c>
      <c r="X1222" s="169" t="str">
        <f t="shared" si="338"/>
        <v/>
      </c>
      <c r="Y1222" s="147" t="str">
        <f t="shared" si="339"/>
        <v/>
      </c>
      <c r="AC1222" s="151">
        <v>541</v>
      </c>
      <c r="AD1222" s="147">
        <f t="shared" si="340"/>
        <v>-1.8359999999999999</v>
      </c>
      <c r="AE1222" s="170">
        <f t="shared" si="341"/>
        <v>7.3948488227550416E-2</v>
      </c>
      <c r="AF1222" s="170">
        <f t="shared" si="342"/>
        <v>3.3178828326262726E-2</v>
      </c>
      <c r="AG1222" s="147">
        <f t="shared" si="343"/>
        <v>7.3948488227550416E-2</v>
      </c>
      <c r="AH1222" s="147" t="str">
        <f t="shared" si="344"/>
        <v/>
      </c>
      <c r="AI1222" s="147" t="str">
        <f t="shared" si="345"/>
        <v/>
      </c>
      <c r="AJ1222" s="169">
        <f t="shared" si="346"/>
        <v>0</v>
      </c>
      <c r="AK1222" s="169" t="str">
        <f t="shared" si="347"/>
        <v/>
      </c>
      <c r="AL1222" s="169" t="str">
        <f t="shared" si="348"/>
        <v/>
      </c>
      <c r="AM1222" s="169"/>
      <c r="AN1222" s="169"/>
      <c r="AO1222" s="169"/>
      <c r="AP1222" s="169"/>
      <c r="AQ1222" s="169"/>
      <c r="AR1222" s="169"/>
      <c r="AS1222" s="169"/>
      <c r="AT1222" s="148"/>
      <c r="AU1222" s="149"/>
      <c r="AV1222" s="148"/>
      <c r="AW1222" s="173"/>
      <c r="AX1222" s="174"/>
      <c r="AY1222" s="175"/>
      <c r="AZ1222" s="175"/>
      <c r="BA1222" s="176"/>
      <c r="BB1222" s="176"/>
      <c r="BC1222" s="150"/>
      <c r="BE1222" s="151">
        <v>518</v>
      </c>
      <c r="BF1222" s="164">
        <f t="shared" si="350"/>
        <v>3.3088000000000291</v>
      </c>
      <c r="BG1222" s="177">
        <f t="shared" si="351"/>
        <v>0.85504283935762937</v>
      </c>
      <c r="BH1222" s="178">
        <f t="shared" si="352"/>
        <v>6.4868345057389476E-4</v>
      </c>
      <c r="BI1222" s="179" t="str">
        <f t="shared" si="353"/>
        <v/>
      </c>
      <c r="BJ1222" s="179" t="str">
        <f t="shared" si="349"/>
        <v/>
      </c>
    </row>
    <row r="1223" spans="2:62" ht="20.100000000000001" customHeight="1" x14ac:dyDescent="0.25">
      <c r="B1223" s="147"/>
      <c r="C1223" s="151">
        <v>542</v>
      </c>
      <c r="D1223" s="147">
        <f t="shared" si="322"/>
        <v>-1368.3550701650122</v>
      </c>
      <c r="E1223" s="170">
        <f t="shared" si="323"/>
        <v>9.9733703829492804E-5</v>
      </c>
      <c r="F1223" s="170">
        <f t="shared" si="324"/>
        <v>3.3475710305225947E-2</v>
      </c>
      <c r="G1223" s="147">
        <f t="shared" si="325"/>
        <v>9.9733703829492804E-5</v>
      </c>
      <c r="H1223" s="147" t="str">
        <f t="shared" si="326"/>
        <v/>
      </c>
      <c r="I1223" s="147" t="str">
        <f t="shared" si="327"/>
        <v/>
      </c>
      <c r="J1223" s="147">
        <f t="shared" si="328"/>
        <v>3.6418959624383212E-18</v>
      </c>
      <c r="K1223" s="147" t="str">
        <f t="shared" si="329"/>
        <v/>
      </c>
      <c r="L1223" s="147" t="str">
        <f t="shared" si="330"/>
        <v/>
      </c>
      <c r="P1223" s="151">
        <v>542</v>
      </c>
      <c r="Q1223" s="147">
        <f t="shared" si="331"/>
        <v>-44007.815175088719</v>
      </c>
      <c r="R1223" s="170">
        <f t="shared" si="332"/>
        <v>3.1010655438917066E-6</v>
      </c>
      <c r="S1223" s="170">
        <f t="shared" si="333"/>
        <v>3.3475710305225947E-2</v>
      </c>
      <c r="T1223" s="147">
        <f t="shared" si="334"/>
        <v>3.1010655438917066E-6</v>
      </c>
      <c r="U1223" s="147" t="str">
        <f t="shared" si="335"/>
        <v/>
      </c>
      <c r="V1223" s="147" t="str">
        <f t="shared" si="336"/>
        <v/>
      </c>
      <c r="W1223" s="171">
        <f t="shared" si="337"/>
        <v>5.6907556059526558E-7</v>
      </c>
      <c r="X1223" s="169" t="str">
        <f t="shared" si="338"/>
        <v/>
      </c>
      <c r="Y1223" s="147" t="str">
        <f t="shared" si="339"/>
        <v/>
      </c>
      <c r="AC1223" s="151">
        <v>542</v>
      </c>
      <c r="AD1223" s="147">
        <f t="shared" si="340"/>
        <v>-1.8319999999999999</v>
      </c>
      <c r="AE1223" s="170">
        <f t="shared" si="341"/>
        <v>7.4492969050994659E-2</v>
      </c>
      <c r="AF1223" s="170">
        <f t="shared" si="342"/>
        <v>3.3475710305225947E-2</v>
      </c>
      <c r="AG1223" s="147">
        <f t="shared" si="343"/>
        <v>7.4492969050994659E-2</v>
      </c>
      <c r="AH1223" s="147" t="str">
        <f t="shared" si="344"/>
        <v/>
      </c>
      <c r="AI1223" s="147" t="str">
        <f t="shared" si="345"/>
        <v/>
      </c>
      <c r="AJ1223" s="169">
        <f t="shared" si="346"/>
        <v>0</v>
      </c>
      <c r="AK1223" s="169" t="str">
        <f t="shared" si="347"/>
        <v/>
      </c>
      <c r="AL1223" s="169" t="str">
        <f t="shared" si="348"/>
        <v/>
      </c>
      <c r="AM1223" s="169"/>
      <c r="AN1223" s="169"/>
      <c r="AO1223" s="169"/>
      <c r="AP1223" s="169"/>
      <c r="AQ1223" s="169"/>
      <c r="AR1223" s="169"/>
      <c r="AS1223" s="169"/>
      <c r="AT1223" s="148"/>
      <c r="AU1223" s="149"/>
      <c r="AV1223" s="148"/>
      <c r="AW1223" s="173"/>
      <c r="AX1223" s="174"/>
      <c r="AY1223" s="175"/>
      <c r="AZ1223" s="175"/>
      <c r="BA1223" s="176"/>
      <c r="BB1223" s="176"/>
      <c r="BC1223" s="150"/>
      <c r="BE1223" s="151">
        <v>519</v>
      </c>
      <c r="BF1223" s="164">
        <f t="shared" si="350"/>
        <v>3.3152000000000292</v>
      </c>
      <c r="BG1223" s="177">
        <f t="shared" si="351"/>
        <v>0.85439415590705547</v>
      </c>
      <c r="BH1223" s="178">
        <f t="shared" si="352"/>
        <v>6.4973923454669791E-4</v>
      </c>
      <c r="BI1223" s="179" t="str">
        <f t="shared" si="353"/>
        <v/>
      </c>
      <c r="BJ1223" s="179" t="str">
        <f t="shared" si="349"/>
        <v/>
      </c>
    </row>
    <row r="1224" spans="2:62" ht="20.100000000000001" customHeight="1" x14ac:dyDescent="0.25">
      <c r="B1224" s="147"/>
      <c r="C1224" s="151">
        <v>543</v>
      </c>
      <c r="D1224" s="147">
        <f t="shared" si="322"/>
        <v>-1365.3673953393243</v>
      </c>
      <c r="E1224" s="170">
        <f t="shared" si="323"/>
        <v>1.0046643305872409E-4</v>
      </c>
      <c r="F1224" s="170">
        <f t="shared" si="324"/>
        <v>3.3774775823135136E-2</v>
      </c>
      <c r="G1224" s="147">
        <f t="shared" si="325"/>
        <v>1.0046643305872409E-4</v>
      </c>
      <c r="H1224" s="147" t="str">
        <f t="shared" si="326"/>
        <v/>
      </c>
      <c r="I1224" s="147" t="str">
        <f t="shared" si="327"/>
        <v/>
      </c>
      <c r="J1224" s="147">
        <f t="shared" si="328"/>
        <v>3.7614499120624279E-18</v>
      </c>
      <c r="K1224" s="147" t="str">
        <f t="shared" si="329"/>
        <v/>
      </c>
      <c r="L1224" s="147" t="str">
        <f t="shared" si="330"/>
        <v/>
      </c>
      <c r="P1224" s="151">
        <v>543</v>
      </c>
      <c r="Q1224" s="147">
        <f t="shared" si="331"/>
        <v>-43911.728242392019</v>
      </c>
      <c r="R1224" s="170">
        <f t="shared" si="332"/>
        <v>3.1238486280300039E-6</v>
      </c>
      <c r="S1224" s="170">
        <f t="shared" si="333"/>
        <v>3.3774775823135136E-2</v>
      </c>
      <c r="T1224" s="147">
        <f t="shared" si="334"/>
        <v>3.1238486280300039E-6</v>
      </c>
      <c r="U1224" s="147" t="str">
        <f t="shared" si="335"/>
        <v/>
      </c>
      <c r="V1224" s="147" t="str">
        <f t="shared" si="336"/>
        <v/>
      </c>
      <c r="W1224" s="171">
        <f t="shared" si="337"/>
        <v>5.7501456427935782E-7</v>
      </c>
      <c r="X1224" s="169" t="str">
        <f t="shared" si="338"/>
        <v/>
      </c>
      <c r="Y1224" s="147" t="str">
        <f t="shared" si="339"/>
        <v/>
      </c>
      <c r="AC1224" s="151">
        <v>543</v>
      </c>
      <c r="AD1224" s="147">
        <f t="shared" si="340"/>
        <v>-1.8279999999999998</v>
      </c>
      <c r="AE1224" s="170">
        <f t="shared" si="341"/>
        <v>7.5040258219049624E-2</v>
      </c>
      <c r="AF1224" s="170">
        <f t="shared" si="342"/>
        <v>3.3774775823135136E-2</v>
      </c>
      <c r="AG1224" s="147">
        <f t="shared" si="343"/>
        <v>7.5040258219049624E-2</v>
      </c>
      <c r="AH1224" s="147" t="str">
        <f t="shared" si="344"/>
        <v/>
      </c>
      <c r="AI1224" s="147" t="str">
        <f t="shared" si="345"/>
        <v/>
      </c>
      <c r="AJ1224" s="169">
        <f t="shared" si="346"/>
        <v>0</v>
      </c>
      <c r="AK1224" s="169" t="str">
        <f t="shared" si="347"/>
        <v/>
      </c>
      <c r="AL1224" s="169" t="str">
        <f t="shared" si="348"/>
        <v/>
      </c>
      <c r="AM1224" s="169"/>
      <c r="AN1224" s="169"/>
      <c r="AO1224" s="169"/>
      <c r="AP1224" s="169"/>
      <c r="AQ1224" s="169"/>
      <c r="AR1224" s="169"/>
      <c r="AS1224" s="169"/>
      <c r="AT1224" s="148"/>
      <c r="AU1224" s="149"/>
      <c r="AV1224" s="148"/>
      <c r="AW1224" s="173"/>
      <c r="AX1224" s="174"/>
      <c r="AY1224" s="175"/>
      <c r="AZ1224" s="175"/>
      <c r="BA1224" s="176"/>
      <c r="BB1224" s="176"/>
      <c r="BC1224" s="150"/>
      <c r="BE1224" s="151">
        <v>520</v>
      </c>
      <c r="BF1224" s="164">
        <f t="shared" si="350"/>
        <v>3.3216000000000294</v>
      </c>
      <c r="BG1224" s="177">
        <f t="shared" si="351"/>
        <v>0.85374441667250878</v>
      </c>
      <c r="BH1224" s="178">
        <f t="shared" si="352"/>
        <v>6.5079068506523896E-4</v>
      </c>
      <c r="BI1224" s="179" t="str">
        <f t="shared" si="353"/>
        <v/>
      </c>
      <c r="BJ1224" s="179" t="str">
        <f t="shared" si="349"/>
        <v/>
      </c>
    </row>
    <row r="1225" spans="2:62" ht="20.100000000000001" customHeight="1" x14ac:dyDescent="0.25">
      <c r="B1225" s="147"/>
      <c r="C1225" s="151">
        <v>544</v>
      </c>
      <c r="D1225" s="147">
        <f t="shared" si="322"/>
        <v>-1362.3797205136366</v>
      </c>
      <c r="E1225" s="170">
        <f t="shared" si="323"/>
        <v>1.0120292628482067E-4</v>
      </c>
      <c r="F1225" s="170">
        <f t="shared" si="324"/>
        <v>3.4076036119516255E-2</v>
      </c>
      <c r="G1225" s="147">
        <f t="shared" si="325"/>
        <v>1.0120292628482067E-4</v>
      </c>
      <c r="H1225" s="147" t="str">
        <f t="shared" si="326"/>
        <v/>
      </c>
      <c r="I1225" s="147" t="str">
        <f t="shared" si="327"/>
        <v/>
      </c>
      <c r="J1225" s="147">
        <f t="shared" si="328"/>
        <v>3.8848663478036082E-18</v>
      </c>
      <c r="K1225" s="147" t="str">
        <f t="shared" si="329"/>
        <v/>
      </c>
      <c r="L1225" s="147" t="str">
        <f t="shared" si="330"/>
        <v/>
      </c>
      <c r="P1225" s="151">
        <v>544</v>
      </c>
      <c r="Q1225" s="147">
        <f t="shared" si="331"/>
        <v>-43815.641309695318</v>
      </c>
      <c r="R1225" s="170">
        <f t="shared" si="332"/>
        <v>3.1467487478396775E-6</v>
      </c>
      <c r="S1225" s="170">
        <f t="shared" si="333"/>
        <v>3.4076036119516297E-2</v>
      </c>
      <c r="T1225" s="147">
        <f t="shared" si="334"/>
        <v>3.1467487478396775E-6</v>
      </c>
      <c r="U1225" s="147" t="str">
        <f t="shared" si="335"/>
        <v/>
      </c>
      <c r="V1225" s="147" t="str">
        <f t="shared" si="336"/>
        <v/>
      </c>
      <c r="W1225" s="171">
        <f t="shared" si="337"/>
        <v>5.8100625260002813E-7</v>
      </c>
      <c r="X1225" s="169" t="str">
        <f t="shared" si="338"/>
        <v/>
      </c>
      <c r="Y1225" s="147" t="str">
        <f t="shared" si="339"/>
        <v/>
      </c>
      <c r="AC1225" s="151">
        <v>544</v>
      </c>
      <c r="AD1225" s="147">
        <f t="shared" si="340"/>
        <v>-1.8239999999999998</v>
      </c>
      <c r="AE1225" s="170">
        <f t="shared" si="341"/>
        <v>7.5590358786774225E-2</v>
      </c>
      <c r="AF1225" s="170">
        <f t="shared" si="342"/>
        <v>3.4076036119516297E-2</v>
      </c>
      <c r="AG1225" s="147">
        <f t="shared" si="343"/>
        <v>7.5590358786774225E-2</v>
      </c>
      <c r="AH1225" s="147" t="str">
        <f t="shared" si="344"/>
        <v/>
      </c>
      <c r="AI1225" s="147" t="str">
        <f t="shared" si="345"/>
        <v/>
      </c>
      <c r="AJ1225" s="169">
        <f t="shared" si="346"/>
        <v>0</v>
      </c>
      <c r="AK1225" s="169" t="str">
        <f t="shared" si="347"/>
        <v/>
      </c>
      <c r="AL1225" s="169" t="str">
        <f t="shared" si="348"/>
        <v/>
      </c>
      <c r="AM1225" s="169"/>
      <c r="AN1225" s="169"/>
      <c r="AO1225" s="169"/>
      <c r="AP1225" s="169"/>
      <c r="AQ1225" s="169"/>
      <c r="AR1225" s="169"/>
      <c r="AS1225" s="169"/>
      <c r="AT1225" s="148"/>
      <c r="AU1225" s="149"/>
      <c r="AV1225" s="148"/>
      <c r="AW1225" s="173"/>
      <c r="AX1225" s="174"/>
      <c r="AY1225" s="175"/>
      <c r="AZ1225" s="175"/>
      <c r="BA1225" s="176"/>
      <c r="BB1225" s="176"/>
      <c r="BC1225" s="150"/>
      <c r="BE1225" s="151">
        <v>521</v>
      </c>
      <c r="BF1225" s="164">
        <f t="shared" si="350"/>
        <v>3.3280000000000296</v>
      </c>
      <c r="BG1225" s="177">
        <f t="shared" si="351"/>
        <v>0.85309362598744354</v>
      </c>
      <c r="BH1225" s="178">
        <f t="shared" si="352"/>
        <v>6.5183779885980009E-4</v>
      </c>
      <c r="BI1225" s="179" t="str">
        <f t="shared" si="353"/>
        <v/>
      </c>
      <c r="BJ1225" s="179" t="str">
        <f t="shared" si="349"/>
        <v/>
      </c>
    </row>
    <row r="1226" spans="2:62" ht="20.100000000000001" customHeight="1" x14ac:dyDescent="0.25">
      <c r="B1226" s="147"/>
      <c r="C1226" s="151">
        <v>545</v>
      </c>
      <c r="D1226" s="147">
        <f t="shared" si="322"/>
        <v>-1359.3920456879487</v>
      </c>
      <c r="E1226" s="170">
        <f t="shared" si="323"/>
        <v>1.019431874466837E-4</v>
      </c>
      <c r="F1226" s="170">
        <f t="shared" si="324"/>
        <v>3.4379502445890005E-2</v>
      </c>
      <c r="G1226" s="147">
        <f t="shared" si="325"/>
        <v>1.019431874466837E-4</v>
      </c>
      <c r="H1226" s="147" t="str">
        <f t="shared" si="326"/>
        <v/>
      </c>
      <c r="I1226" s="147" t="str">
        <f t="shared" si="327"/>
        <v/>
      </c>
      <c r="J1226" s="147">
        <f t="shared" si="328"/>
        <v>4.012267987098985E-18</v>
      </c>
      <c r="K1226" s="147" t="str">
        <f t="shared" si="329"/>
        <v/>
      </c>
      <c r="L1226" s="147" t="str">
        <f t="shared" si="330"/>
        <v/>
      </c>
      <c r="P1226" s="151">
        <v>545</v>
      </c>
      <c r="Q1226" s="147">
        <f t="shared" si="331"/>
        <v>-43719.554376998625</v>
      </c>
      <c r="R1226" s="170">
        <f t="shared" si="332"/>
        <v>3.169766025794771E-6</v>
      </c>
      <c r="S1226" s="170">
        <f t="shared" si="333"/>
        <v>3.4379502445889977E-2</v>
      </c>
      <c r="T1226" s="147">
        <f t="shared" si="334"/>
        <v>3.169766025794771E-6</v>
      </c>
      <c r="U1226" s="147" t="str">
        <f t="shared" si="335"/>
        <v/>
      </c>
      <c r="V1226" s="147" t="str">
        <f t="shared" si="336"/>
        <v/>
      </c>
      <c r="W1226" s="171">
        <f t="shared" si="337"/>
        <v>5.8705098180311462E-7</v>
      </c>
      <c r="X1226" s="169" t="str">
        <f t="shared" si="338"/>
        <v/>
      </c>
      <c r="Y1226" s="147" t="str">
        <f t="shared" si="339"/>
        <v/>
      </c>
      <c r="AC1226" s="151">
        <v>545</v>
      </c>
      <c r="AD1226" s="147">
        <f t="shared" si="340"/>
        <v>-1.8199999999999998</v>
      </c>
      <c r="AE1226" s="170">
        <f t="shared" si="341"/>
        <v>7.6143273696207353E-2</v>
      </c>
      <c r="AF1226" s="170">
        <f t="shared" si="342"/>
        <v>3.4379502445890005E-2</v>
      </c>
      <c r="AG1226" s="147">
        <f t="shared" si="343"/>
        <v>7.6143273696207353E-2</v>
      </c>
      <c r="AH1226" s="147" t="str">
        <f t="shared" si="344"/>
        <v/>
      </c>
      <c r="AI1226" s="147" t="str">
        <f t="shared" si="345"/>
        <v/>
      </c>
      <c r="AJ1226" s="169">
        <f t="shared" si="346"/>
        <v>0</v>
      </c>
      <c r="AK1226" s="169" t="str">
        <f t="shared" si="347"/>
        <v/>
      </c>
      <c r="AL1226" s="169" t="str">
        <f t="shared" si="348"/>
        <v/>
      </c>
      <c r="AM1226" s="169"/>
      <c r="AN1226" s="169"/>
      <c r="AO1226" s="169"/>
      <c r="AP1226" s="169"/>
      <c r="AQ1226" s="169"/>
      <c r="AR1226" s="169"/>
      <c r="AS1226" s="169"/>
      <c r="AT1226" s="148"/>
      <c r="AU1226" s="149"/>
      <c r="AV1226" s="148"/>
      <c r="AW1226" s="173"/>
      <c r="AX1226" s="174"/>
      <c r="AY1226" s="175"/>
      <c r="AZ1226" s="175"/>
      <c r="BA1226" s="176"/>
      <c r="BB1226" s="176"/>
      <c r="BC1226" s="150"/>
      <c r="BE1226" s="151">
        <v>522</v>
      </c>
      <c r="BF1226" s="164">
        <f t="shared" si="350"/>
        <v>3.3344000000000298</v>
      </c>
      <c r="BG1226" s="177">
        <f t="shared" si="351"/>
        <v>0.85244178818858374</v>
      </c>
      <c r="BH1226" s="178">
        <f t="shared" si="352"/>
        <v>6.5288057275370015E-4</v>
      </c>
      <c r="BI1226" s="179" t="str">
        <f t="shared" si="353"/>
        <v/>
      </c>
      <c r="BJ1226" s="179" t="str">
        <f t="shared" si="349"/>
        <v/>
      </c>
    </row>
    <row r="1227" spans="2:62" ht="20.100000000000001" customHeight="1" x14ac:dyDescent="0.25">
      <c r="B1227" s="147"/>
      <c r="C1227" s="151">
        <v>546</v>
      </c>
      <c r="D1227" s="147">
        <f t="shared" si="322"/>
        <v>-1356.404370862261</v>
      </c>
      <c r="E1227" s="170">
        <f t="shared" si="323"/>
        <v>1.0268722033053657E-4</v>
      </c>
      <c r="F1227" s="170">
        <f t="shared" si="324"/>
        <v>3.4685186065317321E-2</v>
      </c>
      <c r="G1227" s="147">
        <f t="shared" si="325"/>
        <v>1.0268722033053657E-4</v>
      </c>
      <c r="H1227" s="147" t="str">
        <f t="shared" si="326"/>
        <v/>
      </c>
      <c r="I1227" s="147" t="str">
        <f t="shared" si="327"/>
        <v/>
      </c>
      <c r="J1227" s="147">
        <f t="shared" si="328"/>
        <v>4.1437813784122832E-18</v>
      </c>
      <c r="K1227" s="147" t="str">
        <f t="shared" si="329"/>
        <v/>
      </c>
      <c r="L1227" s="147" t="str">
        <f t="shared" si="330"/>
        <v/>
      </c>
      <c r="P1227" s="151">
        <v>546</v>
      </c>
      <c r="Q1227" s="147">
        <f t="shared" si="331"/>
        <v>-43623.467444301925</v>
      </c>
      <c r="R1227" s="170">
        <f t="shared" si="332"/>
        <v>3.192900579622064E-6</v>
      </c>
      <c r="S1227" s="170">
        <f t="shared" si="333"/>
        <v>3.4685186065317321E-2</v>
      </c>
      <c r="T1227" s="147">
        <f t="shared" si="334"/>
        <v>3.192900579622064E-6</v>
      </c>
      <c r="U1227" s="147" t="str">
        <f t="shared" si="335"/>
        <v/>
      </c>
      <c r="V1227" s="147" t="str">
        <f t="shared" si="336"/>
        <v/>
      </c>
      <c r="W1227" s="171">
        <f t="shared" si="337"/>
        <v>5.9314910928449564E-7</v>
      </c>
      <c r="X1227" s="169" t="str">
        <f t="shared" si="338"/>
        <v/>
      </c>
      <c r="Y1227" s="147" t="str">
        <f t="shared" si="339"/>
        <v/>
      </c>
      <c r="AC1227" s="151">
        <v>546</v>
      </c>
      <c r="AD1227" s="147">
        <f t="shared" si="340"/>
        <v>-1.8159999999999998</v>
      </c>
      <c r="AE1227" s="170">
        <f t="shared" si="341"/>
        <v>7.6699005775350174E-2</v>
      </c>
      <c r="AF1227" s="170">
        <f t="shared" si="342"/>
        <v>3.4685186065317328E-2</v>
      </c>
      <c r="AG1227" s="147">
        <f t="shared" si="343"/>
        <v>7.6699005775350174E-2</v>
      </c>
      <c r="AH1227" s="147" t="str">
        <f t="shared" si="344"/>
        <v/>
      </c>
      <c r="AI1227" s="147" t="str">
        <f t="shared" si="345"/>
        <v/>
      </c>
      <c r="AJ1227" s="169">
        <f t="shared" si="346"/>
        <v>0</v>
      </c>
      <c r="AK1227" s="169" t="str">
        <f t="shared" si="347"/>
        <v/>
      </c>
      <c r="AL1227" s="169" t="str">
        <f t="shared" si="348"/>
        <v/>
      </c>
      <c r="AM1227" s="169"/>
      <c r="AN1227" s="169"/>
      <c r="AO1227" s="169"/>
      <c r="AP1227" s="169"/>
      <c r="AQ1227" s="169"/>
      <c r="AR1227" s="169"/>
      <c r="AS1227" s="169"/>
      <c r="AT1227" s="148"/>
      <c r="AU1227" s="149"/>
      <c r="AV1227" s="148"/>
      <c r="AW1227" s="173"/>
      <c r="AX1227" s="174"/>
      <c r="AY1227" s="175"/>
      <c r="AZ1227" s="175"/>
      <c r="BA1227" s="176"/>
      <c r="BB1227" s="176"/>
      <c r="BC1227" s="150"/>
      <c r="BE1227" s="151">
        <v>523</v>
      </c>
      <c r="BF1227" s="164">
        <f t="shared" si="350"/>
        <v>3.34080000000003</v>
      </c>
      <c r="BG1227" s="177">
        <f t="shared" si="351"/>
        <v>0.85178890761583004</v>
      </c>
      <c r="BH1227" s="178">
        <f t="shared" si="352"/>
        <v>6.5391900366340572E-4</v>
      </c>
      <c r="BI1227" s="179" t="str">
        <f t="shared" si="353"/>
        <v/>
      </c>
      <c r="BJ1227" s="179" t="str">
        <f t="shared" si="349"/>
        <v/>
      </c>
    </row>
    <row r="1228" spans="2:62" ht="20.100000000000001" customHeight="1" x14ac:dyDescent="0.25">
      <c r="B1228" s="147"/>
      <c r="C1228" s="151">
        <v>547</v>
      </c>
      <c r="D1228" s="147">
        <f t="shared" si="322"/>
        <v>-1353.4166960365731</v>
      </c>
      <c r="E1228" s="170">
        <f t="shared" si="323"/>
        <v>1.0343502856856571E-4</v>
      </c>
      <c r="F1228" s="170">
        <f t="shared" si="324"/>
        <v>3.4993098251941503E-2</v>
      </c>
      <c r="G1228" s="147">
        <f t="shared" si="325"/>
        <v>1.0343502856856571E-4</v>
      </c>
      <c r="H1228" s="147" t="str">
        <f t="shared" si="326"/>
        <v/>
      </c>
      <c r="I1228" s="147" t="str">
        <f t="shared" si="327"/>
        <v/>
      </c>
      <c r="J1228" s="147">
        <f t="shared" si="328"/>
        <v>4.2795370186386283E-18</v>
      </c>
      <c r="K1228" s="147" t="str">
        <f t="shared" si="329"/>
        <v/>
      </c>
      <c r="L1228" s="147" t="str">
        <f t="shared" si="330"/>
        <v/>
      </c>
      <c r="P1228" s="151">
        <v>547</v>
      </c>
      <c r="Q1228" s="147">
        <f t="shared" si="331"/>
        <v>-43527.380511605224</v>
      </c>
      <c r="R1228" s="170">
        <f t="shared" si="332"/>
        <v>3.2161525222587785E-6</v>
      </c>
      <c r="S1228" s="170">
        <f t="shared" si="333"/>
        <v>3.4993098251941475E-2</v>
      </c>
      <c r="T1228" s="147">
        <f t="shared" si="334"/>
        <v>3.2161525222587785E-6</v>
      </c>
      <c r="U1228" s="147" t="str">
        <f t="shared" si="335"/>
        <v/>
      </c>
      <c r="V1228" s="147" t="str">
        <f t="shared" si="336"/>
        <v/>
      </c>
      <c r="W1228" s="171">
        <f t="shared" si="337"/>
        <v>5.9930099357906203E-7</v>
      </c>
      <c r="X1228" s="169" t="str">
        <f t="shared" si="338"/>
        <v/>
      </c>
      <c r="Y1228" s="147" t="str">
        <f t="shared" si="339"/>
        <v/>
      </c>
      <c r="AC1228" s="151">
        <v>547</v>
      </c>
      <c r="AD1228" s="147">
        <f t="shared" si="340"/>
        <v>-1.8119999999999998</v>
      </c>
      <c r="AE1228" s="170">
        <f t="shared" si="341"/>
        <v>7.725755773715054E-2</v>
      </c>
      <c r="AF1228" s="170">
        <f t="shared" si="342"/>
        <v>3.4993098251941503E-2</v>
      </c>
      <c r="AG1228" s="147">
        <f t="shared" si="343"/>
        <v>7.725755773715054E-2</v>
      </c>
      <c r="AH1228" s="147" t="str">
        <f t="shared" si="344"/>
        <v/>
      </c>
      <c r="AI1228" s="147" t="str">
        <f t="shared" si="345"/>
        <v/>
      </c>
      <c r="AJ1228" s="169">
        <f t="shared" si="346"/>
        <v>0</v>
      </c>
      <c r="AK1228" s="169" t="str">
        <f t="shared" si="347"/>
        <v/>
      </c>
      <c r="AL1228" s="169" t="str">
        <f t="shared" si="348"/>
        <v/>
      </c>
      <c r="AM1228" s="169"/>
      <c r="AN1228" s="169"/>
      <c r="AO1228" s="169"/>
      <c r="AP1228" s="169"/>
      <c r="AQ1228" s="169"/>
      <c r="AR1228" s="169"/>
      <c r="AS1228" s="169"/>
      <c r="AT1228" s="148"/>
      <c r="AU1228" s="149"/>
      <c r="AV1228" s="148"/>
      <c r="AW1228" s="173"/>
      <c r="AX1228" s="174"/>
      <c r="AY1228" s="175"/>
      <c r="AZ1228" s="175"/>
      <c r="BA1228" s="176"/>
      <c r="BB1228" s="176"/>
      <c r="BC1228" s="150"/>
      <c r="BE1228" s="151">
        <v>524</v>
      </c>
      <c r="BF1228" s="164">
        <f t="shared" si="350"/>
        <v>3.3472000000000302</v>
      </c>
      <c r="BG1228" s="177">
        <f t="shared" si="351"/>
        <v>0.85113498861216663</v>
      </c>
      <c r="BH1228" s="178">
        <f t="shared" si="352"/>
        <v>6.5495308859830903E-4</v>
      </c>
      <c r="BI1228" s="179" t="str">
        <f t="shared" si="353"/>
        <v/>
      </c>
      <c r="BJ1228" s="179" t="str">
        <f t="shared" si="349"/>
        <v/>
      </c>
    </row>
    <row r="1229" spans="2:62" ht="20.100000000000001" customHeight="1" x14ac:dyDescent="0.25">
      <c r="B1229" s="147"/>
      <c r="C1229" s="151">
        <v>548</v>
      </c>
      <c r="D1229" s="147">
        <f t="shared" si="322"/>
        <v>-1350.4290212108854</v>
      </c>
      <c r="E1229" s="170">
        <f t="shared" si="323"/>
        <v>1.041866156375622E-4</v>
      </c>
      <c r="F1229" s="170">
        <f t="shared" si="324"/>
        <v>3.5303250290525771E-2</v>
      </c>
      <c r="G1229" s="147">
        <f t="shared" si="325"/>
        <v>1.041866156375622E-4</v>
      </c>
      <c r="H1229" s="147" t="str">
        <f t="shared" si="326"/>
        <v/>
      </c>
      <c r="I1229" s="147" t="str">
        <f t="shared" si="327"/>
        <v/>
      </c>
      <c r="J1229" s="147">
        <f t="shared" si="328"/>
        <v>4.4196694740363334E-18</v>
      </c>
      <c r="K1229" s="147" t="str">
        <f t="shared" si="329"/>
        <v/>
      </c>
      <c r="L1229" s="147" t="str">
        <f t="shared" si="330"/>
        <v/>
      </c>
      <c r="P1229" s="151">
        <v>548</v>
      </c>
      <c r="Q1229" s="147">
        <f t="shared" si="331"/>
        <v>-43431.293578908524</v>
      </c>
      <c r="R1229" s="170">
        <f t="shared" si="332"/>
        <v>3.23952196181037E-6</v>
      </c>
      <c r="S1229" s="170">
        <f t="shared" si="333"/>
        <v>3.5303250290525771E-2</v>
      </c>
      <c r="T1229" s="147">
        <f t="shared" si="334"/>
        <v>3.23952196181037E-6</v>
      </c>
      <c r="U1229" s="147" t="str">
        <f t="shared" si="335"/>
        <v/>
      </c>
      <c r="V1229" s="147" t="str">
        <f t="shared" si="336"/>
        <v/>
      </c>
      <c r="W1229" s="171">
        <f t="shared" si="337"/>
        <v>6.0550699434948466E-7</v>
      </c>
      <c r="X1229" s="169" t="str">
        <f t="shared" si="338"/>
        <v/>
      </c>
      <c r="Y1229" s="147" t="str">
        <f t="shared" si="339"/>
        <v/>
      </c>
      <c r="AC1229" s="151">
        <v>548</v>
      </c>
      <c r="AD1229" s="147">
        <f t="shared" si="340"/>
        <v>-1.8079999999999998</v>
      </c>
      <c r="AE1229" s="170">
        <f t="shared" si="341"/>
        <v>7.7818932178488898E-2</v>
      </c>
      <c r="AF1229" s="170">
        <f t="shared" si="342"/>
        <v>3.5303250290525799E-2</v>
      </c>
      <c r="AG1229" s="147">
        <f t="shared" si="343"/>
        <v>7.7818932178488898E-2</v>
      </c>
      <c r="AH1229" s="147" t="str">
        <f t="shared" si="344"/>
        <v/>
      </c>
      <c r="AI1229" s="147" t="str">
        <f t="shared" si="345"/>
        <v/>
      </c>
      <c r="AJ1229" s="169">
        <f t="shared" si="346"/>
        <v>0</v>
      </c>
      <c r="AK1229" s="169" t="str">
        <f t="shared" si="347"/>
        <v/>
      </c>
      <c r="AL1229" s="169" t="str">
        <f t="shared" si="348"/>
        <v/>
      </c>
      <c r="AM1229" s="169"/>
      <c r="AN1229" s="169"/>
      <c r="AO1229" s="169"/>
      <c r="AP1229" s="169"/>
      <c r="AQ1229" s="169"/>
      <c r="AR1229" s="169"/>
      <c r="AS1229" s="169"/>
      <c r="AT1229" s="148"/>
      <c r="AU1229" s="149"/>
      <c r="AV1229" s="148"/>
      <c r="AW1229" s="173"/>
      <c r="AX1229" s="174"/>
      <c r="AY1229" s="175"/>
      <c r="AZ1229" s="175"/>
      <c r="BA1229" s="176"/>
      <c r="BB1229" s="176"/>
      <c r="BC1229" s="150"/>
      <c r="BE1229" s="151">
        <v>525</v>
      </c>
      <c r="BF1229" s="164">
        <f t="shared" si="350"/>
        <v>3.3536000000000303</v>
      </c>
      <c r="BG1229" s="177">
        <f t="shared" si="351"/>
        <v>0.85048003552356832</v>
      </c>
      <c r="BH1229" s="178">
        <f t="shared" si="352"/>
        <v>6.5598282465972879E-4</v>
      </c>
      <c r="BI1229" s="179" t="str">
        <f t="shared" si="353"/>
        <v/>
      </c>
      <c r="BJ1229" s="179" t="str">
        <f t="shared" si="349"/>
        <v/>
      </c>
    </row>
    <row r="1230" spans="2:62" ht="20.100000000000001" customHeight="1" x14ac:dyDescent="0.25">
      <c r="B1230" s="147"/>
      <c r="C1230" s="151">
        <v>549</v>
      </c>
      <c r="D1230" s="147">
        <f t="shared" si="322"/>
        <v>-1347.4413463851974</v>
      </c>
      <c r="E1230" s="170">
        <f t="shared" si="323"/>
        <v>1.0494198485756759E-4</v>
      </c>
      <c r="F1230" s="170">
        <f t="shared" si="324"/>
        <v>3.5615653475987115E-2</v>
      </c>
      <c r="G1230" s="147">
        <f t="shared" si="325"/>
        <v>1.0494198485756759E-4</v>
      </c>
      <c r="H1230" s="147" t="str">
        <f t="shared" si="326"/>
        <v/>
      </c>
      <c r="I1230" s="147" t="str">
        <f t="shared" si="327"/>
        <v/>
      </c>
      <c r="J1230" s="147">
        <f t="shared" si="328"/>
        <v>4.5643175047917356E-18</v>
      </c>
      <c r="K1230" s="147" t="str">
        <f t="shared" si="329"/>
        <v/>
      </c>
      <c r="L1230" s="147" t="str">
        <f t="shared" si="330"/>
        <v/>
      </c>
      <c r="P1230" s="151">
        <v>549</v>
      </c>
      <c r="Q1230" s="147">
        <f t="shared" si="331"/>
        <v>-43335.206646211824</v>
      </c>
      <c r="R1230" s="170">
        <f t="shared" si="332"/>
        <v>3.2630090015084009E-6</v>
      </c>
      <c r="S1230" s="170">
        <f t="shared" si="333"/>
        <v>3.5615653475987115E-2</v>
      </c>
      <c r="T1230" s="147">
        <f t="shared" si="334"/>
        <v>3.2630090015084009E-6</v>
      </c>
      <c r="U1230" s="147" t="str">
        <f t="shared" si="335"/>
        <v/>
      </c>
      <c r="V1230" s="147" t="str">
        <f t="shared" si="336"/>
        <v/>
      </c>
      <c r="W1230" s="171">
        <f t="shared" si="337"/>
        <v>6.1176747237477329E-7</v>
      </c>
      <c r="X1230" s="169" t="str">
        <f t="shared" si="338"/>
        <v/>
      </c>
      <c r="Y1230" s="147" t="str">
        <f t="shared" si="339"/>
        <v/>
      </c>
      <c r="AC1230" s="151">
        <v>549</v>
      </c>
      <c r="AD1230" s="147">
        <f t="shared" si="340"/>
        <v>-1.8039999999999998</v>
      </c>
      <c r="AE1230" s="170">
        <f t="shared" si="341"/>
        <v>7.8383131579166238E-2</v>
      </c>
      <c r="AF1230" s="170">
        <f t="shared" si="342"/>
        <v>3.5615653475987115E-2</v>
      </c>
      <c r="AG1230" s="147">
        <f t="shared" si="343"/>
        <v>7.8383131579166238E-2</v>
      </c>
      <c r="AH1230" s="147" t="str">
        <f t="shared" si="344"/>
        <v/>
      </c>
      <c r="AI1230" s="147" t="str">
        <f t="shared" si="345"/>
        <v/>
      </c>
      <c r="AJ1230" s="169">
        <f t="shared" si="346"/>
        <v>0</v>
      </c>
      <c r="AK1230" s="169" t="str">
        <f t="shared" si="347"/>
        <v/>
      </c>
      <c r="AL1230" s="169" t="str">
        <f t="shared" si="348"/>
        <v/>
      </c>
      <c r="AM1230" s="169"/>
      <c r="AN1230" s="169"/>
      <c r="AO1230" s="169"/>
      <c r="AP1230" s="169"/>
      <c r="AQ1230" s="169"/>
      <c r="AR1230" s="169"/>
      <c r="AS1230" s="169"/>
      <c r="AT1230" s="148"/>
      <c r="AU1230" s="149"/>
      <c r="AV1230" s="148"/>
      <c r="AW1230" s="173"/>
      <c r="AX1230" s="174"/>
      <c r="AY1230" s="175"/>
      <c r="AZ1230" s="175"/>
      <c r="BA1230" s="176"/>
      <c r="BB1230" s="176"/>
      <c r="BC1230" s="150"/>
      <c r="BE1230" s="151">
        <v>526</v>
      </c>
      <c r="BF1230" s="164">
        <f t="shared" si="350"/>
        <v>3.3600000000000305</v>
      </c>
      <c r="BG1230" s="177">
        <f t="shared" si="351"/>
        <v>0.84982405269890859</v>
      </c>
      <c r="BH1230" s="178">
        <f t="shared" si="352"/>
        <v>6.5700820904046608E-4</v>
      </c>
      <c r="BI1230" s="179" t="str">
        <f t="shared" si="353"/>
        <v/>
      </c>
      <c r="BJ1230" s="179" t="str">
        <f t="shared" si="349"/>
        <v/>
      </c>
    </row>
    <row r="1231" spans="2:62" ht="20.100000000000001" customHeight="1" x14ac:dyDescent="0.25">
      <c r="B1231" s="147"/>
      <c r="C1231" s="151">
        <v>550</v>
      </c>
      <c r="D1231" s="147">
        <f t="shared" si="322"/>
        <v>-1344.4536715595098</v>
      </c>
      <c r="E1231" s="170">
        <f t="shared" si="323"/>
        <v>1.05701139390521E-4</v>
      </c>
      <c r="F1231" s="170">
        <f t="shared" si="324"/>
        <v>3.5930319112925789E-2</v>
      </c>
      <c r="G1231" s="147">
        <f t="shared" si="325"/>
        <v>1.05701139390521E-4</v>
      </c>
      <c r="H1231" s="147" t="str">
        <f t="shared" si="326"/>
        <v/>
      </c>
      <c r="I1231" s="147" t="str">
        <f t="shared" si="327"/>
        <v/>
      </c>
      <c r="J1231" s="147">
        <f t="shared" si="328"/>
        <v>4.7136241933224604E-18</v>
      </c>
      <c r="K1231" s="147" t="str">
        <f t="shared" si="329"/>
        <v/>
      </c>
      <c r="L1231" s="147" t="str">
        <f t="shared" si="330"/>
        <v/>
      </c>
      <c r="P1231" s="151">
        <v>550</v>
      </c>
      <c r="Q1231" s="147">
        <f t="shared" si="331"/>
        <v>-43239.119713515123</v>
      </c>
      <c r="R1231" s="170">
        <f t="shared" si="332"/>
        <v>3.2866137396684907E-6</v>
      </c>
      <c r="S1231" s="170">
        <f t="shared" si="333"/>
        <v>3.5930319112925789E-2</v>
      </c>
      <c r="T1231" s="147">
        <f t="shared" si="334"/>
        <v>3.2866137396684907E-6</v>
      </c>
      <c r="U1231" s="147" t="str">
        <f t="shared" si="335"/>
        <v/>
      </c>
      <c r="V1231" s="147" t="str">
        <f t="shared" si="336"/>
        <v/>
      </c>
      <c r="W1231" s="171">
        <f t="shared" si="337"/>
        <v>6.1808278953862856E-7</v>
      </c>
      <c r="X1231" s="169" t="str">
        <f t="shared" si="338"/>
        <v/>
      </c>
      <c r="Y1231" s="147" t="str">
        <f t="shared" si="339"/>
        <v/>
      </c>
      <c r="AC1231" s="151">
        <v>550</v>
      </c>
      <c r="AD1231" s="147">
        <f t="shared" si="340"/>
        <v>-1.7999999999999998</v>
      </c>
      <c r="AE1231" s="170">
        <f t="shared" si="341"/>
        <v>7.8950158300894177E-2</v>
      </c>
      <c r="AF1231" s="170">
        <f t="shared" si="342"/>
        <v>3.593031911292581E-2</v>
      </c>
      <c r="AG1231" s="147">
        <f t="shared" si="343"/>
        <v>7.8950158300894177E-2</v>
      </c>
      <c r="AH1231" s="147" t="str">
        <f t="shared" si="344"/>
        <v/>
      </c>
      <c r="AI1231" s="147" t="str">
        <f t="shared" si="345"/>
        <v/>
      </c>
      <c r="AJ1231" s="169">
        <f t="shared" si="346"/>
        <v>0</v>
      </c>
      <c r="AK1231" s="169" t="str">
        <f t="shared" si="347"/>
        <v/>
      </c>
      <c r="AL1231" s="169" t="str">
        <f t="shared" si="348"/>
        <v/>
      </c>
      <c r="AM1231" s="169"/>
      <c r="AN1231" s="169"/>
      <c r="AO1231" s="169"/>
      <c r="AP1231" s="169"/>
      <c r="AQ1231" s="169"/>
      <c r="AR1231" s="169"/>
      <c r="AS1231" s="169"/>
      <c r="AT1231" s="148"/>
      <c r="AU1231" s="149"/>
      <c r="AV1231" s="148"/>
      <c r="AW1231" s="173"/>
      <c r="AX1231" s="174"/>
      <c r="AY1231" s="175"/>
      <c r="AZ1231" s="175"/>
      <c r="BA1231" s="176"/>
      <c r="BB1231" s="176"/>
      <c r="BC1231" s="150"/>
      <c r="BE1231" s="151">
        <v>527</v>
      </c>
      <c r="BF1231" s="164">
        <f t="shared" si="350"/>
        <v>3.3664000000000307</v>
      </c>
      <c r="BG1231" s="177">
        <f t="shared" si="351"/>
        <v>0.84916704448986813</v>
      </c>
      <c r="BH1231" s="178">
        <f t="shared" si="352"/>
        <v>6.5802923902458232E-4</v>
      </c>
      <c r="BI1231" s="179" t="str">
        <f t="shared" si="353"/>
        <v/>
      </c>
      <c r="BJ1231" s="179" t="str">
        <f t="shared" si="349"/>
        <v/>
      </c>
    </row>
    <row r="1232" spans="2:62" ht="20.100000000000001" customHeight="1" x14ac:dyDescent="0.25">
      <c r="B1232" s="147"/>
      <c r="C1232" s="151">
        <v>551</v>
      </c>
      <c r="D1232" s="147">
        <f t="shared" si="322"/>
        <v>-1341.4659967338218</v>
      </c>
      <c r="E1232" s="170">
        <f t="shared" si="323"/>
        <v>1.0646408223891039E-4</v>
      </c>
      <c r="F1232" s="170">
        <f t="shared" si="324"/>
        <v>3.6247258515151162E-2</v>
      </c>
      <c r="G1232" s="147">
        <f t="shared" si="325"/>
        <v>1.0646408223891039E-4</v>
      </c>
      <c r="H1232" s="147" t="str">
        <f t="shared" si="326"/>
        <v/>
      </c>
      <c r="I1232" s="147" t="str">
        <f t="shared" si="327"/>
        <v/>
      </c>
      <c r="J1232" s="147">
        <f t="shared" si="328"/>
        <v>4.8677370764293246E-18</v>
      </c>
      <c r="K1232" s="147" t="str">
        <f t="shared" si="329"/>
        <v/>
      </c>
      <c r="L1232" s="147" t="str">
        <f t="shared" si="330"/>
        <v/>
      </c>
      <c r="P1232" s="151">
        <v>551</v>
      </c>
      <c r="Q1232" s="147">
        <f t="shared" si="331"/>
        <v>-43143.032780818423</v>
      </c>
      <c r="R1232" s="170">
        <f t="shared" si="332"/>
        <v>3.3103362696483623E-6</v>
      </c>
      <c r="S1232" s="170">
        <f t="shared" si="333"/>
        <v>3.6247258515151162E-2</v>
      </c>
      <c r="T1232" s="147">
        <f t="shared" si="334"/>
        <v>3.3103362696483623E-6</v>
      </c>
      <c r="U1232" s="147" t="str">
        <f t="shared" si="335"/>
        <v/>
      </c>
      <c r="V1232" s="147" t="str">
        <f t="shared" si="336"/>
        <v/>
      </c>
      <c r="W1232" s="171">
        <f t="shared" si="337"/>
        <v>6.2445330881758208E-7</v>
      </c>
      <c r="X1232" s="169" t="str">
        <f t="shared" si="338"/>
        <v/>
      </c>
      <c r="Y1232" s="147" t="str">
        <f t="shared" si="339"/>
        <v/>
      </c>
      <c r="AC1232" s="151">
        <v>551</v>
      </c>
      <c r="AD1232" s="147">
        <f t="shared" si="340"/>
        <v>-1.7959999999999998</v>
      </c>
      <c r="AE1232" s="170">
        <f t="shared" si="341"/>
        <v>7.9520014586287047E-2</v>
      </c>
      <c r="AF1232" s="170">
        <f t="shared" si="342"/>
        <v>3.6247258515151162E-2</v>
      </c>
      <c r="AG1232" s="147">
        <f t="shared" si="343"/>
        <v>7.9520014586287047E-2</v>
      </c>
      <c r="AH1232" s="147" t="str">
        <f t="shared" si="344"/>
        <v/>
      </c>
      <c r="AI1232" s="147" t="str">
        <f t="shared" si="345"/>
        <v/>
      </c>
      <c r="AJ1232" s="169">
        <f t="shared" si="346"/>
        <v>0</v>
      </c>
      <c r="AK1232" s="169" t="str">
        <f t="shared" si="347"/>
        <v/>
      </c>
      <c r="AL1232" s="169" t="str">
        <f t="shared" si="348"/>
        <v/>
      </c>
      <c r="AM1232" s="169"/>
      <c r="AN1232" s="169"/>
      <c r="AO1232" s="169"/>
      <c r="AP1232" s="169"/>
      <c r="AQ1232" s="169"/>
      <c r="AR1232" s="169"/>
      <c r="AS1232" s="169"/>
      <c r="AT1232" s="148"/>
      <c r="AU1232" s="149"/>
      <c r="AV1232" s="148"/>
      <c r="AW1232" s="173"/>
      <c r="AX1232" s="174"/>
      <c r="AY1232" s="175"/>
      <c r="AZ1232" s="175"/>
      <c r="BA1232" s="176"/>
      <c r="BB1232" s="176"/>
      <c r="BC1232" s="150"/>
      <c r="BE1232" s="151">
        <v>528</v>
      </c>
      <c r="BF1232" s="164">
        <f t="shared" si="350"/>
        <v>3.3728000000000309</v>
      </c>
      <c r="BG1232" s="177">
        <f t="shared" si="351"/>
        <v>0.84850901525084355</v>
      </c>
      <c r="BH1232" s="178">
        <f t="shared" si="352"/>
        <v>6.5904591198695517E-4</v>
      </c>
      <c r="BI1232" s="179" t="str">
        <f t="shared" si="353"/>
        <v/>
      </c>
      <c r="BJ1232" s="179" t="str">
        <f t="shared" si="349"/>
        <v/>
      </c>
    </row>
    <row r="1233" spans="2:62" ht="20.100000000000001" customHeight="1" x14ac:dyDescent="0.25">
      <c r="B1233" s="147"/>
      <c r="C1233" s="151">
        <v>552</v>
      </c>
      <c r="D1233" s="147">
        <f t="shared" si="322"/>
        <v>-1338.4783219081341</v>
      </c>
      <c r="E1233" s="170">
        <f t="shared" si="323"/>
        <v>1.0723081624442559E-4</v>
      </c>
      <c r="F1233" s="170">
        <f t="shared" si="324"/>
        <v>3.6566483005203029E-2</v>
      </c>
      <c r="G1233" s="147">
        <f t="shared" si="325"/>
        <v>1.0723081624442559E-4</v>
      </c>
      <c r="H1233" s="147" t="str">
        <f t="shared" si="326"/>
        <v/>
      </c>
      <c r="I1233" s="147" t="str">
        <f t="shared" si="327"/>
        <v/>
      </c>
      <c r="J1233" s="147">
        <f t="shared" si="328"/>
        <v>5.0268082814104856E-18</v>
      </c>
      <c r="K1233" s="147" t="str">
        <f t="shared" si="329"/>
        <v/>
      </c>
      <c r="L1233" s="147" t="str">
        <f t="shared" si="330"/>
        <v/>
      </c>
      <c r="P1233" s="151">
        <v>552</v>
      </c>
      <c r="Q1233" s="147">
        <f t="shared" si="331"/>
        <v>-43046.945848121723</v>
      </c>
      <c r="R1233" s="170">
        <f t="shared" si="332"/>
        <v>3.3341766798059794E-6</v>
      </c>
      <c r="S1233" s="170">
        <f t="shared" si="333"/>
        <v>3.6566483005203029E-2</v>
      </c>
      <c r="T1233" s="147">
        <f t="shared" si="334"/>
        <v>3.3341766798059794E-6</v>
      </c>
      <c r="U1233" s="147" t="str">
        <f t="shared" si="335"/>
        <v/>
      </c>
      <c r="V1233" s="147" t="str">
        <f t="shared" si="336"/>
        <v/>
      </c>
      <c r="W1233" s="171">
        <f t="shared" si="337"/>
        <v>6.3087939426892986E-7</v>
      </c>
      <c r="X1233" s="169" t="str">
        <f t="shared" si="338"/>
        <v/>
      </c>
      <c r="Y1233" s="147" t="str">
        <f t="shared" si="339"/>
        <v/>
      </c>
      <c r="AC1233" s="151">
        <v>552</v>
      </c>
      <c r="AD1233" s="147">
        <f t="shared" si="340"/>
        <v>-1.7919999999999998</v>
      </c>
      <c r="AE1233" s="170">
        <f t="shared" si="341"/>
        <v>8.0092702557856207E-2</v>
      </c>
      <c r="AF1233" s="170">
        <f t="shared" si="342"/>
        <v>3.6566483005203057E-2</v>
      </c>
      <c r="AG1233" s="147">
        <f t="shared" si="343"/>
        <v>8.0092702557856207E-2</v>
      </c>
      <c r="AH1233" s="147" t="str">
        <f t="shared" si="344"/>
        <v/>
      </c>
      <c r="AI1233" s="147" t="str">
        <f t="shared" si="345"/>
        <v/>
      </c>
      <c r="AJ1233" s="169">
        <f t="shared" si="346"/>
        <v>0</v>
      </c>
      <c r="AK1233" s="169" t="str">
        <f t="shared" si="347"/>
        <v/>
      </c>
      <c r="AL1233" s="169" t="str">
        <f t="shared" si="348"/>
        <v/>
      </c>
      <c r="AM1233" s="169"/>
      <c r="AN1233" s="169"/>
      <c r="AO1233" s="169"/>
      <c r="AP1233" s="169"/>
      <c r="AQ1233" s="169"/>
      <c r="AR1233" s="169"/>
      <c r="AS1233" s="169"/>
      <c r="AT1233" s="148"/>
      <c r="AU1233" s="149"/>
      <c r="AV1233" s="148"/>
      <c r="AW1233" s="173"/>
      <c r="AX1233" s="174"/>
      <c r="AY1233" s="175"/>
      <c r="AZ1233" s="175"/>
      <c r="BA1233" s="176"/>
      <c r="BB1233" s="176"/>
      <c r="BC1233" s="150"/>
      <c r="BE1233" s="151">
        <v>529</v>
      </c>
      <c r="BF1233" s="164">
        <f t="shared" si="350"/>
        <v>3.3792000000000311</v>
      </c>
      <c r="BG1233" s="177">
        <f t="shared" si="351"/>
        <v>0.84784996933885659</v>
      </c>
      <c r="BH1233" s="178">
        <f t="shared" si="352"/>
        <v>6.6005822539205727E-4</v>
      </c>
      <c r="BI1233" s="179" t="str">
        <f t="shared" si="353"/>
        <v/>
      </c>
      <c r="BJ1233" s="179" t="str">
        <f t="shared" si="349"/>
        <v/>
      </c>
    </row>
    <row r="1234" spans="2:62" ht="20.100000000000001" customHeight="1" x14ac:dyDescent="0.25">
      <c r="B1234" s="147"/>
      <c r="C1234" s="151">
        <v>553</v>
      </c>
      <c r="D1234" s="147">
        <f t="shared" si="322"/>
        <v>-1335.4906470824462</v>
      </c>
      <c r="E1234" s="170">
        <f t="shared" si="323"/>
        <v>1.080013440866159E-4</v>
      </c>
      <c r="F1234" s="170">
        <f t="shared" si="324"/>
        <v>3.6888003913869559E-2</v>
      </c>
      <c r="G1234" s="147">
        <f t="shared" si="325"/>
        <v>1.080013440866159E-4</v>
      </c>
      <c r="H1234" s="147" t="str">
        <f t="shared" si="326"/>
        <v/>
      </c>
      <c r="I1234" s="147" t="str">
        <f t="shared" si="327"/>
        <v/>
      </c>
      <c r="J1234" s="147">
        <f t="shared" si="328"/>
        <v>5.1909946662530559E-18</v>
      </c>
      <c r="K1234" s="147" t="str">
        <f t="shared" si="329"/>
        <v/>
      </c>
      <c r="L1234" s="147" t="str">
        <f t="shared" si="330"/>
        <v/>
      </c>
      <c r="P1234" s="151">
        <v>553</v>
      </c>
      <c r="Q1234" s="147">
        <f t="shared" si="331"/>
        <v>-42950.858915425022</v>
      </c>
      <c r="R1234" s="170">
        <f t="shared" si="332"/>
        <v>3.358135053457785E-6</v>
      </c>
      <c r="S1234" s="170">
        <f t="shared" si="333"/>
        <v>3.6888003913869545E-2</v>
      </c>
      <c r="T1234" s="147">
        <f t="shared" si="334"/>
        <v>3.358135053457785E-6</v>
      </c>
      <c r="U1234" s="147" t="str">
        <f t="shared" si="335"/>
        <v/>
      </c>
      <c r="V1234" s="147" t="str">
        <f t="shared" si="336"/>
        <v/>
      </c>
      <c r="W1234" s="171">
        <f t="shared" si="337"/>
        <v>6.3736141101845189E-7</v>
      </c>
      <c r="X1234" s="169" t="str">
        <f t="shared" si="338"/>
        <v/>
      </c>
      <c r="Y1234" s="147" t="str">
        <f t="shared" si="339"/>
        <v/>
      </c>
      <c r="AC1234" s="151">
        <v>553</v>
      </c>
      <c r="AD1234" s="147">
        <f t="shared" si="340"/>
        <v>-1.7879999999999998</v>
      </c>
      <c r="AE1234" s="170">
        <f t="shared" si="341"/>
        <v>8.0668224217007062E-2</v>
      </c>
      <c r="AF1234" s="170">
        <f t="shared" si="342"/>
        <v>3.6888003913869559E-2</v>
      </c>
      <c r="AG1234" s="147">
        <f t="shared" si="343"/>
        <v>8.0668224217007062E-2</v>
      </c>
      <c r="AH1234" s="147" t="str">
        <f t="shared" si="344"/>
        <v/>
      </c>
      <c r="AI1234" s="147" t="str">
        <f t="shared" si="345"/>
        <v/>
      </c>
      <c r="AJ1234" s="169">
        <f t="shared" si="346"/>
        <v>0</v>
      </c>
      <c r="AK1234" s="169" t="str">
        <f t="shared" si="347"/>
        <v/>
      </c>
      <c r="AL1234" s="169" t="str">
        <f t="shared" si="348"/>
        <v/>
      </c>
      <c r="AM1234" s="169"/>
      <c r="AN1234" s="169"/>
      <c r="AO1234" s="169"/>
      <c r="AP1234" s="169"/>
      <c r="AQ1234" s="169"/>
      <c r="AR1234" s="169"/>
      <c r="AS1234" s="169"/>
      <c r="AT1234" s="148"/>
      <c r="AU1234" s="149"/>
      <c r="AV1234" s="148"/>
      <c r="AW1234" s="173"/>
      <c r="AX1234" s="174"/>
      <c r="AY1234" s="175"/>
      <c r="AZ1234" s="175"/>
      <c r="BA1234" s="176"/>
      <c r="BB1234" s="176"/>
      <c r="BC1234" s="150"/>
      <c r="BE1234" s="151">
        <v>530</v>
      </c>
      <c r="BF1234" s="164">
        <f t="shared" si="350"/>
        <v>3.3856000000000313</v>
      </c>
      <c r="BG1234" s="177">
        <f t="shared" si="351"/>
        <v>0.84718991111346453</v>
      </c>
      <c r="BH1234" s="178">
        <f t="shared" si="352"/>
        <v>6.6106617679428936E-4</v>
      </c>
      <c r="BI1234" s="179" t="str">
        <f t="shared" si="353"/>
        <v/>
      </c>
      <c r="BJ1234" s="179" t="str">
        <f t="shared" si="349"/>
        <v/>
      </c>
    </row>
    <row r="1235" spans="2:62" ht="20.100000000000001" customHeight="1" x14ac:dyDescent="0.25">
      <c r="B1235" s="147"/>
      <c r="C1235" s="151">
        <v>554</v>
      </c>
      <c r="D1235" s="147">
        <f t="shared" si="322"/>
        <v>-1332.5029722567585</v>
      </c>
      <c r="E1235" s="170">
        <f t="shared" si="323"/>
        <v>1.0877566828154947E-4</v>
      </c>
      <c r="F1235" s="170">
        <f t="shared" si="324"/>
        <v>3.7211832579700392E-2</v>
      </c>
      <c r="G1235" s="147">
        <f t="shared" si="325"/>
        <v>1.0877566828154947E-4</v>
      </c>
      <c r="H1235" s="147" t="str">
        <f t="shared" si="326"/>
        <v/>
      </c>
      <c r="I1235" s="147" t="str">
        <f t="shared" si="327"/>
        <v/>
      </c>
      <c r="J1235" s="147">
        <f t="shared" si="328"/>
        <v>5.3604579640236978E-18</v>
      </c>
      <c r="K1235" s="147" t="str">
        <f t="shared" si="329"/>
        <v/>
      </c>
      <c r="L1235" s="147" t="str">
        <f t="shared" si="330"/>
        <v/>
      </c>
      <c r="P1235" s="151">
        <v>554</v>
      </c>
      <c r="Q1235" s="147">
        <f t="shared" si="331"/>
        <v>-42854.771982728322</v>
      </c>
      <c r="R1235" s="170">
        <f t="shared" si="332"/>
        <v>3.382211468837038E-6</v>
      </c>
      <c r="S1235" s="170">
        <f t="shared" si="333"/>
        <v>3.7211832579700392E-2</v>
      </c>
      <c r="T1235" s="147">
        <f t="shared" si="334"/>
        <v>3.382211468837038E-6</v>
      </c>
      <c r="U1235" s="147" t="str">
        <f t="shared" si="335"/>
        <v/>
      </c>
      <c r="V1235" s="147" t="str">
        <f t="shared" si="336"/>
        <v/>
      </c>
      <c r="W1235" s="171">
        <f t="shared" si="337"/>
        <v>6.438997252479177E-7</v>
      </c>
      <c r="X1235" s="169" t="str">
        <f t="shared" si="338"/>
        <v/>
      </c>
      <c r="Y1235" s="147" t="str">
        <f t="shared" si="339"/>
        <v/>
      </c>
      <c r="AC1235" s="151">
        <v>554</v>
      </c>
      <c r="AD1235" s="147">
        <f t="shared" si="340"/>
        <v>-1.7839999999999998</v>
      </c>
      <c r="AE1235" s="170">
        <f t="shared" si="341"/>
        <v>8.1246581443038091E-2</v>
      </c>
      <c r="AF1235" s="170">
        <f t="shared" si="342"/>
        <v>3.7211832579700434E-2</v>
      </c>
      <c r="AG1235" s="147">
        <f t="shared" si="343"/>
        <v>8.1246581443038091E-2</v>
      </c>
      <c r="AH1235" s="147" t="str">
        <f t="shared" si="344"/>
        <v/>
      </c>
      <c r="AI1235" s="147" t="str">
        <f t="shared" si="345"/>
        <v/>
      </c>
      <c r="AJ1235" s="169">
        <f t="shared" si="346"/>
        <v>0</v>
      </c>
      <c r="AK1235" s="169" t="str">
        <f t="shared" si="347"/>
        <v/>
      </c>
      <c r="AL1235" s="169" t="str">
        <f t="shared" si="348"/>
        <v/>
      </c>
      <c r="AM1235" s="169"/>
      <c r="AN1235" s="169"/>
      <c r="AO1235" s="169"/>
      <c r="AP1235" s="169"/>
      <c r="AQ1235" s="169"/>
      <c r="AR1235" s="169"/>
      <c r="AS1235" s="169"/>
      <c r="AT1235" s="148"/>
      <c r="AU1235" s="149"/>
      <c r="AV1235" s="148"/>
      <c r="AW1235" s="173"/>
      <c r="AX1235" s="174"/>
      <c r="AY1235" s="175"/>
      <c r="AZ1235" s="175"/>
      <c r="BA1235" s="176"/>
      <c r="BB1235" s="176"/>
      <c r="BC1235" s="150"/>
      <c r="BE1235" s="151">
        <v>531</v>
      </c>
      <c r="BF1235" s="164">
        <f t="shared" si="350"/>
        <v>3.3920000000000314</v>
      </c>
      <c r="BG1235" s="177">
        <f t="shared" si="351"/>
        <v>0.84652884493667024</v>
      </c>
      <c r="BH1235" s="178">
        <f t="shared" si="352"/>
        <v>6.6206976383753613E-4</v>
      </c>
      <c r="BI1235" s="179" t="str">
        <f t="shared" si="353"/>
        <v/>
      </c>
      <c r="BJ1235" s="179" t="str">
        <f t="shared" si="349"/>
        <v/>
      </c>
    </row>
    <row r="1236" spans="2:62" ht="20.100000000000001" customHeight="1" x14ac:dyDescent="0.25">
      <c r="B1236" s="147"/>
      <c r="C1236" s="151">
        <v>555</v>
      </c>
      <c r="D1236" s="147">
        <f t="shared" si="322"/>
        <v>-1329.5152974310706</v>
      </c>
      <c r="E1236" s="170">
        <f t="shared" si="323"/>
        <v>1.0955379118047773E-4</v>
      </c>
      <c r="F1236" s="170">
        <f t="shared" si="324"/>
        <v>3.7537980348516818E-2</v>
      </c>
      <c r="G1236" s="147">
        <f t="shared" si="325"/>
        <v>1.0955379118047773E-4</v>
      </c>
      <c r="H1236" s="147" t="str">
        <f t="shared" si="326"/>
        <v/>
      </c>
      <c r="I1236" s="147" t="str">
        <f t="shared" si="327"/>
        <v/>
      </c>
      <c r="J1236" s="147">
        <f t="shared" si="328"/>
        <v>5.5353649315788234E-18</v>
      </c>
      <c r="K1236" s="147" t="str">
        <f t="shared" si="329"/>
        <v/>
      </c>
      <c r="L1236" s="147" t="str">
        <f t="shared" si="330"/>
        <v/>
      </c>
      <c r="P1236" s="151">
        <v>555</v>
      </c>
      <c r="Q1236" s="147">
        <f t="shared" si="331"/>
        <v>-42758.685050031621</v>
      </c>
      <c r="R1236" s="170">
        <f t="shared" si="332"/>
        <v>3.406405999052267E-6</v>
      </c>
      <c r="S1236" s="170">
        <f t="shared" si="333"/>
        <v>3.7537980348516783E-2</v>
      </c>
      <c r="T1236" s="147">
        <f t="shared" si="334"/>
        <v>3.406405999052267E-6</v>
      </c>
      <c r="U1236" s="147" t="str">
        <f t="shared" si="335"/>
        <v/>
      </c>
      <c r="V1236" s="147" t="str">
        <f t="shared" si="336"/>
        <v/>
      </c>
      <c r="W1236" s="171">
        <f t="shared" si="337"/>
        <v>6.5049470418238378E-7</v>
      </c>
      <c r="X1236" s="169" t="str">
        <f t="shared" si="338"/>
        <v/>
      </c>
      <c r="Y1236" s="147" t="str">
        <f t="shared" si="339"/>
        <v/>
      </c>
      <c r="AC1236" s="151">
        <v>555</v>
      </c>
      <c r="AD1236" s="147">
        <f t="shared" si="340"/>
        <v>-1.7799999999999998</v>
      </c>
      <c r="AE1236" s="170">
        <f t="shared" si="341"/>
        <v>8.1827775992142845E-2</v>
      </c>
      <c r="AF1236" s="170">
        <f t="shared" si="342"/>
        <v>3.7537980348516818E-2</v>
      </c>
      <c r="AG1236" s="147">
        <f t="shared" si="343"/>
        <v>8.1827775992142845E-2</v>
      </c>
      <c r="AH1236" s="147" t="str">
        <f t="shared" si="344"/>
        <v/>
      </c>
      <c r="AI1236" s="147" t="str">
        <f t="shared" si="345"/>
        <v/>
      </c>
      <c r="AJ1236" s="169">
        <f t="shared" si="346"/>
        <v>0</v>
      </c>
      <c r="AK1236" s="169" t="str">
        <f t="shared" si="347"/>
        <v/>
      </c>
      <c r="AL1236" s="169" t="str">
        <f t="shared" si="348"/>
        <v/>
      </c>
      <c r="AM1236" s="169"/>
      <c r="AN1236" s="169"/>
      <c r="AO1236" s="169"/>
      <c r="AP1236" s="169"/>
      <c r="AQ1236" s="169"/>
      <c r="AR1236" s="169"/>
      <c r="AS1236" s="169"/>
      <c r="AT1236" s="148"/>
      <c r="AU1236" s="149"/>
      <c r="AV1236" s="148"/>
      <c r="AW1236" s="173"/>
      <c r="AX1236" s="174"/>
      <c r="AY1236" s="175"/>
      <c r="AZ1236" s="175"/>
      <c r="BA1236" s="176"/>
      <c r="BB1236" s="176"/>
      <c r="BC1236" s="150"/>
      <c r="BE1236" s="151">
        <v>532</v>
      </c>
      <c r="BF1236" s="164">
        <f t="shared" si="350"/>
        <v>3.3984000000000316</v>
      </c>
      <c r="BG1236" s="177">
        <f t="shared" si="351"/>
        <v>0.84586677517283271</v>
      </c>
      <c r="BH1236" s="178">
        <f t="shared" si="352"/>
        <v>6.6306898425427807E-4</v>
      </c>
      <c r="BI1236" s="179" t="str">
        <f t="shared" si="353"/>
        <v/>
      </c>
      <c r="BJ1236" s="179" t="str">
        <f t="shared" si="349"/>
        <v/>
      </c>
    </row>
    <row r="1237" spans="2:62" ht="20.100000000000001" customHeight="1" x14ac:dyDescent="0.25">
      <c r="B1237" s="147"/>
      <c r="C1237" s="151">
        <v>556</v>
      </c>
      <c r="D1237" s="147">
        <f t="shared" si="322"/>
        <v>-1326.5276226053829</v>
      </c>
      <c r="E1237" s="170">
        <f t="shared" si="323"/>
        <v>1.1033571496850201E-4</v>
      </c>
      <c r="F1237" s="170">
        <f t="shared" si="324"/>
        <v>3.7866458572916685E-2</v>
      </c>
      <c r="G1237" s="147">
        <f t="shared" si="325"/>
        <v>1.1033571496850201E-4</v>
      </c>
      <c r="H1237" s="147" t="str">
        <f t="shared" si="326"/>
        <v/>
      </c>
      <c r="I1237" s="147" t="str">
        <f t="shared" si="327"/>
        <v/>
      </c>
      <c r="J1237" s="147">
        <f t="shared" si="328"/>
        <v>5.7158875027230821E-18</v>
      </c>
      <c r="K1237" s="147" t="str">
        <f t="shared" si="329"/>
        <v/>
      </c>
      <c r="L1237" s="147" t="str">
        <f t="shared" si="330"/>
        <v/>
      </c>
      <c r="P1237" s="151">
        <v>556</v>
      </c>
      <c r="Q1237" s="147">
        <f t="shared" si="331"/>
        <v>-42662.598117334921</v>
      </c>
      <c r="R1237" s="170">
        <f t="shared" si="332"/>
        <v>3.4307187120458306E-6</v>
      </c>
      <c r="S1237" s="170">
        <f t="shared" si="333"/>
        <v>3.7866458572916685E-2</v>
      </c>
      <c r="T1237" s="147">
        <f t="shared" si="334"/>
        <v>3.4307187120458306E-6</v>
      </c>
      <c r="U1237" s="147" t="str">
        <f t="shared" si="335"/>
        <v/>
      </c>
      <c r="V1237" s="147" t="str">
        <f t="shared" si="336"/>
        <v/>
      </c>
      <c r="W1237" s="171">
        <f t="shared" si="337"/>
        <v>6.5714671607727162E-7</v>
      </c>
      <c r="X1237" s="169" t="str">
        <f t="shared" si="338"/>
        <v/>
      </c>
      <c r="Y1237" s="147" t="str">
        <f t="shared" si="339"/>
        <v/>
      </c>
      <c r="AC1237" s="151">
        <v>556</v>
      </c>
      <c r="AD1237" s="147">
        <f t="shared" si="340"/>
        <v>-1.7759999999999998</v>
      </c>
      <c r="AE1237" s="170">
        <f t="shared" si="341"/>
        <v>8.2411809496414523E-2</v>
      </c>
      <c r="AF1237" s="170">
        <f t="shared" si="342"/>
        <v>3.7866458572916685E-2</v>
      </c>
      <c r="AG1237" s="147">
        <f t="shared" si="343"/>
        <v>8.2411809496414523E-2</v>
      </c>
      <c r="AH1237" s="147" t="str">
        <f t="shared" si="344"/>
        <v/>
      </c>
      <c r="AI1237" s="147" t="str">
        <f t="shared" si="345"/>
        <v/>
      </c>
      <c r="AJ1237" s="169">
        <f t="shared" si="346"/>
        <v>0</v>
      </c>
      <c r="AK1237" s="169" t="str">
        <f t="shared" si="347"/>
        <v/>
      </c>
      <c r="AL1237" s="169" t="str">
        <f t="shared" si="348"/>
        <v/>
      </c>
      <c r="AM1237" s="169"/>
      <c r="AN1237" s="169"/>
      <c r="AO1237" s="169"/>
      <c r="AP1237" s="169"/>
      <c r="AQ1237" s="169"/>
      <c r="AR1237" s="169"/>
      <c r="AS1237" s="169"/>
      <c r="AT1237" s="148"/>
      <c r="AU1237" s="149"/>
      <c r="AV1237" s="148"/>
      <c r="AW1237" s="173"/>
      <c r="AX1237" s="174"/>
      <c r="AY1237" s="175"/>
      <c r="AZ1237" s="175"/>
      <c r="BA1237" s="176"/>
      <c r="BB1237" s="176"/>
      <c r="BC1237" s="150"/>
      <c r="BE1237" s="151">
        <v>533</v>
      </c>
      <c r="BF1237" s="164">
        <f t="shared" si="350"/>
        <v>3.4048000000000318</v>
      </c>
      <c r="BG1237" s="177">
        <f t="shared" si="351"/>
        <v>0.84520370618857843</v>
      </c>
      <c r="BH1237" s="178">
        <f t="shared" si="352"/>
        <v>6.6406383586481432E-4</v>
      </c>
      <c r="BI1237" s="179" t="str">
        <f t="shared" si="353"/>
        <v/>
      </c>
      <c r="BJ1237" s="179" t="str">
        <f t="shared" si="349"/>
        <v/>
      </c>
    </row>
    <row r="1238" spans="2:62" ht="20.100000000000001" customHeight="1" x14ac:dyDescent="0.25">
      <c r="B1238" s="147"/>
      <c r="C1238" s="151">
        <v>557</v>
      </c>
      <c r="D1238" s="147">
        <f t="shared" si="322"/>
        <v>-1323.539947779695</v>
      </c>
      <c r="E1238" s="170">
        <f t="shared" si="323"/>
        <v>1.1112144166324544E-4</v>
      </c>
      <c r="F1238" s="170">
        <f t="shared" si="324"/>
        <v>3.8197278611776603E-2</v>
      </c>
      <c r="G1238" s="147">
        <f t="shared" si="325"/>
        <v>1.1112144166324544E-4</v>
      </c>
      <c r="H1238" s="147" t="str">
        <f t="shared" si="326"/>
        <v/>
      </c>
      <c r="I1238" s="147" t="str">
        <f t="shared" si="327"/>
        <v/>
      </c>
      <c r="J1238" s="147">
        <f t="shared" si="328"/>
        <v>5.9022029459456262E-18</v>
      </c>
      <c r="K1238" s="147" t="str">
        <f t="shared" si="329"/>
        <v/>
      </c>
      <c r="L1238" s="147" t="str">
        <f t="shared" si="330"/>
        <v/>
      </c>
      <c r="P1238" s="151">
        <v>557</v>
      </c>
      <c r="Q1238" s="147">
        <f t="shared" si="331"/>
        <v>-42566.511184638221</v>
      </c>
      <c r="R1238" s="170">
        <f t="shared" si="332"/>
        <v>3.4551496705525985E-6</v>
      </c>
      <c r="S1238" s="170">
        <f t="shared" si="333"/>
        <v>3.8197278611776589E-2</v>
      </c>
      <c r="T1238" s="147">
        <f t="shared" si="334"/>
        <v>3.4551496705525985E-6</v>
      </c>
      <c r="U1238" s="147" t="str">
        <f t="shared" si="335"/>
        <v/>
      </c>
      <c r="V1238" s="147" t="str">
        <f t="shared" si="336"/>
        <v/>
      </c>
      <c r="W1238" s="171">
        <f t="shared" si="337"/>
        <v>6.6385613020523154E-7</v>
      </c>
      <c r="X1238" s="169" t="str">
        <f t="shared" si="338"/>
        <v/>
      </c>
      <c r="Y1238" s="147" t="str">
        <f t="shared" si="339"/>
        <v/>
      </c>
      <c r="AC1238" s="151">
        <v>557</v>
      </c>
      <c r="AD1238" s="147">
        <f t="shared" si="340"/>
        <v>-1.7719999999999998</v>
      </c>
      <c r="AE1238" s="170">
        <f t="shared" si="341"/>
        <v>8.299868346285344E-2</v>
      </c>
      <c r="AF1238" s="170">
        <f t="shared" si="342"/>
        <v>3.8197278611776603E-2</v>
      </c>
      <c r="AG1238" s="147">
        <f t="shared" si="343"/>
        <v>8.299868346285344E-2</v>
      </c>
      <c r="AH1238" s="147" t="str">
        <f t="shared" si="344"/>
        <v/>
      </c>
      <c r="AI1238" s="147" t="str">
        <f t="shared" si="345"/>
        <v/>
      </c>
      <c r="AJ1238" s="169">
        <f t="shared" si="346"/>
        <v>0</v>
      </c>
      <c r="AK1238" s="169" t="str">
        <f t="shared" si="347"/>
        <v/>
      </c>
      <c r="AL1238" s="169" t="str">
        <f t="shared" si="348"/>
        <v/>
      </c>
      <c r="AM1238" s="169"/>
      <c r="AN1238" s="169"/>
      <c r="AO1238" s="169"/>
      <c r="AP1238" s="169"/>
      <c r="AQ1238" s="169"/>
      <c r="AR1238" s="169"/>
      <c r="AS1238" s="169"/>
      <c r="AT1238" s="148"/>
      <c r="AU1238" s="149"/>
      <c r="AV1238" s="148"/>
      <c r="AW1238" s="173"/>
      <c r="AX1238" s="174"/>
      <c r="AY1238" s="175"/>
      <c r="AZ1238" s="175"/>
      <c r="BA1238" s="176"/>
      <c r="BB1238" s="176"/>
      <c r="BC1238" s="150"/>
      <c r="BE1238" s="151">
        <v>534</v>
      </c>
      <c r="BF1238" s="164">
        <f t="shared" si="350"/>
        <v>3.411200000000032</v>
      </c>
      <c r="BG1238" s="177">
        <f t="shared" si="351"/>
        <v>0.84453964235271362</v>
      </c>
      <c r="BH1238" s="178">
        <f t="shared" si="352"/>
        <v>6.6505431657781777E-4</v>
      </c>
      <c r="BI1238" s="179" t="str">
        <f t="shared" si="353"/>
        <v/>
      </c>
      <c r="BJ1238" s="179" t="str">
        <f t="shared" si="349"/>
        <v/>
      </c>
    </row>
    <row r="1239" spans="2:62" ht="20.100000000000001" customHeight="1" x14ac:dyDescent="0.25">
      <c r="B1239" s="147"/>
      <c r="C1239" s="151">
        <v>558</v>
      </c>
      <c r="D1239" s="147">
        <f t="shared" si="322"/>
        <v>-1320.5522729540073</v>
      </c>
      <c r="E1239" s="170">
        <f t="shared" si="323"/>
        <v>1.1191097311352714E-4</v>
      </c>
      <c r="F1239" s="170">
        <f t="shared" si="324"/>
        <v>3.8530451829749263E-2</v>
      </c>
      <c r="G1239" s="147">
        <f t="shared" si="325"/>
        <v>1.1191097311352714E-4</v>
      </c>
      <c r="H1239" s="147" t="str">
        <f t="shared" si="326"/>
        <v/>
      </c>
      <c r="I1239" s="147" t="str">
        <f t="shared" si="327"/>
        <v/>
      </c>
      <c r="J1239" s="147">
        <f t="shared" si="328"/>
        <v>6.094494026867829E-18</v>
      </c>
      <c r="K1239" s="147" t="str">
        <f t="shared" si="329"/>
        <v/>
      </c>
      <c r="L1239" s="147" t="str">
        <f t="shared" si="330"/>
        <v/>
      </c>
      <c r="P1239" s="151">
        <v>558</v>
      </c>
      <c r="Q1239" s="147">
        <f t="shared" si="331"/>
        <v>-42470.42425194152</v>
      </c>
      <c r="R1239" s="170">
        <f t="shared" si="332"/>
        <v>3.4796989320587526E-6</v>
      </c>
      <c r="S1239" s="170">
        <f t="shared" si="333"/>
        <v>3.8530451829749263E-2</v>
      </c>
      <c r="T1239" s="147">
        <f t="shared" si="334"/>
        <v>3.4796989320587526E-6</v>
      </c>
      <c r="U1239" s="147" t="str">
        <f t="shared" si="335"/>
        <v/>
      </c>
      <c r="V1239" s="147" t="str">
        <f t="shared" si="336"/>
        <v/>
      </c>
      <c r="W1239" s="171">
        <f t="shared" si="337"/>
        <v>6.7062331684279404E-7</v>
      </c>
      <c r="X1239" s="169" t="str">
        <f t="shared" si="338"/>
        <v/>
      </c>
      <c r="Y1239" s="147" t="str">
        <f t="shared" si="339"/>
        <v/>
      </c>
      <c r="AC1239" s="151">
        <v>558</v>
      </c>
      <c r="AD1239" s="147">
        <f t="shared" si="340"/>
        <v>-1.7679999999999998</v>
      </c>
      <c r="AE1239" s="170">
        <f t="shared" si="341"/>
        <v>8.3588399272377337E-2</v>
      </c>
      <c r="AF1239" s="170">
        <f t="shared" si="342"/>
        <v>3.8530451829749263E-2</v>
      </c>
      <c r="AG1239" s="147">
        <f t="shared" si="343"/>
        <v>8.3588399272377337E-2</v>
      </c>
      <c r="AH1239" s="147" t="str">
        <f t="shared" si="344"/>
        <v/>
      </c>
      <c r="AI1239" s="147" t="str">
        <f t="shared" si="345"/>
        <v/>
      </c>
      <c r="AJ1239" s="169">
        <f t="shared" si="346"/>
        <v>0</v>
      </c>
      <c r="AK1239" s="169" t="str">
        <f t="shared" si="347"/>
        <v/>
      </c>
      <c r="AL1239" s="169" t="str">
        <f t="shared" si="348"/>
        <v/>
      </c>
      <c r="AM1239" s="169"/>
      <c r="AN1239" s="169"/>
      <c r="AO1239" s="169"/>
      <c r="AP1239" s="169"/>
      <c r="AQ1239" s="169"/>
      <c r="AR1239" s="169"/>
      <c r="AS1239" s="169"/>
      <c r="AT1239" s="148"/>
      <c r="AU1239" s="149"/>
      <c r="AV1239" s="148"/>
      <c r="AW1239" s="173"/>
      <c r="AX1239" s="174"/>
      <c r="AY1239" s="175"/>
      <c r="AZ1239" s="175"/>
      <c r="BA1239" s="176"/>
      <c r="BB1239" s="176"/>
      <c r="BC1239" s="150"/>
      <c r="BE1239" s="151">
        <v>535</v>
      </c>
      <c r="BF1239" s="164">
        <f t="shared" si="350"/>
        <v>3.4176000000000322</v>
      </c>
      <c r="BG1239" s="177">
        <f t="shared" si="351"/>
        <v>0.8438745880361358</v>
      </c>
      <c r="BH1239" s="178">
        <f t="shared" si="352"/>
        <v>6.6604042438855871E-4</v>
      </c>
      <c r="BI1239" s="179" t="str">
        <f t="shared" si="353"/>
        <v/>
      </c>
      <c r="BJ1239" s="179" t="str">
        <f t="shared" si="349"/>
        <v/>
      </c>
    </row>
    <row r="1240" spans="2:62" ht="20.100000000000001" customHeight="1" x14ac:dyDescent="0.25">
      <c r="B1240" s="147"/>
      <c r="C1240" s="151">
        <v>559</v>
      </c>
      <c r="D1240" s="147">
        <f t="shared" si="322"/>
        <v>-1317.5645981283196</v>
      </c>
      <c r="E1240" s="170">
        <f t="shared" si="323"/>
        <v>1.1270431099804223E-4</v>
      </c>
      <c r="F1240" s="170">
        <f t="shared" si="324"/>
        <v>3.8865989596757217E-2</v>
      </c>
      <c r="G1240" s="147">
        <f t="shared" si="325"/>
        <v>1.1270431099804223E-4</v>
      </c>
      <c r="H1240" s="147" t="str">
        <f t="shared" si="326"/>
        <v/>
      </c>
      <c r="I1240" s="147" t="str">
        <f t="shared" si="327"/>
        <v/>
      </c>
      <c r="J1240" s="147">
        <f t="shared" si="328"/>
        <v>6.2929491755407974E-18</v>
      </c>
      <c r="K1240" s="147" t="str">
        <f t="shared" si="329"/>
        <v/>
      </c>
      <c r="L1240" s="147" t="str">
        <f t="shared" si="330"/>
        <v/>
      </c>
      <c r="P1240" s="151">
        <v>559</v>
      </c>
      <c r="Q1240" s="147">
        <f t="shared" si="331"/>
        <v>-42374.33731924482</v>
      </c>
      <c r="R1240" s="170">
        <f t="shared" si="332"/>
        <v>3.5043665487607225E-6</v>
      </c>
      <c r="S1240" s="170">
        <f t="shared" si="333"/>
        <v>3.8865989596757217E-2</v>
      </c>
      <c r="T1240" s="147">
        <f t="shared" si="334"/>
        <v>3.5043665487607225E-6</v>
      </c>
      <c r="U1240" s="147" t="str">
        <f t="shared" si="335"/>
        <v/>
      </c>
      <c r="V1240" s="147" t="str">
        <f t="shared" si="336"/>
        <v/>
      </c>
      <c r="W1240" s="171">
        <f t="shared" si="337"/>
        <v>6.7744864725679777E-7</v>
      </c>
      <c r="X1240" s="169" t="str">
        <f t="shared" si="338"/>
        <v/>
      </c>
      <c r="Y1240" s="147" t="str">
        <f t="shared" si="339"/>
        <v/>
      </c>
      <c r="AC1240" s="151">
        <v>559</v>
      </c>
      <c r="AD1240" s="147">
        <f t="shared" si="340"/>
        <v>-1.7639999999999998</v>
      </c>
      <c r="AE1240" s="170">
        <f t="shared" si="341"/>
        <v>8.4180958178834878E-2</v>
      </c>
      <c r="AF1240" s="170">
        <f t="shared" si="342"/>
        <v>3.8865989596757237E-2</v>
      </c>
      <c r="AG1240" s="147">
        <f t="shared" si="343"/>
        <v>8.4180958178834878E-2</v>
      </c>
      <c r="AH1240" s="147" t="str">
        <f t="shared" si="344"/>
        <v/>
      </c>
      <c r="AI1240" s="147" t="str">
        <f t="shared" si="345"/>
        <v/>
      </c>
      <c r="AJ1240" s="169">
        <f t="shared" si="346"/>
        <v>0</v>
      </c>
      <c r="AK1240" s="169" t="str">
        <f t="shared" si="347"/>
        <v/>
      </c>
      <c r="AL1240" s="169" t="str">
        <f t="shared" si="348"/>
        <v/>
      </c>
      <c r="AM1240" s="169"/>
      <c r="AN1240" s="169"/>
      <c r="AO1240" s="169"/>
      <c r="AP1240" s="169"/>
      <c r="AQ1240" s="169"/>
      <c r="AR1240" s="169"/>
      <c r="AS1240" s="169"/>
      <c r="AT1240" s="148"/>
      <c r="AU1240" s="149"/>
      <c r="AV1240" s="148"/>
      <c r="AW1240" s="173"/>
      <c r="AX1240" s="174"/>
      <c r="AY1240" s="175"/>
      <c r="AZ1240" s="175"/>
      <c r="BA1240" s="176"/>
      <c r="BB1240" s="176"/>
      <c r="BC1240" s="150"/>
      <c r="BE1240" s="151">
        <v>536</v>
      </c>
      <c r="BF1240" s="164">
        <f t="shared" si="350"/>
        <v>3.4240000000000324</v>
      </c>
      <c r="BG1240" s="177">
        <f t="shared" si="351"/>
        <v>0.84320854761174724</v>
      </c>
      <c r="BH1240" s="178">
        <f t="shared" si="352"/>
        <v>6.6702215737979298E-4</v>
      </c>
      <c r="BI1240" s="179" t="str">
        <f t="shared" si="353"/>
        <v/>
      </c>
      <c r="BJ1240" s="179" t="str">
        <f t="shared" si="349"/>
        <v/>
      </c>
    </row>
    <row r="1241" spans="2:62" ht="20.100000000000001" customHeight="1" x14ac:dyDescent="0.25">
      <c r="B1241" s="147"/>
      <c r="C1241" s="151">
        <v>560</v>
      </c>
      <c r="D1241" s="147">
        <f t="shared" si="322"/>
        <v>-1314.5769233026317</v>
      </c>
      <c r="E1241" s="170">
        <f t="shared" si="323"/>
        <v>1.1350145682404467E-4</v>
      </c>
      <c r="F1241" s="170">
        <f t="shared" si="324"/>
        <v>3.9203903287482647E-2</v>
      </c>
      <c r="G1241" s="147">
        <f t="shared" si="325"/>
        <v>1.1350145682404467E-4</v>
      </c>
      <c r="H1241" s="147" t="str">
        <f t="shared" si="326"/>
        <v/>
      </c>
      <c r="I1241" s="147" t="str">
        <f t="shared" si="327"/>
        <v/>
      </c>
      <c r="J1241" s="147">
        <f t="shared" si="328"/>
        <v>6.4977626587340067E-18</v>
      </c>
      <c r="K1241" s="147" t="str">
        <f t="shared" si="329"/>
        <v/>
      </c>
      <c r="L1241" s="147" t="str">
        <f t="shared" si="330"/>
        <v/>
      </c>
      <c r="P1241" s="151">
        <v>560</v>
      </c>
      <c r="Q1241" s="147">
        <f t="shared" si="331"/>
        <v>-42278.250386548119</v>
      </c>
      <c r="R1241" s="170">
        <f t="shared" si="332"/>
        <v>3.5291525675242435E-6</v>
      </c>
      <c r="S1241" s="170">
        <f t="shared" si="333"/>
        <v>3.9203903287482647E-2</v>
      </c>
      <c r="T1241" s="147">
        <f t="shared" si="334"/>
        <v>3.5291525675242435E-6</v>
      </c>
      <c r="U1241" s="147" t="str">
        <f t="shared" si="335"/>
        <v/>
      </c>
      <c r="V1241" s="147" t="str">
        <f t="shared" si="336"/>
        <v/>
      </c>
      <c r="W1241" s="171">
        <f t="shared" si="337"/>
        <v>6.8433249369060542E-7</v>
      </c>
      <c r="X1241" s="169" t="str">
        <f t="shared" si="338"/>
        <v/>
      </c>
      <c r="Y1241" s="147" t="str">
        <f t="shared" si="339"/>
        <v/>
      </c>
      <c r="AC1241" s="151">
        <v>560</v>
      </c>
      <c r="AD1241" s="147">
        <f t="shared" si="340"/>
        <v>-1.7599999999999998</v>
      </c>
      <c r="AE1241" s="170">
        <f t="shared" si="341"/>
        <v>8.4776361308022255E-2</v>
      </c>
      <c r="AF1241" s="170">
        <f t="shared" si="342"/>
        <v>3.9203903287482647E-2</v>
      </c>
      <c r="AG1241" s="147">
        <f t="shared" si="343"/>
        <v>8.4776361308022255E-2</v>
      </c>
      <c r="AH1241" s="147" t="str">
        <f t="shared" si="344"/>
        <v/>
      </c>
      <c r="AI1241" s="147" t="str">
        <f t="shared" si="345"/>
        <v/>
      </c>
      <c r="AJ1241" s="169">
        <f t="shared" si="346"/>
        <v>0</v>
      </c>
      <c r="AK1241" s="169" t="str">
        <f t="shared" si="347"/>
        <v/>
      </c>
      <c r="AL1241" s="169" t="str">
        <f t="shared" si="348"/>
        <v/>
      </c>
      <c r="AM1241" s="169"/>
      <c r="AN1241" s="169"/>
      <c r="AO1241" s="169"/>
      <c r="AP1241" s="169"/>
      <c r="AQ1241" s="169"/>
      <c r="AR1241" s="169"/>
      <c r="AS1241" s="169"/>
      <c r="AT1241" s="148"/>
      <c r="AU1241" s="149"/>
      <c r="AV1241" s="148"/>
      <c r="AW1241" s="173"/>
      <c r="AX1241" s="174"/>
      <c r="AY1241" s="175"/>
      <c r="AZ1241" s="175"/>
      <c r="BA1241" s="176"/>
      <c r="BB1241" s="176"/>
      <c r="BC1241" s="150"/>
      <c r="BE1241" s="151">
        <v>537</v>
      </c>
      <c r="BF1241" s="164">
        <f t="shared" si="350"/>
        <v>3.4304000000000325</v>
      </c>
      <c r="BG1241" s="177">
        <f t="shared" si="351"/>
        <v>0.84254152545436745</v>
      </c>
      <c r="BH1241" s="178">
        <f t="shared" si="352"/>
        <v>6.6799951371987465E-4</v>
      </c>
      <c r="BI1241" s="179" t="str">
        <f t="shared" si="353"/>
        <v/>
      </c>
      <c r="BJ1241" s="179" t="str">
        <f t="shared" si="349"/>
        <v/>
      </c>
    </row>
    <row r="1242" spans="2:62" ht="20.100000000000001" customHeight="1" x14ac:dyDescent="0.25">
      <c r="B1242" s="147"/>
      <c r="C1242" s="151">
        <v>561</v>
      </c>
      <c r="D1242" s="147">
        <f t="shared" si="322"/>
        <v>-1311.589248476944</v>
      </c>
      <c r="E1242" s="170">
        <f t="shared" si="323"/>
        <v>1.1430241192603531E-4</v>
      </c>
      <c r="F1242" s="170">
        <f t="shared" si="324"/>
        <v>3.9544204280853153E-2</v>
      </c>
      <c r="G1242" s="147">
        <f t="shared" si="325"/>
        <v>1.1430241192603531E-4</v>
      </c>
      <c r="H1242" s="147" t="str">
        <f t="shared" si="326"/>
        <v/>
      </c>
      <c r="I1242" s="147" t="str">
        <f t="shared" si="327"/>
        <v/>
      </c>
      <c r="J1242" s="147">
        <f t="shared" si="328"/>
        <v>6.7091347573614231E-18</v>
      </c>
      <c r="K1242" s="147" t="str">
        <f t="shared" si="329"/>
        <v/>
      </c>
      <c r="L1242" s="147" t="str">
        <f t="shared" si="330"/>
        <v/>
      </c>
      <c r="P1242" s="151">
        <v>561</v>
      </c>
      <c r="Q1242" s="147">
        <f t="shared" si="331"/>
        <v>-42182.163453851419</v>
      </c>
      <c r="R1242" s="170">
        <f t="shared" si="332"/>
        <v>3.5540570298435595E-6</v>
      </c>
      <c r="S1242" s="170">
        <f t="shared" si="333"/>
        <v>3.9544204280853153E-2</v>
      </c>
      <c r="T1242" s="147">
        <f t="shared" si="334"/>
        <v>3.5540570298435595E-6</v>
      </c>
      <c r="U1242" s="147" t="str">
        <f t="shared" si="335"/>
        <v/>
      </c>
      <c r="V1242" s="147" t="str">
        <f t="shared" si="336"/>
        <v/>
      </c>
      <c r="W1242" s="171">
        <f t="shared" si="337"/>
        <v>6.9127522935009617E-7</v>
      </c>
      <c r="X1242" s="169" t="str">
        <f t="shared" si="338"/>
        <v/>
      </c>
      <c r="Y1242" s="147" t="str">
        <f t="shared" si="339"/>
        <v/>
      </c>
      <c r="AC1242" s="151">
        <v>561</v>
      </c>
      <c r="AD1242" s="147">
        <f t="shared" si="340"/>
        <v>-1.7559999999999998</v>
      </c>
      <c r="AE1242" s="170">
        <f t="shared" si="341"/>
        <v>8.5374609656703196E-2</v>
      </c>
      <c r="AF1242" s="170">
        <f t="shared" si="342"/>
        <v>3.9544204280853187E-2</v>
      </c>
      <c r="AG1242" s="147">
        <f t="shared" si="343"/>
        <v>8.5374609656703196E-2</v>
      </c>
      <c r="AH1242" s="147" t="str">
        <f t="shared" si="344"/>
        <v/>
      </c>
      <c r="AI1242" s="147" t="str">
        <f t="shared" si="345"/>
        <v/>
      </c>
      <c r="AJ1242" s="169">
        <f t="shared" si="346"/>
        <v>0</v>
      </c>
      <c r="AK1242" s="169" t="str">
        <f t="shared" si="347"/>
        <v/>
      </c>
      <c r="AL1242" s="169" t="str">
        <f t="shared" si="348"/>
        <v/>
      </c>
      <c r="AM1242" s="169"/>
      <c r="AN1242" s="169"/>
      <c r="AO1242" s="169"/>
      <c r="AP1242" s="169"/>
      <c r="AQ1242" s="169"/>
      <c r="AR1242" s="169"/>
      <c r="AS1242" s="169"/>
      <c r="AT1242" s="148"/>
      <c r="AU1242" s="149"/>
      <c r="AV1242" s="148"/>
      <c r="AW1242" s="173"/>
      <c r="AX1242" s="174"/>
      <c r="AY1242" s="175"/>
      <c r="AZ1242" s="175"/>
      <c r="BA1242" s="176"/>
      <c r="BB1242" s="176"/>
      <c r="BC1242" s="150"/>
      <c r="BE1242" s="151">
        <v>538</v>
      </c>
      <c r="BF1242" s="164">
        <f t="shared" si="350"/>
        <v>3.4368000000000327</v>
      </c>
      <c r="BG1242" s="177">
        <f t="shared" si="351"/>
        <v>0.84187352594064757</v>
      </c>
      <c r="BH1242" s="178">
        <f t="shared" si="352"/>
        <v>6.6897249166375516E-4</v>
      </c>
      <c r="BI1242" s="179" t="str">
        <f t="shared" si="353"/>
        <v/>
      </c>
      <c r="BJ1242" s="179" t="str">
        <f t="shared" si="349"/>
        <v/>
      </c>
    </row>
    <row r="1243" spans="2:62" ht="20.100000000000001" customHeight="1" x14ac:dyDescent="0.25">
      <c r="B1243" s="147"/>
      <c r="C1243" s="151">
        <v>562</v>
      </c>
      <c r="D1243" s="147">
        <f t="shared" si="322"/>
        <v>-1308.6015736512561</v>
      </c>
      <c r="E1243" s="170">
        <f t="shared" si="323"/>
        <v>1.151071774644545E-4</v>
      </c>
      <c r="F1243" s="170">
        <f t="shared" si="324"/>
        <v>3.9886903959523781E-2</v>
      </c>
      <c r="G1243" s="147">
        <f t="shared" si="325"/>
        <v>1.151071774644545E-4</v>
      </c>
      <c r="H1243" s="147" t="str">
        <f t="shared" si="326"/>
        <v/>
      </c>
      <c r="I1243" s="147" t="str">
        <f t="shared" si="327"/>
        <v/>
      </c>
      <c r="J1243" s="147">
        <f t="shared" si="328"/>
        <v>6.9272719491941344E-18</v>
      </c>
      <c r="K1243" s="147" t="str">
        <f t="shared" si="329"/>
        <v/>
      </c>
      <c r="L1243" s="147" t="str">
        <f t="shared" si="330"/>
        <v/>
      </c>
      <c r="P1243" s="151">
        <v>562</v>
      </c>
      <c r="Q1243" s="147">
        <f t="shared" si="331"/>
        <v>-42086.076521154719</v>
      </c>
      <c r="R1243" s="170">
        <f t="shared" si="332"/>
        <v>3.5790799718007714E-6</v>
      </c>
      <c r="S1243" s="170">
        <f t="shared" si="333"/>
        <v>3.988690395952376E-2</v>
      </c>
      <c r="T1243" s="147">
        <f t="shared" si="334"/>
        <v>3.5790799718007714E-6</v>
      </c>
      <c r="U1243" s="147" t="str">
        <f t="shared" si="335"/>
        <v/>
      </c>
      <c r="V1243" s="147" t="str">
        <f t="shared" si="336"/>
        <v/>
      </c>
      <c r="W1243" s="171">
        <f t="shared" si="337"/>
        <v>6.9827722838944058E-7</v>
      </c>
      <c r="X1243" s="169" t="str">
        <f t="shared" si="338"/>
        <v/>
      </c>
      <c r="Y1243" s="147" t="str">
        <f t="shared" si="339"/>
        <v/>
      </c>
      <c r="AC1243" s="151">
        <v>562</v>
      </c>
      <c r="AD1243" s="147">
        <f t="shared" si="340"/>
        <v>-1.7519999999999998</v>
      </c>
      <c r="AE1243" s="170">
        <f t="shared" si="341"/>
        <v>8.5975704091632174E-2</v>
      </c>
      <c r="AF1243" s="170">
        <f t="shared" si="342"/>
        <v>3.9886903959523781E-2</v>
      </c>
      <c r="AG1243" s="147">
        <f t="shared" si="343"/>
        <v>8.5975704091632174E-2</v>
      </c>
      <c r="AH1243" s="147" t="str">
        <f t="shared" si="344"/>
        <v/>
      </c>
      <c r="AI1243" s="147" t="str">
        <f t="shared" si="345"/>
        <v/>
      </c>
      <c r="AJ1243" s="169">
        <f t="shared" si="346"/>
        <v>0</v>
      </c>
      <c r="AK1243" s="169" t="str">
        <f t="shared" si="347"/>
        <v/>
      </c>
      <c r="AL1243" s="169" t="str">
        <f t="shared" si="348"/>
        <v/>
      </c>
      <c r="AM1243" s="169"/>
      <c r="AN1243" s="169"/>
      <c r="AO1243" s="169"/>
      <c r="AP1243" s="169"/>
      <c r="AQ1243" s="169"/>
      <c r="AR1243" s="169"/>
      <c r="AS1243" s="169"/>
      <c r="AT1243" s="148"/>
      <c r="AU1243" s="149"/>
      <c r="AV1243" s="148"/>
      <c r="AW1243" s="173"/>
      <c r="AX1243" s="174"/>
      <c r="AY1243" s="175"/>
      <c r="AZ1243" s="175"/>
      <c r="BA1243" s="176"/>
      <c r="BB1243" s="176"/>
      <c r="BC1243" s="150"/>
      <c r="BE1243" s="151">
        <v>539</v>
      </c>
      <c r="BF1243" s="164">
        <f t="shared" si="350"/>
        <v>3.4432000000000329</v>
      </c>
      <c r="BG1243" s="177">
        <f t="shared" si="351"/>
        <v>0.84120455344898382</v>
      </c>
      <c r="BH1243" s="178">
        <f t="shared" si="352"/>
        <v>6.6994108955142906E-4</v>
      </c>
      <c r="BI1243" s="179" t="str">
        <f t="shared" si="353"/>
        <v/>
      </c>
      <c r="BJ1243" s="179" t="str">
        <f t="shared" si="349"/>
        <v/>
      </c>
    </row>
    <row r="1244" spans="2:62" ht="20.100000000000001" customHeight="1" x14ac:dyDescent="0.25">
      <c r="B1244" s="147"/>
      <c r="C1244" s="151">
        <v>563</v>
      </c>
      <c r="D1244" s="147">
        <f t="shared" si="322"/>
        <v>-1305.6138988255684</v>
      </c>
      <c r="E1244" s="170">
        <f t="shared" si="323"/>
        <v>1.1591575442437882E-4</v>
      </c>
      <c r="F1244" s="170">
        <f t="shared" si="324"/>
        <v>4.0232013709354766E-2</v>
      </c>
      <c r="G1244" s="147">
        <f t="shared" si="325"/>
        <v>1.1591575442437882E-4</v>
      </c>
      <c r="H1244" s="147" t="str">
        <f t="shared" si="326"/>
        <v/>
      </c>
      <c r="I1244" s="147" t="str">
        <f t="shared" si="327"/>
        <v/>
      </c>
      <c r="J1244" s="147">
        <f t="shared" si="328"/>
        <v>7.1523870970151302E-18</v>
      </c>
      <c r="K1244" s="147" t="str">
        <f t="shared" si="329"/>
        <v/>
      </c>
      <c r="L1244" s="147" t="str">
        <f t="shared" si="330"/>
        <v/>
      </c>
      <c r="P1244" s="151">
        <v>563</v>
      </c>
      <c r="Q1244" s="147">
        <f t="shared" si="331"/>
        <v>-41989.989588458018</v>
      </c>
      <c r="R1244" s="170">
        <f t="shared" si="332"/>
        <v>3.6042214240253156E-6</v>
      </c>
      <c r="S1244" s="170">
        <f t="shared" si="333"/>
        <v>4.0232013709354766E-2</v>
      </c>
      <c r="T1244" s="147">
        <f t="shared" si="334"/>
        <v>3.6042214240253156E-6</v>
      </c>
      <c r="U1244" s="147" t="str">
        <f t="shared" si="335"/>
        <v/>
      </c>
      <c r="V1244" s="147" t="str">
        <f t="shared" si="336"/>
        <v/>
      </c>
      <c r="W1244" s="171">
        <f t="shared" si="337"/>
        <v>7.0533886589665595E-7</v>
      </c>
      <c r="X1244" s="169" t="str">
        <f t="shared" si="338"/>
        <v/>
      </c>
      <c r="Y1244" s="147" t="str">
        <f t="shared" si="339"/>
        <v/>
      </c>
      <c r="AC1244" s="151">
        <v>563</v>
      </c>
      <c r="AD1244" s="147">
        <f t="shared" si="340"/>
        <v>-1.7479999999999998</v>
      </c>
      <c r="AE1244" s="170">
        <f t="shared" si="341"/>
        <v>8.657964534858148E-2</v>
      </c>
      <c r="AF1244" s="170">
        <f t="shared" si="342"/>
        <v>4.0232013709354801E-2</v>
      </c>
      <c r="AG1244" s="147">
        <f t="shared" si="343"/>
        <v>8.657964534858148E-2</v>
      </c>
      <c r="AH1244" s="147" t="str">
        <f t="shared" si="344"/>
        <v/>
      </c>
      <c r="AI1244" s="147" t="str">
        <f t="shared" si="345"/>
        <v/>
      </c>
      <c r="AJ1244" s="169">
        <f t="shared" si="346"/>
        <v>0</v>
      </c>
      <c r="AK1244" s="169" t="str">
        <f t="shared" si="347"/>
        <v/>
      </c>
      <c r="AL1244" s="169" t="str">
        <f t="shared" si="348"/>
        <v/>
      </c>
      <c r="AM1244" s="169"/>
      <c r="AN1244" s="169"/>
      <c r="AO1244" s="169"/>
      <c r="AP1244" s="169"/>
      <c r="AQ1244" s="169"/>
      <c r="AR1244" s="169"/>
      <c r="AS1244" s="169"/>
      <c r="AT1244" s="148"/>
      <c r="AU1244" s="149"/>
      <c r="AV1244" s="148"/>
      <c r="AW1244" s="173"/>
      <c r="AX1244" s="174"/>
      <c r="AY1244" s="175"/>
      <c r="AZ1244" s="175"/>
      <c r="BA1244" s="176"/>
      <c r="BB1244" s="176"/>
      <c r="BC1244" s="150"/>
      <c r="BE1244" s="151">
        <v>540</v>
      </c>
      <c r="BF1244" s="164">
        <f t="shared" si="350"/>
        <v>3.4496000000000331</v>
      </c>
      <c r="BG1244" s="177">
        <f t="shared" si="351"/>
        <v>0.84053461235943239</v>
      </c>
      <c r="BH1244" s="178">
        <f t="shared" si="352"/>
        <v>6.7090530580782293E-4</v>
      </c>
      <c r="BI1244" s="179" t="str">
        <f t="shared" si="353"/>
        <v/>
      </c>
      <c r="BJ1244" s="179" t="str">
        <f t="shared" si="349"/>
        <v/>
      </c>
    </row>
    <row r="1245" spans="2:62" ht="20.100000000000001" customHeight="1" x14ac:dyDescent="0.25">
      <c r="B1245" s="147"/>
      <c r="C1245" s="151">
        <v>564</v>
      </c>
      <c r="D1245" s="147">
        <f t="shared" si="322"/>
        <v>-1302.6262239998805</v>
      </c>
      <c r="E1245" s="170">
        <f t="shared" si="323"/>
        <v>1.1672814361422376E-4</v>
      </c>
      <c r="F1245" s="170">
        <f t="shared" si="324"/>
        <v>4.0579544918886129E-2</v>
      </c>
      <c r="G1245" s="147">
        <f t="shared" si="325"/>
        <v>1.1672814361422376E-4</v>
      </c>
      <c r="H1245" s="147" t="str">
        <f t="shared" si="326"/>
        <v/>
      </c>
      <c r="I1245" s="147" t="str">
        <f t="shared" si="327"/>
        <v/>
      </c>
      <c r="J1245" s="147">
        <f t="shared" si="328"/>
        <v>7.3846996423734882E-18</v>
      </c>
      <c r="K1245" s="147" t="str">
        <f t="shared" si="329"/>
        <v/>
      </c>
      <c r="L1245" s="147" t="str">
        <f t="shared" si="330"/>
        <v/>
      </c>
      <c r="P1245" s="151">
        <v>564</v>
      </c>
      <c r="Q1245" s="147">
        <f t="shared" si="331"/>
        <v>-41893.902655761318</v>
      </c>
      <c r="R1245" s="170">
        <f t="shared" si="332"/>
        <v>3.629481411653622E-6</v>
      </c>
      <c r="S1245" s="170">
        <f t="shared" si="333"/>
        <v>4.0579544918886108E-2</v>
      </c>
      <c r="T1245" s="147">
        <f t="shared" si="334"/>
        <v>3.629481411653622E-6</v>
      </c>
      <c r="U1245" s="147" t="str">
        <f t="shared" si="335"/>
        <v/>
      </c>
      <c r="V1245" s="147" t="str">
        <f t="shared" si="336"/>
        <v/>
      </c>
      <c r="W1245" s="171">
        <f t="shared" si="337"/>
        <v>7.12460517878936E-7</v>
      </c>
      <c r="X1245" s="169" t="str">
        <f t="shared" si="338"/>
        <v/>
      </c>
      <c r="Y1245" s="147" t="str">
        <f t="shared" si="339"/>
        <v/>
      </c>
      <c r="AC1245" s="151">
        <v>564</v>
      </c>
      <c r="AD1245" s="147">
        <f t="shared" si="340"/>
        <v>-1.7439999999999998</v>
      </c>
      <c r="AE1245" s="170">
        <f t="shared" si="341"/>
        <v>8.7186434031371593E-2</v>
      </c>
      <c r="AF1245" s="170">
        <f t="shared" si="342"/>
        <v>4.0579544918886129E-2</v>
      </c>
      <c r="AG1245" s="147">
        <f t="shared" si="343"/>
        <v>8.7186434031371593E-2</v>
      </c>
      <c r="AH1245" s="147" t="str">
        <f t="shared" si="344"/>
        <v/>
      </c>
      <c r="AI1245" s="147" t="str">
        <f t="shared" si="345"/>
        <v/>
      </c>
      <c r="AJ1245" s="169">
        <f t="shared" si="346"/>
        <v>0</v>
      </c>
      <c r="AK1245" s="169" t="str">
        <f t="shared" si="347"/>
        <v/>
      </c>
      <c r="AL1245" s="169" t="str">
        <f t="shared" si="348"/>
        <v/>
      </c>
      <c r="AM1245" s="169"/>
      <c r="AN1245" s="169"/>
      <c r="AO1245" s="169"/>
      <c r="AP1245" s="169"/>
      <c r="AQ1245" s="169"/>
      <c r="AR1245" s="169"/>
      <c r="AS1245" s="169"/>
      <c r="AT1245" s="148"/>
      <c r="AU1245" s="149"/>
      <c r="AV1245" s="148"/>
      <c r="AW1245" s="173"/>
      <c r="AX1245" s="174"/>
      <c r="AY1245" s="175"/>
      <c r="AZ1245" s="175"/>
      <c r="BA1245" s="176"/>
      <c r="BB1245" s="176"/>
      <c r="BC1245" s="150"/>
      <c r="BE1245" s="151">
        <v>541</v>
      </c>
      <c r="BF1245" s="164">
        <f t="shared" si="350"/>
        <v>3.4560000000000333</v>
      </c>
      <c r="BG1245" s="177">
        <f t="shared" si="351"/>
        <v>0.83986370705362456</v>
      </c>
      <c r="BH1245" s="178">
        <f t="shared" si="352"/>
        <v>6.718651389416852E-4</v>
      </c>
      <c r="BI1245" s="179" t="str">
        <f t="shared" si="353"/>
        <v/>
      </c>
      <c r="BJ1245" s="179" t="str">
        <f t="shared" si="349"/>
        <v/>
      </c>
    </row>
    <row r="1246" spans="2:62" ht="20.100000000000001" customHeight="1" x14ac:dyDescent="0.25">
      <c r="B1246" s="147"/>
      <c r="C1246" s="151">
        <v>565</v>
      </c>
      <c r="D1246" s="147">
        <f t="shared" si="322"/>
        <v>-1299.6385491741928</v>
      </c>
      <c r="E1246" s="170">
        <f t="shared" si="323"/>
        <v>1.1754434566445013E-4</v>
      </c>
      <c r="F1246" s="170">
        <f t="shared" si="324"/>
        <v>4.0929508978807365E-2</v>
      </c>
      <c r="G1246" s="147">
        <f t="shared" si="325"/>
        <v>1.1754434566445013E-4</v>
      </c>
      <c r="H1246" s="147" t="str">
        <f t="shared" si="326"/>
        <v/>
      </c>
      <c r="I1246" s="147" t="str">
        <f t="shared" si="327"/>
        <v/>
      </c>
      <c r="J1246" s="147">
        <f t="shared" si="328"/>
        <v>7.6244358051017847E-18</v>
      </c>
      <c r="K1246" s="147" t="str">
        <f t="shared" si="329"/>
        <v/>
      </c>
      <c r="L1246" s="147" t="str">
        <f t="shared" si="330"/>
        <v/>
      </c>
      <c r="P1246" s="151">
        <v>565</v>
      </c>
      <c r="Q1246" s="147">
        <f t="shared" si="331"/>
        <v>-41797.815723064617</v>
      </c>
      <c r="R1246" s="170">
        <f t="shared" si="332"/>
        <v>3.6548599542888994E-6</v>
      </c>
      <c r="S1246" s="170">
        <f t="shared" si="333"/>
        <v>4.0929508978807365E-2</v>
      </c>
      <c r="T1246" s="147">
        <f t="shared" si="334"/>
        <v>3.6548599542888994E-6</v>
      </c>
      <c r="U1246" s="147" t="str">
        <f t="shared" si="335"/>
        <v/>
      </c>
      <c r="V1246" s="147" t="str">
        <f t="shared" si="336"/>
        <v/>
      </c>
      <c r="W1246" s="171">
        <f t="shared" si="337"/>
        <v>7.1964256124776251E-7</v>
      </c>
      <c r="X1246" s="169" t="str">
        <f t="shared" si="338"/>
        <v/>
      </c>
      <c r="Y1246" s="147" t="str">
        <f t="shared" si="339"/>
        <v/>
      </c>
      <c r="AC1246" s="151">
        <v>565</v>
      </c>
      <c r="AD1246" s="147">
        <f t="shared" si="340"/>
        <v>-1.7399999999999998</v>
      </c>
      <c r="AE1246" s="170">
        <f t="shared" si="341"/>
        <v>8.7796070610905663E-2</v>
      </c>
      <c r="AF1246" s="170">
        <f t="shared" si="342"/>
        <v>4.0929508978807365E-2</v>
      </c>
      <c r="AG1246" s="147">
        <f t="shared" si="343"/>
        <v>8.7796070610905663E-2</v>
      </c>
      <c r="AH1246" s="147" t="str">
        <f t="shared" si="344"/>
        <v/>
      </c>
      <c r="AI1246" s="147" t="str">
        <f t="shared" si="345"/>
        <v/>
      </c>
      <c r="AJ1246" s="169">
        <f t="shared" si="346"/>
        <v>0</v>
      </c>
      <c r="AK1246" s="169" t="str">
        <f t="shared" si="347"/>
        <v/>
      </c>
      <c r="AL1246" s="169" t="str">
        <f t="shared" si="348"/>
        <v/>
      </c>
      <c r="AM1246" s="169"/>
      <c r="AN1246" s="169"/>
      <c r="AO1246" s="169"/>
      <c r="AP1246" s="169"/>
      <c r="AQ1246" s="169"/>
      <c r="AR1246" s="169"/>
      <c r="AS1246" s="169"/>
      <c r="AT1246" s="148"/>
      <c r="AU1246" s="149"/>
      <c r="AV1246" s="148"/>
      <c r="AW1246" s="173"/>
      <c r="AX1246" s="174"/>
      <c r="AY1246" s="175"/>
      <c r="AZ1246" s="175"/>
      <c r="BA1246" s="176"/>
      <c r="BB1246" s="176"/>
      <c r="BC1246" s="150"/>
      <c r="BE1246" s="151">
        <v>542</v>
      </c>
      <c r="BF1246" s="164">
        <f t="shared" si="350"/>
        <v>3.4624000000000335</v>
      </c>
      <c r="BG1246" s="177">
        <f t="shared" si="351"/>
        <v>0.83919184191468288</v>
      </c>
      <c r="BH1246" s="178">
        <f t="shared" si="352"/>
        <v>6.7282058754725149E-4</v>
      </c>
      <c r="BI1246" s="179" t="str">
        <f t="shared" si="353"/>
        <v/>
      </c>
      <c r="BJ1246" s="179" t="str">
        <f t="shared" si="349"/>
        <v/>
      </c>
    </row>
    <row r="1247" spans="2:62" ht="20.100000000000001" customHeight="1" x14ac:dyDescent="0.25">
      <c r="B1247" s="147"/>
      <c r="C1247" s="151">
        <v>566</v>
      </c>
      <c r="D1247" s="147">
        <f t="shared" si="322"/>
        <v>-1296.6508743485049</v>
      </c>
      <c r="E1247" s="170">
        <f t="shared" si="323"/>
        <v>1.1836436102627719E-4</v>
      </c>
      <c r="F1247" s="170">
        <f t="shared" si="324"/>
        <v>4.1281917281424371E-2</v>
      </c>
      <c r="G1247" s="147">
        <f t="shared" si="325"/>
        <v>1.1836436102627719E-4</v>
      </c>
      <c r="H1247" s="147" t="str">
        <f t="shared" si="326"/>
        <v/>
      </c>
      <c r="I1247" s="147" t="str">
        <f t="shared" si="327"/>
        <v/>
      </c>
      <c r="J1247" s="147">
        <f t="shared" si="328"/>
        <v>7.8718287887650141E-18</v>
      </c>
      <c r="K1247" s="147" t="str">
        <f t="shared" si="329"/>
        <v/>
      </c>
      <c r="L1247" s="147" t="str">
        <f t="shared" si="330"/>
        <v/>
      </c>
      <c r="P1247" s="151">
        <v>566</v>
      </c>
      <c r="Q1247" s="147">
        <f t="shared" si="331"/>
        <v>-41701.728790367917</v>
      </c>
      <c r="R1247" s="170">
        <f t="shared" si="332"/>
        <v>3.6803570659611083E-6</v>
      </c>
      <c r="S1247" s="170">
        <f t="shared" si="333"/>
        <v>4.1281917281424364E-2</v>
      </c>
      <c r="T1247" s="147">
        <f t="shared" si="334"/>
        <v>3.6803570659611083E-6</v>
      </c>
      <c r="U1247" s="147" t="str">
        <f t="shared" si="335"/>
        <v/>
      </c>
      <c r="V1247" s="147" t="str">
        <f t="shared" si="336"/>
        <v/>
      </c>
      <c r="W1247" s="171">
        <f t="shared" si="337"/>
        <v>7.2688537380379114E-7</v>
      </c>
      <c r="X1247" s="169" t="str">
        <f t="shared" si="338"/>
        <v/>
      </c>
      <c r="Y1247" s="147" t="str">
        <f t="shared" si="339"/>
        <v/>
      </c>
      <c r="AC1247" s="151">
        <v>566</v>
      </c>
      <c r="AD1247" s="147">
        <f t="shared" si="340"/>
        <v>-1.7359999999999998</v>
      </c>
      <c r="AE1247" s="170">
        <f t="shared" si="341"/>
        <v>8.8408555424207613E-2</v>
      </c>
      <c r="AF1247" s="170">
        <f t="shared" si="342"/>
        <v>4.1281917281424371E-2</v>
      </c>
      <c r="AG1247" s="147">
        <f t="shared" si="343"/>
        <v>8.8408555424207613E-2</v>
      </c>
      <c r="AH1247" s="147" t="str">
        <f t="shared" si="344"/>
        <v/>
      </c>
      <c r="AI1247" s="147" t="str">
        <f t="shared" si="345"/>
        <v/>
      </c>
      <c r="AJ1247" s="169">
        <f t="shared" si="346"/>
        <v>0</v>
      </c>
      <c r="AK1247" s="169" t="str">
        <f t="shared" si="347"/>
        <v/>
      </c>
      <c r="AL1247" s="169" t="str">
        <f t="shared" si="348"/>
        <v/>
      </c>
      <c r="AM1247" s="169"/>
      <c r="AN1247" s="169"/>
      <c r="AO1247" s="169"/>
      <c r="AP1247" s="169"/>
      <c r="AQ1247" s="169"/>
      <c r="AR1247" s="169"/>
      <c r="AS1247" s="169"/>
      <c r="AT1247" s="148"/>
      <c r="AU1247" s="149"/>
      <c r="AV1247" s="148"/>
      <c r="AW1247" s="173"/>
      <c r="AX1247" s="174"/>
      <c r="AY1247" s="175"/>
      <c r="AZ1247" s="175"/>
      <c r="BA1247" s="176"/>
      <c r="BB1247" s="176"/>
      <c r="BC1247" s="150"/>
      <c r="BE1247" s="151">
        <v>543</v>
      </c>
      <c r="BF1247" s="164">
        <f t="shared" si="350"/>
        <v>3.4688000000000336</v>
      </c>
      <c r="BG1247" s="177">
        <f t="shared" si="351"/>
        <v>0.83851902132713563</v>
      </c>
      <c r="BH1247" s="178">
        <f t="shared" si="352"/>
        <v>6.7377165030046982E-4</v>
      </c>
      <c r="BI1247" s="179" t="str">
        <f t="shared" si="353"/>
        <v/>
      </c>
      <c r="BJ1247" s="179" t="str">
        <f t="shared" si="349"/>
        <v/>
      </c>
    </row>
    <row r="1248" spans="2:62" ht="20.100000000000001" customHeight="1" x14ac:dyDescent="0.25">
      <c r="B1248" s="147"/>
      <c r="C1248" s="151">
        <v>567</v>
      </c>
      <c r="D1248" s="147">
        <f t="shared" si="322"/>
        <v>-1293.6631995228172</v>
      </c>
      <c r="E1248" s="170">
        <f t="shared" si="323"/>
        <v>1.1918818997039944E-4</v>
      </c>
      <c r="F1248" s="170">
        <f t="shared" si="324"/>
        <v>4.1636781220121676E-2</v>
      </c>
      <c r="G1248" s="147">
        <f t="shared" si="325"/>
        <v>1.1918818997039944E-4</v>
      </c>
      <c r="H1248" s="147" t="str">
        <f t="shared" si="326"/>
        <v/>
      </c>
      <c r="I1248" s="147" t="str">
        <f t="shared" si="327"/>
        <v/>
      </c>
      <c r="J1248" s="147">
        <f t="shared" si="328"/>
        <v>8.1271189922121098E-18</v>
      </c>
      <c r="K1248" s="147" t="str">
        <f t="shared" si="329"/>
        <v/>
      </c>
      <c r="L1248" s="147" t="str">
        <f t="shared" si="330"/>
        <v/>
      </c>
      <c r="P1248" s="151">
        <v>567</v>
      </c>
      <c r="Q1248" s="147">
        <f t="shared" si="331"/>
        <v>-41605.641857671217</v>
      </c>
      <c r="R1248" s="170">
        <f t="shared" si="332"/>
        <v>3.7059727550870836E-6</v>
      </c>
      <c r="S1248" s="170">
        <f t="shared" si="333"/>
        <v>4.1636781220121676E-2</v>
      </c>
      <c r="T1248" s="147">
        <f t="shared" si="334"/>
        <v>3.7059727550870836E-6</v>
      </c>
      <c r="U1248" s="147" t="str">
        <f t="shared" si="335"/>
        <v/>
      </c>
      <c r="V1248" s="147" t="str">
        <f t="shared" si="336"/>
        <v/>
      </c>
      <c r="W1248" s="171">
        <f t="shared" si="337"/>
        <v>7.3418933422151548E-7</v>
      </c>
      <c r="X1248" s="169" t="str">
        <f t="shared" si="338"/>
        <v/>
      </c>
      <c r="Y1248" s="147" t="str">
        <f t="shared" si="339"/>
        <v/>
      </c>
      <c r="AC1248" s="151">
        <v>567</v>
      </c>
      <c r="AD1248" s="147">
        <f t="shared" si="340"/>
        <v>-1.7319999999999998</v>
      </c>
      <c r="AE1248" s="170">
        <f t="shared" si="341"/>
        <v>8.9023888673464391E-2</v>
      </c>
      <c r="AF1248" s="170">
        <f t="shared" si="342"/>
        <v>4.1636781220121676E-2</v>
      </c>
      <c r="AG1248" s="147">
        <f t="shared" si="343"/>
        <v>8.9023888673464391E-2</v>
      </c>
      <c r="AH1248" s="147" t="str">
        <f t="shared" si="344"/>
        <v/>
      </c>
      <c r="AI1248" s="147" t="str">
        <f t="shared" si="345"/>
        <v/>
      </c>
      <c r="AJ1248" s="169">
        <f t="shared" si="346"/>
        <v>0</v>
      </c>
      <c r="AK1248" s="169" t="str">
        <f t="shared" si="347"/>
        <v/>
      </c>
      <c r="AL1248" s="169" t="str">
        <f t="shared" si="348"/>
        <v/>
      </c>
      <c r="AM1248" s="169"/>
      <c r="AN1248" s="169"/>
      <c r="AO1248" s="169"/>
      <c r="AP1248" s="169"/>
      <c r="AQ1248" s="169"/>
      <c r="AR1248" s="169"/>
      <c r="AS1248" s="169"/>
      <c r="AT1248" s="148"/>
      <c r="AU1248" s="149"/>
      <c r="AV1248" s="148"/>
      <c r="AW1248" s="173"/>
      <c r="AX1248" s="174"/>
      <c r="AY1248" s="175"/>
      <c r="AZ1248" s="175"/>
      <c r="BA1248" s="176"/>
      <c r="BB1248" s="176"/>
      <c r="BC1248" s="150"/>
      <c r="BE1248" s="151">
        <v>544</v>
      </c>
      <c r="BF1248" s="164">
        <f t="shared" si="350"/>
        <v>3.4752000000000338</v>
      </c>
      <c r="BG1248" s="177">
        <f t="shared" si="351"/>
        <v>0.83784524967683516</v>
      </c>
      <c r="BH1248" s="178">
        <f t="shared" si="352"/>
        <v>6.7471832596222026E-4</v>
      </c>
      <c r="BI1248" s="179" t="str">
        <f t="shared" si="353"/>
        <v/>
      </c>
      <c r="BJ1248" s="179" t="str">
        <f t="shared" si="349"/>
        <v/>
      </c>
    </row>
    <row r="1249" spans="2:62" ht="20.100000000000001" customHeight="1" x14ac:dyDescent="0.25">
      <c r="B1249" s="147"/>
      <c r="C1249" s="151">
        <v>568</v>
      </c>
      <c r="D1249" s="147">
        <f t="shared" si="322"/>
        <v>-1290.6755246971293</v>
      </c>
      <c r="E1249" s="170">
        <f t="shared" si="323"/>
        <v>1.2001583258571078E-4</v>
      </c>
      <c r="F1249" s="170">
        <f t="shared" si="324"/>
        <v>4.1994112188821313E-2</v>
      </c>
      <c r="G1249" s="147">
        <f t="shared" si="325"/>
        <v>1.2001583258571078E-4</v>
      </c>
      <c r="H1249" s="147" t="str">
        <f t="shared" si="326"/>
        <v/>
      </c>
      <c r="I1249" s="147" t="str">
        <f t="shared" si="327"/>
        <v/>
      </c>
      <c r="J1249" s="147">
        <f t="shared" si="328"/>
        <v>8.3905542274099529E-18</v>
      </c>
      <c r="K1249" s="147" t="str">
        <f t="shared" si="329"/>
        <v/>
      </c>
      <c r="L1249" s="147" t="str">
        <f t="shared" si="330"/>
        <v/>
      </c>
      <c r="P1249" s="151">
        <v>568</v>
      </c>
      <c r="Q1249" s="147">
        <f t="shared" si="331"/>
        <v>-41509.554924974516</v>
      </c>
      <c r="R1249" s="170">
        <f t="shared" si="332"/>
        <v>3.7317070244308381E-6</v>
      </c>
      <c r="S1249" s="170">
        <f t="shared" si="333"/>
        <v>4.1994112188821292E-2</v>
      </c>
      <c r="T1249" s="147">
        <f t="shared" si="334"/>
        <v>3.7317070244308381E-6</v>
      </c>
      <c r="U1249" s="147" t="str">
        <f t="shared" si="335"/>
        <v/>
      </c>
      <c r="V1249" s="147" t="str">
        <f t="shared" si="336"/>
        <v/>
      </c>
      <c r="W1249" s="171">
        <f t="shared" si="337"/>
        <v>7.4155482203370359E-7</v>
      </c>
      <c r="X1249" s="169" t="str">
        <f t="shared" si="338"/>
        <v/>
      </c>
      <c r="Y1249" s="147" t="str">
        <f t="shared" si="339"/>
        <v/>
      </c>
      <c r="AC1249" s="151">
        <v>568</v>
      </c>
      <c r="AD1249" s="147">
        <f t="shared" si="340"/>
        <v>-1.7279999999999998</v>
      </c>
      <c r="AE1249" s="170">
        <f t="shared" si="341"/>
        <v>8.9642070425072398E-2</v>
      </c>
      <c r="AF1249" s="170">
        <f t="shared" si="342"/>
        <v>4.1994112188821313E-2</v>
      </c>
      <c r="AG1249" s="147">
        <f t="shared" si="343"/>
        <v>8.9642070425072398E-2</v>
      </c>
      <c r="AH1249" s="147" t="str">
        <f t="shared" si="344"/>
        <v/>
      </c>
      <c r="AI1249" s="147" t="str">
        <f t="shared" si="345"/>
        <v/>
      </c>
      <c r="AJ1249" s="169">
        <f t="shared" si="346"/>
        <v>0</v>
      </c>
      <c r="AK1249" s="169" t="str">
        <f t="shared" si="347"/>
        <v/>
      </c>
      <c r="AL1249" s="169" t="str">
        <f t="shared" si="348"/>
        <v/>
      </c>
      <c r="AM1249" s="169"/>
      <c r="AN1249" s="169"/>
      <c r="AO1249" s="169"/>
      <c r="AP1249" s="169"/>
      <c r="AQ1249" s="169"/>
      <c r="AR1249" s="169"/>
      <c r="AS1249" s="169"/>
      <c r="AT1249" s="148"/>
      <c r="AU1249" s="149"/>
      <c r="AV1249" s="148"/>
      <c r="AW1249" s="173"/>
      <c r="AX1249" s="174"/>
      <c r="AY1249" s="175"/>
      <c r="AZ1249" s="175"/>
      <c r="BA1249" s="176"/>
      <c r="BB1249" s="176"/>
      <c r="BC1249" s="150"/>
      <c r="BE1249" s="151">
        <v>545</v>
      </c>
      <c r="BF1249" s="164">
        <f t="shared" si="350"/>
        <v>3.481600000000034</v>
      </c>
      <c r="BG1249" s="177">
        <f t="shared" si="351"/>
        <v>0.83717053135087294</v>
      </c>
      <c r="BH1249" s="178">
        <f t="shared" si="352"/>
        <v>6.7566061337342997E-4</v>
      </c>
      <c r="BI1249" s="179" t="str">
        <f t="shared" si="353"/>
        <v/>
      </c>
      <c r="BJ1249" s="179" t="str">
        <f t="shared" si="349"/>
        <v/>
      </c>
    </row>
    <row r="1250" spans="2:62" ht="20.100000000000001" customHeight="1" x14ac:dyDescent="0.25">
      <c r="B1250" s="147"/>
      <c r="C1250" s="151">
        <v>569</v>
      </c>
      <c r="D1250" s="147">
        <f t="shared" si="322"/>
        <v>-1287.6878498714416</v>
      </c>
      <c r="E1250" s="170">
        <f t="shared" si="323"/>
        <v>1.2084728877803278E-4</v>
      </c>
      <c r="F1250" s="170">
        <f t="shared" si="324"/>
        <v>4.2353921581437699E-2</v>
      </c>
      <c r="G1250" s="147">
        <f t="shared" si="325"/>
        <v>1.2084728877803278E-4</v>
      </c>
      <c r="H1250" s="147" t="str">
        <f t="shared" si="326"/>
        <v/>
      </c>
      <c r="I1250" s="147" t="str">
        <f t="shared" si="327"/>
        <v/>
      </c>
      <c r="J1250" s="147">
        <f t="shared" si="328"/>
        <v>8.6623899437396633E-18</v>
      </c>
      <c r="K1250" s="147" t="str">
        <f t="shared" si="329"/>
        <v/>
      </c>
      <c r="L1250" s="147" t="str">
        <f t="shared" si="330"/>
        <v/>
      </c>
      <c r="P1250" s="151">
        <v>569</v>
      </c>
      <c r="Q1250" s="147">
        <f t="shared" si="331"/>
        <v>-41413.467992277816</v>
      </c>
      <c r="R1250" s="170">
        <f t="shared" si="332"/>
        <v>3.7575598710640412E-6</v>
      </c>
      <c r="S1250" s="170">
        <f t="shared" si="333"/>
        <v>4.2353921581437699E-2</v>
      </c>
      <c r="T1250" s="147">
        <f t="shared" si="334"/>
        <v>3.7575598710640412E-6</v>
      </c>
      <c r="U1250" s="147" t="str">
        <f t="shared" si="335"/>
        <v/>
      </c>
      <c r="V1250" s="147" t="str">
        <f t="shared" si="336"/>
        <v/>
      </c>
      <c r="W1250" s="171">
        <f t="shared" si="337"/>
        <v>7.4898221761561118E-7</v>
      </c>
      <c r="X1250" s="169" t="str">
        <f t="shared" si="338"/>
        <v/>
      </c>
      <c r="Y1250" s="147" t="str">
        <f t="shared" si="339"/>
        <v/>
      </c>
      <c r="AC1250" s="151">
        <v>569</v>
      </c>
      <c r="AD1250" s="147">
        <f t="shared" si="340"/>
        <v>-1.7239999999999998</v>
      </c>
      <c r="AE1250" s="170">
        <f t="shared" si="341"/>
        <v>9.0263100608688085E-2</v>
      </c>
      <c r="AF1250" s="170">
        <f t="shared" si="342"/>
        <v>4.2353921581437699E-2</v>
      </c>
      <c r="AG1250" s="147">
        <f t="shared" si="343"/>
        <v>9.0263100608688085E-2</v>
      </c>
      <c r="AH1250" s="147" t="str">
        <f t="shared" si="344"/>
        <v/>
      </c>
      <c r="AI1250" s="147" t="str">
        <f t="shared" si="345"/>
        <v/>
      </c>
      <c r="AJ1250" s="169">
        <f t="shared" si="346"/>
        <v>0</v>
      </c>
      <c r="AK1250" s="169" t="str">
        <f t="shared" si="347"/>
        <v/>
      </c>
      <c r="AL1250" s="169" t="str">
        <f t="shared" si="348"/>
        <v/>
      </c>
      <c r="AM1250" s="169"/>
      <c r="AN1250" s="169"/>
      <c r="AO1250" s="169"/>
      <c r="AP1250" s="169"/>
      <c r="AQ1250" s="169"/>
      <c r="AR1250" s="169"/>
      <c r="AS1250" s="169"/>
      <c r="AT1250" s="148"/>
      <c r="AU1250" s="149"/>
      <c r="AV1250" s="148"/>
      <c r="AW1250" s="173"/>
      <c r="AX1250" s="174"/>
      <c r="AY1250" s="175"/>
      <c r="AZ1250" s="175"/>
      <c r="BA1250" s="176"/>
      <c r="BB1250" s="176"/>
      <c r="BC1250" s="150"/>
      <c r="BE1250" s="151">
        <v>546</v>
      </c>
      <c r="BF1250" s="164">
        <f t="shared" si="350"/>
        <v>3.4880000000000342</v>
      </c>
      <c r="BG1250" s="177">
        <f t="shared" si="351"/>
        <v>0.83649487073749951</v>
      </c>
      <c r="BH1250" s="178">
        <f t="shared" si="352"/>
        <v>6.7659851146018024E-4</v>
      </c>
      <c r="BI1250" s="179" t="str">
        <f t="shared" si="353"/>
        <v/>
      </c>
      <c r="BJ1250" s="179" t="str">
        <f t="shared" si="349"/>
        <v/>
      </c>
    </row>
    <row r="1251" spans="2:62" ht="20.100000000000001" customHeight="1" x14ac:dyDescent="0.25">
      <c r="B1251" s="147"/>
      <c r="C1251" s="151">
        <v>570</v>
      </c>
      <c r="D1251" s="147">
        <f t="shared" si="322"/>
        <v>-1284.7001750457537</v>
      </c>
      <c r="E1251" s="170">
        <f t="shared" si="323"/>
        <v>1.2168255826884988E-4</v>
      </c>
      <c r="F1251" s="170">
        <f t="shared" si="324"/>
        <v>4.2716220791328946E-2</v>
      </c>
      <c r="G1251" s="147">
        <f t="shared" si="325"/>
        <v>1.2168255826884988E-4</v>
      </c>
      <c r="H1251" s="147" t="str">
        <f t="shared" si="326"/>
        <v/>
      </c>
      <c r="I1251" s="147" t="str">
        <f t="shared" si="327"/>
        <v/>
      </c>
      <c r="J1251" s="147">
        <f t="shared" si="328"/>
        <v>8.9428894589454353E-18</v>
      </c>
      <c r="K1251" s="147" t="str">
        <f t="shared" si="329"/>
        <v/>
      </c>
      <c r="L1251" s="147" t="str">
        <f t="shared" si="330"/>
        <v/>
      </c>
      <c r="P1251" s="151">
        <v>570</v>
      </c>
      <c r="Q1251" s="147">
        <f t="shared" si="331"/>
        <v>-41317.381059581116</v>
      </c>
      <c r="R1251" s="170">
        <f t="shared" si="332"/>
        <v>3.7835312863266803E-6</v>
      </c>
      <c r="S1251" s="170">
        <f t="shared" si="333"/>
        <v>4.2716220791328911E-2</v>
      </c>
      <c r="T1251" s="147">
        <f t="shared" si="334"/>
        <v>3.7835312863266803E-6</v>
      </c>
      <c r="U1251" s="147" t="str">
        <f t="shared" si="335"/>
        <v/>
      </c>
      <c r="V1251" s="147" t="str">
        <f t="shared" si="336"/>
        <v/>
      </c>
      <c r="W1251" s="171">
        <f t="shared" si="337"/>
        <v>7.5647190216896784E-7</v>
      </c>
      <c r="X1251" s="169" t="str">
        <f t="shared" si="338"/>
        <v/>
      </c>
      <c r="Y1251" s="147" t="str">
        <f t="shared" si="339"/>
        <v/>
      </c>
      <c r="AC1251" s="151">
        <v>570</v>
      </c>
      <c r="AD1251" s="147">
        <f t="shared" si="340"/>
        <v>-1.7199999999999998</v>
      </c>
      <c r="AE1251" s="170">
        <f t="shared" si="341"/>
        <v>9.0886979016282898E-2</v>
      </c>
      <c r="AF1251" s="170">
        <f t="shared" si="342"/>
        <v>4.2716220791328946E-2</v>
      </c>
      <c r="AG1251" s="147">
        <f t="shared" si="343"/>
        <v>9.0886979016282898E-2</v>
      </c>
      <c r="AH1251" s="147" t="str">
        <f t="shared" si="344"/>
        <v/>
      </c>
      <c r="AI1251" s="147" t="str">
        <f t="shared" si="345"/>
        <v/>
      </c>
      <c r="AJ1251" s="169">
        <f t="shared" si="346"/>
        <v>0</v>
      </c>
      <c r="AK1251" s="169" t="str">
        <f t="shared" si="347"/>
        <v/>
      </c>
      <c r="AL1251" s="169" t="str">
        <f t="shared" si="348"/>
        <v/>
      </c>
      <c r="AM1251" s="169"/>
      <c r="AN1251" s="169"/>
      <c r="AO1251" s="169"/>
      <c r="AP1251" s="169"/>
      <c r="AQ1251" s="169"/>
      <c r="AR1251" s="169"/>
      <c r="AS1251" s="169"/>
      <c r="AT1251" s="148"/>
      <c r="AU1251" s="149"/>
      <c r="AV1251" s="148"/>
      <c r="AW1251" s="173"/>
      <c r="AX1251" s="174"/>
      <c r="AY1251" s="175"/>
      <c r="AZ1251" s="175"/>
      <c r="BA1251" s="176"/>
      <c r="BB1251" s="176"/>
      <c r="BC1251" s="150"/>
      <c r="BE1251" s="151">
        <v>547</v>
      </c>
      <c r="BF1251" s="164">
        <f t="shared" si="350"/>
        <v>3.4944000000000344</v>
      </c>
      <c r="BG1251" s="177">
        <f t="shared" si="351"/>
        <v>0.83581827222603933</v>
      </c>
      <c r="BH1251" s="178">
        <f t="shared" si="352"/>
        <v>6.7753201922771122E-4</v>
      </c>
      <c r="BI1251" s="179" t="str">
        <f t="shared" si="353"/>
        <v/>
      </c>
      <c r="BJ1251" s="179" t="str">
        <f t="shared" si="349"/>
        <v/>
      </c>
    </row>
    <row r="1252" spans="2:62" ht="20.100000000000001" customHeight="1" x14ac:dyDescent="0.25">
      <c r="B1252" s="147"/>
      <c r="C1252" s="151">
        <v>571</v>
      </c>
      <c r="D1252" s="147">
        <f t="shared" si="322"/>
        <v>-1281.712500220066</v>
      </c>
      <c r="E1252" s="170">
        <f t="shared" si="323"/>
        <v>1.2252164059404989E-4</v>
      </c>
      <c r="F1252" s="170">
        <f t="shared" si="324"/>
        <v>4.3081021210743933E-2</v>
      </c>
      <c r="G1252" s="147">
        <f t="shared" si="325"/>
        <v>1.2252164059404989E-4</v>
      </c>
      <c r="H1252" s="147" t="str">
        <f t="shared" si="326"/>
        <v/>
      </c>
      <c r="I1252" s="147" t="str">
        <f t="shared" si="327"/>
        <v/>
      </c>
      <c r="J1252" s="147">
        <f t="shared" si="328"/>
        <v>9.2323241969269674E-18</v>
      </c>
      <c r="K1252" s="147" t="str">
        <f t="shared" si="329"/>
        <v/>
      </c>
      <c r="L1252" s="147" t="str">
        <f t="shared" si="330"/>
        <v/>
      </c>
      <c r="P1252" s="151">
        <v>571</v>
      </c>
      <c r="Q1252" s="147">
        <f t="shared" si="331"/>
        <v>-41221.294126884415</v>
      </c>
      <c r="R1252" s="170">
        <f t="shared" si="332"/>
        <v>3.809621255787905E-6</v>
      </c>
      <c r="S1252" s="170">
        <f t="shared" si="333"/>
        <v>4.3081021210743933E-2</v>
      </c>
      <c r="T1252" s="147">
        <f t="shared" si="334"/>
        <v>3.809621255787905E-6</v>
      </c>
      <c r="U1252" s="147" t="str">
        <f t="shared" si="335"/>
        <v/>
      </c>
      <c r="V1252" s="147" t="str">
        <f t="shared" si="336"/>
        <v/>
      </c>
      <c r="W1252" s="171">
        <f t="shared" si="337"/>
        <v>7.6402425770573644E-7</v>
      </c>
      <c r="X1252" s="169" t="str">
        <f t="shared" si="338"/>
        <v/>
      </c>
      <c r="Y1252" s="147" t="str">
        <f t="shared" si="339"/>
        <v/>
      </c>
      <c r="AC1252" s="151">
        <v>571</v>
      </c>
      <c r="AD1252" s="147">
        <f t="shared" si="340"/>
        <v>-1.7159999999999997</v>
      </c>
      <c r="AE1252" s="170">
        <f t="shared" si="341"/>
        <v>9.1513705301202827E-2</v>
      </c>
      <c r="AF1252" s="170">
        <f t="shared" si="342"/>
        <v>4.3081021210743968E-2</v>
      </c>
      <c r="AG1252" s="147">
        <f t="shared" si="343"/>
        <v>9.1513705301202827E-2</v>
      </c>
      <c r="AH1252" s="147" t="str">
        <f t="shared" si="344"/>
        <v/>
      </c>
      <c r="AI1252" s="147" t="str">
        <f t="shared" si="345"/>
        <v/>
      </c>
      <c r="AJ1252" s="169">
        <f t="shared" si="346"/>
        <v>0</v>
      </c>
      <c r="AK1252" s="169" t="str">
        <f t="shared" si="347"/>
        <v/>
      </c>
      <c r="AL1252" s="169" t="str">
        <f t="shared" si="348"/>
        <v/>
      </c>
      <c r="AM1252" s="169"/>
      <c r="AN1252" s="169"/>
      <c r="AO1252" s="169"/>
      <c r="AP1252" s="169"/>
      <c r="AQ1252" s="169"/>
      <c r="AR1252" s="169"/>
      <c r="AS1252" s="169"/>
      <c r="AT1252" s="148"/>
      <c r="AU1252" s="149"/>
      <c r="AV1252" s="148"/>
      <c r="AW1252" s="173"/>
      <c r="AX1252" s="174"/>
      <c r="AY1252" s="175"/>
      <c r="AZ1252" s="175"/>
      <c r="BA1252" s="176"/>
      <c r="BB1252" s="176"/>
      <c r="BC1252" s="150"/>
      <c r="BE1252" s="151">
        <v>548</v>
      </c>
      <c r="BF1252" s="164">
        <f t="shared" si="350"/>
        <v>3.5008000000000346</v>
      </c>
      <c r="BG1252" s="177">
        <f t="shared" si="351"/>
        <v>0.83514074020681162</v>
      </c>
      <c r="BH1252" s="178">
        <f t="shared" si="352"/>
        <v>6.7846113576397471E-4</v>
      </c>
      <c r="BI1252" s="179" t="str">
        <f t="shared" si="353"/>
        <v/>
      </c>
      <c r="BJ1252" s="179" t="str">
        <f t="shared" si="349"/>
        <v/>
      </c>
    </row>
    <row r="1253" spans="2:62" ht="20.100000000000001" customHeight="1" x14ac:dyDescent="0.25">
      <c r="B1253" s="147"/>
      <c r="C1253" s="151">
        <v>572</v>
      </c>
      <c r="D1253" s="147">
        <f t="shared" si="322"/>
        <v>-1278.7248253943781</v>
      </c>
      <c r="E1253" s="170">
        <f t="shared" si="323"/>
        <v>1.2336453510267134E-4</v>
      </c>
      <c r="F1253" s="170">
        <f t="shared" si="324"/>
        <v>4.344833423026629E-2</v>
      </c>
      <c r="G1253" s="147">
        <f t="shared" si="325"/>
        <v>1.2336453510267134E-4</v>
      </c>
      <c r="H1253" s="147" t="str">
        <f t="shared" si="326"/>
        <v/>
      </c>
      <c r="I1253" s="147" t="str">
        <f t="shared" si="327"/>
        <v/>
      </c>
      <c r="J1253" s="147">
        <f t="shared" si="328"/>
        <v>9.5309739325752896E-18</v>
      </c>
      <c r="K1253" s="147" t="str">
        <f t="shared" si="329"/>
        <v/>
      </c>
      <c r="L1253" s="147" t="str">
        <f t="shared" si="330"/>
        <v/>
      </c>
      <c r="P1253" s="151">
        <v>572</v>
      </c>
      <c r="Q1253" s="147">
        <f t="shared" si="331"/>
        <v>-41125.207194187715</v>
      </c>
      <c r="R1253" s="170">
        <f t="shared" si="332"/>
        <v>3.8358297592070723E-6</v>
      </c>
      <c r="S1253" s="170">
        <f t="shared" si="333"/>
        <v>4.344833423026627E-2</v>
      </c>
      <c r="T1253" s="147">
        <f t="shared" si="334"/>
        <v>3.8358297592070723E-6</v>
      </c>
      <c r="U1253" s="147" t="str">
        <f t="shared" si="335"/>
        <v/>
      </c>
      <c r="V1253" s="147" t="str">
        <f t="shared" si="336"/>
        <v/>
      </c>
      <c r="W1253" s="171">
        <f t="shared" si="337"/>
        <v>7.7163966703164457E-7</v>
      </c>
      <c r="X1253" s="169" t="str">
        <f t="shared" si="338"/>
        <v/>
      </c>
      <c r="Y1253" s="147" t="str">
        <f t="shared" si="339"/>
        <v/>
      </c>
      <c r="AC1253" s="151">
        <v>572</v>
      </c>
      <c r="AD1253" s="147">
        <f t="shared" si="340"/>
        <v>-1.7119999999999997</v>
      </c>
      <c r="AE1253" s="170">
        <f t="shared" si="341"/>
        <v>9.2143278977232526E-2</v>
      </c>
      <c r="AF1253" s="170">
        <f t="shared" si="342"/>
        <v>4.344833423026629E-2</v>
      </c>
      <c r="AG1253" s="147">
        <f t="shared" si="343"/>
        <v>9.2143278977232526E-2</v>
      </c>
      <c r="AH1253" s="147" t="str">
        <f t="shared" si="344"/>
        <v/>
      </c>
      <c r="AI1253" s="147" t="str">
        <f t="shared" si="345"/>
        <v/>
      </c>
      <c r="AJ1253" s="169">
        <f t="shared" si="346"/>
        <v>0</v>
      </c>
      <c r="AK1253" s="169" t="str">
        <f t="shared" si="347"/>
        <v/>
      </c>
      <c r="AL1253" s="169" t="str">
        <f t="shared" si="348"/>
        <v/>
      </c>
      <c r="AM1253" s="169"/>
      <c r="AN1253" s="169"/>
      <c r="AO1253" s="169"/>
      <c r="AP1253" s="169"/>
      <c r="AQ1253" s="169"/>
      <c r="AR1253" s="169"/>
      <c r="AS1253" s="169"/>
      <c r="AT1253" s="148"/>
      <c r="AU1253" s="149"/>
      <c r="AV1253" s="148"/>
      <c r="AW1253" s="173"/>
      <c r="AX1253" s="174"/>
      <c r="AY1253" s="175"/>
      <c r="AZ1253" s="175"/>
      <c r="BA1253" s="176"/>
      <c r="BB1253" s="176"/>
      <c r="BC1253" s="150"/>
      <c r="BE1253" s="151">
        <v>549</v>
      </c>
      <c r="BF1253" s="164">
        <f t="shared" si="350"/>
        <v>3.5072000000000347</v>
      </c>
      <c r="BG1253" s="177">
        <f t="shared" si="351"/>
        <v>0.83446227907104764</v>
      </c>
      <c r="BH1253" s="178">
        <f t="shared" si="352"/>
        <v>6.7938586023652547E-4</v>
      </c>
      <c r="BI1253" s="179" t="str">
        <f t="shared" si="353"/>
        <v/>
      </c>
      <c r="BJ1253" s="179" t="str">
        <f t="shared" si="349"/>
        <v/>
      </c>
    </row>
    <row r="1254" spans="2:62" ht="20.100000000000001" customHeight="1" x14ac:dyDescent="0.25">
      <c r="B1254" s="147"/>
      <c r="C1254" s="151">
        <v>573</v>
      </c>
      <c r="D1254" s="147">
        <f t="shared" si="322"/>
        <v>-1275.7371505686904</v>
      </c>
      <c r="E1254" s="170">
        <f t="shared" si="323"/>
        <v>1.2421124095565663E-4</v>
      </c>
      <c r="F1254" s="170">
        <f t="shared" si="324"/>
        <v>4.3818171238253947E-2</v>
      </c>
      <c r="G1254" s="147">
        <f t="shared" si="325"/>
        <v>1.2421124095565663E-4</v>
      </c>
      <c r="H1254" s="147" t="str">
        <f t="shared" si="326"/>
        <v/>
      </c>
      <c r="I1254" s="147" t="str">
        <f t="shared" si="327"/>
        <v/>
      </c>
      <c r="J1254" s="147">
        <f t="shared" si="328"/>
        <v>9.839127043856173E-18</v>
      </c>
      <c r="K1254" s="147" t="str">
        <f t="shared" si="329"/>
        <v/>
      </c>
      <c r="L1254" s="147" t="str">
        <f t="shared" si="330"/>
        <v/>
      </c>
      <c r="P1254" s="151">
        <v>573</v>
      </c>
      <c r="Q1254" s="147">
        <f t="shared" si="331"/>
        <v>-41029.120261491014</v>
      </c>
      <c r="R1254" s="170">
        <f t="shared" si="332"/>
        <v>3.8621567704949821E-6</v>
      </c>
      <c r="S1254" s="170">
        <f t="shared" si="333"/>
        <v>4.3818171238253947E-2</v>
      </c>
      <c r="T1254" s="147">
        <f t="shared" si="334"/>
        <v>3.8621567704949821E-6</v>
      </c>
      <c r="U1254" s="147" t="str">
        <f t="shared" si="335"/>
        <v/>
      </c>
      <c r="V1254" s="147" t="str">
        <f t="shared" si="336"/>
        <v/>
      </c>
      <c r="W1254" s="171">
        <f t="shared" si="337"/>
        <v>7.7931851372948799E-7</v>
      </c>
      <c r="X1254" s="169" t="str">
        <f t="shared" si="338"/>
        <v/>
      </c>
      <c r="Y1254" s="147" t="str">
        <f t="shared" si="339"/>
        <v/>
      </c>
      <c r="AC1254" s="151">
        <v>573</v>
      </c>
      <c r="AD1254" s="147">
        <f t="shared" si="340"/>
        <v>-1.7079999999999997</v>
      </c>
      <c r="AE1254" s="170">
        <f t="shared" si="341"/>
        <v>9.2775699417664198E-2</v>
      </c>
      <c r="AF1254" s="170">
        <f t="shared" si="342"/>
        <v>4.3818171238253989E-2</v>
      </c>
      <c r="AG1254" s="147">
        <f t="shared" si="343"/>
        <v>9.2775699417664198E-2</v>
      </c>
      <c r="AH1254" s="147" t="str">
        <f t="shared" si="344"/>
        <v/>
      </c>
      <c r="AI1254" s="147" t="str">
        <f t="shared" si="345"/>
        <v/>
      </c>
      <c r="AJ1254" s="169">
        <f t="shared" si="346"/>
        <v>0</v>
      </c>
      <c r="AK1254" s="169" t="str">
        <f t="shared" si="347"/>
        <v/>
      </c>
      <c r="AL1254" s="169" t="str">
        <f t="shared" si="348"/>
        <v/>
      </c>
      <c r="AM1254" s="169"/>
      <c r="AN1254" s="169"/>
      <c r="AO1254" s="169"/>
      <c r="AP1254" s="169"/>
      <c r="AQ1254" s="169"/>
      <c r="AR1254" s="169"/>
      <c r="AS1254" s="169"/>
      <c r="AT1254" s="148"/>
      <c r="AU1254" s="149"/>
      <c r="AV1254" s="148"/>
      <c r="AW1254" s="173"/>
      <c r="AX1254" s="174"/>
      <c r="AY1254" s="175"/>
      <c r="AZ1254" s="175"/>
      <c r="BA1254" s="176"/>
      <c r="BB1254" s="176"/>
      <c r="BC1254" s="150"/>
      <c r="BE1254" s="151">
        <v>550</v>
      </c>
      <c r="BF1254" s="164">
        <f t="shared" si="350"/>
        <v>3.5136000000000349</v>
      </c>
      <c r="BG1254" s="177">
        <f t="shared" si="351"/>
        <v>0.83378289321081112</v>
      </c>
      <c r="BH1254" s="178">
        <f t="shared" si="352"/>
        <v>6.803061918940756E-4</v>
      </c>
      <c r="BI1254" s="179" t="str">
        <f t="shared" si="353"/>
        <v/>
      </c>
      <c r="BJ1254" s="179" t="str">
        <f t="shared" si="349"/>
        <v/>
      </c>
    </row>
    <row r="1255" spans="2:62" ht="20.100000000000001" customHeight="1" x14ac:dyDescent="0.25">
      <c r="B1255" s="147"/>
      <c r="C1255" s="151">
        <v>574</v>
      </c>
      <c r="D1255" s="147">
        <f t="shared" si="322"/>
        <v>-1272.7494757430024</v>
      </c>
      <c r="E1255" s="170">
        <f t="shared" si="323"/>
        <v>1.2506175712461193E-4</v>
      </c>
      <c r="F1255" s="170">
        <f t="shared" si="324"/>
        <v>4.4190543620275628E-2</v>
      </c>
      <c r="G1255" s="147">
        <f t="shared" si="325"/>
        <v>1.2506175712461193E-4</v>
      </c>
      <c r="H1255" s="147" t="str">
        <f t="shared" si="326"/>
        <v/>
      </c>
      <c r="I1255" s="147" t="str">
        <f t="shared" si="327"/>
        <v/>
      </c>
      <c r="J1255" s="147">
        <f t="shared" si="328"/>
        <v>1.0157080771349981E-17</v>
      </c>
      <c r="K1255" s="147" t="str">
        <f t="shared" si="329"/>
        <v/>
      </c>
      <c r="L1255" s="147" t="str">
        <f t="shared" si="330"/>
        <v/>
      </c>
      <c r="P1255" s="151">
        <v>574</v>
      </c>
      <c r="Q1255" s="147">
        <f t="shared" si="331"/>
        <v>-40933.033328794314</v>
      </c>
      <c r="R1255" s="170">
        <f t="shared" si="332"/>
        <v>3.8886022576753143E-6</v>
      </c>
      <c r="S1255" s="170">
        <f t="shared" si="333"/>
        <v>4.4190543620275628E-2</v>
      </c>
      <c r="T1255" s="147">
        <f t="shared" si="334"/>
        <v>3.8886022576753143E-6</v>
      </c>
      <c r="U1255" s="147" t="str">
        <f t="shared" si="335"/>
        <v/>
      </c>
      <c r="V1255" s="147" t="str">
        <f t="shared" si="336"/>
        <v/>
      </c>
      <c r="W1255" s="171">
        <f t="shared" si="337"/>
        <v>7.8706118214220472E-7</v>
      </c>
      <c r="X1255" s="169" t="str">
        <f t="shared" si="338"/>
        <v/>
      </c>
      <c r="Y1255" s="147" t="str">
        <f t="shared" si="339"/>
        <v/>
      </c>
      <c r="AC1255" s="151">
        <v>574</v>
      </c>
      <c r="AD1255" s="147">
        <f t="shared" si="340"/>
        <v>-1.7039999999999997</v>
      </c>
      <c r="AE1255" s="170">
        <f t="shared" si="341"/>
        <v>9.3410965854371211E-2</v>
      </c>
      <c r="AF1255" s="170">
        <f t="shared" si="342"/>
        <v>4.4190543620275628E-2</v>
      </c>
      <c r="AG1255" s="147">
        <f t="shared" si="343"/>
        <v>9.3410965854371211E-2</v>
      </c>
      <c r="AH1255" s="147" t="str">
        <f t="shared" si="344"/>
        <v/>
      </c>
      <c r="AI1255" s="147" t="str">
        <f t="shared" si="345"/>
        <v/>
      </c>
      <c r="AJ1255" s="169">
        <f t="shared" si="346"/>
        <v>0</v>
      </c>
      <c r="AK1255" s="169" t="str">
        <f t="shared" si="347"/>
        <v/>
      </c>
      <c r="AL1255" s="169" t="str">
        <f t="shared" si="348"/>
        <v/>
      </c>
      <c r="AM1255" s="169"/>
      <c r="AN1255" s="169"/>
      <c r="AO1255" s="169"/>
      <c r="AP1255" s="169"/>
      <c r="AQ1255" s="169"/>
      <c r="AR1255" s="169"/>
      <c r="AS1255" s="169"/>
      <c r="AT1255" s="148"/>
      <c r="AU1255" s="149"/>
      <c r="AV1255" s="148"/>
      <c r="AW1255" s="173"/>
      <c r="AX1255" s="174"/>
      <c r="AY1255" s="175"/>
      <c r="AZ1255" s="175"/>
      <c r="BA1255" s="176"/>
      <c r="BB1255" s="176"/>
      <c r="BC1255" s="150"/>
      <c r="BE1255" s="151">
        <v>551</v>
      </c>
      <c r="BF1255" s="164">
        <f t="shared" si="350"/>
        <v>3.5200000000000351</v>
      </c>
      <c r="BG1255" s="177">
        <f t="shared" si="351"/>
        <v>0.83310258701891704</v>
      </c>
      <c r="BH1255" s="178">
        <f t="shared" si="352"/>
        <v>6.812221300647181E-4</v>
      </c>
      <c r="BI1255" s="179" t="str">
        <f t="shared" si="353"/>
        <v/>
      </c>
      <c r="BJ1255" s="179" t="str">
        <f t="shared" si="349"/>
        <v/>
      </c>
    </row>
    <row r="1256" spans="2:62" ht="20.100000000000001" customHeight="1" x14ac:dyDescent="0.25">
      <c r="B1256" s="147"/>
      <c r="C1256" s="151">
        <v>575</v>
      </c>
      <c r="D1256" s="147">
        <f t="shared" si="322"/>
        <v>-1269.7618009173148</v>
      </c>
      <c r="E1256" s="170">
        <f t="shared" si="323"/>
        <v>1.2591608239057367E-4</v>
      </c>
      <c r="F1256" s="170">
        <f t="shared" si="324"/>
        <v>4.4565462758543041E-2</v>
      </c>
      <c r="G1256" s="147">
        <f t="shared" si="325"/>
        <v>1.2591608239057367E-4</v>
      </c>
      <c r="H1256" s="147" t="str">
        <f t="shared" si="326"/>
        <v/>
      </c>
      <c r="I1256" s="147" t="str">
        <f t="shared" si="327"/>
        <v/>
      </c>
      <c r="J1256" s="147">
        <f t="shared" si="328"/>
        <v>1.0485141485464804E-17</v>
      </c>
      <c r="K1256" s="147" t="str">
        <f t="shared" si="329"/>
        <v/>
      </c>
      <c r="L1256" s="147" t="str">
        <f t="shared" si="330"/>
        <v/>
      </c>
      <c r="P1256" s="151">
        <v>575</v>
      </c>
      <c r="Q1256" s="147">
        <f t="shared" si="331"/>
        <v>-40836.946396097614</v>
      </c>
      <c r="R1256" s="170">
        <f t="shared" si="332"/>
        <v>3.9151661828462839E-6</v>
      </c>
      <c r="S1256" s="170">
        <f t="shared" si="333"/>
        <v>4.4565462758543041E-2</v>
      </c>
      <c r="T1256" s="147">
        <f t="shared" si="334"/>
        <v>3.9151661828462839E-6</v>
      </c>
      <c r="U1256" s="147" t="str">
        <f t="shared" si="335"/>
        <v/>
      </c>
      <c r="V1256" s="147" t="str">
        <f t="shared" si="336"/>
        <v/>
      </c>
      <c r="W1256" s="171">
        <f t="shared" si="337"/>
        <v>7.9486805735571981E-7</v>
      </c>
      <c r="X1256" s="169" t="str">
        <f t="shared" si="338"/>
        <v/>
      </c>
      <c r="Y1256" s="147" t="str">
        <f t="shared" si="339"/>
        <v/>
      </c>
      <c r="AC1256" s="151">
        <v>575</v>
      </c>
      <c r="AD1256" s="147">
        <f t="shared" si="340"/>
        <v>-1.6999999999999997</v>
      </c>
      <c r="AE1256" s="170">
        <f t="shared" si="341"/>
        <v>9.4049077376886975E-2</v>
      </c>
      <c r="AF1256" s="170">
        <f t="shared" si="342"/>
        <v>4.4565462758543076E-2</v>
      </c>
      <c r="AG1256" s="147">
        <f t="shared" si="343"/>
        <v>9.4049077376886975E-2</v>
      </c>
      <c r="AH1256" s="147" t="str">
        <f t="shared" si="344"/>
        <v/>
      </c>
      <c r="AI1256" s="147" t="str">
        <f t="shared" si="345"/>
        <v/>
      </c>
      <c r="AJ1256" s="169">
        <f t="shared" si="346"/>
        <v>0</v>
      </c>
      <c r="AK1256" s="169" t="str">
        <f t="shared" si="347"/>
        <v/>
      </c>
      <c r="AL1256" s="169" t="str">
        <f t="shared" si="348"/>
        <v/>
      </c>
      <c r="AM1256" s="169"/>
      <c r="AN1256" s="169"/>
      <c r="AO1256" s="169"/>
      <c r="AP1256" s="169"/>
      <c r="AQ1256" s="169"/>
      <c r="AR1256" s="169"/>
      <c r="AS1256" s="169"/>
      <c r="AT1256" s="148"/>
      <c r="AU1256" s="149"/>
      <c r="AV1256" s="148"/>
      <c r="AW1256" s="173"/>
      <c r="AX1256" s="174"/>
      <c r="AY1256" s="175"/>
      <c r="AZ1256" s="175"/>
      <c r="BA1256" s="176"/>
      <c r="BB1256" s="176"/>
      <c r="BC1256" s="150"/>
      <c r="BE1256" s="151">
        <v>552</v>
      </c>
      <c r="BF1256" s="164">
        <f t="shared" si="350"/>
        <v>3.5264000000000353</v>
      </c>
      <c r="BG1256" s="177">
        <f t="shared" si="351"/>
        <v>0.83242136488885232</v>
      </c>
      <c r="BH1256" s="178">
        <f t="shared" si="352"/>
        <v>6.8213367415603798E-4</v>
      </c>
      <c r="BI1256" s="179" t="str">
        <f t="shared" si="353"/>
        <v/>
      </c>
      <c r="BJ1256" s="179" t="str">
        <f t="shared" si="349"/>
        <v/>
      </c>
    </row>
    <row r="1257" spans="2:62" ht="20.100000000000001" customHeight="1" x14ac:dyDescent="0.25">
      <c r="B1257" s="147"/>
      <c r="C1257" s="151">
        <v>576</v>
      </c>
      <c r="D1257" s="147">
        <f t="shared" ref="D1257:D1320" si="354">D$675+(C1257*D$678)</f>
        <v>-1266.7741260916268</v>
      </c>
      <c r="E1257" s="170">
        <f t="shared" ref="E1257:E1320" si="355">_xlfn.NORM.DIST(D1257,D$672,D$673,0)</f>
        <v>1.2677421534278225E-4</v>
      </c>
      <c r="F1257" s="170">
        <f t="shared" ref="F1257:F1320" si="356">_xlfn.NORM.DIST(D1257,D$672,D$673,1)</f>
        <v>4.4942940031339911E-2</v>
      </c>
      <c r="G1257" s="147">
        <f t="shared" ref="G1257:G1320" si="357">IF(OR(F1257&lt;H$677,F1257&gt;H$678),E1257,"")</f>
        <v>1.2677421534278225E-4</v>
      </c>
      <c r="H1257" s="147" t="str">
        <f t="shared" ref="H1257:H1320" si="358">IF(AND(F1257&gt;H$677,F1257&lt;H$678),E1257,"")</f>
        <v/>
      </c>
      <c r="I1257" s="147" t="str">
        <f t="shared" ref="I1257:I1320" si="359">IF(E1257=MAX(E$681:E$2681),E1257,"")</f>
        <v/>
      </c>
      <c r="J1257" s="147">
        <f t="shared" ref="J1257:J1320" si="360">_xlfn.NORM.DIST(D1257,H$673,H$674,0)</f>
        <v>1.0823624961545287E-17</v>
      </c>
      <c r="K1257" s="147" t="str">
        <f t="shared" ref="K1257:K1320" si="361">IF(J1257=MAX(J$681:J$2681),E1257,"")</f>
        <v/>
      </c>
      <c r="L1257" s="147" t="str">
        <f t="shared" ref="L1257:L1320" si="362">IF(K1257=MIN(K$681:K$2681),K1257,"")</f>
        <v/>
      </c>
      <c r="P1257" s="151">
        <v>576</v>
      </c>
      <c r="Q1257" s="147">
        <f t="shared" ref="Q1257:Q1320" si="363">Q$675+(P1257*Q$678)</f>
        <v>-40740.859463400913</v>
      </c>
      <c r="R1257" s="170">
        <f t="shared" ref="R1257:R1320" si="364">_xlfn.NORM.DIST(Q1257,Q$672,Q$673,0)</f>
        <v>3.9418485021424913E-6</v>
      </c>
      <c r="S1257" s="170">
        <f t="shared" ref="S1257:S1320" si="365">_xlfn.NORM.DIST(Q1257,Q$672,Q$673,1)</f>
        <v>4.4942940031339911E-2</v>
      </c>
      <c r="T1257" s="147">
        <f t="shared" ref="T1257:T1320" si="366">IF(OR(S1257&lt;$U$677,S1257&gt;$U$678),R1257,"")</f>
        <v>3.9418485021424913E-6</v>
      </c>
      <c r="U1257" s="147" t="str">
        <f t="shared" ref="U1257:U1320" si="367">IF(AND(S1257&gt;U$677,S1257&lt;U$678),R1257,"")</f>
        <v/>
      </c>
      <c r="V1257" s="147" t="str">
        <f t="shared" ref="V1257:V1320" si="368">IF(R1257=MAX(R$681:R$2681),R1257,"")</f>
        <v/>
      </c>
      <c r="W1257" s="171">
        <f t="shared" ref="W1257:W1320" si="369">_xlfn.NORM.DIST(Q1257,U$673,U$674,0)</f>
        <v>8.0273952518155968E-7</v>
      </c>
      <c r="X1257" s="169" t="str">
        <f t="shared" ref="X1257:X1320" si="370">IF(W1257=MAX(W$681:W$2681),R1257,"")</f>
        <v/>
      </c>
      <c r="Y1257" s="147" t="str">
        <f t="shared" ref="Y1257:Y1320" si="371">IF(X1257=MIN(X$681:X$2681),X1257,"")</f>
        <v/>
      </c>
      <c r="AC1257" s="151">
        <v>576</v>
      </c>
      <c r="AD1257" s="147">
        <f t="shared" ref="AD1257:AD1320" si="372">AD$675+(AC1257*AD$678)</f>
        <v>-1.6959999999999997</v>
      </c>
      <c r="AE1257" s="170">
        <f t="shared" ref="AE1257:AE1320" si="373">_xlfn.NORM.DIST(AD1257,AD$672,AD$673,0)</f>
        <v>9.4690032931488616E-2</v>
      </c>
      <c r="AF1257" s="170">
        <f t="shared" ref="AF1257:AF1320" si="374">_xlfn.NORM.DIST(AD1257,AD$672,AD$673,1)</f>
        <v>4.4942940031339911E-2</v>
      </c>
      <c r="AG1257" s="147">
        <f t="shared" ref="AG1257:AG1320" si="375">IF(OR(AF1257&lt;H$677,AF1257&gt;H$678),AE1257,"")</f>
        <v>9.4690032931488616E-2</v>
      </c>
      <c r="AH1257" s="147" t="str">
        <f t="shared" ref="AH1257:AH1320" si="376">IF(AND(AF1257&gt;U$677,AF1257&lt;U$678),AE1257,"")</f>
        <v/>
      </c>
      <c r="AI1257" s="147" t="str">
        <f t="shared" ref="AI1257:AI1320" si="377">IF(AE1257=MAX(AE$681:AE$2681),AE1257,"")</f>
        <v/>
      </c>
      <c r="AJ1257" s="169">
        <f t="shared" ref="AJ1257:AJ1320" si="378">_xlfn.NORM.DIST(AC1257,AH$673,AH$674,0)</f>
        <v>0</v>
      </c>
      <c r="AK1257" s="169" t="str">
        <f t="shared" ref="AK1257:AK1320" si="379">IF(AJ1257=MAX(AJ$681:AJ$2681),AE1257,"")</f>
        <v/>
      </c>
      <c r="AL1257" s="169" t="str">
        <f t="shared" ref="AL1257:AL1320" si="380">IF(AK1257=MIN(AK$681:AK$2681),AK1257,"")</f>
        <v/>
      </c>
      <c r="AM1257" s="169"/>
      <c r="AN1257" s="169"/>
      <c r="AO1257" s="169"/>
      <c r="AP1257" s="169"/>
      <c r="AQ1257" s="169"/>
      <c r="AR1257" s="169"/>
      <c r="AS1257" s="169"/>
      <c r="AT1257" s="148"/>
      <c r="AU1257" s="149"/>
      <c r="AV1257" s="148"/>
      <c r="AW1257" s="173"/>
      <c r="AX1257" s="174"/>
      <c r="AY1257" s="175"/>
      <c r="AZ1257" s="175"/>
      <c r="BA1257" s="176"/>
      <c r="BB1257" s="176"/>
      <c r="BC1257" s="150"/>
      <c r="BE1257" s="151">
        <v>553</v>
      </c>
      <c r="BF1257" s="164">
        <f t="shared" si="350"/>
        <v>3.5328000000000355</v>
      </c>
      <c r="BG1257" s="177">
        <f t="shared" si="351"/>
        <v>0.83173923121469628</v>
      </c>
      <c r="BH1257" s="178">
        <f t="shared" si="352"/>
        <v>6.8304082365455709E-4</v>
      </c>
      <c r="BI1257" s="179" t="str">
        <f t="shared" si="353"/>
        <v/>
      </c>
      <c r="BJ1257" s="179" t="str">
        <f t="shared" si="349"/>
        <v/>
      </c>
    </row>
    <row r="1258" spans="2:62" ht="20.100000000000001" customHeight="1" x14ac:dyDescent="0.25">
      <c r="B1258" s="147"/>
      <c r="C1258" s="151">
        <v>577</v>
      </c>
      <c r="D1258" s="147">
        <f t="shared" si="354"/>
        <v>-1263.7864512659391</v>
      </c>
      <c r="E1258" s="170">
        <f t="shared" si="355"/>
        <v>1.2763615437746186E-4</v>
      </c>
      <c r="F1258" s="170">
        <f t="shared" si="356"/>
        <v>4.532298681244698E-2</v>
      </c>
      <c r="G1258" s="147">
        <f t="shared" si="357"/>
        <v>1.2763615437746186E-4</v>
      </c>
      <c r="H1258" s="147" t="str">
        <f t="shared" si="358"/>
        <v/>
      </c>
      <c r="I1258" s="147" t="str">
        <f t="shared" si="359"/>
        <v/>
      </c>
      <c r="J1258" s="147">
        <f t="shared" si="360"/>
        <v>1.1172856663104183E-17</v>
      </c>
      <c r="K1258" s="147" t="str">
        <f t="shared" si="361"/>
        <v/>
      </c>
      <c r="L1258" s="147" t="str">
        <f t="shared" si="362"/>
        <v/>
      </c>
      <c r="P1258" s="151">
        <v>577</v>
      </c>
      <c r="Q1258" s="147">
        <f t="shared" si="363"/>
        <v>-40644.772530704213</v>
      </c>
      <c r="R1258" s="170">
        <f t="shared" si="364"/>
        <v>3.9686491656970115E-6</v>
      </c>
      <c r="S1258" s="170">
        <f t="shared" si="365"/>
        <v>4.532298681244698E-2</v>
      </c>
      <c r="T1258" s="147">
        <f t="shared" si="366"/>
        <v>3.9686491656970115E-6</v>
      </c>
      <c r="U1258" s="147" t="str">
        <f t="shared" si="367"/>
        <v/>
      </c>
      <c r="V1258" s="147" t="str">
        <f t="shared" si="368"/>
        <v/>
      </c>
      <c r="W1258" s="171">
        <f t="shared" si="369"/>
        <v>8.106759721392339E-7</v>
      </c>
      <c r="X1258" s="169" t="str">
        <f t="shared" si="370"/>
        <v/>
      </c>
      <c r="Y1258" s="147" t="str">
        <f t="shared" si="371"/>
        <v/>
      </c>
      <c r="AC1258" s="151">
        <v>577</v>
      </c>
      <c r="AD1258" s="147">
        <f t="shared" si="372"/>
        <v>-1.6920000000000002</v>
      </c>
      <c r="AE1258" s="170">
        <f t="shared" si="373"/>
        <v>9.5333831320286069E-2</v>
      </c>
      <c r="AF1258" s="170">
        <f t="shared" si="374"/>
        <v>4.532298681244696E-2</v>
      </c>
      <c r="AG1258" s="147">
        <f t="shared" si="375"/>
        <v>9.5333831320286069E-2</v>
      </c>
      <c r="AH1258" s="147" t="str">
        <f t="shared" si="376"/>
        <v/>
      </c>
      <c r="AI1258" s="147" t="str">
        <f t="shared" si="377"/>
        <v/>
      </c>
      <c r="AJ1258" s="169">
        <f t="shared" si="378"/>
        <v>0</v>
      </c>
      <c r="AK1258" s="169" t="str">
        <f t="shared" si="379"/>
        <v/>
      </c>
      <c r="AL1258" s="169" t="str">
        <f t="shared" si="380"/>
        <v/>
      </c>
      <c r="AM1258" s="169"/>
      <c r="AN1258" s="169"/>
      <c r="AO1258" s="169"/>
      <c r="AP1258" s="169"/>
      <c r="AQ1258" s="169"/>
      <c r="AR1258" s="169"/>
      <c r="AS1258" s="169"/>
      <c r="AT1258" s="148"/>
      <c r="AU1258" s="149"/>
      <c r="AV1258" s="148"/>
      <c r="AW1258" s="173"/>
      <c r="AX1258" s="174"/>
      <c r="AY1258" s="175"/>
      <c r="AZ1258" s="175"/>
      <c r="BA1258" s="176"/>
      <c r="BB1258" s="176"/>
      <c r="BC1258" s="150"/>
      <c r="BE1258" s="151">
        <v>554</v>
      </c>
      <c r="BF1258" s="164">
        <f t="shared" si="350"/>
        <v>3.5392000000000357</v>
      </c>
      <c r="BG1258" s="177">
        <f t="shared" si="351"/>
        <v>0.83105619039104173</v>
      </c>
      <c r="BH1258" s="178">
        <f t="shared" si="352"/>
        <v>6.8394357812484596E-4</v>
      </c>
      <c r="BI1258" s="179" t="str">
        <f t="shared" si="353"/>
        <v/>
      </c>
      <c r="BJ1258" s="179" t="str">
        <f t="shared" si="349"/>
        <v/>
      </c>
    </row>
    <row r="1259" spans="2:62" ht="20.100000000000001" customHeight="1" x14ac:dyDescent="0.25">
      <c r="B1259" s="147"/>
      <c r="C1259" s="151">
        <v>578</v>
      </c>
      <c r="D1259" s="147">
        <f t="shared" si="354"/>
        <v>-1260.7987764402512</v>
      </c>
      <c r="E1259" s="170">
        <f t="shared" si="355"/>
        <v>1.2850189769660877E-4</v>
      </c>
      <c r="F1259" s="170">
        <f t="shared" si="356"/>
        <v>4.5705614470563663E-2</v>
      </c>
      <c r="G1259" s="147">
        <f t="shared" si="357"/>
        <v>1.2850189769660877E-4</v>
      </c>
      <c r="H1259" s="147" t="str">
        <f t="shared" si="358"/>
        <v/>
      </c>
      <c r="I1259" s="147" t="str">
        <f t="shared" si="359"/>
        <v/>
      </c>
      <c r="J1259" s="147">
        <f t="shared" si="360"/>
        <v>1.1533172033411859E-17</v>
      </c>
      <c r="K1259" s="147" t="str">
        <f t="shared" si="361"/>
        <v/>
      </c>
      <c r="L1259" s="147" t="str">
        <f t="shared" si="362"/>
        <v/>
      </c>
      <c r="P1259" s="151">
        <v>578</v>
      </c>
      <c r="Q1259" s="147">
        <f t="shared" si="363"/>
        <v>-40548.685598007512</v>
      </c>
      <c r="R1259" s="170">
        <f t="shared" si="364"/>
        <v>3.9955681176036878E-6</v>
      </c>
      <c r="S1259" s="170">
        <f t="shared" si="365"/>
        <v>4.5705614470563663E-2</v>
      </c>
      <c r="T1259" s="147">
        <f t="shared" si="366"/>
        <v>3.9955681176036878E-6</v>
      </c>
      <c r="U1259" s="147" t="str">
        <f t="shared" si="367"/>
        <v/>
      </c>
      <c r="V1259" s="147" t="str">
        <f t="shared" si="368"/>
        <v/>
      </c>
      <c r="W1259" s="171">
        <f t="shared" si="369"/>
        <v>8.1867778543838961E-7</v>
      </c>
      <c r="X1259" s="169" t="str">
        <f t="shared" si="370"/>
        <v/>
      </c>
      <c r="Y1259" s="147" t="str">
        <f t="shared" si="371"/>
        <v/>
      </c>
      <c r="AC1259" s="151">
        <v>578</v>
      </c>
      <c r="AD1259" s="147">
        <f t="shared" si="372"/>
        <v>-1.6880000000000002</v>
      </c>
      <c r="AE1259" s="170">
        <f t="shared" si="373"/>
        <v>9.5980471200316692E-2</v>
      </c>
      <c r="AF1259" s="170">
        <f t="shared" si="374"/>
        <v>4.5705614470563628E-2</v>
      </c>
      <c r="AG1259" s="147">
        <f t="shared" si="375"/>
        <v>9.5980471200316692E-2</v>
      </c>
      <c r="AH1259" s="147" t="str">
        <f t="shared" si="376"/>
        <v/>
      </c>
      <c r="AI1259" s="147" t="str">
        <f t="shared" si="377"/>
        <v/>
      </c>
      <c r="AJ1259" s="169">
        <f t="shared" si="378"/>
        <v>0</v>
      </c>
      <c r="AK1259" s="169" t="str">
        <f t="shared" si="379"/>
        <v/>
      </c>
      <c r="AL1259" s="169" t="str">
        <f t="shared" si="380"/>
        <v/>
      </c>
      <c r="AM1259" s="169"/>
      <c r="AN1259" s="169"/>
      <c r="AO1259" s="169"/>
      <c r="AP1259" s="169"/>
      <c r="AQ1259" s="169"/>
      <c r="AR1259" s="169"/>
      <c r="AS1259" s="169"/>
      <c r="AT1259" s="148"/>
      <c r="AU1259" s="149"/>
      <c r="AV1259" s="148"/>
      <c r="AW1259" s="173"/>
      <c r="AX1259" s="174"/>
      <c r="AY1259" s="175"/>
      <c r="AZ1259" s="175"/>
      <c r="BA1259" s="176"/>
      <c r="BB1259" s="176"/>
      <c r="BC1259" s="150"/>
      <c r="BE1259" s="151">
        <v>555</v>
      </c>
      <c r="BF1259" s="164">
        <f t="shared" si="350"/>
        <v>3.5456000000000358</v>
      </c>
      <c r="BG1259" s="177">
        <f t="shared" si="351"/>
        <v>0.83037224681291688</v>
      </c>
      <c r="BH1259" s="178">
        <f t="shared" si="352"/>
        <v>6.8484193721030096E-4</v>
      </c>
      <c r="BI1259" s="179" t="str">
        <f t="shared" si="353"/>
        <v/>
      </c>
      <c r="BJ1259" s="179" t="str">
        <f t="shared" si="349"/>
        <v/>
      </c>
    </row>
    <row r="1260" spans="2:62" ht="20.100000000000001" customHeight="1" x14ac:dyDescent="0.25">
      <c r="B1260" s="147"/>
      <c r="C1260" s="151">
        <v>579</v>
      </c>
      <c r="D1260" s="147">
        <f t="shared" si="354"/>
        <v>-1257.8111016145635</v>
      </c>
      <c r="E1260" s="170">
        <f t="shared" si="355"/>
        <v>1.2937144330678552E-4</v>
      </c>
      <c r="F1260" s="170">
        <f t="shared" si="356"/>
        <v>4.6090834368725755E-2</v>
      </c>
      <c r="G1260" s="147">
        <f t="shared" si="357"/>
        <v>1.2937144330678552E-4</v>
      </c>
      <c r="H1260" s="147" t="str">
        <f t="shared" si="358"/>
        <v/>
      </c>
      <c r="I1260" s="147" t="str">
        <f t="shared" si="359"/>
        <v/>
      </c>
      <c r="J1260" s="147">
        <f t="shared" si="360"/>
        <v>1.1904916795686329E-17</v>
      </c>
      <c r="K1260" s="147" t="str">
        <f t="shared" si="361"/>
        <v/>
      </c>
      <c r="L1260" s="147" t="str">
        <f t="shared" si="362"/>
        <v/>
      </c>
      <c r="P1260" s="151">
        <v>579</v>
      </c>
      <c r="Q1260" s="147">
        <f t="shared" si="363"/>
        <v>-40452.598665310812</v>
      </c>
      <c r="R1260" s="170">
        <f t="shared" si="364"/>
        <v>4.0226052958796654E-6</v>
      </c>
      <c r="S1260" s="170">
        <f t="shared" si="365"/>
        <v>4.6090834368725755E-2</v>
      </c>
      <c r="T1260" s="147">
        <f t="shared" si="366"/>
        <v>4.0226052958796654E-6</v>
      </c>
      <c r="U1260" s="147" t="str">
        <f t="shared" si="367"/>
        <v/>
      </c>
      <c r="V1260" s="147" t="str">
        <f t="shared" si="368"/>
        <v/>
      </c>
      <c r="W1260" s="171">
        <f t="shared" si="369"/>
        <v>8.2674535296072916E-7</v>
      </c>
      <c r="X1260" s="169" t="str">
        <f t="shared" si="370"/>
        <v/>
      </c>
      <c r="Y1260" s="147" t="str">
        <f t="shared" si="371"/>
        <v/>
      </c>
      <c r="AC1260" s="151">
        <v>579</v>
      </c>
      <c r="AD1260" s="147">
        <f t="shared" si="372"/>
        <v>-1.6840000000000002</v>
      </c>
      <c r="AE1260" s="170">
        <f t="shared" si="373"/>
        <v>9.6629951082644813E-2</v>
      </c>
      <c r="AF1260" s="170">
        <f t="shared" si="374"/>
        <v>4.6090834368725755E-2</v>
      </c>
      <c r="AG1260" s="147">
        <f t="shared" si="375"/>
        <v>9.6629951082644813E-2</v>
      </c>
      <c r="AH1260" s="147" t="str">
        <f t="shared" si="376"/>
        <v/>
      </c>
      <c r="AI1260" s="147" t="str">
        <f t="shared" si="377"/>
        <v/>
      </c>
      <c r="AJ1260" s="169">
        <f t="shared" si="378"/>
        <v>0</v>
      </c>
      <c r="AK1260" s="169" t="str">
        <f t="shared" si="379"/>
        <v/>
      </c>
      <c r="AL1260" s="169" t="str">
        <f t="shared" si="380"/>
        <v/>
      </c>
      <c r="AM1260" s="169"/>
      <c r="AN1260" s="169"/>
      <c r="AO1260" s="169"/>
      <c r="AP1260" s="169"/>
      <c r="AQ1260" s="169"/>
      <c r="AR1260" s="169"/>
      <c r="AS1260" s="169"/>
      <c r="AT1260" s="148"/>
      <c r="AU1260" s="149"/>
      <c r="AV1260" s="148"/>
      <c r="AW1260" s="173"/>
      <c r="AX1260" s="174"/>
      <c r="AY1260" s="175"/>
      <c r="AZ1260" s="175"/>
      <c r="BA1260" s="176"/>
      <c r="BB1260" s="176"/>
      <c r="BC1260" s="150"/>
      <c r="BE1260" s="151">
        <v>556</v>
      </c>
      <c r="BF1260" s="164">
        <f t="shared" si="350"/>
        <v>3.552000000000036</v>
      </c>
      <c r="BG1260" s="177">
        <f t="shared" si="351"/>
        <v>0.82968740487570658</v>
      </c>
      <c r="BH1260" s="178">
        <f t="shared" si="352"/>
        <v>6.8573590063047973E-4</v>
      </c>
      <c r="BI1260" s="179" t="str">
        <f t="shared" si="353"/>
        <v/>
      </c>
      <c r="BJ1260" s="179" t="str">
        <f t="shared" si="349"/>
        <v/>
      </c>
    </row>
    <row r="1261" spans="2:62" ht="20.100000000000001" customHeight="1" x14ac:dyDescent="0.25">
      <c r="B1261" s="147"/>
      <c r="C1261" s="151">
        <v>580</v>
      </c>
      <c r="D1261" s="147">
        <f t="shared" si="354"/>
        <v>-1254.8234267888756</v>
      </c>
      <c r="E1261" s="170">
        <f t="shared" si="355"/>
        <v>1.3024478901792395E-4</v>
      </c>
      <c r="F1261" s="170">
        <f t="shared" si="356"/>
        <v>4.6478657863720081E-2</v>
      </c>
      <c r="G1261" s="147">
        <f t="shared" si="357"/>
        <v>1.3024478901792395E-4</v>
      </c>
      <c r="H1261" s="147" t="str">
        <f t="shared" si="358"/>
        <v/>
      </c>
      <c r="I1261" s="147" t="str">
        <f t="shared" si="359"/>
        <v/>
      </c>
      <c r="J1261" s="147">
        <f t="shared" si="360"/>
        <v>1.228844726212998E-17</v>
      </c>
      <c r="K1261" s="147" t="str">
        <f t="shared" si="361"/>
        <v/>
      </c>
      <c r="L1261" s="147" t="str">
        <f t="shared" si="362"/>
        <v/>
      </c>
      <c r="P1261" s="151">
        <v>580</v>
      </c>
      <c r="Q1261" s="147">
        <f t="shared" si="363"/>
        <v>-40356.511732614112</v>
      </c>
      <c r="R1261" s="170">
        <f t="shared" si="364"/>
        <v>4.0497606324281507E-6</v>
      </c>
      <c r="S1261" s="170">
        <f t="shared" si="365"/>
        <v>4.6478657863720053E-2</v>
      </c>
      <c r="T1261" s="147">
        <f t="shared" si="366"/>
        <v>4.0497606324281507E-6</v>
      </c>
      <c r="U1261" s="147" t="str">
        <f t="shared" si="367"/>
        <v/>
      </c>
      <c r="V1261" s="147" t="str">
        <f t="shared" si="368"/>
        <v/>
      </c>
      <c r="W1261" s="171">
        <f t="shared" si="369"/>
        <v>8.3487906324169906E-7</v>
      </c>
      <c r="X1261" s="169" t="str">
        <f t="shared" si="370"/>
        <v/>
      </c>
      <c r="Y1261" s="147" t="str">
        <f t="shared" si="371"/>
        <v/>
      </c>
      <c r="AC1261" s="151">
        <v>580</v>
      </c>
      <c r="AD1261" s="147">
        <f t="shared" si="372"/>
        <v>-1.6800000000000002</v>
      </c>
      <c r="AE1261" s="170">
        <f t="shared" si="373"/>
        <v>9.7282269331467469E-2</v>
      </c>
      <c r="AF1261" s="170">
        <f t="shared" si="374"/>
        <v>4.6478657863720019E-2</v>
      </c>
      <c r="AG1261" s="147">
        <f t="shared" si="375"/>
        <v>9.7282269331467469E-2</v>
      </c>
      <c r="AH1261" s="147" t="str">
        <f t="shared" si="376"/>
        <v/>
      </c>
      <c r="AI1261" s="147" t="str">
        <f t="shared" si="377"/>
        <v/>
      </c>
      <c r="AJ1261" s="169">
        <f t="shared" si="378"/>
        <v>0</v>
      </c>
      <c r="AK1261" s="169" t="str">
        <f t="shared" si="379"/>
        <v/>
      </c>
      <c r="AL1261" s="169" t="str">
        <f t="shared" si="380"/>
        <v/>
      </c>
      <c r="AM1261" s="169"/>
      <c r="AN1261" s="169"/>
      <c r="AO1261" s="169"/>
      <c r="AP1261" s="169"/>
      <c r="AQ1261" s="169"/>
      <c r="AR1261" s="169"/>
      <c r="AS1261" s="169"/>
      <c r="AT1261" s="148"/>
      <c r="AU1261" s="149"/>
      <c r="AV1261" s="148"/>
      <c r="AW1261" s="173"/>
      <c r="AX1261" s="174"/>
      <c r="AY1261" s="175"/>
      <c r="AZ1261" s="175"/>
      <c r="BA1261" s="176"/>
      <c r="BB1261" s="176"/>
      <c r="BC1261" s="150"/>
      <c r="BE1261" s="151">
        <v>557</v>
      </c>
      <c r="BF1261" s="164">
        <f t="shared" si="350"/>
        <v>3.5584000000000362</v>
      </c>
      <c r="BG1261" s="177">
        <f t="shared" si="351"/>
        <v>0.8290016689750761</v>
      </c>
      <c r="BH1261" s="178">
        <f t="shared" si="352"/>
        <v>6.866254681837658E-4</v>
      </c>
      <c r="BI1261" s="179" t="str">
        <f t="shared" si="353"/>
        <v/>
      </c>
      <c r="BJ1261" s="179" t="str">
        <f t="shared" si="349"/>
        <v/>
      </c>
    </row>
    <row r="1262" spans="2:62" ht="20.100000000000001" customHeight="1" x14ac:dyDescent="0.25">
      <c r="B1262" s="147"/>
      <c r="C1262" s="151">
        <v>581</v>
      </c>
      <c r="D1262" s="147">
        <f t="shared" si="354"/>
        <v>-1251.8357519631879</v>
      </c>
      <c r="E1262" s="170">
        <f t="shared" si="355"/>
        <v>1.3112193244213473E-4</v>
      </c>
      <c r="F1262" s="170">
        <f t="shared" si="356"/>
        <v>4.6869096305494684E-2</v>
      </c>
      <c r="G1262" s="147">
        <f t="shared" si="357"/>
        <v>1.3112193244213473E-4</v>
      </c>
      <c r="H1262" s="147" t="str">
        <f t="shared" si="358"/>
        <v/>
      </c>
      <c r="I1262" s="147" t="str">
        <f t="shared" si="359"/>
        <v/>
      </c>
      <c r="J1262" s="147">
        <f t="shared" si="360"/>
        <v>1.268413065206927E-17</v>
      </c>
      <c r="K1262" s="147" t="str">
        <f t="shared" si="361"/>
        <v/>
      </c>
      <c r="L1262" s="147" t="str">
        <f t="shared" si="362"/>
        <v/>
      </c>
      <c r="P1262" s="151">
        <v>581</v>
      </c>
      <c r="Q1262" s="147">
        <f t="shared" si="363"/>
        <v>-40260.424799917411</v>
      </c>
      <c r="R1262" s="170">
        <f t="shared" si="364"/>
        <v>4.0770340530014169E-6</v>
      </c>
      <c r="S1262" s="170">
        <f t="shared" si="365"/>
        <v>4.6869096305494684E-2</v>
      </c>
      <c r="T1262" s="147">
        <f t="shared" si="366"/>
        <v>4.0770340530014169E-6</v>
      </c>
      <c r="U1262" s="147" t="str">
        <f t="shared" si="367"/>
        <v/>
      </c>
      <c r="V1262" s="147" t="str">
        <f t="shared" si="368"/>
        <v/>
      </c>
      <c r="W1262" s="171">
        <f t="shared" si="369"/>
        <v>8.4307930545194091E-7</v>
      </c>
      <c r="X1262" s="169" t="str">
        <f t="shared" si="370"/>
        <v/>
      </c>
      <c r="Y1262" s="147" t="str">
        <f t="shared" si="371"/>
        <v/>
      </c>
      <c r="AC1262" s="151">
        <v>581</v>
      </c>
      <c r="AD1262" s="147">
        <f t="shared" si="372"/>
        <v>-1.6760000000000002</v>
      </c>
      <c r="AE1262" s="170">
        <f t="shared" si="373"/>
        <v>9.7937424163225553E-2</v>
      </c>
      <c r="AF1262" s="170">
        <f t="shared" si="374"/>
        <v>4.6869096305494684E-2</v>
      </c>
      <c r="AG1262" s="147">
        <f t="shared" si="375"/>
        <v>9.7937424163225553E-2</v>
      </c>
      <c r="AH1262" s="147" t="str">
        <f t="shared" si="376"/>
        <v/>
      </c>
      <c r="AI1262" s="147" t="str">
        <f t="shared" si="377"/>
        <v/>
      </c>
      <c r="AJ1262" s="169">
        <f t="shared" si="378"/>
        <v>0</v>
      </c>
      <c r="AK1262" s="169" t="str">
        <f t="shared" si="379"/>
        <v/>
      </c>
      <c r="AL1262" s="169" t="str">
        <f t="shared" si="380"/>
        <v/>
      </c>
      <c r="AM1262" s="169"/>
      <c r="AN1262" s="169"/>
      <c r="AO1262" s="169"/>
      <c r="AP1262" s="169"/>
      <c r="AQ1262" s="169"/>
      <c r="AR1262" s="169"/>
      <c r="AS1262" s="169"/>
      <c r="AT1262" s="148"/>
      <c r="AU1262" s="149"/>
      <c r="AV1262" s="148"/>
      <c r="AW1262" s="173"/>
      <c r="AX1262" s="174"/>
      <c r="AY1262" s="175"/>
      <c r="AZ1262" s="175"/>
      <c r="BA1262" s="176"/>
      <c r="BB1262" s="176"/>
      <c r="BC1262" s="150"/>
      <c r="BE1262" s="151">
        <v>558</v>
      </c>
      <c r="BF1262" s="164">
        <f t="shared" si="350"/>
        <v>3.5648000000000364</v>
      </c>
      <c r="BG1262" s="177">
        <f t="shared" si="351"/>
        <v>0.82831504350689233</v>
      </c>
      <c r="BH1262" s="178">
        <f t="shared" si="352"/>
        <v>6.8751063974392679E-4</v>
      </c>
      <c r="BI1262" s="179" t="str">
        <f t="shared" si="353"/>
        <v/>
      </c>
      <c r="BJ1262" s="179" t="str">
        <f t="shared" si="349"/>
        <v/>
      </c>
    </row>
    <row r="1263" spans="2:62" ht="20.100000000000001" customHeight="1" x14ac:dyDescent="0.25">
      <c r="B1263" s="147"/>
      <c r="C1263" s="151">
        <v>582</v>
      </c>
      <c r="D1263" s="147">
        <f t="shared" si="354"/>
        <v>-1248.8480771375002</v>
      </c>
      <c r="E1263" s="170">
        <f t="shared" si="355"/>
        <v>1.3200287099252578E-4</v>
      </c>
      <c r="F1263" s="170">
        <f t="shared" si="356"/>
        <v>4.7262161036566781E-2</v>
      </c>
      <c r="G1263" s="147">
        <f t="shared" si="357"/>
        <v>1.3200287099252578E-4</v>
      </c>
      <c r="H1263" s="147" t="str">
        <f t="shared" si="358"/>
        <v/>
      </c>
      <c r="I1263" s="147" t="str">
        <f t="shared" si="359"/>
        <v/>
      </c>
      <c r="J1263" s="147">
        <f t="shared" si="360"/>
        <v>1.309234541946059E-17</v>
      </c>
      <c r="K1263" s="147" t="str">
        <f t="shared" si="361"/>
        <v/>
      </c>
      <c r="L1263" s="147" t="str">
        <f t="shared" si="362"/>
        <v/>
      </c>
      <c r="P1263" s="151">
        <v>582</v>
      </c>
      <c r="Q1263" s="147">
        <f t="shared" si="363"/>
        <v>-40164.337867220711</v>
      </c>
      <c r="R1263" s="170">
        <f t="shared" si="364"/>
        <v>4.1044254771640466E-6</v>
      </c>
      <c r="S1263" s="170">
        <f t="shared" si="365"/>
        <v>4.7262161036566809E-2</v>
      </c>
      <c r="T1263" s="147">
        <f t="shared" si="366"/>
        <v>4.1044254771640466E-6</v>
      </c>
      <c r="U1263" s="147" t="str">
        <f t="shared" si="367"/>
        <v/>
      </c>
      <c r="V1263" s="147" t="str">
        <f t="shared" si="368"/>
        <v/>
      </c>
      <c r="W1263" s="171">
        <f t="shared" si="369"/>
        <v>8.5134646937851479E-7</v>
      </c>
      <c r="X1263" s="169" t="str">
        <f t="shared" si="370"/>
        <v/>
      </c>
      <c r="Y1263" s="147" t="str">
        <f t="shared" si="371"/>
        <v/>
      </c>
      <c r="AC1263" s="151">
        <v>582</v>
      </c>
      <c r="AD1263" s="147">
        <f t="shared" si="372"/>
        <v>-1.6720000000000002</v>
      </c>
      <c r="AE1263" s="170">
        <f t="shared" si="373"/>
        <v>9.85954136457209E-2</v>
      </c>
      <c r="AF1263" s="170">
        <f t="shared" si="374"/>
        <v>4.7262161036566781E-2</v>
      </c>
      <c r="AG1263" s="147">
        <f t="shared" si="375"/>
        <v>9.85954136457209E-2</v>
      </c>
      <c r="AH1263" s="147" t="str">
        <f t="shared" si="376"/>
        <v/>
      </c>
      <c r="AI1263" s="147" t="str">
        <f t="shared" si="377"/>
        <v/>
      </c>
      <c r="AJ1263" s="169">
        <f t="shared" si="378"/>
        <v>0</v>
      </c>
      <c r="AK1263" s="169" t="str">
        <f t="shared" si="379"/>
        <v/>
      </c>
      <c r="AL1263" s="169" t="str">
        <f t="shared" si="380"/>
        <v/>
      </c>
      <c r="AM1263" s="169"/>
      <c r="AN1263" s="169"/>
      <c r="AO1263" s="169"/>
      <c r="AP1263" s="169"/>
      <c r="AQ1263" s="169"/>
      <c r="AR1263" s="169"/>
      <c r="AS1263" s="169"/>
      <c r="AT1263" s="148"/>
      <c r="AU1263" s="149"/>
      <c r="AV1263" s="148"/>
      <c r="AW1263" s="173"/>
      <c r="AX1263" s="174"/>
      <c r="AY1263" s="175"/>
      <c r="AZ1263" s="175"/>
      <c r="BA1263" s="176"/>
      <c r="BB1263" s="176"/>
      <c r="BC1263" s="150"/>
      <c r="BE1263" s="151">
        <v>559</v>
      </c>
      <c r="BF1263" s="164">
        <f t="shared" si="350"/>
        <v>3.5712000000000366</v>
      </c>
      <c r="BG1263" s="177">
        <f t="shared" si="351"/>
        <v>0.82762753286714841</v>
      </c>
      <c r="BH1263" s="178">
        <f t="shared" si="352"/>
        <v>6.8839141526122472E-4</v>
      </c>
      <c r="BI1263" s="179" t="str">
        <f t="shared" si="353"/>
        <v/>
      </c>
      <c r="BJ1263" s="179" t="str">
        <f t="shared" si="349"/>
        <v/>
      </c>
    </row>
    <row r="1264" spans="2:62" ht="20.100000000000001" customHeight="1" x14ac:dyDescent="0.25">
      <c r="B1264" s="147"/>
      <c r="C1264" s="151">
        <v>583</v>
      </c>
      <c r="D1264" s="147">
        <f t="shared" si="354"/>
        <v>-1245.8604023118123</v>
      </c>
      <c r="E1264" s="170">
        <f t="shared" si="355"/>
        <v>1.3288760188202799E-4</v>
      </c>
      <c r="F1264" s="170">
        <f t="shared" si="356"/>
        <v>4.7657863391425859E-2</v>
      </c>
      <c r="G1264" s="147">
        <f t="shared" si="357"/>
        <v>1.3288760188202799E-4</v>
      </c>
      <c r="H1264" s="147" t="str">
        <f t="shared" si="358"/>
        <v/>
      </c>
      <c r="I1264" s="147" t="str">
        <f t="shared" si="359"/>
        <v/>
      </c>
      <c r="J1264" s="147">
        <f t="shared" si="360"/>
        <v>1.3513481590030192E-17</v>
      </c>
      <c r="K1264" s="147" t="str">
        <f t="shared" si="361"/>
        <v/>
      </c>
      <c r="L1264" s="147" t="str">
        <f t="shared" si="362"/>
        <v/>
      </c>
      <c r="P1264" s="151">
        <v>583</v>
      </c>
      <c r="Q1264" s="147">
        <f t="shared" si="363"/>
        <v>-40068.250934524011</v>
      </c>
      <c r="R1264" s="170">
        <f t="shared" si="364"/>
        <v>4.1319348182564258E-6</v>
      </c>
      <c r="S1264" s="170">
        <f t="shared" si="365"/>
        <v>4.7657863391425859E-2</v>
      </c>
      <c r="T1264" s="147">
        <f t="shared" si="366"/>
        <v>4.1319348182564258E-6</v>
      </c>
      <c r="U1264" s="147" t="str">
        <f t="shared" si="367"/>
        <v/>
      </c>
      <c r="V1264" s="147" t="str">
        <f t="shared" si="368"/>
        <v/>
      </c>
      <c r="W1264" s="171">
        <f t="shared" si="369"/>
        <v>8.5968094540588402E-7</v>
      </c>
      <c r="X1264" s="169" t="str">
        <f t="shared" si="370"/>
        <v/>
      </c>
      <c r="Y1264" s="147" t="str">
        <f t="shared" si="371"/>
        <v/>
      </c>
      <c r="AC1264" s="151">
        <v>583</v>
      </c>
      <c r="AD1264" s="147">
        <f t="shared" si="372"/>
        <v>-1.6680000000000001</v>
      </c>
      <c r="AE1264" s="170">
        <f t="shared" si="373"/>
        <v>9.9256235697239362E-2</v>
      </c>
      <c r="AF1264" s="170">
        <f t="shared" si="374"/>
        <v>4.7657863391425838E-2</v>
      </c>
      <c r="AG1264" s="147">
        <f t="shared" si="375"/>
        <v>9.9256235697239362E-2</v>
      </c>
      <c r="AH1264" s="147" t="str">
        <f t="shared" si="376"/>
        <v/>
      </c>
      <c r="AI1264" s="147" t="str">
        <f t="shared" si="377"/>
        <v/>
      </c>
      <c r="AJ1264" s="169">
        <f t="shared" si="378"/>
        <v>0</v>
      </c>
      <c r="AK1264" s="169" t="str">
        <f t="shared" si="379"/>
        <v/>
      </c>
      <c r="AL1264" s="169" t="str">
        <f t="shared" si="380"/>
        <v/>
      </c>
      <c r="AM1264" s="169"/>
      <c r="AN1264" s="169"/>
      <c r="AO1264" s="169"/>
      <c r="AP1264" s="169"/>
      <c r="AQ1264" s="169"/>
      <c r="AR1264" s="169"/>
      <c r="AS1264" s="169"/>
      <c r="AT1264" s="148"/>
      <c r="AU1264" s="149"/>
      <c r="AV1264" s="148"/>
      <c r="AW1264" s="173"/>
      <c r="AX1264" s="174"/>
      <c r="AY1264" s="175"/>
      <c r="AZ1264" s="175"/>
      <c r="BA1264" s="176"/>
      <c r="BB1264" s="176"/>
      <c r="BC1264" s="150"/>
      <c r="BE1264" s="151">
        <v>560</v>
      </c>
      <c r="BF1264" s="164">
        <f t="shared" si="350"/>
        <v>3.5776000000000368</v>
      </c>
      <c r="BG1264" s="177">
        <f t="shared" si="351"/>
        <v>0.82693914145188718</v>
      </c>
      <c r="BH1264" s="178">
        <f t="shared" si="352"/>
        <v>6.8926779476208289E-4</v>
      </c>
      <c r="BI1264" s="179" t="str">
        <f t="shared" si="353"/>
        <v/>
      </c>
      <c r="BJ1264" s="179" t="str">
        <f t="shared" si="349"/>
        <v/>
      </c>
    </row>
    <row r="1265" spans="2:62" ht="20.100000000000001" customHeight="1" x14ac:dyDescent="0.25">
      <c r="B1265" s="147"/>
      <c r="C1265" s="151">
        <v>584</v>
      </c>
      <c r="D1265" s="147">
        <f t="shared" si="354"/>
        <v>-1242.8727274861246</v>
      </c>
      <c r="E1265" s="170">
        <f t="shared" si="355"/>
        <v>1.3377612212222894E-4</v>
      </c>
      <c r="F1265" s="170">
        <f t="shared" si="356"/>
        <v>4.8056214695933984E-2</v>
      </c>
      <c r="G1265" s="147">
        <f t="shared" si="357"/>
        <v>1.3377612212222894E-4</v>
      </c>
      <c r="H1265" s="147" t="str">
        <f t="shared" si="358"/>
        <v/>
      </c>
      <c r="I1265" s="147" t="str">
        <f t="shared" si="359"/>
        <v/>
      </c>
      <c r="J1265" s="147">
        <f t="shared" si="360"/>
        <v>1.3947941108326314E-17</v>
      </c>
      <c r="K1265" s="147" t="str">
        <f t="shared" si="361"/>
        <v/>
      </c>
      <c r="L1265" s="147" t="str">
        <f t="shared" si="362"/>
        <v/>
      </c>
      <c r="P1265" s="151">
        <v>584</v>
      </c>
      <c r="Q1265" s="147">
        <f t="shared" si="363"/>
        <v>-39972.16400182731</v>
      </c>
      <c r="R1265" s="170">
        <f t="shared" si="364"/>
        <v>4.1595619833584904E-6</v>
      </c>
      <c r="S1265" s="170">
        <f t="shared" si="365"/>
        <v>4.8056214695933991E-2</v>
      </c>
      <c r="T1265" s="147">
        <f t="shared" si="366"/>
        <v>4.1595619833584904E-6</v>
      </c>
      <c r="U1265" s="147" t="str">
        <f t="shared" si="367"/>
        <v/>
      </c>
      <c r="V1265" s="147" t="str">
        <f t="shared" si="368"/>
        <v/>
      </c>
      <c r="W1265" s="171">
        <f t="shared" si="369"/>
        <v>8.6808312449666558E-7</v>
      </c>
      <c r="X1265" s="169" t="str">
        <f t="shared" si="370"/>
        <v/>
      </c>
      <c r="Y1265" s="147" t="str">
        <f t="shared" si="371"/>
        <v/>
      </c>
      <c r="AC1265" s="151">
        <v>584</v>
      </c>
      <c r="AD1265" s="147">
        <f t="shared" si="372"/>
        <v>-1.6640000000000001</v>
      </c>
      <c r="AE1265" s="170">
        <f t="shared" si="373"/>
        <v>9.9919888085680031E-2</v>
      </c>
      <c r="AF1265" s="170">
        <f t="shared" si="374"/>
        <v>4.8056214695933984E-2</v>
      </c>
      <c r="AG1265" s="147">
        <f t="shared" si="375"/>
        <v>9.9919888085680031E-2</v>
      </c>
      <c r="AH1265" s="147" t="str">
        <f t="shared" si="376"/>
        <v/>
      </c>
      <c r="AI1265" s="147" t="str">
        <f t="shared" si="377"/>
        <v/>
      </c>
      <c r="AJ1265" s="169">
        <f t="shared" si="378"/>
        <v>0</v>
      </c>
      <c r="AK1265" s="169" t="str">
        <f t="shared" si="379"/>
        <v/>
      </c>
      <c r="AL1265" s="169" t="str">
        <f t="shared" si="380"/>
        <v/>
      </c>
      <c r="AM1265" s="169"/>
      <c r="AN1265" s="169"/>
      <c r="AO1265" s="169"/>
      <c r="AP1265" s="169"/>
      <c r="AQ1265" s="169"/>
      <c r="AR1265" s="169"/>
      <c r="AS1265" s="169"/>
      <c r="AT1265" s="148"/>
      <c r="AU1265" s="149"/>
      <c r="AV1265" s="148"/>
      <c r="AW1265" s="173"/>
      <c r="AX1265" s="174"/>
      <c r="AY1265" s="175"/>
      <c r="AZ1265" s="175"/>
      <c r="BA1265" s="176"/>
      <c r="BB1265" s="176"/>
      <c r="BC1265" s="150"/>
      <c r="BE1265" s="151">
        <v>561</v>
      </c>
      <c r="BF1265" s="164">
        <f t="shared" si="350"/>
        <v>3.5840000000000369</v>
      </c>
      <c r="BG1265" s="177">
        <f t="shared" si="351"/>
        <v>0.8262498736571251</v>
      </c>
      <c r="BH1265" s="178">
        <f t="shared" si="352"/>
        <v>6.9013977834730955E-4</v>
      </c>
      <c r="BI1265" s="179" t="str">
        <f t="shared" si="353"/>
        <v/>
      </c>
      <c r="BJ1265" s="179" t="str">
        <f t="shared" si="349"/>
        <v/>
      </c>
    </row>
    <row r="1266" spans="2:62" ht="20.100000000000001" customHeight="1" x14ac:dyDescent="0.25">
      <c r="B1266" s="147"/>
      <c r="C1266" s="151">
        <v>585</v>
      </c>
      <c r="D1266" s="147">
        <f t="shared" si="354"/>
        <v>-1239.8850526604367</v>
      </c>
      <c r="E1266" s="170">
        <f t="shared" si="355"/>
        <v>1.3466842852221625E-4</v>
      </c>
      <c r="F1266" s="170">
        <f t="shared" si="356"/>
        <v>4.8457226266722837E-2</v>
      </c>
      <c r="G1266" s="147">
        <f t="shared" si="357"/>
        <v>1.3466842852221625E-4</v>
      </c>
      <c r="H1266" s="147" t="str">
        <f t="shared" si="358"/>
        <v/>
      </c>
      <c r="I1266" s="147" t="str">
        <f t="shared" si="359"/>
        <v/>
      </c>
      <c r="J1266" s="147">
        <f t="shared" si="360"/>
        <v>1.4396138194970461E-17</v>
      </c>
      <c r="K1266" s="147" t="str">
        <f t="shared" si="361"/>
        <v/>
      </c>
      <c r="L1266" s="147" t="str">
        <f t="shared" si="362"/>
        <v/>
      </c>
      <c r="P1266" s="151">
        <v>585</v>
      </c>
      <c r="Q1266" s="147">
        <f t="shared" si="363"/>
        <v>-39876.07706913061</v>
      </c>
      <c r="R1266" s="170">
        <f t="shared" si="364"/>
        <v>4.1873068732537376E-6</v>
      </c>
      <c r="S1266" s="170">
        <f t="shared" si="365"/>
        <v>4.8457226266722837E-2</v>
      </c>
      <c r="T1266" s="147">
        <f t="shared" si="366"/>
        <v>4.1873068732537376E-6</v>
      </c>
      <c r="U1266" s="147" t="str">
        <f t="shared" si="367"/>
        <v/>
      </c>
      <c r="V1266" s="147" t="str">
        <f t="shared" si="368"/>
        <v/>
      </c>
      <c r="W1266" s="171">
        <f t="shared" si="369"/>
        <v>8.7655339817214922E-7</v>
      </c>
      <c r="X1266" s="169" t="str">
        <f t="shared" si="370"/>
        <v/>
      </c>
      <c r="Y1266" s="147" t="str">
        <f t="shared" si="371"/>
        <v/>
      </c>
      <c r="AC1266" s="151">
        <v>585</v>
      </c>
      <c r="AD1266" s="147">
        <f t="shared" si="372"/>
        <v>-1.6600000000000001</v>
      </c>
      <c r="AE1266" s="170">
        <f t="shared" si="373"/>
        <v>0.10058636842769055</v>
      </c>
      <c r="AF1266" s="170">
        <f t="shared" si="374"/>
        <v>4.845722626672281E-2</v>
      </c>
      <c r="AG1266" s="147">
        <f t="shared" si="375"/>
        <v>0.10058636842769055</v>
      </c>
      <c r="AH1266" s="147" t="str">
        <f t="shared" si="376"/>
        <v/>
      </c>
      <c r="AI1266" s="147" t="str">
        <f t="shared" si="377"/>
        <v/>
      </c>
      <c r="AJ1266" s="169">
        <f t="shared" si="378"/>
        <v>0</v>
      </c>
      <c r="AK1266" s="169" t="str">
        <f t="shared" si="379"/>
        <v/>
      </c>
      <c r="AL1266" s="169" t="str">
        <f t="shared" si="380"/>
        <v/>
      </c>
      <c r="AM1266" s="169"/>
      <c r="AN1266" s="169"/>
      <c r="AO1266" s="169"/>
      <c r="AP1266" s="169"/>
      <c r="AQ1266" s="169"/>
      <c r="AR1266" s="169"/>
      <c r="AS1266" s="169"/>
      <c r="AT1266" s="148"/>
      <c r="AU1266" s="149"/>
      <c r="AV1266" s="148"/>
      <c r="AW1266" s="173"/>
      <c r="AX1266" s="174"/>
      <c r="AY1266" s="175"/>
      <c r="AZ1266" s="175"/>
      <c r="BA1266" s="176"/>
      <c r="BB1266" s="176"/>
      <c r="BC1266" s="150"/>
      <c r="BE1266" s="151">
        <v>562</v>
      </c>
      <c r="BF1266" s="164">
        <f t="shared" si="350"/>
        <v>3.5904000000000371</v>
      </c>
      <c r="BG1266" s="177">
        <f t="shared" si="351"/>
        <v>0.82555973387877779</v>
      </c>
      <c r="BH1266" s="178">
        <f t="shared" si="352"/>
        <v>6.9100736619376324E-4</v>
      </c>
      <c r="BI1266" s="179" t="str">
        <f t="shared" si="353"/>
        <v/>
      </c>
      <c r="BJ1266" s="179" t="str">
        <f t="shared" si="349"/>
        <v/>
      </c>
    </row>
    <row r="1267" spans="2:62" ht="20.100000000000001" customHeight="1" x14ac:dyDescent="0.25">
      <c r="B1267" s="147"/>
      <c r="C1267" s="151">
        <v>586</v>
      </c>
      <c r="D1267" s="147">
        <f t="shared" si="354"/>
        <v>-1236.897377834749</v>
      </c>
      <c r="E1267" s="170">
        <f t="shared" si="355"/>
        <v>1.3556451768742731E-4</v>
      </c>
      <c r="F1267" s="170">
        <f t="shared" si="356"/>
        <v>4.8860909410586482E-2</v>
      </c>
      <c r="G1267" s="147">
        <f t="shared" si="357"/>
        <v>1.3556451768742731E-4</v>
      </c>
      <c r="H1267" s="147" t="str">
        <f t="shared" si="358"/>
        <v/>
      </c>
      <c r="I1267" s="147" t="str">
        <f t="shared" si="359"/>
        <v/>
      </c>
      <c r="J1267" s="147">
        <f t="shared" si="360"/>
        <v>1.4858499714397163E-17</v>
      </c>
      <c r="K1267" s="147" t="str">
        <f t="shared" si="361"/>
        <v/>
      </c>
      <c r="L1267" s="147" t="str">
        <f t="shared" si="362"/>
        <v/>
      </c>
      <c r="P1267" s="151">
        <v>586</v>
      </c>
      <c r="Q1267" s="147">
        <f t="shared" si="363"/>
        <v>-39779.990136433909</v>
      </c>
      <c r="R1267" s="170">
        <f t="shared" si="364"/>
        <v>4.2151693823934925E-6</v>
      </c>
      <c r="S1267" s="170">
        <f t="shared" si="365"/>
        <v>4.8860909410586482E-2</v>
      </c>
      <c r="T1267" s="147">
        <f t="shared" si="366"/>
        <v>4.2151693823934925E-6</v>
      </c>
      <c r="U1267" s="147" t="str">
        <f t="shared" si="367"/>
        <v/>
      </c>
      <c r="V1267" s="147" t="str">
        <f t="shared" si="368"/>
        <v/>
      </c>
      <c r="W1267" s="171">
        <f t="shared" si="369"/>
        <v>8.8509215849257447E-7</v>
      </c>
      <c r="X1267" s="169" t="str">
        <f t="shared" si="370"/>
        <v/>
      </c>
      <c r="Y1267" s="147" t="str">
        <f t="shared" si="371"/>
        <v/>
      </c>
      <c r="AC1267" s="151">
        <v>586</v>
      </c>
      <c r="AD1267" s="147">
        <f t="shared" si="372"/>
        <v>-1.6560000000000001</v>
      </c>
      <c r="AE1267" s="170">
        <f t="shared" si="373"/>
        <v>0.10125567418780876</v>
      </c>
      <c r="AF1267" s="170">
        <f t="shared" si="374"/>
        <v>4.8860909410586482E-2</v>
      </c>
      <c r="AG1267" s="147">
        <f t="shared" si="375"/>
        <v>0.10125567418780876</v>
      </c>
      <c r="AH1267" s="147" t="str">
        <f t="shared" si="376"/>
        <v/>
      </c>
      <c r="AI1267" s="147" t="str">
        <f t="shared" si="377"/>
        <v/>
      </c>
      <c r="AJ1267" s="169">
        <f t="shared" si="378"/>
        <v>0</v>
      </c>
      <c r="AK1267" s="169" t="str">
        <f t="shared" si="379"/>
        <v/>
      </c>
      <c r="AL1267" s="169" t="str">
        <f t="shared" si="380"/>
        <v/>
      </c>
      <c r="AM1267" s="169"/>
      <c r="AN1267" s="169"/>
      <c r="AO1267" s="169"/>
      <c r="AP1267" s="169"/>
      <c r="AQ1267" s="169"/>
      <c r="AR1267" s="169"/>
      <c r="AS1267" s="169"/>
      <c r="AT1267" s="148"/>
      <c r="AU1267" s="149"/>
      <c r="AV1267" s="148"/>
      <c r="AW1267" s="173"/>
      <c r="AX1267" s="174"/>
      <c r="AY1267" s="175"/>
      <c r="AZ1267" s="175"/>
      <c r="BA1267" s="176"/>
      <c r="BB1267" s="176"/>
      <c r="BC1267" s="150"/>
      <c r="BE1267" s="151">
        <v>563</v>
      </c>
      <c r="BF1267" s="164">
        <f t="shared" si="350"/>
        <v>3.5968000000000373</v>
      </c>
      <c r="BG1267" s="177">
        <f t="shared" si="351"/>
        <v>0.82486872651258403</v>
      </c>
      <c r="BH1267" s="178">
        <f t="shared" si="352"/>
        <v>6.9187055855168822E-4</v>
      </c>
      <c r="BI1267" s="179" t="str">
        <f t="shared" si="353"/>
        <v/>
      </c>
      <c r="BJ1267" s="179" t="str">
        <f t="shared" si="349"/>
        <v/>
      </c>
    </row>
    <row r="1268" spans="2:62" ht="20.100000000000001" customHeight="1" x14ac:dyDescent="0.25">
      <c r="B1268" s="147"/>
      <c r="C1268" s="151">
        <v>587</v>
      </c>
      <c r="D1268" s="147">
        <f t="shared" si="354"/>
        <v>-1233.9097030090611</v>
      </c>
      <c r="E1268" s="170">
        <f t="shared" si="355"/>
        <v>1.3646438601851006E-4</v>
      </c>
      <c r="F1268" s="170">
        <f t="shared" si="356"/>
        <v>4.9267275423871715E-2</v>
      </c>
      <c r="G1268" s="147">
        <f t="shared" si="357"/>
        <v>1.3646438601851006E-4</v>
      </c>
      <c r="H1268" s="147" t="str">
        <f t="shared" si="358"/>
        <v/>
      </c>
      <c r="I1268" s="147" t="str">
        <f t="shared" si="359"/>
        <v/>
      </c>
      <c r="J1268" s="147">
        <f t="shared" si="360"/>
        <v>1.5335465553387842E-17</v>
      </c>
      <c r="K1268" s="147" t="str">
        <f t="shared" si="361"/>
        <v/>
      </c>
      <c r="L1268" s="147" t="str">
        <f t="shared" si="362"/>
        <v/>
      </c>
      <c r="P1268" s="151">
        <v>587</v>
      </c>
      <c r="Q1268" s="147">
        <f t="shared" si="363"/>
        <v>-39683.903203737209</v>
      </c>
      <c r="R1268" s="170">
        <f t="shared" si="364"/>
        <v>4.2431493988614528E-6</v>
      </c>
      <c r="S1268" s="170">
        <f t="shared" si="365"/>
        <v>4.9267275423871715E-2</v>
      </c>
      <c r="T1268" s="147">
        <f t="shared" si="366"/>
        <v>4.2431493988614528E-6</v>
      </c>
      <c r="U1268" s="147" t="str">
        <f t="shared" si="367"/>
        <v/>
      </c>
      <c r="V1268" s="147" t="str">
        <f t="shared" si="368"/>
        <v/>
      </c>
      <c r="W1268" s="171">
        <f t="shared" si="369"/>
        <v>8.9369979803718011E-7</v>
      </c>
      <c r="X1268" s="169" t="str">
        <f t="shared" si="370"/>
        <v/>
      </c>
      <c r="Y1268" s="147" t="str">
        <f t="shared" si="371"/>
        <v/>
      </c>
      <c r="AC1268" s="151">
        <v>587</v>
      </c>
      <c r="AD1268" s="147">
        <f t="shared" si="372"/>
        <v>-1.6520000000000001</v>
      </c>
      <c r="AE1268" s="170">
        <f t="shared" si="373"/>
        <v>0.10192780267761112</v>
      </c>
      <c r="AF1268" s="170">
        <f t="shared" si="374"/>
        <v>4.926727542387168E-2</v>
      </c>
      <c r="AG1268" s="147">
        <f t="shared" si="375"/>
        <v>0.10192780267761112</v>
      </c>
      <c r="AH1268" s="147" t="str">
        <f t="shared" si="376"/>
        <v/>
      </c>
      <c r="AI1268" s="147" t="str">
        <f t="shared" si="377"/>
        <v/>
      </c>
      <c r="AJ1268" s="169">
        <f t="shared" si="378"/>
        <v>0</v>
      </c>
      <c r="AK1268" s="169" t="str">
        <f t="shared" si="379"/>
        <v/>
      </c>
      <c r="AL1268" s="169" t="str">
        <f t="shared" si="380"/>
        <v/>
      </c>
      <c r="AM1268" s="169"/>
      <c r="AN1268" s="169"/>
      <c r="AO1268" s="169"/>
      <c r="AP1268" s="169"/>
      <c r="AQ1268" s="169"/>
      <c r="AR1268" s="169"/>
      <c r="AS1268" s="169"/>
      <c r="AT1268" s="148"/>
      <c r="AU1268" s="149"/>
      <c r="AV1268" s="148"/>
      <c r="AW1268" s="173"/>
      <c r="AX1268" s="174"/>
      <c r="AY1268" s="175"/>
      <c r="AZ1268" s="175"/>
      <c r="BA1268" s="176"/>
      <c r="BB1268" s="176"/>
      <c r="BC1268" s="150"/>
      <c r="BE1268" s="151">
        <v>564</v>
      </c>
      <c r="BF1268" s="164">
        <f t="shared" si="350"/>
        <v>3.6032000000000375</v>
      </c>
      <c r="BG1268" s="177">
        <f t="shared" si="351"/>
        <v>0.82417685595403234</v>
      </c>
      <c r="BH1268" s="178">
        <f t="shared" si="352"/>
        <v>6.9272935574560268E-4</v>
      </c>
      <c r="BI1268" s="179" t="str">
        <f t="shared" si="353"/>
        <v/>
      </c>
      <c r="BJ1268" s="179" t="str">
        <f t="shared" si="349"/>
        <v/>
      </c>
    </row>
    <row r="1269" spans="2:62" ht="20.100000000000001" customHeight="1" x14ac:dyDescent="0.25">
      <c r="B1269" s="147"/>
      <c r="C1269" s="151">
        <v>588</v>
      </c>
      <c r="D1269" s="147">
        <f t="shared" si="354"/>
        <v>-1230.9220281833734</v>
      </c>
      <c r="E1269" s="170">
        <f t="shared" si="355"/>
        <v>1.3736802971019057E-4</v>
      </c>
      <c r="F1269" s="170">
        <f t="shared" si="356"/>
        <v>4.9676335591864164E-2</v>
      </c>
      <c r="G1269" s="147">
        <f t="shared" si="357"/>
        <v>1.3736802971019057E-4</v>
      </c>
      <c r="H1269" s="147" t="str">
        <f t="shared" si="358"/>
        <v/>
      </c>
      <c r="I1269" s="147" t="str">
        <f t="shared" si="359"/>
        <v/>
      </c>
      <c r="J1269" s="147">
        <f t="shared" si="360"/>
        <v>1.5827489010705065E-17</v>
      </c>
      <c r="K1269" s="147" t="str">
        <f t="shared" si="361"/>
        <v/>
      </c>
      <c r="L1269" s="147" t="str">
        <f t="shared" si="362"/>
        <v/>
      </c>
      <c r="P1269" s="151">
        <v>588</v>
      </c>
      <c r="Q1269" s="147">
        <f t="shared" si="363"/>
        <v>-39587.816271040509</v>
      </c>
      <c r="R1269" s="170">
        <f t="shared" si="364"/>
        <v>4.2712468043385055E-6</v>
      </c>
      <c r="S1269" s="170">
        <f t="shared" si="365"/>
        <v>4.9676335591864164E-2</v>
      </c>
      <c r="T1269" s="147">
        <f t="shared" si="366"/>
        <v>4.2712468043385055E-6</v>
      </c>
      <c r="U1269" s="147" t="str">
        <f t="shared" si="367"/>
        <v/>
      </c>
      <c r="V1269" s="147" t="str">
        <f t="shared" si="368"/>
        <v/>
      </c>
      <c r="W1269" s="171">
        <f t="shared" si="369"/>
        <v>9.0237670988400883E-7</v>
      </c>
      <c r="X1269" s="169" t="str">
        <f t="shared" si="370"/>
        <v/>
      </c>
      <c r="Y1269" s="147" t="str">
        <f t="shared" si="371"/>
        <v/>
      </c>
      <c r="AC1269" s="151">
        <v>588</v>
      </c>
      <c r="AD1269" s="147">
        <f t="shared" si="372"/>
        <v>-1.6480000000000001</v>
      </c>
      <c r="AE1269" s="170">
        <f t="shared" si="373"/>
        <v>0.10260275105486748</v>
      </c>
      <c r="AF1269" s="170">
        <f t="shared" si="374"/>
        <v>4.9676335591864164E-2</v>
      </c>
      <c r="AG1269" s="147">
        <f t="shared" si="375"/>
        <v>0.10260275105486748</v>
      </c>
      <c r="AH1269" s="147" t="str">
        <f t="shared" si="376"/>
        <v/>
      </c>
      <c r="AI1269" s="147" t="str">
        <f t="shared" si="377"/>
        <v/>
      </c>
      <c r="AJ1269" s="169">
        <f t="shared" si="378"/>
        <v>0</v>
      </c>
      <c r="AK1269" s="169" t="str">
        <f t="shared" si="379"/>
        <v/>
      </c>
      <c r="AL1269" s="169" t="str">
        <f t="shared" si="380"/>
        <v/>
      </c>
      <c r="AM1269" s="169"/>
      <c r="AN1269" s="169"/>
      <c r="AO1269" s="169"/>
      <c r="AP1269" s="169"/>
      <c r="AQ1269" s="169"/>
      <c r="AR1269" s="169"/>
      <c r="AS1269" s="169"/>
      <c r="AT1269" s="148"/>
      <c r="AU1269" s="149"/>
      <c r="AV1269" s="148"/>
      <c r="AW1269" s="173"/>
      <c r="AX1269" s="174"/>
      <c r="AY1269" s="175"/>
      <c r="AZ1269" s="175"/>
      <c r="BA1269" s="176"/>
      <c r="BB1269" s="176"/>
      <c r="BC1269" s="150"/>
      <c r="BE1269" s="151">
        <v>565</v>
      </c>
      <c r="BF1269" s="164">
        <f t="shared" si="350"/>
        <v>3.6096000000000377</v>
      </c>
      <c r="BG1269" s="177">
        <f t="shared" si="351"/>
        <v>0.82348412659828674</v>
      </c>
      <c r="BH1269" s="178">
        <f t="shared" si="352"/>
        <v>6.9358375817452078E-4</v>
      </c>
      <c r="BI1269" s="179" t="str">
        <f t="shared" si="353"/>
        <v/>
      </c>
      <c r="BJ1269" s="179" t="str">
        <f t="shared" si="349"/>
        <v/>
      </c>
    </row>
    <row r="1270" spans="2:62" ht="20.100000000000001" customHeight="1" x14ac:dyDescent="0.25">
      <c r="B1270" s="147"/>
      <c r="C1270" s="151">
        <v>589</v>
      </c>
      <c r="D1270" s="147">
        <f t="shared" si="354"/>
        <v>-1227.9343533576855</v>
      </c>
      <c r="E1270" s="170">
        <f t="shared" si="355"/>
        <v>1.3827544475015089E-4</v>
      </c>
      <c r="F1270" s="170">
        <f t="shared" si="356"/>
        <v>5.0088101188171662E-2</v>
      </c>
      <c r="G1270" s="147">
        <f t="shared" si="357"/>
        <v>1.3827544475015089E-4</v>
      </c>
      <c r="H1270" s="147" t="str">
        <f t="shared" si="358"/>
        <v/>
      </c>
      <c r="I1270" s="147" t="str">
        <f t="shared" si="359"/>
        <v/>
      </c>
      <c r="J1270" s="147">
        <f t="shared" si="360"/>
        <v>1.6335037198148914E-17</v>
      </c>
      <c r="K1270" s="147" t="str">
        <f t="shared" si="361"/>
        <v/>
      </c>
      <c r="L1270" s="147" t="str">
        <f t="shared" si="362"/>
        <v/>
      </c>
      <c r="P1270" s="151">
        <v>589</v>
      </c>
      <c r="Q1270" s="147">
        <f t="shared" si="363"/>
        <v>-39491.729338343808</v>
      </c>
      <c r="R1270" s="170">
        <f t="shared" si="364"/>
        <v>4.2994614740678167E-6</v>
      </c>
      <c r="S1270" s="170">
        <f t="shared" si="365"/>
        <v>5.0088101188171662E-2</v>
      </c>
      <c r="T1270" s="147">
        <f t="shared" si="366"/>
        <v>4.2994614740678167E-6</v>
      </c>
      <c r="U1270" s="147" t="str">
        <f t="shared" si="367"/>
        <v/>
      </c>
      <c r="V1270" s="147" t="str">
        <f t="shared" si="368"/>
        <v/>
      </c>
      <c r="W1270" s="171">
        <f t="shared" si="369"/>
        <v>9.1112328758948234E-7</v>
      </c>
      <c r="X1270" s="169" t="str">
        <f t="shared" si="370"/>
        <v/>
      </c>
      <c r="Y1270" s="147" t="str">
        <f t="shared" si="371"/>
        <v/>
      </c>
      <c r="AC1270" s="151">
        <v>589</v>
      </c>
      <c r="AD1270" s="147">
        <f t="shared" si="372"/>
        <v>-1.6440000000000001</v>
      </c>
      <c r="AE1270" s="170">
        <f t="shared" si="373"/>
        <v>0.10328051632270249</v>
      </c>
      <c r="AF1270" s="170">
        <f t="shared" si="374"/>
        <v>5.0088101188171627E-2</v>
      </c>
      <c r="AG1270" s="147">
        <f t="shared" si="375"/>
        <v>0.10328051632270249</v>
      </c>
      <c r="AH1270" s="147" t="str">
        <f t="shared" si="376"/>
        <v/>
      </c>
      <c r="AI1270" s="147" t="str">
        <f t="shared" si="377"/>
        <v/>
      </c>
      <c r="AJ1270" s="169">
        <f t="shared" si="378"/>
        <v>0</v>
      </c>
      <c r="AK1270" s="169" t="str">
        <f t="shared" si="379"/>
        <v/>
      </c>
      <c r="AL1270" s="169" t="str">
        <f t="shared" si="380"/>
        <v/>
      </c>
      <c r="AM1270" s="169"/>
      <c r="AN1270" s="169"/>
      <c r="AO1270" s="169"/>
      <c r="AP1270" s="169"/>
      <c r="AQ1270" s="169"/>
      <c r="AR1270" s="169"/>
      <c r="AS1270" s="169"/>
      <c r="AT1270" s="148"/>
      <c r="AU1270" s="149"/>
      <c r="AV1270" s="148"/>
      <c r="AW1270" s="173"/>
      <c r="AX1270" s="174"/>
      <c r="AY1270" s="175"/>
      <c r="AZ1270" s="175"/>
      <c r="BA1270" s="176"/>
      <c r="BB1270" s="176"/>
      <c r="BC1270" s="150"/>
      <c r="BE1270" s="151">
        <v>566</v>
      </c>
      <c r="BF1270" s="164">
        <f t="shared" si="350"/>
        <v>3.6160000000000379</v>
      </c>
      <c r="BG1270" s="177">
        <f t="shared" si="351"/>
        <v>0.82279054284011222</v>
      </c>
      <c r="BH1270" s="178">
        <f t="shared" si="352"/>
        <v>6.9443376630873299E-4</v>
      </c>
      <c r="BI1270" s="179" t="str">
        <f t="shared" si="353"/>
        <v/>
      </c>
      <c r="BJ1270" s="179" t="str">
        <f t="shared" si="349"/>
        <v/>
      </c>
    </row>
    <row r="1271" spans="2:62" ht="20.100000000000001" customHeight="1" x14ac:dyDescent="0.25">
      <c r="B1271" s="147"/>
      <c r="C1271" s="151">
        <v>590</v>
      </c>
      <c r="D1271" s="147">
        <f t="shared" si="354"/>
        <v>-1224.9466785319978</v>
      </c>
      <c r="E1271" s="170">
        <f t="shared" si="355"/>
        <v>1.3918662691791582E-4</v>
      </c>
      <c r="F1271" s="170">
        <f t="shared" si="356"/>
        <v>5.0502583474103704E-2</v>
      </c>
      <c r="G1271" s="147">
        <f t="shared" si="357"/>
        <v>1.3918662691791582E-4</v>
      </c>
      <c r="H1271" s="147" t="str">
        <f t="shared" si="358"/>
        <v/>
      </c>
      <c r="I1271" s="147" t="str">
        <f t="shared" si="359"/>
        <v/>
      </c>
      <c r="J1271" s="147">
        <f t="shared" si="360"/>
        <v>1.6858591453359971E-17</v>
      </c>
      <c r="K1271" s="147" t="str">
        <f t="shared" si="361"/>
        <v/>
      </c>
      <c r="L1271" s="147" t="str">
        <f t="shared" si="362"/>
        <v/>
      </c>
      <c r="P1271" s="151">
        <v>590</v>
      </c>
      <c r="Q1271" s="147">
        <f t="shared" si="363"/>
        <v>-39395.642405647108</v>
      </c>
      <c r="R1271" s="170">
        <f t="shared" si="364"/>
        <v>4.3277932768202253E-6</v>
      </c>
      <c r="S1271" s="170">
        <f t="shared" si="365"/>
        <v>5.0502583474103704E-2</v>
      </c>
      <c r="T1271" s="147">
        <f t="shared" si="366"/>
        <v>4.3277932768202253E-6</v>
      </c>
      <c r="U1271" s="147" t="str">
        <f t="shared" si="367"/>
        <v/>
      </c>
      <c r="V1271" s="147" t="str">
        <f t="shared" si="368"/>
        <v/>
      </c>
      <c r="W1271" s="171">
        <f t="shared" si="369"/>
        <v>9.1993992516773482E-7</v>
      </c>
      <c r="X1271" s="169" t="str">
        <f t="shared" si="370"/>
        <v/>
      </c>
      <c r="Y1271" s="147" t="str">
        <f t="shared" si="371"/>
        <v/>
      </c>
      <c r="AC1271" s="151">
        <v>590</v>
      </c>
      <c r="AD1271" s="147">
        <f t="shared" si="372"/>
        <v>-1.6400000000000001</v>
      </c>
      <c r="AE1271" s="170">
        <f t="shared" si="373"/>
        <v>0.10396109532876419</v>
      </c>
      <c r="AF1271" s="170">
        <f t="shared" si="374"/>
        <v>5.0502583474103704E-2</v>
      </c>
      <c r="AG1271" s="147">
        <f t="shared" si="375"/>
        <v>0.10396109532876419</v>
      </c>
      <c r="AH1271" s="147" t="str">
        <f t="shared" si="376"/>
        <v/>
      </c>
      <c r="AI1271" s="147" t="str">
        <f t="shared" si="377"/>
        <v/>
      </c>
      <c r="AJ1271" s="169">
        <f t="shared" si="378"/>
        <v>0</v>
      </c>
      <c r="AK1271" s="169" t="str">
        <f t="shared" si="379"/>
        <v/>
      </c>
      <c r="AL1271" s="169" t="str">
        <f t="shared" si="380"/>
        <v/>
      </c>
      <c r="AM1271" s="169"/>
      <c r="AN1271" s="169"/>
      <c r="AO1271" s="169"/>
      <c r="AP1271" s="169"/>
      <c r="AQ1271" s="169"/>
      <c r="AR1271" s="169"/>
      <c r="AS1271" s="169"/>
      <c r="AT1271" s="148"/>
      <c r="AU1271" s="149"/>
      <c r="AV1271" s="148"/>
      <c r="AW1271" s="173"/>
      <c r="AX1271" s="174"/>
      <c r="AY1271" s="175"/>
      <c r="AZ1271" s="175"/>
      <c r="BA1271" s="176"/>
      <c r="BB1271" s="176"/>
      <c r="BC1271" s="150"/>
      <c r="BE1271" s="151">
        <v>567</v>
      </c>
      <c r="BF1271" s="164">
        <f t="shared" si="350"/>
        <v>3.622400000000038</v>
      </c>
      <c r="BG1271" s="177">
        <f t="shared" si="351"/>
        <v>0.82209610907380348</v>
      </c>
      <c r="BH1271" s="178">
        <f t="shared" si="352"/>
        <v>6.9527938069247064E-4</v>
      </c>
      <c r="BI1271" s="179" t="str">
        <f t="shared" si="353"/>
        <v/>
      </c>
      <c r="BJ1271" s="179" t="str">
        <f t="shared" si="349"/>
        <v/>
      </c>
    </row>
    <row r="1272" spans="2:62" ht="20.100000000000001" customHeight="1" x14ac:dyDescent="0.25">
      <c r="B1272" s="147"/>
      <c r="C1272" s="151">
        <v>591</v>
      </c>
      <c r="D1272" s="147">
        <f t="shared" si="354"/>
        <v>-1221.9590037063099</v>
      </c>
      <c r="E1272" s="170">
        <f t="shared" si="355"/>
        <v>1.4010157178374834E-4</v>
      </c>
      <c r="F1272" s="170">
        <f t="shared" si="356"/>
        <v>5.0919793698048187E-2</v>
      </c>
      <c r="G1272" s="147">
        <f t="shared" si="357"/>
        <v>1.4010157178374834E-4</v>
      </c>
      <c r="H1272" s="147" t="str">
        <f t="shared" si="358"/>
        <v/>
      </c>
      <c r="I1272" s="147" t="str">
        <f t="shared" si="359"/>
        <v/>
      </c>
      <c r="J1272" s="147">
        <f t="shared" si="360"/>
        <v>1.739864776470738E-17</v>
      </c>
      <c r="K1272" s="147" t="str">
        <f t="shared" si="361"/>
        <v/>
      </c>
      <c r="L1272" s="147" t="str">
        <f t="shared" si="362"/>
        <v/>
      </c>
      <c r="P1272" s="151">
        <v>591</v>
      </c>
      <c r="Q1272" s="147">
        <f t="shared" si="363"/>
        <v>-39299.555472950407</v>
      </c>
      <c r="R1272" s="170">
        <f t="shared" si="364"/>
        <v>4.3562420748598992E-6</v>
      </c>
      <c r="S1272" s="170">
        <f t="shared" si="365"/>
        <v>5.0919793698048187E-2</v>
      </c>
      <c r="T1272" s="147">
        <f t="shared" si="366"/>
        <v>4.3562420748598992E-6</v>
      </c>
      <c r="U1272" s="147" t="str">
        <f t="shared" si="367"/>
        <v/>
      </c>
      <c r="V1272" s="147" t="str">
        <f t="shared" si="368"/>
        <v/>
      </c>
      <c r="W1272" s="171">
        <f t="shared" si="369"/>
        <v>9.2882701706971078E-7</v>
      </c>
      <c r="X1272" s="169" t="str">
        <f t="shared" si="370"/>
        <v/>
      </c>
      <c r="Y1272" s="147" t="str">
        <f t="shared" si="371"/>
        <v/>
      </c>
      <c r="AC1272" s="151">
        <v>591</v>
      </c>
      <c r="AD1272" s="147">
        <f t="shared" si="372"/>
        <v>-1.6360000000000001</v>
      </c>
      <c r="AE1272" s="170">
        <f t="shared" si="373"/>
        <v>0.10464448476439925</v>
      </c>
      <c r="AF1272" s="170">
        <f t="shared" si="374"/>
        <v>5.0919793698048145E-2</v>
      </c>
      <c r="AG1272" s="147">
        <f t="shared" si="375"/>
        <v>0.10464448476439925</v>
      </c>
      <c r="AH1272" s="147" t="str">
        <f t="shared" si="376"/>
        <v/>
      </c>
      <c r="AI1272" s="147" t="str">
        <f t="shared" si="377"/>
        <v/>
      </c>
      <c r="AJ1272" s="169">
        <f t="shared" si="378"/>
        <v>0</v>
      </c>
      <c r="AK1272" s="169" t="str">
        <f t="shared" si="379"/>
        <v/>
      </c>
      <c r="AL1272" s="169" t="str">
        <f t="shared" si="380"/>
        <v/>
      </c>
      <c r="AM1272" s="169"/>
      <c r="AN1272" s="169"/>
      <c r="AO1272" s="169"/>
      <c r="AP1272" s="169"/>
      <c r="AQ1272" s="169"/>
      <c r="AR1272" s="169"/>
      <c r="AS1272" s="169"/>
      <c r="AT1272" s="148"/>
      <c r="AU1272" s="149"/>
      <c r="AV1272" s="148"/>
      <c r="AW1272" s="173"/>
      <c r="AX1272" s="174"/>
      <c r="AY1272" s="175"/>
      <c r="AZ1272" s="175"/>
      <c r="BA1272" s="176"/>
      <c r="BB1272" s="176"/>
      <c r="BC1272" s="150"/>
      <c r="BE1272" s="151">
        <v>568</v>
      </c>
      <c r="BF1272" s="164">
        <f t="shared" si="350"/>
        <v>3.6288000000000382</v>
      </c>
      <c r="BG1272" s="177">
        <f t="shared" si="351"/>
        <v>0.82140082969311101</v>
      </c>
      <c r="BH1272" s="178">
        <f t="shared" si="352"/>
        <v>6.9612060194224057E-4</v>
      </c>
      <c r="BI1272" s="179" t="str">
        <f t="shared" si="353"/>
        <v/>
      </c>
      <c r="BJ1272" s="179" t="str">
        <f t="shared" si="349"/>
        <v/>
      </c>
    </row>
    <row r="1273" spans="2:62" ht="20.100000000000001" customHeight="1" x14ac:dyDescent="0.25">
      <c r="B1273" s="147"/>
      <c r="C1273" s="151">
        <v>592</v>
      </c>
      <c r="D1273" s="147">
        <f t="shared" si="354"/>
        <v>-1218.9713288806222</v>
      </c>
      <c r="E1273" s="170">
        <f t="shared" si="355"/>
        <v>1.4102027470755575E-4</v>
      </c>
      <c r="F1273" s="170">
        <f t="shared" si="356"/>
        <v>5.1339743094844348E-2</v>
      </c>
      <c r="G1273" s="147">
        <f t="shared" si="357"/>
        <v>1.4102027470755575E-4</v>
      </c>
      <c r="H1273" s="147" t="str">
        <f t="shared" si="358"/>
        <v/>
      </c>
      <c r="I1273" s="147" t="str">
        <f t="shared" si="359"/>
        <v/>
      </c>
      <c r="J1273" s="147">
        <f t="shared" si="360"/>
        <v>1.7955717208608674E-17</v>
      </c>
      <c r="K1273" s="147" t="str">
        <f t="shared" si="361"/>
        <v/>
      </c>
      <c r="L1273" s="147" t="str">
        <f t="shared" si="362"/>
        <v/>
      </c>
      <c r="P1273" s="151">
        <v>592</v>
      </c>
      <c r="Q1273" s="147">
        <f t="shared" si="363"/>
        <v>-39203.468540253707</v>
      </c>
      <c r="R1273" s="170">
        <f t="shared" si="364"/>
        <v>4.3848077239103183E-6</v>
      </c>
      <c r="S1273" s="170">
        <f t="shared" si="365"/>
        <v>5.1339743094844348E-2</v>
      </c>
      <c r="T1273" s="147">
        <f t="shared" si="366"/>
        <v>4.3848077239103183E-6</v>
      </c>
      <c r="U1273" s="147" t="str">
        <f t="shared" si="367"/>
        <v/>
      </c>
      <c r="V1273" s="147" t="str">
        <f t="shared" si="368"/>
        <v/>
      </c>
      <c r="W1273" s="171">
        <f t="shared" si="369"/>
        <v>9.377849581620264E-7</v>
      </c>
      <c r="X1273" s="169" t="str">
        <f t="shared" si="370"/>
        <v/>
      </c>
      <c r="Y1273" s="147" t="str">
        <f t="shared" si="371"/>
        <v/>
      </c>
      <c r="AC1273" s="151">
        <v>592</v>
      </c>
      <c r="AD1273" s="147">
        <f t="shared" si="372"/>
        <v>-1.6320000000000001</v>
      </c>
      <c r="AE1273" s="170">
        <f t="shared" si="373"/>
        <v>0.10533068116383551</v>
      </c>
      <c r="AF1273" s="170">
        <f t="shared" si="374"/>
        <v>5.1339743094844313E-2</v>
      </c>
      <c r="AG1273" s="147">
        <f t="shared" si="375"/>
        <v>0.10533068116383551</v>
      </c>
      <c r="AH1273" s="147" t="str">
        <f t="shared" si="376"/>
        <v/>
      </c>
      <c r="AI1273" s="147" t="str">
        <f t="shared" si="377"/>
        <v/>
      </c>
      <c r="AJ1273" s="169">
        <f t="shared" si="378"/>
        <v>0</v>
      </c>
      <c r="AK1273" s="169" t="str">
        <f t="shared" si="379"/>
        <v/>
      </c>
      <c r="AL1273" s="169" t="str">
        <f t="shared" si="380"/>
        <v/>
      </c>
      <c r="AM1273" s="169"/>
      <c r="AN1273" s="169"/>
      <c r="AO1273" s="169"/>
      <c r="AP1273" s="169"/>
      <c r="AQ1273" s="169"/>
      <c r="AR1273" s="169"/>
      <c r="AS1273" s="169"/>
      <c r="AT1273" s="148"/>
      <c r="AU1273" s="149"/>
      <c r="AV1273" s="148"/>
      <c r="AW1273" s="173"/>
      <c r="AX1273" s="174"/>
      <c r="AY1273" s="175"/>
      <c r="AZ1273" s="175"/>
      <c r="BA1273" s="176"/>
      <c r="BB1273" s="176"/>
      <c r="BC1273" s="150"/>
      <c r="BE1273" s="151">
        <v>569</v>
      </c>
      <c r="BF1273" s="164">
        <f t="shared" si="350"/>
        <v>3.6352000000000384</v>
      </c>
      <c r="BG1273" s="177">
        <f t="shared" si="351"/>
        <v>0.82070470909116877</v>
      </c>
      <c r="BH1273" s="178">
        <f t="shared" si="352"/>
        <v>6.9695743074515981E-4</v>
      </c>
      <c r="BI1273" s="179" t="str">
        <f t="shared" si="353"/>
        <v/>
      </c>
      <c r="BJ1273" s="179" t="str">
        <f t="shared" si="349"/>
        <v/>
      </c>
    </row>
    <row r="1274" spans="2:62" ht="20.100000000000001" customHeight="1" x14ac:dyDescent="0.25">
      <c r="B1274" s="147"/>
      <c r="C1274" s="151">
        <v>593</v>
      </c>
      <c r="D1274" s="147">
        <f t="shared" si="354"/>
        <v>-1215.9836540549343</v>
      </c>
      <c r="E1274" s="170">
        <f t="shared" si="355"/>
        <v>1.4194273083780435E-4</v>
      </c>
      <c r="F1274" s="170">
        <f t="shared" si="356"/>
        <v>5.1762442885152714E-2</v>
      </c>
      <c r="G1274" s="147">
        <f t="shared" si="357"/>
        <v>1.4194273083780435E-4</v>
      </c>
      <c r="H1274" s="147" t="str">
        <f t="shared" si="358"/>
        <v/>
      </c>
      <c r="I1274" s="147" t="str">
        <f t="shared" si="359"/>
        <v/>
      </c>
      <c r="J1274" s="147">
        <f t="shared" si="360"/>
        <v>1.8530326399635068E-17</v>
      </c>
      <c r="K1274" s="147" t="str">
        <f t="shared" si="361"/>
        <v/>
      </c>
      <c r="L1274" s="147" t="str">
        <f t="shared" si="362"/>
        <v/>
      </c>
      <c r="P1274" s="151">
        <v>593</v>
      </c>
      <c r="Q1274" s="147">
        <f t="shared" si="363"/>
        <v>-39107.381607557007</v>
      </c>
      <c r="R1274" s="170">
        <f t="shared" si="364"/>
        <v>4.413490073120532E-6</v>
      </c>
      <c r="S1274" s="170">
        <f t="shared" si="365"/>
        <v>5.1762442885152714E-2</v>
      </c>
      <c r="T1274" s="147">
        <f t="shared" si="366"/>
        <v>4.413490073120532E-6</v>
      </c>
      <c r="U1274" s="147" t="str">
        <f t="shared" si="367"/>
        <v/>
      </c>
      <c r="V1274" s="147" t="str">
        <f t="shared" si="368"/>
        <v/>
      </c>
      <c r="W1274" s="171">
        <f t="shared" si="369"/>
        <v>9.4681414370559204E-7</v>
      </c>
      <c r="X1274" s="169" t="str">
        <f t="shared" si="370"/>
        <v/>
      </c>
      <c r="Y1274" s="147" t="str">
        <f t="shared" si="371"/>
        <v/>
      </c>
      <c r="AC1274" s="151">
        <v>593</v>
      </c>
      <c r="AD1274" s="147">
        <f t="shared" si="372"/>
        <v>-1.6280000000000001</v>
      </c>
      <c r="AE1274" s="170">
        <f t="shared" si="373"/>
        <v>0.10601968090337181</v>
      </c>
      <c r="AF1274" s="170">
        <f t="shared" si="374"/>
        <v>5.1762442885152686E-2</v>
      </c>
      <c r="AG1274" s="147">
        <f t="shared" si="375"/>
        <v>0.10601968090337181</v>
      </c>
      <c r="AH1274" s="147" t="str">
        <f t="shared" si="376"/>
        <v/>
      </c>
      <c r="AI1274" s="147" t="str">
        <f t="shared" si="377"/>
        <v/>
      </c>
      <c r="AJ1274" s="169">
        <f t="shared" si="378"/>
        <v>0</v>
      </c>
      <c r="AK1274" s="169" t="str">
        <f t="shared" si="379"/>
        <v/>
      </c>
      <c r="AL1274" s="169" t="str">
        <f t="shared" si="380"/>
        <v/>
      </c>
      <c r="AM1274" s="169"/>
      <c r="AN1274" s="169"/>
      <c r="AO1274" s="169"/>
      <c r="AP1274" s="169"/>
      <c r="AQ1274" s="169"/>
      <c r="AR1274" s="169"/>
      <c r="AS1274" s="169"/>
      <c r="AT1274" s="148"/>
      <c r="AU1274" s="149"/>
      <c r="AV1274" s="148"/>
      <c r="AW1274" s="173"/>
      <c r="AX1274" s="174"/>
      <c r="AY1274" s="175"/>
      <c r="AZ1274" s="175"/>
      <c r="BA1274" s="176"/>
      <c r="BB1274" s="176"/>
      <c r="BC1274" s="150"/>
      <c r="BE1274" s="151">
        <v>570</v>
      </c>
      <c r="BF1274" s="164">
        <f t="shared" si="350"/>
        <v>3.6416000000000386</v>
      </c>
      <c r="BG1274" s="177">
        <f t="shared" si="351"/>
        <v>0.82000775166042361</v>
      </c>
      <c r="BH1274" s="178">
        <f t="shared" si="352"/>
        <v>6.9778986786150909E-4</v>
      </c>
      <c r="BI1274" s="179" t="str">
        <f t="shared" si="353"/>
        <v/>
      </c>
      <c r="BJ1274" s="179" t="str">
        <f t="shared" si="349"/>
        <v/>
      </c>
    </row>
    <row r="1275" spans="2:62" ht="20.100000000000001" customHeight="1" x14ac:dyDescent="0.25">
      <c r="B1275" s="147"/>
      <c r="C1275" s="151">
        <v>594</v>
      </c>
      <c r="D1275" s="147">
        <f t="shared" si="354"/>
        <v>-1212.9959792292466</v>
      </c>
      <c r="E1275" s="170">
        <f t="shared" si="355"/>
        <v>1.4286893511044471E-4</v>
      </c>
      <c r="F1275" s="170">
        <f t="shared" si="356"/>
        <v>5.2187904274821964E-2</v>
      </c>
      <c r="G1275" s="147">
        <f t="shared" si="357"/>
        <v>1.4286893511044471E-4</v>
      </c>
      <c r="H1275" s="147" t="str">
        <f t="shared" si="358"/>
        <v/>
      </c>
      <c r="I1275" s="147" t="str">
        <f t="shared" si="359"/>
        <v/>
      </c>
      <c r="J1275" s="147">
        <f t="shared" si="360"/>
        <v>1.9123017953768683E-17</v>
      </c>
      <c r="K1275" s="147" t="str">
        <f t="shared" si="361"/>
        <v/>
      </c>
      <c r="L1275" s="147" t="str">
        <f t="shared" si="362"/>
        <v/>
      </c>
      <c r="P1275" s="151">
        <v>594</v>
      </c>
      <c r="Q1275" s="147">
        <f t="shared" si="363"/>
        <v>-39011.294674860306</v>
      </c>
      <c r="R1275" s="170">
        <f t="shared" si="364"/>
        <v>4.4422889650317437E-6</v>
      </c>
      <c r="S1275" s="170">
        <f t="shared" si="365"/>
        <v>5.2187904274821964E-2</v>
      </c>
      <c r="T1275" s="147">
        <f t="shared" si="366"/>
        <v>4.4422889650317437E-6</v>
      </c>
      <c r="U1275" s="147" t="str">
        <f t="shared" si="367"/>
        <v/>
      </c>
      <c r="V1275" s="147" t="str">
        <f t="shared" si="368"/>
        <v/>
      </c>
      <c r="W1275" s="171">
        <f t="shared" si="369"/>
        <v>9.5591496933399569E-7</v>
      </c>
      <c r="X1275" s="169" t="str">
        <f t="shared" si="370"/>
        <v/>
      </c>
      <c r="Y1275" s="147" t="str">
        <f t="shared" si="371"/>
        <v/>
      </c>
      <c r="AC1275" s="151">
        <v>594</v>
      </c>
      <c r="AD1275" s="147">
        <f t="shared" si="372"/>
        <v>-1.6240000000000001</v>
      </c>
      <c r="AE1275" s="170">
        <f t="shared" si="373"/>
        <v>0.10671148020057482</v>
      </c>
      <c r="AF1275" s="170">
        <f t="shared" si="374"/>
        <v>5.2187904274821929E-2</v>
      </c>
      <c r="AG1275" s="147">
        <f t="shared" si="375"/>
        <v>0.10671148020057482</v>
      </c>
      <c r="AH1275" s="147" t="str">
        <f t="shared" si="376"/>
        <v/>
      </c>
      <c r="AI1275" s="147" t="str">
        <f t="shared" si="377"/>
        <v/>
      </c>
      <c r="AJ1275" s="169">
        <f t="shared" si="378"/>
        <v>0</v>
      </c>
      <c r="AK1275" s="169" t="str">
        <f t="shared" si="379"/>
        <v/>
      </c>
      <c r="AL1275" s="169" t="str">
        <f t="shared" si="380"/>
        <v/>
      </c>
      <c r="AM1275" s="169"/>
      <c r="AN1275" s="169"/>
      <c r="AO1275" s="169"/>
      <c r="AP1275" s="169"/>
      <c r="AQ1275" s="169"/>
      <c r="AR1275" s="169"/>
      <c r="AS1275" s="169"/>
      <c r="AT1275" s="148"/>
      <c r="AU1275" s="149"/>
      <c r="AV1275" s="148"/>
      <c r="AW1275" s="173"/>
      <c r="AX1275" s="174"/>
      <c r="AY1275" s="175"/>
      <c r="AZ1275" s="175"/>
      <c r="BA1275" s="176"/>
      <c r="BB1275" s="176"/>
      <c r="BC1275" s="150"/>
      <c r="BE1275" s="151">
        <v>571</v>
      </c>
      <c r="BF1275" s="164">
        <f t="shared" si="350"/>
        <v>3.6480000000000388</v>
      </c>
      <c r="BG1275" s="177">
        <f t="shared" si="351"/>
        <v>0.8193099617925621</v>
      </c>
      <c r="BH1275" s="178">
        <f t="shared" si="352"/>
        <v>6.9861791412073604E-4</v>
      </c>
      <c r="BI1275" s="179" t="str">
        <f t="shared" si="353"/>
        <v/>
      </c>
      <c r="BJ1275" s="179" t="str">
        <f t="shared" si="349"/>
        <v/>
      </c>
    </row>
    <row r="1276" spans="2:62" ht="20.100000000000001" customHeight="1" x14ac:dyDescent="0.25">
      <c r="B1276" s="147"/>
      <c r="C1276" s="151">
        <v>595</v>
      </c>
      <c r="D1276" s="147">
        <f t="shared" si="354"/>
        <v>-1210.0083044035587</v>
      </c>
      <c r="E1276" s="170">
        <f t="shared" si="355"/>
        <v>1.4379888224784655E-4</v>
      </c>
      <c r="F1276" s="170">
        <f t="shared" si="356"/>
        <v>5.2616138454252052E-2</v>
      </c>
      <c r="G1276" s="147">
        <f t="shared" si="357"/>
        <v>1.4379888224784655E-4</v>
      </c>
      <c r="H1276" s="147" t="str">
        <f t="shared" si="358"/>
        <v/>
      </c>
      <c r="I1276" s="147" t="str">
        <f t="shared" si="359"/>
        <v/>
      </c>
      <c r="J1276" s="147">
        <f t="shared" si="360"/>
        <v>1.9734350965189639E-17</v>
      </c>
      <c r="K1276" s="147" t="str">
        <f t="shared" si="361"/>
        <v/>
      </c>
      <c r="L1276" s="147" t="str">
        <f t="shared" si="362"/>
        <v/>
      </c>
      <c r="P1276" s="151">
        <v>595</v>
      </c>
      <c r="Q1276" s="147">
        <f t="shared" si="363"/>
        <v>-38915.207742163606</v>
      </c>
      <c r="R1276" s="170">
        <f t="shared" si="364"/>
        <v>4.4712042355441855E-6</v>
      </c>
      <c r="S1276" s="170">
        <f t="shared" si="365"/>
        <v>5.2616138454252052E-2</v>
      </c>
      <c r="T1276" s="147">
        <f t="shared" si="366"/>
        <v>4.4712042355441855E-6</v>
      </c>
      <c r="U1276" s="147" t="str">
        <f t="shared" si="367"/>
        <v/>
      </c>
      <c r="V1276" s="147" t="str">
        <f t="shared" si="368"/>
        <v/>
      </c>
      <c r="W1276" s="171">
        <f t="shared" si="369"/>
        <v>9.650878310316499E-7</v>
      </c>
      <c r="X1276" s="169" t="str">
        <f t="shared" si="370"/>
        <v/>
      </c>
      <c r="Y1276" s="147" t="str">
        <f t="shared" si="371"/>
        <v/>
      </c>
      <c r="AC1276" s="151">
        <v>595</v>
      </c>
      <c r="AD1276" s="147">
        <f t="shared" si="372"/>
        <v>-1.62</v>
      </c>
      <c r="AE1276" s="170">
        <f t="shared" si="373"/>
        <v>0.1074060751134838</v>
      </c>
      <c r="AF1276" s="170">
        <f t="shared" si="374"/>
        <v>5.2616138454252052E-2</v>
      </c>
      <c r="AG1276" s="147">
        <f t="shared" si="375"/>
        <v>0.1074060751134838</v>
      </c>
      <c r="AH1276" s="147" t="str">
        <f t="shared" si="376"/>
        <v/>
      </c>
      <c r="AI1276" s="147" t="str">
        <f t="shared" si="377"/>
        <v/>
      </c>
      <c r="AJ1276" s="169">
        <f t="shared" si="378"/>
        <v>0</v>
      </c>
      <c r="AK1276" s="169" t="str">
        <f t="shared" si="379"/>
        <v/>
      </c>
      <c r="AL1276" s="169" t="str">
        <f t="shared" si="380"/>
        <v/>
      </c>
      <c r="AM1276" s="169"/>
      <c r="AN1276" s="169"/>
      <c r="AO1276" s="169"/>
      <c r="AP1276" s="169"/>
      <c r="AQ1276" s="169"/>
      <c r="AR1276" s="169"/>
      <c r="AS1276" s="169"/>
      <c r="AT1276" s="148"/>
      <c r="AU1276" s="149"/>
      <c r="AV1276" s="148"/>
      <c r="AW1276" s="173"/>
      <c r="AX1276" s="174"/>
      <c r="AY1276" s="175"/>
      <c r="AZ1276" s="175"/>
      <c r="BA1276" s="176"/>
      <c r="BB1276" s="176"/>
      <c r="BC1276" s="150"/>
      <c r="BE1276" s="151">
        <v>572</v>
      </c>
      <c r="BF1276" s="164">
        <f t="shared" si="350"/>
        <v>3.654400000000039</v>
      </c>
      <c r="BG1276" s="177">
        <f t="shared" si="351"/>
        <v>0.81861134387844137</v>
      </c>
      <c r="BH1276" s="178">
        <f t="shared" si="352"/>
        <v>6.9944157042367561E-4</v>
      </c>
      <c r="BI1276" s="179" t="str">
        <f t="shared" si="353"/>
        <v/>
      </c>
      <c r="BJ1276" s="179" t="str">
        <f t="shared" si="349"/>
        <v/>
      </c>
    </row>
    <row r="1277" spans="2:62" ht="20.100000000000001" customHeight="1" x14ac:dyDescent="0.25">
      <c r="B1277" s="147"/>
      <c r="C1277" s="151">
        <v>596</v>
      </c>
      <c r="D1277" s="147">
        <f t="shared" si="354"/>
        <v>-1207.020629577871</v>
      </c>
      <c r="E1277" s="170">
        <f t="shared" si="355"/>
        <v>1.4473256675774413E-4</v>
      </c>
      <c r="F1277" s="170">
        <f t="shared" si="356"/>
        <v>5.3047156597754899E-2</v>
      </c>
      <c r="G1277" s="147">
        <f t="shared" si="357"/>
        <v>1.4473256675774413E-4</v>
      </c>
      <c r="H1277" s="147" t="str">
        <f t="shared" si="358"/>
        <v/>
      </c>
      <c r="I1277" s="147" t="str">
        <f t="shared" si="359"/>
        <v/>
      </c>
      <c r="J1277" s="147">
        <f t="shared" si="360"/>
        <v>2.0364901496976111E-17</v>
      </c>
      <c r="K1277" s="147" t="str">
        <f t="shared" si="361"/>
        <v/>
      </c>
      <c r="L1277" s="147" t="str">
        <f t="shared" si="362"/>
        <v/>
      </c>
      <c r="P1277" s="151">
        <v>596</v>
      </c>
      <c r="Q1277" s="147">
        <f t="shared" si="363"/>
        <v>-38819.120809466905</v>
      </c>
      <c r="R1277" s="170">
        <f t="shared" si="364"/>
        <v>4.5002357138843354E-6</v>
      </c>
      <c r="S1277" s="170">
        <f t="shared" si="365"/>
        <v>5.3047156597754899E-2</v>
      </c>
      <c r="T1277" s="147">
        <f t="shared" si="366"/>
        <v>4.5002357138843354E-6</v>
      </c>
      <c r="U1277" s="147" t="str">
        <f t="shared" si="367"/>
        <v/>
      </c>
      <c r="V1277" s="147" t="str">
        <f t="shared" si="368"/>
        <v/>
      </c>
      <c r="W1277" s="171">
        <f t="shared" si="369"/>
        <v>9.7433312511169942E-7</v>
      </c>
      <c r="X1277" s="169" t="str">
        <f t="shared" si="370"/>
        <v/>
      </c>
      <c r="Y1277" s="147" t="str">
        <f t="shared" si="371"/>
        <v/>
      </c>
      <c r="AC1277" s="151">
        <v>596</v>
      </c>
      <c r="AD1277" s="147">
        <f t="shared" si="372"/>
        <v>-1.6160000000000001</v>
      </c>
      <c r="AE1277" s="170">
        <f t="shared" si="373"/>
        <v>0.10810346153982271</v>
      </c>
      <c r="AF1277" s="170">
        <f t="shared" si="374"/>
        <v>5.3047156597754865E-2</v>
      </c>
      <c r="AG1277" s="147">
        <f t="shared" si="375"/>
        <v>0.10810346153982271</v>
      </c>
      <c r="AH1277" s="147" t="str">
        <f t="shared" si="376"/>
        <v/>
      </c>
      <c r="AI1277" s="147" t="str">
        <f t="shared" si="377"/>
        <v/>
      </c>
      <c r="AJ1277" s="169">
        <f t="shared" si="378"/>
        <v>0</v>
      </c>
      <c r="AK1277" s="169" t="str">
        <f t="shared" si="379"/>
        <v/>
      </c>
      <c r="AL1277" s="169" t="str">
        <f t="shared" si="380"/>
        <v/>
      </c>
      <c r="AM1277" s="169"/>
      <c r="AN1277" s="169"/>
      <c r="AO1277" s="169"/>
      <c r="AP1277" s="169"/>
      <c r="AQ1277" s="169"/>
      <c r="AR1277" s="169"/>
      <c r="AS1277" s="169"/>
      <c r="AT1277" s="148"/>
      <c r="AU1277" s="149"/>
      <c r="AV1277" s="148"/>
      <c r="AW1277" s="173"/>
      <c r="AX1277" s="174"/>
      <c r="AY1277" s="175"/>
      <c r="AZ1277" s="175"/>
      <c r="BA1277" s="176"/>
      <c r="BB1277" s="176"/>
      <c r="BC1277" s="150"/>
      <c r="BE1277" s="151">
        <v>573</v>
      </c>
      <c r="BF1277" s="164">
        <f t="shared" si="350"/>
        <v>3.6608000000000391</v>
      </c>
      <c r="BG1277" s="177">
        <f t="shared" si="351"/>
        <v>0.81791190230801769</v>
      </c>
      <c r="BH1277" s="178">
        <f t="shared" si="352"/>
        <v>7.0026083774099579E-4</v>
      </c>
      <c r="BI1277" s="179" t="str">
        <f t="shared" si="353"/>
        <v/>
      </c>
      <c r="BJ1277" s="179" t="str">
        <f t="shared" si="349"/>
        <v/>
      </c>
    </row>
    <row r="1278" spans="2:62" ht="20.100000000000001" customHeight="1" x14ac:dyDescent="0.25">
      <c r="B1278" s="147"/>
      <c r="C1278" s="151">
        <v>597</v>
      </c>
      <c r="D1278" s="147">
        <f t="shared" si="354"/>
        <v>-1204.0329547521831</v>
      </c>
      <c r="E1278" s="170">
        <f t="shared" si="355"/>
        <v>1.4566998293219166E-4</v>
      </c>
      <c r="F1278" s="170">
        <f t="shared" si="356"/>
        <v>5.3480969862911225E-2</v>
      </c>
      <c r="G1278" s="147">
        <f t="shared" si="357"/>
        <v>1.4566998293219166E-4</v>
      </c>
      <c r="H1278" s="147" t="str">
        <f t="shared" si="358"/>
        <v/>
      </c>
      <c r="I1278" s="147" t="str">
        <f t="shared" si="359"/>
        <v/>
      </c>
      <c r="J1278" s="147">
        <f t="shared" si="360"/>
        <v>2.1015263086116297E-17</v>
      </c>
      <c r="K1278" s="147" t="str">
        <f t="shared" si="361"/>
        <v/>
      </c>
      <c r="L1278" s="147" t="str">
        <f t="shared" si="362"/>
        <v/>
      </c>
      <c r="P1278" s="151">
        <v>597</v>
      </c>
      <c r="Q1278" s="147">
        <f t="shared" si="363"/>
        <v>-38723.033876770205</v>
      </c>
      <c r="R1278" s="170">
        <f t="shared" si="364"/>
        <v>4.5293832225724296E-6</v>
      </c>
      <c r="S1278" s="170">
        <f t="shared" si="365"/>
        <v>5.3480969862911225E-2</v>
      </c>
      <c r="T1278" s="147">
        <f t="shared" si="366"/>
        <v>4.5293832225724296E-6</v>
      </c>
      <c r="U1278" s="147" t="str">
        <f t="shared" si="367"/>
        <v/>
      </c>
      <c r="V1278" s="147" t="str">
        <f t="shared" si="368"/>
        <v/>
      </c>
      <c r="W1278" s="171">
        <f t="shared" si="369"/>
        <v>9.8365124819369163E-7</v>
      </c>
      <c r="X1278" s="169" t="str">
        <f t="shared" si="370"/>
        <v/>
      </c>
      <c r="Y1278" s="147" t="str">
        <f t="shared" si="371"/>
        <v/>
      </c>
      <c r="AC1278" s="151">
        <v>597</v>
      </c>
      <c r="AD1278" s="147">
        <f t="shared" si="372"/>
        <v>-1.6120000000000001</v>
      </c>
      <c r="AE1278" s="170">
        <f t="shared" si="373"/>
        <v>0.10880363521622008</v>
      </c>
      <c r="AF1278" s="170">
        <f t="shared" si="374"/>
        <v>5.3480969862911225E-2</v>
      </c>
      <c r="AG1278" s="147">
        <f t="shared" si="375"/>
        <v>0.10880363521622008</v>
      </c>
      <c r="AH1278" s="147" t="str">
        <f t="shared" si="376"/>
        <v/>
      </c>
      <c r="AI1278" s="147" t="str">
        <f t="shared" si="377"/>
        <v/>
      </c>
      <c r="AJ1278" s="169">
        <f t="shared" si="378"/>
        <v>0</v>
      </c>
      <c r="AK1278" s="169" t="str">
        <f t="shared" si="379"/>
        <v/>
      </c>
      <c r="AL1278" s="169" t="str">
        <f t="shared" si="380"/>
        <v/>
      </c>
      <c r="AM1278" s="169"/>
      <c r="AN1278" s="169"/>
      <c r="AO1278" s="169"/>
      <c r="AP1278" s="169"/>
      <c r="AQ1278" s="169"/>
      <c r="AR1278" s="169"/>
      <c r="AS1278" s="169"/>
      <c r="AT1278" s="148"/>
      <c r="AU1278" s="149"/>
      <c r="AV1278" s="148"/>
      <c r="AW1278" s="173"/>
      <c r="AX1278" s="174"/>
      <c r="AY1278" s="175"/>
      <c r="AZ1278" s="175"/>
      <c r="BA1278" s="176"/>
      <c r="BB1278" s="176"/>
      <c r="BC1278" s="150"/>
      <c r="BE1278" s="151">
        <v>574</v>
      </c>
      <c r="BF1278" s="164">
        <f t="shared" si="350"/>
        <v>3.6672000000000393</v>
      </c>
      <c r="BG1278" s="177">
        <f t="shared" si="351"/>
        <v>0.8172116414702767</v>
      </c>
      <c r="BH1278" s="178">
        <f t="shared" si="352"/>
        <v>7.0107571711341965E-4</v>
      </c>
      <c r="BI1278" s="179" t="str">
        <f t="shared" si="353"/>
        <v/>
      </c>
      <c r="BJ1278" s="179" t="str">
        <f t="shared" si="349"/>
        <v/>
      </c>
    </row>
    <row r="1279" spans="2:62" ht="20.100000000000001" customHeight="1" x14ac:dyDescent="0.25">
      <c r="B1279" s="147"/>
      <c r="C1279" s="151">
        <v>598</v>
      </c>
      <c r="D1279" s="147">
        <f t="shared" si="354"/>
        <v>-1201.0452799264954</v>
      </c>
      <c r="E1279" s="170">
        <f t="shared" si="355"/>
        <v>1.4661112484652946E-4</v>
      </c>
      <c r="F1279" s="170">
        <f t="shared" si="356"/>
        <v>5.3917589389924983E-2</v>
      </c>
      <c r="G1279" s="147">
        <f t="shared" si="357"/>
        <v>1.4661112484652946E-4</v>
      </c>
      <c r="H1279" s="147" t="str">
        <f t="shared" si="358"/>
        <v/>
      </c>
      <c r="I1279" s="147" t="str">
        <f t="shared" si="359"/>
        <v/>
      </c>
      <c r="J1279" s="147">
        <f t="shared" si="360"/>
        <v>2.1686047263241984E-17</v>
      </c>
      <c r="K1279" s="147" t="str">
        <f t="shared" si="361"/>
        <v/>
      </c>
      <c r="L1279" s="147" t="str">
        <f t="shared" si="362"/>
        <v/>
      </c>
      <c r="P1279" s="151">
        <v>598</v>
      </c>
      <c r="Q1279" s="147">
        <f t="shared" si="363"/>
        <v>-38626.946944073505</v>
      </c>
      <c r="R1279" s="170">
        <f t="shared" si="364"/>
        <v>4.5586465773903244E-6</v>
      </c>
      <c r="S1279" s="170">
        <f t="shared" si="365"/>
        <v>5.3917589389924983E-2</v>
      </c>
      <c r="T1279" s="147">
        <f t="shared" si="366"/>
        <v>4.5586465773903244E-6</v>
      </c>
      <c r="U1279" s="147" t="str">
        <f t="shared" si="367"/>
        <v/>
      </c>
      <c r="V1279" s="147" t="str">
        <f t="shared" si="368"/>
        <v/>
      </c>
      <c r="W1279" s="171">
        <f t="shared" si="369"/>
        <v>9.9304259718100427E-7</v>
      </c>
      <c r="X1279" s="169" t="str">
        <f t="shared" si="370"/>
        <v/>
      </c>
      <c r="Y1279" s="147" t="str">
        <f t="shared" si="371"/>
        <v/>
      </c>
      <c r="AC1279" s="151">
        <v>598</v>
      </c>
      <c r="AD1279" s="147">
        <f t="shared" si="372"/>
        <v>-1.6080000000000001</v>
      </c>
      <c r="AE1279" s="170">
        <f t="shared" si="373"/>
        <v>0.10950659171743674</v>
      </c>
      <c r="AF1279" s="170">
        <f t="shared" si="374"/>
        <v>5.3917589389924941E-2</v>
      </c>
      <c r="AG1279" s="147">
        <f t="shared" si="375"/>
        <v>0.10950659171743674</v>
      </c>
      <c r="AH1279" s="147" t="str">
        <f t="shared" si="376"/>
        <v/>
      </c>
      <c r="AI1279" s="147" t="str">
        <f t="shared" si="377"/>
        <v/>
      </c>
      <c r="AJ1279" s="169">
        <f t="shared" si="378"/>
        <v>0</v>
      </c>
      <c r="AK1279" s="169" t="str">
        <f t="shared" si="379"/>
        <v/>
      </c>
      <c r="AL1279" s="169" t="str">
        <f t="shared" si="380"/>
        <v/>
      </c>
      <c r="AM1279" s="169"/>
      <c r="AN1279" s="169"/>
      <c r="AO1279" s="169"/>
      <c r="AP1279" s="169"/>
      <c r="AQ1279" s="169"/>
      <c r="AR1279" s="169"/>
      <c r="AS1279" s="169"/>
      <c r="AT1279" s="148"/>
      <c r="AU1279" s="149"/>
      <c r="AV1279" s="148"/>
      <c r="AW1279" s="173"/>
      <c r="AX1279" s="174"/>
      <c r="AY1279" s="175"/>
      <c r="AZ1279" s="175"/>
      <c r="BA1279" s="176"/>
      <c r="BB1279" s="176"/>
      <c r="BC1279" s="150"/>
      <c r="BE1279" s="151">
        <v>575</v>
      </c>
      <c r="BF1279" s="164">
        <f t="shared" si="350"/>
        <v>3.6736000000000395</v>
      </c>
      <c r="BG1279" s="177">
        <f t="shared" si="351"/>
        <v>0.81651056575316328</v>
      </c>
      <c r="BH1279" s="178">
        <f t="shared" si="352"/>
        <v>7.0188620965039306E-4</v>
      </c>
      <c r="BI1279" s="179" t="str">
        <f t="shared" si="353"/>
        <v/>
      </c>
      <c r="BJ1279" s="179" t="str">
        <f t="shared" si="349"/>
        <v/>
      </c>
    </row>
    <row r="1280" spans="2:62" ht="20.100000000000001" customHeight="1" x14ac:dyDescent="0.25">
      <c r="B1280" s="147"/>
      <c r="C1280" s="151">
        <v>599</v>
      </c>
      <c r="D1280" s="147">
        <f t="shared" si="354"/>
        <v>-1198.0576051008075</v>
      </c>
      <c r="E1280" s="170">
        <f t="shared" si="355"/>
        <v>1.4755598635836069E-4</v>
      </c>
      <c r="F1280" s="170">
        <f t="shared" si="356"/>
        <v>5.4357026300973915E-2</v>
      </c>
      <c r="G1280" s="147">
        <f t="shared" si="357"/>
        <v>1.4755598635836069E-4</v>
      </c>
      <c r="H1280" s="147" t="str">
        <f t="shared" si="358"/>
        <v/>
      </c>
      <c r="I1280" s="147" t="str">
        <f t="shared" si="359"/>
        <v/>
      </c>
      <c r="J1280" s="147">
        <f t="shared" si="360"/>
        <v>2.2377884087500282E-17</v>
      </c>
      <c r="K1280" s="147" t="str">
        <f t="shared" si="361"/>
        <v/>
      </c>
      <c r="L1280" s="147" t="str">
        <f t="shared" si="362"/>
        <v/>
      </c>
      <c r="P1280" s="151">
        <v>599</v>
      </c>
      <c r="Q1280" s="147">
        <f t="shared" si="363"/>
        <v>-38530.860011376804</v>
      </c>
      <c r="R1280" s="170">
        <f t="shared" si="364"/>
        <v>4.588025587349671E-6</v>
      </c>
      <c r="S1280" s="170">
        <f t="shared" si="365"/>
        <v>5.4357026300973915E-2</v>
      </c>
      <c r="T1280" s="147">
        <f t="shared" si="366"/>
        <v>4.588025587349671E-6</v>
      </c>
      <c r="U1280" s="147" t="str">
        <f t="shared" si="367"/>
        <v/>
      </c>
      <c r="V1280" s="147" t="str">
        <f t="shared" si="368"/>
        <v/>
      </c>
      <c r="W1280" s="171">
        <f t="shared" si="369"/>
        <v>1.0025075692380397E-6</v>
      </c>
      <c r="X1280" s="169" t="str">
        <f t="shared" si="370"/>
        <v/>
      </c>
      <c r="Y1280" s="147" t="str">
        <f t="shared" si="371"/>
        <v/>
      </c>
      <c r="AC1280" s="151">
        <v>599</v>
      </c>
      <c r="AD1280" s="147">
        <f t="shared" si="372"/>
        <v>-1.6040000000000001</v>
      </c>
      <c r="AE1280" s="170">
        <f t="shared" si="373"/>
        <v>0.11021232645560161</v>
      </c>
      <c r="AF1280" s="170">
        <f t="shared" si="374"/>
        <v>5.4357026300973915E-2</v>
      </c>
      <c r="AG1280" s="147">
        <f t="shared" si="375"/>
        <v>0.11021232645560161</v>
      </c>
      <c r="AH1280" s="147" t="str">
        <f t="shared" si="376"/>
        <v/>
      </c>
      <c r="AI1280" s="147" t="str">
        <f t="shared" si="377"/>
        <v/>
      </c>
      <c r="AJ1280" s="169">
        <f t="shared" si="378"/>
        <v>0</v>
      </c>
      <c r="AK1280" s="169" t="str">
        <f t="shared" si="379"/>
        <v/>
      </c>
      <c r="AL1280" s="169" t="str">
        <f t="shared" si="380"/>
        <v/>
      </c>
      <c r="AM1280" s="169"/>
      <c r="AN1280" s="169"/>
      <c r="AO1280" s="169"/>
      <c r="AP1280" s="169"/>
      <c r="AQ1280" s="169"/>
      <c r="AR1280" s="169"/>
      <c r="AS1280" s="169"/>
      <c r="AT1280" s="148"/>
      <c r="AU1280" s="149"/>
      <c r="AV1280" s="148"/>
      <c r="AW1280" s="173"/>
      <c r="AX1280" s="174"/>
      <c r="AY1280" s="175"/>
      <c r="AZ1280" s="175"/>
      <c r="BA1280" s="176"/>
      <c r="BB1280" s="176"/>
      <c r="BC1280" s="150"/>
      <c r="BE1280" s="151">
        <v>576</v>
      </c>
      <c r="BF1280" s="164">
        <f t="shared" si="350"/>
        <v>3.6800000000000397</v>
      </c>
      <c r="BG1280" s="177">
        <f t="shared" si="351"/>
        <v>0.81580867954351288</v>
      </c>
      <c r="BH1280" s="178">
        <f t="shared" si="352"/>
        <v>7.0269231652964059E-4</v>
      </c>
      <c r="BI1280" s="179" t="str">
        <f t="shared" si="353"/>
        <v/>
      </c>
      <c r="BJ1280" s="179" t="str">
        <f t="shared" si="349"/>
        <v/>
      </c>
    </row>
    <row r="1281" spans="2:62" ht="20.100000000000001" customHeight="1" x14ac:dyDescent="0.25">
      <c r="B1281" s="147"/>
      <c r="C1281" s="151">
        <v>600</v>
      </c>
      <c r="D1281" s="147">
        <f t="shared" si="354"/>
        <v>-1195.0699302751198</v>
      </c>
      <c r="E1281" s="170">
        <f t="shared" si="355"/>
        <v>1.4850456110653909E-4</v>
      </c>
      <c r="F1281" s="170">
        <f t="shared" si="356"/>
        <v>5.4799291699558009E-2</v>
      </c>
      <c r="G1281" s="147">
        <f t="shared" si="357"/>
        <v>1.4850456110653909E-4</v>
      </c>
      <c r="H1281" s="147" t="str">
        <f t="shared" si="358"/>
        <v/>
      </c>
      <c r="I1281" s="147" t="str">
        <f t="shared" si="359"/>
        <v/>
      </c>
      <c r="J1281" s="147">
        <f t="shared" si="360"/>
        <v>2.3091422696995759E-17</v>
      </c>
      <c r="K1281" s="147" t="str">
        <f t="shared" si="361"/>
        <v/>
      </c>
      <c r="L1281" s="147" t="str">
        <f t="shared" si="362"/>
        <v/>
      </c>
      <c r="P1281" s="151">
        <v>600</v>
      </c>
      <c r="Q1281" s="147">
        <f t="shared" si="363"/>
        <v>-38434.773078680104</v>
      </c>
      <c r="R1281" s="170">
        <f t="shared" si="364"/>
        <v>4.6175200546604489E-6</v>
      </c>
      <c r="S1281" s="170">
        <f t="shared" si="365"/>
        <v>5.4799291699558009E-2</v>
      </c>
      <c r="T1281" s="147">
        <f t="shared" si="366"/>
        <v>4.6175200546604489E-6</v>
      </c>
      <c r="U1281" s="147" t="str">
        <f t="shared" si="367"/>
        <v/>
      </c>
      <c r="V1281" s="147" t="str">
        <f t="shared" si="368"/>
        <v/>
      </c>
      <c r="W1281" s="171">
        <f t="shared" si="369"/>
        <v>1.012046561767177E-6</v>
      </c>
      <c r="X1281" s="169" t="str">
        <f t="shared" si="370"/>
        <v/>
      </c>
      <c r="Y1281" s="147" t="str">
        <f t="shared" si="371"/>
        <v/>
      </c>
      <c r="AC1281" s="151">
        <v>600</v>
      </c>
      <c r="AD1281" s="147">
        <f t="shared" si="372"/>
        <v>-1.6</v>
      </c>
      <c r="AE1281" s="170">
        <f t="shared" si="373"/>
        <v>0.11092083467945554</v>
      </c>
      <c r="AF1281" s="170">
        <f t="shared" si="374"/>
        <v>5.4799291699557967E-2</v>
      </c>
      <c r="AG1281" s="147">
        <f t="shared" si="375"/>
        <v>0.11092083467945554</v>
      </c>
      <c r="AH1281" s="147" t="str">
        <f t="shared" si="376"/>
        <v/>
      </c>
      <c r="AI1281" s="147" t="str">
        <f t="shared" si="377"/>
        <v/>
      </c>
      <c r="AJ1281" s="169">
        <f t="shared" si="378"/>
        <v>0</v>
      </c>
      <c r="AK1281" s="169" t="str">
        <f t="shared" si="379"/>
        <v/>
      </c>
      <c r="AL1281" s="169" t="str">
        <f t="shared" si="380"/>
        <v/>
      </c>
      <c r="AM1281" s="169"/>
      <c r="AN1281" s="169"/>
      <c r="AO1281" s="169"/>
      <c r="AP1281" s="169"/>
      <c r="AQ1281" s="169"/>
      <c r="AR1281" s="169"/>
      <c r="AS1281" s="169"/>
      <c r="AT1281" s="148"/>
      <c r="AU1281" s="149"/>
      <c r="AV1281" s="148"/>
      <c r="AW1281" s="173"/>
      <c r="AX1281" s="174"/>
      <c r="AY1281" s="175"/>
      <c r="AZ1281" s="175"/>
      <c r="BA1281" s="176"/>
      <c r="BB1281" s="176"/>
      <c r="BC1281" s="150"/>
      <c r="BE1281" s="151">
        <v>577</v>
      </c>
      <c r="BF1281" s="164">
        <f t="shared" si="350"/>
        <v>3.6864000000000399</v>
      </c>
      <c r="BG1281" s="177">
        <f t="shared" si="351"/>
        <v>0.81510598722698324</v>
      </c>
      <c r="BH1281" s="178">
        <f t="shared" si="352"/>
        <v>7.034940389988309E-4</v>
      </c>
      <c r="BI1281" s="179" t="str">
        <f t="shared" si="353"/>
        <v/>
      </c>
      <c r="BJ1281" s="179" t="str">
        <f t="shared" ref="BJ1281:BJ1344" si="381">IF($BG1281&lt;(1-$BC$717),$BH1281,"")</f>
        <v/>
      </c>
    </row>
    <row r="1282" spans="2:62" ht="20.100000000000001" customHeight="1" x14ac:dyDescent="0.25">
      <c r="B1282" s="147"/>
      <c r="C1282" s="151">
        <v>601</v>
      </c>
      <c r="D1282" s="147">
        <f t="shared" si="354"/>
        <v>-1192.0822554494318</v>
      </c>
      <c r="E1282" s="170">
        <f t="shared" si="355"/>
        <v>1.4945684251016749E-4</v>
      </c>
      <c r="F1282" s="170">
        <f t="shared" si="356"/>
        <v>5.524439666984398E-2</v>
      </c>
      <c r="G1282" s="147">
        <f t="shared" si="357"/>
        <v>1.4945684251016749E-4</v>
      </c>
      <c r="H1282" s="147" t="str">
        <f t="shared" si="358"/>
        <v/>
      </c>
      <c r="I1282" s="147" t="str">
        <f t="shared" si="359"/>
        <v/>
      </c>
      <c r="J1282" s="147">
        <f t="shared" si="360"/>
        <v>2.3827331875250285E-17</v>
      </c>
      <c r="K1282" s="147" t="str">
        <f t="shared" si="361"/>
        <v/>
      </c>
      <c r="L1282" s="147" t="str">
        <f t="shared" si="362"/>
        <v/>
      </c>
      <c r="P1282" s="151">
        <v>601</v>
      </c>
      <c r="Q1282" s="147">
        <f t="shared" si="363"/>
        <v>-38338.686145983404</v>
      </c>
      <c r="R1282" s="170">
        <f t="shared" si="364"/>
        <v>4.6471297746998201E-6</v>
      </c>
      <c r="S1282" s="170">
        <f t="shared" si="365"/>
        <v>5.524439666984398E-2</v>
      </c>
      <c r="T1282" s="147">
        <f t="shared" si="366"/>
        <v>4.6471297746998201E-6</v>
      </c>
      <c r="U1282" s="147" t="str">
        <f t="shared" si="367"/>
        <v/>
      </c>
      <c r="V1282" s="147" t="str">
        <f t="shared" si="368"/>
        <v/>
      </c>
      <c r="W1282" s="171">
        <f t="shared" si="369"/>
        <v>1.0216599723854849E-6</v>
      </c>
      <c r="X1282" s="169" t="str">
        <f t="shared" si="370"/>
        <v/>
      </c>
      <c r="Y1282" s="147" t="str">
        <f t="shared" si="371"/>
        <v/>
      </c>
      <c r="AC1282" s="151">
        <v>601</v>
      </c>
      <c r="AD1282" s="147">
        <f t="shared" si="372"/>
        <v>-1.5960000000000001</v>
      </c>
      <c r="AE1282" s="170">
        <f t="shared" si="373"/>
        <v>0.11163211147360337</v>
      </c>
      <c r="AF1282" s="170">
        <f t="shared" si="374"/>
        <v>5.5244396669843952E-2</v>
      </c>
      <c r="AG1282" s="147">
        <f t="shared" si="375"/>
        <v>0.11163211147360337</v>
      </c>
      <c r="AH1282" s="147" t="str">
        <f t="shared" si="376"/>
        <v/>
      </c>
      <c r="AI1282" s="147" t="str">
        <f t="shared" si="377"/>
        <v/>
      </c>
      <c r="AJ1282" s="169">
        <f t="shared" si="378"/>
        <v>0</v>
      </c>
      <c r="AK1282" s="169" t="str">
        <f t="shared" si="379"/>
        <v/>
      </c>
      <c r="AL1282" s="169" t="str">
        <f t="shared" si="380"/>
        <v/>
      </c>
      <c r="AM1282" s="169"/>
      <c r="AN1282" s="169"/>
      <c r="AO1282" s="169"/>
      <c r="AP1282" s="169"/>
      <c r="AQ1282" s="169"/>
      <c r="AR1282" s="169"/>
      <c r="AS1282" s="169"/>
      <c r="AT1282" s="148"/>
      <c r="AU1282" s="149"/>
      <c r="AV1282" s="148"/>
      <c r="AW1282" s="173"/>
      <c r="AX1282" s="174"/>
      <c r="AY1282" s="175"/>
      <c r="AZ1282" s="175"/>
      <c r="BA1282" s="176"/>
      <c r="BB1282" s="176"/>
      <c r="BC1282" s="150"/>
      <c r="BE1282" s="151">
        <v>578</v>
      </c>
      <c r="BF1282" s="164">
        <f t="shared" ref="BF1282:BF1345" si="382">BF1281+$BI$702</f>
        <v>3.6928000000000401</v>
      </c>
      <c r="BG1282" s="177">
        <f t="shared" ref="BG1282:BG1345" si="383">_xlfn.CHISQ.DIST.RT(BF1282,7)</f>
        <v>0.81440249318798441</v>
      </c>
      <c r="BH1282" s="178">
        <f t="shared" ref="BH1282:BH1345" si="384">BG1282-BG1283</f>
        <v>7.0429137837180189E-4</v>
      </c>
      <c r="BI1282" s="179" t="str">
        <f t="shared" ref="BI1282:BI1345" si="385">IF(BG1282&lt;(1-$BC$709),BH1282,"")</f>
        <v/>
      </c>
      <c r="BJ1282" s="179" t="str">
        <f t="shared" si="381"/>
        <v/>
      </c>
    </row>
    <row r="1283" spans="2:62" ht="20.100000000000001" customHeight="1" x14ac:dyDescent="0.25">
      <c r="B1283" s="147"/>
      <c r="C1283" s="151">
        <v>602</v>
      </c>
      <c r="D1283" s="147">
        <f t="shared" si="354"/>
        <v>-1189.0945806237442</v>
      </c>
      <c r="E1283" s="170">
        <f t="shared" si="355"/>
        <v>1.5041282376760781E-4</v>
      </c>
      <c r="F1283" s="170">
        <f t="shared" si="356"/>
        <v>5.5692352276007544E-2</v>
      </c>
      <c r="G1283" s="147">
        <f t="shared" si="357"/>
        <v>1.5041282376760781E-4</v>
      </c>
      <c r="H1283" s="147" t="str">
        <f t="shared" si="358"/>
        <v/>
      </c>
      <c r="I1283" s="147" t="str">
        <f t="shared" si="359"/>
        <v/>
      </c>
      <c r="J1283" s="147">
        <f t="shared" si="360"/>
        <v>2.4586300634128445E-17</v>
      </c>
      <c r="K1283" s="147" t="str">
        <f t="shared" si="361"/>
        <v/>
      </c>
      <c r="L1283" s="147" t="str">
        <f t="shared" si="362"/>
        <v/>
      </c>
      <c r="P1283" s="151">
        <v>602</v>
      </c>
      <c r="Q1283" s="147">
        <f t="shared" si="363"/>
        <v>-38242.599213286703</v>
      </c>
      <c r="R1283" s="170">
        <f t="shared" si="364"/>
        <v>4.6768545359813495E-6</v>
      </c>
      <c r="S1283" s="170">
        <f t="shared" si="365"/>
        <v>5.5692352276007544E-2</v>
      </c>
      <c r="T1283" s="147">
        <f t="shared" si="366"/>
        <v>4.6768545359813495E-6</v>
      </c>
      <c r="U1283" s="147" t="str">
        <f t="shared" si="367"/>
        <v/>
      </c>
      <c r="V1283" s="147" t="str">
        <f t="shared" si="368"/>
        <v/>
      </c>
      <c r="W1283" s="171">
        <f t="shared" si="369"/>
        <v>1.0313481989011972E-6</v>
      </c>
      <c r="X1283" s="169" t="str">
        <f t="shared" si="370"/>
        <v/>
      </c>
      <c r="Y1283" s="147" t="str">
        <f t="shared" si="371"/>
        <v/>
      </c>
      <c r="AC1283" s="151">
        <v>602</v>
      </c>
      <c r="AD1283" s="147">
        <f t="shared" si="372"/>
        <v>-1.5920000000000001</v>
      </c>
      <c r="AE1283" s="170">
        <f t="shared" si="373"/>
        <v>0.11234615175777428</v>
      </c>
      <c r="AF1283" s="170">
        <f t="shared" si="374"/>
        <v>5.5692352276007509E-2</v>
      </c>
      <c r="AG1283" s="147">
        <f t="shared" si="375"/>
        <v>0.11234615175777428</v>
      </c>
      <c r="AH1283" s="147" t="str">
        <f t="shared" si="376"/>
        <v/>
      </c>
      <c r="AI1283" s="147" t="str">
        <f t="shared" si="377"/>
        <v/>
      </c>
      <c r="AJ1283" s="169">
        <f t="shared" si="378"/>
        <v>0</v>
      </c>
      <c r="AK1283" s="169" t="str">
        <f t="shared" si="379"/>
        <v/>
      </c>
      <c r="AL1283" s="169" t="str">
        <f t="shared" si="380"/>
        <v/>
      </c>
      <c r="AM1283" s="169"/>
      <c r="AN1283" s="169"/>
      <c r="AO1283" s="169"/>
      <c r="AP1283" s="169"/>
      <c r="AQ1283" s="169"/>
      <c r="AR1283" s="169"/>
      <c r="AS1283" s="169"/>
      <c r="AT1283" s="148"/>
      <c r="AU1283" s="149"/>
      <c r="AV1283" s="148"/>
      <c r="AW1283" s="173"/>
      <c r="AX1283" s="174"/>
      <c r="AY1283" s="175"/>
      <c r="AZ1283" s="175"/>
      <c r="BA1283" s="176"/>
      <c r="BB1283" s="176"/>
      <c r="BC1283" s="150"/>
      <c r="BE1283" s="151">
        <v>579</v>
      </c>
      <c r="BF1283" s="164">
        <f t="shared" si="382"/>
        <v>3.6992000000000402</v>
      </c>
      <c r="BG1283" s="177">
        <f t="shared" si="383"/>
        <v>0.81369820180961261</v>
      </c>
      <c r="BH1283" s="178">
        <f t="shared" si="384"/>
        <v>7.0508433603100329E-4</v>
      </c>
      <c r="BI1283" s="179" t="str">
        <f t="shared" si="385"/>
        <v/>
      </c>
      <c r="BJ1283" s="179" t="str">
        <f t="shared" si="381"/>
        <v/>
      </c>
    </row>
    <row r="1284" spans="2:62" ht="20.100000000000001" customHeight="1" x14ac:dyDescent="0.25">
      <c r="B1284" s="147"/>
      <c r="C1284" s="151">
        <v>603</v>
      </c>
      <c r="D1284" s="147">
        <f t="shared" si="354"/>
        <v>-1186.1069057980562</v>
      </c>
      <c r="E1284" s="170">
        <f t="shared" si="355"/>
        <v>1.5137249785550204E-4</v>
      </c>
      <c r="F1284" s="170">
        <f t="shared" si="356"/>
        <v>5.6143169561572441E-2</v>
      </c>
      <c r="G1284" s="147">
        <f t="shared" si="357"/>
        <v>1.5137249785550204E-4</v>
      </c>
      <c r="H1284" s="147" t="str">
        <f t="shared" si="358"/>
        <v/>
      </c>
      <c r="I1284" s="147" t="str">
        <f t="shared" si="359"/>
        <v/>
      </c>
      <c r="J1284" s="147">
        <f t="shared" si="360"/>
        <v>2.5369038813705381E-17</v>
      </c>
      <c r="K1284" s="147" t="str">
        <f t="shared" si="361"/>
        <v/>
      </c>
      <c r="L1284" s="147" t="str">
        <f t="shared" si="362"/>
        <v/>
      </c>
      <c r="P1284" s="151">
        <v>603</v>
      </c>
      <c r="Q1284" s="147">
        <f t="shared" si="363"/>
        <v>-38146.512280590003</v>
      </c>
      <c r="R1284" s="170">
        <f t="shared" si="364"/>
        <v>4.7066941201245638E-6</v>
      </c>
      <c r="S1284" s="170">
        <f t="shared" si="365"/>
        <v>5.6143169561572441E-2</v>
      </c>
      <c r="T1284" s="147">
        <f t="shared" si="366"/>
        <v>4.7066941201245638E-6</v>
      </c>
      <c r="U1284" s="147" t="str">
        <f t="shared" si="367"/>
        <v/>
      </c>
      <c r="V1284" s="147" t="str">
        <f t="shared" si="368"/>
        <v/>
      </c>
      <c r="W1284" s="171">
        <f t="shared" si="369"/>
        <v>1.0411116392899483E-6</v>
      </c>
      <c r="X1284" s="169" t="str">
        <f t="shared" si="370"/>
        <v/>
      </c>
      <c r="Y1284" s="147" t="str">
        <f t="shared" si="371"/>
        <v/>
      </c>
      <c r="AC1284" s="151">
        <v>603</v>
      </c>
      <c r="AD1284" s="147">
        <f t="shared" si="372"/>
        <v>-1.5880000000000001</v>
      </c>
      <c r="AE1284" s="170">
        <f t="shared" si="373"/>
        <v>0.1130629502860909</v>
      </c>
      <c r="AF1284" s="170">
        <f t="shared" si="374"/>
        <v>5.6143169561572386E-2</v>
      </c>
      <c r="AG1284" s="147">
        <f t="shared" si="375"/>
        <v>0.1130629502860909</v>
      </c>
      <c r="AH1284" s="147" t="str">
        <f t="shared" si="376"/>
        <v/>
      </c>
      <c r="AI1284" s="147" t="str">
        <f t="shared" si="377"/>
        <v/>
      </c>
      <c r="AJ1284" s="169">
        <f t="shared" si="378"/>
        <v>0</v>
      </c>
      <c r="AK1284" s="169" t="str">
        <f t="shared" si="379"/>
        <v/>
      </c>
      <c r="AL1284" s="169" t="str">
        <f t="shared" si="380"/>
        <v/>
      </c>
      <c r="AM1284" s="169"/>
      <c r="AN1284" s="169"/>
      <c r="AO1284" s="169"/>
      <c r="AP1284" s="169"/>
      <c r="AQ1284" s="169"/>
      <c r="AR1284" s="169"/>
      <c r="AS1284" s="169"/>
      <c r="AT1284" s="148"/>
      <c r="AU1284" s="149"/>
      <c r="AV1284" s="148"/>
      <c r="AW1284" s="173"/>
      <c r="AX1284" s="174"/>
      <c r="AY1284" s="175"/>
      <c r="AZ1284" s="175"/>
      <c r="BA1284" s="176"/>
      <c r="BB1284" s="176"/>
      <c r="BC1284" s="150"/>
      <c r="BE1284" s="151">
        <v>580</v>
      </c>
      <c r="BF1284" s="164">
        <f t="shared" si="382"/>
        <v>3.7056000000000404</v>
      </c>
      <c r="BG1284" s="177">
        <f t="shared" si="383"/>
        <v>0.81299311747358161</v>
      </c>
      <c r="BH1284" s="178">
        <f t="shared" si="384"/>
        <v>7.0587291342572023E-4</v>
      </c>
      <c r="BI1284" s="179" t="str">
        <f t="shared" si="385"/>
        <v/>
      </c>
      <c r="BJ1284" s="179" t="str">
        <f t="shared" si="381"/>
        <v/>
      </c>
    </row>
    <row r="1285" spans="2:62" ht="20.100000000000001" customHeight="1" x14ac:dyDescent="0.25">
      <c r="B1285" s="147"/>
      <c r="C1285" s="151">
        <v>604</v>
      </c>
      <c r="D1285" s="147">
        <f t="shared" si="354"/>
        <v>-1183.1192309723685</v>
      </c>
      <c r="E1285" s="170">
        <f t="shared" si="355"/>
        <v>1.523358575278053E-4</v>
      </c>
      <c r="F1285" s="170">
        <f t="shared" si="356"/>
        <v>5.659685954874627E-2</v>
      </c>
      <c r="G1285" s="147">
        <f t="shared" si="357"/>
        <v>1.523358575278053E-4</v>
      </c>
      <c r="H1285" s="147" t="str">
        <f t="shared" si="358"/>
        <v/>
      </c>
      <c r="I1285" s="147" t="str">
        <f t="shared" si="359"/>
        <v/>
      </c>
      <c r="J1285" s="147">
        <f t="shared" si="360"/>
        <v>2.6176277699550282E-17</v>
      </c>
      <c r="K1285" s="147" t="str">
        <f t="shared" si="361"/>
        <v/>
      </c>
      <c r="L1285" s="147" t="str">
        <f t="shared" si="362"/>
        <v/>
      </c>
      <c r="P1285" s="151">
        <v>604</v>
      </c>
      <c r="Q1285" s="147">
        <f t="shared" si="363"/>
        <v>-38050.425347893302</v>
      </c>
      <c r="R1285" s="170">
        <f t="shared" si="364"/>
        <v>4.7366483018248825E-6</v>
      </c>
      <c r="S1285" s="170">
        <f t="shared" si="365"/>
        <v>5.659685954874627E-2</v>
      </c>
      <c r="T1285" s="147">
        <f t="shared" si="366"/>
        <v>4.7366483018248825E-6</v>
      </c>
      <c r="U1285" s="147" t="str">
        <f t="shared" si="367"/>
        <v/>
      </c>
      <c r="V1285" s="147" t="str">
        <f t="shared" si="368"/>
        <v/>
      </c>
      <c r="W1285" s="171">
        <f t="shared" si="369"/>
        <v>1.05095069167077E-6</v>
      </c>
      <c r="X1285" s="169" t="str">
        <f t="shared" si="370"/>
        <v/>
      </c>
      <c r="Y1285" s="147" t="str">
        <f t="shared" si="371"/>
        <v/>
      </c>
      <c r="AC1285" s="151">
        <v>604</v>
      </c>
      <c r="AD1285" s="147">
        <f t="shared" si="372"/>
        <v>-1.5840000000000001</v>
      </c>
      <c r="AE1285" s="170">
        <f t="shared" si="373"/>
        <v>0.11378250164634675</v>
      </c>
      <c r="AF1285" s="170">
        <f t="shared" si="374"/>
        <v>5.659685954874627E-2</v>
      </c>
      <c r="AG1285" s="147">
        <f t="shared" si="375"/>
        <v>0.11378250164634675</v>
      </c>
      <c r="AH1285" s="147" t="str">
        <f t="shared" si="376"/>
        <v/>
      </c>
      <c r="AI1285" s="147" t="str">
        <f t="shared" si="377"/>
        <v/>
      </c>
      <c r="AJ1285" s="169">
        <f t="shared" si="378"/>
        <v>0</v>
      </c>
      <c r="AK1285" s="169" t="str">
        <f t="shared" si="379"/>
        <v/>
      </c>
      <c r="AL1285" s="169" t="str">
        <f t="shared" si="380"/>
        <v/>
      </c>
      <c r="AM1285" s="169"/>
      <c r="AN1285" s="169"/>
      <c r="AO1285" s="169"/>
      <c r="AP1285" s="169"/>
      <c r="AQ1285" s="169"/>
      <c r="AR1285" s="169"/>
      <c r="AS1285" s="169"/>
      <c r="AT1285" s="148"/>
      <c r="AU1285" s="149"/>
      <c r="AV1285" s="148"/>
      <c r="AW1285" s="173"/>
      <c r="AX1285" s="174"/>
      <c r="AY1285" s="175"/>
      <c r="AZ1285" s="175"/>
      <c r="BA1285" s="176"/>
      <c r="BB1285" s="176"/>
      <c r="BC1285" s="150"/>
      <c r="BE1285" s="151">
        <v>581</v>
      </c>
      <c r="BF1285" s="164">
        <f t="shared" si="382"/>
        <v>3.7120000000000406</v>
      </c>
      <c r="BG1285" s="177">
        <f t="shared" si="383"/>
        <v>0.81228724456015589</v>
      </c>
      <c r="BH1285" s="178">
        <f t="shared" si="384"/>
        <v>7.0665711207140713E-4</v>
      </c>
      <c r="BI1285" s="179" t="str">
        <f t="shared" si="385"/>
        <v/>
      </c>
      <c r="BJ1285" s="179" t="str">
        <f t="shared" si="381"/>
        <v/>
      </c>
    </row>
    <row r="1286" spans="2:62" ht="20.100000000000001" customHeight="1" x14ac:dyDescent="0.25">
      <c r="B1286" s="147"/>
      <c r="C1286" s="151">
        <v>605</v>
      </c>
      <c r="D1286" s="147">
        <f t="shared" si="354"/>
        <v>-1180.1315561466806</v>
      </c>
      <c r="E1286" s="170">
        <f t="shared" si="355"/>
        <v>1.5330289531482997E-4</v>
      </c>
      <c r="F1286" s="170">
        <f t="shared" si="356"/>
        <v>5.7053433237754247E-2</v>
      </c>
      <c r="G1286" s="147">
        <f t="shared" si="357"/>
        <v>1.5330289531482997E-4</v>
      </c>
      <c r="H1286" s="147" t="str">
        <f t="shared" si="358"/>
        <v/>
      </c>
      <c r="I1286" s="147" t="str">
        <f t="shared" si="359"/>
        <v/>
      </c>
      <c r="J1286" s="147">
        <f t="shared" si="360"/>
        <v>2.7008770657928468E-17</v>
      </c>
      <c r="K1286" s="147" t="str">
        <f t="shared" si="361"/>
        <v/>
      </c>
      <c r="L1286" s="147" t="str">
        <f t="shared" si="362"/>
        <v/>
      </c>
      <c r="P1286" s="151">
        <v>605</v>
      </c>
      <c r="Q1286" s="147">
        <f t="shared" si="363"/>
        <v>-37954.338415196602</v>
      </c>
      <c r="R1286" s="170">
        <f t="shared" si="364"/>
        <v>4.7667168488239036E-6</v>
      </c>
      <c r="S1286" s="170">
        <f t="shared" si="365"/>
        <v>5.7053433237754247E-2</v>
      </c>
      <c r="T1286" s="147">
        <f t="shared" si="366"/>
        <v>4.7667168488239036E-6</v>
      </c>
      <c r="U1286" s="147" t="str">
        <f t="shared" si="367"/>
        <v/>
      </c>
      <c r="V1286" s="147" t="str">
        <f t="shared" si="368"/>
        <v/>
      </c>
      <c r="W1286" s="171">
        <f t="shared" si="369"/>
        <v>1.0608657542818495E-6</v>
      </c>
      <c r="X1286" s="169" t="str">
        <f t="shared" si="370"/>
        <v/>
      </c>
      <c r="Y1286" s="147" t="str">
        <f t="shared" si="371"/>
        <v/>
      </c>
      <c r="AC1286" s="151">
        <v>605</v>
      </c>
      <c r="AD1286" s="147">
        <f t="shared" si="372"/>
        <v>-1.58</v>
      </c>
      <c r="AE1286" s="170">
        <f t="shared" si="373"/>
        <v>0.11450480025929236</v>
      </c>
      <c r="AF1286" s="170">
        <f t="shared" si="374"/>
        <v>5.7053433237754192E-2</v>
      </c>
      <c r="AG1286" s="147">
        <f t="shared" si="375"/>
        <v>0.11450480025929236</v>
      </c>
      <c r="AH1286" s="147" t="str">
        <f t="shared" si="376"/>
        <v/>
      </c>
      <c r="AI1286" s="147" t="str">
        <f t="shared" si="377"/>
        <v/>
      </c>
      <c r="AJ1286" s="169">
        <f t="shared" si="378"/>
        <v>0</v>
      </c>
      <c r="AK1286" s="169" t="str">
        <f t="shared" si="379"/>
        <v/>
      </c>
      <c r="AL1286" s="169" t="str">
        <f t="shared" si="380"/>
        <v/>
      </c>
      <c r="AM1286" s="169"/>
      <c r="AN1286" s="169"/>
      <c r="AO1286" s="169"/>
      <c r="AP1286" s="169"/>
      <c r="AQ1286" s="169"/>
      <c r="AR1286" s="169"/>
      <c r="AS1286" s="169"/>
      <c r="AT1286" s="148"/>
      <c r="AU1286" s="149"/>
      <c r="AV1286" s="148"/>
      <c r="AW1286" s="173"/>
      <c r="AX1286" s="174"/>
      <c r="AY1286" s="175"/>
      <c r="AZ1286" s="175"/>
      <c r="BA1286" s="176"/>
      <c r="BB1286" s="176"/>
      <c r="BC1286" s="150"/>
      <c r="BE1286" s="151">
        <v>582</v>
      </c>
      <c r="BF1286" s="164">
        <f t="shared" si="382"/>
        <v>3.7184000000000408</v>
      </c>
      <c r="BG1286" s="177">
        <f t="shared" si="383"/>
        <v>0.81158058744808448</v>
      </c>
      <c r="BH1286" s="178">
        <f t="shared" si="384"/>
        <v>7.0743693355057591E-4</v>
      </c>
      <c r="BI1286" s="179" t="str">
        <f t="shared" si="385"/>
        <v/>
      </c>
      <c r="BJ1286" s="179" t="str">
        <f t="shared" si="381"/>
        <v/>
      </c>
    </row>
    <row r="1287" spans="2:62" ht="20.100000000000001" customHeight="1" x14ac:dyDescent="0.25">
      <c r="B1287" s="147"/>
      <c r="C1287" s="151">
        <v>606</v>
      </c>
      <c r="D1287" s="147">
        <f t="shared" si="354"/>
        <v>-1177.1438813209929</v>
      </c>
      <c r="E1287" s="170">
        <f t="shared" si="355"/>
        <v>1.5427360352230214E-4</v>
      </c>
      <c r="F1287" s="170">
        <f t="shared" si="356"/>
        <v>5.7512901606169016E-2</v>
      </c>
      <c r="G1287" s="147">
        <f t="shared" si="357"/>
        <v>1.5427360352230214E-4</v>
      </c>
      <c r="H1287" s="147" t="str">
        <f t="shared" si="358"/>
        <v/>
      </c>
      <c r="I1287" s="147" t="str">
        <f t="shared" si="359"/>
        <v/>
      </c>
      <c r="J1287" s="147">
        <f t="shared" si="360"/>
        <v>2.7867293789422619E-17</v>
      </c>
      <c r="K1287" s="147" t="str">
        <f t="shared" si="361"/>
        <v/>
      </c>
      <c r="L1287" s="147" t="str">
        <f t="shared" si="362"/>
        <v/>
      </c>
      <c r="P1287" s="151">
        <v>606</v>
      </c>
      <c r="Q1287" s="147">
        <f t="shared" si="363"/>
        <v>-37858.251482499902</v>
      </c>
      <c r="R1287" s="170">
        <f t="shared" si="364"/>
        <v>4.7968995218800571E-6</v>
      </c>
      <c r="S1287" s="170">
        <f t="shared" si="365"/>
        <v>5.7512901606169016E-2</v>
      </c>
      <c r="T1287" s="147">
        <f t="shared" si="366"/>
        <v>4.7968995218800571E-6</v>
      </c>
      <c r="U1287" s="147" t="str">
        <f t="shared" si="367"/>
        <v/>
      </c>
      <c r="V1287" s="147" t="str">
        <f t="shared" si="368"/>
        <v/>
      </c>
      <c r="W1287" s="171">
        <f t="shared" si="369"/>
        <v>1.070857225456048E-6</v>
      </c>
      <c r="X1287" s="169" t="str">
        <f t="shared" si="370"/>
        <v/>
      </c>
      <c r="Y1287" s="147" t="str">
        <f t="shared" si="371"/>
        <v/>
      </c>
      <c r="AC1287" s="151">
        <v>606</v>
      </c>
      <c r="AD1287" s="147">
        <f t="shared" si="372"/>
        <v>-1.5760000000000001</v>
      </c>
      <c r="AE1287" s="170">
        <f t="shared" si="373"/>
        <v>0.11522984037793065</v>
      </c>
      <c r="AF1287" s="170">
        <f t="shared" si="374"/>
        <v>5.7512901606169016E-2</v>
      </c>
      <c r="AG1287" s="147">
        <f t="shared" si="375"/>
        <v>0.11522984037793065</v>
      </c>
      <c r="AH1287" s="147" t="str">
        <f t="shared" si="376"/>
        <v/>
      </c>
      <c r="AI1287" s="147" t="str">
        <f t="shared" si="377"/>
        <v/>
      </c>
      <c r="AJ1287" s="169">
        <f t="shared" si="378"/>
        <v>0</v>
      </c>
      <c r="AK1287" s="169" t="str">
        <f t="shared" si="379"/>
        <v/>
      </c>
      <c r="AL1287" s="169" t="str">
        <f t="shared" si="380"/>
        <v/>
      </c>
      <c r="AM1287" s="169"/>
      <c r="AN1287" s="169"/>
      <c r="AO1287" s="169"/>
      <c r="AP1287" s="169"/>
      <c r="AQ1287" s="169"/>
      <c r="AR1287" s="169"/>
      <c r="AS1287" s="169"/>
      <c r="AT1287" s="148"/>
      <c r="AU1287" s="149"/>
      <c r="AV1287" s="148"/>
      <c r="AW1287" s="173"/>
      <c r="AX1287" s="174"/>
      <c r="AY1287" s="175"/>
      <c r="AZ1287" s="175"/>
      <c r="BA1287" s="176"/>
      <c r="BB1287" s="176"/>
      <c r="BC1287" s="150"/>
      <c r="BE1287" s="151">
        <v>583</v>
      </c>
      <c r="BF1287" s="164">
        <f t="shared" si="382"/>
        <v>3.724800000000041</v>
      </c>
      <c r="BG1287" s="177">
        <f t="shared" si="383"/>
        <v>0.8108731505145339</v>
      </c>
      <c r="BH1287" s="178">
        <f t="shared" si="384"/>
        <v>7.0821237951124161E-4</v>
      </c>
      <c r="BI1287" s="179" t="str">
        <f t="shared" si="385"/>
        <v/>
      </c>
      <c r="BJ1287" s="179" t="str">
        <f t="shared" si="381"/>
        <v/>
      </c>
    </row>
    <row r="1288" spans="2:62" ht="20.100000000000001" customHeight="1" x14ac:dyDescent="0.25">
      <c r="B1288" s="147"/>
      <c r="C1288" s="151">
        <v>607</v>
      </c>
      <c r="D1288" s="147">
        <f t="shared" si="354"/>
        <v>-1174.1562064953052</v>
      </c>
      <c r="E1288" s="170">
        <f t="shared" si="355"/>
        <v>1.5524797423042974E-4</v>
      </c>
      <c r="F1288" s="170">
        <f t="shared" si="356"/>
        <v>5.7975275608238813E-2</v>
      </c>
      <c r="G1288" s="147">
        <f t="shared" si="357"/>
        <v>1.5524797423042974E-4</v>
      </c>
      <c r="H1288" s="147" t="str">
        <f t="shared" si="358"/>
        <v/>
      </c>
      <c r="I1288" s="147" t="str">
        <f t="shared" si="359"/>
        <v/>
      </c>
      <c r="J1288" s="147">
        <f t="shared" si="360"/>
        <v>2.8752646601499702E-17</v>
      </c>
      <c r="K1288" s="147" t="str">
        <f t="shared" si="361"/>
        <v/>
      </c>
      <c r="L1288" s="147" t="str">
        <f t="shared" si="362"/>
        <v/>
      </c>
      <c r="P1288" s="151">
        <v>607</v>
      </c>
      <c r="Q1288" s="147">
        <f t="shared" si="363"/>
        <v>-37762.164549803201</v>
      </c>
      <c r="R1288" s="170">
        <f t="shared" si="364"/>
        <v>4.8271960747396386E-6</v>
      </c>
      <c r="S1288" s="170">
        <f t="shared" si="365"/>
        <v>5.7975275608238869E-2</v>
      </c>
      <c r="T1288" s="147">
        <f t="shared" si="366"/>
        <v>4.8271960747396386E-6</v>
      </c>
      <c r="U1288" s="147" t="str">
        <f t="shared" si="367"/>
        <v/>
      </c>
      <c r="V1288" s="147" t="str">
        <f t="shared" si="368"/>
        <v/>
      </c>
      <c r="W1288" s="171">
        <f t="shared" si="369"/>
        <v>1.0809255035961795E-6</v>
      </c>
      <c r="X1288" s="169" t="str">
        <f t="shared" si="370"/>
        <v/>
      </c>
      <c r="Y1288" s="147" t="str">
        <f t="shared" si="371"/>
        <v/>
      </c>
      <c r="AC1288" s="151">
        <v>607</v>
      </c>
      <c r="AD1288" s="147">
        <f t="shared" si="372"/>
        <v>-1.5720000000000001</v>
      </c>
      <c r="AE1288" s="170">
        <f t="shared" si="373"/>
        <v>0.1159576160868208</v>
      </c>
      <c r="AF1288" s="170">
        <f t="shared" si="374"/>
        <v>5.7975275608238813E-2</v>
      </c>
      <c r="AG1288" s="147">
        <f t="shared" si="375"/>
        <v>0.1159576160868208</v>
      </c>
      <c r="AH1288" s="147" t="str">
        <f t="shared" si="376"/>
        <v/>
      </c>
      <c r="AI1288" s="147" t="str">
        <f t="shared" si="377"/>
        <v/>
      </c>
      <c r="AJ1288" s="169">
        <f t="shared" si="378"/>
        <v>0</v>
      </c>
      <c r="AK1288" s="169" t="str">
        <f t="shared" si="379"/>
        <v/>
      </c>
      <c r="AL1288" s="169" t="str">
        <f t="shared" si="380"/>
        <v/>
      </c>
      <c r="AM1288" s="169"/>
      <c r="AN1288" s="169"/>
      <c r="AO1288" s="169"/>
      <c r="AP1288" s="169"/>
      <c r="AQ1288" s="169"/>
      <c r="AR1288" s="169"/>
      <c r="AS1288" s="169"/>
      <c r="AT1288" s="148"/>
      <c r="AU1288" s="149"/>
      <c r="AV1288" s="148"/>
      <c r="AW1288" s="173"/>
      <c r="AX1288" s="174"/>
      <c r="AY1288" s="175"/>
      <c r="AZ1288" s="175"/>
      <c r="BA1288" s="176"/>
      <c r="BB1288" s="176"/>
      <c r="BC1288" s="150"/>
      <c r="BE1288" s="151">
        <v>584</v>
      </c>
      <c r="BF1288" s="164">
        <f t="shared" si="382"/>
        <v>3.7312000000000412</v>
      </c>
      <c r="BG1288" s="177">
        <f t="shared" si="383"/>
        <v>0.81016493813502266</v>
      </c>
      <c r="BH1288" s="178">
        <f t="shared" si="384"/>
        <v>7.0898345166614529E-4</v>
      </c>
      <c r="BI1288" s="179" t="str">
        <f t="shared" si="385"/>
        <v/>
      </c>
      <c r="BJ1288" s="179" t="str">
        <f t="shared" si="381"/>
        <v/>
      </c>
    </row>
    <row r="1289" spans="2:62" ht="20.100000000000001" customHeight="1" x14ac:dyDescent="0.25">
      <c r="B1289" s="147"/>
      <c r="C1289" s="151">
        <v>608</v>
      </c>
      <c r="D1289" s="147">
        <f t="shared" si="354"/>
        <v>-1171.1685316696173</v>
      </c>
      <c r="E1289" s="170">
        <f t="shared" si="355"/>
        <v>1.5622599929298347E-4</v>
      </c>
      <c r="F1289" s="170">
        <f t="shared" si="356"/>
        <v>5.8440566174212026E-2</v>
      </c>
      <c r="G1289" s="147">
        <f t="shared" si="357"/>
        <v>1.5622599929298347E-4</v>
      </c>
      <c r="H1289" s="147" t="str">
        <f t="shared" si="358"/>
        <v/>
      </c>
      <c r="I1289" s="147" t="str">
        <f t="shared" si="359"/>
        <v/>
      </c>
      <c r="J1289" s="147">
        <f t="shared" si="360"/>
        <v>2.9665652700562976E-17</v>
      </c>
      <c r="K1289" s="147" t="str">
        <f t="shared" si="361"/>
        <v/>
      </c>
      <c r="L1289" s="147" t="str">
        <f t="shared" si="362"/>
        <v/>
      </c>
      <c r="P1289" s="151">
        <v>608</v>
      </c>
      <c r="Q1289" s="147">
        <f t="shared" si="363"/>
        <v>-37666.077617106508</v>
      </c>
      <c r="R1289" s="170">
        <f t="shared" si="364"/>
        <v>4.8576062541082168E-6</v>
      </c>
      <c r="S1289" s="170">
        <f t="shared" si="365"/>
        <v>5.8440566174212026E-2</v>
      </c>
      <c r="T1289" s="147">
        <f t="shared" si="366"/>
        <v>4.8576062541082168E-6</v>
      </c>
      <c r="U1289" s="147" t="str">
        <f t="shared" si="367"/>
        <v/>
      </c>
      <c r="V1289" s="147" t="str">
        <f t="shared" si="368"/>
        <v/>
      </c>
      <c r="W1289" s="171">
        <f t="shared" si="369"/>
        <v>1.0910709871500539E-6</v>
      </c>
      <c r="X1289" s="169" t="str">
        <f t="shared" si="370"/>
        <v/>
      </c>
      <c r="Y1289" s="147" t="str">
        <f t="shared" si="371"/>
        <v/>
      </c>
      <c r="AC1289" s="151">
        <v>608</v>
      </c>
      <c r="AD1289" s="147">
        <f t="shared" si="372"/>
        <v>-1.5680000000000001</v>
      </c>
      <c r="AE1289" s="170">
        <f t="shared" si="373"/>
        <v>0.11668812130139163</v>
      </c>
      <c r="AF1289" s="170">
        <f t="shared" si="374"/>
        <v>5.8440566174212026E-2</v>
      </c>
      <c r="AG1289" s="147">
        <f t="shared" si="375"/>
        <v>0.11668812130139163</v>
      </c>
      <c r="AH1289" s="147" t="str">
        <f t="shared" si="376"/>
        <v/>
      </c>
      <c r="AI1289" s="147" t="str">
        <f t="shared" si="377"/>
        <v/>
      </c>
      <c r="AJ1289" s="169">
        <f t="shared" si="378"/>
        <v>0</v>
      </c>
      <c r="AK1289" s="169" t="str">
        <f t="shared" si="379"/>
        <v/>
      </c>
      <c r="AL1289" s="169" t="str">
        <f t="shared" si="380"/>
        <v/>
      </c>
      <c r="AM1289" s="169"/>
      <c r="AN1289" s="169"/>
      <c r="AO1289" s="169"/>
      <c r="AP1289" s="169"/>
      <c r="AQ1289" s="169"/>
      <c r="AR1289" s="169"/>
      <c r="AS1289" s="169"/>
      <c r="AT1289" s="148"/>
      <c r="AU1289" s="149"/>
      <c r="AV1289" s="148"/>
      <c r="AW1289" s="173"/>
      <c r="AX1289" s="174"/>
      <c r="AY1289" s="175"/>
      <c r="AZ1289" s="175"/>
      <c r="BA1289" s="176"/>
      <c r="BB1289" s="176"/>
      <c r="BC1289" s="150"/>
      <c r="BE1289" s="151">
        <v>585</v>
      </c>
      <c r="BF1289" s="164">
        <f t="shared" si="382"/>
        <v>3.7376000000000413</v>
      </c>
      <c r="BG1289" s="177">
        <f t="shared" si="383"/>
        <v>0.80945595468335652</v>
      </c>
      <c r="BH1289" s="178">
        <f t="shared" si="384"/>
        <v>7.0975015179419731E-4</v>
      </c>
      <c r="BI1289" s="179" t="str">
        <f t="shared" si="385"/>
        <v/>
      </c>
      <c r="BJ1289" s="179" t="str">
        <f t="shared" si="381"/>
        <v/>
      </c>
    </row>
    <row r="1290" spans="2:62" ht="20.100000000000001" customHeight="1" x14ac:dyDescent="0.25">
      <c r="B1290" s="147"/>
      <c r="C1290" s="151">
        <v>609</v>
      </c>
      <c r="D1290" s="147">
        <f t="shared" si="354"/>
        <v>-1168.1808568439296</v>
      </c>
      <c r="E1290" s="170">
        <f t="shared" si="355"/>
        <v>1.5720767033638888E-4</v>
      </c>
      <c r="F1290" s="170">
        <f t="shared" si="356"/>
        <v>5.8908784209659282E-2</v>
      </c>
      <c r="G1290" s="147">
        <f t="shared" si="357"/>
        <v>1.5720767033638888E-4</v>
      </c>
      <c r="H1290" s="147" t="str">
        <f t="shared" si="358"/>
        <v/>
      </c>
      <c r="I1290" s="147" t="str">
        <f t="shared" si="359"/>
        <v/>
      </c>
      <c r="J1290" s="147">
        <f t="shared" si="360"/>
        <v>3.0607160504034041E-17</v>
      </c>
      <c r="K1290" s="147" t="str">
        <f t="shared" si="361"/>
        <v/>
      </c>
      <c r="L1290" s="147" t="str">
        <f t="shared" si="362"/>
        <v/>
      </c>
      <c r="P1290" s="151">
        <v>609</v>
      </c>
      <c r="Q1290" s="147">
        <f t="shared" si="363"/>
        <v>-37569.990684409808</v>
      </c>
      <c r="R1290" s="170">
        <f t="shared" si="364"/>
        <v>4.8881297996224329E-6</v>
      </c>
      <c r="S1290" s="170">
        <f t="shared" si="365"/>
        <v>5.8908784209659282E-2</v>
      </c>
      <c r="T1290" s="147">
        <f t="shared" si="366"/>
        <v>4.8881297996224329E-6</v>
      </c>
      <c r="U1290" s="147" t="str">
        <f t="shared" si="367"/>
        <v/>
      </c>
      <c r="V1290" s="147" t="str">
        <f t="shared" si="368"/>
        <v/>
      </c>
      <c r="W1290" s="171">
        <f t="shared" si="369"/>
        <v>1.1012940745852831E-6</v>
      </c>
      <c r="X1290" s="169" t="str">
        <f t="shared" si="370"/>
        <v/>
      </c>
      <c r="Y1290" s="147" t="str">
        <f t="shared" si="371"/>
        <v/>
      </c>
      <c r="AC1290" s="151">
        <v>609</v>
      </c>
      <c r="AD1290" s="147">
        <f t="shared" si="372"/>
        <v>-1.5640000000000001</v>
      </c>
      <c r="AE1290" s="170">
        <f t="shared" si="373"/>
        <v>0.11742134976726393</v>
      </c>
      <c r="AF1290" s="170">
        <f t="shared" si="374"/>
        <v>5.8908784209659282E-2</v>
      </c>
      <c r="AG1290" s="147">
        <f t="shared" si="375"/>
        <v>0.11742134976726393</v>
      </c>
      <c r="AH1290" s="147" t="str">
        <f t="shared" si="376"/>
        <v/>
      </c>
      <c r="AI1290" s="147" t="str">
        <f t="shared" si="377"/>
        <v/>
      </c>
      <c r="AJ1290" s="169">
        <f t="shared" si="378"/>
        <v>0</v>
      </c>
      <c r="AK1290" s="169" t="str">
        <f t="shared" si="379"/>
        <v/>
      </c>
      <c r="AL1290" s="169" t="str">
        <f t="shared" si="380"/>
        <v/>
      </c>
      <c r="AM1290" s="169"/>
      <c r="AN1290" s="169"/>
      <c r="AO1290" s="169"/>
      <c r="AP1290" s="169"/>
      <c r="AQ1290" s="169"/>
      <c r="AR1290" s="169"/>
      <c r="AS1290" s="169"/>
      <c r="AT1290" s="148"/>
      <c r="AU1290" s="149"/>
      <c r="AV1290" s="148"/>
      <c r="AW1290" s="173"/>
      <c r="AX1290" s="174"/>
      <c r="AY1290" s="175"/>
      <c r="AZ1290" s="175"/>
      <c r="BA1290" s="176"/>
      <c r="BB1290" s="176"/>
      <c r="BC1290" s="150"/>
      <c r="BE1290" s="151">
        <v>586</v>
      </c>
      <c r="BF1290" s="164">
        <f t="shared" si="382"/>
        <v>3.7440000000000415</v>
      </c>
      <c r="BG1290" s="177">
        <f t="shared" si="383"/>
        <v>0.80874620453156232</v>
      </c>
      <c r="BH1290" s="178">
        <f t="shared" si="384"/>
        <v>7.1051248173825687E-4</v>
      </c>
      <c r="BI1290" s="179" t="str">
        <f t="shared" si="385"/>
        <v/>
      </c>
      <c r="BJ1290" s="179" t="str">
        <f t="shared" si="381"/>
        <v/>
      </c>
    </row>
    <row r="1291" spans="2:62" ht="20.100000000000001" customHeight="1" x14ac:dyDescent="0.25">
      <c r="B1291" s="147"/>
      <c r="C1291" s="151">
        <v>610</v>
      </c>
      <c r="D1291" s="147">
        <f t="shared" si="354"/>
        <v>-1165.1931820182417</v>
      </c>
      <c r="E1291" s="170">
        <f t="shared" si="355"/>
        <v>1.5819297875883272E-4</v>
      </c>
      <c r="F1291" s="170">
        <f t="shared" si="356"/>
        <v>5.9379940594793061E-2</v>
      </c>
      <c r="G1291" s="147">
        <f t="shared" si="357"/>
        <v>1.5819297875883272E-4</v>
      </c>
      <c r="H1291" s="147" t="str">
        <f t="shared" si="358"/>
        <v/>
      </c>
      <c r="I1291" s="147" t="str">
        <f t="shared" si="359"/>
        <v/>
      </c>
      <c r="J1291" s="147">
        <f t="shared" si="360"/>
        <v>3.1578043973036937E-17</v>
      </c>
      <c r="K1291" s="147" t="str">
        <f t="shared" si="361"/>
        <v/>
      </c>
      <c r="L1291" s="147" t="str">
        <f t="shared" si="362"/>
        <v/>
      </c>
      <c r="P1291" s="151">
        <v>610</v>
      </c>
      <c r="Q1291" s="147">
        <f t="shared" si="363"/>
        <v>-37473.903751713107</v>
      </c>
      <c r="R1291" s="170">
        <f t="shared" si="364"/>
        <v>4.9187664438221748E-6</v>
      </c>
      <c r="S1291" s="170">
        <f t="shared" si="365"/>
        <v>5.9379940594793013E-2</v>
      </c>
      <c r="T1291" s="147">
        <f t="shared" si="366"/>
        <v>4.9187664438221748E-6</v>
      </c>
      <c r="U1291" s="147" t="str">
        <f t="shared" si="367"/>
        <v/>
      </c>
      <c r="V1291" s="147" t="str">
        <f t="shared" si="368"/>
        <v/>
      </c>
      <c r="W1291" s="171">
        <f t="shared" si="369"/>
        <v>1.1115951643638382E-6</v>
      </c>
      <c r="X1291" s="169" t="str">
        <f t="shared" si="370"/>
        <v/>
      </c>
      <c r="Y1291" s="147" t="str">
        <f t="shared" si="371"/>
        <v/>
      </c>
      <c r="AC1291" s="151">
        <v>610</v>
      </c>
      <c r="AD1291" s="147">
        <f t="shared" si="372"/>
        <v>-1.56</v>
      </c>
      <c r="AE1291" s="170">
        <f t="shared" si="373"/>
        <v>0.11815729505958227</v>
      </c>
      <c r="AF1291" s="170">
        <f t="shared" si="374"/>
        <v>5.9379940594793013E-2</v>
      </c>
      <c r="AG1291" s="147">
        <f t="shared" si="375"/>
        <v>0.11815729505958227</v>
      </c>
      <c r="AH1291" s="147" t="str">
        <f t="shared" si="376"/>
        <v/>
      </c>
      <c r="AI1291" s="147" t="str">
        <f t="shared" si="377"/>
        <v/>
      </c>
      <c r="AJ1291" s="169">
        <f t="shared" si="378"/>
        <v>0</v>
      </c>
      <c r="AK1291" s="169" t="str">
        <f t="shared" si="379"/>
        <v/>
      </c>
      <c r="AL1291" s="169" t="str">
        <f t="shared" si="380"/>
        <v/>
      </c>
      <c r="AM1291" s="169"/>
      <c r="AN1291" s="169"/>
      <c r="AO1291" s="169"/>
      <c r="AP1291" s="169"/>
      <c r="AQ1291" s="169"/>
      <c r="AR1291" s="169"/>
      <c r="AS1291" s="169"/>
      <c r="AT1291" s="148"/>
      <c r="AU1291" s="149"/>
      <c r="AV1291" s="148"/>
      <c r="AW1291" s="173"/>
      <c r="AX1291" s="174"/>
      <c r="AY1291" s="175"/>
      <c r="AZ1291" s="175"/>
      <c r="BA1291" s="176"/>
      <c r="BB1291" s="176"/>
      <c r="BC1291" s="150"/>
      <c r="BE1291" s="151">
        <v>587</v>
      </c>
      <c r="BF1291" s="164">
        <f t="shared" si="382"/>
        <v>3.7504000000000417</v>
      </c>
      <c r="BG1291" s="177">
        <f t="shared" si="383"/>
        <v>0.80803569204982406</v>
      </c>
      <c r="BH1291" s="178">
        <f t="shared" si="384"/>
        <v>7.1127044340513201E-4</v>
      </c>
      <c r="BI1291" s="179" t="str">
        <f t="shared" si="385"/>
        <v/>
      </c>
      <c r="BJ1291" s="179" t="str">
        <f t="shared" si="381"/>
        <v/>
      </c>
    </row>
    <row r="1292" spans="2:62" ht="20.100000000000001" customHeight="1" x14ac:dyDescent="0.25">
      <c r="B1292" s="147"/>
      <c r="C1292" s="151">
        <v>611</v>
      </c>
      <c r="D1292" s="147">
        <f t="shared" si="354"/>
        <v>-1162.205507192554</v>
      </c>
      <c r="E1292" s="170">
        <f t="shared" si="355"/>
        <v>1.5918191572938001E-4</v>
      </c>
      <c r="F1292" s="170">
        <f t="shared" si="356"/>
        <v>5.9854046183784156E-2</v>
      </c>
      <c r="G1292" s="147">
        <f t="shared" si="357"/>
        <v>1.5918191572938001E-4</v>
      </c>
      <c r="H1292" s="147" t="str">
        <f t="shared" si="358"/>
        <v/>
      </c>
      <c r="I1292" s="147" t="str">
        <f t="shared" si="359"/>
        <v/>
      </c>
      <c r="J1292" s="147">
        <f t="shared" si="360"/>
        <v>3.2579203366267345E-17</v>
      </c>
      <c r="K1292" s="147" t="str">
        <f t="shared" si="361"/>
        <v/>
      </c>
      <c r="L1292" s="147" t="str">
        <f t="shared" si="362"/>
        <v/>
      </c>
      <c r="P1292" s="151">
        <v>611</v>
      </c>
      <c r="Q1292" s="147">
        <f t="shared" si="363"/>
        <v>-37377.816819016407</v>
      </c>
      <c r="R1292" s="170">
        <f t="shared" si="364"/>
        <v>4.9495159121231627E-6</v>
      </c>
      <c r="S1292" s="170">
        <f t="shared" si="365"/>
        <v>5.9854046183784156E-2</v>
      </c>
      <c r="T1292" s="147">
        <f t="shared" si="366"/>
        <v>4.9495159121231627E-6</v>
      </c>
      <c r="U1292" s="147" t="str">
        <f t="shared" si="367"/>
        <v/>
      </c>
      <c r="V1292" s="147" t="str">
        <f t="shared" si="368"/>
        <v/>
      </c>
      <c r="W1292" s="171">
        <f t="shared" si="369"/>
        <v>1.1219746549163814E-6</v>
      </c>
      <c r="X1292" s="169" t="str">
        <f t="shared" si="370"/>
        <v/>
      </c>
      <c r="Y1292" s="147" t="str">
        <f t="shared" si="371"/>
        <v/>
      </c>
      <c r="AC1292" s="151">
        <v>611</v>
      </c>
      <c r="AD1292" s="147">
        <f t="shared" si="372"/>
        <v>-1.556</v>
      </c>
      <c r="AE1292" s="170">
        <f t="shared" si="373"/>
        <v>0.11889595058235634</v>
      </c>
      <c r="AF1292" s="170">
        <f t="shared" si="374"/>
        <v>5.9854046183784156E-2</v>
      </c>
      <c r="AG1292" s="147">
        <f t="shared" si="375"/>
        <v>0.11889595058235634</v>
      </c>
      <c r="AH1292" s="147" t="str">
        <f t="shared" si="376"/>
        <v/>
      </c>
      <c r="AI1292" s="147" t="str">
        <f t="shared" si="377"/>
        <v/>
      </c>
      <c r="AJ1292" s="169">
        <f t="shared" si="378"/>
        <v>0</v>
      </c>
      <c r="AK1292" s="169" t="str">
        <f t="shared" si="379"/>
        <v/>
      </c>
      <c r="AL1292" s="169" t="str">
        <f t="shared" si="380"/>
        <v/>
      </c>
      <c r="AM1292" s="169"/>
      <c r="AN1292" s="169"/>
      <c r="AO1292" s="169"/>
      <c r="AP1292" s="169"/>
      <c r="AQ1292" s="169"/>
      <c r="AR1292" s="169"/>
      <c r="AS1292" s="169"/>
      <c r="AT1292" s="148"/>
      <c r="AU1292" s="149"/>
      <c r="AV1292" s="148"/>
      <c r="AW1292" s="173"/>
      <c r="AX1292" s="174"/>
      <c r="AY1292" s="175"/>
      <c r="AZ1292" s="175"/>
      <c r="BA1292" s="176"/>
      <c r="BB1292" s="176"/>
      <c r="BC1292" s="150"/>
      <c r="BE1292" s="151">
        <v>588</v>
      </c>
      <c r="BF1292" s="164">
        <f t="shared" si="382"/>
        <v>3.7568000000000419</v>
      </c>
      <c r="BG1292" s="177">
        <f t="shared" si="383"/>
        <v>0.80732442160641893</v>
      </c>
      <c r="BH1292" s="178">
        <f t="shared" si="384"/>
        <v>7.1202403876602371E-4</v>
      </c>
      <c r="BI1292" s="179" t="str">
        <f t="shared" si="385"/>
        <v/>
      </c>
      <c r="BJ1292" s="179" t="str">
        <f t="shared" si="381"/>
        <v/>
      </c>
    </row>
    <row r="1293" spans="2:62" ht="20.100000000000001" customHeight="1" x14ac:dyDescent="0.25">
      <c r="B1293" s="147"/>
      <c r="C1293" s="151">
        <v>612</v>
      </c>
      <c r="D1293" s="147">
        <f t="shared" si="354"/>
        <v>-1159.2178323668661</v>
      </c>
      <c r="E1293" s="170">
        <f t="shared" si="355"/>
        <v>1.6017447218710592E-4</v>
      </c>
      <c r="F1293" s="170">
        <f t="shared" si="356"/>
        <v>6.0331111804076472E-2</v>
      </c>
      <c r="G1293" s="147">
        <f t="shared" si="357"/>
        <v>1.6017447218710592E-4</v>
      </c>
      <c r="H1293" s="147" t="str">
        <f t="shared" si="358"/>
        <v/>
      </c>
      <c r="I1293" s="147" t="str">
        <f t="shared" si="359"/>
        <v/>
      </c>
      <c r="J1293" s="147">
        <f t="shared" si="360"/>
        <v>3.3611566015642793E-17</v>
      </c>
      <c r="K1293" s="147" t="str">
        <f t="shared" si="361"/>
        <v/>
      </c>
      <c r="L1293" s="147" t="str">
        <f t="shared" si="362"/>
        <v/>
      </c>
      <c r="P1293" s="151">
        <v>612</v>
      </c>
      <c r="Q1293" s="147">
        <f t="shared" si="363"/>
        <v>-37281.729886319707</v>
      </c>
      <c r="R1293" s="170">
        <f t="shared" si="364"/>
        <v>4.9803779227899192E-6</v>
      </c>
      <c r="S1293" s="170">
        <f t="shared" si="365"/>
        <v>6.0331111804076423E-2</v>
      </c>
      <c r="T1293" s="147">
        <f t="shared" si="366"/>
        <v>4.9803779227899192E-6</v>
      </c>
      <c r="U1293" s="147" t="str">
        <f t="shared" si="367"/>
        <v/>
      </c>
      <c r="V1293" s="147" t="str">
        <f t="shared" si="368"/>
        <v/>
      </c>
      <c r="W1293" s="171">
        <f t="shared" si="369"/>
        <v>1.1324329446163552E-6</v>
      </c>
      <c r="X1293" s="169" t="str">
        <f t="shared" si="370"/>
        <v/>
      </c>
      <c r="Y1293" s="147" t="str">
        <f t="shared" si="371"/>
        <v/>
      </c>
      <c r="AC1293" s="151">
        <v>612</v>
      </c>
      <c r="AD1293" s="147">
        <f t="shared" si="372"/>
        <v>-1.552</v>
      </c>
      <c r="AE1293" s="170">
        <f t="shared" si="373"/>
        <v>0.1196373095678117</v>
      </c>
      <c r="AF1293" s="170">
        <f t="shared" si="374"/>
        <v>6.0331111804076423E-2</v>
      </c>
      <c r="AG1293" s="147">
        <f t="shared" si="375"/>
        <v>0.1196373095678117</v>
      </c>
      <c r="AH1293" s="147" t="str">
        <f t="shared" si="376"/>
        <v/>
      </c>
      <c r="AI1293" s="147" t="str">
        <f t="shared" si="377"/>
        <v/>
      </c>
      <c r="AJ1293" s="169">
        <f t="shared" si="378"/>
        <v>0</v>
      </c>
      <c r="AK1293" s="169" t="str">
        <f t="shared" si="379"/>
        <v/>
      </c>
      <c r="AL1293" s="169" t="str">
        <f t="shared" si="380"/>
        <v/>
      </c>
      <c r="AM1293" s="169"/>
      <c r="AN1293" s="169"/>
      <c r="AO1293" s="169"/>
      <c r="AP1293" s="169"/>
      <c r="AQ1293" s="169"/>
      <c r="AR1293" s="169"/>
      <c r="AS1293" s="169"/>
      <c r="AT1293" s="148"/>
      <c r="AU1293" s="149"/>
      <c r="AV1293" s="148"/>
      <c r="AW1293" s="173"/>
      <c r="AX1293" s="174"/>
      <c r="AY1293" s="175"/>
      <c r="AZ1293" s="175"/>
      <c r="BA1293" s="176"/>
      <c r="BB1293" s="176"/>
      <c r="BC1293" s="150"/>
      <c r="BE1293" s="151">
        <v>589</v>
      </c>
      <c r="BF1293" s="164">
        <f t="shared" si="382"/>
        <v>3.7632000000000421</v>
      </c>
      <c r="BG1293" s="177">
        <f t="shared" si="383"/>
        <v>0.80661239756765291</v>
      </c>
      <c r="BH1293" s="178">
        <f t="shared" si="384"/>
        <v>7.127732698550826E-4</v>
      </c>
      <c r="BI1293" s="179" t="str">
        <f t="shared" si="385"/>
        <v/>
      </c>
      <c r="BJ1293" s="179" t="str">
        <f t="shared" si="381"/>
        <v/>
      </c>
    </row>
    <row r="1294" spans="2:62" ht="20.100000000000001" customHeight="1" x14ac:dyDescent="0.25">
      <c r="B1294" s="147"/>
      <c r="C1294" s="151">
        <v>613</v>
      </c>
      <c r="D1294" s="147">
        <f t="shared" si="354"/>
        <v>-1156.2301575411784</v>
      </c>
      <c r="E1294" s="170">
        <f t="shared" si="355"/>
        <v>1.611706388402388E-4</v>
      </c>
      <c r="F1294" s="170">
        <f t="shared" si="356"/>
        <v>6.0811148255697681E-2</v>
      </c>
      <c r="G1294" s="147">
        <f t="shared" si="357"/>
        <v>1.611706388402388E-4</v>
      </c>
      <c r="H1294" s="147" t="str">
        <f t="shared" si="358"/>
        <v/>
      </c>
      <c r="I1294" s="147" t="str">
        <f t="shared" si="359"/>
        <v/>
      </c>
      <c r="J1294" s="147">
        <f t="shared" si="360"/>
        <v>3.4676087124349539E-17</v>
      </c>
      <c r="K1294" s="147" t="str">
        <f t="shared" si="361"/>
        <v/>
      </c>
      <c r="L1294" s="147" t="str">
        <f t="shared" si="362"/>
        <v/>
      </c>
      <c r="P1294" s="151">
        <v>613</v>
      </c>
      <c r="Q1294" s="147">
        <f t="shared" si="363"/>
        <v>-37185.642953623006</v>
      </c>
      <c r="R1294" s="170">
        <f t="shared" si="364"/>
        <v>5.011352186909156E-6</v>
      </c>
      <c r="S1294" s="170">
        <f t="shared" si="365"/>
        <v>6.0811148255697681E-2</v>
      </c>
      <c r="T1294" s="147">
        <f t="shared" si="366"/>
        <v>5.011352186909156E-6</v>
      </c>
      <c r="U1294" s="147" t="str">
        <f t="shared" si="367"/>
        <v/>
      </c>
      <c r="V1294" s="147" t="str">
        <f t="shared" si="368"/>
        <v/>
      </c>
      <c r="W1294" s="171">
        <f t="shared" si="369"/>
        <v>1.1429704317538296E-6</v>
      </c>
      <c r="X1294" s="169" t="str">
        <f t="shared" si="370"/>
        <v/>
      </c>
      <c r="Y1294" s="147" t="str">
        <f t="shared" si="371"/>
        <v/>
      </c>
      <c r="AC1294" s="151">
        <v>613</v>
      </c>
      <c r="AD1294" s="147">
        <f t="shared" si="372"/>
        <v>-1.548</v>
      </c>
      <c r="AE1294" s="170">
        <f t="shared" si="373"/>
        <v>0.12038136507575044</v>
      </c>
      <c r="AF1294" s="170">
        <f t="shared" si="374"/>
        <v>6.0811148255697681E-2</v>
      </c>
      <c r="AG1294" s="147">
        <f t="shared" si="375"/>
        <v>0.12038136507575044</v>
      </c>
      <c r="AH1294" s="147" t="str">
        <f t="shared" si="376"/>
        <v/>
      </c>
      <c r="AI1294" s="147" t="str">
        <f t="shared" si="377"/>
        <v/>
      </c>
      <c r="AJ1294" s="169">
        <f t="shared" si="378"/>
        <v>0</v>
      </c>
      <c r="AK1294" s="169" t="str">
        <f t="shared" si="379"/>
        <v/>
      </c>
      <c r="AL1294" s="169" t="str">
        <f t="shared" si="380"/>
        <v/>
      </c>
      <c r="AM1294" s="169"/>
      <c r="AN1294" s="169"/>
      <c r="AO1294" s="169"/>
      <c r="AP1294" s="169"/>
      <c r="AQ1294" s="169"/>
      <c r="AR1294" s="169"/>
      <c r="AS1294" s="169"/>
      <c r="AT1294" s="148"/>
      <c r="AU1294" s="149"/>
      <c r="AV1294" s="148"/>
      <c r="AW1294" s="173"/>
      <c r="AX1294" s="174"/>
      <c r="AY1294" s="175"/>
      <c r="AZ1294" s="175"/>
      <c r="BA1294" s="176"/>
      <c r="BB1294" s="176"/>
      <c r="BC1294" s="150"/>
      <c r="BE1294" s="151">
        <v>590</v>
      </c>
      <c r="BF1294" s="164">
        <f t="shared" si="382"/>
        <v>3.7696000000000423</v>
      </c>
      <c r="BG1294" s="177">
        <f t="shared" si="383"/>
        <v>0.80589962429779782</v>
      </c>
      <c r="BH1294" s="178">
        <f t="shared" si="384"/>
        <v>7.1351813876896486E-4</v>
      </c>
      <c r="BI1294" s="179" t="str">
        <f t="shared" si="385"/>
        <v/>
      </c>
      <c r="BJ1294" s="179" t="str">
        <f t="shared" si="381"/>
        <v/>
      </c>
    </row>
    <row r="1295" spans="2:62" ht="20.100000000000001" customHeight="1" x14ac:dyDescent="0.25">
      <c r="B1295" s="147"/>
      <c r="C1295" s="151">
        <v>614</v>
      </c>
      <c r="D1295" s="147">
        <f t="shared" si="354"/>
        <v>-1153.2424827154905</v>
      </c>
      <c r="E1295" s="170">
        <f t="shared" si="355"/>
        <v>1.6217040616531828E-4</v>
      </c>
      <c r="F1295" s="170">
        <f t="shared" si="356"/>
        <v>6.1294166310569179E-2</v>
      </c>
      <c r="G1295" s="147">
        <f t="shared" si="357"/>
        <v>1.6217040616531828E-4</v>
      </c>
      <c r="H1295" s="147" t="str">
        <f t="shared" si="358"/>
        <v/>
      </c>
      <c r="I1295" s="147" t="str">
        <f t="shared" si="359"/>
        <v/>
      </c>
      <c r="J1295" s="147">
        <f t="shared" si="360"/>
        <v>3.5773750587922566E-17</v>
      </c>
      <c r="K1295" s="147" t="str">
        <f t="shared" si="361"/>
        <v/>
      </c>
      <c r="L1295" s="147" t="str">
        <f t="shared" si="362"/>
        <v/>
      </c>
      <c r="P1295" s="151">
        <v>614</v>
      </c>
      <c r="Q1295" s="147">
        <f t="shared" si="363"/>
        <v>-37089.556020926306</v>
      </c>
      <c r="R1295" s="170">
        <f t="shared" si="364"/>
        <v>5.0424384083635683E-6</v>
      </c>
      <c r="S1295" s="170">
        <f t="shared" si="365"/>
        <v>6.1294166310569116E-2</v>
      </c>
      <c r="T1295" s="147">
        <f t="shared" si="366"/>
        <v>5.0424384083635683E-6</v>
      </c>
      <c r="U1295" s="147" t="str">
        <f t="shared" si="367"/>
        <v/>
      </c>
      <c r="V1295" s="147" t="str">
        <f t="shared" si="368"/>
        <v/>
      </c>
      <c r="W1295" s="171">
        <f t="shared" si="369"/>
        <v>1.1535875145091207E-6</v>
      </c>
      <c r="X1295" s="169" t="str">
        <f t="shared" si="370"/>
        <v/>
      </c>
      <c r="Y1295" s="147" t="str">
        <f t="shared" si="371"/>
        <v/>
      </c>
      <c r="AC1295" s="151">
        <v>614</v>
      </c>
      <c r="AD1295" s="147">
        <f t="shared" si="372"/>
        <v>-1.544</v>
      </c>
      <c r="AE1295" s="170">
        <f t="shared" si="373"/>
        <v>0.12112810999292166</v>
      </c>
      <c r="AF1295" s="170">
        <f t="shared" si="374"/>
        <v>6.1294166310569116E-2</v>
      </c>
      <c r="AG1295" s="147">
        <f t="shared" si="375"/>
        <v>0.12112810999292166</v>
      </c>
      <c r="AH1295" s="147" t="str">
        <f t="shared" si="376"/>
        <v/>
      </c>
      <c r="AI1295" s="147" t="str">
        <f t="shared" si="377"/>
        <v/>
      </c>
      <c r="AJ1295" s="169">
        <f t="shared" si="378"/>
        <v>0</v>
      </c>
      <c r="AK1295" s="169" t="str">
        <f t="shared" si="379"/>
        <v/>
      </c>
      <c r="AL1295" s="169" t="str">
        <f t="shared" si="380"/>
        <v/>
      </c>
      <c r="AM1295" s="169"/>
      <c r="AN1295" s="169"/>
      <c r="AO1295" s="169"/>
      <c r="AP1295" s="169"/>
      <c r="AQ1295" s="169"/>
      <c r="AR1295" s="169"/>
      <c r="AS1295" s="169"/>
      <c r="AT1295" s="148"/>
      <c r="AU1295" s="149"/>
      <c r="AV1295" s="148"/>
      <c r="AW1295" s="173"/>
      <c r="AX1295" s="174"/>
      <c r="AY1295" s="175"/>
      <c r="AZ1295" s="175"/>
      <c r="BA1295" s="176"/>
      <c r="BB1295" s="176"/>
      <c r="BC1295" s="150"/>
      <c r="BE1295" s="151">
        <v>591</v>
      </c>
      <c r="BF1295" s="164">
        <f t="shared" si="382"/>
        <v>3.7760000000000424</v>
      </c>
      <c r="BG1295" s="177">
        <f t="shared" si="383"/>
        <v>0.80518610615902886</v>
      </c>
      <c r="BH1295" s="178">
        <f t="shared" si="384"/>
        <v>7.1425864766827551E-4</v>
      </c>
      <c r="BI1295" s="179" t="str">
        <f t="shared" si="385"/>
        <v/>
      </c>
      <c r="BJ1295" s="179" t="str">
        <f t="shared" si="381"/>
        <v/>
      </c>
    </row>
    <row r="1296" spans="2:62" ht="20.100000000000001" customHeight="1" x14ac:dyDescent="0.25">
      <c r="B1296" s="147"/>
      <c r="C1296" s="151">
        <v>615</v>
      </c>
      <c r="D1296" s="147">
        <f t="shared" si="354"/>
        <v>-1150.2548078898028</v>
      </c>
      <c r="E1296" s="170">
        <f t="shared" si="355"/>
        <v>1.631737644063645E-4</v>
      </c>
      <c r="F1296" s="170">
        <f t="shared" si="356"/>
        <v>6.1780176711811879E-2</v>
      </c>
      <c r="G1296" s="147">
        <f t="shared" si="357"/>
        <v>1.631737644063645E-4</v>
      </c>
      <c r="H1296" s="147" t="str">
        <f t="shared" si="358"/>
        <v/>
      </c>
      <c r="I1296" s="147" t="str">
        <f t="shared" si="359"/>
        <v/>
      </c>
      <c r="J1296" s="147">
        <f t="shared" si="360"/>
        <v>3.6905569839002599E-17</v>
      </c>
      <c r="K1296" s="147" t="str">
        <f t="shared" si="361"/>
        <v/>
      </c>
      <c r="L1296" s="147" t="str">
        <f t="shared" si="362"/>
        <v/>
      </c>
      <c r="P1296" s="151">
        <v>615</v>
      </c>
      <c r="Q1296" s="147">
        <f t="shared" si="363"/>
        <v>-36993.469088229605</v>
      </c>
      <c r="R1296" s="170">
        <f t="shared" si="364"/>
        <v>5.073636283806037E-6</v>
      </c>
      <c r="S1296" s="170">
        <f t="shared" si="365"/>
        <v>6.1780176711811879E-2</v>
      </c>
      <c r="T1296" s="147">
        <f t="shared" si="366"/>
        <v>5.073636283806037E-6</v>
      </c>
      <c r="U1296" s="147" t="str">
        <f t="shared" si="367"/>
        <v/>
      </c>
      <c r="V1296" s="147" t="str">
        <f t="shared" si="368"/>
        <v/>
      </c>
      <c r="W1296" s="171">
        <f t="shared" si="369"/>
        <v>1.1642845909261645E-6</v>
      </c>
      <c r="X1296" s="169" t="str">
        <f t="shared" si="370"/>
        <v/>
      </c>
      <c r="Y1296" s="147" t="str">
        <f t="shared" si="371"/>
        <v/>
      </c>
      <c r="AC1296" s="151">
        <v>615</v>
      </c>
      <c r="AD1296" s="147">
        <f t="shared" si="372"/>
        <v>-1.54</v>
      </c>
      <c r="AE1296" s="170">
        <f t="shared" si="373"/>
        <v>0.12187753703240178</v>
      </c>
      <c r="AF1296" s="170">
        <f t="shared" si="374"/>
        <v>6.1780176711811879E-2</v>
      </c>
      <c r="AG1296" s="147">
        <f t="shared" si="375"/>
        <v>0.12187753703240178</v>
      </c>
      <c r="AH1296" s="147" t="str">
        <f t="shared" si="376"/>
        <v/>
      </c>
      <c r="AI1296" s="147" t="str">
        <f t="shared" si="377"/>
        <v/>
      </c>
      <c r="AJ1296" s="169">
        <f t="shared" si="378"/>
        <v>0</v>
      </c>
      <c r="AK1296" s="169" t="str">
        <f t="shared" si="379"/>
        <v/>
      </c>
      <c r="AL1296" s="169" t="str">
        <f t="shared" si="380"/>
        <v/>
      </c>
      <c r="AM1296" s="169"/>
      <c r="AN1296" s="169"/>
      <c r="AO1296" s="169"/>
      <c r="AP1296" s="169"/>
      <c r="AQ1296" s="169"/>
      <c r="AR1296" s="169"/>
      <c r="AS1296" s="169"/>
      <c r="AT1296" s="148"/>
      <c r="AU1296" s="149"/>
      <c r="AV1296" s="148"/>
      <c r="AW1296" s="173"/>
      <c r="AX1296" s="174"/>
      <c r="AY1296" s="175"/>
      <c r="AZ1296" s="175"/>
      <c r="BA1296" s="176"/>
      <c r="BB1296" s="176"/>
      <c r="BC1296" s="150"/>
      <c r="BE1296" s="151">
        <v>592</v>
      </c>
      <c r="BF1296" s="164">
        <f t="shared" si="382"/>
        <v>3.7824000000000426</v>
      </c>
      <c r="BG1296" s="177">
        <f t="shared" si="383"/>
        <v>0.80447184751136058</v>
      </c>
      <c r="BH1296" s="178">
        <f t="shared" si="384"/>
        <v>7.1499479877423777E-4</v>
      </c>
      <c r="BI1296" s="179" t="str">
        <f t="shared" si="385"/>
        <v/>
      </c>
      <c r="BJ1296" s="179" t="str">
        <f t="shared" si="381"/>
        <v/>
      </c>
    </row>
    <row r="1297" spans="2:62" ht="20.100000000000001" customHeight="1" x14ac:dyDescent="0.25">
      <c r="B1297" s="147"/>
      <c r="C1297" s="151">
        <v>616</v>
      </c>
      <c r="D1297" s="147">
        <f t="shared" si="354"/>
        <v>-1147.2671330641149</v>
      </c>
      <c r="E1297" s="170">
        <f t="shared" si="355"/>
        <v>1.6418070357406337E-4</v>
      </c>
      <c r="F1297" s="170">
        <f t="shared" si="356"/>
        <v>6.2269190173050951E-2</v>
      </c>
      <c r="G1297" s="147">
        <f t="shared" si="357"/>
        <v>1.6418070357406337E-4</v>
      </c>
      <c r="H1297" s="147" t="str">
        <f t="shared" si="358"/>
        <v/>
      </c>
      <c r="I1297" s="147" t="str">
        <f t="shared" si="359"/>
        <v/>
      </c>
      <c r="J1297" s="147">
        <f t="shared" si="360"/>
        <v>3.8072588716439211E-17</v>
      </c>
      <c r="K1297" s="147" t="str">
        <f t="shared" si="361"/>
        <v/>
      </c>
      <c r="L1297" s="147" t="str">
        <f t="shared" si="362"/>
        <v/>
      </c>
      <c r="P1297" s="151">
        <v>616</v>
      </c>
      <c r="Q1297" s="147">
        <f t="shared" si="363"/>
        <v>-36897.382155532905</v>
      </c>
      <c r="R1297" s="170">
        <f t="shared" si="364"/>
        <v>5.1049455026342508E-6</v>
      </c>
      <c r="S1297" s="170">
        <f t="shared" si="365"/>
        <v>6.226919017305093E-2</v>
      </c>
      <c r="T1297" s="147">
        <f t="shared" si="366"/>
        <v>5.1049455026342508E-6</v>
      </c>
      <c r="U1297" s="147" t="str">
        <f t="shared" si="367"/>
        <v/>
      </c>
      <c r="V1297" s="147" t="str">
        <f t="shared" si="368"/>
        <v/>
      </c>
      <c r="W1297" s="171">
        <f t="shared" si="369"/>
        <v>1.17506205888566E-6</v>
      </c>
      <c r="X1297" s="169" t="str">
        <f t="shared" si="370"/>
        <v/>
      </c>
      <c r="Y1297" s="147" t="str">
        <f t="shared" si="371"/>
        <v/>
      </c>
      <c r="AC1297" s="151">
        <v>616</v>
      </c>
      <c r="AD1297" s="147">
        <f t="shared" si="372"/>
        <v>-1.536</v>
      </c>
      <c r="AE1297" s="170">
        <f t="shared" si="373"/>
        <v>0.12262963873298499</v>
      </c>
      <c r="AF1297" s="170">
        <f t="shared" si="374"/>
        <v>6.226919017305093E-2</v>
      </c>
      <c r="AG1297" s="147">
        <f t="shared" si="375"/>
        <v>0.12262963873298499</v>
      </c>
      <c r="AH1297" s="147" t="str">
        <f t="shared" si="376"/>
        <v/>
      </c>
      <c r="AI1297" s="147" t="str">
        <f t="shared" si="377"/>
        <v/>
      </c>
      <c r="AJ1297" s="169">
        <f t="shared" si="378"/>
        <v>0</v>
      </c>
      <c r="AK1297" s="169" t="str">
        <f t="shared" si="379"/>
        <v/>
      </c>
      <c r="AL1297" s="169" t="str">
        <f t="shared" si="380"/>
        <v/>
      </c>
      <c r="AM1297" s="169"/>
      <c r="AN1297" s="169"/>
      <c r="AO1297" s="169"/>
      <c r="AP1297" s="169"/>
      <c r="AQ1297" s="169"/>
      <c r="AR1297" s="169"/>
      <c r="AS1297" s="169"/>
      <c r="AT1297" s="148"/>
      <c r="AU1297" s="149"/>
      <c r="AV1297" s="148"/>
      <c r="AW1297" s="173"/>
      <c r="AX1297" s="174"/>
      <c r="AY1297" s="175"/>
      <c r="AZ1297" s="175"/>
      <c r="BA1297" s="176"/>
      <c r="BB1297" s="176"/>
      <c r="BC1297" s="150"/>
      <c r="BE1297" s="151">
        <v>593</v>
      </c>
      <c r="BF1297" s="164">
        <f t="shared" si="382"/>
        <v>3.7888000000000428</v>
      </c>
      <c r="BG1297" s="177">
        <f t="shared" si="383"/>
        <v>0.80375685271258634</v>
      </c>
      <c r="BH1297" s="178">
        <f t="shared" si="384"/>
        <v>7.1572659437069142E-4</v>
      </c>
      <c r="BI1297" s="179" t="str">
        <f t="shared" si="385"/>
        <v/>
      </c>
      <c r="BJ1297" s="179" t="str">
        <f t="shared" si="381"/>
        <v/>
      </c>
    </row>
    <row r="1298" spans="2:62" ht="20.100000000000001" customHeight="1" x14ac:dyDescent="0.25">
      <c r="B1298" s="147"/>
      <c r="C1298" s="151">
        <v>617</v>
      </c>
      <c r="D1298" s="147">
        <f t="shared" si="354"/>
        <v>-1144.2794582384272</v>
      </c>
      <c r="E1298" s="170">
        <f t="shared" si="355"/>
        <v>1.651912134449632E-4</v>
      </c>
      <c r="F1298" s="170">
        <f t="shared" si="356"/>
        <v>6.2761217377716921E-2</v>
      </c>
      <c r="G1298" s="147">
        <f t="shared" si="357"/>
        <v>1.651912134449632E-4</v>
      </c>
      <c r="H1298" s="147" t="str">
        <f t="shared" si="358"/>
        <v/>
      </c>
      <c r="I1298" s="147" t="str">
        <f t="shared" si="359"/>
        <v/>
      </c>
      <c r="J1298" s="147">
        <f t="shared" si="360"/>
        <v>3.9275882359432576E-17</v>
      </c>
      <c r="K1298" s="147" t="str">
        <f t="shared" si="361"/>
        <v/>
      </c>
      <c r="L1298" s="147" t="str">
        <f t="shared" si="362"/>
        <v/>
      </c>
      <c r="P1298" s="151">
        <v>617</v>
      </c>
      <c r="Q1298" s="147">
        <f t="shared" si="363"/>
        <v>-36801.295222836205</v>
      </c>
      <c r="R1298" s="170">
        <f t="shared" si="364"/>
        <v>5.1363657469657697E-6</v>
      </c>
      <c r="S1298" s="170">
        <f t="shared" si="365"/>
        <v>6.2761217377716921E-2</v>
      </c>
      <c r="T1298" s="147">
        <f t="shared" si="366"/>
        <v>5.1363657469657697E-6</v>
      </c>
      <c r="U1298" s="147" t="str">
        <f t="shared" si="367"/>
        <v/>
      </c>
      <c r="V1298" s="147" t="str">
        <f t="shared" si="368"/>
        <v/>
      </c>
      <c r="W1298" s="171">
        <f t="shared" si="369"/>
        <v>1.1859203160779708E-6</v>
      </c>
      <c r="X1298" s="169" t="str">
        <f t="shared" si="370"/>
        <v/>
      </c>
      <c r="Y1298" s="147" t="str">
        <f t="shared" si="371"/>
        <v/>
      </c>
      <c r="AC1298" s="151">
        <v>617</v>
      </c>
      <c r="AD1298" s="147">
        <f t="shared" si="372"/>
        <v>-1.532</v>
      </c>
      <c r="AE1298" s="170">
        <f t="shared" si="373"/>
        <v>0.12338440745858412</v>
      </c>
      <c r="AF1298" s="170">
        <f t="shared" si="374"/>
        <v>6.2761217377716921E-2</v>
      </c>
      <c r="AG1298" s="147">
        <f t="shared" si="375"/>
        <v>0.12338440745858412</v>
      </c>
      <c r="AH1298" s="147" t="str">
        <f t="shared" si="376"/>
        <v/>
      </c>
      <c r="AI1298" s="147" t="str">
        <f t="shared" si="377"/>
        <v/>
      </c>
      <c r="AJ1298" s="169">
        <f t="shared" si="378"/>
        <v>0</v>
      </c>
      <c r="AK1298" s="169" t="str">
        <f t="shared" si="379"/>
        <v/>
      </c>
      <c r="AL1298" s="169" t="str">
        <f t="shared" si="380"/>
        <v/>
      </c>
      <c r="AM1298" s="169"/>
      <c r="AN1298" s="169"/>
      <c r="AO1298" s="169"/>
      <c r="AP1298" s="169"/>
      <c r="AQ1298" s="169"/>
      <c r="AR1298" s="169"/>
      <c r="AS1298" s="169"/>
      <c r="AT1298" s="148"/>
      <c r="AU1298" s="149"/>
      <c r="AV1298" s="148"/>
      <c r="AW1298" s="173"/>
      <c r="AX1298" s="174"/>
      <c r="AY1298" s="175"/>
      <c r="AZ1298" s="175"/>
      <c r="BA1298" s="176"/>
      <c r="BB1298" s="176"/>
      <c r="BC1298" s="150"/>
      <c r="BE1298" s="151">
        <v>594</v>
      </c>
      <c r="BF1298" s="164">
        <f t="shared" si="382"/>
        <v>3.795200000000043</v>
      </c>
      <c r="BG1298" s="177">
        <f t="shared" si="383"/>
        <v>0.80304112611821565</v>
      </c>
      <c r="BH1298" s="178">
        <f t="shared" si="384"/>
        <v>7.1645403680209441E-4</v>
      </c>
      <c r="BI1298" s="179" t="str">
        <f t="shared" si="385"/>
        <v/>
      </c>
      <c r="BJ1298" s="179" t="str">
        <f t="shared" si="381"/>
        <v/>
      </c>
    </row>
    <row r="1299" spans="2:62" ht="20.100000000000001" customHeight="1" x14ac:dyDescent="0.25">
      <c r="B1299" s="147"/>
      <c r="C1299" s="151">
        <v>618</v>
      </c>
      <c r="D1299" s="147">
        <f t="shared" si="354"/>
        <v>-1141.2917834127393</v>
      </c>
      <c r="E1299" s="170">
        <f t="shared" si="355"/>
        <v>1.6620528356068689E-4</v>
      </c>
      <c r="F1299" s="170">
        <f t="shared" si="356"/>
        <v>6.3256268978345395E-2</v>
      </c>
      <c r="G1299" s="147">
        <f t="shared" si="357"/>
        <v>1.6620528356068689E-4</v>
      </c>
      <c r="H1299" s="147" t="str">
        <f t="shared" si="358"/>
        <v/>
      </c>
      <c r="I1299" s="147" t="str">
        <f t="shared" si="359"/>
        <v/>
      </c>
      <c r="J1299" s="147">
        <f t="shared" si="360"/>
        <v>4.051655812740753E-17</v>
      </c>
      <c r="K1299" s="147" t="str">
        <f t="shared" si="361"/>
        <v/>
      </c>
      <c r="L1299" s="147" t="str">
        <f t="shared" si="362"/>
        <v/>
      </c>
      <c r="P1299" s="151">
        <v>618</v>
      </c>
      <c r="Q1299" s="147">
        <f t="shared" si="363"/>
        <v>-36705.208290139504</v>
      </c>
      <c r="R1299" s="170">
        <f t="shared" si="364"/>
        <v>5.1678966916134993E-6</v>
      </c>
      <c r="S1299" s="170">
        <f t="shared" si="365"/>
        <v>6.3256268978345354E-2</v>
      </c>
      <c r="T1299" s="147">
        <f t="shared" si="366"/>
        <v>5.1678966916134993E-6</v>
      </c>
      <c r="U1299" s="147" t="str">
        <f t="shared" si="367"/>
        <v/>
      </c>
      <c r="V1299" s="147" t="str">
        <f t="shared" si="368"/>
        <v/>
      </c>
      <c r="W1299" s="171">
        <f t="shared" si="369"/>
        <v>1.1968597599757965E-6</v>
      </c>
      <c r="X1299" s="169" t="str">
        <f t="shared" si="370"/>
        <v/>
      </c>
      <c r="Y1299" s="147" t="str">
        <f t="shared" si="371"/>
        <v/>
      </c>
      <c r="AC1299" s="151">
        <v>618</v>
      </c>
      <c r="AD1299" s="147">
        <f t="shared" si="372"/>
        <v>-1.528</v>
      </c>
      <c r="AE1299" s="170">
        <f t="shared" si="373"/>
        <v>0.12414183539764158</v>
      </c>
      <c r="AF1299" s="170">
        <f t="shared" si="374"/>
        <v>6.3256268978345354E-2</v>
      </c>
      <c r="AG1299" s="147">
        <f t="shared" si="375"/>
        <v>0.12414183539764158</v>
      </c>
      <c r="AH1299" s="147" t="str">
        <f t="shared" si="376"/>
        <v/>
      </c>
      <c r="AI1299" s="147" t="str">
        <f t="shared" si="377"/>
        <v/>
      </c>
      <c r="AJ1299" s="169">
        <f t="shared" si="378"/>
        <v>0</v>
      </c>
      <c r="AK1299" s="169" t="str">
        <f t="shared" si="379"/>
        <v/>
      </c>
      <c r="AL1299" s="169" t="str">
        <f t="shared" si="380"/>
        <v/>
      </c>
      <c r="AM1299" s="169"/>
      <c r="AN1299" s="169"/>
      <c r="AO1299" s="169"/>
      <c r="AP1299" s="169"/>
      <c r="AQ1299" s="169"/>
      <c r="AR1299" s="169"/>
      <c r="AS1299" s="169"/>
      <c r="AT1299" s="148"/>
      <c r="AU1299" s="149"/>
      <c r="AV1299" s="148"/>
      <c r="AW1299" s="173"/>
      <c r="AX1299" s="174"/>
      <c r="AY1299" s="175"/>
      <c r="AZ1299" s="175"/>
      <c r="BA1299" s="176"/>
      <c r="BB1299" s="176"/>
      <c r="BC1299" s="150"/>
      <c r="BE1299" s="151">
        <v>595</v>
      </c>
      <c r="BF1299" s="164">
        <f t="shared" si="382"/>
        <v>3.8016000000000432</v>
      </c>
      <c r="BG1299" s="177">
        <f t="shared" si="383"/>
        <v>0.80232467208141356</v>
      </c>
      <c r="BH1299" s="178">
        <f t="shared" si="384"/>
        <v>7.1717712847496617E-4</v>
      </c>
      <c r="BI1299" s="179" t="str">
        <f t="shared" si="385"/>
        <v/>
      </c>
      <c r="BJ1299" s="179" t="str">
        <f t="shared" si="381"/>
        <v/>
      </c>
    </row>
    <row r="1300" spans="2:62" ht="20.100000000000001" customHeight="1" x14ac:dyDescent="0.25">
      <c r="B1300" s="147"/>
      <c r="C1300" s="151">
        <v>619</v>
      </c>
      <c r="D1300" s="147">
        <f t="shared" si="354"/>
        <v>-1138.3041085870516</v>
      </c>
      <c r="E1300" s="170">
        <f t="shared" si="355"/>
        <v>1.6722290322715661E-4</v>
      </c>
      <c r="F1300" s="170">
        <f t="shared" si="356"/>
        <v>6.375435559587371E-2</v>
      </c>
      <c r="G1300" s="147">
        <f t="shared" si="357"/>
        <v>1.6722290322715661E-4</v>
      </c>
      <c r="H1300" s="147" t="str">
        <f t="shared" si="358"/>
        <v/>
      </c>
      <c r="I1300" s="147" t="str">
        <f t="shared" si="359"/>
        <v/>
      </c>
      <c r="J1300" s="147">
        <f t="shared" si="360"/>
        <v>4.1795756546351372E-17</v>
      </c>
      <c r="K1300" s="147" t="str">
        <f t="shared" si="361"/>
        <v/>
      </c>
      <c r="L1300" s="147" t="str">
        <f t="shared" si="362"/>
        <v/>
      </c>
      <c r="P1300" s="151">
        <v>619</v>
      </c>
      <c r="Q1300" s="147">
        <f t="shared" si="363"/>
        <v>-36609.121357442804</v>
      </c>
      <c r="R1300" s="170">
        <f t="shared" si="364"/>
        <v>5.1995380040616066E-6</v>
      </c>
      <c r="S1300" s="170">
        <f t="shared" si="365"/>
        <v>6.375435559587371E-2</v>
      </c>
      <c r="T1300" s="147">
        <f t="shared" si="366"/>
        <v>5.1995380040616066E-6</v>
      </c>
      <c r="U1300" s="147" t="str">
        <f t="shared" si="367"/>
        <v/>
      </c>
      <c r="V1300" s="147" t="str">
        <f t="shared" si="368"/>
        <v/>
      </c>
      <c r="W1300" s="171">
        <f t="shared" si="369"/>
        <v>1.207880787806604E-6</v>
      </c>
      <c r="X1300" s="169" t="str">
        <f t="shared" si="370"/>
        <v/>
      </c>
      <c r="Y1300" s="147" t="str">
        <f t="shared" si="371"/>
        <v/>
      </c>
      <c r="AC1300" s="151">
        <v>619</v>
      </c>
      <c r="AD1300" s="147">
        <f t="shared" si="372"/>
        <v>-1.524</v>
      </c>
      <c r="AE1300" s="170">
        <f t="shared" si="373"/>
        <v>0.12490191456255072</v>
      </c>
      <c r="AF1300" s="170">
        <f t="shared" si="374"/>
        <v>6.375435559587371E-2</v>
      </c>
      <c r="AG1300" s="147">
        <f t="shared" si="375"/>
        <v>0.12490191456255072</v>
      </c>
      <c r="AH1300" s="147" t="str">
        <f t="shared" si="376"/>
        <v/>
      </c>
      <c r="AI1300" s="147" t="str">
        <f t="shared" si="377"/>
        <v/>
      </c>
      <c r="AJ1300" s="169">
        <f t="shared" si="378"/>
        <v>0</v>
      </c>
      <c r="AK1300" s="169" t="str">
        <f t="shared" si="379"/>
        <v/>
      </c>
      <c r="AL1300" s="169" t="str">
        <f t="shared" si="380"/>
        <v/>
      </c>
      <c r="AM1300" s="169"/>
      <c r="AN1300" s="169"/>
      <c r="AO1300" s="169"/>
      <c r="AP1300" s="169"/>
      <c r="AQ1300" s="169"/>
      <c r="AR1300" s="169"/>
      <c r="AS1300" s="169"/>
      <c r="AT1300" s="148"/>
      <c r="AU1300" s="149"/>
      <c r="AV1300" s="148"/>
      <c r="AW1300" s="173"/>
      <c r="AX1300" s="174"/>
      <c r="AY1300" s="175"/>
      <c r="AZ1300" s="175"/>
      <c r="BA1300" s="176"/>
      <c r="BB1300" s="176"/>
      <c r="BC1300" s="150"/>
      <c r="BE1300" s="151">
        <v>596</v>
      </c>
      <c r="BF1300" s="164">
        <f t="shared" si="382"/>
        <v>3.8080000000000434</v>
      </c>
      <c r="BG1300" s="177">
        <f t="shared" si="383"/>
        <v>0.80160749495293859</v>
      </c>
      <c r="BH1300" s="178">
        <f t="shared" si="384"/>
        <v>7.1789587185500103E-4</v>
      </c>
      <c r="BI1300" s="179" t="str">
        <f t="shared" si="385"/>
        <v/>
      </c>
      <c r="BJ1300" s="179" t="str">
        <f t="shared" si="381"/>
        <v/>
      </c>
    </row>
    <row r="1301" spans="2:62" ht="20.100000000000001" customHeight="1" x14ac:dyDescent="0.25">
      <c r="B1301" s="147"/>
      <c r="C1301" s="151">
        <v>620</v>
      </c>
      <c r="D1301" s="147">
        <f t="shared" si="354"/>
        <v>-1135.3164337613637</v>
      </c>
      <c r="E1301" s="170">
        <f t="shared" si="355"/>
        <v>1.682440615138344E-4</v>
      </c>
      <c r="F1301" s="170">
        <f t="shared" si="356"/>
        <v>6.425548781893585E-2</v>
      </c>
      <c r="G1301" s="147">
        <f t="shared" si="357"/>
        <v>1.682440615138344E-4</v>
      </c>
      <c r="H1301" s="147" t="str">
        <f t="shared" si="358"/>
        <v/>
      </c>
      <c r="I1301" s="147" t="str">
        <f t="shared" si="359"/>
        <v/>
      </c>
      <c r="J1301" s="147">
        <f t="shared" si="360"/>
        <v>4.3114652282361017E-17</v>
      </c>
      <c r="K1301" s="147" t="str">
        <f t="shared" si="361"/>
        <v/>
      </c>
      <c r="L1301" s="147" t="str">
        <f t="shared" si="362"/>
        <v/>
      </c>
      <c r="P1301" s="151">
        <v>620</v>
      </c>
      <c r="Q1301" s="147">
        <f t="shared" si="363"/>
        <v>-36513.034424746103</v>
      </c>
      <c r="R1301" s="170">
        <f t="shared" si="364"/>
        <v>5.2312893444418832E-6</v>
      </c>
      <c r="S1301" s="170">
        <f t="shared" si="365"/>
        <v>6.4255487818935766E-2</v>
      </c>
      <c r="T1301" s="147">
        <f t="shared" si="366"/>
        <v>5.2312893444418832E-6</v>
      </c>
      <c r="U1301" s="147" t="str">
        <f t="shared" si="367"/>
        <v/>
      </c>
      <c r="V1301" s="147" t="str">
        <f t="shared" si="368"/>
        <v/>
      </c>
      <c r="W1301" s="171">
        <f t="shared" si="369"/>
        <v>1.2189837965248269E-6</v>
      </c>
      <c r="X1301" s="169" t="str">
        <f t="shared" si="370"/>
        <v/>
      </c>
      <c r="Y1301" s="147" t="str">
        <f t="shared" si="371"/>
        <v/>
      </c>
      <c r="AC1301" s="151">
        <v>620</v>
      </c>
      <c r="AD1301" s="147">
        <f t="shared" si="372"/>
        <v>-1.52</v>
      </c>
      <c r="AE1301" s="170">
        <f t="shared" si="373"/>
        <v>0.12566463678908815</v>
      </c>
      <c r="AF1301" s="170">
        <f t="shared" si="374"/>
        <v>6.4255487818935766E-2</v>
      </c>
      <c r="AG1301" s="147">
        <f t="shared" si="375"/>
        <v>0.12566463678908815</v>
      </c>
      <c r="AH1301" s="147" t="str">
        <f t="shared" si="376"/>
        <v/>
      </c>
      <c r="AI1301" s="147" t="str">
        <f t="shared" si="377"/>
        <v/>
      </c>
      <c r="AJ1301" s="169">
        <f t="shared" si="378"/>
        <v>0</v>
      </c>
      <c r="AK1301" s="169" t="str">
        <f t="shared" si="379"/>
        <v/>
      </c>
      <c r="AL1301" s="169" t="str">
        <f t="shared" si="380"/>
        <v/>
      </c>
      <c r="AM1301" s="169"/>
      <c r="AN1301" s="169"/>
      <c r="AO1301" s="169"/>
      <c r="AP1301" s="169"/>
      <c r="AQ1301" s="169"/>
      <c r="AR1301" s="169"/>
      <c r="AS1301" s="169"/>
      <c r="AT1301" s="148"/>
      <c r="AU1301" s="149"/>
      <c r="AV1301" s="148"/>
      <c r="AW1301" s="173"/>
      <c r="AX1301" s="174"/>
      <c r="AY1301" s="175"/>
      <c r="AZ1301" s="175"/>
      <c r="BA1301" s="176"/>
      <c r="BB1301" s="176"/>
      <c r="BC1301" s="150"/>
      <c r="BE1301" s="151">
        <v>597</v>
      </c>
      <c r="BF1301" s="164">
        <f t="shared" si="382"/>
        <v>3.8144000000000435</v>
      </c>
      <c r="BG1301" s="177">
        <f t="shared" si="383"/>
        <v>0.80088959908108359</v>
      </c>
      <c r="BH1301" s="178">
        <f t="shared" si="384"/>
        <v>7.1861026946906659E-4</v>
      </c>
      <c r="BI1301" s="179" t="str">
        <f t="shared" si="385"/>
        <v/>
      </c>
      <c r="BJ1301" s="179" t="str">
        <f t="shared" si="381"/>
        <v/>
      </c>
    </row>
    <row r="1302" spans="2:62" ht="20.100000000000001" customHeight="1" x14ac:dyDescent="0.25">
      <c r="B1302" s="147"/>
      <c r="C1302" s="151">
        <v>621</v>
      </c>
      <c r="D1302" s="147">
        <f t="shared" si="354"/>
        <v>-1132.328758935676</v>
      </c>
      <c r="E1302" s="170">
        <f t="shared" si="355"/>
        <v>1.6926874725297511E-4</v>
      </c>
      <c r="F1302" s="170">
        <f t="shared" si="356"/>
        <v>6.4759676203154592E-2</v>
      </c>
      <c r="G1302" s="147">
        <f t="shared" si="357"/>
        <v>1.6926874725297511E-4</v>
      </c>
      <c r="H1302" s="147" t="str">
        <f t="shared" si="358"/>
        <v/>
      </c>
      <c r="I1302" s="147" t="str">
        <f t="shared" si="359"/>
        <v/>
      </c>
      <c r="J1302" s="147">
        <f t="shared" si="360"/>
        <v>4.447445514315551E-17</v>
      </c>
      <c r="K1302" s="147" t="str">
        <f t="shared" si="361"/>
        <v/>
      </c>
      <c r="L1302" s="147" t="str">
        <f t="shared" si="362"/>
        <v/>
      </c>
      <c r="P1302" s="151">
        <v>621</v>
      </c>
      <c r="Q1302" s="147">
        <f t="shared" si="363"/>
        <v>-36416.947492049403</v>
      </c>
      <c r="R1302" s="170">
        <f t="shared" si="364"/>
        <v>5.2631503655105382E-6</v>
      </c>
      <c r="S1302" s="170">
        <f t="shared" si="365"/>
        <v>6.4759676203154592E-2</v>
      </c>
      <c r="T1302" s="147">
        <f t="shared" si="366"/>
        <v>5.2631503655105382E-6</v>
      </c>
      <c r="U1302" s="147" t="str">
        <f t="shared" si="367"/>
        <v/>
      </c>
      <c r="V1302" s="147" t="str">
        <f t="shared" si="368"/>
        <v/>
      </c>
      <c r="W1302" s="171">
        <f t="shared" si="369"/>
        <v>1.2301691827838289E-6</v>
      </c>
      <c r="X1302" s="169" t="str">
        <f t="shared" si="370"/>
        <v/>
      </c>
      <c r="Y1302" s="147" t="str">
        <f t="shared" si="371"/>
        <v/>
      </c>
      <c r="AC1302" s="151">
        <v>621</v>
      </c>
      <c r="AD1302" s="147">
        <f t="shared" si="372"/>
        <v>-1.516</v>
      </c>
      <c r="AE1302" s="170">
        <f t="shared" si="373"/>
        <v>0.12642999373585614</v>
      </c>
      <c r="AF1302" s="170">
        <f t="shared" si="374"/>
        <v>6.4759676203154592E-2</v>
      </c>
      <c r="AG1302" s="147">
        <f t="shared" si="375"/>
        <v>0.12642999373585614</v>
      </c>
      <c r="AH1302" s="147" t="str">
        <f t="shared" si="376"/>
        <v/>
      </c>
      <c r="AI1302" s="147" t="str">
        <f t="shared" si="377"/>
        <v/>
      </c>
      <c r="AJ1302" s="169">
        <f t="shared" si="378"/>
        <v>0</v>
      </c>
      <c r="AK1302" s="169" t="str">
        <f t="shared" si="379"/>
        <v/>
      </c>
      <c r="AL1302" s="169" t="str">
        <f t="shared" si="380"/>
        <v/>
      </c>
      <c r="AM1302" s="169"/>
      <c r="AN1302" s="169"/>
      <c r="AO1302" s="169"/>
      <c r="AP1302" s="169"/>
      <c r="AQ1302" s="169"/>
      <c r="AR1302" s="169"/>
      <c r="AS1302" s="169"/>
      <c r="AT1302" s="148"/>
      <c r="AU1302" s="149"/>
      <c r="AV1302" s="148"/>
      <c r="AW1302" s="173"/>
      <c r="AX1302" s="174"/>
      <c r="AY1302" s="175"/>
      <c r="AZ1302" s="175"/>
      <c r="BA1302" s="176"/>
      <c r="BB1302" s="176"/>
      <c r="BC1302" s="150"/>
      <c r="BE1302" s="151">
        <v>598</v>
      </c>
      <c r="BF1302" s="164">
        <f t="shared" si="382"/>
        <v>3.8208000000000437</v>
      </c>
      <c r="BG1302" s="177">
        <f t="shared" si="383"/>
        <v>0.80017098881161453</v>
      </c>
      <c r="BH1302" s="178">
        <f t="shared" si="384"/>
        <v>7.1932032390320533E-4</v>
      </c>
      <c r="BI1302" s="179" t="str">
        <f t="shared" si="385"/>
        <v/>
      </c>
      <c r="BJ1302" s="179" t="str">
        <f t="shared" si="381"/>
        <v/>
      </c>
    </row>
    <row r="1303" spans="2:62" ht="20.100000000000001" customHeight="1" x14ac:dyDescent="0.25">
      <c r="B1303" s="147"/>
      <c r="C1303" s="151">
        <v>622</v>
      </c>
      <c r="D1303" s="147">
        <f t="shared" si="354"/>
        <v>-1129.3410841099881</v>
      </c>
      <c r="E1303" s="170">
        <f t="shared" si="355"/>
        <v>1.7029694903889552E-4</v>
      </c>
      <c r="F1303" s="170">
        <f t="shared" si="356"/>
        <v>6.5266931270432108E-2</v>
      </c>
      <c r="G1303" s="147">
        <f t="shared" si="357"/>
        <v>1.7029694903889552E-4</v>
      </c>
      <c r="H1303" s="147" t="str">
        <f t="shared" si="358"/>
        <v/>
      </c>
      <c r="I1303" s="147" t="str">
        <f t="shared" si="359"/>
        <v/>
      </c>
      <c r="J1303" s="147">
        <f t="shared" si="360"/>
        <v>4.5876411108350994E-17</v>
      </c>
      <c r="K1303" s="147" t="str">
        <f t="shared" si="361"/>
        <v/>
      </c>
      <c r="L1303" s="147" t="str">
        <f t="shared" si="362"/>
        <v/>
      </c>
      <c r="P1303" s="151">
        <v>622</v>
      </c>
      <c r="Q1303" s="147">
        <f t="shared" si="363"/>
        <v>-36320.860559352703</v>
      </c>
      <c r="R1303" s="170">
        <f t="shared" si="364"/>
        <v>5.2951207126254577E-6</v>
      </c>
      <c r="S1303" s="170">
        <f t="shared" si="365"/>
        <v>6.5266931270432108E-2</v>
      </c>
      <c r="T1303" s="147">
        <f t="shared" si="366"/>
        <v>5.2951207126254577E-6</v>
      </c>
      <c r="U1303" s="147" t="str">
        <f t="shared" si="367"/>
        <v/>
      </c>
      <c r="V1303" s="147" t="str">
        <f t="shared" si="368"/>
        <v/>
      </c>
      <c r="W1303" s="171">
        <f t="shared" si="369"/>
        <v>1.2414373429076378E-6</v>
      </c>
      <c r="X1303" s="169" t="str">
        <f t="shared" si="370"/>
        <v/>
      </c>
      <c r="Y1303" s="147" t="str">
        <f t="shared" si="371"/>
        <v/>
      </c>
      <c r="AC1303" s="151">
        <v>622</v>
      </c>
      <c r="AD1303" s="147">
        <f t="shared" si="372"/>
        <v>-1.512</v>
      </c>
      <c r="AE1303" s="170">
        <f t="shared" si="373"/>
        <v>0.12719797688373649</v>
      </c>
      <c r="AF1303" s="170">
        <f t="shared" si="374"/>
        <v>6.5266931270432108E-2</v>
      </c>
      <c r="AG1303" s="147">
        <f t="shared" si="375"/>
        <v>0.12719797688373649</v>
      </c>
      <c r="AH1303" s="147" t="str">
        <f t="shared" si="376"/>
        <v/>
      </c>
      <c r="AI1303" s="147" t="str">
        <f t="shared" si="377"/>
        <v/>
      </c>
      <c r="AJ1303" s="169">
        <f t="shared" si="378"/>
        <v>0</v>
      </c>
      <c r="AK1303" s="169" t="str">
        <f t="shared" si="379"/>
        <v/>
      </c>
      <c r="AL1303" s="169" t="str">
        <f t="shared" si="380"/>
        <v/>
      </c>
      <c r="AM1303" s="169"/>
      <c r="AN1303" s="169"/>
      <c r="AO1303" s="169"/>
      <c r="AP1303" s="169"/>
      <c r="AQ1303" s="169"/>
      <c r="AR1303" s="169"/>
      <c r="AS1303" s="169"/>
      <c r="AT1303" s="148"/>
      <c r="AU1303" s="149"/>
      <c r="AV1303" s="148"/>
      <c r="AW1303" s="173"/>
      <c r="AX1303" s="174"/>
      <c r="AY1303" s="175"/>
      <c r="AZ1303" s="175"/>
      <c r="BA1303" s="176"/>
      <c r="BB1303" s="176"/>
      <c r="BC1303" s="150"/>
      <c r="BE1303" s="151">
        <v>599</v>
      </c>
      <c r="BF1303" s="164">
        <f t="shared" si="382"/>
        <v>3.8272000000000439</v>
      </c>
      <c r="BG1303" s="177">
        <f t="shared" si="383"/>
        <v>0.79945166848771132</v>
      </c>
      <c r="BH1303" s="178">
        <f t="shared" si="384"/>
        <v>7.2002603780307872E-4</v>
      </c>
      <c r="BI1303" s="179" t="str">
        <f t="shared" si="385"/>
        <v/>
      </c>
      <c r="BJ1303" s="179" t="str">
        <f t="shared" si="381"/>
        <v/>
      </c>
    </row>
    <row r="1304" spans="2:62" ht="20.100000000000001" customHeight="1" x14ac:dyDescent="0.25">
      <c r="B1304" s="147"/>
      <c r="C1304" s="151">
        <v>623</v>
      </c>
      <c r="D1304" s="147">
        <f t="shared" si="354"/>
        <v>-1126.3534092843004</v>
      </c>
      <c r="E1304" s="170">
        <f t="shared" si="355"/>
        <v>1.7132865522725675E-4</v>
      </c>
      <c r="F1304" s="170">
        <f t="shared" si="356"/>
        <v>6.5777263508237441E-2</v>
      </c>
      <c r="G1304" s="147">
        <f t="shared" si="357"/>
        <v>1.7132865522725675E-4</v>
      </c>
      <c r="H1304" s="147" t="str">
        <f t="shared" si="358"/>
        <v/>
      </c>
      <c r="I1304" s="147" t="str">
        <f t="shared" si="359"/>
        <v/>
      </c>
      <c r="J1304" s="147">
        <f t="shared" si="360"/>
        <v>4.7321803389291237E-17</v>
      </c>
      <c r="K1304" s="147" t="str">
        <f t="shared" si="361"/>
        <v/>
      </c>
      <c r="L1304" s="147" t="str">
        <f t="shared" si="362"/>
        <v/>
      </c>
      <c r="P1304" s="151">
        <v>623</v>
      </c>
      <c r="Q1304" s="147">
        <f t="shared" si="363"/>
        <v>-36224.773626656002</v>
      </c>
      <c r="R1304" s="170">
        <f t="shared" si="364"/>
        <v>5.3272000237239101E-6</v>
      </c>
      <c r="S1304" s="170">
        <f t="shared" si="365"/>
        <v>6.5777263508237441E-2</v>
      </c>
      <c r="T1304" s="147">
        <f t="shared" si="366"/>
        <v>5.3272000237239101E-6</v>
      </c>
      <c r="U1304" s="147" t="str">
        <f t="shared" si="367"/>
        <v/>
      </c>
      <c r="V1304" s="147" t="str">
        <f t="shared" si="368"/>
        <v/>
      </c>
      <c r="W1304" s="171">
        <f t="shared" si="369"/>
        <v>1.2527886728624368E-6</v>
      </c>
      <c r="X1304" s="169" t="str">
        <f t="shared" si="370"/>
        <v/>
      </c>
      <c r="Y1304" s="147" t="str">
        <f t="shared" si="371"/>
        <v/>
      </c>
      <c r="AC1304" s="151">
        <v>623</v>
      </c>
      <c r="AD1304" s="147">
        <f t="shared" si="372"/>
        <v>-1.508</v>
      </c>
      <c r="AE1304" s="170">
        <f t="shared" si="373"/>
        <v>0.12796857753535484</v>
      </c>
      <c r="AF1304" s="170">
        <f t="shared" si="374"/>
        <v>6.5777263508237441E-2</v>
      </c>
      <c r="AG1304" s="147">
        <f t="shared" si="375"/>
        <v>0.12796857753535484</v>
      </c>
      <c r="AH1304" s="147" t="str">
        <f t="shared" si="376"/>
        <v/>
      </c>
      <c r="AI1304" s="147" t="str">
        <f t="shared" si="377"/>
        <v/>
      </c>
      <c r="AJ1304" s="169">
        <f t="shared" si="378"/>
        <v>0</v>
      </c>
      <c r="AK1304" s="169" t="str">
        <f t="shared" si="379"/>
        <v/>
      </c>
      <c r="AL1304" s="169" t="str">
        <f t="shared" si="380"/>
        <v/>
      </c>
      <c r="AM1304" s="169"/>
      <c r="AN1304" s="169"/>
      <c r="AO1304" s="169"/>
      <c r="AP1304" s="169"/>
      <c r="AQ1304" s="169"/>
      <c r="AR1304" s="169"/>
      <c r="AS1304" s="169"/>
      <c r="AT1304" s="148"/>
      <c r="AU1304" s="149"/>
      <c r="AV1304" s="148"/>
      <c r="AW1304" s="173"/>
      <c r="AX1304" s="174"/>
      <c r="AY1304" s="175"/>
      <c r="AZ1304" s="175"/>
      <c r="BA1304" s="176"/>
      <c r="BB1304" s="176"/>
      <c r="BC1304" s="150"/>
      <c r="BE1304" s="151">
        <v>600</v>
      </c>
      <c r="BF1304" s="164">
        <f t="shared" si="382"/>
        <v>3.8336000000000441</v>
      </c>
      <c r="BG1304" s="177">
        <f t="shared" si="383"/>
        <v>0.79873164244990824</v>
      </c>
      <c r="BH1304" s="178">
        <f t="shared" si="384"/>
        <v>7.2072741387319006E-4</v>
      </c>
      <c r="BI1304" s="179" t="str">
        <f t="shared" si="385"/>
        <v/>
      </c>
      <c r="BJ1304" s="179" t="str">
        <f t="shared" si="381"/>
        <v/>
      </c>
    </row>
    <row r="1305" spans="2:62" ht="20.100000000000001" customHeight="1" x14ac:dyDescent="0.25">
      <c r="B1305" s="147"/>
      <c r="C1305" s="151">
        <v>624</v>
      </c>
      <c r="D1305" s="147">
        <f t="shared" si="354"/>
        <v>-1123.3657344586125</v>
      </c>
      <c r="E1305" s="170">
        <f t="shared" si="355"/>
        <v>1.7236385393436295E-4</v>
      </c>
      <c r="F1305" s="170">
        <f t="shared" si="356"/>
        <v>6.6290683368892989E-2</v>
      </c>
      <c r="G1305" s="147">
        <f t="shared" si="357"/>
        <v>1.7236385393436295E-4</v>
      </c>
      <c r="H1305" s="147" t="str">
        <f t="shared" si="358"/>
        <v/>
      </c>
      <c r="I1305" s="147" t="str">
        <f t="shared" si="359"/>
        <v/>
      </c>
      <c r="J1305" s="147">
        <f t="shared" si="360"/>
        <v>4.8811953519278712E-17</v>
      </c>
      <c r="K1305" s="147" t="str">
        <f t="shared" si="361"/>
        <v/>
      </c>
      <c r="L1305" s="147" t="str">
        <f t="shared" si="362"/>
        <v/>
      </c>
      <c r="P1305" s="151">
        <v>624</v>
      </c>
      <c r="Q1305" s="147">
        <f t="shared" si="363"/>
        <v>-36128.686693959302</v>
      </c>
      <c r="R1305" s="170">
        <f t="shared" si="364"/>
        <v>5.3593879293007073E-6</v>
      </c>
      <c r="S1305" s="170">
        <f t="shared" si="365"/>
        <v>6.6290683368892989E-2</v>
      </c>
      <c r="T1305" s="147">
        <f t="shared" si="366"/>
        <v>5.3593879293007073E-6</v>
      </c>
      <c r="U1305" s="147" t="str">
        <f t="shared" si="367"/>
        <v/>
      </c>
      <c r="V1305" s="147" t="str">
        <f t="shared" si="368"/>
        <v/>
      </c>
      <c r="W1305" s="171">
        <f t="shared" si="369"/>
        <v>1.2642235682278356E-6</v>
      </c>
      <c r="X1305" s="169" t="str">
        <f t="shared" si="370"/>
        <v/>
      </c>
      <c r="Y1305" s="147" t="str">
        <f t="shared" si="371"/>
        <v/>
      </c>
      <c r="AC1305" s="151">
        <v>624</v>
      </c>
      <c r="AD1305" s="147">
        <f t="shared" si="372"/>
        <v>-1.504</v>
      </c>
      <c r="AE1305" s="170">
        <f t="shared" si="373"/>
        <v>0.12874178681455622</v>
      </c>
      <c r="AF1305" s="170">
        <f t="shared" si="374"/>
        <v>6.6290683368892989E-2</v>
      </c>
      <c r="AG1305" s="147">
        <f t="shared" si="375"/>
        <v>0.12874178681455622</v>
      </c>
      <c r="AH1305" s="147" t="str">
        <f t="shared" si="376"/>
        <v/>
      </c>
      <c r="AI1305" s="147" t="str">
        <f t="shared" si="377"/>
        <v/>
      </c>
      <c r="AJ1305" s="169">
        <f t="shared" si="378"/>
        <v>0</v>
      </c>
      <c r="AK1305" s="169" t="str">
        <f t="shared" si="379"/>
        <v/>
      </c>
      <c r="AL1305" s="169" t="str">
        <f t="shared" si="380"/>
        <v/>
      </c>
      <c r="AM1305" s="169"/>
      <c r="AN1305" s="169"/>
      <c r="AO1305" s="169"/>
      <c r="AP1305" s="169"/>
      <c r="AQ1305" s="169"/>
      <c r="AR1305" s="169"/>
      <c r="AS1305" s="169"/>
      <c r="AT1305" s="148"/>
      <c r="AU1305" s="149"/>
      <c r="AV1305" s="148"/>
      <c r="AW1305" s="173"/>
      <c r="AX1305" s="174"/>
      <c r="AY1305" s="175"/>
      <c r="AZ1305" s="175"/>
      <c r="BA1305" s="176"/>
      <c r="BB1305" s="176"/>
      <c r="BC1305" s="150"/>
      <c r="BE1305" s="151">
        <v>601</v>
      </c>
      <c r="BF1305" s="164">
        <f t="shared" si="382"/>
        <v>3.8400000000000443</v>
      </c>
      <c r="BG1305" s="177">
        <f t="shared" si="383"/>
        <v>0.79801091503603505</v>
      </c>
      <c r="BH1305" s="178">
        <f t="shared" si="384"/>
        <v>7.2142445487599627E-4</v>
      </c>
      <c r="BI1305" s="179" t="str">
        <f t="shared" si="385"/>
        <v/>
      </c>
      <c r="BJ1305" s="179" t="str">
        <f t="shared" si="381"/>
        <v/>
      </c>
    </row>
    <row r="1306" spans="2:62" ht="20.100000000000001" customHeight="1" x14ac:dyDescent="0.25">
      <c r="B1306" s="147"/>
      <c r="C1306" s="151">
        <v>625</v>
      </c>
      <c r="D1306" s="147">
        <f t="shared" si="354"/>
        <v>-1120.3780596329248</v>
      </c>
      <c r="E1306" s="170">
        <f t="shared" si="355"/>
        <v>1.7340253303647286E-4</v>
      </c>
      <c r="F1306" s="170">
        <f t="shared" si="356"/>
        <v>6.6807201268858057E-2</v>
      </c>
      <c r="G1306" s="147">
        <f t="shared" si="357"/>
        <v>1.7340253303647286E-4</v>
      </c>
      <c r="H1306" s="147" t="str">
        <f t="shared" si="358"/>
        <v/>
      </c>
      <c r="I1306" s="147" t="str">
        <f t="shared" si="359"/>
        <v/>
      </c>
      <c r="J1306" s="147">
        <f t="shared" si="360"/>
        <v>5.0348222475043763E-17</v>
      </c>
      <c r="K1306" s="147" t="str">
        <f t="shared" si="361"/>
        <v/>
      </c>
      <c r="L1306" s="147" t="str">
        <f t="shared" si="362"/>
        <v/>
      </c>
      <c r="P1306" s="151">
        <v>625</v>
      </c>
      <c r="Q1306" s="147">
        <f t="shared" si="363"/>
        <v>-36032.599761262602</v>
      </c>
      <c r="R1306" s="170">
        <f t="shared" si="364"/>
        <v>5.3916840523868448E-6</v>
      </c>
      <c r="S1306" s="170">
        <f t="shared" si="365"/>
        <v>6.6807201268858057E-2</v>
      </c>
      <c r="T1306" s="147">
        <f t="shared" si="366"/>
        <v>5.3916840523868448E-6</v>
      </c>
      <c r="U1306" s="147" t="str">
        <f t="shared" si="367"/>
        <v/>
      </c>
      <c r="V1306" s="147" t="str">
        <f t="shared" si="368"/>
        <v/>
      </c>
      <c r="W1306" s="171">
        <f t="shared" si="369"/>
        <v>1.2757424241678985E-6</v>
      </c>
      <c r="X1306" s="169" t="str">
        <f t="shared" si="370"/>
        <v/>
      </c>
      <c r="Y1306" s="147" t="str">
        <f t="shared" si="371"/>
        <v/>
      </c>
      <c r="AC1306" s="151">
        <v>625</v>
      </c>
      <c r="AD1306" s="147">
        <f t="shared" si="372"/>
        <v>-1.5</v>
      </c>
      <c r="AE1306" s="170">
        <f t="shared" si="373"/>
        <v>0.12951759566589174</v>
      </c>
      <c r="AF1306" s="170">
        <f t="shared" si="374"/>
        <v>6.6807201268858057E-2</v>
      </c>
      <c r="AG1306" s="147">
        <f t="shared" si="375"/>
        <v>0.12951759566589174</v>
      </c>
      <c r="AH1306" s="147" t="str">
        <f t="shared" si="376"/>
        <v/>
      </c>
      <c r="AI1306" s="147" t="str">
        <f t="shared" si="377"/>
        <v/>
      </c>
      <c r="AJ1306" s="169">
        <f t="shared" si="378"/>
        <v>0</v>
      </c>
      <c r="AK1306" s="169" t="str">
        <f t="shared" si="379"/>
        <v/>
      </c>
      <c r="AL1306" s="169" t="str">
        <f t="shared" si="380"/>
        <v/>
      </c>
      <c r="AM1306" s="169"/>
      <c r="AN1306" s="169"/>
      <c r="AO1306" s="169"/>
      <c r="AP1306" s="169"/>
      <c r="AQ1306" s="169"/>
      <c r="AR1306" s="169"/>
      <c r="AS1306" s="169"/>
      <c r="AT1306" s="148"/>
      <c r="AU1306" s="149"/>
      <c r="AV1306" s="148"/>
      <c r="AW1306" s="173"/>
      <c r="AX1306" s="174"/>
      <c r="AY1306" s="175"/>
      <c r="AZ1306" s="175"/>
      <c r="BA1306" s="176"/>
      <c r="BB1306" s="176"/>
      <c r="BC1306" s="150"/>
      <c r="BE1306" s="151">
        <v>602</v>
      </c>
      <c r="BF1306" s="164">
        <f t="shared" si="382"/>
        <v>3.8464000000000445</v>
      </c>
      <c r="BG1306" s="177">
        <f t="shared" si="383"/>
        <v>0.79728949058115905</v>
      </c>
      <c r="BH1306" s="178">
        <f t="shared" si="384"/>
        <v>7.2211716363412837E-4</v>
      </c>
      <c r="BI1306" s="179" t="str">
        <f t="shared" si="385"/>
        <v/>
      </c>
      <c r="BJ1306" s="179" t="str">
        <f t="shared" si="381"/>
        <v/>
      </c>
    </row>
    <row r="1307" spans="2:62" ht="20.100000000000001" customHeight="1" x14ac:dyDescent="0.25">
      <c r="B1307" s="147"/>
      <c r="C1307" s="151">
        <v>626</v>
      </c>
      <c r="D1307" s="147">
        <f t="shared" si="354"/>
        <v>-1117.3903848072368</v>
      </c>
      <c r="E1307" s="170">
        <f t="shared" si="355"/>
        <v>1.7444468016912903E-4</v>
      </c>
      <c r="F1307" s="170">
        <f t="shared" si="356"/>
        <v>6.7326827588010743E-2</v>
      </c>
      <c r="G1307" s="147">
        <f t="shared" si="357"/>
        <v>1.7444468016912903E-4</v>
      </c>
      <c r="H1307" s="147" t="str">
        <f t="shared" si="358"/>
        <v/>
      </c>
      <c r="I1307" s="147" t="str">
        <f t="shared" si="359"/>
        <v/>
      </c>
      <c r="J1307" s="147">
        <f t="shared" si="360"/>
        <v>5.19320118303332E-17</v>
      </c>
      <c r="K1307" s="147" t="str">
        <f t="shared" si="361"/>
        <v/>
      </c>
      <c r="L1307" s="147" t="str">
        <f t="shared" si="362"/>
        <v/>
      </c>
      <c r="P1307" s="151">
        <v>626</v>
      </c>
      <c r="Q1307" s="147">
        <f t="shared" si="363"/>
        <v>-35936.512828565901</v>
      </c>
      <c r="R1307" s="170">
        <f t="shared" si="364"/>
        <v>5.424088008528596E-6</v>
      </c>
      <c r="S1307" s="170">
        <f t="shared" si="365"/>
        <v>6.7326827588010688E-2</v>
      </c>
      <c r="T1307" s="147">
        <f t="shared" si="366"/>
        <v>5.424088008528596E-6</v>
      </c>
      <c r="U1307" s="147" t="str">
        <f t="shared" si="367"/>
        <v/>
      </c>
      <c r="V1307" s="147" t="str">
        <f t="shared" si="368"/>
        <v/>
      </c>
      <c r="W1307" s="171">
        <f t="shared" si="369"/>
        <v>1.2873456354019493E-6</v>
      </c>
      <c r="X1307" s="169" t="str">
        <f t="shared" si="370"/>
        <v/>
      </c>
      <c r="Y1307" s="147" t="str">
        <f t="shared" si="371"/>
        <v/>
      </c>
      <c r="AC1307" s="151">
        <v>626</v>
      </c>
      <c r="AD1307" s="147">
        <f t="shared" si="372"/>
        <v>-1.496</v>
      </c>
      <c r="AE1307" s="170">
        <f t="shared" si="373"/>
        <v>0.13029599485411655</v>
      </c>
      <c r="AF1307" s="170">
        <f t="shared" si="374"/>
        <v>6.7326827588010688E-2</v>
      </c>
      <c r="AG1307" s="147">
        <f t="shared" si="375"/>
        <v>0.13029599485411655</v>
      </c>
      <c r="AH1307" s="147" t="str">
        <f t="shared" si="376"/>
        <v/>
      </c>
      <c r="AI1307" s="147" t="str">
        <f t="shared" si="377"/>
        <v/>
      </c>
      <c r="AJ1307" s="169">
        <f t="shared" si="378"/>
        <v>0</v>
      </c>
      <c r="AK1307" s="169" t="str">
        <f t="shared" si="379"/>
        <v/>
      </c>
      <c r="AL1307" s="169" t="str">
        <f t="shared" si="380"/>
        <v/>
      </c>
      <c r="AM1307" s="169"/>
      <c r="AN1307" s="169"/>
      <c r="AO1307" s="169"/>
      <c r="AP1307" s="169"/>
      <c r="AQ1307" s="169"/>
      <c r="AR1307" s="169"/>
      <c r="AS1307" s="169"/>
      <c r="AT1307" s="148"/>
      <c r="AU1307" s="149"/>
      <c r="AV1307" s="148"/>
      <c r="AW1307" s="173"/>
      <c r="AX1307" s="174"/>
      <c r="AY1307" s="175"/>
      <c r="AZ1307" s="175"/>
      <c r="BA1307" s="176"/>
      <c r="BB1307" s="176"/>
      <c r="BC1307" s="150"/>
      <c r="BE1307" s="151">
        <v>603</v>
      </c>
      <c r="BF1307" s="164">
        <f t="shared" si="382"/>
        <v>3.8528000000000446</v>
      </c>
      <c r="BG1307" s="177">
        <f t="shared" si="383"/>
        <v>0.79656737341752493</v>
      </c>
      <c r="BH1307" s="178">
        <f t="shared" si="384"/>
        <v>7.2280554302484035E-4</v>
      </c>
      <c r="BI1307" s="179" t="str">
        <f t="shared" si="385"/>
        <v/>
      </c>
      <c r="BJ1307" s="179" t="str">
        <f t="shared" si="381"/>
        <v/>
      </c>
    </row>
    <row r="1308" spans="2:62" ht="20.100000000000001" customHeight="1" x14ac:dyDescent="0.25">
      <c r="B1308" s="147"/>
      <c r="C1308" s="151">
        <v>627</v>
      </c>
      <c r="D1308" s="147">
        <f t="shared" si="354"/>
        <v>-1114.4027099815492</v>
      </c>
      <c r="E1308" s="170">
        <f t="shared" si="355"/>
        <v>1.7549028272649954E-4</v>
      </c>
      <c r="F1308" s="170">
        <f t="shared" si="356"/>
        <v>6.784957266892748E-2</v>
      </c>
      <c r="G1308" s="147">
        <f t="shared" si="357"/>
        <v>1.7549028272649954E-4</v>
      </c>
      <c r="H1308" s="147" t="str">
        <f t="shared" si="358"/>
        <v/>
      </c>
      <c r="I1308" s="147" t="str">
        <f t="shared" si="359"/>
        <v/>
      </c>
      <c r="J1308" s="147">
        <f t="shared" si="360"/>
        <v>5.3564764942520039E-17</v>
      </c>
      <c r="K1308" s="147" t="str">
        <f t="shared" si="361"/>
        <v/>
      </c>
      <c r="L1308" s="147" t="str">
        <f t="shared" si="362"/>
        <v/>
      </c>
      <c r="P1308" s="151">
        <v>627</v>
      </c>
      <c r="Q1308" s="147">
        <f t="shared" si="363"/>
        <v>-35840.425895869201</v>
      </c>
      <c r="R1308" s="170">
        <f t="shared" si="364"/>
        <v>5.4565994057670907E-6</v>
      </c>
      <c r="S1308" s="170">
        <f t="shared" si="365"/>
        <v>6.784957266892748E-2</v>
      </c>
      <c r="T1308" s="147">
        <f t="shared" si="366"/>
        <v>5.4565994057670907E-6</v>
      </c>
      <c r="U1308" s="147" t="str">
        <f t="shared" si="367"/>
        <v/>
      </c>
      <c r="V1308" s="147" t="str">
        <f t="shared" si="368"/>
        <v/>
      </c>
      <c r="W1308" s="171">
        <f t="shared" si="369"/>
        <v>1.2990335961751407E-6</v>
      </c>
      <c r="X1308" s="169" t="str">
        <f t="shared" si="370"/>
        <v/>
      </c>
      <c r="Y1308" s="147" t="str">
        <f t="shared" si="371"/>
        <v/>
      </c>
      <c r="AC1308" s="151">
        <v>627</v>
      </c>
      <c r="AD1308" s="147">
        <f t="shared" si="372"/>
        <v>-1.492</v>
      </c>
      <c r="AE1308" s="170">
        <f t="shared" si="373"/>
        <v>0.13107697496369927</v>
      </c>
      <c r="AF1308" s="170">
        <f t="shared" si="374"/>
        <v>6.784957266892748E-2</v>
      </c>
      <c r="AG1308" s="147">
        <f t="shared" si="375"/>
        <v>0.13107697496369927</v>
      </c>
      <c r="AH1308" s="147" t="str">
        <f t="shared" si="376"/>
        <v/>
      </c>
      <c r="AI1308" s="147" t="str">
        <f t="shared" si="377"/>
        <v/>
      </c>
      <c r="AJ1308" s="169">
        <f t="shared" si="378"/>
        <v>0</v>
      </c>
      <c r="AK1308" s="169" t="str">
        <f t="shared" si="379"/>
        <v/>
      </c>
      <c r="AL1308" s="169" t="str">
        <f t="shared" si="380"/>
        <v/>
      </c>
      <c r="AM1308" s="169"/>
      <c r="AN1308" s="169"/>
      <c r="AO1308" s="169"/>
      <c r="AP1308" s="169"/>
      <c r="AQ1308" s="169"/>
      <c r="AR1308" s="169"/>
      <c r="AS1308" s="169"/>
      <c r="AT1308" s="148"/>
      <c r="AU1308" s="149"/>
      <c r="AV1308" s="148"/>
      <c r="AW1308" s="173"/>
      <c r="AX1308" s="174"/>
      <c r="AY1308" s="175"/>
      <c r="AZ1308" s="175"/>
      <c r="BA1308" s="176"/>
      <c r="BB1308" s="176"/>
      <c r="BC1308" s="150"/>
      <c r="BE1308" s="151">
        <v>604</v>
      </c>
      <c r="BF1308" s="164">
        <f t="shared" si="382"/>
        <v>3.8592000000000448</v>
      </c>
      <c r="BG1308" s="177">
        <f t="shared" si="383"/>
        <v>0.79584456787450009</v>
      </c>
      <c r="BH1308" s="178">
        <f t="shared" si="384"/>
        <v>7.2348959598533824E-4</v>
      </c>
      <c r="BI1308" s="179" t="str">
        <f t="shared" si="385"/>
        <v/>
      </c>
      <c r="BJ1308" s="179" t="str">
        <f t="shared" si="381"/>
        <v/>
      </c>
    </row>
    <row r="1309" spans="2:62" ht="20.100000000000001" customHeight="1" x14ac:dyDescent="0.25">
      <c r="B1309" s="147"/>
      <c r="C1309" s="151">
        <v>628</v>
      </c>
      <c r="D1309" s="147">
        <f t="shared" si="354"/>
        <v>-1111.4150351558612</v>
      </c>
      <c r="E1309" s="170">
        <f t="shared" si="355"/>
        <v>1.7653932786073791E-4</v>
      </c>
      <c r="F1309" s="170">
        <f t="shared" si="356"/>
        <v>6.8375446816161783E-2</v>
      </c>
      <c r="G1309" s="147">
        <f t="shared" si="357"/>
        <v>1.7653932786073791E-4</v>
      </c>
      <c r="H1309" s="147" t="str">
        <f t="shared" si="358"/>
        <v/>
      </c>
      <c r="I1309" s="147" t="str">
        <f t="shared" si="359"/>
        <v/>
      </c>
      <c r="J1309" s="147">
        <f t="shared" si="360"/>
        <v>5.5247968173152101E-17</v>
      </c>
      <c r="K1309" s="147" t="str">
        <f t="shared" si="361"/>
        <v/>
      </c>
      <c r="L1309" s="147" t="str">
        <f t="shared" si="362"/>
        <v/>
      </c>
      <c r="P1309" s="151">
        <v>628</v>
      </c>
      <c r="Q1309" s="147">
        <f t="shared" si="363"/>
        <v>-35744.3389631725</v>
      </c>
      <c r="R1309" s="170">
        <f t="shared" si="364"/>
        <v>5.4892178446183678E-6</v>
      </c>
      <c r="S1309" s="170">
        <f t="shared" si="365"/>
        <v>6.8375446816161728E-2</v>
      </c>
      <c r="T1309" s="147">
        <f t="shared" si="366"/>
        <v>5.4892178446183678E-6</v>
      </c>
      <c r="U1309" s="147" t="str">
        <f t="shared" si="367"/>
        <v/>
      </c>
      <c r="V1309" s="147" t="str">
        <f t="shared" si="368"/>
        <v/>
      </c>
      <c r="W1309" s="171">
        <f t="shared" si="369"/>
        <v>1.3108067002287956E-6</v>
      </c>
      <c r="X1309" s="169" t="str">
        <f t="shared" si="370"/>
        <v/>
      </c>
      <c r="Y1309" s="147" t="str">
        <f t="shared" si="371"/>
        <v/>
      </c>
      <c r="AC1309" s="151">
        <v>628</v>
      </c>
      <c r="AD1309" s="147">
        <f t="shared" si="372"/>
        <v>-1.488</v>
      </c>
      <c r="AE1309" s="170">
        <f t="shared" si="373"/>
        <v>0.13186052639834281</v>
      </c>
      <c r="AF1309" s="170">
        <f t="shared" si="374"/>
        <v>6.8375446816161728E-2</v>
      </c>
      <c r="AG1309" s="147">
        <f t="shared" si="375"/>
        <v>0.13186052639834281</v>
      </c>
      <c r="AH1309" s="147" t="str">
        <f t="shared" si="376"/>
        <v/>
      </c>
      <c r="AI1309" s="147" t="str">
        <f t="shared" si="377"/>
        <v/>
      </c>
      <c r="AJ1309" s="169">
        <f t="shared" si="378"/>
        <v>0</v>
      </c>
      <c r="AK1309" s="169" t="str">
        <f t="shared" si="379"/>
        <v/>
      </c>
      <c r="AL1309" s="169" t="str">
        <f t="shared" si="380"/>
        <v/>
      </c>
      <c r="AM1309" s="169"/>
      <c r="AN1309" s="169"/>
      <c r="AO1309" s="169"/>
      <c r="AP1309" s="169"/>
      <c r="AQ1309" s="169"/>
      <c r="AR1309" s="169"/>
      <c r="AS1309" s="169"/>
      <c r="AT1309" s="148"/>
      <c r="AU1309" s="149"/>
      <c r="AV1309" s="148"/>
      <c r="AW1309" s="173"/>
      <c r="AX1309" s="174"/>
      <c r="AY1309" s="175"/>
      <c r="AZ1309" s="175"/>
      <c r="BA1309" s="176"/>
      <c r="BB1309" s="176"/>
      <c r="BC1309" s="150"/>
      <c r="BE1309" s="151">
        <v>605</v>
      </c>
      <c r="BF1309" s="164">
        <f t="shared" si="382"/>
        <v>3.865600000000045</v>
      </c>
      <c r="BG1309" s="177">
        <f t="shared" si="383"/>
        <v>0.79512107827851475</v>
      </c>
      <c r="BH1309" s="178">
        <f t="shared" si="384"/>
        <v>7.2416932550889435E-4</v>
      </c>
      <c r="BI1309" s="179" t="str">
        <f t="shared" si="385"/>
        <v/>
      </c>
      <c r="BJ1309" s="179" t="str">
        <f t="shared" si="381"/>
        <v/>
      </c>
    </row>
    <row r="1310" spans="2:62" ht="20.100000000000001" customHeight="1" x14ac:dyDescent="0.25">
      <c r="B1310" s="147"/>
      <c r="C1310" s="151">
        <v>629</v>
      </c>
      <c r="D1310" s="147">
        <f t="shared" si="354"/>
        <v>-1108.4273603301735</v>
      </c>
      <c r="E1310" s="170">
        <f t="shared" si="355"/>
        <v>1.7759180248135608E-4</v>
      </c>
      <c r="F1310" s="170">
        <f t="shared" si="356"/>
        <v>6.8904460295518999E-2</v>
      </c>
      <c r="G1310" s="147">
        <f t="shared" si="357"/>
        <v>1.7759180248135608E-4</v>
      </c>
      <c r="H1310" s="147" t="str">
        <f t="shared" si="358"/>
        <v/>
      </c>
      <c r="I1310" s="147" t="str">
        <f t="shared" si="359"/>
        <v/>
      </c>
      <c r="J1310" s="147">
        <f t="shared" si="360"/>
        <v>5.6983152143389206E-17</v>
      </c>
      <c r="K1310" s="147" t="str">
        <f t="shared" si="361"/>
        <v/>
      </c>
      <c r="L1310" s="147" t="str">
        <f t="shared" si="362"/>
        <v/>
      </c>
      <c r="P1310" s="151">
        <v>629</v>
      </c>
      <c r="Q1310" s="147">
        <f t="shared" si="363"/>
        <v>-35648.2520304758</v>
      </c>
      <c r="R1310" s="170">
        <f t="shared" si="364"/>
        <v>5.5219429180539192E-6</v>
      </c>
      <c r="S1310" s="170">
        <f t="shared" si="365"/>
        <v>6.8904460295518999E-2</v>
      </c>
      <c r="T1310" s="147">
        <f t="shared" si="366"/>
        <v>5.5219429180539192E-6</v>
      </c>
      <c r="U1310" s="147" t="str">
        <f t="shared" si="367"/>
        <v/>
      </c>
      <c r="V1310" s="147" t="str">
        <f t="shared" si="368"/>
        <v/>
      </c>
      <c r="W1310" s="171">
        <f t="shared" si="369"/>
        <v>1.3226653407705214E-6</v>
      </c>
      <c r="X1310" s="169" t="str">
        <f t="shared" si="370"/>
        <v/>
      </c>
      <c r="Y1310" s="147" t="str">
        <f t="shared" si="371"/>
        <v/>
      </c>
      <c r="AC1310" s="151">
        <v>629</v>
      </c>
      <c r="AD1310" s="147">
        <f t="shared" si="372"/>
        <v>-1.484</v>
      </c>
      <c r="AE1310" s="170">
        <f t="shared" si="373"/>
        <v>0.13264663938051691</v>
      </c>
      <c r="AF1310" s="170">
        <f t="shared" si="374"/>
        <v>6.8904460295518999E-2</v>
      </c>
      <c r="AG1310" s="147">
        <f t="shared" si="375"/>
        <v>0.13264663938051691</v>
      </c>
      <c r="AH1310" s="147" t="str">
        <f t="shared" si="376"/>
        <v/>
      </c>
      <c r="AI1310" s="147" t="str">
        <f t="shared" si="377"/>
        <v/>
      </c>
      <c r="AJ1310" s="169">
        <f t="shared" si="378"/>
        <v>0</v>
      </c>
      <c r="AK1310" s="169" t="str">
        <f t="shared" si="379"/>
        <v/>
      </c>
      <c r="AL1310" s="169" t="str">
        <f t="shared" si="380"/>
        <v/>
      </c>
      <c r="AM1310" s="169"/>
      <c r="AN1310" s="169"/>
      <c r="AO1310" s="169"/>
      <c r="AP1310" s="169"/>
      <c r="AQ1310" s="169"/>
      <c r="AR1310" s="169"/>
      <c r="AS1310" s="169"/>
      <c r="AT1310" s="148"/>
      <c r="AU1310" s="149"/>
      <c r="AV1310" s="148"/>
      <c r="AW1310" s="173"/>
      <c r="AX1310" s="174"/>
      <c r="AY1310" s="175"/>
      <c r="AZ1310" s="175"/>
      <c r="BA1310" s="176"/>
      <c r="BB1310" s="176"/>
      <c r="BC1310" s="150"/>
      <c r="BE1310" s="151">
        <v>606</v>
      </c>
      <c r="BF1310" s="164">
        <f t="shared" si="382"/>
        <v>3.8720000000000452</v>
      </c>
      <c r="BG1310" s="177">
        <f t="shared" si="383"/>
        <v>0.79439690895300585</v>
      </c>
      <c r="BH1310" s="178">
        <f t="shared" si="384"/>
        <v>7.2484473464529131E-4</v>
      </c>
      <c r="BI1310" s="179" t="str">
        <f t="shared" si="385"/>
        <v/>
      </c>
      <c r="BJ1310" s="179" t="str">
        <f t="shared" si="381"/>
        <v/>
      </c>
    </row>
    <row r="1311" spans="2:62" ht="20.100000000000001" customHeight="1" x14ac:dyDescent="0.25">
      <c r="B1311" s="147"/>
      <c r="C1311" s="151">
        <v>630</v>
      </c>
      <c r="D1311" s="147">
        <f t="shared" si="354"/>
        <v>-1105.4396855044859</v>
      </c>
      <c r="E1311" s="170">
        <f t="shared" si="355"/>
        <v>1.7864769325461497E-4</v>
      </c>
      <c r="F1311" s="170">
        <f t="shared" si="356"/>
        <v>6.9436623333331698E-2</v>
      </c>
      <c r="G1311" s="147">
        <f t="shared" si="357"/>
        <v>1.7864769325461497E-4</v>
      </c>
      <c r="H1311" s="147" t="str">
        <f t="shared" si="358"/>
        <v/>
      </c>
      <c r="I1311" s="147" t="str">
        <f t="shared" si="359"/>
        <v/>
      </c>
      <c r="J1311" s="147">
        <f t="shared" si="360"/>
        <v>5.8771893025309881E-17</v>
      </c>
      <c r="K1311" s="147" t="str">
        <f t="shared" si="361"/>
        <v/>
      </c>
      <c r="L1311" s="147" t="str">
        <f t="shared" si="362"/>
        <v/>
      </c>
      <c r="P1311" s="151">
        <v>630</v>
      </c>
      <c r="Q1311" s="147">
        <f t="shared" si="363"/>
        <v>-35552.1650977791</v>
      </c>
      <c r="R1311" s="170">
        <f t="shared" si="364"/>
        <v>5.5547742114817088E-6</v>
      </c>
      <c r="S1311" s="170">
        <f t="shared" si="365"/>
        <v>6.9436623333331698E-2</v>
      </c>
      <c r="T1311" s="147">
        <f t="shared" si="366"/>
        <v>5.5547742114817088E-6</v>
      </c>
      <c r="U1311" s="147" t="str">
        <f t="shared" si="367"/>
        <v/>
      </c>
      <c r="V1311" s="147" t="str">
        <f t="shared" si="368"/>
        <v/>
      </c>
      <c r="W1311" s="171">
        <f t="shared" si="369"/>
        <v>1.3346099104440918E-6</v>
      </c>
      <c r="X1311" s="169" t="str">
        <f t="shared" si="370"/>
        <v/>
      </c>
      <c r="Y1311" s="147" t="str">
        <f t="shared" si="371"/>
        <v/>
      </c>
      <c r="AC1311" s="151">
        <v>630</v>
      </c>
      <c r="AD1311" s="147">
        <f t="shared" si="372"/>
        <v>-1.48</v>
      </c>
      <c r="AE1311" s="170">
        <f t="shared" si="373"/>
        <v>0.13343530395100231</v>
      </c>
      <c r="AF1311" s="170">
        <f t="shared" si="374"/>
        <v>6.9436623333331698E-2</v>
      </c>
      <c r="AG1311" s="147">
        <f t="shared" si="375"/>
        <v>0.13343530395100231</v>
      </c>
      <c r="AH1311" s="147" t="str">
        <f t="shared" si="376"/>
        <v/>
      </c>
      <c r="AI1311" s="147" t="str">
        <f t="shared" si="377"/>
        <v/>
      </c>
      <c r="AJ1311" s="169">
        <f t="shared" si="378"/>
        <v>0</v>
      </c>
      <c r="AK1311" s="169" t="str">
        <f t="shared" si="379"/>
        <v/>
      </c>
      <c r="AL1311" s="169" t="str">
        <f t="shared" si="380"/>
        <v/>
      </c>
      <c r="AM1311" s="169"/>
      <c r="AN1311" s="169"/>
      <c r="AO1311" s="169"/>
      <c r="AP1311" s="169"/>
      <c r="AQ1311" s="169"/>
      <c r="AR1311" s="169"/>
      <c r="AS1311" s="169"/>
      <c r="AT1311" s="148"/>
      <c r="AU1311" s="149"/>
      <c r="AV1311" s="148"/>
      <c r="AW1311" s="173"/>
      <c r="AX1311" s="174"/>
      <c r="AY1311" s="175"/>
      <c r="AZ1311" s="175"/>
      <c r="BA1311" s="176"/>
      <c r="BB1311" s="176"/>
      <c r="BC1311" s="150"/>
      <c r="BE1311" s="151">
        <v>607</v>
      </c>
      <c r="BF1311" s="164">
        <f t="shared" si="382"/>
        <v>3.8784000000000454</v>
      </c>
      <c r="BG1311" s="177">
        <f t="shared" si="383"/>
        <v>0.79367206421836056</v>
      </c>
      <c r="BH1311" s="178">
        <f t="shared" si="384"/>
        <v>7.2551582650071111E-4</v>
      </c>
      <c r="BI1311" s="179" t="str">
        <f t="shared" si="385"/>
        <v/>
      </c>
      <c r="BJ1311" s="179" t="str">
        <f t="shared" si="381"/>
        <v/>
      </c>
    </row>
    <row r="1312" spans="2:62" ht="20.100000000000001" customHeight="1" x14ac:dyDescent="0.25">
      <c r="B1312" s="147"/>
      <c r="C1312" s="151">
        <v>631</v>
      </c>
      <c r="D1312" s="147">
        <f t="shared" si="354"/>
        <v>-1102.4520106787979</v>
      </c>
      <c r="E1312" s="170">
        <f t="shared" si="355"/>
        <v>1.7970698660292985E-4</v>
      </c>
      <c r="F1312" s="170">
        <f t="shared" si="356"/>
        <v>6.9971946115731112E-2</v>
      </c>
      <c r="G1312" s="147">
        <f t="shared" si="357"/>
        <v>1.7970698660292985E-4</v>
      </c>
      <c r="H1312" s="147" t="str">
        <f t="shared" si="358"/>
        <v/>
      </c>
      <c r="I1312" s="147" t="str">
        <f t="shared" si="359"/>
        <v/>
      </c>
      <c r="J1312" s="147">
        <f t="shared" si="360"/>
        <v>6.0615813870079311E-17</v>
      </c>
      <c r="K1312" s="147" t="str">
        <f t="shared" si="361"/>
        <v/>
      </c>
      <c r="L1312" s="147" t="str">
        <f t="shared" si="362"/>
        <v/>
      </c>
      <c r="P1312" s="151">
        <v>631</v>
      </c>
      <c r="Q1312" s="147">
        <f t="shared" si="363"/>
        <v>-35456.078165082399</v>
      </c>
      <c r="R1312" s="170">
        <f t="shared" si="364"/>
        <v>5.5877113027277017E-6</v>
      </c>
      <c r="S1312" s="170">
        <f t="shared" si="365"/>
        <v>6.9971946115731112E-2</v>
      </c>
      <c r="T1312" s="147">
        <f t="shared" si="366"/>
        <v>5.5877113027277017E-6</v>
      </c>
      <c r="U1312" s="147" t="str">
        <f t="shared" si="367"/>
        <v/>
      </c>
      <c r="V1312" s="147" t="str">
        <f t="shared" si="368"/>
        <v/>
      </c>
      <c r="W1312" s="171">
        <f t="shared" si="369"/>
        <v>1.3466408012991045E-6</v>
      </c>
      <c r="X1312" s="169" t="str">
        <f t="shared" si="370"/>
        <v/>
      </c>
      <c r="Y1312" s="147" t="str">
        <f t="shared" si="371"/>
        <v/>
      </c>
      <c r="AC1312" s="151">
        <v>631</v>
      </c>
      <c r="AD1312" s="147">
        <f t="shared" si="372"/>
        <v>-1.476</v>
      </c>
      <c r="AE1312" s="170">
        <f t="shared" si="373"/>
        <v>0.13422650996844704</v>
      </c>
      <c r="AF1312" s="170">
        <f t="shared" si="374"/>
        <v>6.9971946115731112E-2</v>
      </c>
      <c r="AG1312" s="147">
        <f t="shared" si="375"/>
        <v>0.13422650996844704</v>
      </c>
      <c r="AH1312" s="147" t="str">
        <f t="shared" si="376"/>
        <v/>
      </c>
      <c r="AI1312" s="147" t="str">
        <f t="shared" si="377"/>
        <v/>
      </c>
      <c r="AJ1312" s="169">
        <f t="shared" si="378"/>
        <v>0</v>
      </c>
      <c r="AK1312" s="169" t="str">
        <f t="shared" si="379"/>
        <v/>
      </c>
      <c r="AL1312" s="169" t="str">
        <f t="shared" si="380"/>
        <v/>
      </c>
      <c r="AM1312" s="169"/>
      <c r="AN1312" s="169"/>
      <c r="AO1312" s="169"/>
      <c r="AP1312" s="169"/>
      <c r="AQ1312" s="169"/>
      <c r="AR1312" s="169"/>
      <c r="AS1312" s="169"/>
      <c r="AT1312" s="148"/>
      <c r="AU1312" s="149"/>
      <c r="AV1312" s="148"/>
      <c r="AW1312" s="173"/>
      <c r="AX1312" s="174"/>
      <c r="AY1312" s="175"/>
      <c r="AZ1312" s="175"/>
      <c r="BA1312" s="176"/>
      <c r="BB1312" s="176"/>
      <c r="BC1312" s="150"/>
      <c r="BE1312" s="151">
        <v>608</v>
      </c>
      <c r="BF1312" s="164">
        <f t="shared" si="382"/>
        <v>3.8848000000000456</v>
      </c>
      <c r="BG1312" s="177">
        <f t="shared" si="383"/>
        <v>0.79294654839185985</v>
      </c>
      <c r="BH1312" s="178">
        <f t="shared" si="384"/>
        <v>7.2618260423717995E-4</v>
      </c>
      <c r="BI1312" s="179" t="str">
        <f t="shared" si="385"/>
        <v/>
      </c>
      <c r="BJ1312" s="179" t="str">
        <f t="shared" si="381"/>
        <v/>
      </c>
    </row>
    <row r="1313" spans="2:62" ht="20.100000000000001" customHeight="1" x14ac:dyDescent="0.25">
      <c r="B1313" s="147"/>
      <c r="C1313" s="151">
        <v>632</v>
      </c>
      <c r="D1313" s="147">
        <f t="shared" si="354"/>
        <v>-1099.4643358531102</v>
      </c>
      <c r="E1313" s="170">
        <f t="shared" si="355"/>
        <v>1.8076966870429214E-4</v>
      </c>
      <c r="F1313" s="170">
        <f t="shared" si="356"/>
        <v>7.0510438787918114E-2</v>
      </c>
      <c r="G1313" s="147">
        <f t="shared" si="357"/>
        <v>1.8076966870429214E-4</v>
      </c>
      <c r="H1313" s="147" t="str">
        <f t="shared" si="358"/>
        <v/>
      </c>
      <c r="I1313" s="147" t="str">
        <f t="shared" si="359"/>
        <v/>
      </c>
      <c r="J1313" s="147">
        <f t="shared" si="360"/>
        <v>6.2516585974009705E-17</v>
      </c>
      <c r="K1313" s="147" t="str">
        <f t="shared" si="361"/>
        <v/>
      </c>
      <c r="L1313" s="147" t="str">
        <f t="shared" si="362"/>
        <v/>
      </c>
      <c r="P1313" s="151">
        <v>632</v>
      </c>
      <c r="Q1313" s="147">
        <f t="shared" si="363"/>
        <v>-35359.991232385699</v>
      </c>
      <c r="R1313" s="170">
        <f t="shared" si="364"/>
        <v>5.6207537620178836E-6</v>
      </c>
      <c r="S1313" s="170">
        <f t="shared" si="365"/>
        <v>7.0510438787918114E-2</v>
      </c>
      <c r="T1313" s="147">
        <f t="shared" si="366"/>
        <v>5.6207537620178836E-6</v>
      </c>
      <c r="U1313" s="147" t="str">
        <f t="shared" si="367"/>
        <v/>
      </c>
      <c r="V1313" s="147" t="str">
        <f t="shared" si="368"/>
        <v/>
      </c>
      <c r="W1313" s="171">
        <f t="shared" si="369"/>
        <v>1.3587584047604121E-6</v>
      </c>
      <c r="X1313" s="169" t="str">
        <f t="shared" si="370"/>
        <v/>
      </c>
      <c r="Y1313" s="147" t="str">
        <f t="shared" si="371"/>
        <v/>
      </c>
      <c r="AC1313" s="151">
        <v>632</v>
      </c>
      <c r="AD1313" s="147">
        <f t="shared" si="372"/>
        <v>-1.472</v>
      </c>
      <c r="AE1313" s="170">
        <f t="shared" si="373"/>
        <v>0.13502024710893432</v>
      </c>
      <c r="AF1313" s="170">
        <f t="shared" si="374"/>
        <v>7.0510438787918114E-2</v>
      </c>
      <c r="AG1313" s="147">
        <f t="shared" si="375"/>
        <v>0.13502024710893432</v>
      </c>
      <c r="AH1313" s="147" t="str">
        <f t="shared" si="376"/>
        <v/>
      </c>
      <c r="AI1313" s="147" t="str">
        <f t="shared" si="377"/>
        <v/>
      </c>
      <c r="AJ1313" s="169">
        <f t="shared" si="378"/>
        <v>0</v>
      </c>
      <c r="AK1313" s="169" t="str">
        <f t="shared" si="379"/>
        <v/>
      </c>
      <c r="AL1313" s="169" t="str">
        <f t="shared" si="380"/>
        <v/>
      </c>
      <c r="AM1313" s="169"/>
      <c r="AN1313" s="169"/>
      <c r="AO1313" s="169"/>
      <c r="AP1313" s="169"/>
      <c r="AQ1313" s="169"/>
      <c r="AR1313" s="169"/>
      <c r="AS1313" s="169"/>
      <c r="AT1313" s="148"/>
      <c r="AU1313" s="149"/>
      <c r="AV1313" s="148"/>
      <c r="AW1313" s="173"/>
      <c r="AX1313" s="174"/>
      <c r="AY1313" s="175"/>
      <c r="AZ1313" s="175"/>
      <c r="BA1313" s="176"/>
      <c r="BB1313" s="176"/>
      <c r="BC1313" s="150"/>
      <c r="BE1313" s="151">
        <v>609</v>
      </c>
      <c r="BF1313" s="164">
        <f t="shared" si="382"/>
        <v>3.8912000000000457</v>
      </c>
      <c r="BG1313" s="177">
        <f t="shared" si="383"/>
        <v>0.79222036578762267</v>
      </c>
      <c r="BH1313" s="178">
        <f t="shared" si="384"/>
        <v>7.268450710719021E-4</v>
      </c>
      <c r="BI1313" s="179" t="str">
        <f t="shared" si="385"/>
        <v/>
      </c>
      <c r="BJ1313" s="179" t="str">
        <f t="shared" si="381"/>
        <v/>
      </c>
    </row>
    <row r="1314" spans="2:62" ht="20.100000000000001" customHeight="1" x14ac:dyDescent="0.25">
      <c r="B1314" s="147"/>
      <c r="C1314" s="151">
        <v>633</v>
      </c>
      <c r="D1314" s="147">
        <f t="shared" si="354"/>
        <v>-1096.4766610274223</v>
      </c>
      <c r="E1314" s="170">
        <f t="shared" si="355"/>
        <v>1.8183572549170727E-4</v>
      </c>
      <c r="F1314" s="170">
        <f t="shared" si="356"/>
        <v>7.1052111453432251E-2</v>
      </c>
      <c r="G1314" s="147">
        <f t="shared" si="357"/>
        <v>1.8183572549170727E-4</v>
      </c>
      <c r="H1314" s="147" t="str">
        <f t="shared" si="358"/>
        <v/>
      </c>
      <c r="I1314" s="147" t="str">
        <f t="shared" si="359"/>
        <v/>
      </c>
      <c r="J1314" s="147">
        <f t="shared" si="360"/>
        <v>6.4475930283579516E-17</v>
      </c>
      <c r="K1314" s="147" t="str">
        <f t="shared" si="361"/>
        <v/>
      </c>
      <c r="L1314" s="147" t="str">
        <f t="shared" si="362"/>
        <v/>
      </c>
      <c r="P1314" s="151">
        <v>633</v>
      </c>
      <c r="Q1314" s="147">
        <f t="shared" si="363"/>
        <v>-35263.904299688998</v>
      </c>
      <c r="R1314" s="170">
        <f t="shared" si="364"/>
        <v>5.6539011519607749E-6</v>
      </c>
      <c r="S1314" s="170">
        <f t="shared" si="365"/>
        <v>7.1052111453432251E-2</v>
      </c>
      <c r="T1314" s="147">
        <f t="shared" si="366"/>
        <v>5.6539011519607749E-6</v>
      </c>
      <c r="U1314" s="147" t="str">
        <f t="shared" si="367"/>
        <v/>
      </c>
      <c r="V1314" s="147" t="str">
        <f t="shared" si="368"/>
        <v/>
      </c>
      <c r="W1314" s="171">
        <f t="shared" si="369"/>
        <v>1.370963111597324E-6</v>
      </c>
      <c r="X1314" s="169" t="str">
        <f t="shared" si="370"/>
        <v/>
      </c>
      <c r="Y1314" s="147" t="str">
        <f t="shared" si="371"/>
        <v/>
      </c>
      <c r="AC1314" s="151">
        <v>633</v>
      </c>
      <c r="AD1314" s="147">
        <f t="shared" si="372"/>
        <v>-1.468</v>
      </c>
      <c r="AE1314" s="170">
        <f t="shared" si="373"/>
        <v>0.13581650486556279</v>
      </c>
      <c r="AF1314" s="170">
        <f t="shared" si="374"/>
        <v>7.1052111453432251E-2</v>
      </c>
      <c r="AG1314" s="147">
        <f t="shared" si="375"/>
        <v>0.13581650486556279</v>
      </c>
      <c r="AH1314" s="147" t="str">
        <f t="shared" si="376"/>
        <v/>
      </c>
      <c r="AI1314" s="147" t="str">
        <f t="shared" si="377"/>
        <v/>
      </c>
      <c r="AJ1314" s="169">
        <f t="shared" si="378"/>
        <v>0</v>
      </c>
      <c r="AK1314" s="169" t="str">
        <f t="shared" si="379"/>
        <v/>
      </c>
      <c r="AL1314" s="169" t="str">
        <f t="shared" si="380"/>
        <v/>
      </c>
      <c r="AM1314" s="169"/>
      <c r="AN1314" s="169"/>
      <c r="AO1314" s="169"/>
      <c r="AP1314" s="169"/>
      <c r="AQ1314" s="169"/>
      <c r="AR1314" s="169"/>
      <c r="AS1314" s="169"/>
      <c r="AT1314" s="148"/>
      <c r="AU1314" s="149"/>
      <c r="AV1314" s="148"/>
      <c r="AW1314" s="173"/>
      <c r="AX1314" s="174"/>
      <c r="AY1314" s="175"/>
      <c r="AZ1314" s="175"/>
      <c r="BA1314" s="176"/>
      <c r="BB1314" s="176"/>
      <c r="BC1314" s="150"/>
      <c r="BE1314" s="151">
        <v>610</v>
      </c>
      <c r="BF1314" s="164">
        <f t="shared" si="382"/>
        <v>3.8976000000000459</v>
      </c>
      <c r="BG1314" s="177">
        <f t="shared" si="383"/>
        <v>0.79149352071655077</v>
      </c>
      <c r="BH1314" s="178">
        <f t="shared" si="384"/>
        <v>7.2750323027781505E-4</v>
      </c>
      <c r="BI1314" s="179" t="str">
        <f t="shared" si="385"/>
        <v/>
      </c>
      <c r="BJ1314" s="179" t="str">
        <f t="shared" si="381"/>
        <v/>
      </c>
    </row>
    <row r="1315" spans="2:62" ht="20.100000000000001" customHeight="1" x14ac:dyDescent="0.25">
      <c r="B1315" s="147"/>
      <c r="C1315" s="151">
        <v>634</v>
      </c>
      <c r="D1315" s="147">
        <f t="shared" si="354"/>
        <v>-1093.4889862017346</v>
      </c>
      <c r="E1315" s="170">
        <f t="shared" si="355"/>
        <v>1.8290514265264924E-4</v>
      </c>
      <c r="F1315" s="170">
        <f t="shared" si="356"/>
        <v>7.159697417341862E-2</v>
      </c>
      <c r="G1315" s="147">
        <f t="shared" si="357"/>
        <v>1.8290514265264924E-4</v>
      </c>
      <c r="H1315" s="147" t="str">
        <f t="shared" si="358"/>
        <v/>
      </c>
      <c r="I1315" s="147" t="str">
        <f t="shared" si="359"/>
        <v/>
      </c>
      <c r="J1315" s="147">
        <f t="shared" si="360"/>
        <v>6.6495618840478866E-17</v>
      </c>
      <c r="K1315" s="147" t="str">
        <f t="shared" si="361"/>
        <v/>
      </c>
      <c r="L1315" s="147" t="str">
        <f t="shared" si="362"/>
        <v/>
      </c>
      <c r="P1315" s="151">
        <v>634</v>
      </c>
      <c r="Q1315" s="147">
        <f t="shared" si="363"/>
        <v>-35167.817366992298</v>
      </c>
      <c r="R1315" s="170">
        <f t="shared" si="364"/>
        <v>5.687153027530475E-6</v>
      </c>
      <c r="S1315" s="170">
        <f t="shared" si="365"/>
        <v>7.159697417341862E-2</v>
      </c>
      <c r="T1315" s="147">
        <f t="shared" si="366"/>
        <v>5.687153027530475E-6</v>
      </c>
      <c r="U1315" s="147" t="str">
        <f t="shared" si="367"/>
        <v/>
      </c>
      <c r="V1315" s="147" t="str">
        <f t="shared" si="368"/>
        <v/>
      </c>
      <c r="W1315" s="171">
        <f t="shared" si="369"/>
        <v>1.3832553118925908E-6</v>
      </c>
      <c r="X1315" s="169" t="str">
        <f t="shared" si="370"/>
        <v/>
      </c>
      <c r="Y1315" s="147" t="str">
        <f t="shared" si="371"/>
        <v/>
      </c>
      <c r="AC1315" s="151">
        <v>634</v>
      </c>
      <c r="AD1315" s="147">
        <f t="shared" si="372"/>
        <v>-1.464</v>
      </c>
      <c r="AE1315" s="170">
        <f t="shared" si="373"/>
        <v>0.13661527254803899</v>
      </c>
      <c r="AF1315" s="170">
        <f t="shared" si="374"/>
        <v>7.159697417341862E-2</v>
      </c>
      <c r="AG1315" s="147">
        <f t="shared" si="375"/>
        <v>0.13661527254803899</v>
      </c>
      <c r="AH1315" s="147" t="str">
        <f t="shared" si="376"/>
        <v/>
      </c>
      <c r="AI1315" s="147" t="str">
        <f t="shared" si="377"/>
        <v/>
      </c>
      <c r="AJ1315" s="169">
        <f t="shared" si="378"/>
        <v>0</v>
      </c>
      <c r="AK1315" s="169" t="str">
        <f t="shared" si="379"/>
        <v/>
      </c>
      <c r="AL1315" s="169" t="str">
        <f t="shared" si="380"/>
        <v/>
      </c>
      <c r="AM1315" s="169"/>
      <c r="AN1315" s="169"/>
      <c r="AO1315" s="169"/>
      <c r="AP1315" s="169"/>
      <c r="AQ1315" s="169"/>
      <c r="AR1315" s="169"/>
      <c r="AS1315" s="169"/>
      <c r="AT1315" s="148"/>
      <c r="AU1315" s="149"/>
      <c r="AV1315" s="148"/>
      <c r="AW1315" s="173"/>
      <c r="AX1315" s="174"/>
      <c r="AY1315" s="175"/>
      <c r="AZ1315" s="175"/>
      <c r="BA1315" s="176"/>
      <c r="BB1315" s="176"/>
      <c r="BC1315" s="150"/>
      <c r="BE1315" s="151">
        <v>611</v>
      </c>
      <c r="BF1315" s="164">
        <f t="shared" si="382"/>
        <v>3.9040000000000461</v>
      </c>
      <c r="BG1315" s="177">
        <f t="shared" si="383"/>
        <v>0.79076601748627295</v>
      </c>
      <c r="BH1315" s="178">
        <f t="shared" si="384"/>
        <v>7.2815708518159106E-4</v>
      </c>
      <c r="BI1315" s="179" t="str">
        <f t="shared" si="385"/>
        <v/>
      </c>
      <c r="BJ1315" s="179" t="str">
        <f t="shared" si="381"/>
        <v/>
      </c>
    </row>
    <row r="1316" spans="2:62" ht="20.100000000000001" customHeight="1" x14ac:dyDescent="0.25">
      <c r="B1316" s="147"/>
      <c r="C1316" s="151">
        <v>635</v>
      </c>
      <c r="D1316" s="147">
        <f t="shared" si="354"/>
        <v>-1090.5013113760467</v>
      </c>
      <c r="E1316" s="170">
        <f t="shared" si="355"/>
        <v>1.8397790562853079E-4</v>
      </c>
      <c r="F1316" s="170">
        <f t="shared" si="356"/>
        <v>7.2145036965893777E-2</v>
      </c>
      <c r="G1316" s="147">
        <f t="shared" si="357"/>
        <v>1.8397790562853079E-4</v>
      </c>
      <c r="H1316" s="147" t="str">
        <f t="shared" si="358"/>
        <v/>
      </c>
      <c r="I1316" s="147" t="str">
        <f t="shared" si="359"/>
        <v/>
      </c>
      <c r="J1316" s="147">
        <f t="shared" si="360"/>
        <v>6.8577476267807396E-17</v>
      </c>
      <c r="K1316" s="147" t="str">
        <f t="shared" si="361"/>
        <v/>
      </c>
      <c r="L1316" s="147" t="str">
        <f t="shared" si="362"/>
        <v/>
      </c>
      <c r="P1316" s="151">
        <v>635</v>
      </c>
      <c r="Q1316" s="147">
        <f t="shared" si="363"/>
        <v>-35071.730434295598</v>
      </c>
      <c r="R1316" s="170">
        <f t="shared" si="364"/>
        <v>5.7205089360501909E-6</v>
      </c>
      <c r="S1316" s="170">
        <f t="shared" si="365"/>
        <v>7.2145036965893777E-2</v>
      </c>
      <c r="T1316" s="147">
        <f t="shared" si="366"/>
        <v>5.7205089360501909E-6</v>
      </c>
      <c r="U1316" s="147" t="str">
        <f t="shared" si="367"/>
        <v/>
      </c>
      <c r="V1316" s="147" t="str">
        <f t="shared" si="368"/>
        <v/>
      </c>
      <c r="W1316" s="171">
        <f t="shared" si="369"/>
        <v>1.3956353950111569E-6</v>
      </c>
      <c r="X1316" s="169" t="str">
        <f t="shared" si="370"/>
        <v/>
      </c>
      <c r="Y1316" s="147" t="str">
        <f t="shared" si="371"/>
        <v/>
      </c>
      <c r="AC1316" s="151">
        <v>635</v>
      </c>
      <c r="AD1316" s="147">
        <f t="shared" si="372"/>
        <v>-1.46</v>
      </c>
      <c r="AE1316" s="170">
        <f t="shared" si="373"/>
        <v>0.13741653928228179</v>
      </c>
      <c r="AF1316" s="170">
        <f t="shared" si="374"/>
        <v>7.2145036965893777E-2</v>
      </c>
      <c r="AG1316" s="147">
        <f t="shared" si="375"/>
        <v>0.13741653928228179</v>
      </c>
      <c r="AH1316" s="147" t="str">
        <f t="shared" si="376"/>
        <v/>
      </c>
      <c r="AI1316" s="147" t="str">
        <f t="shared" si="377"/>
        <v/>
      </c>
      <c r="AJ1316" s="169">
        <f t="shared" si="378"/>
        <v>0</v>
      </c>
      <c r="AK1316" s="169" t="str">
        <f t="shared" si="379"/>
        <v/>
      </c>
      <c r="AL1316" s="169" t="str">
        <f t="shared" si="380"/>
        <v/>
      </c>
      <c r="AM1316" s="169"/>
      <c r="AN1316" s="169"/>
      <c r="AO1316" s="169"/>
      <c r="AP1316" s="169"/>
      <c r="AQ1316" s="169"/>
      <c r="AR1316" s="169"/>
      <c r="AS1316" s="169"/>
      <c r="AT1316" s="148"/>
      <c r="AU1316" s="149"/>
      <c r="AV1316" s="148"/>
      <c r="AW1316" s="173"/>
      <c r="AX1316" s="174"/>
      <c r="AY1316" s="175"/>
      <c r="AZ1316" s="175"/>
      <c r="BA1316" s="176"/>
      <c r="BB1316" s="176"/>
      <c r="BC1316" s="150"/>
      <c r="BE1316" s="151">
        <v>612</v>
      </c>
      <c r="BF1316" s="164">
        <f t="shared" si="382"/>
        <v>3.9104000000000463</v>
      </c>
      <c r="BG1316" s="177">
        <f t="shared" si="383"/>
        <v>0.79003786040109136</v>
      </c>
      <c r="BH1316" s="178">
        <f t="shared" si="384"/>
        <v>7.2880663916474742E-4</v>
      </c>
      <c r="BI1316" s="179" t="str">
        <f t="shared" si="385"/>
        <v/>
      </c>
      <c r="BJ1316" s="179" t="str">
        <f t="shared" si="381"/>
        <v/>
      </c>
    </row>
    <row r="1317" spans="2:62" ht="20.100000000000001" customHeight="1" x14ac:dyDescent="0.25">
      <c r="B1317" s="147"/>
      <c r="C1317" s="151">
        <v>636</v>
      </c>
      <c r="D1317" s="147">
        <f t="shared" si="354"/>
        <v>-1087.513636550359</v>
      </c>
      <c r="E1317" s="170">
        <f t="shared" si="355"/>
        <v>1.8505399961419111E-4</v>
      </c>
      <c r="F1317" s="170">
        <f t="shared" si="356"/>
        <v>7.269630980500974E-2</v>
      </c>
      <c r="G1317" s="147">
        <f t="shared" si="357"/>
        <v>1.8505399961419111E-4</v>
      </c>
      <c r="H1317" s="147" t="str">
        <f t="shared" si="358"/>
        <v/>
      </c>
      <c r="I1317" s="147" t="str">
        <f t="shared" si="359"/>
        <v/>
      </c>
      <c r="J1317" s="147">
        <f t="shared" si="360"/>
        <v>7.0723381298571116E-17</v>
      </c>
      <c r="K1317" s="147" t="str">
        <f t="shared" si="361"/>
        <v/>
      </c>
      <c r="L1317" s="147" t="str">
        <f t="shared" si="362"/>
        <v/>
      </c>
      <c r="P1317" s="151">
        <v>636</v>
      </c>
      <c r="Q1317" s="147">
        <f t="shared" si="363"/>
        <v>-34975.643501598897</v>
      </c>
      <c r="R1317" s="170">
        <f t="shared" si="364"/>
        <v>5.7539684171763044E-6</v>
      </c>
      <c r="S1317" s="170">
        <f t="shared" si="365"/>
        <v>7.269630980500974E-2</v>
      </c>
      <c r="T1317" s="147">
        <f t="shared" si="366"/>
        <v>5.7539684171763044E-6</v>
      </c>
      <c r="U1317" s="147" t="str">
        <f t="shared" si="367"/>
        <v/>
      </c>
      <c r="V1317" s="147" t="str">
        <f t="shared" si="368"/>
        <v/>
      </c>
      <c r="W1317" s="171">
        <f t="shared" si="369"/>
        <v>1.4081037495686954E-6</v>
      </c>
      <c r="X1317" s="169" t="str">
        <f t="shared" si="370"/>
        <v/>
      </c>
      <c r="Y1317" s="147" t="str">
        <f t="shared" si="371"/>
        <v/>
      </c>
      <c r="AC1317" s="151">
        <v>636</v>
      </c>
      <c r="AD1317" s="147">
        <f t="shared" si="372"/>
        <v>-1.456</v>
      </c>
      <c r="AE1317" s="170">
        <f t="shared" si="373"/>
        <v>0.13822029401003963</v>
      </c>
      <c r="AF1317" s="170">
        <f t="shared" si="374"/>
        <v>7.269630980500974E-2</v>
      </c>
      <c r="AG1317" s="147">
        <f t="shared" si="375"/>
        <v>0.13822029401003963</v>
      </c>
      <c r="AH1317" s="147" t="str">
        <f t="shared" si="376"/>
        <v/>
      </c>
      <c r="AI1317" s="147" t="str">
        <f t="shared" si="377"/>
        <v/>
      </c>
      <c r="AJ1317" s="169">
        <f t="shared" si="378"/>
        <v>0</v>
      </c>
      <c r="AK1317" s="169" t="str">
        <f t="shared" si="379"/>
        <v/>
      </c>
      <c r="AL1317" s="169" t="str">
        <f t="shared" si="380"/>
        <v/>
      </c>
      <c r="AM1317" s="169"/>
      <c r="AN1317" s="169"/>
      <c r="AO1317" s="169"/>
      <c r="AP1317" s="169"/>
      <c r="AQ1317" s="169"/>
      <c r="AR1317" s="169"/>
      <c r="AS1317" s="169"/>
      <c r="AT1317" s="148"/>
      <c r="AU1317" s="149"/>
      <c r="AV1317" s="148"/>
      <c r="AW1317" s="173"/>
      <c r="AX1317" s="174"/>
      <c r="AY1317" s="175"/>
      <c r="AZ1317" s="175"/>
      <c r="BA1317" s="176"/>
      <c r="BB1317" s="176"/>
      <c r="BC1317" s="150"/>
      <c r="BE1317" s="151">
        <v>613</v>
      </c>
      <c r="BF1317" s="164">
        <f t="shared" si="382"/>
        <v>3.9168000000000465</v>
      </c>
      <c r="BG1317" s="177">
        <f t="shared" si="383"/>
        <v>0.78930905376192662</v>
      </c>
      <c r="BH1317" s="178">
        <f t="shared" si="384"/>
        <v>7.2945189566320234E-4</v>
      </c>
      <c r="BI1317" s="179" t="str">
        <f t="shared" si="385"/>
        <v/>
      </c>
      <c r="BJ1317" s="179" t="str">
        <f t="shared" si="381"/>
        <v/>
      </c>
    </row>
    <row r="1318" spans="2:62" ht="20.100000000000001" customHeight="1" x14ac:dyDescent="0.25">
      <c r="B1318" s="147"/>
      <c r="C1318" s="151">
        <v>637</v>
      </c>
      <c r="D1318" s="147">
        <f t="shared" si="354"/>
        <v>-1084.5259617246711</v>
      </c>
      <c r="E1318" s="170">
        <f t="shared" si="355"/>
        <v>1.8613340955740012E-4</v>
      </c>
      <c r="F1318" s="170">
        <f t="shared" si="356"/>
        <v>7.3250802620316635E-2</v>
      </c>
      <c r="G1318" s="147">
        <f t="shared" si="357"/>
        <v>1.8613340955740012E-4</v>
      </c>
      <c r="H1318" s="147" t="str">
        <f t="shared" si="358"/>
        <v/>
      </c>
      <c r="I1318" s="147" t="str">
        <f t="shared" si="359"/>
        <v/>
      </c>
      <c r="J1318" s="147">
        <f t="shared" si="360"/>
        <v>7.2935268347644709E-17</v>
      </c>
      <c r="K1318" s="147" t="str">
        <f t="shared" si="361"/>
        <v/>
      </c>
      <c r="L1318" s="147" t="str">
        <f t="shared" si="362"/>
        <v/>
      </c>
      <c r="P1318" s="151">
        <v>637</v>
      </c>
      <c r="Q1318" s="147">
        <f t="shared" si="363"/>
        <v>-34879.556568902197</v>
      </c>
      <c r="R1318" s="170">
        <f t="shared" si="364"/>
        <v>5.787531002882957E-6</v>
      </c>
      <c r="S1318" s="170">
        <f t="shared" si="365"/>
        <v>7.3250802620316594E-2</v>
      </c>
      <c r="T1318" s="147">
        <f t="shared" si="366"/>
        <v>5.787531002882957E-6</v>
      </c>
      <c r="U1318" s="147" t="str">
        <f t="shared" si="367"/>
        <v/>
      </c>
      <c r="V1318" s="147" t="str">
        <f t="shared" si="368"/>
        <v/>
      </c>
      <c r="W1318" s="171">
        <f t="shared" si="369"/>
        <v>1.4206607633999186E-6</v>
      </c>
      <c r="X1318" s="169" t="str">
        <f t="shared" si="370"/>
        <v/>
      </c>
      <c r="Y1318" s="147" t="str">
        <f t="shared" si="371"/>
        <v/>
      </c>
      <c r="AC1318" s="151">
        <v>637</v>
      </c>
      <c r="AD1318" s="147">
        <f t="shared" si="372"/>
        <v>-1.452</v>
      </c>
      <c r="AE1318" s="170">
        <f t="shared" si="373"/>
        <v>0.13902652548852024</v>
      </c>
      <c r="AF1318" s="170">
        <f t="shared" si="374"/>
        <v>7.3250802620316594E-2</v>
      </c>
      <c r="AG1318" s="147">
        <f t="shared" si="375"/>
        <v>0.13902652548852024</v>
      </c>
      <c r="AH1318" s="147" t="str">
        <f t="shared" si="376"/>
        <v/>
      </c>
      <c r="AI1318" s="147" t="str">
        <f t="shared" si="377"/>
        <v/>
      </c>
      <c r="AJ1318" s="169">
        <f t="shared" si="378"/>
        <v>0</v>
      </c>
      <c r="AK1318" s="169" t="str">
        <f t="shared" si="379"/>
        <v/>
      </c>
      <c r="AL1318" s="169" t="str">
        <f t="shared" si="380"/>
        <v/>
      </c>
      <c r="AM1318" s="169"/>
      <c r="AN1318" s="169"/>
      <c r="AO1318" s="169"/>
      <c r="AP1318" s="169"/>
      <c r="AQ1318" s="169"/>
      <c r="AR1318" s="169"/>
      <c r="AS1318" s="169"/>
      <c r="AT1318" s="148"/>
      <c r="AU1318" s="149"/>
      <c r="AV1318" s="148"/>
      <c r="AW1318" s="173"/>
      <c r="AX1318" s="174"/>
      <c r="AY1318" s="175"/>
      <c r="AZ1318" s="175"/>
      <c r="BA1318" s="176"/>
      <c r="BB1318" s="176"/>
      <c r="BC1318" s="150"/>
      <c r="BE1318" s="151">
        <v>614</v>
      </c>
      <c r="BF1318" s="164">
        <f t="shared" si="382"/>
        <v>3.9232000000000466</v>
      </c>
      <c r="BG1318" s="177">
        <f t="shared" si="383"/>
        <v>0.78857960186626341</v>
      </c>
      <c r="BH1318" s="178">
        <f t="shared" si="384"/>
        <v>7.300928581653876E-4</v>
      </c>
      <c r="BI1318" s="179" t="str">
        <f t="shared" si="385"/>
        <v/>
      </c>
      <c r="BJ1318" s="179" t="str">
        <f t="shared" si="381"/>
        <v/>
      </c>
    </row>
    <row r="1319" spans="2:62" ht="20.100000000000001" customHeight="1" x14ac:dyDescent="0.25">
      <c r="B1319" s="147"/>
      <c r="C1319" s="151">
        <v>638</v>
      </c>
      <c r="D1319" s="147">
        <f t="shared" si="354"/>
        <v>-1081.5382868989834</v>
      </c>
      <c r="E1319" s="170">
        <f t="shared" si="355"/>
        <v>1.872161201583788E-4</v>
      </c>
      <c r="F1319" s="170">
        <f t="shared" si="356"/>
        <v>7.3808525296023483E-2</v>
      </c>
      <c r="G1319" s="147">
        <f t="shared" si="357"/>
        <v>1.872161201583788E-4</v>
      </c>
      <c r="H1319" s="147" t="str">
        <f t="shared" si="358"/>
        <v/>
      </c>
      <c r="I1319" s="147" t="str">
        <f t="shared" si="359"/>
        <v/>
      </c>
      <c r="J1319" s="147">
        <f t="shared" si="360"/>
        <v>7.5215129128411234E-17</v>
      </c>
      <c r="K1319" s="147" t="str">
        <f t="shared" si="361"/>
        <v/>
      </c>
      <c r="L1319" s="147" t="str">
        <f t="shared" si="362"/>
        <v/>
      </c>
      <c r="P1319" s="151">
        <v>638</v>
      </c>
      <c r="Q1319" s="147">
        <f t="shared" si="363"/>
        <v>-34783.469636205496</v>
      </c>
      <c r="R1319" s="170">
        <f t="shared" si="364"/>
        <v>5.8211962174471508E-6</v>
      </c>
      <c r="S1319" s="170">
        <f t="shared" si="365"/>
        <v>7.3808525296023483E-2</v>
      </c>
      <c r="T1319" s="147">
        <f t="shared" si="366"/>
        <v>5.8211962174471508E-6</v>
      </c>
      <c r="U1319" s="147" t="str">
        <f t="shared" si="367"/>
        <v/>
      </c>
      <c r="V1319" s="147" t="str">
        <f t="shared" si="368"/>
        <v/>
      </c>
      <c r="W1319" s="171">
        <f t="shared" si="369"/>
        <v>1.4333068235266728E-6</v>
      </c>
      <c r="X1319" s="169" t="str">
        <f t="shared" si="370"/>
        <v/>
      </c>
      <c r="Y1319" s="147" t="str">
        <f t="shared" si="371"/>
        <v/>
      </c>
      <c r="AC1319" s="151">
        <v>638</v>
      </c>
      <c r="AD1319" s="147">
        <f t="shared" si="372"/>
        <v>-1.448</v>
      </c>
      <c r="AE1319" s="170">
        <f t="shared" si="373"/>
        <v>0.13983522229003265</v>
      </c>
      <c r="AF1319" s="170">
        <f t="shared" si="374"/>
        <v>7.3808525296023483E-2</v>
      </c>
      <c r="AG1319" s="147">
        <f t="shared" si="375"/>
        <v>0.13983522229003265</v>
      </c>
      <c r="AH1319" s="147" t="str">
        <f t="shared" si="376"/>
        <v/>
      </c>
      <c r="AI1319" s="147" t="str">
        <f t="shared" si="377"/>
        <v/>
      </c>
      <c r="AJ1319" s="169">
        <f t="shared" si="378"/>
        <v>0</v>
      </c>
      <c r="AK1319" s="169" t="str">
        <f t="shared" si="379"/>
        <v/>
      </c>
      <c r="AL1319" s="169" t="str">
        <f t="shared" si="380"/>
        <v/>
      </c>
      <c r="AM1319" s="169"/>
      <c r="AN1319" s="169"/>
      <c r="AO1319" s="169"/>
      <c r="AP1319" s="169"/>
      <c r="AQ1319" s="169"/>
      <c r="AR1319" s="169"/>
      <c r="AS1319" s="169"/>
      <c r="AT1319" s="148"/>
      <c r="AU1319" s="149"/>
      <c r="AV1319" s="148"/>
      <c r="AW1319" s="173"/>
      <c r="AX1319" s="174"/>
      <c r="AY1319" s="175"/>
      <c r="AZ1319" s="175"/>
      <c r="BA1319" s="176"/>
      <c r="BB1319" s="176"/>
      <c r="BC1319" s="150"/>
      <c r="BE1319" s="151">
        <v>615</v>
      </c>
      <c r="BF1319" s="164">
        <f t="shared" si="382"/>
        <v>3.9296000000000468</v>
      </c>
      <c r="BG1319" s="177">
        <f t="shared" si="383"/>
        <v>0.78784950900809803</v>
      </c>
      <c r="BH1319" s="178">
        <f t="shared" si="384"/>
        <v>7.3072953021358078E-4</v>
      </c>
      <c r="BI1319" s="179" t="str">
        <f t="shared" si="385"/>
        <v/>
      </c>
      <c r="BJ1319" s="179" t="str">
        <f t="shared" si="381"/>
        <v/>
      </c>
    </row>
    <row r="1320" spans="2:62" ht="20.100000000000001" customHeight="1" x14ac:dyDescent="0.25">
      <c r="B1320" s="147"/>
      <c r="C1320" s="151">
        <v>639</v>
      </c>
      <c r="D1320" s="147">
        <f t="shared" si="354"/>
        <v>-1078.5506120732955</v>
      </c>
      <c r="E1320" s="170">
        <f t="shared" si="355"/>
        <v>1.8830211586933827E-4</v>
      </c>
      <c r="F1320" s="170">
        <f t="shared" si="356"/>
        <v>7.4369487670258624E-2</v>
      </c>
      <c r="G1320" s="147">
        <f t="shared" si="357"/>
        <v>1.8830211586933827E-4</v>
      </c>
      <c r="H1320" s="147" t="str">
        <f t="shared" si="358"/>
        <v/>
      </c>
      <c r="I1320" s="147" t="str">
        <f t="shared" si="359"/>
        <v/>
      </c>
      <c r="J1320" s="147">
        <f t="shared" si="360"/>
        <v>7.7565014315327548E-17</v>
      </c>
      <c r="K1320" s="147" t="str">
        <f t="shared" si="361"/>
        <v/>
      </c>
      <c r="L1320" s="147" t="str">
        <f t="shared" si="362"/>
        <v/>
      </c>
      <c r="P1320" s="151">
        <v>639</v>
      </c>
      <c r="Q1320" s="147">
        <f t="shared" si="363"/>
        <v>-34687.382703508796</v>
      </c>
      <c r="R1320" s="170">
        <f t="shared" si="364"/>
        <v>5.8549635774343824E-6</v>
      </c>
      <c r="S1320" s="170">
        <f t="shared" si="365"/>
        <v>7.4369487670258569E-2</v>
      </c>
      <c r="T1320" s="147">
        <f t="shared" si="366"/>
        <v>5.8549635774343824E-6</v>
      </c>
      <c r="U1320" s="147" t="str">
        <f t="shared" si="367"/>
        <v/>
      </c>
      <c r="V1320" s="147" t="str">
        <f t="shared" si="368"/>
        <v/>
      </c>
      <c r="W1320" s="171">
        <f t="shared" si="369"/>
        <v>1.4460423161258041E-6</v>
      </c>
      <c r="X1320" s="169" t="str">
        <f t="shared" si="370"/>
        <v/>
      </c>
      <c r="Y1320" s="147" t="str">
        <f t="shared" si="371"/>
        <v/>
      </c>
      <c r="AC1320" s="151">
        <v>639</v>
      </c>
      <c r="AD1320" s="147">
        <f t="shared" si="372"/>
        <v>-1.444</v>
      </c>
      <c r="AE1320" s="170">
        <f t="shared" si="373"/>
        <v>0.14064637280164224</v>
      </c>
      <c r="AF1320" s="170">
        <f t="shared" si="374"/>
        <v>7.4369487670258569E-2</v>
      </c>
      <c r="AG1320" s="147">
        <f t="shared" si="375"/>
        <v>0.14064637280164224</v>
      </c>
      <c r="AH1320" s="147" t="str">
        <f t="shared" si="376"/>
        <v/>
      </c>
      <c r="AI1320" s="147" t="str">
        <f t="shared" si="377"/>
        <v/>
      </c>
      <c r="AJ1320" s="169">
        <f t="shared" si="378"/>
        <v>0</v>
      </c>
      <c r="AK1320" s="169" t="str">
        <f t="shared" si="379"/>
        <v/>
      </c>
      <c r="AL1320" s="169" t="str">
        <f t="shared" si="380"/>
        <v/>
      </c>
      <c r="AM1320" s="169"/>
      <c r="AN1320" s="169"/>
      <c r="AO1320" s="169"/>
      <c r="AP1320" s="169"/>
      <c r="AQ1320" s="169"/>
      <c r="AR1320" s="169"/>
      <c r="AS1320" s="169"/>
      <c r="AT1320" s="148"/>
      <c r="AU1320" s="149"/>
      <c r="AV1320" s="148"/>
      <c r="AW1320" s="173"/>
      <c r="AX1320" s="174"/>
      <c r="AY1320" s="175"/>
      <c r="AZ1320" s="175"/>
      <c r="BA1320" s="176"/>
      <c r="BB1320" s="176"/>
      <c r="BC1320" s="150"/>
      <c r="BE1320" s="151">
        <v>616</v>
      </c>
      <c r="BF1320" s="164">
        <f t="shared" si="382"/>
        <v>3.936000000000047</v>
      </c>
      <c r="BG1320" s="177">
        <f t="shared" si="383"/>
        <v>0.78711877947788444</v>
      </c>
      <c r="BH1320" s="178">
        <f t="shared" si="384"/>
        <v>7.3136191540268403E-4</v>
      </c>
      <c r="BI1320" s="179" t="str">
        <f t="shared" si="385"/>
        <v/>
      </c>
      <c r="BJ1320" s="179" t="str">
        <f t="shared" si="381"/>
        <v/>
      </c>
    </row>
    <row r="1321" spans="2:62" ht="20.100000000000001" customHeight="1" x14ac:dyDescent="0.25">
      <c r="B1321" s="147"/>
      <c r="C1321" s="151">
        <v>640</v>
      </c>
      <c r="D1321" s="147">
        <f t="shared" ref="D1321:D1384" si="386">D$675+(C1321*D$678)</f>
        <v>-1075.5629372476078</v>
      </c>
      <c r="E1321" s="170">
        <f t="shared" ref="E1321:E1384" si="387">_xlfn.NORM.DIST(D1321,D$672,D$673,0)</f>
        <v>1.8939138089403416E-4</v>
      </c>
      <c r="F1321" s="170">
        <f t="shared" ref="F1321:F1384" si="388">_xlfn.NORM.DIST(D1321,D$672,D$673,1)</f>
        <v>7.4933699534327061E-2</v>
      </c>
      <c r="G1321" s="147">
        <f t="shared" ref="G1321:G1384" si="389">IF(OR(F1321&lt;H$677,F1321&gt;H$678),E1321,"")</f>
        <v>1.8939138089403416E-4</v>
      </c>
      <c r="H1321" s="147" t="str">
        <f t="shared" ref="H1321:H1384" si="390">IF(AND(F1321&gt;H$677,F1321&lt;H$678),E1321,"")</f>
        <v/>
      </c>
      <c r="I1321" s="147" t="str">
        <f t="shared" ref="I1321:I1384" si="391">IF(E1321=MAX(E$681:E$2681),E1321,"")</f>
        <v/>
      </c>
      <c r="J1321" s="147">
        <f t="shared" ref="J1321:J1384" si="392">_xlfn.NORM.DIST(D1321,H$673,H$674,0)</f>
        <v>7.9987035253674492E-17</v>
      </c>
      <c r="K1321" s="147" t="str">
        <f t="shared" ref="K1321:K1384" si="393">IF(J1321=MAX(J$681:J$2681),E1321,"")</f>
        <v/>
      </c>
      <c r="L1321" s="147" t="str">
        <f t="shared" ref="L1321:L1384" si="394">IF(K1321=MIN(K$681:K$2681),K1321,"")</f>
        <v/>
      </c>
      <c r="P1321" s="151">
        <v>640</v>
      </c>
      <c r="Q1321" s="147">
        <f t="shared" ref="Q1321:Q1384" si="395">Q$675+(P1321*Q$678)</f>
        <v>-34591.295770812096</v>
      </c>
      <c r="R1321" s="170">
        <f t="shared" ref="R1321:R1384" si="396">_xlfn.NORM.DIST(Q1321,Q$672,Q$673,0)</f>
        <v>5.8888325916848291E-6</v>
      </c>
      <c r="S1321" s="170">
        <f t="shared" ref="S1321:S1384" si="397">_xlfn.NORM.DIST(Q1321,Q$672,Q$673,1)</f>
        <v>7.4933699534327061E-2</v>
      </c>
      <c r="T1321" s="147">
        <f t="shared" ref="T1321:T1384" si="398">IF(OR(S1321&lt;$U$677,S1321&gt;$U$678),R1321,"")</f>
        <v>5.8888325916848291E-6</v>
      </c>
      <c r="U1321" s="147" t="str">
        <f t="shared" ref="U1321:U1384" si="399">IF(AND(S1321&gt;U$677,S1321&lt;U$678),R1321,"")</f>
        <v/>
      </c>
      <c r="V1321" s="147" t="str">
        <f t="shared" ref="V1321:V1384" si="400">IF(R1321=MAX(R$681:R$2681),R1321,"")</f>
        <v/>
      </c>
      <c r="W1321" s="171">
        <f t="shared" ref="W1321:W1384" si="401">_xlfn.NORM.DIST(Q1321,U$673,U$674,0)</f>
        <v>1.4588676264968185E-6</v>
      </c>
      <c r="X1321" s="169" t="str">
        <f t="shared" ref="X1321:X1384" si="402">IF(W1321=MAX(W$681:W$2681),R1321,"")</f>
        <v/>
      </c>
      <c r="Y1321" s="147" t="str">
        <f t="shared" ref="Y1321:Y1384" si="403">IF(X1321=MIN(X$681:X$2681),X1321,"")</f>
        <v/>
      </c>
      <c r="AC1321" s="151">
        <v>640</v>
      </c>
      <c r="AD1321" s="147">
        <f t="shared" ref="AD1321:AD1384" si="404">AD$675+(AC1321*AD$678)</f>
        <v>-1.44</v>
      </c>
      <c r="AE1321" s="170">
        <f t="shared" ref="AE1321:AE1384" si="405">_xlfn.NORM.DIST(AD1321,AD$672,AD$673,0)</f>
        <v>0.14145996522483878</v>
      </c>
      <c r="AF1321" s="170">
        <f t="shared" ref="AF1321:AF1384" si="406">_xlfn.NORM.DIST(AD1321,AD$672,AD$673,1)</f>
        <v>7.4933699534327061E-2</v>
      </c>
      <c r="AG1321" s="147">
        <f t="shared" ref="AG1321:AG1384" si="407">IF(OR(AF1321&lt;H$677,AF1321&gt;H$678),AE1321,"")</f>
        <v>0.14145996522483878</v>
      </c>
      <c r="AH1321" s="147" t="str">
        <f t="shared" ref="AH1321:AH1384" si="408">IF(AND(AF1321&gt;U$677,AF1321&lt;U$678),AE1321,"")</f>
        <v/>
      </c>
      <c r="AI1321" s="147" t="str">
        <f t="shared" ref="AI1321:AI1384" si="409">IF(AE1321=MAX(AE$681:AE$2681),AE1321,"")</f>
        <v/>
      </c>
      <c r="AJ1321" s="169">
        <f t="shared" ref="AJ1321:AJ1384" si="410">_xlfn.NORM.DIST(AC1321,AH$673,AH$674,0)</f>
        <v>0</v>
      </c>
      <c r="AK1321" s="169" t="str">
        <f t="shared" ref="AK1321:AK1384" si="411">IF(AJ1321=MAX(AJ$681:AJ$2681),AE1321,"")</f>
        <v/>
      </c>
      <c r="AL1321" s="169" t="str">
        <f t="shared" ref="AL1321:AL1384" si="412">IF(AK1321=MIN(AK$681:AK$2681),AK1321,"")</f>
        <v/>
      </c>
      <c r="AM1321" s="169"/>
      <c r="AN1321" s="169"/>
      <c r="AO1321" s="169"/>
      <c r="AP1321" s="169"/>
      <c r="AQ1321" s="169"/>
      <c r="AR1321" s="169"/>
      <c r="AS1321" s="169"/>
      <c r="AT1321" s="148"/>
      <c r="AU1321" s="149"/>
      <c r="AV1321" s="148"/>
      <c r="AW1321" s="173"/>
      <c r="AX1321" s="174"/>
      <c r="AY1321" s="175"/>
      <c r="AZ1321" s="175"/>
      <c r="BA1321" s="176"/>
      <c r="BB1321" s="176"/>
      <c r="BC1321" s="150"/>
      <c r="BE1321" s="151">
        <v>617</v>
      </c>
      <c r="BF1321" s="164">
        <f t="shared" si="382"/>
        <v>3.9424000000000472</v>
      </c>
      <c r="BG1321" s="177">
        <f t="shared" si="383"/>
        <v>0.78638741756248176</v>
      </c>
      <c r="BH1321" s="178">
        <f t="shared" si="384"/>
        <v>7.3199001738055713E-4</v>
      </c>
      <c r="BI1321" s="179" t="str">
        <f t="shared" si="385"/>
        <v/>
      </c>
      <c r="BJ1321" s="179" t="str">
        <f t="shared" si="381"/>
        <v/>
      </c>
    </row>
    <row r="1322" spans="2:62" ht="20.100000000000001" customHeight="1" x14ac:dyDescent="0.25">
      <c r="B1322" s="147"/>
      <c r="C1322" s="151">
        <v>641</v>
      </c>
      <c r="D1322" s="147">
        <f t="shared" si="386"/>
        <v>-1072.5752624219199</v>
      </c>
      <c r="E1322" s="170">
        <f t="shared" si="387"/>
        <v>1.9048389918734006E-4</v>
      </c>
      <c r="F1322" s="170">
        <f t="shared" si="388"/>
        <v>7.5501170631968498E-2</v>
      </c>
      <c r="G1322" s="147">
        <f t="shared" si="389"/>
        <v>1.9048389918734006E-4</v>
      </c>
      <c r="H1322" s="147" t="str">
        <f t="shared" si="390"/>
        <v/>
      </c>
      <c r="I1322" s="147" t="str">
        <f t="shared" si="391"/>
        <v/>
      </c>
      <c r="J1322" s="147">
        <f t="shared" si="392"/>
        <v>8.2483365717813353E-17</v>
      </c>
      <c r="K1322" s="147" t="str">
        <f t="shared" si="393"/>
        <v/>
      </c>
      <c r="L1322" s="147" t="str">
        <f t="shared" si="394"/>
        <v/>
      </c>
      <c r="P1322" s="151">
        <v>641</v>
      </c>
      <c r="Q1322" s="147">
        <f t="shared" si="395"/>
        <v>-34495.208838115395</v>
      </c>
      <c r="R1322" s="170">
        <f t="shared" si="396"/>
        <v>5.92280276130005E-6</v>
      </c>
      <c r="S1322" s="170">
        <f t="shared" si="397"/>
        <v>7.5501170631968456E-2</v>
      </c>
      <c r="T1322" s="147">
        <f t="shared" si="398"/>
        <v>5.92280276130005E-6</v>
      </c>
      <c r="U1322" s="147" t="str">
        <f t="shared" si="399"/>
        <v/>
      </c>
      <c r="V1322" s="147" t="str">
        <f t="shared" si="400"/>
        <v/>
      </c>
      <c r="W1322" s="171">
        <f t="shared" si="401"/>
        <v>1.4717831390293132E-6</v>
      </c>
      <c r="X1322" s="169" t="str">
        <f t="shared" si="402"/>
        <v/>
      </c>
      <c r="Y1322" s="147" t="str">
        <f t="shared" si="403"/>
        <v/>
      </c>
      <c r="AC1322" s="151">
        <v>641</v>
      </c>
      <c r="AD1322" s="147">
        <f t="shared" si="404"/>
        <v>-1.4359999999999999</v>
      </c>
      <c r="AE1322" s="170">
        <f t="shared" si="405"/>
        <v>0.14227598757521709</v>
      </c>
      <c r="AF1322" s="170">
        <f t="shared" si="406"/>
        <v>7.5501170631968456E-2</v>
      </c>
      <c r="AG1322" s="147">
        <f t="shared" si="407"/>
        <v>0.14227598757521709</v>
      </c>
      <c r="AH1322" s="147" t="str">
        <f t="shared" si="408"/>
        <v/>
      </c>
      <c r="AI1322" s="147" t="str">
        <f t="shared" si="409"/>
        <v/>
      </c>
      <c r="AJ1322" s="169">
        <f t="shared" si="410"/>
        <v>0</v>
      </c>
      <c r="AK1322" s="169" t="str">
        <f t="shared" si="411"/>
        <v/>
      </c>
      <c r="AL1322" s="169" t="str">
        <f t="shared" si="412"/>
        <v/>
      </c>
      <c r="AM1322" s="169"/>
      <c r="AN1322" s="169"/>
      <c r="AO1322" s="169"/>
      <c r="AP1322" s="169"/>
      <c r="AQ1322" s="169"/>
      <c r="AR1322" s="169"/>
      <c r="AS1322" s="169"/>
      <c r="AT1322" s="148"/>
      <c r="AU1322" s="149"/>
      <c r="AV1322" s="148"/>
      <c r="AW1322" s="173"/>
      <c r="AX1322" s="174"/>
      <c r="AY1322" s="175"/>
      <c r="AZ1322" s="175"/>
      <c r="BA1322" s="176"/>
      <c r="BB1322" s="176"/>
      <c r="BC1322" s="150"/>
      <c r="BE1322" s="151">
        <v>618</v>
      </c>
      <c r="BF1322" s="164">
        <f t="shared" si="382"/>
        <v>3.9488000000000474</v>
      </c>
      <c r="BG1322" s="177">
        <f t="shared" si="383"/>
        <v>0.7856554275451012</v>
      </c>
      <c r="BH1322" s="178">
        <f t="shared" si="384"/>
        <v>7.3261383984624118E-4</v>
      </c>
      <c r="BI1322" s="179" t="str">
        <f t="shared" si="385"/>
        <v/>
      </c>
      <c r="BJ1322" s="179" t="str">
        <f t="shared" si="381"/>
        <v/>
      </c>
    </row>
    <row r="1323" spans="2:62" ht="20.100000000000001" customHeight="1" x14ac:dyDescent="0.25">
      <c r="B1323" s="147"/>
      <c r="C1323" s="151">
        <v>642</v>
      </c>
      <c r="D1323" s="147">
        <f t="shared" si="386"/>
        <v>-1069.5875875962322</v>
      </c>
      <c r="E1323" s="170">
        <f t="shared" si="387"/>
        <v>1.9157965445483686E-4</v>
      </c>
      <c r="F1323" s="170">
        <f t="shared" si="388"/>
        <v>7.6071910658612504E-2</v>
      </c>
      <c r="G1323" s="147">
        <f t="shared" si="389"/>
        <v>1.9157965445483686E-4</v>
      </c>
      <c r="H1323" s="147" t="str">
        <f t="shared" si="390"/>
        <v/>
      </c>
      <c r="I1323" s="147" t="str">
        <f t="shared" si="391"/>
        <v/>
      </c>
      <c r="J1323" s="147">
        <f t="shared" si="392"/>
        <v>8.5056243719282823E-17</v>
      </c>
      <c r="K1323" s="147" t="str">
        <f t="shared" si="393"/>
        <v/>
      </c>
      <c r="L1323" s="147" t="str">
        <f t="shared" si="394"/>
        <v/>
      </c>
      <c r="P1323" s="151">
        <v>642</v>
      </c>
      <c r="Q1323" s="147">
        <f t="shared" si="395"/>
        <v>-34399.121905418695</v>
      </c>
      <c r="R1323" s="170">
        <f t="shared" si="396"/>
        <v>5.9568735796302472E-6</v>
      </c>
      <c r="S1323" s="170">
        <f t="shared" si="397"/>
        <v>7.6071910658612504E-2</v>
      </c>
      <c r="T1323" s="147">
        <f t="shared" si="398"/>
        <v>5.9568735796302472E-6</v>
      </c>
      <c r="U1323" s="147" t="str">
        <f t="shared" si="399"/>
        <v/>
      </c>
      <c r="V1323" s="147" t="str">
        <f t="shared" si="400"/>
        <v/>
      </c>
      <c r="W1323" s="171">
        <f t="shared" si="401"/>
        <v>1.4847892371701998E-6</v>
      </c>
      <c r="X1323" s="169" t="str">
        <f t="shared" si="402"/>
        <v/>
      </c>
      <c r="Y1323" s="147" t="str">
        <f t="shared" si="403"/>
        <v/>
      </c>
      <c r="AC1323" s="151">
        <v>642</v>
      </c>
      <c r="AD1323" s="147">
        <f t="shared" si="404"/>
        <v>-1.4319999999999999</v>
      </c>
      <c r="AE1323" s="170">
        <f t="shared" si="405"/>
        <v>0.1430944276821709</v>
      </c>
      <c r="AF1323" s="170">
        <f t="shared" si="406"/>
        <v>7.6071910658612504E-2</v>
      </c>
      <c r="AG1323" s="147">
        <f t="shared" si="407"/>
        <v>0.1430944276821709</v>
      </c>
      <c r="AH1323" s="147" t="str">
        <f t="shared" si="408"/>
        <v/>
      </c>
      <c r="AI1323" s="147" t="str">
        <f t="shared" si="409"/>
        <v/>
      </c>
      <c r="AJ1323" s="169">
        <f t="shared" si="410"/>
        <v>0</v>
      </c>
      <c r="AK1323" s="169" t="str">
        <f t="shared" si="411"/>
        <v/>
      </c>
      <c r="AL1323" s="169" t="str">
        <f t="shared" si="412"/>
        <v/>
      </c>
      <c r="AM1323" s="169"/>
      <c r="AN1323" s="169"/>
      <c r="AO1323" s="169"/>
      <c r="AP1323" s="169"/>
      <c r="AQ1323" s="169"/>
      <c r="AR1323" s="169"/>
      <c r="AS1323" s="169"/>
      <c r="AT1323" s="148"/>
      <c r="AU1323" s="149"/>
      <c r="AV1323" s="148"/>
      <c r="AW1323" s="173"/>
      <c r="AX1323" s="174"/>
      <c r="AY1323" s="175"/>
      <c r="AZ1323" s="175"/>
      <c r="BA1323" s="176"/>
      <c r="BB1323" s="176"/>
      <c r="BC1323" s="150"/>
      <c r="BE1323" s="151">
        <v>619</v>
      </c>
      <c r="BF1323" s="164">
        <f t="shared" si="382"/>
        <v>3.9552000000000476</v>
      </c>
      <c r="BG1323" s="177">
        <f t="shared" si="383"/>
        <v>0.78492281370525496</v>
      </c>
      <c r="BH1323" s="178">
        <f t="shared" si="384"/>
        <v>7.3323338655062464E-4</v>
      </c>
      <c r="BI1323" s="179" t="str">
        <f t="shared" si="385"/>
        <v/>
      </c>
      <c r="BJ1323" s="179" t="str">
        <f t="shared" si="381"/>
        <v/>
      </c>
    </row>
    <row r="1324" spans="2:62" ht="20.100000000000001" customHeight="1" x14ac:dyDescent="0.25">
      <c r="B1324" s="147"/>
      <c r="C1324" s="151">
        <v>643</v>
      </c>
      <c r="D1324" s="147">
        <f t="shared" si="386"/>
        <v>-1066.5999127705443</v>
      </c>
      <c r="E1324" s="170">
        <f t="shared" si="387"/>
        <v>1.9267863015242143E-4</v>
      </c>
      <c r="F1324" s="170">
        <f t="shared" si="388"/>
        <v>7.6645929260633475E-2</v>
      </c>
      <c r="G1324" s="147">
        <f t="shared" si="389"/>
        <v>1.9267863015242143E-4</v>
      </c>
      <c r="H1324" s="147" t="str">
        <f t="shared" si="390"/>
        <v/>
      </c>
      <c r="I1324" s="147" t="str">
        <f t="shared" si="391"/>
        <v/>
      </c>
      <c r="J1324" s="147">
        <f t="shared" si="392"/>
        <v>8.7707973366127915E-17</v>
      </c>
      <c r="K1324" s="147" t="str">
        <f t="shared" si="393"/>
        <v/>
      </c>
      <c r="L1324" s="147" t="str">
        <f t="shared" si="394"/>
        <v/>
      </c>
      <c r="P1324" s="151">
        <v>643</v>
      </c>
      <c r="Q1324" s="147">
        <f t="shared" si="395"/>
        <v>-34303.034972721995</v>
      </c>
      <c r="R1324" s="170">
        <f t="shared" si="396"/>
        <v>5.9910445322620687E-6</v>
      </c>
      <c r="S1324" s="170">
        <f t="shared" si="397"/>
        <v>7.6645929260633419E-2</v>
      </c>
      <c r="T1324" s="147">
        <f t="shared" si="398"/>
        <v>5.9910445322620687E-6</v>
      </c>
      <c r="U1324" s="147" t="str">
        <f t="shared" si="399"/>
        <v/>
      </c>
      <c r="V1324" s="147" t="str">
        <f t="shared" si="400"/>
        <v/>
      </c>
      <c r="W1324" s="171">
        <f t="shared" si="401"/>
        <v>1.4978863033907071E-6</v>
      </c>
      <c r="X1324" s="169" t="str">
        <f t="shared" si="402"/>
        <v/>
      </c>
      <c r="Y1324" s="147" t="str">
        <f t="shared" si="403"/>
        <v/>
      </c>
      <c r="AC1324" s="151">
        <v>643</v>
      </c>
      <c r="AD1324" s="147">
        <f t="shared" si="404"/>
        <v>-1.4279999999999999</v>
      </c>
      <c r="AE1324" s="170">
        <f t="shared" si="405"/>
        <v>0.1439152731885999</v>
      </c>
      <c r="AF1324" s="170">
        <f t="shared" si="406"/>
        <v>7.6645929260633419E-2</v>
      </c>
      <c r="AG1324" s="147">
        <f t="shared" si="407"/>
        <v>0.1439152731885999</v>
      </c>
      <c r="AH1324" s="147" t="str">
        <f t="shared" si="408"/>
        <v/>
      </c>
      <c r="AI1324" s="147" t="str">
        <f t="shared" si="409"/>
        <v/>
      </c>
      <c r="AJ1324" s="169">
        <f t="shared" si="410"/>
        <v>0</v>
      </c>
      <c r="AK1324" s="169" t="str">
        <f t="shared" si="411"/>
        <v/>
      </c>
      <c r="AL1324" s="169" t="str">
        <f t="shared" si="412"/>
        <v/>
      </c>
      <c r="AM1324" s="169"/>
      <c r="AN1324" s="169"/>
      <c r="AO1324" s="169"/>
      <c r="AP1324" s="169"/>
      <c r="AQ1324" s="169"/>
      <c r="AR1324" s="169"/>
      <c r="AS1324" s="169"/>
      <c r="AT1324" s="148"/>
      <c r="AU1324" s="149"/>
      <c r="AV1324" s="148"/>
      <c r="AW1324" s="173"/>
      <c r="AX1324" s="174"/>
      <c r="AY1324" s="175"/>
      <c r="AZ1324" s="175"/>
      <c r="BA1324" s="176"/>
      <c r="BB1324" s="176"/>
      <c r="BC1324" s="150"/>
      <c r="BE1324" s="151">
        <v>620</v>
      </c>
      <c r="BF1324" s="164">
        <f t="shared" si="382"/>
        <v>3.9616000000000477</v>
      </c>
      <c r="BG1324" s="177">
        <f t="shared" si="383"/>
        <v>0.78418958031870434</v>
      </c>
      <c r="BH1324" s="178">
        <f t="shared" si="384"/>
        <v>7.3384866129688753E-4</v>
      </c>
      <c r="BI1324" s="179" t="str">
        <f t="shared" si="385"/>
        <v/>
      </c>
      <c r="BJ1324" s="179" t="str">
        <f t="shared" si="381"/>
        <v/>
      </c>
    </row>
    <row r="1325" spans="2:62" ht="20.100000000000001" customHeight="1" x14ac:dyDescent="0.25">
      <c r="B1325" s="147"/>
      <c r="C1325" s="151">
        <v>644</v>
      </c>
      <c r="D1325" s="147">
        <f t="shared" si="386"/>
        <v>-1063.6122379448566</v>
      </c>
      <c r="E1325" s="170">
        <f t="shared" si="387"/>
        <v>1.9378080948593128E-4</v>
      </c>
      <c r="F1325" s="170">
        <f t="shared" si="388"/>
        <v>7.7223236034603751E-2</v>
      </c>
      <c r="G1325" s="147">
        <f t="shared" si="389"/>
        <v>1.9378080948593128E-4</v>
      </c>
      <c r="H1325" s="147" t="str">
        <f t="shared" si="390"/>
        <v/>
      </c>
      <c r="I1325" s="147" t="str">
        <f t="shared" si="391"/>
        <v/>
      </c>
      <c r="J1325" s="147">
        <f t="shared" si="392"/>
        <v>9.0440926774864156E-17</v>
      </c>
      <c r="K1325" s="147" t="str">
        <f t="shared" si="393"/>
        <v/>
      </c>
      <c r="L1325" s="147" t="str">
        <f t="shared" si="394"/>
        <v/>
      </c>
      <c r="P1325" s="151">
        <v>644</v>
      </c>
      <c r="Q1325" s="147">
        <f t="shared" si="395"/>
        <v>-34206.948040025294</v>
      </c>
      <c r="R1325" s="170">
        <f t="shared" si="396"/>
        <v>6.0253150970069666E-6</v>
      </c>
      <c r="S1325" s="170">
        <f t="shared" si="397"/>
        <v>7.7223236034603751E-2</v>
      </c>
      <c r="T1325" s="147">
        <f t="shared" si="398"/>
        <v>6.0253150970069666E-6</v>
      </c>
      <c r="U1325" s="147" t="str">
        <f t="shared" si="399"/>
        <v/>
      </c>
      <c r="V1325" s="147" t="str">
        <f t="shared" si="400"/>
        <v/>
      </c>
      <c r="W1325" s="171">
        <f t="shared" si="401"/>
        <v>1.5110747191531771E-6</v>
      </c>
      <c r="X1325" s="169" t="str">
        <f t="shared" si="402"/>
        <v/>
      </c>
      <c r="Y1325" s="147" t="str">
        <f t="shared" si="403"/>
        <v/>
      </c>
      <c r="AC1325" s="151">
        <v>644</v>
      </c>
      <c r="AD1325" s="147">
        <f t="shared" si="404"/>
        <v>-1.4239999999999999</v>
      </c>
      <c r="AE1325" s="170">
        <f t="shared" si="405"/>
        <v>0.14473851155063011</v>
      </c>
      <c r="AF1325" s="170">
        <f t="shared" si="406"/>
        <v>7.7223236034603751E-2</v>
      </c>
      <c r="AG1325" s="147">
        <f t="shared" si="407"/>
        <v>0.14473851155063011</v>
      </c>
      <c r="AH1325" s="147" t="str">
        <f t="shared" si="408"/>
        <v/>
      </c>
      <c r="AI1325" s="147" t="str">
        <f t="shared" si="409"/>
        <v/>
      </c>
      <c r="AJ1325" s="169">
        <f t="shared" si="410"/>
        <v>0</v>
      </c>
      <c r="AK1325" s="169" t="str">
        <f t="shared" si="411"/>
        <v/>
      </c>
      <c r="AL1325" s="169" t="str">
        <f t="shared" si="412"/>
        <v/>
      </c>
      <c r="AM1325" s="169"/>
      <c r="AN1325" s="169"/>
      <c r="AO1325" s="169"/>
      <c r="AP1325" s="169"/>
      <c r="AQ1325" s="169"/>
      <c r="AR1325" s="169"/>
      <c r="AS1325" s="169"/>
      <c r="AT1325" s="148"/>
      <c r="AU1325" s="149"/>
      <c r="AV1325" s="148"/>
      <c r="AW1325" s="173"/>
      <c r="AX1325" s="174"/>
      <c r="AY1325" s="175"/>
      <c r="AZ1325" s="175"/>
      <c r="BA1325" s="176"/>
      <c r="BB1325" s="176"/>
      <c r="BC1325" s="150"/>
      <c r="BE1325" s="151">
        <v>621</v>
      </c>
      <c r="BF1325" s="164">
        <f t="shared" si="382"/>
        <v>3.9680000000000479</v>
      </c>
      <c r="BG1325" s="177">
        <f t="shared" si="383"/>
        <v>0.78345573165740745</v>
      </c>
      <c r="BH1325" s="178">
        <f t="shared" si="384"/>
        <v>7.3445966793828088E-4</v>
      </c>
      <c r="BI1325" s="179" t="str">
        <f t="shared" si="385"/>
        <v/>
      </c>
      <c r="BJ1325" s="179" t="str">
        <f t="shared" si="381"/>
        <v/>
      </c>
    </row>
    <row r="1326" spans="2:62" ht="20.100000000000001" customHeight="1" x14ac:dyDescent="0.25">
      <c r="B1326" s="147"/>
      <c r="C1326" s="151">
        <v>645</v>
      </c>
      <c r="D1326" s="147">
        <f t="shared" si="386"/>
        <v>-1060.6245631191687</v>
      </c>
      <c r="E1326" s="170">
        <f t="shared" si="387"/>
        <v>1.9488617541078891E-4</v>
      </c>
      <c r="F1326" s="170">
        <f t="shared" si="388"/>
        <v>7.7803840526546431E-2</v>
      </c>
      <c r="G1326" s="147">
        <f t="shared" si="389"/>
        <v>1.9488617541078891E-4</v>
      </c>
      <c r="H1326" s="147" t="str">
        <f t="shared" si="390"/>
        <v/>
      </c>
      <c r="I1326" s="147" t="str">
        <f t="shared" si="391"/>
        <v/>
      </c>
      <c r="J1326" s="147">
        <f t="shared" si="392"/>
        <v>9.3257546036541902E-17</v>
      </c>
      <c r="K1326" s="147" t="str">
        <f t="shared" si="393"/>
        <v/>
      </c>
      <c r="L1326" s="147" t="str">
        <f t="shared" si="394"/>
        <v/>
      </c>
      <c r="P1326" s="151">
        <v>645</v>
      </c>
      <c r="Q1326" s="147">
        <f t="shared" si="395"/>
        <v>-34110.861107328594</v>
      </c>
      <c r="R1326" s="170">
        <f t="shared" si="396"/>
        <v>6.0596847438901097E-6</v>
      </c>
      <c r="S1326" s="170">
        <f t="shared" si="397"/>
        <v>7.7803840526546347E-2</v>
      </c>
      <c r="T1326" s="147">
        <f t="shared" si="398"/>
        <v>6.0596847438901097E-6</v>
      </c>
      <c r="U1326" s="147" t="str">
        <f t="shared" si="399"/>
        <v/>
      </c>
      <c r="V1326" s="147" t="str">
        <f t="shared" si="400"/>
        <v/>
      </c>
      <c r="W1326" s="171">
        <f t="shared" si="401"/>
        <v>1.5243548648776398E-6</v>
      </c>
      <c r="X1326" s="169" t="str">
        <f t="shared" si="402"/>
        <v/>
      </c>
      <c r="Y1326" s="147" t="str">
        <f t="shared" si="403"/>
        <v/>
      </c>
      <c r="AC1326" s="151">
        <v>645</v>
      </c>
      <c r="AD1326" s="147">
        <f t="shared" si="404"/>
        <v>-1.42</v>
      </c>
      <c r="AE1326" s="170">
        <f t="shared" si="405"/>
        <v>0.14556413003734761</v>
      </c>
      <c r="AF1326" s="170">
        <f t="shared" si="406"/>
        <v>7.7803840526546347E-2</v>
      </c>
      <c r="AG1326" s="147">
        <f t="shared" si="407"/>
        <v>0.14556413003734761</v>
      </c>
      <c r="AH1326" s="147" t="str">
        <f t="shared" si="408"/>
        <v/>
      </c>
      <c r="AI1326" s="147" t="str">
        <f t="shared" si="409"/>
        <v/>
      </c>
      <c r="AJ1326" s="169">
        <f t="shared" si="410"/>
        <v>0</v>
      </c>
      <c r="AK1326" s="169" t="str">
        <f t="shared" si="411"/>
        <v/>
      </c>
      <c r="AL1326" s="169" t="str">
        <f t="shared" si="412"/>
        <v/>
      </c>
      <c r="AM1326" s="169"/>
      <c r="AN1326" s="169"/>
      <c r="AO1326" s="169"/>
      <c r="AP1326" s="169"/>
      <c r="AQ1326" s="169"/>
      <c r="AR1326" s="169"/>
      <c r="AS1326" s="169"/>
      <c r="AT1326" s="148"/>
      <c r="AU1326" s="149"/>
      <c r="AV1326" s="148"/>
      <c r="AW1326" s="173"/>
      <c r="AX1326" s="174"/>
      <c r="AY1326" s="175"/>
      <c r="AZ1326" s="175"/>
      <c r="BA1326" s="176"/>
      <c r="BB1326" s="176"/>
      <c r="BC1326" s="150"/>
      <c r="BE1326" s="151">
        <v>622</v>
      </c>
      <c r="BF1326" s="164">
        <f t="shared" si="382"/>
        <v>3.9744000000000481</v>
      </c>
      <c r="BG1326" s="177">
        <f t="shared" si="383"/>
        <v>0.78272127198946917</v>
      </c>
      <c r="BH1326" s="178">
        <f t="shared" si="384"/>
        <v>7.3506641037845988E-4</v>
      </c>
      <c r="BI1326" s="179" t="str">
        <f t="shared" si="385"/>
        <v/>
      </c>
      <c r="BJ1326" s="179" t="str">
        <f t="shared" si="381"/>
        <v/>
      </c>
    </row>
    <row r="1327" spans="2:62" ht="20.100000000000001" customHeight="1" x14ac:dyDescent="0.25">
      <c r="B1327" s="147"/>
      <c r="C1327" s="151">
        <v>646</v>
      </c>
      <c r="D1327" s="147">
        <f t="shared" si="386"/>
        <v>-1057.636888293481</v>
      </c>
      <c r="E1327" s="170">
        <f t="shared" si="387"/>
        <v>1.9599471063166233E-4</v>
      </c>
      <c r="F1327" s="170">
        <f t="shared" si="388"/>
        <v>7.8387752231186159E-2</v>
      </c>
      <c r="G1327" s="147">
        <f t="shared" si="389"/>
        <v>1.9599471063166233E-4</v>
      </c>
      <c r="H1327" s="147" t="str">
        <f t="shared" si="390"/>
        <v/>
      </c>
      <c r="I1327" s="147" t="str">
        <f t="shared" si="391"/>
        <v/>
      </c>
      <c r="J1327" s="147">
        <f t="shared" si="392"/>
        <v>9.6160345238409351E-17</v>
      </c>
      <c r="K1327" s="147" t="str">
        <f t="shared" si="393"/>
        <v/>
      </c>
      <c r="L1327" s="147" t="str">
        <f t="shared" si="394"/>
        <v/>
      </c>
      <c r="P1327" s="151">
        <v>646</v>
      </c>
      <c r="Q1327" s="147">
        <f t="shared" si="395"/>
        <v>-34014.774174631893</v>
      </c>
      <c r="R1327" s="170">
        <f t="shared" si="396"/>
        <v>6.094152935139863E-6</v>
      </c>
      <c r="S1327" s="170">
        <f t="shared" si="397"/>
        <v>7.8387752231186159E-2</v>
      </c>
      <c r="T1327" s="147">
        <f t="shared" si="398"/>
        <v>6.094152935139863E-6</v>
      </c>
      <c r="U1327" s="147" t="str">
        <f t="shared" si="399"/>
        <v/>
      </c>
      <c r="V1327" s="147" t="str">
        <f t="shared" si="400"/>
        <v/>
      </c>
      <c r="W1327" s="171">
        <f t="shared" si="401"/>
        <v>1.5377271199081886E-6</v>
      </c>
      <c r="X1327" s="169" t="str">
        <f t="shared" si="402"/>
        <v/>
      </c>
      <c r="Y1327" s="147" t="str">
        <f t="shared" si="403"/>
        <v/>
      </c>
      <c r="AC1327" s="151">
        <v>646</v>
      </c>
      <c r="AD1327" s="147">
        <f t="shared" si="404"/>
        <v>-1.4159999999999999</v>
      </c>
      <c r="AE1327" s="170">
        <f t="shared" si="405"/>
        <v>0.14639211573054561</v>
      </c>
      <c r="AF1327" s="170">
        <f t="shared" si="406"/>
        <v>7.8387752231186159E-2</v>
      </c>
      <c r="AG1327" s="147">
        <f t="shared" si="407"/>
        <v>0.14639211573054561</v>
      </c>
      <c r="AH1327" s="147" t="str">
        <f t="shared" si="408"/>
        <v/>
      </c>
      <c r="AI1327" s="147" t="str">
        <f t="shared" si="409"/>
        <v/>
      </c>
      <c r="AJ1327" s="169">
        <f t="shared" si="410"/>
        <v>0</v>
      </c>
      <c r="AK1327" s="169" t="str">
        <f t="shared" si="411"/>
        <v/>
      </c>
      <c r="AL1327" s="169" t="str">
        <f t="shared" si="412"/>
        <v/>
      </c>
      <c r="AM1327" s="169"/>
      <c r="AN1327" s="169"/>
      <c r="AO1327" s="169"/>
      <c r="AP1327" s="169"/>
      <c r="AQ1327" s="169"/>
      <c r="AR1327" s="169"/>
      <c r="AS1327" s="169"/>
      <c r="AT1327" s="148"/>
      <c r="AU1327" s="149"/>
      <c r="AV1327" s="148"/>
      <c r="AW1327" s="173"/>
      <c r="AX1327" s="174"/>
      <c r="AY1327" s="175"/>
      <c r="AZ1327" s="175"/>
      <c r="BA1327" s="176"/>
      <c r="BB1327" s="176"/>
      <c r="BC1327" s="150"/>
      <c r="BE1327" s="151">
        <v>623</v>
      </c>
      <c r="BF1327" s="164">
        <f t="shared" si="382"/>
        <v>3.9808000000000483</v>
      </c>
      <c r="BG1327" s="177">
        <f t="shared" si="383"/>
        <v>0.78198620557909071</v>
      </c>
      <c r="BH1327" s="178">
        <f t="shared" si="384"/>
        <v>7.3566889257203893E-4</v>
      </c>
      <c r="BI1327" s="179" t="str">
        <f t="shared" si="385"/>
        <v/>
      </c>
      <c r="BJ1327" s="179" t="str">
        <f t="shared" si="381"/>
        <v/>
      </c>
    </row>
    <row r="1328" spans="2:62" ht="20.100000000000001" customHeight="1" x14ac:dyDescent="0.25">
      <c r="B1328" s="147"/>
      <c r="C1328" s="151">
        <v>647</v>
      </c>
      <c r="D1328" s="147">
        <f t="shared" si="386"/>
        <v>-1054.6492134677931</v>
      </c>
      <c r="E1328" s="170">
        <f t="shared" si="387"/>
        <v>1.9710639760214588E-4</v>
      </c>
      <c r="F1328" s="170">
        <f t="shared" si="388"/>
        <v>7.8974980591200103E-2</v>
      </c>
      <c r="G1328" s="147">
        <f t="shared" si="389"/>
        <v>1.9710639760214588E-4</v>
      </c>
      <c r="H1328" s="147" t="str">
        <f t="shared" si="390"/>
        <v/>
      </c>
      <c r="I1328" s="147" t="str">
        <f t="shared" si="391"/>
        <v/>
      </c>
      <c r="J1328" s="147">
        <f t="shared" si="392"/>
        <v>9.9151912542697584E-17</v>
      </c>
      <c r="K1328" s="147" t="str">
        <f t="shared" si="393"/>
        <v/>
      </c>
      <c r="L1328" s="147" t="str">
        <f t="shared" si="394"/>
        <v/>
      </c>
      <c r="P1328" s="151">
        <v>647</v>
      </c>
      <c r="Q1328" s="147">
        <f t="shared" si="395"/>
        <v>-33918.687241935193</v>
      </c>
      <c r="R1328" s="170">
        <f t="shared" si="396"/>
        <v>6.1287191251778211E-6</v>
      </c>
      <c r="S1328" s="170">
        <f t="shared" si="397"/>
        <v>7.8974980591200089E-2</v>
      </c>
      <c r="T1328" s="147">
        <f t="shared" si="398"/>
        <v>6.1287191251778211E-6</v>
      </c>
      <c r="U1328" s="147" t="str">
        <f t="shared" si="399"/>
        <v/>
      </c>
      <c r="V1328" s="147" t="str">
        <f t="shared" si="400"/>
        <v/>
      </c>
      <c r="W1328" s="171">
        <f t="shared" si="401"/>
        <v>1.5511918624791345E-6</v>
      </c>
      <c r="X1328" s="169" t="str">
        <f t="shared" si="402"/>
        <v/>
      </c>
      <c r="Y1328" s="147" t="str">
        <f t="shared" si="403"/>
        <v/>
      </c>
      <c r="AC1328" s="151">
        <v>647</v>
      </c>
      <c r="AD1328" s="147">
        <f t="shared" si="404"/>
        <v>-1.4119999999999999</v>
      </c>
      <c r="AE1328" s="170">
        <f t="shared" si="405"/>
        <v>0.14722245552448529</v>
      </c>
      <c r="AF1328" s="170">
        <f t="shared" si="406"/>
        <v>7.8974980591200089E-2</v>
      </c>
      <c r="AG1328" s="147">
        <f t="shared" si="407"/>
        <v>0.14722245552448529</v>
      </c>
      <c r="AH1328" s="147" t="str">
        <f t="shared" si="408"/>
        <v/>
      </c>
      <c r="AI1328" s="147" t="str">
        <f t="shared" si="409"/>
        <v/>
      </c>
      <c r="AJ1328" s="169">
        <f t="shared" si="410"/>
        <v>0</v>
      </c>
      <c r="AK1328" s="169" t="str">
        <f t="shared" si="411"/>
        <v/>
      </c>
      <c r="AL1328" s="169" t="str">
        <f t="shared" si="412"/>
        <v/>
      </c>
      <c r="AM1328" s="169"/>
      <c r="AN1328" s="169"/>
      <c r="AO1328" s="169"/>
      <c r="AP1328" s="169"/>
      <c r="AQ1328" s="169"/>
      <c r="AR1328" s="169"/>
      <c r="AS1328" s="169"/>
      <c r="AT1328" s="148"/>
      <c r="AU1328" s="149"/>
      <c r="AV1328" s="148"/>
      <c r="AW1328" s="173"/>
      <c r="AX1328" s="174"/>
      <c r="AY1328" s="175"/>
      <c r="AZ1328" s="175"/>
      <c r="BA1328" s="176"/>
      <c r="BB1328" s="176"/>
      <c r="BC1328" s="150"/>
      <c r="BE1328" s="151">
        <v>624</v>
      </c>
      <c r="BF1328" s="164">
        <f t="shared" si="382"/>
        <v>3.9872000000000485</v>
      </c>
      <c r="BG1328" s="177">
        <f t="shared" si="383"/>
        <v>0.78125053668651867</v>
      </c>
      <c r="BH1328" s="178">
        <f t="shared" si="384"/>
        <v>7.3626711852303739E-4</v>
      </c>
      <c r="BI1328" s="179" t="str">
        <f t="shared" si="385"/>
        <v/>
      </c>
      <c r="BJ1328" s="179" t="str">
        <f t="shared" si="381"/>
        <v/>
      </c>
    </row>
    <row r="1329" spans="2:62" ht="20.100000000000001" customHeight="1" x14ac:dyDescent="0.25">
      <c r="B1329" s="147"/>
      <c r="C1329" s="151">
        <v>648</v>
      </c>
      <c r="D1329" s="147">
        <f t="shared" si="386"/>
        <v>-1051.6615386421054</v>
      </c>
      <c r="E1329" s="170">
        <f t="shared" si="387"/>
        <v>1.9822121852445707E-4</v>
      </c>
      <c r="F1329" s="170">
        <f t="shared" si="388"/>
        <v>7.9565534996466764E-2</v>
      </c>
      <c r="G1329" s="147">
        <f t="shared" si="389"/>
        <v>1.9822121852445707E-4</v>
      </c>
      <c r="H1329" s="147" t="str">
        <f t="shared" si="390"/>
        <v/>
      </c>
      <c r="I1329" s="147" t="str">
        <f t="shared" si="391"/>
        <v/>
      </c>
      <c r="J1329" s="147">
        <f t="shared" si="392"/>
        <v>1.022349123241093E-16</v>
      </c>
      <c r="K1329" s="147" t="str">
        <f t="shared" si="393"/>
        <v/>
      </c>
      <c r="L1329" s="147" t="str">
        <f t="shared" si="394"/>
        <v/>
      </c>
      <c r="P1329" s="151">
        <v>648</v>
      </c>
      <c r="Q1329" s="147">
        <f t="shared" si="395"/>
        <v>-33822.600309238493</v>
      </c>
      <c r="R1329" s="170">
        <f t="shared" si="396"/>
        <v>6.1633827606094252E-6</v>
      </c>
      <c r="S1329" s="170">
        <f t="shared" si="397"/>
        <v>7.9565534996466764E-2</v>
      </c>
      <c r="T1329" s="147">
        <f t="shared" si="398"/>
        <v>6.1633827606094252E-6</v>
      </c>
      <c r="U1329" s="147" t="str">
        <f t="shared" si="399"/>
        <v/>
      </c>
      <c r="V1329" s="147" t="str">
        <f t="shared" si="400"/>
        <v/>
      </c>
      <c r="W1329" s="171">
        <f t="shared" si="401"/>
        <v>1.5647494696809616E-6</v>
      </c>
      <c r="X1329" s="169" t="str">
        <f t="shared" si="402"/>
        <v/>
      </c>
      <c r="Y1329" s="147" t="str">
        <f t="shared" si="403"/>
        <v/>
      </c>
      <c r="AC1329" s="151">
        <v>648</v>
      </c>
      <c r="AD1329" s="147">
        <f t="shared" si="404"/>
        <v>-1.4079999999999999</v>
      </c>
      <c r="AE1329" s="170">
        <f t="shared" si="405"/>
        <v>0.14805513612567014</v>
      </c>
      <c r="AF1329" s="170">
        <f t="shared" si="406"/>
        <v>7.9565534996466764E-2</v>
      </c>
      <c r="AG1329" s="147">
        <f t="shared" si="407"/>
        <v>0.14805513612567014</v>
      </c>
      <c r="AH1329" s="147" t="str">
        <f t="shared" si="408"/>
        <v/>
      </c>
      <c r="AI1329" s="147" t="str">
        <f t="shared" si="409"/>
        <v/>
      </c>
      <c r="AJ1329" s="169">
        <f t="shared" si="410"/>
        <v>0</v>
      </c>
      <c r="AK1329" s="169" t="str">
        <f t="shared" si="411"/>
        <v/>
      </c>
      <c r="AL1329" s="169" t="str">
        <f t="shared" si="412"/>
        <v/>
      </c>
      <c r="AM1329" s="169"/>
      <c r="AN1329" s="169"/>
      <c r="AO1329" s="169"/>
      <c r="AP1329" s="169"/>
      <c r="AQ1329" s="169"/>
      <c r="AR1329" s="169"/>
      <c r="AS1329" s="169"/>
      <c r="AT1329" s="148"/>
      <c r="AU1329" s="149"/>
      <c r="AV1329" s="148"/>
      <c r="AW1329" s="173"/>
      <c r="AX1329" s="174"/>
      <c r="AY1329" s="175"/>
      <c r="AZ1329" s="175"/>
      <c r="BA1329" s="176"/>
      <c r="BB1329" s="176"/>
      <c r="BC1329" s="150"/>
      <c r="BE1329" s="151">
        <v>625</v>
      </c>
      <c r="BF1329" s="164">
        <f t="shared" si="382"/>
        <v>3.9936000000000487</v>
      </c>
      <c r="BG1329" s="177">
        <f t="shared" si="383"/>
        <v>0.78051426956799563</v>
      </c>
      <c r="BH1329" s="178">
        <f t="shared" si="384"/>
        <v>7.3686109228532359E-4</v>
      </c>
      <c r="BI1329" s="179" t="str">
        <f t="shared" si="385"/>
        <v/>
      </c>
      <c r="BJ1329" s="179" t="str">
        <f t="shared" si="381"/>
        <v/>
      </c>
    </row>
    <row r="1330" spans="2:62" ht="20.100000000000001" customHeight="1" x14ac:dyDescent="0.25">
      <c r="B1330" s="147"/>
      <c r="C1330" s="151">
        <v>649</v>
      </c>
      <c r="D1330" s="147">
        <f t="shared" si="386"/>
        <v>-1048.6738638164175</v>
      </c>
      <c r="E1330" s="170">
        <f t="shared" si="387"/>
        <v>1.9933915534915431E-4</v>
      </c>
      <c r="F1330" s="170">
        <f t="shared" si="388"/>
        <v>8.0159424783314906E-2</v>
      </c>
      <c r="G1330" s="147">
        <f t="shared" si="389"/>
        <v>1.9933915534915431E-4</v>
      </c>
      <c r="H1330" s="147" t="str">
        <f t="shared" si="390"/>
        <v/>
      </c>
      <c r="I1330" s="147" t="str">
        <f t="shared" si="391"/>
        <v/>
      </c>
      <c r="J1330" s="147">
        <f t="shared" si="392"/>
        <v>1.0541208736764005E-16</v>
      </c>
      <c r="K1330" s="147" t="str">
        <f t="shared" si="393"/>
        <v/>
      </c>
      <c r="L1330" s="147" t="str">
        <f t="shared" si="394"/>
        <v/>
      </c>
      <c r="P1330" s="151">
        <v>649</v>
      </c>
      <c r="Q1330" s="147">
        <f t="shared" si="395"/>
        <v>-33726.513376541792</v>
      </c>
      <c r="R1330" s="170">
        <f t="shared" si="396"/>
        <v>6.1981432802151424E-6</v>
      </c>
      <c r="S1330" s="170">
        <f t="shared" si="397"/>
        <v>8.015942478331485E-2</v>
      </c>
      <c r="T1330" s="147">
        <f t="shared" si="398"/>
        <v>6.1981432802151424E-6</v>
      </c>
      <c r="U1330" s="147" t="str">
        <f t="shared" si="399"/>
        <v/>
      </c>
      <c r="V1330" s="147" t="str">
        <f t="shared" si="400"/>
        <v/>
      </c>
      <c r="W1330" s="171">
        <f t="shared" si="401"/>
        <v>1.5784003174260696E-6</v>
      </c>
      <c r="X1330" s="169" t="str">
        <f t="shared" si="402"/>
        <v/>
      </c>
      <c r="Y1330" s="147" t="str">
        <f t="shared" si="403"/>
        <v/>
      </c>
      <c r="AC1330" s="151">
        <v>649</v>
      </c>
      <c r="AD1330" s="147">
        <f t="shared" si="404"/>
        <v>-1.4039999999999999</v>
      </c>
      <c r="AE1330" s="170">
        <f t="shared" si="405"/>
        <v>0.14889014405263437</v>
      </c>
      <c r="AF1330" s="170">
        <f t="shared" si="406"/>
        <v>8.015942478331485E-2</v>
      </c>
      <c r="AG1330" s="147">
        <f t="shared" si="407"/>
        <v>0.14889014405263437</v>
      </c>
      <c r="AH1330" s="147" t="str">
        <f t="shared" si="408"/>
        <v/>
      </c>
      <c r="AI1330" s="147" t="str">
        <f t="shared" si="409"/>
        <v/>
      </c>
      <c r="AJ1330" s="169">
        <f t="shared" si="410"/>
        <v>0</v>
      </c>
      <c r="AK1330" s="169" t="str">
        <f t="shared" si="411"/>
        <v/>
      </c>
      <c r="AL1330" s="169" t="str">
        <f t="shared" si="412"/>
        <v/>
      </c>
      <c r="AM1330" s="169"/>
      <c r="AN1330" s="169"/>
      <c r="AO1330" s="169"/>
      <c r="AP1330" s="169"/>
      <c r="AQ1330" s="169"/>
      <c r="AR1330" s="169"/>
      <c r="AS1330" s="169"/>
      <c r="AT1330" s="148"/>
      <c r="AU1330" s="149"/>
      <c r="AV1330" s="148"/>
      <c r="AW1330" s="173"/>
      <c r="AX1330" s="174"/>
      <c r="AY1330" s="175"/>
      <c r="AZ1330" s="175"/>
      <c r="BA1330" s="176"/>
      <c r="BB1330" s="176"/>
      <c r="BC1330" s="150"/>
      <c r="BE1330" s="151">
        <v>626</v>
      </c>
      <c r="BF1330" s="164">
        <f t="shared" si="382"/>
        <v>4.0000000000000488</v>
      </c>
      <c r="BG1330" s="177">
        <f t="shared" si="383"/>
        <v>0.77977740847571031</v>
      </c>
      <c r="BH1330" s="178">
        <f t="shared" si="384"/>
        <v>7.3745081796172673E-4</v>
      </c>
      <c r="BI1330" s="179" t="str">
        <f t="shared" si="385"/>
        <v/>
      </c>
      <c r="BJ1330" s="179" t="str">
        <f t="shared" si="381"/>
        <v/>
      </c>
    </row>
    <row r="1331" spans="2:62" ht="20.100000000000001" customHeight="1" x14ac:dyDescent="0.25">
      <c r="B1331" s="147"/>
      <c r="C1331" s="151">
        <v>650</v>
      </c>
      <c r="D1331" s="147">
        <f t="shared" si="386"/>
        <v>-1045.6861889907298</v>
      </c>
      <c r="E1331" s="170">
        <f t="shared" si="387"/>
        <v>2.0046018977487053E-4</v>
      </c>
      <c r="F1331" s="170">
        <f t="shared" si="388"/>
        <v>8.0756659233771053E-2</v>
      </c>
      <c r="G1331" s="147">
        <f t="shared" si="389"/>
        <v>2.0046018977487053E-4</v>
      </c>
      <c r="H1331" s="147" t="str">
        <f t="shared" si="390"/>
        <v/>
      </c>
      <c r="I1331" s="147" t="str">
        <f t="shared" si="391"/>
        <v/>
      </c>
      <c r="J1331" s="147">
        <f t="shared" si="392"/>
        <v>1.0868626112837509E-16</v>
      </c>
      <c r="K1331" s="147" t="str">
        <f t="shared" si="393"/>
        <v/>
      </c>
      <c r="L1331" s="147" t="str">
        <f t="shared" si="394"/>
        <v/>
      </c>
      <c r="P1331" s="151">
        <v>650</v>
      </c>
      <c r="Q1331" s="147">
        <f t="shared" si="395"/>
        <v>-33630.426443845092</v>
      </c>
      <c r="R1331" s="170">
        <f t="shared" si="396"/>
        <v>6.233000114942234E-6</v>
      </c>
      <c r="S1331" s="170">
        <f t="shared" si="397"/>
        <v>8.0756659233771053E-2</v>
      </c>
      <c r="T1331" s="147">
        <f t="shared" si="398"/>
        <v>6.233000114942234E-6</v>
      </c>
      <c r="U1331" s="147" t="str">
        <f t="shared" si="399"/>
        <v/>
      </c>
      <c r="V1331" s="147" t="str">
        <f t="shared" si="400"/>
        <v/>
      </c>
      <c r="W1331" s="171">
        <f t="shared" si="401"/>
        <v>1.5921447804143187E-6</v>
      </c>
      <c r="X1331" s="169" t="str">
        <f t="shared" si="402"/>
        <v/>
      </c>
      <c r="Y1331" s="147" t="str">
        <f t="shared" si="403"/>
        <v/>
      </c>
      <c r="AC1331" s="151">
        <v>650</v>
      </c>
      <c r="AD1331" s="147">
        <f t="shared" si="404"/>
        <v>-1.4</v>
      </c>
      <c r="AE1331" s="170">
        <f t="shared" si="405"/>
        <v>0.14972746563574488</v>
      </c>
      <c r="AF1331" s="170">
        <f t="shared" si="406"/>
        <v>8.0756659233771053E-2</v>
      </c>
      <c r="AG1331" s="147">
        <f t="shared" si="407"/>
        <v>0.14972746563574488</v>
      </c>
      <c r="AH1331" s="147" t="str">
        <f t="shared" si="408"/>
        <v/>
      </c>
      <c r="AI1331" s="147" t="str">
        <f t="shared" si="409"/>
        <v/>
      </c>
      <c r="AJ1331" s="169">
        <f t="shared" si="410"/>
        <v>0</v>
      </c>
      <c r="AK1331" s="169" t="str">
        <f t="shared" si="411"/>
        <v/>
      </c>
      <c r="AL1331" s="169" t="str">
        <f t="shared" si="412"/>
        <v/>
      </c>
      <c r="AM1331" s="169"/>
      <c r="AN1331" s="169"/>
      <c r="AO1331" s="169"/>
      <c r="AP1331" s="169"/>
      <c r="AQ1331" s="169"/>
      <c r="AR1331" s="169"/>
      <c r="AS1331" s="169"/>
      <c r="AT1331" s="148"/>
      <c r="AU1331" s="149"/>
      <c r="AV1331" s="148"/>
      <c r="AW1331" s="173"/>
      <c r="AX1331" s="174"/>
      <c r="AY1331" s="175"/>
      <c r="AZ1331" s="175"/>
      <c r="BA1331" s="176"/>
      <c r="BB1331" s="176"/>
      <c r="BC1331" s="150"/>
      <c r="BE1331" s="151">
        <v>627</v>
      </c>
      <c r="BF1331" s="164">
        <f t="shared" si="382"/>
        <v>4.006400000000049</v>
      </c>
      <c r="BG1331" s="177">
        <f t="shared" si="383"/>
        <v>0.77903995765774858</v>
      </c>
      <c r="BH1331" s="178">
        <f t="shared" si="384"/>
        <v>7.3803629970314866E-4</v>
      </c>
      <c r="BI1331" s="179" t="str">
        <f t="shared" si="385"/>
        <v/>
      </c>
      <c r="BJ1331" s="179" t="str">
        <f t="shared" si="381"/>
        <v/>
      </c>
    </row>
    <row r="1332" spans="2:62" ht="20.100000000000001" customHeight="1" x14ac:dyDescent="0.25">
      <c r="B1332" s="147"/>
      <c r="C1332" s="151">
        <v>651</v>
      </c>
      <c r="D1332" s="147">
        <f t="shared" si="386"/>
        <v>-1042.6985141650418</v>
      </c>
      <c r="E1332" s="170">
        <f t="shared" si="387"/>
        <v>2.0158430324806843E-4</v>
      </c>
      <c r="F1332" s="170">
        <f t="shared" si="388"/>
        <v>8.1357247574806779E-2</v>
      </c>
      <c r="G1332" s="147">
        <f t="shared" si="389"/>
        <v>2.0158430324806843E-4</v>
      </c>
      <c r="H1332" s="147" t="str">
        <f t="shared" si="390"/>
        <v/>
      </c>
      <c r="I1332" s="147" t="str">
        <f t="shared" si="391"/>
        <v/>
      </c>
      <c r="J1332" s="147">
        <f t="shared" si="392"/>
        <v>1.1206034005498563E-16</v>
      </c>
      <c r="K1332" s="147" t="str">
        <f t="shared" si="393"/>
        <v/>
      </c>
      <c r="L1332" s="147" t="str">
        <f t="shared" si="394"/>
        <v/>
      </c>
      <c r="P1332" s="151">
        <v>651</v>
      </c>
      <c r="Q1332" s="147">
        <f t="shared" si="395"/>
        <v>-33534.339511148391</v>
      </c>
      <c r="R1332" s="170">
        <f t="shared" si="396"/>
        <v>6.2679526878970892E-6</v>
      </c>
      <c r="S1332" s="170">
        <f t="shared" si="397"/>
        <v>8.1357247574806724E-2</v>
      </c>
      <c r="T1332" s="147">
        <f t="shared" si="398"/>
        <v>6.2679526878970892E-6</v>
      </c>
      <c r="U1332" s="147" t="str">
        <f t="shared" si="399"/>
        <v/>
      </c>
      <c r="V1332" s="147" t="str">
        <f t="shared" si="400"/>
        <v/>
      </c>
      <c r="W1332" s="171">
        <f t="shared" si="401"/>
        <v>1.6059832320983616E-6</v>
      </c>
      <c r="X1332" s="169" t="str">
        <f t="shared" si="402"/>
        <v/>
      </c>
      <c r="Y1332" s="147" t="str">
        <f t="shared" si="403"/>
        <v/>
      </c>
      <c r="AC1332" s="151">
        <v>651</v>
      </c>
      <c r="AD1332" s="147">
        <f t="shared" si="404"/>
        <v>-1.3959999999999999</v>
      </c>
      <c r="AE1332" s="170">
        <f t="shared" si="405"/>
        <v>0.15056708701701729</v>
      </c>
      <c r="AF1332" s="170">
        <f t="shared" si="406"/>
        <v>8.1357247574806724E-2</v>
      </c>
      <c r="AG1332" s="147">
        <f t="shared" si="407"/>
        <v>0.15056708701701729</v>
      </c>
      <c r="AH1332" s="147" t="str">
        <f t="shared" si="408"/>
        <v/>
      </c>
      <c r="AI1332" s="147" t="str">
        <f t="shared" si="409"/>
        <v/>
      </c>
      <c r="AJ1332" s="169">
        <f t="shared" si="410"/>
        <v>0</v>
      </c>
      <c r="AK1332" s="169" t="str">
        <f t="shared" si="411"/>
        <v/>
      </c>
      <c r="AL1332" s="169" t="str">
        <f t="shared" si="412"/>
        <v/>
      </c>
      <c r="AM1332" s="169"/>
      <c r="AN1332" s="169"/>
      <c r="AO1332" s="169"/>
      <c r="AP1332" s="169"/>
      <c r="AQ1332" s="169"/>
      <c r="AR1332" s="169"/>
      <c r="AS1332" s="169"/>
      <c r="AT1332" s="148"/>
      <c r="AU1332" s="149"/>
      <c r="AV1332" s="148"/>
      <c r="AW1332" s="173"/>
      <c r="AX1332" s="174"/>
      <c r="AY1332" s="175"/>
      <c r="AZ1332" s="175"/>
      <c r="BA1332" s="176"/>
      <c r="BB1332" s="176"/>
      <c r="BC1332" s="150"/>
      <c r="BE1332" s="151">
        <v>628</v>
      </c>
      <c r="BF1332" s="164">
        <f t="shared" si="382"/>
        <v>4.0128000000000492</v>
      </c>
      <c r="BG1332" s="177">
        <f t="shared" si="383"/>
        <v>0.77830192135804543</v>
      </c>
      <c r="BH1332" s="178">
        <f t="shared" si="384"/>
        <v>7.3861754171078431E-4</v>
      </c>
      <c r="BI1332" s="179" t="str">
        <f t="shared" si="385"/>
        <v/>
      </c>
      <c r="BJ1332" s="179" t="str">
        <f t="shared" si="381"/>
        <v/>
      </c>
    </row>
    <row r="1333" spans="2:62" ht="20.100000000000001" customHeight="1" x14ac:dyDescent="0.25">
      <c r="B1333" s="147"/>
      <c r="C1333" s="151">
        <v>652</v>
      </c>
      <c r="D1333" s="147">
        <f t="shared" si="386"/>
        <v>-1039.7108393393542</v>
      </c>
      <c r="E1333" s="170">
        <f t="shared" si="387"/>
        <v>2.0271147696281175E-4</v>
      </c>
      <c r="F1333" s="170">
        <f t="shared" si="388"/>
        <v>8.1961198977584443E-2</v>
      </c>
      <c r="G1333" s="147">
        <f t="shared" si="389"/>
        <v>2.0271147696281175E-4</v>
      </c>
      <c r="H1333" s="147" t="str">
        <f t="shared" si="390"/>
        <v/>
      </c>
      <c r="I1333" s="147" t="str">
        <f t="shared" si="391"/>
        <v/>
      </c>
      <c r="J1333" s="147">
        <f t="shared" si="392"/>
        <v>1.155373159786702E-16</v>
      </c>
      <c r="K1333" s="147" t="str">
        <f t="shared" si="393"/>
        <v/>
      </c>
      <c r="L1333" s="147" t="str">
        <f t="shared" si="394"/>
        <v/>
      </c>
      <c r="P1333" s="151">
        <v>652</v>
      </c>
      <c r="Q1333" s="147">
        <f t="shared" si="395"/>
        <v>-33438.252578451691</v>
      </c>
      <c r="R1333" s="170">
        <f t="shared" si="396"/>
        <v>6.3030004143381631E-6</v>
      </c>
      <c r="S1333" s="170">
        <f t="shared" si="397"/>
        <v>8.1961198977584443E-2</v>
      </c>
      <c r="T1333" s="147">
        <f t="shared" si="398"/>
        <v>6.3030004143381631E-6</v>
      </c>
      <c r="U1333" s="147" t="str">
        <f t="shared" si="399"/>
        <v/>
      </c>
      <c r="V1333" s="147" t="str">
        <f t="shared" si="400"/>
        <v/>
      </c>
      <c r="W1333" s="171">
        <f t="shared" si="401"/>
        <v>1.619916044648781E-6</v>
      </c>
      <c r="X1333" s="169" t="str">
        <f t="shared" si="402"/>
        <v/>
      </c>
      <c r="Y1333" s="147" t="str">
        <f t="shared" si="403"/>
        <v/>
      </c>
      <c r="AC1333" s="151">
        <v>652</v>
      </c>
      <c r="AD1333" s="147">
        <f t="shared" si="404"/>
        <v>-1.3919999999999999</v>
      </c>
      <c r="AE1333" s="170">
        <f t="shared" si="405"/>
        <v>0.15140899414994624</v>
      </c>
      <c r="AF1333" s="170">
        <f t="shared" si="406"/>
        <v>8.1961198977584443E-2</v>
      </c>
      <c r="AG1333" s="147">
        <f t="shared" si="407"/>
        <v>0.15140899414994624</v>
      </c>
      <c r="AH1333" s="147" t="str">
        <f t="shared" si="408"/>
        <v/>
      </c>
      <c r="AI1333" s="147" t="str">
        <f t="shared" si="409"/>
        <v/>
      </c>
      <c r="AJ1333" s="169">
        <f t="shared" si="410"/>
        <v>0</v>
      </c>
      <c r="AK1333" s="169" t="str">
        <f t="shared" si="411"/>
        <v/>
      </c>
      <c r="AL1333" s="169" t="str">
        <f t="shared" si="412"/>
        <v/>
      </c>
      <c r="AM1333" s="169"/>
      <c r="AN1333" s="169"/>
      <c r="AO1333" s="169"/>
      <c r="AP1333" s="169"/>
      <c r="AQ1333" s="169"/>
      <c r="AR1333" s="169"/>
      <c r="AS1333" s="169"/>
      <c r="AT1333" s="148"/>
      <c r="AU1333" s="149"/>
      <c r="AV1333" s="148"/>
      <c r="AW1333" s="173"/>
      <c r="AX1333" s="174"/>
      <c r="AY1333" s="175"/>
      <c r="AZ1333" s="175"/>
      <c r="BA1333" s="176"/>
      <c r="BB1333" s="176"/>
      <c r="BC1333" s="150"/>
      <c r="BE1333" s="151">
        <v>629</v>
      </c>
      <c r="BF1333" s="164">
        <f t="shared" si="382"/>
        <v>4.0192000000000494</v>
      </c>
      <c r="BG1333" s="177">
        <f t="shared" si="383"/>
        <v>0.77756330381633465</v>
      </c>
      <c r="BH1333" s="178">
        <f t="shared" si="384"/>
        <v>7.3919454823190289E-4</v>
      </c>
      <c r="BI1333" s="179" t="str">
        <f t="shared" si="385"/>
        <v/>
      </c>
      <c r="BJ1333" s="179" t="str">
        <f t="shared" si="381"/>
        <v/>
      </c>
    </row>
    <row r="1334" spans="2:62" ht="20.100000000000001" customHeight="1" x14ac:dyDescent="0.25">
      <c r="B1334" s="147"/>
      <c r="C1334" s="151">
        <v>653</v>
      </c>
      <c r="D1334" s="147">
        <f t="shared" si="386"/>
        <v>-1036.7231645136665</v>
      </c>
      <c r="E1334" s="170">
        <f t="shared" si="387"/>
        <v>2.038416918605579E-4</v>
      </c>
      <c r="F1334" s="170">
        <f t="shared" si="388"/>
        <v>8.25685225567033E-2</v>
      </c>
      <c r="G1334" s="147">
        <f t="shared" si="389"/>
        <v>2.038416918605579E-4</v>
      </c>
      <c r="H1334" s="147" t="str">
        <f t="shared" si="390"/>
        <v/>
      </c>
      <c r="I1334" s="147" t="str">
        <f t="shared" si="391"/>
        <v/>
      </c>
      <c r="J1334" s="147">
        <f t="shared" si="392"/>
        <v>1.1912026856934257E-16</v>
      </c>
      <c r="K1334" s="147" t="str">
        <f t="shared" si="393"/>
        <v/>
      </c>
      <c r="L1334" s="147" t="str">
        <f t="shared" si="394"/>
        <v/>
      </c>
      <c r="P1334" s="151">
        <v>653</v>
      </c>
      <c r="Q1334" s="147">
        <f t="shared" si="395"/>
        <v>-33342.165645754991</v>
      </c>
      <c r="R1334" s="170">
        <f t="shared" si="396"/>
        <v>6.3381427016694933E-6</v>
      </c>
      <c r="S1334" s="170">
        <f t="shared" si="397"/>
        <v>8.2568522556703355E-2</v>
      </c>
      <c r="T1334" s="147">
        <f t="shared" si="398"/>
        <v>6.3381427016694933E-6</v>
      </c>
      <c r="U1334" s="147" t="str">
        <f t="shared" si="399"/>
        <v/>
      </c>
      <c r="V1334" s="147" t="str">
        <f t="shared" si="400"/>
        <v/>
      </c>
      <c r="W1334" s="171">
        <f t="shared" si="401"/>
        <v>1.6339435889190234E-6</v>
      </c>
      <c r="X1334" s="169" t="str">
        <f t="shared" si="402"/>
        <v/>
      </c>
      <c r="Y1334" s="147" t="str">
        <f t="shared" si="403"/>
        <v/>
      </c>
      <c r="AC1334" s="151">
        <v>653</v>
      </c>
      <c r="AD1334" s="147">
        <f t="shared" si="404"/>
        <v>-1.3879999999999999</v>
      </c>
      <c r="AE1334" s="170">
        <f t="shared" si="405"/>
        <v>0.15225317279934966</v>
      </c>
      <c r="AF1334" s="170">
        <f t="shared" si="406"/>
        <v>8.2568522556703355E-2</v>
      </c>
      <c r="AG1334" s="147">
        <f t="shared" si="407"/>
        <v>0.15225317279934966</v>
      </c>
      <c r="AH1334" s="147" t="str">
        <f t="shared" si="408"/>
        <v/>
      </c>
      <c r="AI1334" s="147" t="str">
        <f t="shared" si="409"/>
        <v/>
      </c>
      <c r="AJ1334" s="169">
        <f t="shared" si="410"/>
        <v>0</v>
      </c>
      <c r="AK1334" s="169" t="str">
        <f t="shared" si="411"/>
        <v/>
      </c>
      <c r="AL1334" s="169" t="str">
        <f t="shared" si="412"/>
        <v/>
      </c>
      <c r="AM1334" s="169"/>
      <c r="AN1334" s="169"/>
      <c r="AO1334" s="169"/>
      <c r="AP1334" s="169"/>
      <c r="AQ1334" s="169"/>
      <c r="AR1334" s="169"/>
      <c r="AS1334" s="169"/>
      <c r="AT1334" s="148"/>
      <c r="AU1334" s="149"/>
      <c r="AV1334" s="148"/>
      <c r="AW1334" s="173"/>
      <c r="AX1334" s="174"/>
      <c r="AY1334" s="175"/>
      <c r="AZ1334" s="175"/>
      <c r="BA1334" s="176"/>
      <c r="BB1334" s="176"/>
      <c r="BC1334" s="150"/>
      <c r="BE1334" s="151">
        <v>630</v>
      </c>
      <c r="BF1334" s="164">
        <f t="shared" si="382"/>
        <v>4.0256000000000496</v>
      </c>
      <c r="BG1334" s="177">
        <f t="shared" si="383"/>
        <v>0.77682410926810275</v>
      </c>
      <c r="BH1334" s="178">
        <f t="shared" si="384"/>
        <v>7.397673235625124E-4</v>
      </c>
      <c r="BI1334" s="179" t="str">
        <f t="shared" si="385"/>
        <v/>
      </c>
      <c r="BJ1334" s="179" t="str">
        <f t="shared" si="381"/>
        <v/>
      </c>
    </row>
    <row r="1335" spans="2:62" ht="20.100000000000001" customHeight="1" x14ac:dyDescent="0.25">
      <c r="B1335" s="147"/>
      <c r="C1335" s="151">
        <v>654</v>
      </c>
      <c r="D1335" s="147">
        <f t="shared" si="386"/>
        <v>-1033.7354896879785</v>
      </c>
      <c r="E1335" s="170">
        <f t="shared" si="387"/>
        <v>2.0497492862996814E-4</v>
      </c>
      <c r="F1335" s="170">
        <f t="shared" si="388"/>
        <v>8.3179227369444289E-2</v>
      </c>
      <c r="G1335" s="147">
        <f t="shared" si="389"/>
        <v>2.0497492862996814E-4</v>
      </c>
      <c r="H1335" s="147" t="str">
        <f t="shared" si="390"/>
        <v/>
      </c>
      <c r="I1335" s="147" t="str">
        <f t="shared" si="391"/>
        <v/>
      </c>
      <c r="J1335" s="147">
        <f t="shared" si="392"/>
        <v>1.2281236786090656E-16</v>
      </c>
      <c r="K1335" s="147" t="str">
        <f t="shared" si="393"/>
        <v/>
      </c>
      <c r="L1335" s="147" t="str">
        <f t="shared" si="394"/>
        <v/>
      </c>
      <c r="P1335" s="151">
        <v>654</v>
      </c>
      <c r="Q1335" s="147">
        <f t="shared" si="395"/>
        <v>-33246.07871305829</v>
      </c>
      <c r="R1335" s="170">
        <f t="shared" si="396"/>
        <v>6.3733789494348138E-6</v>
      </c>
      <c r="S1335" s="170">
        <f t="shared" si="397"/>
        <v>8.3179227369444289E-2</v>
      </c>
      <c r="T1335" s="147">
        <f t="shared" si="398"/>
        <v>6.3733789494348138E-6</v>
      </c>
      <c r="U1335" s="147" t="str">
        <f t="shared" si="399"/>
        <v/>
      </c>
      <c r="V1335" s="147" t="str">
        <f t="shared" si="400"/>
        <v/>
      </c>
      <c r="W1335" s="171">
        <f t="shared" si="401"/>
        <v>1.648066234410137E-6</v>
      </c>
      <c r="X1335" s="169" t="str">
        <f t="shared" si="402"/>
        <v/>
      </c>
      <c r="Y1335" s="147" t="str">
        <f t="shared" si="403"/>
        <v/>
      </c>
      <c r="AC1335" s="151">
        <v>654</v>
      </c>
      <c r="AD1335" s="147">
        <f t="shared" si="404"/>
        <v>-1.3839999999999999</v>
      </c>
      <c r="AE1335" s="170">
        <f t="shared" si="405"/>
        <v>0.15309960854122728</v>
      </c>
      <c r="AF1335" s="170">
        <f t="shared" si="406"/>
        <v>8.3179227369444289E-2</v>
      </c>
      <c r="AG1335" s="147">
        <f t="shared" si="407"/>
        <v>0.15309960854122728</v>
      </c>
      <c r="AH1335" s="147" t="str">
        <f t="shared" si="408"/>
        <v/>
      </c>
      <c r="AI1335" s="147" t="str">
        <f t="shared" si="409"/>
        <v/>
      </c>
      <c r="AJ1335" s="169">
        <f t="shared" si="410"/>
        <v>0</v>
      </c>
      <c r="AK1335" s="169" t="str">
        <f t="shared" si="411"/>
        <v/>
      </c>
      <c r="AL1335" s="169" t="str">
        <f t="shared" si="412"/>
        <v/>
      </c>
      <c r="AM1335" s="169"/>
      <c r="AN1335" s="169"/>
      <c r="AO1335" s="169"/>
      <c r="AP1335" s="169"/>
      <c r="AQ1335" s="169"/>
      <c r="AR1335" s="169"/>
      <c r="AS1335" s="169"/>
      <c r="AT1335" s="148"/>
      <c r="AU1335" s="149"/>
      <c r="AV1335" s="148"/>
      <c r="AW1335" s="173"/>
      <c r="AX1335" s="174"/>
      <c r="AY1335" s="175"/>
      <c r="AZ1335" s="175"/>
      <c r="BA1335" s="176"/>
      <c r="BB1335" s="176"/>
      <c r="BC1335" s="150"/>
      <c r="BE1335" s="151">
        <v>631</v>
      </c>
      <c r="BF1335" s="164">
        <f t="shared" si="382"/>
        <v>4.0320000000000498</v>
      </c>
      <c r="BG1335" s="177">
        <f t="shared" si="383"/>
        <v>0.77608434194454023</v>
      </c>
      <c r="BH1335" s="178">
        <f t="shared" si="384"/>
        <v>7.4033587204613838E-4</v>
      </c>
      <c r="BI1335" s="179" t="str">
        <f t="shared" si="385"/>
        <v/>
      </c>
      <c r="BJ1335" s="179" t="str">
        <f t="shared" si="381"/>
        <v/>
      </c>
    </row>
    <row r="1336" spans="2:62" ht="20.100000000000001" customHeight="1" x14ac:dyDescent="0.25">
      <c r="B1336" s="147"/>
      <c r="C1336" s="151">
        <v>655</v>
      </c>
      <c r="D1336" s="147">
        <f t="shared" si="386"/>
        <v>-1030.7478148622909</v>
      </c>
      <c r="E1336" s="170">
        <f t="shared" si="387"/>
        <v>2.0611116770673718E-4</v>
      </c>
      <c r="F1336" s="170">
        <f t="shared" si="388"/>
        <v>8.3793322415014249E-2</v>
      </c>
      <c r="G1336" s="147">
        <f t="shared" si="389"/>
        <v>2.0611116770673718E-4</v>
      </c>
      <c r="H1336" s="147" t="str">
        <f t="shared" si="390"/>
        <v/>
      </c>
      <c r="I1336" s="147" t="str">
        <f t="shared" si="391"/>
        <v/>
      </c>
      <c r="J1336" s="147">
        <f t="shared" si="392"/>
        <v>1.2661687684753765E-16</v>
      </c>
      <c r="K1336" s="147" t="str">
        <f t="shared" si="393"/>
        <v/>
      </c>
      <c r="L1336" s="147" t="str">
        <f t="shared" si="394"/>
        <v/>
      </c>
      <c r="P1336" s="151">
        <v>655</v>
      </c>
      <c r="Q1336" s="147">
        <f t="shared" si="395"/>
        <v>-33149.99178036159</v>
      </c>
      <c r="R1336" s="170">
        <f t="shared" si="396"/>
        <v>6.4087085493122618E-6</v>
      </c>
      <c r="S1336" s="170">
        <f t="shared" si="397"/>
        <v>8.3793322415014262E-2</v>
      </c>
      <c r="T1336" s="147">
        <f t="shared" si="398"/>
        <v>6.4087085493122618E-6</v>
      </c>
      <c r="U1336" s="147" t="str">
        <f t="shared" si="399"/>
        <v/>
      </c>
      <c r="V1336" s="147" t="str">
        <f t="shared" si="400"/>
        <v/>
      </c>
      <c r="W1336" s="171">
        <f t="shared" si="401"/>
        <v>1.6622843492353073E-6</v>
      </c>
      <c r="X1336" s="169" t="str">
        <f t="shared" si="402"/>
        <v/>
      </c>
      <c r="Y1336" s="147" t="str">
        <f t="shared" si="403"/>
        <v/>
      </c>
      <c r="AC1336" s="151">
        <v>655</v>
      </c>
      <c r="AD1336" s="147">
        <f t="shared" si="404"/>
        <v>-1.38</v>
      </c>
      <c r="AE1336" s="170">
        <f t="shared" si="405"/>
        <v>0.15394828676263372</v>
      </c>
      <c r="AF1336" s="170">
        <f t="shared" si="406"/>
        <v>8.3793322415014262E-2</v>
      </c>
      <c r="AG1336" s="147">
        <f t="shared" si="407"/>
        <v>0.15394828676263372</v>
      </c>
      <c r="AH1336" s="147" t="str">
        <f t="shared" si="408"/>
        <v/>
      </c>
      <c r="AI1336" s="147" t="str">
        <f t="shared" si="409"/>
        <v/>
      </c>
      <c r="AJ1336" s="169">
        <f t="shared" si="410"/>
        <v>0</v>
      </c>
      <c r="AK1336" s="169" t="str">
        <f t="shared" si="411"/>
        <v/>
      </c>
      <c r="AL1336" s="169" t="str">
        <f t="shared" si="412"/>
        <v/>
      </c>
      <c r="AM1336" s="169"/>
      <c r="AN1336" s="169"/>
      <c r="AO1336" s="169"/>
      <c r="AP1336" s="169"/>
      <c r="AQ1336" s="169"/>
      <c r="AR1336" s="169"/>
      <c r="AS1336" s="169"/>
      <c r="AT1336" s="148"/>
      <c r="AU1336" s="149"/>
      <c r="AV1336" s="148"/>
      <c r="AW1336" s="173"/>
      <c r="AX1336" s="174"/>
      <c r="AY1336" s="175"/>
      <c r="AZ1336" s="175"/>
      <c r="BA1336" s="176"/>
      <c r="BB1336" s="176"/>
      <c r="BC1336" s="150"/>
      <c r="BE1336" s="151">
        <v>632</v>
      </c>
      <c r="BF1336" s="164">
        <f t="shared" si="382"/>
        <v>4.0384000000000499</v>
      </c>
      <c r="BG1336" s="177">
        <f t="shared" si="383"/>
        <v>0.7753440060724941</v>
      </c>
      <c r="BH1336" s="178">
        <f t="shared" si="384"/>
        <v>7.4090019807260266E-4</v>
      </c>
      <c r="BI1336" s="179" t="str">
        <f t="shared" si="385"/>
        <v/>
      </c>
      <c r="BJ1336" s="179" t="str">
        <f t="shared" si="381"/>
        <v/>
      </c>
    </row>
    <row r="1337" spans="2:62" ht="20.100000000000001" customHeight="1" x14ac:dyDescent="0.25">
      <c r="B1337" s="147"/>
      <c r="C1337" s="151">
        <v>656</v>
      </c>
      <c r="D1337" s="147">
        <f t="shared" si="386"/>
        <v>-1027.7601400366029</v>
      </c>
      <c r="E1337" s="170">
        <f t="shared" si="387"/>
        <v>2.072503892734432E-4</v>
      </c>
      <c r="F1337" s="170">
        <f t="shared" si="388"/>
        <v>8.4410816633790436E-2</v>
      </c>
      <c r="G1337" s="147">
        <f t="shared" si="389"/>
        <v>2.072503892734432E-4</v>
      </c>
      <c r="H1337" s="147" t="str">
        <f t="shared" si="390"/>
        <v/>
      </c>
      <c r="I1337" s="147" t="str">
        <f t="shared" si="391"/>
        <v/>
      </c>
      <c r="J1337" s="147">
        <f t="shared" si="392"/>
        <v>1.3053715415289019E-16</v>
      </c>
      <c r="K1337" s="147" t="str">
        <f t="shared" si="393"/>
        <v/>
      </c>
      <c r="L1337" s="147" t="str">
        <f t="shared" si="394"/>
        <v/>
      </c>
      <c r="P1337" s="151">
        <v>656</v>
      </c>
      <c r="Q1337" s="147">
        <f t="shared" si="395"/>
        <v>-33053.90484766489</v>
      </c>
      <c r="R1337" s="170">
        <f t="shared" si="396"/>
        <v>6.4441308851096975E-6</v>
      </c>
      <c r="S1337" s="170">
        <f t="shared" si="397"/>
        <v>8.4410816633790436E-2</v>
      </c>
      <c r="T1337" s="147">
        <f t="shared" si="398"/>
        <v>6.4441308851096975E-6</v>
      </c>
      <c r="U1337" s="147" t="str">
        <f t="shared" si="399"/>
        <v/>
      </c>
      <c r="V1337" s="147" t="str">
        <f t="shared" si="400"/>
        <v/>
      </c>
      <c r="W1337" s="171">
        <f t="shared" si="401"/>
        <v>1.6765983000842052E-6</v>
      </c>
      <c r="X1337" s="169" t="str">
        <f t="shared" si="402"/>
        <v/>
      </c>
      <c r="Y1337" s="147" t="str">
        <f t="shared" si="403"/>
        <v/>
      </c>
      <c r="AC1337" s="151">
        <v>656</v>
      </c>
      <c r="AD1337" s="147">
        <f t="shared" si="404"/>
        <v>-1.3759999999999999</v>
      </c>
      <c r="AE1337" s="170">
        <f t="shared" si="405"/>
        <v>0.15479919266156578</v>
      </c>
      <c r="AF1337" s="170">
        <f t="shared" si="406"/>
        <v>8.4410816633790436E-2</v>
      </c>
      <c r="AG1337" s="147">
        <f t="shared" si="407"/>
        <v>0.15479919266156578</v>
      </c>
      <c r="AH1337" s="147" t="str">
        <f t="shared" si="408"/>
        <v/>
      </c>
      <c r="AI1337" s="147" t="str">
        <f t="shared" si="409"/>
        <v/>
      </c>
      <c r="AJ1337" s="169">
        <f t="shared" si="410"/>
        <v>0</v>
      </c>
      <c r="AK1337" s="169" t="str">
        <f t="shared" si="411"/>
        <v/>
      </c>
      <c r="AL1337" s="169" t="str">
        <f t="shared" si="412"/>
        <v/>
      </c>
      <c r="AM1337" s="169"/>
      <c r="AN1337" s="169"/>
      <c r="AO1337" s="169"/>
      <c r="AP1337" s="169"/>
      <c r="AQ1337" s="169"/>
      <c r="AR1337" s="169"/>
      <c r="AS1337" s="169"/>
      <c r="AT1337" s="148"/>
      <c r="AU1337" s="149"/>
      <c r="AV1337" s="148"/>
      <c r="AW1337" s="173"/>
      <c r="AX1337" s="174"/>
      <c r="AY1337" s="175"/>
      <c r="AZ1337" s="175"/>
      <c r="BA1337" s="176"/>
      <c r="BB1337" s="176"/>
      <c r="BC1337" s="150"/>
      <c r="BE1337" s="151">
        <v>633</v>
      </c>
      <c r="BF1337" s="164">
        <f t="shared" si="382"/>
        <v>4.0448000000000501</v>
      </c>
      <c r="BG1337" s="177">
        <f t="shared" si="383"/>
        <v>0.77460310587442149</v>
      </c>
      <c r="BH1337" s="178">
        <f t="shared" si="384"/>
        <v>7.4146030607902258E-4</v>
      </c>
      <c r="BI1337" s="179" t="str">
        <f t="shared" si="385"/>
        <v/>
      </c>
      <c r="BJ1337" s="179" t="str">
        <f t="shared" si="381"/>
        <v/>
      </c>
    </row>
    <row r="1338" spans="2:62" ht="20.100000000000001" customHeight="1" x14ac:dyDescent="0.25">
      <c r="B1338" s="147"/>
      <c r="C1338" s="151">
        <v>657</v>
      </c>
      <c r="D1338" s="147">
        <f t="shared" si="386"/>
        <v>-1024.7724652109152</v>
      </c>
      <c r="E1338" s="170">
        <f t="shared" si="387"/>
        <v>2.0839257325941596E-4</v>
      </c>
      <c r="F1338" s="170">
        <f t="shared" si="388"/>
        <v>8.503171890656365E-2</v>
      </c>
      <c r="G1338" s="147">
        <f t="shared" si="389"/>
        <v>2.0839257325941596E-4</v>
      </c>
      <c r="H1338" s="147" t="str">
        <f t="shared" si="390"/>
        <v/>
      </c>
      <c r="I1338" s="147" t="str">
        <f t="shared" si="391"/>
        <v/>
      </c>
      <c r="J1338" s="147">
        <f t="shared" si="392"/>
        <v>1.3457665677425075E-16</v>
      </c>
      <c r="K1338" s="147" t="str">
        <f t="shared" si="393"/>
        <v/>
      </c>
      <c r="L1338" s="147" t="str">
        <f t="shared" si="394"/>
        <v/>
      </c>
      <c r="P1338" s="151">
        <v>657</v>
      </c>
      <c r="Q1338" s="147">
        <f t="shared" si="395"/>
        <v>-32957.817914968189</v>
      </c>
      <c r="R1338" s="170">
        <f t="shared" si="396"/>
        <v>6.4796453327606198E-6</v>
      </c>
      <c r="S1338" s="170">
        <f t="shared" si="397"/>
        <v>8.5031718906563677E-2</v>
      </c>
      <c r="T1338" s="147">
        <f t="shared" si="398"/>
        <v>6.4796453327606198E-6</v>
      </c>
      <c r="U1338" s="147" t="str">
        <f t="shared" si="399"/>
        <v/>
      </c>
      <c r="V1338" s="147" t="str">
        <f t="shared" si="400"/>
        <v/>
      </c>
      <c r="W1338" s="171">
        <f t="shared" si="401"/>
        <v>1.691008452187133E-6</v>
      </c>
      <c r="X1338" s="169" t="str">
        <f t="shared" si="402"/>
        <v/>
      </c>
      <c r="Y1338" s="147" t="str">
        <f t="shared" si="403"/>
        <v/>
      </c>
      <c r="AC1338" s="151">
        <v>657</v>
      </c>
      <c r="AD1338" s="147">
        <f t="shared" si="404"/>
        <v>-1.3719999999999999</v>
      </c>
      <c r="AE1338" s="170">
        <f t="shared" si="405"/>
        <v>0.15565231124686443</v>
      </c>
      <c r="AF1338" s="170">
        <f t="shared" si="406"/>
        <v>8.5031718906563677E-2</v>
      </c>
      <c r="AG1338" s="147">
        <f t="shared" si="407"/>
        <v>0.15565231124686443</v>
      </c>
      <c r="AH1338" s="147" t="str">
        <f t="shared" si="408"/>
        <v/>
      </c>
      <c r="AI1338" s="147" t="str">
        <f t="shared" si="409"/>
        <v/>
      </c>
      <c r="AJ1338" s="169">
        <f t="shared" si="410"/>
        <v>0</v>
      </c>
      <c r="AK1338" s="169" t="str">
        <f t="shared" si="411"/>
        <v/>
      </c>
      <c r="AL1338" s="169" t="str">
        <f t="shared" si="412"/>
        <v/>
      </c>
      <c r="AM1338" s="169"/>
      <c r="AN1338" s="169"/>
      <c r="AO1338" s="169"/>
      <c r="AP1338" s="169"/>
      <c r="AQ1338" s="169"/>
      <c r="AR1338" s="169"/>
      <c r="AS1338" s="169"/>
      <c r="AT1338" s="148"/>
      <c r="AU1338" s="149"/>
      <c r="AV1338" s="148"/>
      <c r="AW1338" s="173"/>
      <c r="AX1338" s="174"/>
      <c r="AY1338" s="175"/>
      <c r="AZ1338" s="175"/>
      <c r="BA1338" s="176"/>
      <c r="BB1338" s="176"/>
      <c r="BC1338" s="150"/>
      <c r="BE1338" s="151">
        <v>634</v>
      </c>
      <c r="BF1338" s="164">
        <f t="shared" si="382"/>
        <v>4.0512000000000503</v>
      </c>
      <c r="BG1338" s="177">
        <f t="shared" si="383"/>
        <v>0.77386164556834247</v>
      </c>
      <c r="BH1338" s="178">
        <f t="shared" si="384"/>
        <v>7.4201620054892281E-4</v>
      </c>
      <c r="BI1338" s="179" t="str">
        <f t="shared" si="385"/>
        <v/>
      </c>
      <c r="BJ1338" s="179" t="str">
        <f t="shared" si="381"/>
        <v/>
      </c>
    </row>
    <row r="1339" spans="2:62" ht="20.100000000000001" customHeight="1" x14ac:dyDescent="0.25">
      <c r="B1339" s="147"/>
      <c r="C1339" s="151">
        <v>658</v>
      </c>
      <c r="D1339" s="147">
        <f t="shared" si="386"/>
        <v>-1021.7847903852273</v>
      </c>
      <c r="E1339" s="170">
        <f t="shared" si="387"/>
        <v>2.0953769934062535E-4</v>
      </c>
      <c r="F1339" s="170">
        <f t="shared" si="388"/>
        <v>8.5656038053781747E-2</v>
      </c>
      <c r="G1339" s="147">
        <f t="shared" si="389"/>
        <v>2.0953769934062535E-4</v>
      </c>
      <c r="H1339" s="147" t="str">
        <f t="shared" si="390"/>
        <v/>
      </c>
      <c r="I1339" s="147" t="str">
        <f t="shared" si="391"/>
        <v/>
      </c>
      <c r="J1339" s="147">
        <f t="shared" si="392"/>
        <v>1.3873894290368929E-16</v>
      </c>
      <c r="K1339" s="147" t="str">
        <f t="shared" si="393"/>
        <v/>
      </c>
      <c r="L1339" s="147" t="str">
        <f t="shared" si="394"/>
        <v/>
      </c>
      <c r="P1339" s="151">
        <v>658</v>
      </c>
      <c r="Q1339" s="147">
        <f t="shared" si="395"/>
        <v>-32861.730982271489</v>
      </c>
      <c r="R1339" s="170">
        <f t="shared" si="396"/>
        <v>6.5152512603206866E-6</v>
      </c>
      <c r="S1339" s="170">
        <f t="shared" si="397"/>
        <v>8.5656038053781747E-2</v>
      </c>
      <c r="T1339" s="147">
        <f t="shared" si="398"/>
        <v>6.5152512603206866E-6</v>
      </c>
      <c r="U1339" s="147" t="str">
        <f t="shared" si="399"/>
        <v/>
      </c>
      <c r="V1339" s="147" t="str">
        <f t="shared" si="400"/>
        <v/>
      </c>
      <c r="W1339" s="171">
        <f t="shared" si="401"/>
        <v>1.7055151692789856E-6</v>
      </c>
      <c r="X1339" s="169" t="str">
        <f t="shared" si="402"/>
        <v/>
      </c>
      <c r="Y1339" s="147" t="str">
        <f t="shared" si="403"/>
        <v/>
      </c>
      <c r="AC1339" s="151">
        <v>658</v>
      </c>
      <c r="AD1339" s="147">
        <f t="shared" si="404"/>
        <v>-1.3679999999999999</v>
      </c>
      <c r="AE1339" s="170">
        <f t="shared" si="405"/>
        <v>0.15650762733813134</v>
      </c>
      <c r="AF1339" s="170">
        <f t="shared" si="406"/>
        <v>8.5656038053781747E-2</v>
      </c>
      <c r="AG1339" s="147">
        <f t="shared" si="407"/>
        <v>0.15650762733813134</v>
      </c>
      <c r="AH1339" s="147" t="str">
        <f t="shared" si="408"/>
        <v/>
      </c>
      <c r="AI1339" s="147" t="str">
        <f t="shared" si="409"/>
        <v/>
      </c>
      <c r="AJ1339" s="169">
        <f t="shared" si="410"/>
        <v>0</v>
      </c>
      <c r="AK1339" s="169" t="str">
        <f t="shared" si="411"/>
        <v/>
      </c>
      <c r="AL1339" s="169" t="str">
        <f t="shared" si="412"/>
        <v/>
      </c>
      <c r="AM1339" s="169"/>
      <c r="AN1339" s="169"/>
      <c r="AO1339" s="169"/>
      <c r="AP1339" s="169"/>
      <c r="AQ1339" s="169"/>
      <c r="AR1339" s="169"/>
      <c r="AS1339" s="169"/>
      <c r="AT1339" s="148"/>
      <c r="AU1339" s="149"/>
      <c r="AV1339" s="148"/>
      <c r="AW1339" s="173"/>
      <c r="AX1339" s="174"/>
      <c r="AY1339" s="175"/>
      <c r="AZ1339" s="175"/>
      <c r="BA1339" s="176"/>
      <c r="BB1339" s="176"/>
      <c r="BC1339" s="150"/>
      <c r="BE1339" s="151">
        <v>635</v>
      </c>
      <c r="BF1339" s="164">
        <f t="shared" si="382"/>
        <v>4.0576000000000505</v>
      </c>
      <c r="BG1339" s="177">
        <f t="shared" si="383"/>
        <v>0.77311962936779355</v>
      </c>
      <c r="BH1339" s="178">
        <f t="shared" si="384"/>
        <v>7.4256788601057E-4</v>
      </c>
      <c r="BI1339" s="179" t="str">
        <f t="shared" si="385"/>
        <v/>
      </c>
      <c r="BJ1339" s="179" t="str">
        <f t="shared" si="381"/>
        <v/>
      </c>
    </row>
    <row r="1340" spans="2:62" ht="20.100000000000001" customHeight="1" x14ac:dyDescent="0.25">
      <c r="B1340" s="147"/>
      <c r="C1340" s="151">
        <v>659</v>
      </c>
      <c r="D1340" s="147">
        <f t="shared" si="386"/>
        <v>-1018.7971155595396</v>
      </c>
      <c r="E1340" s="170">
        <f t="shared" si="387"/>
        <v>2.1068574693958918E-4</v>
      </c>
      <c r="F1340" s="170">
        <f t="shared" si="388"/>
        <v>8.6283782834792142E-2</v>
      </c>
      <c r="G1340" s="147">
        <f t="shared" si="389"/>
        <v>2.1068574693958918E-4</v>
      </c>
      <c r="H1340" s="147" t="str">
        <f t="shared" si="390"/>
        <v/>
      </c>
      <c r="I1340" s="147" t="str">
        <f t="shared" si="391"/>
        <v/>
      </c>
      <c r="J1340" s="147">
        <f t="shared" si="392"/>
        <v>1.4302767482830884E-16</v>
      </c>
      <c r="K1340" s="147" t="str">
        <f t="shared" si="393"/>
        <v/>
      </c>
      <c r="L1340" s="147" t="str">
        <f t="shared" si="394"/>
        <v/>
      </c>
      <c r="P1340" s="151">
        <v>659</v>
      </c>
      <c r="Q1340" s="147">
        <f t="shared" si="395"/>
        <v>-32765.644049574788</v>
      </c>
      <c r="R1340" s="170">
        <f t="shared" si="396"/>
        <v>6.5509480279648629E-6</v>
      </c>
      <c r="S1340" s="170">
        <f t="shared" si="397"/>
        <v>8.6283782834792155E-2</v>
      </c>
      <c r="T1340" s="147">
        <f t="shared" si="398"/>
        <v>6.5509480279648629E-6</v>
      </c>
      <c r="U1340" s="147" t="str">
        <f t="shared" si="399"/>
        <v/>
      </c>
      <c r="V1340" s="147" t="str">
        <f t="shared" si="400"/>
        <v/>
      </c>
      <c r="W1340" s="171">
        <f t="shared" si="401"/>
        <v>1.7201188135630186E-6</v>
      </c>
      <c r="X1340" s="169" t="str">
        <f t="shared" si="402"/>
        <v/>
      </c>
      <c r="Y1340" s="147" t="str">
        <f t="shared" si="403"/>
        <v/>
      </c>
      <c r="AC1340" s="151">
        <v>659</v>
      </c>
      <c r="AD1340" s="147">
        <f t="shared" si="404"/>
        <v>-1.3639999999999999</v>
      </c>
      <c r="AE1340" s="170">
        <f t="shared" si="405"/>
        <v>0.15736512556566029</v>
      </c>
      <c r="AF1340" s="170">
        <f t="shared" si="406"/>
        <v>8.6283782834792155E-2</v>
      </c>
      <c r="AG1340" s="147">
        <f t="shared" si="407"/>
        <v>0.15736512556566029</v>
      </c>
      <c r="AH1340" s="147" t="str">
        <f t="shared" si="408"/>
        <v/>
      </c>
      <c r="AI1340" s="147" t="str">
        <f t="shared" si="409"/>
        <v/>
      </c>
      <c r="AJ1340" s="169">
        <f t="shared" si="410"/>
        <v>0</v>
      </c>
      <c r="AK1340" s="169" t="str">
        <f t="shared" si="411"/>
        <v/>
      </c>
      <c r="AL1340" s="169" t="str">
        <f t="shared" si="412"/>
        <v/>
      </c>
      <c r="AM1340" s="169"/>
      <c r="AN1340" s="169"/>
      <c r="AO1340" s="169"/>
      <c r="AP1340" s="169"/>
      <c r="AQ1340" s="169"/>
      <c r="AR1340" s="169"/>
      <c r="AS1340" s="169"/>
      <c r="AT1340" s="148"/>
      <c r="AU1340" s="149"/>
      <c r="AV1340" s="148"/>
      <c r="AW1340" s="173"/>
      <c r="AX1340" s="174"/>
      <c r="AY1340" s="175"/>
      <c r="AZ1340" s="175"/>
      <c r="BA1340" s="176"/>
      <c r="BB1340" s="176"/>
      <c r="BC1340" s="150"/>
      <c r="BE1340" s="151">
        <v>636</v>
      </c>
      <c r="BF1340" s="164">
        <f t="shared" si="382"/>
        <v>4.0640000000000507</v>
      </c>
      <c r="BG1340" s="177">
        <f t="shared" si="383"/>
        <v>0.77237706148178298</v>
      </c>
      <c r="BH1340" s="178">
        <f t="shared" si="384"/>
        <v>7.4311536703974834E-4</v>
      </c>
      <c r="BI1340" s="179" t="str">
        <f t="shared" si="385"/>
        <v/>
      </c>
      <c r="BJ1340" s="179" t="str">
        <f t="shared" si="381"/>
        <v/>
      </c>
    </row>
    <row r="1341" spans="2:62" ht="20.100000000000001" customHeight="1" x14ac:dyDescent="0.25">
      <c r="B1341" s="147"/>
      <c r="C1341" s="151">
        <v>660</v>
      </c>
      <c r="D1341" s="147">
        <f t="shared" si="386"/>
        <v>-1015.8094407338517</v>
      </c>
      <c r="E1341" s="170">
        <f t="shared" si="387"/>
        <v>2.1183669522530156E-4</v>
      </c>
      <c r="F1341" s="170">
        <f t="shared" si="388"/>
        <v>8.6914961947085034E-2</v>
      </c>
      <c r="G1341" s="147">
        <f t="shared" si="389"/>
        <v>2.1183669522530156E-4</v>
      </c>
      <c r="H1341" s="147" t="str">
        <f t="shared" si="390"/>
        <v/>
      </c>
      <c r="I1341" s="147" t="str">
        <f t="shared" si="391"/>
        <v/>
      </c>
      <c r="J1341" s="147">
        <f t="shared" si="392"/>
        <v>1.4744662191176977E-16</v>
      </c>
      <c r="K1341" s="147" t="str">
        <f t="shared" si="393"/>
        <v/>
      </c>
      <c r="L1341" s="147" t="str">
        <f t="shared" si="394"/>
        <v/>
      </c>
      <c r="P1341" s="151">
        <v>660</v>
      </c>
      <c r="Q1341" s="147">
        <f t="shared" si="395"/>
        <v>-32669.557116878088</v>
      </c>
      <c r="R1341" s="170">
        <f t="shared" si="396"/>
        <v>6.5867349879851738E-6</v>
      </c>
      <c r="S1341" s="170">
        <f t="shared" si="397"/>
        <v>8.6914961947085034E-2</v>
      </c>
      <c r="T1341" s="147">
        <f t="shared" si="398"/>
        <v>6.5867349879851738E-6</v>
      </c>
      <c r="U1341" s="147" t="str">
        <f t="shared" si="399"/>
        <v/>
      </c>
      <c r="V1341" s="147" t="str">
        <f t="shared" si="400"/>
        <v/>
      </c>
      <c r="W1341" s="171">
        <f t="shared" si="401"/>
        <v>1.7348197456744265E-6</v>
      </c>
      <c r="X1341" s="169" t="str">
        <f t="shared" si="402"/>
        <v/>
      </c>
      <c r="Y1341" s="147" t="str">
        <f t="shared" si="403"/>
        <v/>
      </c>
      <c r="AC1341" s="151">
        <v>660</v>
      </c>
      <c r="AD1341" s="147">
        <f t="shared" si="404"/>
        <v>-1.3599999999999999</v>
      </c>
      <c r="AE1341" s="170">
        <f t="shared" si="405"/>
        <v>0.15822479037038306</v>
      </c>
      <c r="AF1341" s="170">
        <f t="shared" si="406"/>
        <v>8.6914961947085034E-2</v>
      </c>
      <c r="AG1341" s="147">
        <f t="shared" si="407"/>
        <v>0.15822479037038306</v>
      </c>
      <c r="AH1341" s="147" t="str">
        <f t="shared" si="408"/>
        <v/>
      </c>
      <c r="AI1341" s="147" t="str">
        <f t="shared" si="409"/>
        <v/>
      </c>
      <c r="AJ1341" s="169">
        <f t="shared" si="410"/>
        <v>0</v>
      </c>
      <c r="AK1341" s="169" t="str">
        <f t="shared" si="411"/>
        <v/>
      </c>
      <c r="AL1341" s="169" t="str">
        <f t="shared" si="412"/>
        <v/>
      </c>
      <c r="AM1341" s="169"/>
      <c r="AN1341" s="169"/>
      <c r="AO1341" s="169"/>
      <c r="AP1341" s="169"/>
      <c r="AQ1341" s="169"/>
      <c r="AR1341" s="169"/>
      <c r="AS1341" s="169"/>
      <c r="AT1341" s="148"/>
      <c r="AU1341" s="149"/>
      <c r="AV1341" s="148"/>
      <c r="AW1341" s="173"/>
      <c r="AX1341" s="174"/>
      <c r="AY1341" s="175"/>
      <c r="AZ1341" s="175"/>
      <c r="BA1341" s="176"/>
      <c r="BB1341" s="176"/>
      <c r="BC1341" s="150"/>
      <c r="BE1341" s="151">
        <v>637</v>
      </c>
      <c r="BF1341" s="164">
        <f t="shared" si="382"/>
        <v>4.0704000000000509</v>
      </c>
      <c r="BG1341" s="177">
        <f t="shared" si="383"/>
        <v>0.77163394611474323</v>
      </c>
      <c r="BH1341" s="178">
        <f t="shared" si="384"/>
        <v>7.436586482558738E-4</v>
      </c>
      <c r="BI1341" s="179" t="str">
        <f t="shared" si="385"/>
        <v/>
      </c>
      <c r="BJ1341" s="179" t="str">
        <f t="shared" si="381"/>
        <v/>
      </c>
    </row>
    <row r="1342" spans="2:62" ht="20.100000000000001" customHeight="1" x14ac:dyDescent="0.25">
      <c r="B1342" s="147"/>
      <c r="C1342" s="151">
        <v>661</v>
      </c>
      <c r="D1342" s="147">
        <f t="shared" si="386"/>
        <v>-1012.821765908164</v>
      </c>
      <c r="E1342" s="170">
        <f t="shared" si="387"/>
        <v>2.129905231131797E-4</v>
      </c>
      <c r="F1342" s="170">
        <f t="shared" si="388"/>
        <v>8.7549584025535254E-2</v>
      </c>
      <c r="G1342" s="147">
        <f t="shared" si="389"/>
        <v>2.129905231131797E-4</v>
      </c>
      <c r="H1342" s="147" t="str">
        <f t="shared" si="390"/>
        <v/>
      </c>
      <c r="I1342" s="147" t="str">
        <f t="shared" si="391"/>
        <v/>
      </c>
      <c r="J1342" s="147">
        <f t="shared" si="392"/>
        <v>1.5199966365929386E-16</v>
      </c>
      <c r="K1342" s="147" t="str">
        <f t="shared" si="393"/>
        <v/>
      </c>
      <c r="L1342" s="147" t="str">
        <f t="shared" si="394"/>
        <v/>
      </c>
      <c r="P1342" s="151">
        <v>661</v>
      </c>
      <c r="Q1342" s="147">
        <f t="shared" si="395"/>
        <v>-32573.470184181388</v>
      </c>
      <c r="R1342" s="170">
        <f t="shared" si="396"/>
        <v>6.6226114847890811E-6</v>
      </c>
      <c r="S1342" s="170">
        <f t="shared" si="397"/>
        <v>8.754958402553531E-2</v>
      </c>
      <c r="T1342" s="147">
        <f t="shared" si="398"/>
        <v>6.6226114847890811E-6</v>
      </c>
      <c r="U1342" s="147" t="str">
        <f t="shared" si="399"/>
        <v/>
      </c>
      <c r="V1342" s="147" t="str">
        <f t="shared" si="400"/>
        <v/>
      </c>
      <c r="W1342" s="171">
        <f t="shared" si="401"/>
        <v>1.7496183246437418E-6</v>
      </c>
      <c r="X1342" s="169" t="str">
        <f t="shared" si="402"/>
        <v/>
      </c>
      <c r="Y1342" s="147" t="str">
        <f t="shared" si="403"/>
        <v/>
      </c>
      <c r="AC1342" s="151">
        <v>661</v>
      </c>
      <c r="AD1342" s="147">
        <f t="shared" si="404"/>
        <v>-1.3559999999999999</v>
      </c>
      <c r="AE1342" s="170">
        <f t="shared" si="405"/>
        <v>0.15908660600383065</v>
      </c>
      <c r="AF1342" s="170">
        <f t="shared" si="406"/>
        <v>8.754958402553531E-2</v>
      </c>
      <c r="AG1342" s="147">
        <f t="shared" si="407"/>
        <v>0.15908660600383065</v>
      </c>
      <c r="AH1342" s="147" t="str">
        <f t="shared" si="408"/>
        <v/>
      </c>
      <c r="AI1342" s="147" t="str">
        <f t="shared" si="409"/>
        <v/>
      </c>
      <c r="AJ1342" s="169">
        <f t="shared" si="410"/>
        <v>0</v>
      </c>
      <c r="AK1342" s="169" t="str">
        <f t="shared" si="411"/>
        <v/>
      </c>
      <c r="AL1342" s="169" t="str">
        <f t="shared" si="412"/>
        <v/>
      </c>
      <c r="AM1342" s="169"/>
      <c r="AN1342" s="169"/>
      <c r="AO1342" s="169"/>
      <c r="AP1342" s="169"/>
      <c r="AQ1342" s="169"/>
      <c r="AR1342" s="169"/>
      <c r="AS1342" s="169"/>
      <c r="AT1342" s="148"/>
      <c r="AU1342" s="149"/>
      <c r="AV1342" s="148"/>
      <c r="AW1342" s="173"/>
      <c r="AX1342" s="174"/>
      <c r="AY1342" s="175"/>
      <c r="AZ1342" s="175"/>
      <c r="BA1342" s="176"/>
      <c r="BB1342" s="176"/>
      <c r="BC1342" s="150"/>
      <c r="BE1342" s="151">
        <v>638</v>
      </c>
      <c r="BF1342" s="164">
        <f t="shared" si="382"/>
        <v>4.076800000000051</v>
      </c>
      <c r="BG1342" s="177">
        <f t="shared" si="383"/>
        <v>0.77089028746648736</v>
      </c>
      <c r="BH1342" s="178">
        <f t="shared" si="384"/>
        <v>7.4419773432476966E-4</v>
      </c>
      <c r="BI1342" s="179" t="str">
        <f t="shared" si="385"/>
        <v/>
      </c>
      <c r="BJ1342" s="179" t="str">
        <f t="shared" si="381"/>
        <v/>
      </c>
    </row>
    <row r="1343" spans="2:62" ht="20.100000000000001" customHeight="1" x14ac:dyDescent="0.25">
      <c r="B1343" s="147"/>
      <c r="C1343" s="151">
        <v>662</v>
      </c>
      <c r="D1343" s="147">
        <f t="shared" si="386"/>
        <v>-1009.8340910824761</v>
      </c>
      <c r="E1343" s="170">
        <f t="shared" si="387"/>
        <v>2.1414720926503304E-4</v>
      </c>
      <c r="F1343" s="170">
        <f t="shared" si="388"/>
        <v>8.8187657641645212E-2</v>
      </c>
      <c r="G1343" s="147">
        <f t="shared" si="389"/>
        <v>2.1414720926503304E-4</v>
      </c>
      <c r="H1343" s="147" t="str">
        <f t="shared" si="390"/>
        <v/>
      </c>
      <c r="I1343" s="147" t="str">
        <f t="shared" si="391"/>
        <v/>
      </c>
      <c r="J1343" s="147">
        <f t="shared" si="392"/>
        <v>1.5669079286846319E-16</v>
      </c>
      <c r="K1343" s="147" t="str">
        <f t="shared" si="393"/>
        <v/>
      </c>
      <c r="L1343" s="147" t="str">
        <f t="shared" si="394"/>
        <v/>
      </c>
      <c r="P1343" s="151">
        <v>662</v>
      </c>
      <c r="Q1343" s="147">
        <f t="shared" si="395"/>
        <v>-32477.383251484687</v>
      </c>
      <c r="R1343" s="170">
        <f t="shared" si="396"/>
        <v>6.6585768548984794E-6</v>
      </c>
      <c r="S1343" s="170">
        <f t="shared" si="397"/>
        <v>8.8187657641645212E-2</v>
      </c>
      <c r="T1343" s="147">
        <f t="shared" si="398"/>
        <v>6.6585768548984794E-6</v>
      </c>
      <c r="U1343" s="147" t="str">
        <f t="shared" si="399"/>
        <v/>
      </c>
      <c r="V1343" s="147" t="str">
        <f t="shared" si="400"/>
        <v/>
      </c>
      <c r="W1343" s="171">
        <f t="shared" si="401"/>
        <v>1.7645149078600404E-6</v>
      </c>
      <c r="X1343" s="169" t="str">
        <f t="shared" si="402"/>
        <v/>
      </c>
      <c r="Y1343" s="147" t="str">
        <f t="shared" si="403"/>
        <v/>
      </c>
      <c r="AC1343" s="151">
        <v>662</v>
      </c>
      <c r="AD1343" s="147">
        <f t="shared" si="404"/>
        <v>-1.3519999999999999</v>
      </c>
      <c r="AE1343" s="170">
        <f t="shared" si="405"/>
        <v>0.15995055652810911</v>
      </c>
      <c r="AF1343" s="170">
        <f t="shared" si="406"/>
        <v>8.8187657641645212E-2</v>
      </c>
      <c r="AG1343" s="147">
        <f t="shared" si="407"/>
        <v>0.15995055652810911</v>
      </c>
      <c r="AH1343" s="147" t="str">
        <f t="shared" si="408"/>
        <v/>
      </c>
      <c r="AI1343" s="147" t="str">
        <f t="shared" si="409"/>
        <v/>
      </c>
      <c r="AJ1343" s="169">
        <f t="shared" si="410"/>
        <v>0</v>
      </c>
      <c r="AK1343" s="169" t="str">
        <f t="shared" si="411"/>
        <v/>
      </c>
      <c r="AL1343" s="169" t="str">
        <f t="shared" si="412"/>
        <v/>
      </c>
      <c r="AM1343" s="169"/>
      <c r="AN1343" s="169"/>
      <c r="AO1343" s="169"/>
      <c r="AP1343" s="169"/>
      <c r="AQ1343" s="169"/>
      <c r="AR1343" s="169"/>
      <c r="AS1343" s="169"/>
      <c r="AT1343" s="148"/>
      <c r="AU1343" s="149"/>
      <c r="AV1343" s="148"/>
      <c r="AW1343" s="173"/>
      <c r="AX1343" s="174"/>
      <c r="AY1343" s="175"/>
      <c r="AZ1343" s="175"/>
      <c r="BA1343" s="176"/>
      <c r="BB1343" s="176"/>
      <c r="BC1343" s="150"/>
      <c r="BE1343" s="151">
        <v>639</v>
      </c>
      <c r="BF1343" s="164">
        <f t="shared" si="382"/>
        <v>4.0832000000000512</v>
      </c>
      <c r="BG1343" s="177">
        <f t="shared" si="383"/>
        <v>0.77014608973216259</v>
      </c>
      <c r="BH1343" s="178">
        <f t="shared" si="384"/>
        <v>7.4473262995500278E-4</v>
      </c>
      <c r="BI1343" s="179" t="str">
        <f t="shared" si="385"/>
        <v/>
      </c>
      <c r="BJ1343" s="179" t="str">
        <f t="shared" si="381"/>
        <v/>
      </c>
    </row>
    <row r="1344" spans="2:62" ht="20.100000000000001" customHeight="1" x14ac:dyDescent="0.25">
      <c r="B1344" s="147"/>
      <c r="C1344" s="151">
        <v>663</v>
      </c>
      <c r="D1344" s="147">
        <f t="shared" si="386"/>
        <v>-1006.8464162567884</v>
      </c>
      <c r="E1344" s="170">
        <f t="shared" si="387"/>
        <v>2.1530673208905001E-4</v>
      </c>
      <c r="F1344" s="170">
        <f t="shared" si="388"/>
        <v>8.8829191302786575E-2</v>
      </c>
      <c r="G1344" s="147">
        <f t="shared" si="389"/>
        <v>2.1530673208905001E-4</v>
      </c>
      <c r="H1344" s="147" t="str">
        <f t="shared" si="390"/>
        <v/>
      </c>
      <c r="I1344" s="147" t="str">
        <f t="shared" si="391"/>
        <v/>
      </c>
      <c r="J1344" s="147">
        <f t="shared" si="392"/>
        <v>1.6152411886811563E-16</v>
      </c>
      <c r="K1344" s="147" t="str">
        <f t="shared" si="393"/>
        <v/>
      </c>
      <c r="L1344" s="147" t="str">
        <f t="shared" si="394"/>
        <v/>
      </c>
      <c r="P1344" s="151">
        <v>663</v>
      </c>
      <c r="Q1344" s="147">
        <f t="shared" si="395"/>
        <v>-32381.296318787987</v>
      </c>
      <c r="R1344" s="170">
        <f t="shared" si="396"/>
        <v>6.6946304269493311E-6</v>
      </c>
      <c r="S1344" s="170">
        <f t="shared" si="397"/>
        <v>8.8829191302786575E-2</v>
      </c>
      <c r="T1344" s="147">
        <f t="shared" si="398"/>
        <v>6.6946304269493311E-6</v>
      </c>
      <c r="U1344" s="147" t="str">
        <f t="shared" si="399"/>
        <v/>
      </c>
      <c r="V1344" s="147" t="str">
        <f t="shared" si="400"/>
        <v/>
      </c>
      <c r="W1344" s="171">
        <f t="shared" si="401"/>
        <v>1.7795098510339736E-6</v>
      </c>
      <c r="X1344" s="169" t="str">
        <f t="shared" si="402"/>
        <v/>
      </c>
      <c r="Y1344" s="147" t="str">
        <f t="shared" si="403"/>
        <v/>
      </c>
      <c r="AC1344" s="151">
        <v>663</v>
      </c>
      <c r="AD1344" s="147">
        <f t="shared" si="404"/>
        <v>-1.3479999999999999</v>
      </c>
      <c r="AE1344" s="170">
        <f t="shared" si="405"/>
        <v>0.16081662581589054</v>
      </c>
      <c r="AF1344" s="170">
        <f t="shared" si="406"/>
        <v>8.8829191302786575E-2</v>
      </c>
      <c r="AG1344" s="147">
        <f t="shared" si="407"/>
        <v>0.16081662581589054</v>
      </c>
      <c r="AH1344" s="147" t="str">
        <f t="shared" si="408"/>
        <v/>
      </c>
      <c r="AI1344" s="147" t="str">
        <f t="shared" si="409"/>
        <v/>
      </c>
      <c r="AJ1344" s="169">
        <f t="shared" si="410"/>
        <v>0</v>
      </c>
      <c r="AK1344" s="169" t="str">
        <f t="shared" si="411"/>
        <v/>
      </c>
      <c r="AL1344" s="169" t="str">
        <f t="shared" si="412"/>
        <v/>
      </c>
      <c r="AM1344" s="169"/>
      <c r="AN1344" s="169"/>
      <c r="AO1344" s="169"/>
      <c r="AP1344" s="169"/>
      <c r="AQ1344" s="169"/>
      <c r="AR1344" s="169"/>
      <c r="AS1344" s="169"/>
      <c r="AT1344" s="148"/>
      <c r="AU1344" s="149"/>
      <c r="AV1344" s="148"/>
      <c r="AW1344" s="173"/>
      <c r="AX1344" s="174"/>
      <c r="AY1344" s="175"/>
      <c r="AZ1344" s="175"/>
      <c r="BA1344" s="176"/>
      <c r="BB1344" s="176"/>
      <c r="BC1344" s="150"/>
      <c r="BE1344" s="151">
        <v>640</v>
      </c>
      <c r="BF1344" s="164">
        <f t="shared" si="382"/>
        <v>4.0896000000000514</v>
      </c>
      <c r="BG1344" s="177">
        <f t="shared" si="383"/>
        <v>0.76940135710220758</v>
      </c>
      <c r="BH1344" s="178">
        <f t="shared" si="384"/>
        <v>7.4526333990099225E-4</v>
      </c>
      <c r="BI1344" s="179" t="str">
        <f t="shared" si="385"/>
        <v/>
      </c>
      <c r="BJ1344" s="179" t="str">
        <f t="shared" si="381"/>
        <v/>
      </c>
    </row>
    <row r="1345" spans="2:62" ht="20.100000000000001" customHeight="1" x14ac:dyDescent="0.25">
      <c r="B1345" s="147"/>
      <c r="C1345" s="151">
        <v>664</v>
      </c>
      <c r="D1345" s="147">
        <f t="shared" si="386"/>
        <v>-1003.8587414311005</v>
      </c>
      <c r="E1345" s="170">
        <f t="shared" si="387"/>
        <v>2.1646906973980698E-4</v>
      </c>
      <c r="F1345" s="170">
        <f t="shared" si="388"/>
        <v>8.9474193451443071E-2</v>
      </c>
      <c r="G1345" s="147">
        <f t="shared" si="389"/>
        <v>2.1646906973980698E-4</v>
      </c>
      <c r="H1345" s="147" t="str">
        <f t="shared" si="390"/>
        <v/>
      </c>
      <c r="I1345" s="147" t="str">
        <f t="shared" si="391"/>
        <v/>
      </c>
      <c r="J1345" s="147">
        <f t="shared" si="392"/>
        <v>1.6650387084776745E-16</v>
      </c>
      <c r="K1345" s="147" t="str">
        <f t="shared" si="393"/>
        <v/>
      </c>
      <c r="L1345" s="147" t="str">
        <f t="shared" si="394"/>
        <v/>
      </c>
      <c r="P1345" s="151">
        <v>664</v>
      </c>
      <c r="Q1345" s="147">
        <f t="shared" si="395"/>
        <v>-32285.209386091286</v>
      </c>
      <c r="R1345" s="170">
        <f t="shared" si="396"/>
        <v>6.7307715216919153E-6</v>
      </c>
      <c r="S1345" s="170">
        <f t="shared" si="397"/>
        <v>8.9474193451443071E-2</v>
      </c>
      <c r="T1345" s="147">
        <f t="shared" si="398"/>
        <v>6.7307715216919153E-6</v>
      </c>
      <c r="U1345" s="147" t="str">
        <f t="shared" si="399"/>
        <v/>
      </c>
      <c r="V1345" s="147" t="str">
        <f t="shared" si="400"/>
        <v/>
      </c>
      <c r="W1345" s="171">
        <f t="shared" si="401"/>
        <v>1.7946035081606095E-6</v>
      </c>
      <c r="X1345" s="169" t="str">
        <f t="shared" si="402"/>
        <v/>
      </c>
      <c r="Y1345" s="147" t="str">
        <f t="shared" si="403"/>
        <v/>
      </c>
      <c r="AC1345" s="151">
        <v>664</v>
      </c>
      <c r="AD1345" s="147">
        <f t="shared" si="404"/>
        <v>-1.3439999999999999</v>
      </c>
      <c r="AE1345" s="170">
        <f t="shared" si="405"/>
        <v>0.16168479755041951</v>
      </c>
      <c r="AF1345" s="170">
        <f t="shared" si="406"/>
        <v>8.9474193451443071E-2</v>
      </c>
      <c r="AG1345" s="147">
        <f t="shared" si="407"/>
        <v>0.16168479755041951</v>
      </c>
      <c r="AH1345" s="147" t="str">
        <f t="shared" si="408"/>
        <v/>
      </c>
      <c r="AI1345" s="147" t="str">
        <f t="shared" si="409"/>
        <v/>
      </c>
      <c r="AJ1345" s="169">
        <f t="shared" si="410"/>
        <v>0</v>
      </c>
      <c r="AK1345" s="169" t="str">
        <f t="shared" si="411"/>
        <v/>
      </c>
      <c r="AL1345" s="169" t="str">
        <f t="shared" si="412"/>
        <v/>
      </c>
      <c r="AM1345" s="169"/>
      <c r="AN1345" s="169"/>
      <c r="AO1345" s="169"/>
      <c r="AP1345" s="169"/>
      <c r="AQ1345" s="169"/>
      <c r="AR1345" s="169"/>
      <c r="AS1345" s="169"/>
      <c r="AT1345" s="148"/>
      <c r="AU1345" s="149"/>
      <c r="AV1345" s="148"/>
      <c r="AW1345" s="173"/>
      <c r="AX1345" s="174"/>
      <c r="AY1345" s="175"/>
      <c r="AZ1345" s="175"/>
      <c r="BA1345" s="176"/>
      <c r="BB1345" s="176"/>
      <c r="BC1345" s="150"/>
      <c r="BE1345" s="151">
        <v>641</v>
      </c>
      <c r="BF1345" s="164">
        <f t="shared" si="382"/>
        <v>4.0960000000000516</v>
      </c>
      <c r="BG1345" s="177">
        <f t="shared" si="383"/>
        <v>0.76865609376230659</v>
      </c>
      <c r="BH1345" s="178">
        <f t="shared" si="384"/>
        <v>7.4578986896089994E-4</v>
      </c>
      <c r="BI1345" s="179" t="str">
        <f t="shared" si="385"/>
        <v/>
      </c>
      <c r="BJ1345" s="179" t="str">
        <f t="shared" ref="BJ1345:BJ1408" si="413">IF($BG1345&lt;(1-$BC$717),$BH1345,"")</f>
        <v/>
      </c>
    </row>
    <row r="1346" spans="2:62" ht="20.100000000000001" customHeight="1" x14ac:dyDescent="0.25">
      <c r="B1346" s="147"/>
      <c r="C1346" s="151">
        <v>665</v>
      </c>
      <c r="D1346" s="147">
        <f t="shared" si="386"/>
        <v>-1000.8710666054128</v>
      </c>
      <c r="E1346" s="170">
        <f t="shared" si="387"/>
        <v>2.1763420011829701E-4</v>
      </c>
      <c r="F1346" s="170">
        <f t="shared" si="388"/>
        <v>9.0122672464452477E-2</v>
      </c>
      <c r="G1346" s="147">
        <f t="shared" si="389"/>
        <v>2.1763420011829701E-4</v>
      </c>
      <c r="H1346" s="147" t="str">
        <f t="shared" si="390"/>
        <v/>
      </c>
      <c r="I1346" s="147" t="str">
        <f t="shared" si="391"/>
        <v/>
      </c>
      <c r="J1346" s="147">
        <f t="shared" si="392"/>
        <v>1.7163440128003633E-16</v>
      </c>
      <c r="K1346" s="147" t="str">
        <f t="shared" si="393"/>
        <v/>
      </c>
      <c r="L1346" s="147" t="str">
        <f t="shared" si="394"/>
        <v/>
      </c>
      <c r="P1346" s="151">
        <v>665</v>
      </c>
      <c r="Q1346" s="147">
        <f t="shared" si="395"/>
        <v>-32189.122453394586</v>
      </c>
      <c r="R1346" s="170">
        <f t="shared" si="396"/>
        <v>6.7669994519917278E-6</v>
      </c>
      <c r="S1346" s="170">
        <f t="shared" si="397"/>
        <v>9.0122672464452477E-2</v>
      </c>
      <c r="T1346" s="147">
        <f t="shared" si="398"/>
        <v>6.7669994519917278E-6</v>
      </c>
      <c r="U1346" s="147" t="str">
        <f t="shared" si="399"/>
        <v/>
      </c>
      <c r="V1346" s="147" t="str">
        <f t="shared" si="400"/>
        <v/>
      </c>
      <c r="W1346" s="171">
        <f t="shared" si="401"/>
        <v>1.8097962314821113E-6</v>
      </c>
      <c r="X1346" s="169" t="str">
        <f t="shared" si="402"/>
        <v/>
      </c>
      <c r="Y1346" s="147" t="str">
        <f t="shared" si="403"/>
        <v/>
      </c>
      <c r="AC1346" s="151">
        <v>665</v>
      </c>
      <c r="AD1346" s="147">
        <f t="shared" si="404"/>
        <v>-1.3399999999999999</v>
      </c>
      <c r="AE1346" s="170">
        <f t="shared" si="405"/>
        <v>0.16255505522553418</v>
      </c>
      <c r="AF1346" s="170">
        <f t="shared" si="406"/>
        <v>9.0122672464452477E-2</v>
      </c>
      <c r="AG1346" s="147">
        <f t="shared" si="407"/>
        <v>0.16255505522553418</v>
      </c>
      <c r="AH1346" s="147" t="str">
        <f t="shared" si="408"/>
        <v/>
      </c>
      <c r="AI1346" s="147" t="str">
        <f t="shared" si="409"/>
        <v/>
      </c>
      <c r="AJ1346" s="169">
        <f t="shared" si="410"/>
        <v>0</v>
      </c>
      <c r="AK1346" s="169" t="str">
        <f t="shared" si="411"/>
        <v/>
      </c>
      <c r="AL1346" s="169" t="str">
        <f t="shared" si="412"/>
        <v/>
      </c>
      <c r="AM1346" s="169"/>
      <c r="AN1346" s="169"/>
      <c r="AO1346" s="169"/>
      <c r="AP1346" s="169"/>
      <c r="AQ1346" s="169"/>
      <c r="AR1346" s="169"/>
      <c r="AS1346" s="169"/>
      <c r="AT1346" s="148"/>
      <c r="AU1346" s="149"/>
      <c r="AV1346" s="148"/>
      <c r="AW1346" s="173"/>
      <c r="AX1346" s="174"/>
      <c r="AY1346" s="175"/>
      <c r="AZ1346" s="175"/>
      <c r="BA1346" s="176"/>
      <c r="BB1346" s="176"/>
      <c r="BC1346" s="150"/>
      <c r="BE1346" s="151">
        <v>642</v>
      </c>
      <c r="BF1346" s="164">
        <f t="shared" ref="BF1346:BF1409" si="414">BF1345+$BI$702</f>
        <v>4.1024000000000518</v>
      </c>
      <c r="BG1346" s="177">
        <f t="shared" ref="BG1346:BG1409" si="415">_xlfn.CHISQ.DIST.RT(BF1346,7)</f>
        <v>0.76791030389334569</v>
      </c>
      <c r="BH1346" s="178">
        <f t="shared" ref="BH1346:BH1409" si="416">BG1346-BG1347</f>
        <v>7.4631222197540925E-4</v>
      </c>
      <c r="BI1346" s="179" t="str">
        <f t="shared" ref="BI1346:BI1409" si="417">IF(BG1346&lt;(1-$BC$709),BH1346,"")</f>
        <v/>
      </c>
      <c r="BJ1346" s="179" t="str">
        <f t="shared" si="413"/>
        <v/>
      </c>
    </row>
    <row r="1347" spans="2:62" ht="20.100000000000001" customHeight="1" x14ac:dyDescent="0.25">
      <c r="B1347" s="147"/>
      <c r="C1347" s="151">
        <v>666</v>
      </c>
      <c r="D1347" s="147">
        <f t="shared" si="386"/>
        <v>-997.88339177972489</v>
      </c>
      <c r="E1347" s="170">
        <f t="shared" si="387"/>
        <v>2.1880210087197856E-4</v>
      </c>
      <c r="F1347" s="170">
        <f t="shared" si="388"/>
        <v>9.0774636652249163E-2</v>
      </c>
      <c r="G1347" s="147">
        <f t="shared" si="389"/>
        <v>2.1880210087197856E-4</v>
      </c>
      <c r="H1347" s="147" t="str">
        <f t="shared" si="390"/>
        <v/>
      </c>
      <c r="I1347" s="147" t="str">
        <f t="shared" si="391"/>
        <v/>
      </c>
      <c r="J1347" s="147">
        <f t="shared" si="392"/>
        <v>1.7692018943858188E-16</v>
      </c>
      <c r="K1347" s="147" t="str">
        <f t="shared" si="393"/>
        <v/>
      </c>
      <c r="L1347" s="147" t="str">
        <f t="shared" si="394"/>
        <v/>
      </c>
      <c r="P1347" s="151">
        <v>666</v>
      </c>
      <c r="Q1347" s="147">
        <f t="shared" si="395"/>
        <v>-32093.035520697886</v>
      </c>
      <c r="R1347" s="170">
        <f t="shared" si="396"/>
        <v>6.8033135228309981E-6</v>
      </c>
      <c r="S1347" s="170">
        <f t="shared" si="397"/>
        <v>9.0774636652249163E-2</v>
      </c>
      <c r="T1347" s="147">
        <f t="shared" si="398"/>
        <v>6.8033135228309981E-6</v>
      </c>
      <c r="U1347" s="147" t="str">
        <f t="shared" si="399"/>
        <v/>
      </c>
      <c r="V1347" s="147" t="str">
        <f t="shared" si="400"/>
        <v/>
      </c>
      <c r="W1347" s="171">
        <f t="shared" si="401"/>
        <v>1.8250883714502236E-6</v>
      </c>
      <c r="X1347" s="169" t="str">
        <f t="shared" si="402"/>
        <v/>
      </c>
      <c r="Y1347" s="147" t="str">
        <f t="shared" si="403"/>
        <v/>
      </c>
      <c r="AC1347" s="151">
        <v>666</v>
      </c>
      <c r="AD1347" s="147">
        <f t="shared" si="404"/>
        <v>-1.3359999999999999</v>
      </c>
      <c r="AE1347" s="170">
        <f t="shared" si="405"/>
        <v>0.16342738214570324</v>
      </c>
      <c r="AF1347" s="170">
        <f t="shared" si="406"/>
        <v>9.0774636652249163E-2</v>
      </c>
      <c r="AG1347" s="147">
        <f t="shared" si="407"/>
        <v>0.16342738214570324</v>
      </c>
      <c r="AH1347" s="147" t="str">
        <f t="shared" si="408"/>
        <v/>
      </c>
      <c r="AI1347" s="147" t="str">
        <f t="shared" si="409"/>
        <v/>
      </c>
      <c r="AJ1347" s="169">
        <f t="shared" si="410"/>
        <v>0</v>
      </c>
      <c r="AK1347" s="169" t="str">
        <f t="shared" si="411"/>
        <v/>
      </c>
      <c r="AL1347" s="169" t="str">
        <f t="shared" si="412"/>
        <v/>
      </c>
      <c r="AM1347" s="169"/>
      <c r="AN1347" s="169"/>
      <c r="AO1347" s="169"/>
      <c r="AP1347" s="169"/>
      <c r="AQ1347" s="169"/>
      <c r="AR1347" s="169"/>
      <c r="AS1347" s="169"/>
      <c r="AT1347" s="148"/>
      <c r="AU1347" s="149"/>
      <c r="AV1347" s="148"/>
      <c r="AW1347" s="173"/>
      <c r="AX1347" s="174"/>
      <c r="AY1347" s="175"/>
      <c r="AZ1347" s="175"/>
      <c r="BA1347" s="176"/>
      <c r="BB1347" s="176"/>
      <c r="BC1347" s="150"/>
      <c r="BE1347" s="151">
        <v>643</v>
      </c>
      <c r="BF1347" s="164">
        <f t="shared" si="414"/>
        <v>4.108800000000052</v>
      </c>
      <c r="BG1347" s="177">
        <f t="shared" si="415"/>
        <v>0.76716399167137028</v>
      </c>
      <c r="BH1347" s="178">
        <f t="shared" si="416"/>
        <v>7.468304038295015E-4</v>
      </c>
      <c r="BI1347" s="179" t="str">
        <f t="shared" si="417"/>
        <v/>
      </c>
      <c r="BJ1347" s="179" t="str">
        <f t="shared" si="413"/>
        <v/>
      </c>
    </row>
    <row r="1348" spans="2:62" ht="20.100000000000001" customHeight="1" x14ac:dyDescent="0.25">
      <c r="B1348" s="147"/>
      <c r="C1348" s="151">
        <v>667</v>
      </c>
      <c r="D1348" s="147">
        <f t="shared" si="386"/>
        <v>-994.8957169540372</v>
      </c>
      <c r="E1348" s="170">
        <f t="shared" si="387"/>
        <v>2.1997274939484563E-4</v>
      </c>
      <c r="F1348" s="170">
        <f t="shared" si="388"/>
        <v>9.1430094258106775E-2</v>
      </c>
      <c r="G1348" s="147">
        <f t="shared" si="389"/>
        <v>2.1997274939484563E-4</v>
      </c>
      <c r="H1348" s="147" t="str">
        <f t="shared" si="390"/>
        <v/>
      </c>
      <c r="I1348" s="147" t="str">
        <f t="shared" si="391"/>
        <v/>
      </c>
      <c r="J1348" s="147">
        <f t="shared" si="392"/>
        <v>1.8236584501417009E-16</v>
      </c>
      <c r="K1348" s="147" t="str">
        <f t="shared" si="393"/>
        <v/>
      </c>
      <c r="L1348" s="147" t="str">
        <f t="shared" si="394"/>
        <v/>
      </c>
      <c r="P1348" s="151">
        <v>667</v>
      </c>
      <c r="Q1348" s="147">
        <f t="shared" si="395"/>
        <v>-31996.948588001185</v>
      </c>
      <c r="R1348" s="170">
        <f t="shared" si="396"/>
        <v>6.8397130313108715E-6</v>
      </c>
      <c r="S1348" s="170">
        <f t="shared" si="397"/>
        <v>9.1430094258106775E-2</v>
      </c>
      <c r="T1348" s="147">
        <f t="shared" si="398"/>
        <v>6.8397130313108715E-6</v>
      </c>
      <c r="U1348" s="147" t="str">
        <f t="shared" si="399"/>
        <v/>
      </c>
      <c r="V1348" s="147" t="str">
        <f t="shared" si="400"/>
        <v/>
      </c>
      <c r="W1348" s="171">
        <f t="shared" si="401"/>
        <v>1.8404802766885933E-6</v>
      </c>
      <c r="X1348" s="169" t="str">
        <f t="shared" si="402"/>
        <v/>
      </c>
      <c r="Y1348" s="147" t="str">
        <f t="shared" si="403"/>
        <v/>
      </c>
      <c r="AC1348" s="151">
        <v>667</v>
      </c>
      <c r="AD1348" s="147">
        <f t="shared" si="404"/>
        <v>-1.3319999999999999</v>
      </c>
      <c r="AE1348" s="170">
        <f t="shared" si="405"/>
        <v>0.16430176142607786</v>
      </c>
      <c r="AF1348" s="170">
        <f t="shared" si="406"/>
        <v>9.1430094258106775E-2</v>
      </c>
      <c r="AG1348" s="147">
        <f t="shared" si="407"/>
        <v>0.16430176142607786</v>
      </c>
      <c r="AH1348" s="147" t="str">
        <f t="shared" si="408"/>
        <v/>
      </c>
      <c r="AI1348" s="147" t="str">
        <f t="shared" si="409"/>
        <v/>
      </c>
      <c r="AJ1348" s="169">
        <f t="shared" si="410"/>
        <v>0</v>
      </c>
      <c r="AK1348" s="169" t="str">
        <f t="shared" si="411"/>
        <v/>
      </c>
      <c r="AL1348" s="169" t="str">
        <f t="shared" si="412"/>
        <v/>
      </c>
      <c r="AM1348" s="169"/>
      <c r="AN1348" s="169"/>
      <c r="AO1348" s="169"/>
      <c r="AP1348" s="169"/>
      <c r="AQ1348" s="169"/>
      <c r="AR1348" s="169"/>
      <c r="AS1348" s="169"/>
      <c r="AT1348" s="148"/>
      <c r="AU1348" s="149"/>
      <c r="AV1348" s="148"/>
      <c r="AW1348" s="173"/>
      <c r="AX1348" s="174"/>
      <c r="AY1348" s="175"/>
      <c r="AZ1348" s="175"/>
      <c r="BA1348" s="176"/>
      <c r="BB1348" s="176"/>
      <c r="BC1348" s="150"/>
      <c r="BE1348" s="151">
        <v>644</v>
      </c>
      <c r="BF1348" s="164">
        <f t="shared" si="414"/>
        <v>4.1152000000000521</v>
      </c>
      <c r="BG1348" s="177">
        <f t="shared" si="415"/>
        <v>0.76641716126754078</v>
      </c>
      <c r="BH1348" s="178">
        <f t="shared" si="416"/>
        <v>7.4734441945012442E-4</v>
      </c>
      <c r="BI1348" s="179" t="str">
        <f t="shared" si="417"/>
        <v/>
      </c>
      <c r="BJ1348" s="179" t="str">
        <f t="shared" si="413"/>
        <v/>
      </c>
    </row>
    <row r="1349" spans="2:62" ht="20.100000000000001" customHeight="1" x14ac:dyDescent="0.25">
      <c r="B1349" s="147"/>
      <c r="C1349" s="151">
        <v>668</v>
      </c>
      <c r="D1349" s="147">
        <f t="shared" si="386"/>
        <v>-991.90804212834928</v>
      </c>
      <c r="E1349" s="170">
        <f t="shared" si="387"/>
        <v>2.2114612282751807E-4</v>
      </c>
      <c r="F1349" s="170">
        <f t="shared" si="388"/>
        <v>9.2089053457381012E-2</v>
      </c>
      <c r="G1349" s="147">
        <f t="shared" si="389"/>
        <v>2.2114612282751807E-4</v>
      </c>
      <c r="H1349" s="147" t="str">
        <f t="shared" si="390"/>
        <v/>
      </c>
      <c r="I1349" s="147" t="str">
        <f t="shared" si="391"/>
        <v/>
      </c>
      <c r="J1349" s="147">
        <f t="shared" si="392"/>
        <v>1.879761118315531E-16</v>
      </c>
      <c r="K1349" s="147" t="str">
        <f t="shared" si="393"/>
        <v/>
      </c>
      <c r="L1349" s="147" t="str">
        <f t="shared" si="394"/>
        <v/>
      </c>
      <c r="P1349" s="151">
        <v>668</v>
      </c>
      <c r="Q1349" s="147">
        <f t="shared" si="395"/>
        <v>-31900.861655304485</v>
      </c>
      <c r="R1349" s="170">
        <f t="shared" si="396"/>
        <v>6.8761972666542139E-6</v>
      </c>
      <c r="S1349" s="170">
        <f t="shared" si="397"/>
        <v>9.2089053457381012E-2</v>
      </c>
      <c r="T1349" s="147">
        <f t="shared" si="398"/>
        <v>6.8761972666542139E-6</v>
      </c>
      <c r="U1349" s="147" t="str">
        <f t="shared" si="399"/>
        <v/>
      </c>
      <c r="V1349" s="147" t="str">
        <f t="shared" si="400"/>
        <v/>
      </c>
      <c r="W1349" s="171">
        <f t="shared" si="401"/>
        <v>1.8559722939549202E-6</v>
      </c>
      <c r="X1349" s="169" t="str">
        <f t="shared" si="402"/>
        <v/>
      </c>
      <c r="Y1349" s="147" t="str">
        <f t="shared" si="403"/>
        <v/>
      </c>
      <c r="AC1349" s="151">
        <v>668</v>
      </c>
      <c r="AD1349" s="147">
        <f t="shared" si="404"/>
        <v>-1.3279999999999998</v>
      </c>
      <c r="AE1349" s="170">
        <f t="shared" si="405"/>
        <v>0.16517817599255943</v>
      </c>
      <c r="AF1349" s="170">
        <f t="shared" si="406"/>
        <v>9.2089053457381012E-2</v>
      </c>
      <c r="AG1349" s="147">
        <f t="shared" si="407"/>
        <v>0.16517817599255943</v>
      </c>
      <c r="AH1349" s="147" t="str">
        <f t="shared" si="408"/>
        <v/>
      </c>
      <c r="AI1349" s="147" t="str">
        <f t="shared" si="409"/>
        <v/>
      </c>
      <c r="AJ1349" s="169">
        <f t="shared" si="410"/>
        <v>0</v>
      </c>
      <c r="AK1349" s="169" t="str">
        <f t="shared" si="411"/>
        <v/>
      </c>
      <c r="AL1349" s="169" t="str">
        <f t="shared" si="412"/>
        <v/>
      </c>
      <c r="AM1349" s="169"/>
      <c r="AN1349" s="169"/>
      <c r="AO1349" s="169"/>
      <c r="AP1349" s="169"/>
      <c r="AQ1349" s="169"/>
      <c r="AR1349" s="169"/>
      <c r="AS1349" s="169"/>
      <c r="AT1349" s="148"/>
      <c r="AU1349" s="149"/>
      <c r="AV1349" s="148"/>
      <c r="AW1349" s="173"/>
      <c r="AX1349" s="174"/>
      <c r="AY1349" s="175"/>
      <c r="AZ1349" s="175"/>
      <c r="BA1349" s="176"/>
      <c r="BB1349" s="176"/>
      <c r="BC1349" s="150"/>
      <c r="BE1349" s="151">
        <v>645</v>
      </c>
      <c r="BF1349" s="164">
        <f t="shared" si="414"/>
        <v>4.1216000000000523</v>
      </c>
      <c r="BG1349" s="177">
        <f t="shared" si="415"/>
        <v>0.76566981684809066</v>
      </c>
      <c r="BH1349" s="178">
        <f t="shared" si="416"/>
        <v>7.4785427380807956E-4</v>
      </c>
      <c r="BI1349" s="179" t="str">
        <f t="shared" si="417"/>
        <v/>
      </c>
      <c r="BJ1349" s="179" t="str">
        <f t="shared" si="413"/>
        <v/>
      </c>
    </row>
    <row r="1350" spans="2:62" ht="20.100000000000001" customHeight="1" x14ac:dyDescent="0.25">
      <c r="B1350" s="147"/>
      <c r="C1350" s="151">
        <v>669</v>
      </c>
      <c r="D1350" s="147">
        <f t="shared" si="386"/>
        <v>-988.92036730266159</v>
      </c>
      <c r="E1350" s="170">
        <f t="shared" si="387"/>
        <v>2.2232219805735288E-4</v>
      </c>
      <c r="F1350" s="170">
        <f t="shared" si="388"/>
        <v>9.2751522356752797E-2</v>
      </c>
      <c r="G1350" s="147">
        <f t="shared" si="389"/>
        <v>2.2232219805735288E-4</v>
      </c>
      <c r="H1350" s="147" t="str">
        <f t="shared" si="390"/>
        <v/>
      </c>
      <c r="I1350" s="147" t="str">
        <f t="shared" si="391"/>
        <v/>
      </c>
      <c r="J1350" s="147">
        <f t="shared" si="392"/>
        <v>1.9375587166987612E-16</v>
      </c>
      <c r="K1350" s="147" t="str">
        <f t="shared" si="393"/>
        <v/>
      </c>
      <c r="L1350" s="147" t="str">
        <f t="shared" si="394"/>
        <v/>
      </c>
      <c r="P1350" s="151">
        <v>669</v>
      </c>
      <c r="Q1350" s="147">
        <f t="shared" si="395"/>
        <v>-31804.774722607784</v>
      </c>
      <c r="R1350" s="170">
        <f t="shared" si="396"/>
        <v>6.9127655102090754E-6</v>
      </c>
      <c r="S1350" s="170">
        <f t="shared" si="397"/>
        <v>9.2751522356752797E-2</v>
      </c>
      <c r="T1350" s="147">
        <f t="shared" si="398"/>
        <v>6.9127655102090754E-6</v>
      </c>
      <c r="U1350" s="147" t="str">
        <f t="shared" si="399"/>
        <v/>
      </c>
      <c r="V1350" s="147" t="str">
        <f t="shared" si="400"/>
        <v/>
      </c>
      <c r="W1350" s="171">
        <f t="shared" si="401"/>
        <v>1.8715647681029296E-6</v>
      </c>
      <c r="X1350" s="169" t="str">
        <f t="shared" si="402"/>
        <v/>
      </c>
      <c r="Y1350" s="147" t="str">
        <f t="shared" si="403"/>
        <v/>
      </c>
      <c r="AC1350" s="151">
        <v>669</v>
      </c>
      <c r="AD1350" s="147">
        <f t="shared" si="404"/>
        <v>-1.3239999999999998</v>
      </c>
      <c r="AE1350" s="170">
        <f t="shared" si="405"/>
        <v>0.16605660858188256</v>
      </c>
      <c r="AF1350" s="170">
        <f t="shared" si="406"/>
        <v>9.2751522356752797E-2</v>
      </c>
      <c r="AG1350" s="147">
        <f t="shared" si="407"/>
        <v>0.16605660858188256</v>
      </c>
      <c r="AH1350" s="147" t="str">
        <f t="shared" si="408"/>
        <v/>
      </c>
      <c r="AI1350" s="147" t="str">
        <f t="shared" si="409"/>
        <v/>
      </c>
      <c r="AJ1350" s="169">
        <f t="shared" si="410"/>
        <v>0</v>
      </c>
      <c r="AK1350" s="169" t="str">
        <f t="shared" si="411"/>
        <v/>
      </c>
      <c r="AL1350" s="169" t="str">
        <f t="shared" si="412"/>
        <v/>
      </c>
      <c r="AM1350" s="169"/>
      <c r="AN1350" s="169"/>
      <c r="AO1350" s="169"/>
      <c r="AP1350" s="169"/>
      <c r="AQ1350" s="169"/>
      <c r="AR1350" s="169"/>
      <c r="AS1350" s="169"/>
      <c r="AT1350" s="148"/>
      <c r="AU1350" s="149"/>
      <c r="AV1350" s="148"/>
      <c r="AW1350" s="173"/>
      <c r="AX1350" s="174"/>
      <c r="AY1350" s="175"/>
      <c r="AZ1350" s="175"/>
      <c r="BA1350" s="176"/>
      <c r="BB1350" s="176"/>
      <c r="BC1350" s="150"/>
      <c r="BE1350" s="151">
        <v>646</v>
      </c>
      <c r="BF1350" s="164">
        <f t="shared" si="414"/>
        <v>4.1280000000000525</v>
      </c>
      <c r="BG1350" s="177">
        <f t="shared" si="415"/>
        <v>0.76492196257428258</v>
      </c>
      <c r="BH1350" s="178">
        <f t="shared" si="416"/>
        <v>7.4835997191524672E-4</v>
      </c>
      <c r="BI1350" s="179" t="str">
        <f t="shared" si="417"/>
        <v/>
      </c>
      <c r="BJ1350" s="179" t="str">
        <f t="shared" si="413"/>
        <v/>
      </c>
    </row>
    <row r="1351" spans="2:62" ht="20.100000000000001" customHeight="1" x14ac:dyDescent="0.25">
      <c r="B1351" s="147"/>
      <c r="C1351" s="151">
        <v>670</v>
      </c>
      <c r="D1351" s="147">
        <f t="shared" si="386"/>
        <v>-985.93269247697367</v>
      </c>
      <c r="E1351" s="170">
        <f t="shared" si="387"/>
        <v>2.2350095171857654E-4</v>
      </c>
      <c r="F1351" s="170">
        <f t="shared" si="388"/>
        <v>9.3417508993471829E-2</v>
      </c>
      <c r="G1351" s="147">
        <f t="shared" si="389"/>
        <v>2.2350095171857654E-4</v>
      </c>
      <c r="H1351" s="147" t="str">
        <f t="shared" si="390"/>
        <v/>
      </c>
      <c r="I1351" s="147" t="str">
        <f t="shared" si="391"/>
        <v/>
      </c>
      <c r="J1351" s="147">
        <f t="shared" si="392"/>
        <v>1.9971014818943482E-16</v>
      </c>
      <c r="K1351" s="147" t="str">
        <f t="shared" si="393"/>
        <v/>
      </c>
      <c r="L1351" s="147" t="str">
        <f t="shared" si="394"/>
        <v/>
      </c>
      <c r="P1351" s="151">
        <v>670</v>
      </c>
      <c r="Q1351" s="147">
        <f t="shared" si="395"/>
        <v>-31708.687789911084</v>
      </c>
      <c r="R1351" s="170">
        <f t="shared" si="396"/>
        <v>6.9494170354527992E-6</v>
      </c>
      <c r="S1351" s="170">
        <f t="shared" si="397"/>
        <v>9.3417508993471829E-2</v>
      </c>
      <c r="T1351" s="147">
        <f t="shared" si="398"/>
        <v>6.9494170354527992E-6</v>
      </c>
      <c r="U1351" s="147" t="str">
        <f t="shared" si="399"/>
        <v/>
      </c>
      <c r="V1351" s="147" t="str">
        <f t="shared" si="400"/>
        <v/>
      </c>
      <c r="W1351" s="171">
        <f t="shared" si="401"/>
        <v>1.8872580420441895E-6</v>
      </c>
      <c r="X1351" s="169" t="str">
        <f t="shared" si="402"/>
        <v/>
      </c>
      <c r="Y1351" s="147" t="str">
        <f t="shared" si="403"/>
        <v/>
      </c>
      <c r="AC1351" s="151">
        <v>670</v>
      </c>
      <c r="AD1351" s="147">
        <f t="shared" si="404"/>
        <v>-1.3199999999999998</v>
      </c>
      <c r="AE1351" s="170">
        <f t="shared" si="405"/>
        <v>0.16693704174171387</v>
      </c>
      <c r="AF1351" s="170">
        <f t="shared" si="406"/>
        <v>9.3417508993471829E-2</v>
      </c>
      <c r="AG1351" s="147">
        <f t="shared" si="407"/>
        <v>0.16693704174171387</v>
      </c>
      <c r="AH1351" s="147" t="str">
        <f t="shared" si="408"/>
        <v/>
      </c>
      <c r="AI1351" s="147" t="str">
        <f t="shared" si="409"/>
        <v/>
      </c>
      <c r="AJ1351" s="169">
        <f t="shared" si="410"/>
        <v>0</v>
      </c>
      <c r="AK1351" s="169" t="str">
        <f t="shared" si="411"/>
        <v/>
      </c>
      <c r="AL1351" s="169" t="str">
        <f t="shared" si="412"/>
        <v/>
      </c>
      <c r="AM1351" s="169"/>
      <c r="AN1351" s="169"/>
      <c r="AO1351" s="169"/>
      <c r="AP1351" s="169"/>
      <c r="AQ1351" s="169"/>
      <c r="AR1351" s="169"/>
      <c r="AS1351" s="169"/>
      <c r="AT1351" s="148"/>
      <c r="AU1351" s="149"/>
      <c r="AV1351" s="148"/>
      <c r="AW1351" s="173"/>
      <c r="AX1351" s="174"/>
      <c r="AY1351" s="175"/>
      <c r="AZ1351" s="175"/>
      <c r="BA1351" s="176"/>
      <c r="BB1351" s="176"/>
      <c r="BC1351" s="150"/>
      <c r="BE1351" s="151">
        <v>647</v>
      </c>
      <c r="BF1351" s="164">
        <f t="shared" si="414"/>
        <v>4.1344000000000527</v>
      </c>
      <c r="BG1351" s="177">
        <f t="shared" si="415"/>
        <v>0.76417360260236733</v>
      </c>
      <c r="BH1351" s="178">
        <f t="shared" si="416"/>
        <v>7.4886151882569418E-4</v>
      </c>
      <c r="BI1351" s="179" t="str">
        <f t="shared" si="417"/>
        <v/>
      </c>
      <c r="BJ1351" s="179" t="str">
        <f t="shared" si="413"/>
        <v/>
      </c>
    </row>
    <row r="1352" spans="2:62" ht="20.100000000000001" customHeight="1" x14ac:dyDescent="0.25">
      <c r="B1352" s="147"/>
      <c r="C1352" s="151">
        <v>671</v>
      </c>
      <c r="D1352" s="147">
        <f t="shared" si="386"/>
        <v>-982.94501765128598</v>
      </c>
      <c r="E1352" s="170">
        <f t="shared" si="387"/>
        <v>2.2468236019243789E-4</v>
      </c>
      <c r="F1352" s="170">
        <f t="shared" si="388"/>
        <v>9.4087021334600535E-2</v>
      </c>
      <c r="G1352" s="147">
        <f t="shared" si="389"/>
        <v>2.2468236019243789E-4</v>
      </c>
      <c r="H1352" s="147" t="str">
        <f t="shared" si="390"/>
        <v/>
      </c>
      <c r="I1352" s="147" t="str">
        <f t="shared" si="391"/>
        <v/>
      </c>
      <c r="J1352" s="147">
        <f t="shared" si="392"/>
        <v>2.0584411096770591E-16</v>
      </c>
      <c r="K1352" s="147" t="str">
        <f t="shared" si="393"/>
        <v/>
      </c>
      <c r="L1352" s="147" t="str">
        <f t="shared" si="394"/>
        <v/>
      </c>
      <c r="P1352" s="151">
        <v>671</v>
      </c>
      <c r="Q1352" s="147">
        <f t="shared" si="395"/>
        <v>-31612.600857214384</v>
      </c>
      <c r="R1352" s="170">
        <f t="shared" si="396"/>
        <v>6.9861511079967857E-6</v>
      </c>
      <c r="S1352" s="170">
        <f t="shared" si="397"/>
        <v>9.4087021334600535E-2</v>
      </c>
      <c r="T1352" s="147">
        <f t="shared" si="398"/>
        <v>6.9861511079967857E-6</v>
      </c>
      <c r="U1352" s="147" t="str">
        <f t="shared" si="399"/>
        <v/>
      </c>
      <c r="V1352" s="147" t="str">
        <f t="shared" si="400"/>
        <v/>
      </c>
      <c r="W1352" s="171">
        <f t="shared" si="401"/>
        <v>1.9030524567097477E-6</v>
      </c>
      <c r="X1352" s="169" t="str">
        <f t="shared" si="402"/>
        <v/>
      </c>
      <c r="Y1352" s="147" t="str">
        <f t="shared" si="403"/>
        <v/>
      </c>
      <c r="AC1352" s="151">
        <v>671</v>
      </c>
      <c r="AD1352" s="147">
        <f t="shared" si="404"/>
        <v>-1.3159999999999998</v>
      </c>
      <c r="AE1352" s="170">
        <f t="shared" si="405"/>
        <v>0.16781945783076629</v>
      </c>
      <c r="AF1352" s="170">
        <f t="shared" si="406"/>
        <v>9.4087021334600535E-2</v>
      </c>
      <c r="AG1352" s="147">
        <f t="shared" si="407"/>
        <v>0.16781945783076629</v>
      </c>
      <c r="AH1352" s="147" t="str">
        <f t="shared" si="408"/>
        <v/>
      </c>
      <c r="AI1352" s="147" t="str">
        <f t="shared" si="409"/>
        <v/>
      </c>
      <c r="AJ1352" s="169">
        <f t="shared" si="410"/>
        <v>0</v>
      </c>
      <c r="AK1352" s="169" t="str">
        <f t="shared" si="411"/>
        <v/>
      </c>
      <c r="AL1352" s="169" t="str">
        <f t="shared" si="412"/>
        <v/>
      </c>
      <c r="AM1352" s="169"/>
      <c r="AN1352" s="169"/>
      <c r="AO1352" s="169"/>
      <c r="AP1352" s="169"/>
      <c r="AQ1352" s="169"/>
      <c r="AR1352" s="169"/>
      <c r="AS1352" s="169"/>
      <c r="AT1352" s="148"/>
      <c r="AU1352" s="149"/>
      <c r="AV1352" s="148"/>
      <c r="AW1352" s="173"/>
      <c r="AX1352" s="174"/>
      <c r="AY1352" s="175"/>
      <c r="AZ1352" s="175"/>
      <c r="BA1352" s="176"/>
      <c r="BB1352" s="176"/>
      <c r="BC1352" s="150"/>
      <c r="BE1352" s="151">
        <v>648</v>
      </c>
      <c r="BF1352" s="164">
        <f t="shared" si="414"/>
        <v>4.1408000000000529</v>
      </c>
      <c r="BG1352" s="177">
        <f t="shared" si="415"/>
        <v>0.76342474108354164</v>
      </c>
      <c r="BH1352" s="178">
        <f t="shared" si="416"/>
        <v>7.4935891963512358E-4</v>
      </c>
      <c r="BI1352" s="179" t="str">
        <f t="shared" si="417"/>
        <v/>
      </c>
      <c r="BJ1352" s="179" t="str">
        <f t="shared" si="413"/>
        <v/>
      </c>
    </row>
    <row r="1353" spans="2:62" ht="20.100000000000001" customHeight="1" x14ac:dyDescent="0.25">
      <c r="B1353" s="147"/>
      <c r="C1353" s="151">
        <v>672</v>
      </c>
      <c r="D1353" s="147">
        <f t="shared" si="386"/>
        <v>-979.95734282559806</v>
      </c>
      <c r="E1353" s="170">
        <f t="shared" si="387"/>
        <v>2.258663996073828E-4</v>
      </c>
      <c r="F1353" s="170">
        <f t="shared" si="388"/>
        <v>9.4760067276258478E-2</v>
      </c>
      <c r="G1353" s="147">
        <f t="shared" si="389"/>
        <v>2.258663996073828E-4</v>
      </c>
      <c r="H1353" s="147" t="str">
        <f t="shared" si="390"/>
        <v/>
      </c>
      <c r="I1353" s="147" t="str">
        <f t="shared" si="391"/>
        <v/>
      </c>
      <c r="J1353" s="147">
        <f t="shared" si="392"/>
        <v>2.1216307964755802E-16</v>
      </c>
      <c r="K1353" s="147" t="str">
        <f t="shared" si="393"/>
        <v/>
      </c>
      <c r="L1353" s="147" t="str">
        <f t="shared" si="394"/>
        <v/>
      </c>
      <c r="P1353" s="151">
        <v>672</v>
      </c>
      <c r="Q1353" s="147">
        <f t="shared" si="395"/>
        <v>-31516.513924517683</v>
      </c>
      <c r="R1353" s="170">
        <f t="shared" si="396"/>
        <v>7.0229669855919137E-6</v>
      </c>
      <c r="S1353" s="170">
        <f t="shared" si="397"/>
        <v>9.4760067276258478E-2</v>
      </c>
      <c r="T1353" s="147">
        <f t="shared" si="398"/>
        <v>7.0229669855919137E-6</v>
      </c>
      <c r="U1353" s="147" t="str">
        <f t="shared" si="399"/>
        <v/>
      </c>
      <c r="V1353" s="147" t="str">
        <f t="shared" si="400"/>
        <v/>
      </c>
      <c r="W1353" s="171">
        <f t="shared" si="401"/>
        <v>1.9189483510116244E-6</v>
      </c>
      <c r="X1353" s="169" t="str">
        <f t="shared" si="402"/>
        <v/>
      </c>
      <c r="Y1353" s="147" t="str">
        <f t="shared" si="403"/>
        <v/>
      </c>
      <c r="AC1353" s="151">
        <v>672</v>
      </c>
      <c r="AD1353" s="147">
        <f t="shared" si="404"/>
        <v>-1.3119999999999998</v>
      </c>
      <c r="AE1353" s="170">
        <f t="shared" si="405"/>
        <v>0.16870383901892957</v>
      </c>
      <c r="AF1353" s="170">
        <f t="shared" si="406"/>
        <v>9.4760067276258478E-2</v>
      </c>
      <c r="AG1353" s="147">
        <f t="shared" si="407"/>
        <v>0.16870383901892957</v>
      </c>
      <c r="AH1353" s="147" t="str">
        <f t="shared" si="408"/>
        <v/>
      </c>
      <c r="AI1353" s="147" t="str">
        <f t="shared" si="409"/>
        <v/>
      </c>
      <c r="AJ1353" s="169">
        <f t="shared" si="410"/>
        <v>0</v>
      </c>
      <c r="AK1353" s="169" t="str">
        <f t="shared" si="411"/>
        <v/>
      </c>
      <c r="AL1353" s="169" t="str">
        <f t="shared" si="412"/>
        <v/>
      </c>
      <c r="AM1353" s="169"/>
      <c r="AN1353" s="169"/>
      <c r="AO1353" s="169"/>
      <c r="AP1353" s="169"/>
      <c r="AQ1353" s="169"/>
      <c r="AR1353" s="169"/>
      <c r="AS1353" s="169"/>
      <c r="AT1353" s="148"/>
      <c r="AU1353" s="149"/>
      <c r="AV1353" s="148"/>
      <c r="AW1353" s="173"/>
      <c r="AX1353" s="174"/>
      <c r="AY1353" s="175"/>
      <c r="AZ1353" s="175"/>
      <c r="BA1353" s="176"/>
      <c r="BB1353" s="176"/>
      <c r="BC1353" s="150"/>
      <c r="BE1353" s="151">
        <v>649</v>
      </c>
      <c r="BF1353" s="164">
        <f t="shared" si="414"/>
        <v>4.1472000000000531</v>
      </c>
      <c r="BG1353" s="177">
        <f t="shared" si="415"/>
        <v>0.76267538216390651</v>
      </c>
      <c r="BH1353" s="178">
        <f t="shared" si="416"/>
        <v>7.4985217948098093E-4</v>
      </c>
      <c r="BI1353" s="179" t="str">
        <f t="shared" si="417"/>
        <v/>
      </c>
      <c r="BJ1353" s="179" t="str">
        <f t="shared" si="413"/>
        <v/>
      </c>
    </row>
    <row r="1354" spans="2:62" ht="20.100000000000001" customHeight="1" x14ac:dyDescent="0.25">
      <c r="B1354" s="147"/>
      <c r="C1354" s="151">
        <v>673</v>
      </c>
      <c r="D1354" s="147">
        <f t="shared" si="386"/>
        <v>-976.96966799991037</v>
      </c>
      <c r="E1354" s="170">
        <f t="shared" si="387"/>
        <v>2.2705304583924943E-4</v>
      </c>
      <c r="F1354" s="170">
        <f t="shared" si="388"/>
        <v>9.5436654642867408E-2</v>
      </c>
      <c r="G1354" s="147">
        <f t="shared" si="389"/>
        <v>2.2705304583924943E-4</v>
      </c>
      <c r="H1354" s="147" t="str">
        <f t="shared" si="390"/>
        <v/>
      </c>
      <c r="I1354" s="147" t="str">
        <f t="shared" si="391"/>
        <v/>
      </c>
      <c r="J1354" s="147">
        <f t="shared" si="392"/>
        <v>2.1867252820072949E-16</v>
      </c>
      <c r="K1354" s="147" t="str">
        <f t="shared" si="393"/>
        <v/>
      </c>
      <c r="L1354" s="147" t="str">
        <f t="shared" si="394"/>
        <v/>
      </c>
      <c r="P1354" s="151">
        <v>673</v>
      </c>
      <c r="Q1354" s="147">
        <f t="shared" si="395"/>
        <v>-31420.42699182099</v>
      </c>
      <c r="R1354" s="170">
        <f t="shared" si="396"/>
        <v>7.0598639181346127E-6</v>
      </c>
      <c r="S1354" s="170">
        <f t="shared" si="397"/>
        <v>9.5436654642867408E-2</v>
      </c>
      <c r="T1354" s="147">
        <f t="shared" si="398"/>
        <v>7.0598639181346127E-6</v>
      </c>
      <c r="U1354" s="147" t="str">
        <f t="shared" si="399"/>
        <v/>
      </c>
      <c r="V1354" s="147" t="str">
        <f t="shared" si="400"/>
        <v/>
      </c>
      <c r="W1354" s="171">
        <f t="shared" si="401"/>
        <v>1.9349460618041244E-6</v>
      </c>
      <c r="X1354" s="169" t="str">
        <f t="shared" si="402"/>
        <v/>
      </c>
      <c r="Y1354" s="147" t="str">
        <f t="shared" si="403"/>
        <v/>
      </c>
      <c r="AC1354" s="151">
        <v>673</v>
      </c>
      <c r="AD1354" s="147">
        <f t="shared" si="404"/>
        <v>-1.3079999999999998</v>
      </c>
      <c r="AE1354" s="170">
        <f t="shared" si="405"/>
        <v>0.16959016728741586</v>
      </c>
      <c r="AF1354" s="170">
        <f t="shared" si="406"/>
        <v>9.5436654642867408E-2</v>
      </c>
      <c r="AG1354" s="147">
        <f t="shared" si="407"/>
        <v>0.16959016728741586</v>
      </c>
      <c r="AH1354" s="147" t="str">
        <f t="shared" si="408"/>
        <v/>
      </c>
      <c r="AI1354" s="147" t="str">
        <f t="shared" si="409"/>
        <v/>
      </c>
      <c r="AJ1354" s="169">
        <f t="shared" si="410"/>
        <v>0</v>
      </c>
      <c r="AK1354" s="169" t="str">
        <f t="shared" si="411"/>
        <v/>
      </c>
      <c r="AL1354" s="169" t="str">
        <f t="shared" si="412"/>
        <v/>
      </c>
      <c r="AM1354" s="169"/>
      <c r="AN1354" s="169"/>
      <c r="AO1354" s="169"/>
      <c r="AP1354" s="169"/>
      <c r="AQ1354" s="169"/>
      <c r="AR1354" s="169"/>
      <c r="AS1354" s="169"/>
      <c r="AT1354" s="148"/>
      <c r="AU1354" s="149"/>
      <c r="AV1354" s="148"/>
      <c r="AW1354" s="173"/>
      <c r="AX1354" s="174"/>
      <c r="AY1354" s="175"/>
      <c r="AZ1354" s="175"/>
      <c r="BA1354" s="176"/>
      <c r="BB1354" s="176"/>
      <c r="BC1354" s="150"/>
      <c r="BE1354" s="151">
        <v>650</v>
      </c>
      <c r="BF1354" s="164">
        <f t="shared" si="414"/>
        <v>4.1536000000000532</v>
      </c>
      <c r="BG1354" s="177">
        <f t="shared" si="415"/>
        <v>0.76192552998442553</v>
      </c>
      <c r="BH1354" s="178">
        <f t="shared" si="416"/>
        <v>7.5034130354079132E-4</v>
      </c>
      <c r="BI1354" s="179" t="str">
        <f t="shared" si="417"/>
        <v/>
      </c>
      <c r="BJ1354" s="179" t="str">
        <f t="shared" si="413"/>
        <v/>
      </c>
    </row>
    <row r="1355" spans="2:62" ht="20.100000000000001" customHeight="1" x14ac:dyDescent="0.25">
      <c r="B1355" s="147"/>
      <c r="C1355" s="151">
        <v>674</v>
      </c>
      <c r="D1355" s="147">
        <f t="shared" si="386"/>
        <v>-973.98199317422245</v>
      </c>
      <c r="E1355" s="170">
        <f t="shared" si="387"/>
        <v>2.2824227451148513E-4</v>
      </c>
      <c r="F1355" s="170">
        <f t="shared" si="388"/>
        <v>9.6116791186396863E-2</v>
      </c>
      <c r="G1355" s="147">
        <f t="shared" si="389"/>
        <v>2.2824227451148513E-4</v>
      </c>
      <c r="H1355" s="147" t="str">
        <f t="shared" si="390"/>
        <v/>
      </c>
      <c r="I1355" s="147" t="str">
        <f t="shared" si="391"/>
        <v/>
      </c>
      <c r="J1355" s="147">
        <f t="shared" si="392"/>
        <v>2.2537808930968944E-16</v>
      </c>
      <c r="K1355" s="147" t="str">
        <f t="shared" si="393"/>
        <v/>
      </c>
      <c r="L1355" s="147" t="str">
        <f t="shared" si="394"/>
        <v/>
      </c>
      <c r="P1355" s="151">
        <v>674</v>
      </c>
      <c r="Q1355" s="147">
        <f t="shared" si="395"/>
        <v>-31324.34005912429</v>
      </c>
      <c r="R1355" s="170">
        <f t="shared" si="396"/>
        <v>7.0968411476736163E-6</v>
      </c>
      <c r="S1355" s="170">
        <f t="shared" si="397"/>
        <v>9.6116791186396849E-2</v>
      </c>
      <c r="T1355" s="147">
        <f t="shared" si="398"/>
        <v>7.0968411476736163E-6</v>
      </c>
      <c r="U1355" s="147" t="str">
        <f t="shared" si="399"/>
        <v/>
      </c>
      <c r="V1355" s="147" t="str">
        <f t="shared" si="400"/>
        <v/>
      </c>
      <c r="W1355" s="171">
        <f t="shared" si="401"/>
        <v>1.9510459238450067E-6</v>
      </c>
      <c r="X1355" s="169" t="str">
        <f t="shared" si="402"/>
        <v/>
      </c>
      <c r="Y1355" s="147" t="str">
        <f t="shared" si="403"/>
        <v/>
      </c>
      <c r="AC1355" s="151">
        <v>674</v>
      </c>
      <c r="AD1355" s="147">
        <f t="shared" si="404"/>
        <v>-1.3039999999999998</v>
      </c>
      <c r="AE1355" s="170">
        <f t="shared" si="405"/>
        <v>0.17047842442892205</v>
      </c>
      <c r="AF1355" s="170">
        <f t="shared" si="406"/>
        <v>9.6116791186396863E-2</v>
      </c>
      <c r="AG1355" s="147">
        <f t="shared" si="407"/>
        <v>0.17047842442892205</v>
      </c>
      <c r="AH1355" s="147" t="str">
        <f t="shared" si="408"/>
        <v/>
      </c>
      <c r="AI1355" s="147" t="str">
        <f t="shared" si="409"/>
        <v/>
      </c>
      <c r="AJ1355" s="169">
        <f t="shared" si="410"/>
        <v>0</v>
      </c>
      <c r="AK1355" s="169" t="str">
        <f t="shared" si="411"/>
        <v/>
      </c>
      <c r="AL1355" s="169" t="str">
        <f t="shared" si="412"/>
        <v/>
      </c>
      <c r="AM1355" s="169"/>
      <c r="AN1355" s="169"/>
      <c r="AO1355" s="169"/>
      <c r="AP1355" s="169"/>
      <c r="AQ1355" s="169"/>
      <c r="AR1355" s="169"/>
      <c r="AS1355" s="169"/>
      <c r="AT1355" s="148"/>
      <c r="AU1355" s="149"/>
      <c r="AV1355" s="148"/>
      <c r="AW1355" s="173"/>
      <c r="AX1355" s="174"/>
      <c r="AY1355" s="175"/>
      <c r="AZ1355" s="175"/>
      <c r="BA1355" s="176"/>
      <c r="BB1355" s="176"/>
      <c r="BC1355" s="150"/>
      <c r="BE1355" s="151">
        <v>651</v>
      </c>
      <c r="BF1355" s="164">
        <f t="shared" si="414"/>
        <v>4.1600000000000534</v>
      </c>
      <c r="BG1355" s="177">
        <f t="shared" si="415"/>
        <v>0.76117518868088474</v>
      </c>
      <c r="BH1355" s="178">
        <f t="shared" si="416"/>
        <v>7.5082629703304704E-4</v>
      </c>
      <c r="BI1355" s="179" t="str">
        <f t="shared" si="417"/>
        <v/>
      </c>
      <c r="BJ1355" s="179" t="str">
        <f t="shared" si="413"/>
        <v/>
      </c>
    </row>
    <row r="1356" spans="2:62" ht="20.100000000000001" customHeight="1" x14ac:dyDescent="0.25">
      <c r="B1356" s="147"/>
      <c r="C1356" s="151">
        <v>675</v>
      </c>
      <c r="D1356" s="147">
        <f t="shared" si="386"/>
        <v>-970.99431834853476</v>
      </c>
      <c r="E1356" s="170">
        <f t="shared" si="387"/>
        <v>2.2943406099538462E-4</v>
      </c>
      <c r="F1356" s="170">
        <f t="shared" si="388"/>
        <v>9.6800484585610344E-2</v>
      </c>
      <c r="G1356" s="147">
        <f t="shared" si="389"/>
        <v>2.2943406099538462E-4</v>
      </c>
      <c r="H1356" s="147" t="str">
        <f t="shared" si="390"/>
        <v/>
      </c>
      <c r="I1356" s="147" t="str">
        <f t="shared" si="391"/>
        <v/>
      </c>
      <c r="J1356" s="147">
        <f t="shared" si="392"/>
        <v>2.3228555887107677E-16</v>
      </c>
      <c r="K1356" s="147" t="str">
        <f t="shared" si="393"/>
        <v/>
      </c>
      <c r="L1356" s="147" t="str">
        <f t="shared" si="394"/>
        <v/>
      </c>
      <c r="P1356" s="151">
        <v>675</v>
      </c>
      <c r="Q1356" s="147">
        <f t="shared" si="395"/>
        <v>-31228.253126427589</v>
      </c>
      <c r="R1356" s="170">
        <f t="shared" si="396"/>
        <v>7.133897908417356E-6</v>
      </c>
      <c r="S1356" s="170">
        <f t="shared" si="397"/>
        <v>9.6800484585610316E-2</v>
      </c>
      <c r="T1356" s="147">
        <f t="shared" si="398"/>
        <v>7.133897908417356E-6</v>
      </c>
      <c r="U1356" s="147" t="str">
        <f t="shared" si="399"/>
        <v/>
      </c>
      <c r="V1356" s="147" t="str">
        <f t="shared" si="400"/>
        <v/>
      </c>
      <c r="W1356" s="171">
        <f t="shared" si="401"/>
        <v>1.9672482697564937E-6</v>
      </c>
      <c r="X1356" s="169" t="str">
        <f t="shared" si="402"/>
        <v/>
      </c>
      <c r="Y1356" s="147" t="str">
        <f t="shared" si="403"/>
        <v/>
      </c>
      <c r="AC1356" s="151">
        <v>675</v>
      </c>
      <c r="AD1356" s="147">
        <f t="shared" si="404"/>
        <v>-1.2999999999999998</v>
      </c>
      <c r="AE1356" s="170">
        <f t="shared" si="405"/>
        <v>0.17136859204780741</v>
      </c>
      <c r="AF1356" s="170">
        <f t="shared" si="406"/>
        <v>9.6800484585610344E-2</v>
      </c>
      <c r="AG1356" s="147">
        <f t="shared" si="407"/>
        <v>0.17136859204780741</v>
      </c>
      <c r="AH1356" s="147" t="str">
        <f t="shared" si="408"/>
        <v/>
      </c>
      <c r="AI1356" s="147" t="str">
        <f t="shared" si="409"/>
        <v/>
      </c>
      <c r="AJ1356" s="169">
        <f t="shared" si="410"/>
        <v>0</v>
      </c>
      <c r="AK1356" s="169" t="str">
        <f t="shared" si="411"/>
        <v/>
      </c>
      <c r="AL1356" s="169" t="str">
        <f t="shared" si="412"/>
        <v/>
      </c>
      <c r="AM1356" s="169"/>
      <c r="AN1356" s="169"/>
      <c r="AO1356" s="169"/>
      <c r="AP1356" s="169"/>
      <c r="AQ1356" s="169"/>
      <c r="AR1356" s="169"/>
      <c r="AS1356" s="169"/>
      <c r="AT1356" s="148"/>
      <c r="AU1356" s="149"/>
      <c r="AV1356" s="148"/>
      <c r="AW1356" s="173"/>
      <c r="AX1356" s="174"/>
      <c r="AY1356" s="175"/>
      <c r="AZ1356" s="175"/>
      <c r="BA1356" s="176"/>
      <c r="BB1356" s="176"/>
      <c r="BC1356" s="150"/>
      <c r="BE1356" s="151">
        <v>652</v>
      </c>
      <c r="BF1356" s="164">
        <f t="shared" si="414"/>
        <v>4.1664000000000536</v>
      </c>
      <c r="BG1356" s="177">
        <f t="shared" si="415"/>
        <v>0.76042436238385169</v>
      </c>
      <c r="BH1356" s="178">
        <f t="shared" si="416"/>
        <v>7.5130716521620844E-4</v>
      </c>
      <c r="BI1356" s="179" t="str">
        <f t="shared" si="417"/>
        <v/>
      </c>
      <c r="BJ1356" s="179" t="str">
        <f t="shared" si="413"/>
        <v/>
      </c>
    </row>
    <row r="1357" spans="2:62" ht="20.100000000000001" customHeight="1" x14ac:dyDescent="0.25">
      <c r="B1357" s="147"/>
      <c r="C1357" s="151">
        <v>676</v>
      </c>
      <c r="D1357" s="147">
        <f t="shared" si="386"/>
        <v>-968.00664352284707</v>
      </c>
      <c r="E1357" s="170">
        <f t="shared" si="387"/>
        <v>2.3062838041034954E-4</v>
      </c>
      <c r="F1357" s="170">
        <f t="shared" si="388"/>
        <v>9.7487742445312456E-2</v>
      </c>
      <c r="G1357" s="147">
        <f t="shared" si="389"/>
        <v>2.3062838041034954E-4</v>
      </c>
      <c r="H1357" s="147" t="str">
        <f t="shared" si="390"/>
        <v/>
      </c>
      <c r="I1357" s="147" t="str">
        <f t="shared" si="391"/>
        <v/>
      </c>
      <c r="J1357" s="147">
        <f t="shared" si="392"/>
        <v>2.3940090062402235E-16</v>
      </c>
      <c r="K1357" s="147" t="str">
        <f t="shared" si="393"/>
        <v/>
      </c>
      <c r="L1357" s="147" t="str">
        <f t="shared" si="394"/>
        <v/>
      </c>
      <c r="P1357" s="151">
        <v>676</v>
      </c>
      <c r="Q1357" s="147">
        <f t="shared" si="395"/>
        <v>-31132.166193730889</v>
      </c>
      <c r="R1357" s="170">
        <f t="shared" si="396"/>
        <v>7.1710334267420419E-6</v>
      </c>
      <c r="S1357" s="170">
        <f t="shared" si="397"/>
        <v>9.7487742445312456E-2</v>
      </c>
      <c r="T1357" s="147">
        <f t="shared" si="398"/>
        <v>7.1710334267420419E-6</v>
      </c>
      <c r="U1357" s="147" t="str">
        <f t="shared" si="399"/>
        <v/>
      </c>
      <c r="V1357" s="147" t="str">
        <f t="shared" si="400"/>
        <v/>
      </c>
      <c r="W1357" s="171">
        <f t="shared" si="401"/>
        <v>1.9835534299861228E-6</v>
      </c>
      <c r="X1357" s="169" t="str">
        <f t="shared" si="402"/>
        <v/>
      </c>
      <c r="Y1357" s="147" t="str">
        <f t="shared" si="403"/>
        <v/>
      </c>
      <c r="AC1357" s="151">
        <v>676</v>
      </c>
      <c r="AD1357" s="147">
        <f t="shared" si="404"/>
        <v>-1.2959999999999998</v>
      </c>
      <c r="AE1357" s="170">
        <f t="shared" si="405"/>
        <v>0.17226065156028769</v>
      </c>
      <c r="AF1357" s="170">
        <f t="shared" si="406"/>
        <v>9.7487742445312484E-2</v>
      </c>
      <c r="AG1357" s="147">
        <f t="shared" si="407"/>
        <v>0.17226065156028769</v>
      </c>
      <c r="AH1357" s="147" t="str">
        <f t="shared" si="408"/>
        <v/>
      </c>
      <c r="AI1357" s="147" t="str">
        <f t="shared" si="409"/>
        <v/>
      </c>
      <c r="AJ1357" s="169">
        <f t="shared" si="410"/>
        <v>0</v>
      </c>
      <c r="AK1357" s="169" t="str">
        <f t="shared" si="411"/>
        <v/>
      </c>
      <c r="AL1357" s="169" t="str">
        <f t="shared" si="412"/>
        <v/>
      </c>
      <c r="AM1357" s="169"/>
      <c r="AN1357" s="169"/>
      <c r="AO1357" s="169"/>
      <c r="AP1357" s="169"/>
      <c r="AQ1357" s="169"/>
      <c r="AR1357" s="169"/>
      <c r="AS1357" s="169"/>
      <c r="AT1357" s="148"/>
      <c r="AU1357" s="149"/>
      <c r="AV1357" s="148"/>
      <c r="AW1357" s="173"/>
      <c r="AX1357" s="174"/>
      <c r="AY1357" s="175"/>
      <c r="AZ1357" s="175"/>
      <c r="BA1357" s="176"/>
      <c r="BB1357" s="176"/>
      <c r="BC1357" s="150"/>
      <c r="BE1357" s="151">
        <v>653</v>
      </c>
      <c r="BF1357" s="164">
        <f t="shared" si="414"/>
        <v>4.1728000000000538</v>
      </c>
      <c r="BG1357" s="177">
        <f t="shared" si="415"/>
        <v>0.75967305521863548</v>
      </c>
      <c r="BH1357" s="178">
        <f t="shared" si="416"/>
        <v>7.5178391338959205E-4</v>
      </c>
      <c r="BI1357" s="179" t="str">
        <f t="shared" si="417"/>
        <v/>
      </c>
      <c r="BJ1357" s="179" t="str">
        <f t="shared" si="413"/>
        <v/>
      </c>
    </row>
    <row r="1358" spans="2:62" ht="20.100000000000001" customHeight="1" x14ac:dyDescent="0.25">
      <c r="B1358" s="147"/>
      <c r="C1358" s="151">
        <v>677</v>
      </c>
      <c r="D1358" s="147">
        <f t="shared" si="386"/>
        <v>-965.01896869715915</v>
      </c>
      <c r="E1358" s="170">
        <f t="shared" si="387"/>
        <v>2.3182520762417004E-4</v>
      </c>
      <c r="F1358" s="170">
        <f t="shared" si="388"/>
        <v>9.8178572295596803E-2</v>
      </c>
      <c r="G1358" s="147">
        <f t="shared" si="389"/>
        <v>2.3182520762417004E-4</v>
      </c>
      <c r="H1358" s="147" t="str">
        <f t="shared" si="390"/>
        <v/>
      </c>
      <c r="I1358" s="147" t="str">
        <f t="shared" si="391"/>
        <v/>
      </c>
      <c r="J1358" s="147">
        <f t="shared" si="392"/>
        <v>2.4673025090672838E-16</v>
      </c>
      <c r="K1358" s="147" t="str">
        <f t="shared" si="393"/>
        <v/>
      </c>
      <c r="L1358" s="147" t="str">
        <f t="shared" si="394"/>
        <v/>
      </c>
      <c r="P1358" s="151">
        <v>677</v>
      </c>
      <c r="Q1358" s="147">
        <f t="shared" si="395"/>
        <v>-31036.079261034189</v>
      </c>
      <c r="R1358" s="170">
        <f t="shared" si="396"/>
        <v>7.2082469212004014E-6</v>
      </c>
      <c r="S1358" s="170">
        <f t="shared" si="397"/>
        <v>9.8178572295596789E-2</v>
      </c>
      <c r="T1358" s="147">
        <f t="shared" si="398"/>
        <v>7.2082469212004014E-6</v>
      </c>
      <c r="U1358" s="147" t="str">
        <f t="shared" si="399"/>
        <v/>
      </c>
      <c r="V1358" s="147" t="str">
        <f t="shared" si="400"/>
        <v/>
      </c>
      <c r="W1358" s="171">
        <f t="shared" si="401"/>
        <v>1.9999617327674525E-6</v>
      </c>
      <c r="X1358" s="169" t="str">
        <f t="shared" si="402"/>
        <v/>
      </c>
      <c r="Y1358" s="147" t="str">
        <f t="shared" si="403"/>
        <v/>
      </c>
      <c r="AC1358" s="151">
        <v>677</v>
      </c>
      <c r="AD1358" s="147">
        <f t="shared" si="404"/>
        <v>-1.2919999999999998</v>
      </c>
      <c r="AE1358" s="170">
        <f t="shared" si="405"/>
        <v>0.17315458419464502</v>
      </c>
      <c r="AF1358" s="170">
        <f t="shared" si="406"/>
        <v>9.8178572295596803E-2</v>
      </c>
      <c r="AG1358" s="147">
        <f t="shared" si="407"/>
        <v>0.17315458419464502</v>
      </c>
      <c r="AH1358" s="147" t="str">
        <f t="shared" si="408"/>
        <v/>
      </c>
      <c r="AI1358" s="147" t="str">
        <f t="shared" si="409"/>
        <v/>
      </c>
      <c r="AJ1358" s="169">
        <f t="shared" si="410"/>
        <v>0</v>
      </c>
      <c r="AK1358" s="169" t="str">
        <f t="shared" si="411"/>
        <v/>
      </c>
      <c r="AL1358" s="169" t="str">
        <f t="shared" si="412"/>
        <v/>
      </c>
      <c r="AM1358" s="169"/>
      <c r="AN1358" s="169"/>
      <c r="AO1358" s="169"/>
      <c r="AP1358" s="169"/>
      <c r="AQ1358" s="169"/>
      <c r="AR1358" s="169"/>
      <c r="AS1358" s="169"/>
      <c r="AT1358" s="148"/>
      <c r="AU1358" s="149"/>
      <c r="AV1358" s="148"/>
      <c r="AW1358" s="173"/>
      <c r="AX1358" s="174"/>
      <c r="AY1358" s="175"/>
      <c r="AZ1358" s="175"/>
      <c r="BA1358" s="176"/>
      <c r="BB1358" s="176"/>
      <c r="BC1358" s="150"/>
      <c r="BE1358" s="151">
        <v>654</v>
      </c>
      <c r="BF1358" s="164">
        <f t="shared" si="414"/>
        <v>4.179200000000054</v>
      </c>
      <c r="BG1358" s="177">
        <f t="shared" si="415"/>
        <v>0.75892127130524589</v>
      </c>
      <c r="BH1358" s="178">
        <f t="shared" si="416"/>
        <v>7.5225654689081711E-4</v>
      </c>
      <c r="BI1358" s="179" t="str">
        <f t="shared" si="417"/>
        <v/>
      </c>
      <c r="BJ1358" s="179" t="str">
        <f t="shared" si="413"/>
        <v/>
      </c>
    </row>
    <row r="1359" spans="2:62" ht="20.100000000000001" customHeight="1" x14ac:dyDescent="0.25">
      <c r="B1359" s="147"/>
      <c r="C1359" s="151">
        <v>678</v>
      </c>
      <c r="D1359" s="147">
        <f t="shared" si="386"/>
        <v>-962.03129387147146</v>
      </c>
      <c r="E1359" s="170">
        <f t="shared" si="387"/>
        <v>2.3302451725332686E-4</v>
      </c>
      <c r="F1359" s="170">
        <f t="shared" si="388"/>
        <v>9.8872981591094533E-2</v>
      </c>
      <c r="G1359" s="147">
        <f t="shared" si="389"/>
        <v>2.3302451725332686E-4</v>
      </c>
      <c r="H1359" s="147" t="str">
        <f t="shared" si="390"/>
        <v/>
      </c>
      <c r="I1359" s="147" t="str">
        <f t="shared" si="391"/>
        <v/>
      </c>
      <c r="J1359" s="147">
        <f t="shared" si="392"/>
        <v>2.5427992354475045E-16</v>
      </c>
      <c r="K1359" s="147" t="str">
        <f t="shared" si="393"/>
        <v/>
      </c>
      <c r="L1359" s="147" t="str">
        <f t="shared" si="394"/>
        <v/>
      </c>
      <c r="P1359" s="151">
        <v>678</v>
      </c>
      <c r="Q1359" s="147">
        <f t="shared" si="395"/>
        <v>-30939.992328337488</v>
      </c>
      <c r="R1359" s="170">
        <f t="shared" si="396"/>
        <v>7.2455376025311017E-6</v>
      </c>
      <c r="S1359" s="170">
        <f t="shared" si="397"/>
        <v>9.8872981591094533E-2</v>
      </c>
      <c r="T1359" s="147">
        <f t="shared" si="398"/>
        <v>7.2455376025311017E-6</v>
      </c>
      <c r="U1359" s="147" t="str">
        <f t="shared" si="399"/>
        <v/>
      </c>
      <c r="V1359" s="147" t="str">
        <f t="shared" si="400"/>
        <v/>
      </c>
      <c r="W1359" s="171">
        <f t="shared" si="401"/>
        <v>2.0164735040806194E-6</v>
      </c>
      <c r="X1359" s="169" t="str">
        <f t="shared" si="402"/>
        <v/>
      </c>
      <c r="Y1359" s="147" t="str">
        <f t="shared" si="403"/>
        <v/>
      </c>
      <c r="AC1359" s="151">
        <v>678</v>
      </c>
      <c r="AD1359" s="147">
        <f t="shared" si="404"/>
        <v>-1.2879999999999998</v>
      </c>
      <c r="AE1359" s="170">
        <f t="shared" si="405"/>
        <v>0.17405037099145432</v>
      </c>
      <c r="AF1359" s="170">
        <f t="shared" si="406"/>
        <v>9.8872981591094602E-2</v>
      </c>
      <c r="AG1359" s="147">
        <f t="shared" si="407"/>
        <v>0.17405037099145432</v>
      </c>
      <c r="AH1359" s="147" t="str">
        <f t="shared" si="408"/>
        <v/>
      </c>
      <c r="AI1359" s="147" t="str">
        <f t="shared" si="409"/>
        <v/>
      </c>
      <c r="AJ1359" s="169">
        <f t="shared" si="410"/>
        <v>0</v>
      </c>
      <c r="AK1359" s="169" t="str">
        <f t="shared" si="411"/>
        <v/>
      </c>
      <c r="AL1359" s="169" t="str">
        <f t="shared" si="412"/>
        <v/>
      </c>
      <c r="AM1359" s="169"/>
      <c r="AN1359" s="169"/>
      <c r="AO1359" s="169"/>
      <c r="AP1359" s="169"/>
      <c r="AQ1359" s="169"/>
      <c r="AR1359" s="169"/>
      <c r="AS1359" s="169"/>
      <c r="AT1359" s="148"/>
      <c r="AU1359" s="149"/>
      <c r="AV1359" s="148"/>
      <c r="AW1359" s="173"/>
      <c r="AX1359" s="174"/>
      <c r="AY1359" s="175"/>
      <c r="AZ1359" s="175"/>
      <c r="BA1359" s="176"/>
      <c r="BB1359" s="176"/>
      <c r="BC1359" s="150"/>
      <c r="BE1359" s="151">
        <v>655</v>
      </c>
      <c r="BF1359" s="164">
        <f t="shared" si="414"/>
        <v>4.1856000000000542</v>
      </c>
      <c r="BG1359" s="177">
        <f t="shared" si="415"/>
        <v>0.75816901475835508</v>
      </c>
      <c r="BH1359" s="178">
        <f t="shared" si="416"/>
        <v>7.5272507109769293E-4</v>
      </c>
      <c r="BI1359" s="179" t="str">
        <f t="shared" si="417"/>
        <v/>
      </c>
      <c r="BJ1359" s="179" t="str">
        <f t="shared" si="413"/>
        <v/>
      </c>
    </row>
    <row r="1360" spans="2:62" ht="20.100000000000001" customHeight="1" x14ac:dyDescent="0.25">
      <c r="B1360" s="147"/>
      <c r="C1360" s="151">
        <v>679</v>
      </c>
      <c r="D1360" s="147">
        <f t="shared" si="386"/>
        <v>-959.04361904578354</v>
      </c>
      <c r="E1360" s="170">
        <f t="shared" si="387"/>
        <v>2.3422628366331707E-4</v>
      </c>
      <c r="F1360" s="170">
        <f t="shared" si="388"/>
        <v>9.9570977710224218E-2</v>
      </c>
      <c r="G1360" s="147">
        <f t="shared" si="389"/>
        <v>2.3422628366331707E-4</v>
      </c>
      <c r="H1360" s="147" t="str">
        <f t="shared" si="390"/>
        <v/>
      </c>
      <c r="I1360" s="147" t="str">
        <f t="shared" si="391"/>
        <v/>
      </c>
      <c r="J1360" s="147">
        <f t="shared" si="392"/>
        <v>2.6205641487460348E-16</v>
      </c>
      <c r="K1360" s="147" t="str">
        <f t="shared" si="393"/>
        <v/>
      </c>
      <c r="L1360" s="147" t="str">
        <f t="shared" si="394"/>
        <v/>
      </c>
      <c r="P1360" s="151">
        <v>679</v>
      </c>
      <c r="Q1360" s="147">
        <f t="shared" si="395"/>
        <v>-30843.905395640788</v>
      </c>
      <c r="R1360" s="170">
        <f t="shared" si="396"/>
        <v>7.2829046736688398E-6</v>
      </c>
      <c r="S1360" s="170">
        <f t="shared" si="397"/>
        <v>9.9570977710224148E-2</v>
      </c>
      <c r="T1360" s="147">
        <f t="shared" si="398"/>
        <v>7.2829046736688398E-6</v>
      </c>
      <c r="U1360" s="147" t="str">
        <f t="shared" si="399"/>
        <v/>
      </c>
      <c r="V1360" s="147" t="str">
        <f t="shared" si="400"/>
        <v/>
      </c>
      <c r="W1360" s="171">
        <f t="shared" si="401"/>
        <v>2.0330890676127465E-6</v>
      </c>
      <c r="X1360" s="169" t="str">
        <f t="shared" si="402"/>
        <v/>
      </c>
      <c r="Y1360" s="147" t="str">
        <f t="shared" si="403"/>
        <v/>
      </c>
      <c r="AC1360" s="151">
        <v>679</v>
      </c>
      <c r="AD1360" s="147">
        <f t="shared" si="404"/>
        <v>-1.2839999999999998</v>
      </c>
      <c r="AE1360" s="170">
        <f t="shared" si="405"/>
        <v>0.1749479928038255</v>
      </c>
      <c r="AF1360" s="170">
        <f t="shared" si="406"/>
        <v>9.9570977710224218E-2</v>
      </c>
      <c r="AG1360" s="147">
        <f t="shared" si="407"/>
        <v>0.1749479928038255</v>
      </c>
      <c r="AH1360" s="147" t="str">
        <f t="shared" si="408"/>
        <v/>
      </c>
      <c r="AI1360" s="147" t="str">
        <f t="shared" si="409"/>
        <v/>
      </c>
      <c r="AJ1360" s="169">
        <f t="shared" si="410"/>
        <v>0</v>
      </c>
      <c r="AK1360" s="169" t="str">
        <f t="shared" si="411"/>
        <v/>
      </c>
      <c r="AL1360" s="169" t="str">
        <f t="shared" si="412"/>
        <v/>
      </c>
      <c r="AM1360" s="169"/>
      <c r="AN1360" s="169"/>
      <c r="AO1360" s="169"/>
      <c r="AP1360" s="169"/>
      <c r="AQ1360" s="169"/>
      <c r="AR1360" s="169"/>
      <c r="AS1360" s="169"/>
      <c r="AT1360" s="148"/>
      <c r="AU1360" s="149"/>
      <c r="AV1360" s="148"/>
      <c r="AW1360" s="173"/>
      <c r="AX1360" s="174"/>
      <c r="AY1360" s="175"/>
      <c r="AZ1360" s="175"/>
      <c r="BA1360" s="176"/>
      <c r="BB1360" s="176"/>
      <c r="BC1360" s="150"/>
      <c r="BE1360" s="151">
        <v>656</v>
      </c>
      <c r="BF1360" s="164">
        <f t="shared" si="414"/>
        <v>4.1920000000000543</v>
      </c>
      <c r="BG1360" s="177">
        <f t="shared" si="415"/>
        <v>0.75741628968725738</v>
      </c>
      <c r="BH1360" s="178">
        <f t="shared" si="416"/>
        <v>7.5318949142688663E-4</v>
      </c>
      <c r="BI1360" s="179" t="str">
        <f t="shared" si="417"/>
        <v/>
      </c>
      <c r="BJ1360" s="179" t="str">
        <f t="shared" si="413"/>
        <v/>
      </c>
    </row>
    <row r="1361" spans="2:62" ht="20.100000000000001" customHeight="1" x14ac:dyDescent="0.25">
      <c r="B1361" s="147"/>
      <c r="C1361" s="151">
        <v>680</v>
      </c>
      <c r="D1361" s="147">
        <f t="shared" si="386"/>
        <v>-956.05594422009585</v>
      </c>
      <c r="E1361" s="170">
        <f t="shared" si="387"/>
        <v>2.3543048096899921E-4</v>
      </c>
      <c r="F1361" s="170">
        <f t="shared" si="388"/>
        <v>0.10027256795444205</v>
      </c>
      <c r="G1361" s="147">
        <f t="shared" si="389"/>
        <v>2.3543048096899921E-4</v>
      </c>
      <c r="H1361" s="147" t="str">
        <f t="shared" si="390"/>
        <v/>
      </c>
      <c r="I1361" s="147" t="str">
        <f t="shared" si="391"/>
        <v/>
      </c>
      <c r="J1361" s="147">
        <f t="shared" si="392"/>
        <v>2.7006640890625E-16</v>
      </c>
      <c r="K1361" s="147" t="str">
        <f t="shared" si="393"/>
        <v/>
      </c>
      <c r="L1361" s="147" t="str">
        <f t="shared" si="394"/>
        <v/>
      </c>
      <c r="P1361" s="151">
        <v>680</v>
      </c>
      <c r="Q1361" s="147">
        <f t="shared" si="395"/>
        <v>-30747.818462944088</v>
      </c>
      <c r="R1361" s="170">
        <f t="shared" si="396"/>
        <v>7.3203473297551164E-6</v>
      </c>
      <c r="S1361" s="170">
        <f t="shared" si="397"/>
        <v>0.10027256795444205</v>
      </c>
      <c r="T1361" s="147">
        <f t="shared" si="398"/>
        <v>7.3203473297551164E-6</v>
      </c>
      <c r="U1361" s="147" t="str">
        <f t="shared" si="399"/>
        <v/>
      </c>
      <c r="V1361" s="147" t="str">
        <f t="shared" si="400"/>
        <v/>
      </c>
      <c r="W1361" s="171">
        <f t="shared" si="401"/>
        <v>2.0498087447182164E-6</v>
      </c>
      <c r="X1361" s="169" t="str">
        <f t="shared" si="402"/>
        <v/>
      </c>
      <c r="Y1361" s="147" t="str">
        <f t="shared" si="403"/>
        <v/>
      </c>
      <c r="AC1361" s="151">
        <v>680</v>
      </c>
      <c r="AD1361" s="147">
        <f t="shared" si="404"/>
        <v>-1.2799999999999998</v>
      </c>
      <c r="AE1361" s="170">
        <f t="shared" si="405"/>
        <v>0.17584743029766242</v>
      </c>
      <c r="AF1361" s="170">
        <f t="shared" si="406"/>
        <v>0.10027256795444212</v>
      </c>
      <c r="AG1361" s="147">
        <f t="shared" si="407"/>
        <v>0.17584743029766242</v>
      </c>
      <c r="AH1361" s="147" t="str">
        <f t="shared" si="408"/>
        <v/>
      </c>
      <c r="AI1361" s="147" t="str">
        <f t="shared" si="409"/>
        <v/>
      </c>
      <c r="AJ1361" s="169">
        <f t="shared" si="410"/>
        <v>0</v>
      </c>
      <c r="AK1361" s="169" t="str">
        <f t="shared" si="411"/>
        <v/>
      </c>
      <c r="AL1361" s="169" t="str">
        <f t="shared" si="412"/>
        <v/>
      </c>
      <c r="AM1361" s="169"/>
      <c r="AN1361" s="169"/>
      <c r="AO1361" s="169"/>
      <c r="AP1361" s="169"/>
      <c r="AQ1361" s="169"/>
      <c r="AR1361" s="169"/>
      <c r="AS1361" s="169"/>
      <c r="AT1361" s="148"/>
      <c r="AU1361" s="149"/>
      <c r="AV1361" s="148"/>
      <c r="AW1361" s="173"/>
      <c r="AX1361" s="174"/>
      <c r="AY1361" s="175"/>
      <c r="AZ1361" s="175"/>
      <c r="BA1361" s="176"/>
      <c r="BB1361" s="176"/>
      <c r="BC1361" s="150"/>
      <c r="BE1361" s="151">
        <v>657</v>
      </c>
      <c r="BF1361" s="164">
        <f t="shared" si="414"/>
        <v>4.1984000000000545</v>
      </c>
      <c r="BG1361" s="177">
        <f t="shared" si="415"/>
        <v>0.7566631001958305</v>
      </c>
      <c r="BH1361" s="178">
        <f t="shared" si="416"/>
        <v>7.5364981333314596E-4</v>
      </c>
      <c r="BI1361" s="179" t="str">
        <f t="shared" si="417"/>
        <v/>
      </c>
      <c r="BJ1361" s="179" t="str">
        <f t="shared" si="413"/>
        <v/>
      </c>
    </row>
    <row r="1362" spans="2:62" ht="20.100000000000001" customHeight="1" x14ac:dyDescent="0.25">
      <c r="B1362" s="147"/>
      <c r="C1362" s="151">
        <v>681</v>
      </c>
      <c r="D1362" s="147">
        <f t="shared" si="386"/>
        <v>-953.06826939440793</v>
      </c>
      <c r="E1362" s="170">
        <f t="shared" si="387"/>
        <v>2.3663708303496274E-4</v>
      </c>
      <c r="F1362" s="170">
        <f t="shared" si="388"/>
        <v>0.10097775954749438</v>
      </c>
      <c r="G1362" s="147">
        <f t="shared" si="389"/>
        <v>2.3663708303496274E-4</v>
      </c>
      <c r="H1362" s="147" t="str">
        <f t="shared" si="390"/>
        <v/>
      </c>
      <c r="I1362" s="147" t="str">
        <f t="shared" si="391"/>
        <v/>
      </c>
      <c r="J1362" s="147">
        <f t="shared" si="392"/>
        <v>2.7831678262831458E-16</v>
      </c>
      <c r="K1362" s="147" t="str">
        <f t="shared" si="393"/>
        <v/>
      </c>
      <c r="L1362" s="147" t="str">
        <f t="shared" si="394"/>
        <v/>
      </c>
      <c r="P1362" s="151">
        <v>681</v>
      </c>
      <c r="Q1362" s="147">
        <f t="shared" si="395"/>
        <v>-30651.731530247387</v>
      </c>
      <c r="R1362" s="170">
        <f t="shared" si="396"/>
        <v>7.357864758149684E-6</v>
      </c>
      <c r="S1362" s="170">
        <f t="shared" si="397"/>
        <v>0.10097775954749434</v>
      </c>
      <c r="T1362" s="147">
        <f t="shared" si="398"/>
        <v>7.357864758149684E-6</v>
      </c>
      <c r="U1362" s="147" t="str">
        <f t="shared" si="399"/>
        <v/>
      </c>
      <c r="V1362" s="147" t="str">
        <f t="shared" si="400"/>
        <v/>
      </c>
      <c r="W1362" s="171">
        <f t="shared" si="401"/>
        <v>2.0666328543787929E-6</v>
      </c>
      <c r="X1362" s="169" t="str">
        <f t="shared" si="402"/>
        <v/>
      </c>
      <c r="Y1362" s="147" t="str">
        <f t="shared" si="403"/>
        <v/>
      </c>
      <c r="AC1362" s="151">
        <v>681</v>
      </c>
      <c r="AD1362" s="147">
        <f t="shared" si="404"/>
        <v>-1.2759999999999998</v>
      </c>
      <c r="AE1362" s="170">
        <f t="shared" si="405"/>
        <v>0.17674866395193792</v>
      </c>
      <c r="AF1362" s="170">
        <f t="shared" si="406"/>
        <v>0.10097775954749438</v>
      </c>
      <c r="AG1362" s="147">
        <f t="shared" si="407"/>
        <v>0.17674866395193792</v>
      </c>
      <c r="AH1362" s="147" t="str">
        <f t="shared" si="408"/>
        <v/>
      </c>
      <c r="AI1362" s="147" t="str">
        <f t="shared" si="409"/>
        <v/>
      </c>
      <c r="AJ1362" s="169">
        <f t="shared" si="410"/>
        <v>0</v>
      </c>
      <c r="AK1362" s="169" t="str">
        <f t="shared" si="411"/>
        <v/>
      </c>
      <c r="AL1362" s="169" t="str">
        <f t="shared" si="412"/>
        <v/>
      </c>
      <c r="AM1362" s="169"/>
      <c r="AN1362" s="169"/>
      <c r="AO1362" s="169"/>
      <c r="AP1362" s="169"/>
      <c r="AQ1362" s="169"/>
      <c r="AR1362" s="169"/>
      <c r="AS1362" s="169"/>
      <c r="AT1362" s="148"/>
      <c r="AU1362" s="149"/>
      <c r="AV1362" s="148"/>
      <c r="AW1362" s="173"/>
      <c r="AX1362" s="174"/>
      <c r="AY1362" s="175"/>
      <c r="AZ1362" s="175"/>
      <c r="BA1362" s="176"/>
      <c r="BB1362" s="176"/>
      <c r="BC1362" s="150"/>
      <c r="BE1362" s="151">
        <v>658</v>
      </c>
      <c r="BF1362" s="164">
        <f t="shared" si="414"/>
        <v>4.2048000000000547</v>
      </c>
      <c r="BG1362" s="177">
        <f t="shared" si="415"/>
        <v>0.75590945038249735</v>
      </c>
      <c r="BH1362" s="178">
        <f t="shared" si="416"/>
        <v>7.5410604231029854E-4</v>
      </c>
      <c r="BI1362" s="179" t="str">
        <f t="shared" si="417"/>
        <v/>
      </c>
      <c r="BJ1362" s="179" t="str">
        <f t="shared" si="413"/>
        <v/>
      </c>
    </row>
    <row r="1363" spans="2:62" ht="20.100000000000001" customHeight="1" x14ac:dyDescent="0.25">
      <c r="B1363" s="147"/>
      <c r="C1363" s="151">
        <v>682</v>
      </c>
      <c r="D1363" s="147">
        <f t="shared" si="386"/>
        <v>-950.08059456872024</v>
      </c>
      <c r="E1363" s="170">
        <f t="shared" si="387"/>
        <v>2.3784606347591731E-4</v>
      </c>
      <c r="F1363" s="170">
        <f t="shared" si="388"/>
        <v>0.10168655963466956</v>
      </c>
      <c r="G1363" s="147">
        <f t="shared" si="389"/>
        <v>2.3784606347591731E-4</v>
      </c>
      <c r="H1363" s="147" t="str">
        <f t="shared" si="390"/>
        <v/>
      </c>
      <c r="I1363" s="147" t="str">
        <f t="shared" si="391"/>
        <v/>
      </c>
      <c r="J1363" s="147">
        <f t="shared" si="392"/>
        <v>2.8681461145979266E-16</v>
      </c>
      <c r="K1363" s="147" t="str">
        <f t="shared" si="393"/>
        <v/>
      </c>
      <c r="L1363" s="147" t="str">
        <f t="shared" si="394"/>
        <v/>
      </c>
      <c r="P1363" s="151">
        <v>682</v>
      </c>
      <c r="Q1363" s="147">
        <f t="shared" si="395"/>
        <v>-30555.644597550687</v>
      </c>
      <c r="R1363" s="170">
        <f t="shared" si="396"/>
        <v>7.3954561384426794E-6</v>
      </c>
      <c r="S1363" s="170">
        <f t="shared" si="397"/>
        <v>0.10168655963466956</v>
      </c>
      <c r="T1363" s="147">
        <f t="shared" si="398"/>
        <v>7.3954561384426794E-6</v>
      </c>
      <c r="U1363" s="147" t="str">
        <f t="shared" si="399"/>
        <v/>
      </c>
      <c r="V1363" s="147" t="str">
        <f t="shared" si="400"/>
        <v/>
      </c>
      <c r="W1363" s="171">
        <f t="shared" si="401"/>
        <v>2.0835617131636126E-6</v>
      </c>
      <c r="X1363" s="169" t="str">
        <f t="shared" si="402"/>
        <v/>
      </c>
      <c r="Y1363" s="147" t="str">
        <f t="shared" si="403"/>
        <v/>
      </c>
      <c r="AC1363" s="151">
        <v>682</v>
      </c>
      <c r="AD1363" s="147">
        <f t="shared" si="404"/>
        <v>-1.2719999999999998</v>
      </c>
      <c r="AE1363" s="170">
        <f t="shared" si="405"/>
        <v>0.17765167405898522</v>
      </c>
      <c r="AF1363" s="170">
        <f t="shared" si="406"/>
        <v>0.10168655963466959</v>
      </c>
      <c r="AG1363" s="147">
        <f t="shared" si="407"/>
        <v>0.17765167405898522</v>
      </c>
      <c r="AH1363" s="147" t="str">
        <f t="shared" si="408"/>
        <v/>
      </c>
      <c r="AI1363" s="147" t="str">
        <f t="shared" si="409"/>
        <v/>
      </c>
      <c r="AJ1363" s="169">
        <f t="shared" si="410"/>
        <v>0</v>
      </c>
      <c r="AK1363" s="169" t="str">
        <f t="shared" si="411"/>
        <v/>
      </c>
      <c r="AL1363" s="169" t="str">
        <f t="shared" si="412"/>
        <v/>
      </c>
      <c r="AM1363" s="169"/>
      <c r="AN1363" s="169"/>
      <c r="AO1363" s="169"/>
      <c r="AP1363" s="169"/>
      <c r="AQ1363" s="169"/>
      <c r="AR1363" s="169"/>
      <c r="AS1363" s="169"/>
      <c r="AT1363" s="148"/>
      <c r="AU1363" s="149"/>
      <c r="AV1363" s="148"/>
      <c r="AW1363" s="173"/>
      <c r="AX1363" s="174"/>
      <c r="AY1363" s="175"/>
      <c r="AZ1363" s="175"/>
      <c r="BA1363" s="176"/>
      <c r="BB1363" s="176"/>
      <c r="BC1363" s="150"/>
      <c r="BE1363" s="151">
        <v>659</v>
      </c>
      <c r="BF1363" s="164">
        <f t="shared" si="414"/>
        <v>4.2112000000000549</v>
      </c>
      <c r="BG1363" s="177">
        <f t="shared" si="415"/>
        <v>0.75515534434018705</v>
      </c>
      <c r="BH1363" s="178">
        <f t="shared" si="416"/>
        <v>7.5455818388980855E-4</v>
      </c>
      <c r="BI1363" s="179" t="str">
        <f t="shared" si="417"/>
        <v/>
      </c>
      <c r="BJ1363" s="179" t="str">
        <f t="shared" si="413"/>
        <v/>
      </c>
    </row>
    <row r="1364" spans="2:62" ht="20.100000000000001" customHeight="1" x14ac:dyDescent="0.25">
      <c r="B1364" s="147"/>
      <c r="C1364" s="151">
        <v>683</v>
      </c>
      <c r="D1364" s="147">
        <f t="shared" si="386"/>
        <v>-947.09291974303233</v>
      </c>
      <c r="E1364" s="170">
        <f t="shared" si="387"/>
        <v>2.3905739565710618E-4</v>
      </c>
      <c r="F1364" s="170">
        <f t="shared" si="388"/>
        <v>0.10239897528205288</v>
      </c>
      <c r="G1364" s="147">
        <f t="shared" si="389"/>
        <v>2.3905739565710618E-4</v>
      </c>
      <c r="H1364" s="147" t="str">
        <f t="shared" si="390"/>
        <v/>
      </c>
      <c r="I1364" s="147" t="str">
        <f t="shared" si="391"/>
        <v/>
      </c>
      <c r="J1364" s="147">
        <f t="shared" si="392"/>
        <v>2.9556717485225336E-16</v>
      </c>
      <c r="K1364" s="147" t="str">
        <f t="shared" si="393"/>
        <v/>
      </c>
      <c r="L1364" s="147" t="str">
        <f t="shared" si="394"/>
        <v/>
      </c>
      <c r="P1364" s="151">
        <v>683</v>
      </c>
      <c r="Q1364" s="147">
        <f t="shared" si="395"/>
        <v>-30459.557664853986</v>
      </c>
      <c r="R1364" s="170">
        <f t="shared" si="396"/>
        <v>7.4331206424674548E-6</v>
      </c>
      <c r="S1364" s="170">
        <f t="shared" si="397"/>
        <v>0.10239897528205286</v>
      </c>
      <c r="T1364" s="147">
        <f t="shared" si="398"/>
        <v>7.4331206424674548E-6</v>
      </c>
      <c r="U1364" s="147" t="str">
        <f t="shared" si="399"/>
        <v/>
      </c>
      <c r="V1364" s="147" t="str">
        <f t="shared" si="400"/>
        <v/>
      </c>
      <c r="W1364" s="171">
        <f t="shared" si="401"/>
        <v>2.1005956351890414E-6</v>
      </c>
      <c r="X1364" s="169" t="str">
        <f t="shared" si="402"/>
        <v/>
      </c>
      <c r="Y1364" s="147" t="str">
        <f t="shared" si="403"/>
        <v/>
      </c>
      <c r="AC1364" s="151">
        <v>683</v>
      </c>
      <c r="AD1364" s="147">
        <f t="shared" si="404"/>
        <v>-1.2679999999999998</v>
      </c>
      <c r="AE1364" s="170">
        <f t="shared" si="405"/>
        <v>0.178556440724806</v>
      </c>
      <c r="AF1364" s="170">
        <f t="shared" si="406"/>
        <v>0.10239897528205288</v>
      </c>
      <c r="AG1364" s="147">
        <f t="shared" si="407"/>
        <v>0.178556440724806</v>
      </c>
      <c r="AH1364" s="147" t="str">
        <f t="shared" si="408"/>
        <v/>
      </c>
      <c r="AI1364" s="147" t="str">
        <f t="shared" si="409"/>
        <v/>
      </c>
      <c r="AJ1364" s="169">
        <f t="shared" si="410"/>
        <v>0</v>
      </c>
      <c r="AK1364" s="169" t="str">
        <f t="shared" si="411"/>
        <v/>
      </c>
      <c r="AL1364" s="169" t="str">
        <f t="shared" si="412"/>
        <v/>
      </c>
      <c r="AM1364" s="169"/>
      <c r="AN1364" s="169"/>
      <c r="AO1364" s="169"/>
      <c r="AP1364" s="169"/>
      <c r="AQ1364" s="169"/>
      <c r="AR1364" s="169"/>
      <c r="AS1364" s="169"/>
      <c r="AT1364" s="148"/>
      <c r="AU1364" s="149"/>
      <c r="AV1364" s="148"/>
      <c r="AW1364" s="173"/>
      <c r="AX1364" s="174"/>
      <c r="AY1364" s="175"/>
      <c r="AZ1364" s="175"/>
      <c r="BA1364" s="176"/>
      <c r="BB1364" s="176"/>
      <c r="BC1364" s="150"/>
      <c r="BE1364" s="151">
        <v>660</v>
      </c>
      <c r="BF1364" s="164">
        <f t="shared" si="414"/>
        <v>4.2176000000000551</v>
      </c>
      <c r="BG1364" s="177">
        <f t="shared" si="415"/>
        <v>0.75440078615629724</v>
      </c>
      <c r="BH1364" s="178">
        <f t="shared" si="416"/>
        <v>7.5500624364066571E-4</v>
      </c>
      <c r="BI1364" s="179" t="str">
        <f t="shared" si="417"/>
        <v/>
      </c>
      <c r="BJ1364" s="179" t="str">
        <f t="shared" si="413"/>
        <v/>
      </c>
    </row>
    <row r="1365" spans="2:62" ht="20.100000000000001" customHeight="1" x14ac:dyDescent="0.25">
      <c r="B1365" s="147"/>
      <c r="C1365" s="151">
        <v>684</v>
      </c>
      <c r="D1365" s="147">
        <f t="shared" si="386"/>
        <v>-944.10524491734463</v>
      </c>
      <c r="E1365" s="170">
        <f t="shared" si="387"/>
        <v>2.4027105269473932E-4</v>
      </c>
      <c r="F1365" s="170">
        <f t="shared" si="388"/>
        <v>0.10311501347578128</v>
      </c>
      <c r="G1365" s="147">
        <f t="shared" si="389"/>
        <v>2.4027105269473932E-4</v>
      </c>
      <c r="H1365" s="147" t="str">
        <f t="shared" si="390"/>
        <v/>
      </c>
      <c r="I1365" s="147" t="str">
        <f t="shared" si="391"/>
        <v/>
      </c>
      <c r="J1365" s="147">
        <f t="shared" si="392"/>
        <v>3.0458196204656458E-16</v>
      </c>
      <c r="K1365" s="147" t="str">
        <f t="shared" si="393"/>
        <v/>
      </c>
      <c r="L1365" s="147" t="str">
        <f t="shared" si="394"/>
        <v/>
      </c>
      <c r="P1365" s="151">
        <v>684</v>
      </c>
      <c r="Q1365" s="147">
        <f t="shared" si="395"/>
        <v>-30363.470732157279</v>
      </c>
      <c r="R1365" s="170">
        <f t="shared" si="396"/>
        <v>7.4708574343140759E-6</v>
      </c>
      <c r="S1365" s="170">
        <f t="shared" si="397"/>
        <v>0.10311501347578129</v>
      </c>
      <c r="T1365" s="147">
        <f t="shared" si="398"/>
        <v>7.4708574343140759E-6</v>
      </c>
      <c r="U1365" s="147" t="str">
        <f t="shared" si="399"/>
        <v/>
      </c>
      <c r="V1365" s="147" t="str">
        <f t="shared" si="400"/>
        <v/>
      </c>
      <c r="W1365" s="171">
        <f t="shared" si="401"/>
        <v>2.1177349320783952E-6</v>
      </c>
      <c r="X1365" s="169" t="str">
        <f t="shared" si="402"/>
        <v/>
      </c>
      <c r="Y1365" s="147" t="str">
        <f t="shared" si="403"/>
        <v/>
      </c>
      <c r="AC1365" s="151">
        <v>684</v>
      </c>
      <c r="AD1365" s="147">
        <f t="shared" si="404"/>
        <v>-1.2639999999999998</v>
      </c>
      <c r="AE1365" s="170">
        <f t="shared" si="405"/>
        <v>0.17946294386939488</v>
      </c>
      <c r="AF1365" s="170">
        <f t="shared" si="406"/>
        <v>0.10311501347578129</v>
      </c>
      <c r="AG1365" s="147">
        <f t="shared" si="407"/>
        <v>0.17946294386939488</v>
      </c>
      <c r="AH1365" s="147" t="str">
        <f t="shared" si="408"/>
        <v/>
      </c>
      <c r="AI1365" s="147" t="str">
        <f t="shared" si="409"/>
        <v/>
      </c>
      <c r="AJ1365" s="169">
        <f t="shared" si="410"/>
        <v>0</v>
      </c>
      <c r="AK1365" s="169" t="str">
        <f t="shared" si="411"/>
        <v/>
      </c>
      <c r="AL1365" s="169" t="str">
        <f t="shared" si="412"/>
        <v/>
      </c>
      <c r="AM1365" s="169"/>
      <c r="AN1365" s="169"/>
      <c r="AO1365" s="169"/>
      <c r="AP1365" s="169"/>
      <c r="AQ1365" s="169"/>
      <c r="AR1365" s="169"/>
      <c r="AS1365" s="169"/>
      <c r="AT1365" s="148"/>
      <c r="AU1365" s="149"/>
      <c r="AV1365" s="148"/>
      <c r="AW1365" s="173"/>
      <c r="AX1365" s="174"/>
      <c r="AY1365" s="175"/>
      <c r="AZ1365" s="175"/>
      <c r="BA1365" s="176"/>
      <c r="BB1365" s="176"/>
      <c r="BC1365" s="150"/>
      <c r="BE1365" s="151">
        <v>661</v>
      </c>
      <c r="BF1365" s="164">
        <f t="shared" si="414"/>
        <v>4.2240000000000553</v>
      </c>
      <c r="BG1365" s="177">
        <f t="shared" si="415"/>
        <v>0.75364577991265658</v>
      </c>
      <c r="BH1365" s="178">
        <f t="shared" si="416"/>
        <v>7.554502271696073E-4</v>
      </c>
      <c r="BI1365" s="179" t="str">
        <f t="shared" si="417"/>
        <v/>
      </c>
      <c r="BJ1365" s="179" t="str">
        <f t="shared" si="413"/>
        <v/>
      </c>
    </row>
    <row r="1366" spans="2:62" ht="20.100000000000001" customHeight="1" x14ac:dyDescent="0.25">
      <c r="B1366" s="147"/>
      <c r="C1366" s="151">
        <v>685</v>
      </c>
      <c r="D1366" s="147">
        <f t="shared" si="386"/>
        <v>-941.11757009165672</v>
      </c>
      <c r="E1366" s="170">
        <f t="shared" si="387"/>
        <v>2.4148700745645134E-4</v>
      </c>
      <c r="F1366" s="170">
        <f t="shared" si="388"/>
        <v>0.10383468112130038</v>
      </c>
      <c r="G1366" s="147">
        <f t="shared" si="389"/>
        <v>2.4148700745645134E-4</v>
      </c>
      <c r="H1366" s="147" t="str">
        <f t="shared" si="390"/>
        <v/>
      </c>
      <c r="I1366" s="147" t="str">
        <f t="shared" si="391"/>
        <v/>
      </c>
      <c r="J1366" s="147">
        <f t="shared" si="392"/>
        <v>3.1386667798830487E-16</v>
      </c>
      <c r="K1366" s="147" t="str">
        <f t="shared" si="393"/>
        <v/>
      </c>
      <c r="L1366" s="147" t="str">
        <f t="shared" si="394"/>
        <v/>
      </c>
      <c r="P1366" s="151">
        <v>685</v>
      </c>
      <c r="Q1366" s="147">
        <f t="shared" si="395"/>
        <v>-30267.383799460586</v>
      </c>
      <c r="R1366" s="170">
        <f t="shared" si="396"/>
        <v>7.5086656703435167E-6</v>
      </c>
      <c r="S1366" s="170">
        <f t="shared" si="397"/>
        <v>0.10383468112130037</v>
      </c>
      <c r="T1366" s="147">
        <f t="shared" si="398"/>
        <v>7.5086656703435167E-6</v>
      </c>
      <c r="U1366" s="147" t="str">
        <f t="shared" si="399"/>
        <v/>
      </c>
      <c r="V1366" s="147" t="str">
        <f t="shared" si="400"/>
        <v/>
      </c>
      <c r="W1366" s="171">
        <f t="shared" si="401"/>
        <v>2.1349799129215361E-6</v>
      </c>
      <c r="X1366" s="169" t="str">
        <f t="shared" si="402"/>
        <v/>
      </c>
      <c r="Y1366" s="147" t="str">
        <f t="shared" si="403"/>
        <v/>
      </c>
      <c r="AC1366" s="151">
        <v>685</v>
      </c>
      <c r="AD1366" s="147">
        <f t="shared" si="404"/>
        <v>-1.2599999999999998</v>
      </c>
      <c r="AE1366" s="170">
        <f t="shared" si="405"/>
        <v>0.18037116322708038</v>
      </c>
      <c r="AF1366" s="170">
        <f t="shared" si="406"/>
        <v>0.10383468112130038</v>
      </c>
      <c r="AG1366" s="147">
        <f t="shared" si="407"/>
        <v>0.18037116322708038</v>
      </c>
      <c r="AH1366" s="147" t="str">
        <f t="shared" si="408"/>
        <v/>
      </c>
      <c r="AI1366" s="147" t="str">
        <f t="shared" si="409"/>
        <v/>
      </c>
      <c r="AJ1366" s="169">
        <f t="shared" si="410"/>
        <v>0</v>
      </c>
      <c r="AK1366" s="169" t="str">
        <f t="shared" si="411"/>
        <v/>
      </c>
      <c r="AL1366" s="169" t="str">
        <f t="shared" si="412"/>
        <v/>
      </c>
      <c r="AM1366" s="169"/>
      <c r="AN1366" s="169"/>
      <c r="AO1366" s="169"/>
      <c r="AP1366" s="169"/>
      <c r="AQ1366" s="169"/>
      <c r="AR1366" s="169"/>
      <c r="AS1366" s="169"/>
      <c r="AT1366" s="148"/>
      <c r="AU1366" s="149"/>
      <c r="AV1366" s="148"/>
      <c r="AW1366" s="173"/>
      <c r="AX1366" s="174"/>
      <c r="AY1366" s="175"/>
      <c r="AZ1366" s="175"/>
      <c r="BA1366" s="176"/>
      <c r="BB1366" s="176"/>
      <c r="BC1366" s="150"/>
      <c r="BE1366" s="151">
        <v>662</v>
      </c>
      <c r="BF1366" s="164">
        <f t="shared" si="414"/>
        <v>4.2304000000000554</v>
      </c>
      <c r="BG1366" s="177">
        <f t="shared" si="415"/>
        <v>0.75289032968548697</v>
      </c>
      <c r="BH1366" s="178">
        <f t="shared" si="416"/>
        <v>7.558901401205631E-4</v>
      </c>
      <c r="BI1366" s="179" t="str">
        <f t="shared" si="417"/>
        <v/>
      </c>
      <c r="BJ1366" s="179" t="str">
        <f t="shared" si="413"/>
        <v/>
      </c>
    </row>
    <row r="1367" spans="2:62" ht="20.100000000000001" customHeight="1" x14ac:dyDescent="0.25">
      <c r="B1367" s="147"/>
      <c r="C1367" s="151">
        <v>686</v>
      </c>
      <c r="D1367" s="147">
        <f t="shared" si="386"/>
        <v>-938.12989526596903</v>
      </c>
      <c r="E1367" s="170">
        <f t="shared" si="387"/>
        <v>2.4270523256177926E-4</v>
      </c>
      <c r="F1367" s="170">
        <f t="shared" si="388"/>
        <v>0.10455798504262229</v>
      </c>
      <c r="G1367" s="147">
        <f t="shared" si="389"/>
        <v>2.4270523256177926E-4</v>
      </c>
      <c r="H1367" s="147" t="str">
        <f t="shared" si="390"/>
        <v/>
      </c>
      <c r="I1367" s="147" t="str">
        <f t="shared" si="391"/>
        <v/>
      </c>
      <c r="J1367" s="147">
        <f t="shared" si="392"/>
        <v>3.2342924940609897E-16</v>
      </c>
      <c r="K1367" s="147" t="str">
        <f t="shared" si="393"/>
        <v/>
      </c>
      <c r="L1367" s="147" t="str">
        <f t="shared" si="394"/>
        <v/>
      </c>
      <c r="P1367" s="151">
        <v>686</v>
      </c>
      <c r="Q1367" s="147">
        <f t="shared" si="395"/>
        <v>-30171.296866763878</v>
      </c>
      <c r="R1367" s="170">
        <f t="shared" si="396"/>
        <v>7.5465444992025707E-6</v>
      </c>
      <c r="S1367" s="170">
        <f t="shared" si="397"/>
        <v>0.10455798504262231</v>
      </c>
      <c r="T1367" s="147">
        <f t="shared" si="398"/>
        <v>7.5465444992025707E-6</v>
      </c>
      <c r="U1367" s="147" t="str">
        <f t="shared" si="399"/>
        <v/>
      </c>
      <c r="V1367" s="147" t="str">
        <f t="shared" si="400"/>
        <v/>
      </c>
      <c r="W1367" s="171">
        <f t="shared" si="401"/>
        <v>2.1523308842343329E-6</v>
      </c>
      <c r="X1367" s="169" t="str">
        <f t="shared" si="402"/>
        <v/>
      </c>
      <c r="Y1367" s="147" t="str">
        <f t="shared" si="403"/>
        <v/>
      </c>
      <c r="AC1367" s="151">
        <v>686</v>
      </c>
      <c r="AD1367" s="147">
        <f t="shared" si="404"/>
        <v>-1.2559999999999998</v>
      </c>
      <c r="AE1367" s="170">
        <f t="shared" si="405"/>
        <v>0.18128107834688276</v>
      </c>
      <c r="AF1367" s="170">
        <f t="shared" si="406"/>
        <v>0.10455798504262231</v>
      </c>
      <c r="AG1367" s="147">
        <f t="shared" si="407"/>
        <v>0.18128107834688276</v>
      </c>
      <c r="AH1367" s="147" t="str">
        <f t="shared" si="408"/>
        <v/>
      </c>
      <c r="AI1367" s="147" t="str">
        <f t="shared" si="409"/>
        <v/>
      </c>
      <c r="AJ1367" s="169">
        <f t="shared" si="410"/>
        <v>0</v>
      </c>
      <c r="AK1367" s="169" t="str">
        <f t="shared" si="411"/>
        <v/>
      </c>
      <c r="AL1367" s="169" t="str">
        <f t="shared" si="412"/>
        <v/>
      </c>
      <c r="AM1367" s="169"/>
      <c r="AN1367" s="169"/>
      <c r="AO1367" s="169"/>
      <c r="AP1367" s="169"/>
      <c r="AQ1367" s="169"/>
      <c r="AR1367" s="169"/>
      <c r="AS1367" s="169"/>
      <c r="AT1367" s="148"/>
      <c r="AU1367" s="149"/>
      <c r="AV1367" s="148"/>
      <c r="AW1367" s="173"/>
      <c r="AX1367" s="174"/>
      <c r="AY1367" s="175"/>
      <c r="AZ1367" s="175"/>
      <c r="BA1367" s="176"/>
      <c r="BB1367" s="176"/>
      <c r="BC1367" s="150"/>
      <c r="BE1367" s="151">
        <v>663</v>
      </c>
      <c r="BF1367" s="164">
        <f t="shared" si="414"/>
        <v>4.2368000000000556</v>
      </c>
      <c r="BG1367" s="177">
        <f t="shared" si="415"/>
        <v>0.75213443954536641</v>
      </c>
      <c r="BH1367" s="178">
        <f t="shared" si="416"/>
        <v>7.5632598817343411E-4</v>
      </c>
      <c r="BI1367" s="179" t="str">
        <f t="shared" si="417"/>
        <v/>
      </c>
      <c r="BJ1367" s="179" t="str">
        <f t="shared" si="413"/>
        <v/>
      </c>
    </row>
    <row r="1368" spans="2:62" ht="20.100000000000001" customHeight="1" x14ac:dyDescent="0.25">
      <c r="B1368" s="147"/>
      <c r="C1368" s="151">
        <v>687</v>
      </c>
      <c r="D1368" s="147">
        <f t="shared" si="386"/>
        <v>-935.14222044028111</v>
      </c>
      <c r="E1368" s="170">
        <f t="shared" si="387"/>
        <v>2.4392570038266485E-4</v>
      </c>
      <c r="F1368" s="170">
        <f t="shared" si="388"/>
        <v>0.1052849319815853</v>
      </c>
      <c r="G1368" s="147">
        <f t="shared" si="389"/>
        <v>2.4392570038266485E-4</v>
      </c>
      <c r="H1368" s="147" t="str">
        <f t="shared" si="390"/>
        <v/>
      </c>
      <c r="I1368" s="147" t="str">
        <f t="shared" si="391"/>
        <v/>
      </c>
      <c r="J1368" s="147">
        <f t="shared" si="392"/>
        <v>3.3327783105733212E-16</v>
      </c>
      <c r="K1368" s="147" t="str">
        <f t="shared" si="393"/>
        <v/>
      </c>
      <c r="L1368" s="147" t="str">
        <f t="shared" si="394"/>
        <v/>
      </c>
      <c r="P1368" s="151">
        <v>687</v>
      </c>
      <c r="Q1368" s="147">
        <f t="shared" si="395"/>
        <v>-30075.209934067185</v>
      </c>
      <c r="R1368" s="170">
        <f t="shared" si="396"/>
        <v>7.5844930618393979E-6</v>
      </c>
      <c r="S1368" s="170">
        <f t="shared" si="397"/>
        <v>0.10528493198158523</v>
      </c>
      <c r="T1368" s="147">
        <f t="shared" si="398"/>
        <v>7.5844930618393979E-6</v>
      </c>
      <c r="U1368" s="147" t="str">
        <f t="shared" si="399"/>
        <v/>
      </c>
      <c r="V1368" s="147" t="str">
        <f t="shared" si="400"/>
        <v/>
      </c>
      <c r="W1368" s="171">
        <f t="shared" si="401"/>
        <v>2.1697881499180148E-6</v>
      </c>
      <c r="X1368" s="169" t="str">
        <f t="shared" si="402"/>
        <v/>
      </c>
      <c r="Y1368" s="147" t="str">
        <f t="shared" si="403"/>
        <v/>
      </c>
      <c r="AC1368" s="151">
        <v>687</v>
      </c>
      <c r="AD1368" s="147">
        <f t="shared" si="404"/>
        <v>-1.2519999999999998</v>
      </c>
      <c r="AE1368" s="170">
        <f t="shared" si="405"/>
        <v>0.18219266859288816</v>
      </c>
      <c r="AF1368" s="170">
        <f t="shared" si="406"/>
        <v>0.1052849319815853</v>
      </c>
      <c r="AG1368" s="147">
        <f t="shared" si="407"/>
        <v>0.18219266859288816</v>
      </c>
      <c r="AH1368" s="147" t="str">
        <f t="shared" si="408"/>
        <v/>
      </c>
      <c r="AI1368" s="147" t="str">
        <f t="shared" si="409"/>
        <v/>
      </c>
      <c r="AJ1368" s="169">
        <f t="shared" si="410"/>
        <v>0</v>
      </c>
      <c r="AK1368" s="169" t="str">
        <f t="shared" si="411"/>
        <v/>
      </c>
      <c r="AL1368" s="169" t="str">
        <f t="shared" si="412"/>
        <v/>
      </c>
      <c r="AM1368" s="169"/>
      <c r="AN1368" s="169"/>
      <c r="AO1368" s="169"/>
      <c r="AP1368" s="169"/>
      <c r="AQ1368" s="169"/>
      <c r="AR1368" s="169"/>
      <c r="AS1368" s="169"/>
      <c r="AT1368" s="148"/>
      <c r="AU1368" s="149"/>
      <c r="AV1368" s="148"/>
      <c r="AW1368" s="173"/>
      <c r="AX1368" s="174"/>
      <c r="AY1368" s="175"/>
      <c r="AZ1368" s="175"/>
      <c r="BA1368" s="176"/>
      <c r="BB1368" s="176"/>
      <c r="BC1368" s="150"/>
      <c r="BE1368" s="151">
        <v>664</v>
      </c>
      <c r="BF1368" s="164">
        <f t="shared" si="414"/>
        <v>4.2432000000000558</v>
      </c>
      <c r="BG1368" s="177">
        <f t="shared" si="415"/>
        <v>0.75137811355719297</v>
      </c>
      <c r="BH1368" s="178">
        <f t="shared" si="416"/>
        <v>7.5675777704531377E-4</v>
      </c>
      <c r="BI1368" s="179" t="str">
        <f t="shared" si="417"/>
        <v/>
      </c>
      <c r="BJ1368" s="179" t="str">
        <f t="shared" si="413"/>
        <v/>
      </c>
    </row>
    <row r="1369" spans="2:62" ht="20.100000000000001" customHeight="1" x14ac:dyDescent="0.25">
      <c r="B1369" s="147"/>
      <c r="C1369" s="151">
        <v>688</v>
      </c>
      <c r="D1369" s="147">
        <f t="shared" si="386"/>
        <v>-932.15454561459319</v>
      </c>
      <c r="E1369" s="170">
        <f t="shared" si="387"/>
        <v>2.4514838304397706E-4</v>
      </c>
      <c r="F1369" s="170">
        <f t="shared" si="388"/>
        <v>0.10601552859711466</v>
      </c>
      <c r="G1369" s="147">
        <f t="shared" si="389"/>
        <v>2.4514838304397706E-4</v>
      </c>
      <c r="H1369" s="147" t="str">
        <f t="shared" si="390"/>
        <v/>
      </c>
      <c r="I1369" s="147" t="str">
        <f t="shared" si="391"/>
        <v/>
      </c>
      <c r="J1369" s="147">
        <f t="shared" si="392"/>
        <v>3.4342081214563349E-16</v>
      </c>
      <c r="K1369" s="147" t="str">
        <f t="shared" si="393"/>
        <v/>
      </c>
      <c r="L1369" s="147" t="str">
        <f t="shared" si="394"/>
        <v/>
      </c>
      <c r="P1369" s="151">
        <v>688</v>
      </c>
      <c r="Q1369" s="147">
        <f t="shared" si="395"/>
        <v>-29979.123001370477</v>
      </c>
      <c r="R1369" s="170">
        <f t="shared" si="396"/>
        <v>7.6225104915198533E-6</v>
      </c>
      <c r="S1369" s="170">
        <f t="shared" si="397"/>
        <v>0.10601552859711465</v>
      </c>
      <c r="T1369" s="147">
        <f t="shared" si="398"/>
        <v>7.6225104915198533E-6</v>
      </c>
      <c r="U1369" s="147" t="str">
        <f t="shared" si="399"/>
        <v/>
      </c>
      <c r="V1369" s="147" t="str">
        <f t="shared" si="400"/>
        <v/>
      </c>
      <c r="W1369" s="171">
        <f t="shared" si="401"/>
        <v>2.1873520112183838E-6</v>
      </c>
      <c r="X1369" s="169" t="str">
        <f t="shared" si="402"/>
        <v/>
      </c>
      <c r="Y1369" s="147" t="str">
        <f t="shared" si="403"/>
        <v/>
      </c>
      <c r="AC1369" s="151">
        <v>688</v>
      </c>
      <c r="AD1369" s="147">
        <f t="shared" si="404"/>
        <v>-1.2479999999999998</v>
      </c>
      <c r="AE1369" s="170">
        <f t="shared" si="405"/>
        <v>0.18310591314463998</v>
      </c>
      <c r="AF1369" s="170">
        <f t="shared" si="406"/>
        <v>0.10601552859711465</v>
      </c>
      <c r="AG1369" s="147">
        <f t="shared" si="407"/>
        <v>0.18310591314463998</v>
      </c>
      <c r="AH1369" s="147" t="str">
        <f t="shared" si="408"/>
        <v/>
      </c>
      <c r="AI1369" s="147" t="str">
        <f t="shared" si="409"/>
        <v/>
      </c>
      <c r="AJ1369" s="169">
        <f t="shared" si="410"/>
        <v>0</v>
      </c>
      <c r="AK1369" s="169" t="str">
        <f t="shared" si="411"/>
        <v/>
      </c>
      <c r="AL1369" s="169" t="str">
        <f t="shared" si="412"/>
        <v/>
      </c>
      <c r="AM1369" s="169"/>
      <c r="AN1369" s="169"/>
      <c r="AO1369" s="169"/>
      <c r="AP1369" s="169"/>
      <c r="AQ1369" s="169"/>
      <c r="AR1369" s="169"/>
      <c r="AS1369" s="169"/>
      <c r="AT1369" s="148"/>
      <c r="AU1369" s="149"/>
      <c r="AV1369" s="148"/>
      <c r="AW1369" s="173"/>
      <c r="AX1369" s="174"/>
      <c r="AY1369" s="175"/>
      <c r="AZ1369" s="175"/>
      <c r="BA1369" s="176"/>
      <c r="BB1369" s="176"/>
      <c r="BC1369" s="150"/>
      <c r="BE1369" s="151">
        <v>665</v>
      </c>
      <c r="BF1369" s="164">
        <f t="shared" si="414"/>
        <v>4.249600000000056</v>
      </c>
      <c r="BG1369" s="177">
        <f t="shared" si="415"/>
        <v>0.75062135578014766</v>
      </c>
      <c r="BH1369" s="178">
        <f t="shared" si="416"/>
        <v>7.5718551248915578E-4</v>
      </c>
      <c r="BI1369" s="179" t="str">
        <f t="shared" si="417"/>
        <v/>
      </c>
      <c r="BJ1369" s="179" t="str">
        <f t="shared" si="413"/>
        <v/>
      </c>
    </row>
    <row r="1370" spans="2:62" ht="20.100000000000001" customHeight="1" x14ac:dyDescent="0.25">
      <c r="B1370" s="147"/>
      <c r="C1370" s="151">
        <v>689</v>
      </c>
      <c r="D1370" s="147">
        <f t="shared" si="386"/>
        <v>-929.16687078890573</v>
      </c>
      <c r="E1370" s="170">
        <f t="shared" si="387"/>
        <v>2.4637325242405852E-4</v>
      </c>
      <c r="F1370" s="170">
        <f t="shared" si="388"/>
        <v>0.1067497814644854</v>
      </c>
      <c r="G1370" s="147">
        <f t="shared" si="389"/>
        <v>2.4637325242405852E-4</v>
      </c>
      <c r="H1370" s="147" t="str">
        <f t="shared" si="390"/>
        <v/>
      </c>
      <c r="I1370" s="147" t="str">
        <f t="shared" si="391"/>
        <v/>
      </c>
      <c r="J1370" s="147">
        <f t="shared" si="392"/>
        <v>3.5386682291480111E-16</v>
      </c>
      <c r="K1370" s="147" t="str">
        <f t="shared" si="393"/>
        <v/>
      </c>
      <c r="L1370" s="147" t="str">
        <f t="shared" si="394"/>
        <v/>
      </c>
      <c r="P1370" s="151">
        <v>689</v>
      </c>
      <c r="Q1370" s="147">
        <f t="shared" si="395"/>
        <v>-29883.036068673784</v>
      </c>
      <c r="R1370" s="170">
        <f t="shared" si="396"/>
        <v>7.6605959138444146E-6</v>
      </c>
      <c r="S1370" s="170">
        <f t="shared" si="397"/>
        <v>0.1067497814644854</v>
      </c>
      <c r="T1370" s="147">
        <f t="shared" si="398"/>
        <v>7.6605959138444146E-6</v>
      </c>
      <c r="U1370" s="147" t="str">
        <f t="shared" si="399"/>
        <v/>
      </c>
      <c r="V1370" s="147" t="str">
        <f t="shared" si="400"/>
        <v/>
      </c>
      <c r="W1370" s="171">
        <f t="shared" si="401"/>
        <v>2.2050227666849255E-6</v>
      </c>
      <c r="X1370" s="169" t="str">
        <f t="shared" si="402"/>
        <v/>
      </c>
      <c r="Y1370" s="147" t="str">
        <f t="shared" si="403"/>
        <v/>
      </c>
      <c r="AC1370" s="151">
        <v>689</v>
      </c>
      <c r="AD1370" s="147">
        <f t="shared" si="404"/>
        <v>-1.2439999999999998</v>
      </c>
      <c r="AE1370" s="170">
        <f t="shared" si="405"/>
        <v>0.1840207909975464</v>
      </c>
      <c r="AF1370" s="170">
        <f t="shared" si="406"/>
        <v>0.10674978146448547</v>
      </c>
      <c r="AG1370" s="147">
        <f t="shared" si="407"/>
        <v>0.1840207909975464</v>
      </c>
      <c r="AH1370" s="147" t="str">
        <f t="shared" si="408"/>
        <v/>
      </c>
      <c r="AI1370" s="147" t="str">
        <f t="shared" si="409"/>
        <v/>
      </c>
      <c r="AJ1370" s="169">
        <f t="shared" si="410"/>
        <v>0</v>
      </c>
      <c r="AK1370" s="169" t="str">
        <f t="shared" si="411"/>
        <v/>
      </c>
      <c r="AL1370" s="169" t="str">
        <f t="shared" si="412"/>
        <v/>
      </c>
      <c r="AM1370" s="169"/>
      <c r="AN1370" s="169"/>
      <c r="AO1370" s="169"/>
      <c r="AP1370" s="169"/>
      <c r="AQ1370" s="169"/>
      <c r="AR1370" s="169"/>
      <c r="AS1370" s="169"/>
      <c r="AT1370" s="148"/>
      <c r="AU1370" s="149"/>
      <c r="AV1370" s="148"/>
      <c r="AW1370" s="173"/>
      <c r="AX1370" s="174"/>
      <c r="AY1370" s="175"/>
      <c r="AZ1370" s="175"/>
      <c r="BA1370" s="176"/>
      <c r="BB1370" s="176"/>
      <c r="BC1370" s="150"/>
      <c r="BE1370" s="151">
        <v>666</v>
      </c>
      <c r="BF1370" s="164">
        <f t="shared" si="414"/>
        <v>4.2560000000000562</v>
      </c>
      <c r="BG1370" s="177">
        <f t="shared" si="415"/>
        <v>0.7498641702676585</v>
      </c>
      <c r="BH1370" s="178">
        <f t="shared" si="416"/>
        <v>7.5760920029388501E-4</v>
      </c>
      <c r="BI1370" s="179" t="str">
        <f t="shared" si="417"/>
        <v/>
      </c>
      <c r="BJ1370" s="179" t="str">
        <f t="shared" si="413"/>
        <v/>
      </c>
    </row>
    <row r="1371" spans="2:62" ht="20.100000000000001" customHeight="1" x14ac:dyDescent="0.25">
      <c r="B1371" s="147"/>
      <c r="C1371" s="151">
        <v>690</v>
      </c>
      <c r="D1371" s="147">
        <f t="shared" si="386"/>
        <v>-926.17919596321781</v>
      </c>
      <c r="E1371" s="170">
        <f t="shared" si="387"/>
        <v>2.4760028015529496E-4</v>
      </c>
      <c r="F1371" s="170">
        <f t="shared" si="388"/>
        <v>0.1074876970745869</v>
      </c>
      <c r="G1371" s="147">
        <f t="shared" si="389"/>
        <v>2.4760028015529496E-4</v>
      </c>
      <c r="H1371" s="147" t="str">
        <f t="shared" si="390"/>
        <v/>
      </c>
      <c r="I1371" s="147" t="str">
        <f t="shared" si="391"/>
        <v/>
      </c>
      <c r="J1371" s="147">
        <f t="shared" si="392"/>
        <v>3.6462474142390733E-16</v>
      </c>
      <c r="K1371" s="147" t="str">
        <f t="shared" si="393"/>
        <v/>
      </c>
      <c r="L1371" s="147" t="str">
        <f t="shared" si="394"/>
        <v/>
      </c>
      <c r="P1371" s="151">
        <v>690</v>
      </c>
      <c r="Q1371" s="147">
        <f t="shared" si="395"/>
        <v>-29786.949135977076</v>
      </c>
      <c r="R1371" s="170">
        <f t="shared" si="396"/>
        <v>7.6987484467659078E-6</v>
      </c>
      <c r="S1371" s="170">
        <f t="shared" si="397"/>
        <v>0.10748769707458694</v>
      </c>
      <c r="T1371" s="147">
        <f t="shared" si="398"/>
        <v>7.6987484467659078E-6</v>
      </c>
      <c r="U1371" s="147" t="str">
        <f t="shared" si="399"/>
        <v/>
      </c>
      <c r="V1371" s="147" t="str">
        <f t="shared" si="400"/>
        <v/>
      </c>
      <c r="W1371" s="171">
        <f t="shared" si="401"/>
        <v>2.2228007121297974E-6</v>
      </c>
      <c r="X1371" s="169" t="str">
        <f t="shared" si="402"/>
        <v/>
      </c>
      <c r="Y1371" s="147" t="str">
        <f t="shared" si="403"/>
        <v/>
      </c>
      <c r="AC1371" s="151">
        <v>690</v>
      </c>
      <c r="AD1371" s="147">
        <f t="shared" si="404"/>
        <v>-1.2399999999999998</v>
      </c>
      <c r="AE1371" s="170">
        <f t="shared" si="405"/>
        <v>0.18493728096330536</v>
      </c>
      <c r="AF1371" s="170">
        <f t="shared" si="406"/>
        <v>0.10748769707458694</v>
      </c>
      <c r="AG1371" s="147">
        <f t="shared" si="407"/>
        <v>0.18493728096330536</v>
      </c>
      <c r="AH1371" s="147" t="str">
        <f t="shared" si="408"/>
        <v/>
      </c>
      <c r="AI1371" s="147" t="str">
        <f t="shared" si="409"/>
        <v/>
      </c>
      <c r="AJ1371" s="169">
        <f t="shared" si="410"/>
        <v>0</v>
      </c>
      <c r="AK1371" s="169" t="str">
        <f t="shared" si="411"/>
        <v/>
      </c>
      <c r="AL1371" s="169" t="str">
        <f t="shared" si="412"/>
        <v/>
      </c>
      <c r="AM1371" s="169"/>
      <c r="AN1371" s="169"/>
      <c r="AO1371" s="169"/>
      <c r="AP1371" s="169"/>
      <c r="AQ1371" s="169"/>
      <c r="AR1371" s="169"/>
      <c r="AS1371" s="169"/>
      <c r="AT1371" s="148"/>
      <c r="AU1371" s="149"/>
      <c r="AV1371" s="148"/>
      <c r="AW1371" s="173"/>
      <c r="AX1371" s="174"/>
      <c r="AY1371" s="175"/>
      <c r="AZ1371" s="175"/>
      <c r="BA1371" s="176"/>
      <c r="BB1371" s="176"/>
      <c r="BC1371" s="150"/>
      <c r="BE1371" s="151">
        <v>667</v>
      </c>
      <c r="BF1371" s="164">
        <f t="shared" si="414"/>
        <v>4.2624000000000564</v>
      </c>
      <c r="BG1371" s="177">
        <f t="shared" si="415"/>
        <v>0.74910656106736462</v>
      </c>
      <c r="BH1371" s="178">
        <f t="shared" si="416"/>
        <v>7.5802884628362044E-4</v>
      </c>
      <c r="BI1371" s="179" t="str">
        <f t="shared" si="417"/>
        <v/>
      </c>
      <c r="BJ1371" s="179" t="str">
        <f t="shared" si="413"/>
        <v/>
      </c>
    </row>
    <row r="1372" spans="2:62" ht="20.100000000000001" customHeight="1" x14ac:dyDescent="0.25">
      <c r="B1372" s="147"/>
      <c r="C1372" s="151">
        <v>691</v>
      </c>
      <c r="D1372" s="147">
        <f t="shared" si="386"/>
        <v>-923.19152113752989</v>
      </c>
      <c r="E1372" s="170">
        <f t="shared" si="387"/>
        <v>2.4882943762470487E-4</v>
      </c>
      <c r="F1372" s="170">
        <f t="shared" si="388"/>
        <v>0.1082292818331884</v>
      </c>
      <c r="G1372" s="147">
        <f t="shared" si="389"/>
        <v>2.4882943762470487E-4</v>
      </c>
      <c r="H1372" s="147" t="str">
        <f t="shared" si="390"/>
        <v/>
      </c>
      <c r="I1372" s="147" t="str">
        <f t="shared" si="391"/>
        <v/>
      </c>
      <c r="J1372" s="147">
        <f t="shared" si="392"/>
        <v>3.7570370050838658E-16</v>
      </c>
      <c r="K1372" s="147" t="str">
        <f t="shared" si="393"/>
        <v/>
      </c>
      <c r="L1372" s="147" t="str">
        <f t="shared" si="394"/>
        <v/>
      </c>
      <c r="P1372" s="151">
        <v>691</v>
      </c>
      <c r="Q1372" s="147">
        <f t="shared" si="395"/>
        <v>-29690.862203280383</v>
      </c>
      <c r="R1372" s="170">
        <f t="shared" si="396"/>
        <v>7.7369672006078412E-6</v>
      </c>
      <c r="S1372" s="170">
        <f t="shared" si="397"/>
        <v>0.10822928183318836</v>
      </c>
      <c r="T1372" s="147">
        <f t="shared" si="398"/>
        <v>7.7369672006078412E-6</v>
      </c>
      <c r="U1372" s="147" t="str">
        <f t="shared" si="399"/>
        <v/>
      </c>
      <c r="V1372" s="147" t="str">
        <f t="shared" si="400"/>
        <v/>
      </c>
      <c r="W1372" s="171">
        <f t="shared" si="401"/>
        <v>2.2406861405867047E-6</v>
      </c>
      <c r="X1372" s="169" t="str">
        <f t="shared" si="402"/>
        <v/>
      </c>
      <c r="Y1372" s="147" t="str">
        <f t="shared" si="403"/>
        <v/>
      </c>
      <c r="AC1372" s="151">
        <v>691</v>
      </c>
      <c r="AD1372" s="147">
        <f t="shared" si="404"/>
        <v>-1.2359999999999998</v>
      </c>
      <c r="AE1372" s="170">
        <f t="shared" si="405"/>
        <v>0.18585536167034583</v>
      </c>
      <c r="AF1372" s="170">
        <f t="shared" si="406"/>
        <v>0.1082292818331884</v>
      </c>
      <c r="AG1372" s="147">
        <f t="shared" si="407"/>
        <v>0.18585536167034583</v>
      </c>
      <c r="AH1372" s="147" t="str">
        <f t="shared" si="408"/>
        <v/>
      </c>
      <c r="AI1372" s="147" t="str">
        <f t="shared" si="409"/>
        <v/>
      </c>
      <c r="AJ1372" s="169">
        <f t="shared" si="410"/>
        <v>0</v>
      </c>
      <c r="AK1372" s="169" t="str">
        <f t="shared" si="411"/>
        <v/>
      </c>
      <c r="AL1372" s="169" t="str">
        <f t="shared" si="412"/>
        <v/>
      </c>
      <c r="AM1372" s="169"/>
      <c r="AN1372" s="169"/>
      <c r="AO1372" s="169"/>
      <c r="AP1372" s="169"/>
      <c r="AQ1372" s="169"/>
      <c r="AR1372" s="169"/>
      <c r="AS1372" s="169"/>
      <c r="AT1372" s="148"/>
      <c r="AU1372" s="149"/>
      <c r="AV1372" s="148"/>
      <c r="AW1372" s="173"/>
      <c r="AX1372" s="174"/>
      <c r="AY1372" s="175"/>
      <c r="AZ1372" s="175"/>
      <c r="BA1372" s="176"/>
      <c r="BB1372" s="176"/>
      <c r="BC1372" s="150"/>
      <c r="BE1372" s="151">
        <v>668</v>
      </c>
      <c r="BF1372" s="164">
        <f t="shared" si="414"/>
        <v>4.2688000000000565</v>
      </c>
      <c r="BG1372" s="177">
        <f t="shared" si="415"/>
        <v>0.748348532221081</v>
      </c>
      <c r="BH1372" s="178">
        <f t="shared" si="416"/>
        <v>7.5844445631811919E-4</v>
      </c>
      <c r="BI1372" s="179" t="str">
        <f t="shared" si="417"/>
        <v/>
      </c>
      <c r="BJ1372" s="179" t="str">
        <f t="shared" si="413"/>
        <v/>
      </c>
    </row>
    <row r="1373" spans="2:62" ht="20.100000000000001" customHeight="1" x14ac:dyDescent="0.25">
      <c r="B1373" s="147"/>
      <c r="C1373" s="151">
        <v>692</v>
      </c>
      <c r="D1373" s="147">
        <f t="shared" si="386"/>
        <v>-920.20384631184197</v>
      </c>
      <c r="E1373" s="170">
        <f t="shared" si="387"/>
        <v>2.5006069597455422E-4</v>
      </c>
      <c r="F1373" s="170">
        <f t="shared" si="388"/>
        <v>0.10897454206020704</v>
      </c>
      <c r="G1373" s="147">
        <f t="shared" si="389"/>
        <v>2.5006069597455422E-4</v>
      </c>
      <c r="H1373" s="147" t="str">
        <f t="shared" si="390"/>
        <v/>
      </c>
      <c r="I1373" s="147" t="str">
        <f t="shared" si="391"/>
        <v/>
      </c>
      <c r="J1373" s="147">
        <f t="shared" si="392"/>
        <v>3.8711309493212589E-16</v>
      </c>
      <c r="K1373" s="147" t="str">
        <f t="shared" si="393"/>
        <v/>
      </c>
      <c r="L1373" s="147" t="str">
        <f t="shared" si="394"/>
        <v/>
      </c>
      <c r="P1373" s="151">
        <v>692</v>
      </c>
      <c r="Q1373" s="147">
        <f t="shared" si="395"/>
        <v>-29594.775270583676</v>
      </c>
      <c r="R1373" s="170">
        <f t="shared" si="396"/>
        <v>7.7752512780835416E-6</v>
      </c>
      <c r="S1373" s="170">
        <f t="shared" si="397"/>
        <v>0.10897454206020703</v>
      </c>
      <c r="T1373" s="147">
        <f t="shared" si="398"/>
        <v>7.7752512780835416E-6</v>
      </c>
      <c r="U1373" s="147" t="str">
        <f t="shared" si="399"/>
        <v/>
      </c>
      <c r="V1373" s="147" t="str">
        <f t="shared" si="400"/>
        <v/>
      </c>
      <c r="W1373" s="171">
        <f t="shared" si="401"/>
        <v>2.2586793422696753E-6</v>
      </c>
      <c r="X1373" s="169" t="str">
        <f t="shared" si="402"/>
        <v/>
      </c>
      <c r="Y1373" s="147" t="str">
        <f t="shared" si="403"/>
        <v/>
      </c>
      <c r="AC1373" s="151">
        <v>692</v>
      </c>
      <c r="AD1373" s="147">
        <f t="shared" si="404"/>
        <v>-1.2319999999999998</v>
      </c>
      <c r="AE1373" s="170">
        <f t="shared" si="405"/>
        <v>0.1867750115642865</v>
      </c>
      <c r="AF1373" s="170">
        <f t="shared" si="406"/>
        <v>0.10897454206020703</v>
      </c>
      <c r="AG1373" s="147">
        <f t="shared" si="407"/>
        <v>0.1867750115642865</v>
      </c>
      <c r="AH1373" s="147" t="str">
        <f t="shared" si="408"/>
        <v/>
      </c>
      <c r="AI1373" s="147" t="str">
        <f t="shared" si="409"/>
        <v/>
      </c>
      <c r="AJ1373" s="169">
        <f t="shared" si="410"/>
        <v>0</v>
      </c>
      <c r="AK1373" s="169" t="str">
        <f t="shared" si="411"/>
        <v/>
      </c>
      <c r="AL1373" s="169" t="str">
        <f t="shared" si="412"/>
        <v/>
      </c>
      <c r="AM1373" s="169"/>
      <c r="AN1373" s="169"/>
      <c r="AO1373" s="169"/>
      <c r="AP1373" s="169"/>
      <c r="AQ1373" s="169"/>
      <c r="AR1373" s="169"/>
      <c r="AS1373" s="169"/>
      <c r="AT1373" s="148"/>
      <c r="AU1373" s="149"/>
      <c r="AV1373" s="148"/>
      <c r="AW1373" s="173"/>
      <c r="AX1373" s="174"/>
      <c r="AY1373" s="175"/>
      <c r="AZ1373" s="175"/>
      <c r="BA1373" s="176"/>
      <c r="BB1373" s="176"/>
      <c r="BC1373" s="150"/>
      <c r="BE1373" s="151">
        <v>669</v>
      </c>
      <c r="BF1373" s="164">
        <f t="shared" si="414"/>
        <v>4.2752000000000567</v>
      </c>
      <c r="BG1373" s="177">
        <f t="shared" si="415"/>
        <v>0.74759008776476288</v>
      </c>
      <c r="BH1373" s="178">
        <f t="shared" si="416"/>
        <v>7.5885603629244347E-4</v>
      </c>
      <c r="BI1373" s="179" t="str">
        <f t="shared" si="417"/>
        <v/>
      </c>
      <c r="BJ1373" s="179" t="str">
        <f t="shared" si="413"/>
        <v/>
      </c>
    </row>
    <row r="1374" spans="2:62" ht="20.100000000000001" customHeight="1" x14ac:dyDescent="0.25">
      <c r="B1374" s="147"/>
      <c r="C1374" s="151">
        <v>693</v>
      </c>
      <c r="D1374" s="147">
        <f t="shared" si="386"/>
        <v>-917.21617148615451</v>
      </c>
      <c r="E1374" s="170">
        <f t="shared" si="387"/>
        <v>2.5129402610299232E-4</v>
      </c>
      <c r="F1374" s="170">
        <f t="shared" si="388"/>
        <v>0.10972348398897763</v>
      </c>
      <c r="G1374" s="147">
        <f t="shared" si="389"/>
        <v>2.5129402610299232E-4</v>
      </c>
      <c r="H1374" s="147" t="str">
        <f t="shared" si="390"/>
        <v/>
      </c>
      <c r="I1374" s="147" t="str">
        <f t="shared" si="391"/>
        <v/>
      </c>
      <c r="J1374" s="147">
        <f t="shared" si="392"/>
        <v>3.988625887356391E-16</v>
      </c>
      <c r="K1374" s="147" t="str">
        <f t="shared" si="393"/>
        <v/>
      </c>
      <c r="L1374" s="147" t="str">
        <f t="shared" si="394"/>
        <v/>
      </c>
      <c r="P1374" s="151">
        <v>693</v>
      </c>
      <c r="Q1374" s="147">
        <f t="shared" si="395"/>
        <v>-29498.688337886982</v>
      </c>
      <c r="R1374" s="170">
        <f t="shared" si="396"/>
        <v>7.8135997743158868E-6</v>
      </c>
      <c r="S1374" s="170">
        <f t="shared" si="397"/>
        <v>0.10972348398897763</v>
      </c>
      <c r="T1374" s="147">
        <f t="shared" si="398"/>
        <v>7.8135997743158868E-6</v>
      </c>
      <c r="U1374" s="147" t="str">
        <f t="shared" si="399"/>
        <v/>
      </c>
      <c r="V1374" s="147" t="str">
        <f t="shared" si="400"/>
        <v/>
      </c>
      <c r="W1374" s="171">
        <f t="shared" si="401"/>
        <v>2.2767806045317159E-6</v>
      </c>
      <c r="X1374" s="169" t="str">
        <f t="shared" si="402"/>
        <v/>
      </c>
      <c r="Y1374" s="147" t="str">
        <f t="shared" si="403"/>
        <v/>
      </c>
      <c r="AC1374" s="151">
        <v>693</v>
      </c>
      <c r="AD1374" s="147">
        <f t="shared" si="404"/>
        <v>-1.2279999999999998</v>
      </c>
      <c r="AE1374" s="170">
        <f t="shared" si="405"/>
        <v>0.18769620890841079</v>
      </c>
      <c r="AF1374" s="170">
        <f t="shared" si="406"/>
        <v>0.10972348398897766</v>
      </c>
      <c r="AG1374" s="147">
        <f t="shared" si="407"/>
        <v>0.18769620890841079</v>
      </c>
      <c r="AH1374" s="147" t="str">
        <f t="shared" si="408"/>
        <v/>
      </c>
      <c r="AI1374" s="147" t="str">
        <f t="shared" si="409"/>
        <v/>
      </c>
      <c r="AJ1374" s="169">
        <f t="shared" si="410"/>
        <v>0</v>
      </c>
      <c r="AK1374" s="169" t="str">
        <f t="shared" si="411"/>
        <v/>
      </c>
      <c r="AL1374" s="169" t="str">
        <f t="shared" si="412"/>
        <v/>
      </c>
      <c r="AM1374" s="169"/>
      <c r="AN1374" s="169"/>
      <c r="AO1374" s="169"/>
      <c r="AP1374" s="169"/>
      <c r="AQ1374" s="169"/>
      <c r="AR1374" s="169"/>
      <c r="AS1374" s="169"/>
      <c r="AT1374" s="148"/>
      <c r="AU1374" s="149"/>
      <c r="AV1374" s="148"/>
      <c r="AW1374" s="173"/>
      <c r="AX1374" s="174"/>
      <c r="AY1374" s="175"/>
      <c r="AZ1374" s="175"/>
      <c r="BA1374" s="176"/>
      <c r="BB1374" s="176"/>
      <c r="BC1374" s="150"/>
      <c r="BE1374" s="151">
        <v>670</v>
      </c>
      <c r="BF1374" s="164">
        <f t="shared" si="414"/>
        <v>4.2816000000000569</v>
      </c>
      <c r="BG1374" s="177">
        <f t="shared" si="415"/>
        <v>0.74683123172847043</v>
      </c>
      <c r="BH1374" s="178">
        <f t="shared" si="416"/>
        <v>7.5926359213429606E-4</v>
      </c>
      <c r="BI1374" s="179" t="str">
        <f t="shared" si="417"/>
        <v/>
      </c>
      <c r="BJ1374" s="179" t="str">
        <f t="shared" si="413"/>
        <v/>
      </c>
    </row>
    <row r="1375" spans="2:62" ht="20.100000000000001" customHeight="1" x14ac:dyDescent="0.25">
      <c r="B1375" s="147"/>
      <c r="C1375" s="151">
        <v>694</v>
      </c>
      <c r="D1375" s="147">
        <f t="shared" si="386"/>
        <v>-914.22849666046659</v>
      </c>
      <c r="E1375" s="170">
        <f t="shared" si="387"/>
        <v>2.5252939866471195E-4</v>
      </c>
      <c r="F1375" s="170">
        <f t="shared" si="388"/>
        <v>0.11047611376552448</v>
      </c>
      <c r="G1375" s="147">
        <f t="shared" si="389"/>
        <v>2.5252939866471195E-4</v>
      </c>
      <c r="H1375" s="147" t="str">
        <f t="shared" si="390"/>
        <v/>
      </c>
      <c r="I1375" s="147" t="str">
        <f t="shared" si="391"/>
        <v/>
      </c>
      <c r="J1375" s="147">
        <f t="shared" si="392"/>
        <v>4.1096212278564726E-16</v>
      </c>
      <c r="K1375" s="147" t="str">
        <f t="shared" si="393"/>
        <v/>
      </c>
      <c r="L1375" s="147" t="str">
        <f t="shared" si="394"/>
        <v/>
      </c>
      <c r="P1375" s="151">
        <v>694</v>
      </c>
      <c r="Q1375" s="147">
        <f t="shared" si="395"/>
        <v>-29402.601405190275</v>
      </c>
      <c r="R1375" s="170">
        <f t="shared" si="396"/>
        <v>7.852011776857852E-6</v>
      </c>
      <c r="S1375" s="170">
        <f t="shared" si="397"/>
        <v>0.11047611376552452</v>
      </c>
      <c r="T1375" s="147">
        <f t="shared" si="398"/>
        <v>7.852011776857852E-6</v>
      </c>
      <c r="U1375" s="147" t="str">
        <f t="shared" si="399"/>
        <v/>
      </c>
      <c r="V1375" s="147" t="str">
        <f t="shared" si="400"/>
        <v/>
      </c>
      <c r="W1375" s="171">
        <f t="shared" si="401"/>
        <v>2.2949902118233861E-6</v>
      </c>
      <c r="X1375" s="169" t="str">
        <f t="shared" si="402"/>
        <v/>
      </c>
      <c r="Y1375" s="147" t="str">
        <f t="shared" si="403"/>
        <v/>
      </c>
      <c r="AC1375" s="151">
        <v>694</v>
      </c>
      <c r="AD1375" s="147">
        <f t="shared" si="404"/>
        <v>-1.2239999999999998</v>
      </c>
      <c r="AE1375" s="170">
        <f t="shared" si="405"/>
        <v>0.18861893178415959</v>
      </c>
      <c r="AF1375" s="170">
        <f t="shared" si="406"/>
        <v>0.11047611376552452</v>
      </c>
      <c r="AG1375" s="147">
        <f t="shared" si="407"/>
        <v>0.18861893178415959</v>
      </c>
      <c r="AH1375" s="147" t="str">
        <f t="shared" si="408"/>
        <v/>
      </c>
      <c r="AI1375" s="147" t="str">
        <f t="shared" si="409"/>
        <v/>
      </c>
      <c r="AJ1375" s="169">
        <f t="shared" si="410"/>
        <v>0</v>
      </c>
      <c r="AK1375" s="169" t="str">
        <f t="shared" si="411"/>
        <v/>
      </c>
      <c r="AL1375" s="169" t="str">
        <f t="shared" si="412"/>
        <v/>
      </c>
      <c r="AM1375" s="169"/>
      <c r="AN1375" s="169"/>
      <c r="AO1375" s="169"/>
      <c r="AP1375" s="169"/>
      <c r="AQ1375" s="169"/>
      <c r="AR1375" s="169"/>
      <c r="AS1375" s="169"/>
      <c r="AT1375" s="148"/>
      <c r="AU1375" s="149"/>
      <c r="AV1375" s="148"/>
      <c r="AW1375" s="173"/>
      <c r="AX1375" s="174"/>
      <c r="AY1375" s="175"/>
      <c r="AZ1375" s="175"/>
      <c r="BA1375" s="176"/>
      <c r="BB1375" s="176"/>
      <c r="BC1375" s="150"/>
      <c r="BE1375" s="151">
        <v>671</v>
      </c>
      <c r="BF1375" s="164">
        <f t="shared" si="414"/>
        <v>4.2880000000000571</v>
      </c>
      <c r="BG1375" s="177">
        <f t="shared" si="415"/>
        <v>0.74607196813633614</v>
      </c>
      <c r="BH1375" s="178">
        <f t="shared" si="416"/>
        <v>7.5966712980846118E-4</v>
      </c>
      <c r="BI1375" s="179" t="str">
        <f t="shared" si="417"/>
        <v/>
      </c>
      <c r="BJ1375" s="179" t="str">
        <f t="shared" si="413"/>
        <v/>
      </c>
    </row>
    <row r="1376" spans="2:62" ht="20.100000000000001" customHeight="1" x14ac:dyDescent="0.25">
      <c r="B1376" s="147"/>
      <c r="C1376" s="151">
        <v>695</v>
      </c>
      <c r="D1376" s="147">
        <f t="shared" si="386"/>
        <v>-911.24082183477867</v>
      </c>
      <c r="E1376" s="170">
        <f t="shared" si="387"/>
        <v>2.5376678407163021E-4</v>
      </c>
      <c r="F1376" s="170">
        <f t="shared" si="388"/>
        <v>0.11123243744783465</v>
      </c>
      <c r="G1376" s="147">
        <f t="shared" si="389"/>
        <v>2.5376678407163021E-4</v>
      </c>
      <c r="H1376" s="147" t="str">
        <f t="shared" si="390"/>
        <v/>
      </c>
      <c r="I1376" s="147" t="str">
        <f t="shared" si="391"/>
        <v/>
      </c>
      <c r="J1376" s="147">
        <f t="shared" si="392"/>
        <v>4.2342192253126205E-16</v>
      </c>
      <c r="K1376" s="147" t="str">
        <f t="shared" si="393"/>
        <v/>
      </c>
      <c r="L1376" s="147" t="str">
        <f t="shared" si="394"/>
        <v/>
      </c>
      <c r="P1376" s="151">
        <v>695</v>
      </c>
      <c r="Q1376" s="147">
        <f t="shared" si="395"/>
        <v>-29306.514472493582</v>
      </c>
      <c r="R1376" s="170">
        <f t="shared" si="396"/>
        <v>7.8904863657136749E-6</v>
      </c>
      <c r="S1376" s="170">
        <f t="shared" si="397"/>
        <v>0.11123243744783459</v>
      </c>
      <c r="T1376" s="147">
        <f t="shared" si="398"/>
        <v>7.8904863657136749E-6</v>
      </c>
      <c r="U1376" s="147" t="str">
        <f t="shared" si="399"/>
        <v/>
      </c>
      <c r="V1376" s="147" t="str">
        <f t="shared" si="400"/>
        <v/>
      </c>
      <c r="W1376" s="171">
        <f t="shared" si="401"/>
        <v>2.3133084456512396E-6</v>
      </c>
      <c r="X1376" s="169" t="str">
        <f t="shared" si="402"/>
        <v/>
      </c>
      <c r="Y1376" s="147" t="str">
        <f t="shared" si="403"/>
        <v/>
      </c>
      <c r="AC1376" s="151">
        <v>695</v>
      </c>
      <c r="AD1376" s="147">
        <f t="shared" si="404"/>
        <v>-1.2199999999999998</v>
      </c>
      <c r="AE1376" s="170">
        <f t="shared" si="405"/>
        <v>0.1895431580916403</v>
      </c>
      <c r="AF1376" s="170">
        <f t="shared" si="406"/>
        <v>0.11123243744783465</v>
      </c>
      <c r="AG1376" s="147">
        <f t="shared" si="407"/>
        <v>0.1895431580916403</v>
      </c>
      <c r="AH1376" s="147" t="str">
        <f t="shared" si="408"/>
        <v/>
      </c>
      <c r="AI1376" s="147" t="str">
        <f t="shared" si="409"/>
        <v/>
      </c>
      <c r="AJ1376" s="169">
        <f t="shared" si="410"/>
        <v>0</v>
      </c>
      <c r="AK1376" s="169" t="str">
        <f t="shared" si="411"/>
        <v/>
      </c>
      <c r="AL1376" s="169" t="str">
        <f t="shared" si="412"/>
        <v/>
      </c>
      <c r="AM1376" s="169"/>
      <c r="AN1376" s="169"/>
      <c r="AO1376" s="169"/>
      <c r="AP1376" s="169"/>
      <c r="AQ1376" s="169"/>
      <c r="AR1376" s="169"/>
      <c r="AS1376" s="169"/>
      <c r="AT1376" s="148"/>
      <c r="AU1376" s="149"/>
      <c r="AV1376" s="148"/>
      <c r="AW1376" s="173"/>
      <c r="AX1376" s="174"/>
      <c r="AY1376" s="175"/>
      <c r="AZ1376" s="175"/>
      <c r="BA1376" s="176"/>
      <c r="BB1376" s="176"/>
      <c r="BC1376" s="150"/>
      <c r="BE1376" s="151">
        <v>672</v>
      </c>
      <c r="BF1376" s="164">
        <f t="shared" si="414"/>
        <v>4.2944000000000573</v>
      </c>
      <c r="BG1376" s="177">
        <f t="shared" si="415"/>
        <v>0.74531230100652768</v>
      </c>
      <c r="BH1376" s="178">
        <f t="shared" si="416"/>
        <v>7.600666553118085E-4</v>
      </c>
      <c r="BI1376" s="179" t="str">
        <f t="shared" si="417"/>
        <v/>
      </c>
      <c r="BJ1376" s="179" t="str">
        <f t="shared" si="413"/>
        <v/>
      </c>
    </row>
    <row r="1377" spans="2:62" ht="20.100000000000001" customHeight="1" x14ac:dyDescent="0.25">
      <c r="B1377" s="147"/>
      <c r="C1377" s="151">
        <v>696</v>
      </c>
      <c r="D1377" s="147">
        <f t="shared" si="386"/>
        <v>-908.25314700909075</v>
      </c>
      <c r="E1377" s="170">
        <f t="shared" si="387"/>
        <v>2.5500615249359371E-4</v>
      </c>
      <c r="F1377" s="170">
        <f t="shared" si="388"/>
        <v>0.11199246100513374</v>
      </c>
      <c r="G1377" s="147">
        <f t="shared" si="389"/>
        <v>2.5500615249359371E-4</v>
      </c>
      <c r="H1377" s="147" t="str">
        <f t="shared" si="390"/>
        <v/>
      </c>
      <c r="I1377" s="147" t="str">
        <f t="shared" si="391"/>
        <v/>
      </c>
      <c r="J1377" s="147">
        <f t="shared" si="392"/>
        <v>4.3625250597252176E-16</v>
      </c>
      <c r="K1377" s="147" t="str">
        <f t="shared" si="393"/>
        <v/>
      </c>
      <c r="L1377" s="147" t="str">
        <f t="shared" si="394"/>
        <v/>
      </c>
      <c r="P1377" s="151">
        <v>696</v>
      </c>
      <c r="Q1377" s="147">
        <f t="shared" si="395"/>
        <v>-29210.427539796874</v>
      </c>
      <c r="R1377" s="170">
        <f t="shared" si="396"/>
        <v>7.9290226133608009E-6</v>
      </c>
      <c r="S1377" s="170">
        <f t="shared" si="397"/>
        <v>0.1119924610051337</v>
      </c>
      <c r="T1377" s="147">
        <f t="shared" si="398"/>
        <v>7.9290226133608009E-6</v>
      </c>
      <c r="U1377" s="147" t="str">
        <f t="shared" si="399"/>
        <v/>
      </c>
      <c r="V1377" s="147" t="str">
        <f t="shared" si="400"/>
        <v/>
      </c>
      <c r="W1377" s="171">
        <f t="shared" si="401"/>
        <v>2.3317355845362188E-6</v>
      </c>
      <c r="X1377" s="169" t="str">
        <f t="shared" si="402"/>
        <v/>
      </c>
      <c r="Y1377" s="147" t="str">
        <f t="shared" si="403"/>
        <v/>
      </c>
      <c r="AC1377" s="151">
        <v>696</v>
      </c>
      <c r="AD1377" s="147">
        <f t="shared" si="404"/>
        <v>-1.2159999999999997</v>
      </c>
      <c r="AE1377" s="170">
        <f t="shared" si="405"/>
        <v>0.19046886555015347</v>
      </c>
      <c r="AF1377" s="170">
        <f t="shared" si="406"/>
        <v>0.1119924610051337</v>
      </c>
      <c r="AG1377" s="147">
        <f t="shared" si="407"/>
        <v>0.19046886555015347</v>
      </c>
      <c r="AH1377" s="147" t="str">
        <f t="shared" si="408"/>
        <v/>
      </c>
      <c r="AI1377" s="147" t="str">
        <f t="shared" si="409"/>
        <v/>
      </c>
      <c r="AJ1377" s="169">
        <f t="shared" si="410"/>
        <v>0</v>
      </c>
      <c r="AK1377" s="169" t="str">
        <f t="shared" si="411"/>
        <v/>
      </c>
      <c r="AL1377" s="169" t="str">
        <f t="shared" si="412"/>
        <v/>
      </c>
      <c r="AM1377" s="169"/>
      <c r="AN1377" s="169"/>
      <c r="AO1377" s="169"/>
      <c r="AP1377" s="169"/>
      <c r="AQ1377" s="169"/>
      <c r="AR1377" s="169"/>
      <c r="AS1377" s="169"/>
      <c r="AT1377" s="148"/>
      <c r="AU1377" s="149"/>
      <c r="AV1377" s="148"/>
      <c r="AW1377" s="173"/>
      <c r="AX1377" s="174"/>
      <c r="AY1377" s="175"/>
      <c r="AZ1377" s="175"/>
      <c r="BA1377" s="176"/>
      <c r="BB1377" s="176"/>
      <c r="BC1377" s="150"/>
      <c r="BE1377" s="151">
        <v>673</v>
      </c>
      <c r="BF1377" s="164">
        <f t="shared" si="414"/>
        <v>4.3008000000000575</v>
      </c>
      <c r="BG1377" s="177">
        <f t="shared" si="415"/>
        <v>0.74455223435121587</v>
      </c>
      <c r="BH1377" s="178">
        <f t="shared" si="416"/>
        <v>7.6046217467529154E-4</v>
      </c>
      <c r="BI1377" s="179" t="str">
        <f t="shared" si="417"/>
        <v/>
      </c>
      <c r="BJ1377" s="179" t="str">
        <f t="shared" si="413"/>
        <v/>
      </c>
    </row>
    <row r="1378" spans="2:62" ht="20.100000000000001" customHeight="1" x14ac:dyDescent="0.25">
      <c r="B1378" s="147"/>
      <c r="C1378" s="151">
        <v>697</v>
      </c>
      <c r="D1378" s="147">
        <f t="shared" si="386"/>
        <v>-905.26547218340329</v>
      </c>
      <c r="E1378" s="170">
        <f t="shared" si="387"/>
        <v>2.5624747385910622E-4</v>
      </c>
      <c r="F1378" s="170">
        <f t="shared" si="388"/>
        <v>0.11275619031716387</v>
      </c>
      <c r="G1378" s="147">
        <f t="shared" si="389"/>
        <v>2.5624747385910622E-4</v>
      </c>
      <c r="H1378" s="147" t="str">
        <f t="shared" si="390"/>
        <v/>
      </c>
      <c r="I1378" s="147" t="str">
        <f t="shared" si="391"/>
        <v/>
      </c>
      <c r="J1378" s="147">
        <f t="shared" si="392"/>
        <v>4.4946469184677244E-16</v>
      </c>
      <c r="K1378" s="147" t="str">
        <f t="shared" si="393"/>
        <v/>
      </c>
      <c r="L1378" s="147" t="str">
        <f t="shared" si="394"/>
        <v/>
      </c>
      <c r="P1378" s="151">
        <v>697</v>
      </c>
      <c r="Q1378" s="147">
        <f t="shared" si="395"/>
        <v>-29114.340607100181</v>
      </c>
      <c r="R1378" s="170">
        <f t="shared" si="396"/>
        <v>7.9676195847724801E-6</v>
      </c>
      <c r="S1378" s="170">
        <f t="shared" si="397"/>
        <v>0.11275619031716387</v>
      </c>
      <c r="T1378" s="147">
        <f t="shared" si="398"/>
        <v>7.9676195847724801E-6</v>
      </c>
      <c r="U1378" s="147" t="str">
        <f t="shared" si="399"/>
        <v/>
      </c>
      <c r="V1378" s="147" t="str">
        <f t="shared" si="400"/>
        <v/>
      </c>
      <c r="W1378" s="171">
        <f t="shared" si="401"/>
        <v>2.3502719039718949E-6</v>
      </c>
      <c r="X1378" s="169" t="str">
        <f t="shared" si="402"/>
        <v/>
      </c>
      <c r="Y1378" s="147" t="str">
        <f t="shared" si="403"/>
        <v/>
      </c>
      <c r="AC1378" s="151">
        <v>697</v>
      </c>
      <c r="AD1378" s="147">
        <f t="shared" si="404"/>
        <v>-1.2119999999999997</v>
      </c>
      <c r="AE1378" s="170">
        <f t="shared" si="405"/>
        <v>0.19139603169873612</v>
      </c>
      <c r="AF1378" s="170">
        <f t="shared" si="406"/>
        <v>0.11275619031716393</v>
      </c>
      <c r="AG1378" s="147">
        <f t="shared" si="407"/>
        <v>0.19139603169873612</v>
      </c>
      <c r="AH1378" s="147" t="str">
        <f t="shared" si="408"/>
        <v/>
      </c>
      <c r="AI1378" s="147" t="str">
        <f t="shared" si="409"/>
        <v/>
      </c>
      <c r="AJ1378" s="169">
        <f t="shared" si="410"/>
        <v>0</v>
      </c>
      <c r="AK1378" s="169" t="str">
        <f t="shared" si="411"/>
        <v/>
      </c>
      <c r="AL1378" s="169" t="str">
        <f t="shared" si="412"/>
        <v/>
      </c>
      <c r="AM1378" s="169"/>
      <c r="AN1378" s="169"/>
      <c r="AO1378" s="169"/>
      <c r="AP1378" s="169"/>
      <c r="AQ1378" s="169"/>
      <c r="AR1378" s="169"/>
      <c r="AS1378" s="169"/>
      <c r="AT1378" s="148"/>
      <c r="AU1378" s="149"/>
      <c r="AV1378" s="148"/>
      <c r="AW1378" s="173"/>
      <c r="AX1378" s="174"/>
      <c r="AY1378" s="175"/>
      <c r="AZ1378" s="175"/>
      <c r="BA1378" s="176"/>
      <c r="BB1378" s="176"/>
      <c r="BC1378" s="150"/>
      <c r="BE1378" s="151">
        <v>674</v>
      </c>
      <c r="BF1378" s="164">
        <f t="shared" si="414"/>
        <v>4.3072000000000576</v>
      </c>
      <c r="BG1378" s="177">
        <f t="shared" si="415"/>
        <v>0.74379177217654058</v>
      </c>
      <c r="BH1378" s="178">
        <f t="shared" si="416"/>
        <v>7.6085369396383662E-4</v>
      </c>
      <c r="BI1378" s="179" t="str">
        <f t="shared" si="417"/>
        <v/>
      </c>
      <c r="BJ1378" s="179" t="str">
        <f t="shared" si="413"/>
        <v/>
      </c>
    </row>
    <row r="1379" spans="2:62" ht="20.100000000000001" customHeight="1" x14ac:dyDescent="0.25">
      <c r="B1379" s="147"/>
      <c r="C1379" s="151">
        <v>698</v>
      </c>
      <c r="D1379" s="147">
        <f t="shared" si="386"/>
        <v>-902.27779735771537</v>
      </c>
      <c r="E1379" s="170">
        <f t="shared" si="387"/>
        <v>2.5749071785607995E-4</v>
      </c>
      <c r="F1379" s="170">
        <f t="shared" si="388"/>
        <v>0.11352363117346403</v>
      </c>
      <c r="G1379" s="147">
        <f t="shared" si="389"/>
        <v>2.5749071785607995E-4</v>
      </c>
      <c r="H1379" s="147" t="str">
        <f t="shared" si="390"/>
        <v/>
      </c>
      <c r="I1379" s="147" t="str">
        <f t="shared" si="391"/>
        <v/>
      </c>
      <c r="J1379" s="147">
        <f t="shared" si="392"/>
        <v>4.6306960803876934E-16</v>
      </c>
      <c r="K1379" s="147" t="str">
        <f t="shared" si="393"/>
        <v/>
      </c>
      <c r="L1379" s="147" t="str">
        <f t="shared" si="394"/>
        <v/>
      </c>
      <c r="P1379" s="151">
        <v>698</v>
      </c>
      <c r="Q1379" s="147">
        <f t="shared" si="395"/>
        <v>-29018.253674403473</v>
      </c>
      <c r="R1379" s="170">
        <f t="shared" si="396"/>
        <v>8.0062763374411338E-6</v>
      </c>
      <c r="S1379" s="170">
        <f t="shared" si="397"/>
        <v>0.1135236311734641</v>
      </c>
      <c r="T1379" s="147">
        <f t="shared" si="398"/>
        <v>8.0062763374411338E-6</v>
      </c>
      <c r="U1379" s="147" t="str">
        <f t="shared" si="399"/>
        <v/>
      </c>
      <c r="V1379" s="147" t="str">
        <f t="shared" si="400"/>
        <v/>
      </c>
      <c r="W1379" s="171">
        <f t="shared" si="401"/>
        <v>2.3689176763826866E-6</v>
      </c>
      <c r="X1379" s="169" t="str">
        <f t="shared" si="402"/>
        <v/>
      </c>
      <c r="Y1379" s="147" t="str">
        <f t="shared" si="403"/>
        <v/>
      </c>
      <c r="AC1379" s="151">
        <v>698</v>
      </c>
      <c r="AD1379" s="147">
        <f t="shared" si="404"/>
        <v>-1.2079999999999997</v>
      </c>
      <c r="AE1379" s="170">
        <f t="shared" si="405"/>
        <v>0.19232463389672252</v>
      </c>
      <c r="AF1379" s="170">
        <f t="shared" si="406"/>
        <v>0.1135236311734641</v>
      </c>
      <c r="AG1379" s="147">
        <f t="shared" si="407"/>
        <v>0.19232463389672252</v>
      </c>
      <c r="AH1379" s="147" t="str">
        <f t="shared" si="408"/>
        <v/>
      </c>
      <c r="AI1379" s="147" t="str">
        <f t="shared" si="409"/>
        <v/>
      </c>
      <c r="AJ1379" s="169">
        <f t="shared" si="410"/>
        <v>0</v>
      </c>
      <c r="AK1379" s="169" t="str">
        <f t="shared" si="411"/>
        <v/>
      </c>
      <c r="AL1379" s="169" t="str">
        <f t="shared" si="412"/>
        <v/>
      </c>
      <c r="AM1379" s="169"/>
      <c r="AN1379" s="169"/>
      <c r="AO1379" s="169"/>
      <c r="AP1379" s="169"/>
      <c r="AQ1379" s="169"/>
      <c r="AR1379" s="169"/>
      <c r="AS1379" s="169"/>
      <c r="AT1379" s="148"/>
      <c r="AU1379" s="149"/>
      <c r="AV1379" s="148"/>
      <c r="AW1379" s="173"/>
      <c r="AX1379" s="174"/>
      <c r="AY1379" s="175"/>
      <c r="AZ1379" s="175"/>
      <c r="BA1379" s="176"/>
      <c r="BB1379" s="176"/>
      <c r="BC1379" s="150"/>
      <c r="BE1379" s="151">
        <v>675</v>
      </c>
      <c r="BF1379" s="164">
        <f t="shared" si="414"/>
        <v>4.3136000000000578</v>
      </c>
      <c r="BG1379" s="177">
        <f t="shared" si="415"/>
        <v>0.74303091848257674</v>
      </c>
      <c r="BH1379" s="178">
        <f t="shared" si="416"/>
        <v>7.6124121927501065E-4</v>
      </c>
      <c r="BI1379" s="179" t="str">
        <f t="shared" si="417"/>
        <v/>
      </c>
      <c r="BJ1379" s="179" t="str">
        <f t="shared" si="413"/>
        <v/>
      </c>
    </row>
    <row r="1380" spans="2:62" ht="20.100000000000001" customHeight="1" x14ac:dyDescent="0.25">
      <c r="B1380" s="147"/>
      <c r="C1380" s="151">
        <v>699</v>
      </c>
      <c r="D1380" s="147">
        <f t="shared" si="386"/>
        <v>-899.29012253202745</v>
      </c>
      <c r="E1380" s="170">
        <f t="shared" si="387"/>
        <v>2.5873585393260758E-4</v>
      </c>
      <c r="F1380" s="170">
        <f t="shared" si="388"/>
        <v>0.1142947892726518</v>
      </c>
      <c r="G1380" s="147">
        <f t="shared" si="389"/>
        <v>2.5873585393260758E-4</v>
      </c>
      <c r="H1380" s="147" t="str">
        <f t="shared" si="390"/>
        <v/>
      </c>
      <c r="I1380" s="147" t="str">
        <f t="shared" si="391"/>
        <v/>
      </c>
      <c r="J1380" s="147">
        <f t="shared" si="392"/>
        <v>4.7707870022043228E-16</v>
      </c>
      <c r="K1380" s="147" t="str">
        <f t="shared" si="393"/>
        <v/>
      </c>
      <c r="L1380" s="147" t="str">
        <f t="shared" si="394"/>
        <v/>
      </c>
      <c r="P1380" s="151">
        <v>699</v>
      </c>
      <c r="Q1380" s="147">
        <f t="shared" si="395"/>
        <v>-28922.16674170678</v>
      </c>
      <c r="R1380" s="170">
        <f t="shared" si="396"/>
        <v>8.0449919214023727E-6</v>
      </c>
      <c r="S1380" s="170">
        <f t="shared" si="397"/>
        <v>0.11429478927265178</v>
      </c>
      <c r="T1380" s="147">
        <f t="shared" si="398"/>
        <v>8.0449919214023727E-6</v>
      </c>
      <c r="U1380" s="147" t="str">
        <f t="shared" si="399"/>
        <v/>
      </c>
      <c r="V1380" s="147" t="str">
        <f t="shared" si="400"/>
        <v/>
      </c>
      <c r="W1380" s="171">
        <f t="shared" si="401"/>
        <v>2.3876731710819214E-6</v>
      </c>
      <c r="X1380" s="169" t="str">
        <f t="shared" si="402"/>
        <v/>
      </c>
      <c r="Y1380" s="147" t="str">
        <f t="shared" si="403"/>
        <v/>
      </c>
      <c r="AC1380" s="151">
        <v>699</v>
      </c>
      <c r="AD1380" s="147">
        <f t="shared" si="404"/>
        <v>-1.2039999999999997</v>
      </c>
      <c r="AE1380" s="170">
        <f t="shared" si="405"/>
        <v>0.19325464932432182</v>
      </c>
      <c r="AF1380" s="170">
        <f t="shared" si="406"/>
        <v>0.1142947892726518</v>
      </c>
      <c r="AG1380" s="147">
        <f t="shared" si="407"/>
        <v>0.19325464932432182</v>
      </c>
      <c r="AH1380" s="147" t="str">
        <f t="shared" si="408"/>
        <v/>
      </c>
      <c r="AI1380" s="147" t="str">
        <f t="shared" si="409"/>
        <v/>
      </c>
      <c r="AJ1380" s="169">
        <f t="shared" si="410"/>
        <v>0</v>
      </c>
      <c r="AK1380" s="169" t="str">
        <f t="shared" si="411"/>
        <v/>
      </c>
      <c r="AL1380" s="169" t="str">
        <f t="shared" si="412"/>
        <v/>
      </c>
      <c r="AM1380" s="169"/>
      <c r="AN1380" s="169"/>
      <c r="AO1380" s="169"/>
      <c r="AP1380" s="169"/>
      <c r="AQ1380" s="169"/>
      <c r="AR1380" s="169"/>
      <c r="AS1380" s="169"/>
      <c r="AT1380" s="148"/>
      <c r="AU1380" s="149"/>
      <c r="AV1380" s="148"/>
      <c r="AW1380" s="173"/>
      <c r="AX1380" s="174"/>
      <c r="AY1380" s="175"/>
      <c r="AZ1380" s="175"/>
      <c r="BA1380" s="176"/>
      <c r="BB1380" s="176"/>
      <c r="BC1380" s="150"/>
      <c r="BE1380" s="151">
        <v>676</v>
      </c>
      <c r="BF1380" s="164">
        <f t="shared" si="414"/>
        <v>4.320000000000058</v>
      </c>
      <c r="BG1380" s="177">
        <f t="shared" si="415"/>
        <v>0.74226967726330173</v>
      </c>
      <c r="BH1380" s="178">
        <f t="shared" si="416"/>
        <v>7.6162475673946517E-4</v>
      </c>
      <c r="BI1380" s="179" t="str">
        <f t="shared" si="417"/>
        <v/>
      </c>
      <c r="BJ1380" s="179" t="str">
        <f t="shared" si="413"/>
        <v/>
      </c>
    </row>
    <row r="1381" spans="2:62" ht="20.100000000000001" customHeight="1" x14ac:dyDescent="0.25">
      <c r="B1381" s="147"/>
      <c r="C1381" s="151">
        <v>700</v>
      </c>
      <c r="D1381" s="147">
        <f t="shared" si="386"/>
        <v>-896.30244770633999</v>
      </c>
      <c r="E1381" s="170">
        <f t="shared" si="387"/>
        <v>2.5998285129775984E-4</v>
      </c>
      <c r="F1381" s="170">
        <f t="shared" si="388"/>
        <v>0.11506967022170821</v>
      </c>
      <c r="G1381" s="147">
        <f t="shared" si="389"/>
        <v>2.5998285129775984E-4</v>
      </c>
      <c r="H1381" s="147" t="str">
        <f t="shared" si="390"/>
        <v/>
      </c>
      <c r="I1381" s="147" t="str">
        <f t="shared" si="391"/>
        <v/>
      </c>
      <c r="J1381" s="147">
        <f t="shared" si="392"/>
        <v>4.9150374072641637E-16</v>
      </c>
      <c r="K1381" s="147" t="str">
        <f t="shared" si="393"/>
        <v/>
      </c>
      <c r="L1381" s="147" t="str">
        <f t="shared" si="394"/>
        <v/>
      </c>
      <c r="P1381" s="151">
        <v>700</v>
      </c>
      <c r="Q1381" s="147">
        <f t="shared" si="395"/>
        <v>-28826.079809010072</v>
      </c>
      <c r="R1381" s="170">
        <f t="shared" si="396"/>
        <v>8.0837653792597997E-6</v>
      </c>
      <c r="S1381" s="170">
        <f t="shared" si="397"/>
        <v>0.1150696702217083</v>
      </c>
      <c r="T1381" s="147">
        <f t="shared" si="398"/>
        <v>8.0837653792597997E-6</v>
      </c>
      <c r="U1381" s="147" t="str">
        <f t="shared" si="399"/>
        <v/>
      </c>
      <c r="V1381" s="147" t="str">
        <f t="shared" si="400"/>
        <v/>
      </c>
      <c r="W1381" s="171">
        <f t="shared" si="401"/>
        <v>2.4065386542298868E-6</v>
      </c>
      <c r="X1381" s="169" t="str">
        <f t="shared" si="402"/>
        <v/>
      </c>
      <c r="Y1381" s="147" t="str">
        <f t="shared" si="403"/>
        <v/>
      </c>
      <c r="AC1381" s="151">
        <v>700</v>
      </c>
      <c r="AD1381" s="147">
        <f t="shared" si="404"/>
        <v>-1.1999999999999997</v>
      </c>
      <c r="AE1381" s="170">
        <f t="shared" si="405"/>
        <v>0.19418605498321304</v>
      </c>
      <c r="AF1381" s="170">
        <f t="shared" si="406"/>
        <v>0.1150696702217083</v>
      </c>
      <c r="AG1381" s="147">
        <f t="shared" si="407"/>
        <v>0.19418605498321304</v>
      </c>
      <c r="AH1381" s="147" t="str">
        <f t="shared" si="408"/>
        <v/>
      </c>
      <c r="AI1381" s="147" t="str">
        <f t="shared" si="409"/>
        <v/>
      </c>
      <c r="AJ1381" s="169">
        <f t="shared" si="410"/>
        <v>0</v>
      </c>
      <c r="AK1381" s="169" t="str">
        <f t="shared" si="411"/>
        <v/>
      </c>
      <c r="AL1381" s="169" t="str">
        <f t="shared" si="412"/>
        <v/>
      </c>
      <c r="AM1381" s="169"/>
      <c r="AN1381" s="169"/>
      <c r="AO1381" s="169"/>
      <c r="AP1381" s="169"/>
      <c r="AQ1381" s="169"/>
      <c r="AR1381" s="169"/>
      <c r="AS1381" s="169"/>
      <c r="AT1381" s="148"/>
      <c r="AU1381" s="149"/>
      <c r="AV1381" s="148"/>
      <c r="AW1381" s="173"/>
      <c r="AX1381" s="174"/>
      <c r="AY1381" s="175"/>
      <c r="AZ1381" s="175"/>
      <c r="BA1381" s="176"/>
      <c r="BB1381" s="176"/>
      <c r="BC1381" s="150"/>
      <c r="BE1381" s="151">
        <v>677</v>
      </c>
      <c r="BF1381" s="164">
        <f t="shared" si="414"/>
        <v>4.3264000000000582</v>
      </c>
      <c r="BG1381" s="177">
        <f t="shared" si="415"/>
        <v>0.74150805250656227</v>
      </c>
      <c r="BH1381" s="178">
        <f t="shared" si="416"/>
        <v>7.6200431251971512E-4</v>
      </c>
      <c r="BI1381" s="179" t="str">
        <f t="shared" si="417"/>
        <v/>
      </c>
      <c r="BJ1381" s="179" t="str">
        <f t="shared" si="413"/>
        <v/>
      </c>
    </row>
    <row r="1382" spans="2:62" ht="20.100000000000001" customHeight="1" x14ac:dyDescent="0.25">
      <c r="B1382" s="147"/>
      <c r="C1382" s="151">
        <v>701</v>
      </c>
      <c r="D1382" s="147">
        <f t="shared" si="386"/>
        <v>-893.31477288065207</v>
      </c>
      <c r="E1382" s="170">
        <f t="shared" si="387"/>
        <v>2.6123167892240512E-4</v>
      </c>
      <c r="F1382" s="170">
        <f t="shared" si="388"/>
        <v>0.11584827953526544</v>
      </c>
      <c r="G1382" s="147">
        <f t="shared" si="389"/>
        <v>2.6123167892240512E-4</v>
      </c>
      <c r="H1382" s="147" t="str">
        <f t="shared" si="390"/>
        <v/>
      </c>
      <c r="I1382" s="147" t="str">
        <f t="shared" si="391"/>
        <v/>
      </c>
      <c r="J1382" s="147">
        <f t="shared" si="392"/>
        <v>5.0635683767171706E-16</v>
      </c>
      <c r="K1382" s="147" t="str">
        <f t="shared" si="393"/>
        <v/>
      </c>
      <c r="L1382" s="147" t="str">
        <f t="shared" si="394"/>
        <v/>
      </c>
      <c r="P1382" s="151">
        <v>701</v>
      </c>
      <c r="Q1382" s="147">
        <f t="shared" si="395"/>
        <v>-28729.992876313379</v>
      </c>
      <c r="R1382" s="170">
        <f t="shared" si="396"/>
        <v>8.1225957462104551E-6</v>
      </c>
      <c r="S1382" s="170">
        <f t="shared" si="397"/>
        <v>0.11584827953526544</v>
      </c>
      <c r="T1382" s="147">
        <f t="shared" si="398"/>
        <v>8.1225957462104551E-6</v>
      </c>
      <c r="U1382" s="147" t="str">
        <f t="shared" si="399"/>
        <v/>
      </c>
      <c r="V1382" s="147" t="str">
        <f t="shared" si="400"/>
        <v/>
      </c>
      <c r="W1382" s="171">
        <f t="shared" si="401"/>
        <v>2.4255143887917276E-6</v>
      </c>
      <c r="X1382" s="169" t="str">
        <f t="shared" si="402"/>
        <v/>
      </c>
      <c r="Y1382" s="147" t="str">
        <f t="shared" si="403"/>
        <v/>
      </c>
      <c r="AC1382" s="151">
        <v>701</v>
      </c>
      <c r="AD1382" s="147">
        <f t="shared" si="404"/>
        <v>-1.1959999999999997</v>
      </c>
      <c r="AE1382" s="170">
        <f t="shared" si="405"/>
        <v>0.19511882769715705</v>
      </c>
      <c r="AF1382" s="170">
        <f t="shared" si="406"/>
        <v>0.11584827953526546</v>
      </c>
      <c r="AG1382" s="147">
        <f t="shared" si="407"/>
        <v>0.19511882769715705</v>
      </c>
      <c r="AH1382" s="147" t="str">
        <f t="shared" si="408"/>
        <v/>
      </c>
      <c r="AI1382" s="147" t="str">
        <f t="shared" si="409"/>
        <v/>
      </c>
      <c r="AJ1382" s="169">
        <f t="shared" si="410"/>
        <v>0</v>
      </c>
      <c r="AK1382" s="169" t="str">
        <f t="shared" si="411"/>
        <v/>
      </c>
      <c r="AL1382" s="169" t="str">
        <f t="shared" si="412"/>
        <v/>
      </c>
      <c r="AM1382" s="169"/>
      <c r="AN1382" s="169"/>
      <c r="AO1382" s="169"/>
      <c r="AP1382" s="169"/>
      <c r="AQ1382" s="169"/>
      <c r="AR1382" s="169"/>
      <c r="AS1382" s="169"/>
      <c r="AT1382" s="148"/>
      <c r="AU1382" s="149"/>
      <c r="AV1382" s="148"/>
      <c r="AW1382" s="173"/>
      <c r="AX1382" s="174"/>
      <c r="AY1382" s="175"/>
      <c r="AZ1382" s="175"/>
      <c r="BA1382" s="176"/>
      <c r="BB1382" s="176"/>
      <c r="BC1382" s="150"/>
      <c r="BE1382" s="151">
        <v>678</v>
      </c>
      <c r="BF1382" s="164">
        <f t="shared" si="414"/>
        <v>4.3328000000000584</v>
      </c>
      <c r="BG1382" s="177">
        <f t="shared" si="415"/>
        <v>0.74074604819404255</v>
      </c>
      <c r="BH1382" s="178">
        <f t="shared" si="416"/>
        <v>7.6237989281169316E-4</v>
      </c>
      <c r="BI1382" s="179" t="str">
        <f t="shared" si="417"/>
        <v/>
      </c>
      <c r="BJ1382" s="179" t="str">
        <f t="shared" si="413"/>
        <v/>
      </c>
    </row>
    <row r="1383" spans="2:62" ht="20.100000000000001" customHeight="1" x14ac:dyDescent="0.25">
      <c r="B1383" s="147"/>
      <c r="C1383" s="151">
        <v>702</v>
      </c>
      <c r="D1383" s="147">
        <f t="shared" si="386"/>
        <v>-890.32709805496415</v>
      </c>
      <c r="E1383" s="170">
        <f t="shared" si="387"/>
        <v>2.6248230554005124E-4</v>
      </c>
      <c r="F1383" s="170">
        <f t="shared" si="388"/>
        <v>0.11663062263489539</v>
      </c>
      <c r="G1383" s="147">
        <f t="shared" si="389"/>
        <v>2.6248230554005124E-4</v>
      </c>
      <c r="H1383" s="147" t="str">
        <f t="shared" si="390"/>
        <v/>
      </c>
      <c r="I1383" s="147" t="str">
        <f t="shared" si="391"/>
        <v/>
      </c>
      <c r="J1383" s="147">
        <f t="shared" si="392"/>
        <v>5.2165044431773355E-16</v>
      </c>
      <c r="K1383" s="147" t="str">
        <f t="shared" si="393"/>
        <v/>
      </c>
      <c r="L1383" s="147" t="str">
        <f t="shared" si="394"/>
        <v/>
      </c>
      <c r="P1383" s="151">
        <v>702</v>
      </c>
      <c r="Q1383" s="147">
        <f t="shared" si="395"/>
        <v>-28633.905943616672</v>
      </c>
      <c r="R1383" s="170">
        <f t="shared" si="396"/>
        <v>8.1614820500710521E-6</v>
      </c>
      <c r="S1383" s="170">
        <f t="shared" si="397"/>
        <v>0.11663062263489543</v>
      </c>
      <c r="T1383" s="147">
        <f t="shared" si="398"/>
        <v>8.1614820500710521E-6</v>
      </c>
      <c r="U1383" s="147" t="str">
        <f t="shared" si="399"/>
        <v/>
      </c>
      <c r="V1383" s="147" t="str">
        <f t="shared" si="400"/>
        <v/>
      </c>
      <c r="W1383" s="171">
        <f t="shared" si="401"/>
        <v>2.444600634495343E-6</v>
      </c>
      <c r="X1383" s="169" t="str">
        <f t="shared" si="402"/>
        <v/>
      </c>
      <c r="Y1383" s="147" t="str">
        <f t="shared" si="403"/>
        <v/>
      </c>
      <c r="AC1383" s="151">
        <v>702</v>
      </c>
      <c r="AD1383" s="147">
        <f t="shared" si="404"/>
        <v>-1.1919999999999997</v>
      </c>
      <c r="AE1383" s="170">
        <f t="shared" si="405"/>
        <v>0.19605294411262617</v>
      </c>
      <c r="AF1383" s="170">
        <f t="shared" si="406"/>
        <v>0.11663062263489543</v>
      </c>
      <c r="AG1383" s="147">
        <f t="shared" si="407"/>
        <v>0.19605294411262617</v>
      </c>
      <c r="AH1383" s="147" t="str">
        <f t="shared" si="408"/>
        <v/>
      </c>
      <c r="AI1383" s="147" t="str">
        <f t="shared" si="409"/>
        <v/>
      </c>
      <c r="AJ1383" s="169">
        <f t="shared" si="410"/>
        <v>0</v>
      </c>
      <c r="AK1383" s="169" t="str">
        <f t="shared" si="411"/>
        <v/>
      </c>
      <c r="AL1383" s="169" t="str">
        <f t="shared" si="412"/>
        <v/>
      </c>
      <c r="AM1383" s="169"/>
      <c r="AN1383" s="169"/>
      <c r="AO1383" s="169"/>
      <c r="AP1383" s="169"/>
      <c r="AQ1383" s="169"/>
      <c r="AR1383" s="169"/>
      <c r="AS1383" s="169"/>
      <c r="AT1383" s="148"/>
      <c r="AU1383" s="149"/>
      <c r="AV1383" s="148"/>
      <c r="AW1383" s="173"/>
      <c r="AX1383" s="174"/>
      <c r="AY1383" s="175"/>
      <c r="AZ1383" s="175"/>
      <c r="BA1383" s="176"/>
      <c r="BB1383" s="176"/>
      <c r="BC1383" s="150"/>
      <c r="BE1383" s="151">
        <v>679</v>
      </c>
      <c r="BF1383" s="164">
        <f t="shared" si="414"/>
        <v>4.3392000000000586</v>
      </c>
      <c r="BG1383" s="177">
        <f t="shared" si="415"/>
        <v>0.73998366830123086</v>
      </c>
      <c r="BH1383" s="178">
        <f t="shared" si="416"/>
        <v>7.6275150384230717E-4</v>
      </c>
      <c r="BI1383" s="179" t="str">
        <f t="shared" si="417"/>
        <v/>
      </c>
      <c r="BJ1383" s="179" t="str">
        <f t="shared" si="413"/>
        <v/>
      </c>
    </row>
    <row r="1384" spans="2:62" ht="20.100000000000001" customHeight="1" x14ac:dyDescent="0.25">
      <c r="B1384" s="147"/>
      <c r="C1384" s="151">
        <v>703</v>
      </c>
      <c r="D1384" s="147">
        <f t="shared" si="386"/>
        <v>-887.33942322927624</v>
      </c>
      <c r="E1384" s="170">
        <f t="shared" si="387"/>
        <v>2.6373469964771206E-4</v>
      </c>
      <c r="F1384" s="170">
        <f t="shared" si="388"/>
        <v>0.11741670484840276</v>
      </c>
      <c r="G1384" s="147">
        <f t="shared" si="389"/>
        <v>2.6373469964771206E-4</v>
      </c>
      <c r="H1384" s="147" t="str">
        <f t="shared" si="390"/>
        <v/>
      </c>
      <c r="I1384" s="147" t="str">
        <f t="shared" si="391"/>
        <v/>
      </c>
      <c r="J1384" s="147">
        <f t="shared" si="392"/>
        <v>5.3739736869350168E-16</v>
      </c>
      <c r="K1384" s="147" t="str">
        <f t="shared" si="393"/>
        <v/>
      </c>
      <c r="L1384" s="147" t="str">
        <f t="shared" si="394"/>
        <v/>
      </c>
      <c r="P1384" s="151">
        <v>703</v>
      </c>
      <c r="Q1384" s="147">
        <f t="shared" si="395"/>
        <v>-28537.819010919979</v>
      </c>
      <c r="R1384" s="170">
        <f t="shared" si="396"/>
        <v>8.2004233113048589E-6</v>
      </c>
      <c r="S1384" s="170">
        <f t="shared" si="397"/>
        <v>0.11741670484840271</v>
      </c>
      <c r="T1384" s="147">
        <f t="shared" si="398"/>
        <v>8.2004233113048589E-6</v>
      </c>
      <c r="U1384" s="147" t="str">
        <f t="shared" si="399"/>
        <v/>
      </c>
      <c r="V1384" s="147" t="str">
        <f t="shared" si="400"/>
        <v/>
      </c>
      <c r="W1384" s="171">
        <f t="shared" si="401"/>
        <v>2.4637976477891362E-6</v>
      </c>
      <c r="X1384" s="169" t="str">
        <f t="shared" si="402"/>
        <v/>
      </c>
      <c r="Y1384" s="147" t="str">
        <f t="shared" si="403"/>
        <v/>
      </c>
      <c r="AC1384" s="151">
        <v>703</v>
      </c>
      <c r="AD1384" s="147">
        <f t="shared" si="404"/>
        <v>-1.1879999999999997</v>
      </c>
      <c r="AE1384" s="170">
        <f t="shared" si="405"/>
        <v>0.19698838069945057</v>
      </c>
      <c r="AF1384" s="170">
        <f t="shared" si="406"/>
        <v>0.11741670484840276</v>
      </c>
      <c r="AG1384" s="147">
        <f t="shared" si="407"/>
        <v>0.19698838069945057</v>
      </c>
      <c r="AH1384" s="147" t="str">
        <f t="shared" si="408"/>
        <v/>
      </c>
      <c r="AI1384" s="147" t="str">
        <f t="shared" si="409"/>
        <v/>
      </c>
      <c r="AJ1384" s="169">
        <f t="shared" si="410"/>
        <v>0</v>
      </c>
      <c r="AK1384" s="169" t="str">
        <f t="shared" si="411"/>
        <v/>
      </c>
      <c r="AL1384" s="169" t="str">
        <f t="shared" si="412"/>
        <v/>
      </c>
      <c r="AM1384" s="169"/>
      <c r="AN1384" s="169"/>
      <c r="AO1384" s="169"/>
      <c r="AP1384" s="169"/>
      <c r="AQ1384" s="169"/>
      <c r="AR1384" s="169"/>
      <c r="AS1384" s="169"/>
      <c r="AT1384" s="148"/>
      <c r="AU1384" s="149"/>
      <c r="AV1384" s="148"/>
      <c r="AW1384" s="173"/>
      <c r="AX1384" s="174"/>
      <c r="AY1384" s="175"/>
      <c r="AZ1384" s="175"/>
      <c r="BA1384" s="176"/>
      <c r="BB1384" s="176"/>
      <c r="BC1384" s="150"/>
      <c r="BE1384" s="151">
        <v>680</v>
      </c>
      <c r="BF1384" s="164">
        <f t="shared" si="414"/>
        <v>4.3456000000000587</v>
      </c>
      <c r="BG1384" s="177">
        <f t="shared" si="415"/>
        <v>0.73922091679738855</v>
      </c>
      <c r="BH1384" s="178">
        <f t="shared" si="416"/>
        <v>7.6311915187077251E-4</v>
      </c>
      <c r="BI1384" s="179" t="str">
        <f t="shared" si="417"/>
        <v/>
      </c>
      <c r="BJ1384" s="179" t="str">
        <f t="shared" si="413"/>
        <v/>
      </c>
    </row>
    <row r="1385" spans="2:62" ht="20.100000000000001" customHeight="1" x14ac:dyDescent="0.25">
      <c r="B1385" s="147"/>
      <c r="C1385" s="151">
        <v>704</v>
      </c>
      <c r="D1385" s="147">
        <f t="shared" ref="D1385:D1448" si="418">D$675+(C1385*D$678)</f>
        <v>-884.35174840358877</v>
      </c>
      <c r="E1385" s="170">
        <f t="shared" ref="E1385:E1448" si="419">_xlfn.NORM.DIST(D1385,D$672,D$673,0)</f>
        <v>2.6498882950679525E-4</v>
      </c>
      <c r="F1385" s="170">
        <f t="shared" ref="F1385:F1448" si="420">_xlfn.NORM.DIST(D1385,D$672,D$673,1)</f>
        <v>0.11820653140911903</v>
      </c>
      <c r="G1385" s="147">
        <f t="shared" ref="G1385:G1448" si="421">IF(OR(F1385&lt;H$677,F1385&gt;H$678),E1385,"")</f>
        <v>2.6498882950679525E-4</v>
      </c>
      <c r="H1385" s="147" t="str">
        <f t="shared" ref="H1385:H1448" si="422">IF(AND(F1385&gt;H$677,F1385&lt;H$678),E1385,"")</f>
        <v/>
      </c>
      <c r="I1385" s="147" t="str">
        <f t="shared" ref="I1385:I1448" si="423">IF(E1385=MAX(E$681:E$2681),E1385,"")</f>
        <v/>
      </c>
      <c r="J1385" s="147">
        <f t="shared" ref="J1385:J1448" si="424">_xlfn.NORM.DIST(D1385,H$673,H$674,0)</f>
        <v>5.5361078347870974E-16</v>
      </c>
      <c r="K1385" s="147" t="str">
        <f t="shared" ref="K1385:K1448" si="425">IF(J1385=MAX(J$681:J$2681),E1385,"")</f>
        <v/>
      </c>
      <c r="L1385" s="147" t="str">
        <f t="shared" ref="L1385:L1448" si="426">IF(K1385=MIN(K$681:K$2681),K1385,"")</f>
        <v/>
      </c>
      <c r="P1385" s="151">
        <v>704</v>
      </c>
      <c r="Q1385" s="147">
        <f t="shared" ref="Q1385:Q1448" si="427">Q$675+(P1385*Q$678)</f>
        <v>-28441.732078223285</v>
      </c>
      <c r="R1385" s="170">
        <f t="shared" ref="R1385:R1448" si="428">_xlfn.NORM.DIST(Q1385,Q$672,Q$673,0)</f>
        <v>8.2394185430493637E-6</v>
      </c>
      <c r="S1385" s="170">
        <f t="shared" ref="S1385:S1448" si="429">_xlfn.NORM.DIST(Q1385,Q$672,Q$673,1)</f>
        <v>0.11820653140911903</v>
      </c>
      <c r="T1385" s="147">
        <f t="shared" ref="T1385:T1448" si="430">IF(OR(S1385&lt;$U$677,S1385&gt;$U$678),R1385,"")</f>
        <v>8.2394185430493637E-6</v>
      </c>
      <c r="U1385" s="147" t="str">
        <f t="shared" ref="U1385:U1448" si="431">IF(AND(S1385&gt;U$677,S1385&lt;U$678),R1385,"")</f>
        <v/>
      </c>
      <c r="V1385" s="147" t="str">
        <f t="shared" ref="V1385:V1448" si="432">IF(R1385=MAX(R$681:R$2681),R1385,"")</f>
        <v/>
      </c>
      <c r="W1385" s="171">
        <f t="shared" ref="W1385:W1448" si="433">_xlfn.NORM.DIST(Q1385,U$673,U$674,0)</f>
        <v>2.4831056817997619E-6</v>
      </c>
      <c r="X1385" s="169" t="str">
        <f t="shared" ref="X1385:X1448" si="434">IF(W1385=MAX(W$681:W$2681),R1385,"")</f>
        <v/>
      </c>
      <c r="Y1385" s="147" t="str">
        <f t="shared" ref="Y1385:Y1448" si="435">IF(X1385=MIN(X$681:X$2681),X1385,"")</f>
        <v/>
      </c>
      <c r="AC1385" s="151">
        <v>704</v>
      </c>
      <c r="AD1385" s="147">
        <f t="shared" ref="AD1385:AD1448" si="436">AD$675+(AC1385*AD$678)</f>
        <v>-1.1840000000000002</v>
      </c>
      <c r="AE1385" s="170">
        <f t="shared" ref="AE1385:AE1448" si="437">_xlfn.NORM.DIST(AD1385,AD$672,AD$673,0)</f>
        <v>0.19792511375148211</v>
      </c>
      <c r="AF1385" s="170">
        <f t="shared" ref="AF1385:AF1448" si="438">_xlfn.NORM.DIST(AD1385,AD$672,AD$673,1)</f>
        <v>0.11820653140911903</v>
      </c>
      <c r="AG1385" s="147">
        <f t="shared" ref="AG1385:AG1448" si="439">IF(OR(AF1385&lt;H$677,AF1385&gt;H$678),AE1385,"")</f>
        <v>0.19792511375148211</v>
      </c>
      <c r="AH1385" s="147" t="str">
        <f t="shared" ref="AH1385:AH1448" si="440">IF(AND(AF1385&gt;U$677,AF1385&lt;U$678),AE1385,"")</f>
        <v/>
      </c>
      <c r="AI1385" s="147" t="str">
        <f t="shared" ref="AI1385:AI1448" si="441">IF(AE1385=MAX(AE$681:AE$2681),AE1385,"")</f>
        <v/>
      </c>
      <c r="AJ1385" s="169">
        <f t="shared" ref="AJ1385:AJ1448" si="442">_xlfn.NORM.DIST(AC1385,AH$673,AH$674,0)</f>
        <v>0</v>
      </c>
      <c r="AK1385" s="169" t="str">
        <f t="shared" ref="AK1385:AK1448" si="443">IF(AJ1385=MAX(AJ$681:AJ$2681),AE1385,"")</f>
        <v/>
      </c>
      <c r="AL1385" s="169" t="str">
        <f t="shared" ref="AL1385:AL1448" si="444">IF(AK1385=MIN(AK$681:AK$2681),AK1385,"")</f>
        <v/>
      </c>
      <c r="AM1385" s="169"/>
      <c r="AN1385" s="169"/>
      <c r="AO1385" s="169"/>
      <c r="AP1385" s="169"/>
      <c r="AQ1385" s="169"/>
      <c r="AR1385" s="169"/>
      <c r="AS1385" s="169"/>
      <c r="AT1385" s="148"/>
      <c r="AU1385" s="149"/>
      <c r="AV1385" s="148"/>
      <c r="AW1385" s="173"/>
      <c r="AX1385" s="174"/>
      <c r="AY1385" s="175"/>
      <c r="AZ1385" s="175"/>
      <c r="BA1385" s="176"/>
      <c r="BB1385" s="176"/>
      <c r="BC1385" s="150"/>
      <c r="BE1385" s="151">
        <v>681</v>
      </c>
      <c r="BF1385" s="164">
        <f t="shared" si="414"/>
        <v>4.3520000000000589</v>
      </c>
      <c r="BG1385" s="177">
        <f t="shared" si="415"/>
        <v>0.73845779764551778</v>
      </c>
      <c r="BH1385" s="178">
        <f t="shared" si="416"/>
        <v>7.6348284318650261E-4</v>
      </c>
      <c r="BI1385" s="179" t="str">
        <f t="shared" si="417"/>
        <v/>
      </c>
      <c r="BJ1385" s="179" t="str">
        <f t="shared" si="413"/>
        <v/>
      </c>
    </row>
    <row r="1386" spans="2:62" ht="20.100000000000001" customHeight="1" x14ac:dyDescent="0.25">
      <c r="B1386" s="147"/>
      <c r="C1386" s="151">
        <v>705</v>
      </c>
      <c r="D1386" s="147">
        <f t="shared" si="418"/>
        <v>-881.36407357790085</v>
      </c>
      <c r="E1386" s="170">
        <f t="shared" si="419"/>
        <v>2.6624466314401556E-4</v>
      </c>
      <c r="F1386" s="170">
        <f t="shared" si="420"/>
        <v>0.11900010745520068</v>
      </c>
      <c r="G1386" s="147">
        <f t="shared" si="421"/>
        <v>2.6624466314401556E-4</v>
      </c>
      <c r="H1386" s="147" t="str">
        <f t="shared" si="422"/>
        <v/>
      </c>
      <c r="I1386" s="147" t="str">
        <f t="shared" si="423"/>
        <v/>
      </c>
      <c r="J1386" s="147">
        <f t="shared" si="424"/>
        <v>5.7030423615553967E-16</v>
      </c>
      <c r="K1386" s="147" t="str">
        <f t="shared" si="425"/>
        <v/>
      </c>
      <c r="L1386" s="147" t="str">
        <f t="shared" si="426"/>
        <v/>
      </c>
      <c r="P1386" s="151">
        <v>705</v>
      </c>
      <c r="Q1386" s="147">
        <f t="shared" si="427"/>
        <v>-28345.645145526578</v>
      </c>
      <c r="R1386" s="170">
        <f t="shared" si="428"/>
        <v>8.2784667511446154E-6</v>
      </c>
      <c r="S1386" s="170">
        <f t="shared" si="429"/>
        <v>0.11900010745520068</v>
      </c>
      <c r="T1386" s="147">
        <f t="shared" si="430"/>
        <v>8.2784667511446154E-6</v>
      </c>
      <c r="U1386" s="147" t="str">
        <f t="shared" si="431"/>
        <v/>
      </c>
      <c r="V1386" s="147" t="str">
        <f t="shared" si="432"/>
        <v/>
      </c>
      <c r="W1386" s="171">
        <f t="shared" si="433"/>
        <v>2.5025249862897606E-6</v>
      </c>
      <c r="X1386" s="169" t="str">
        <f t="shared" si="434"/>
        <v/>
      </c>
      <c r="Y1386" s="147" t="str">
        <f t="shared" si="435"/>
        <v/>
      </c>
      <c r="AC1386" s="151">
        <v>705</v>
      </c>
      <c r="AD1386" s="147">
        <f t="shared" si="436"/>
        <v>-1.1800000000000002</v>
      </c>
      <c r="AE1386" s="170">
        <f t="shared" si="437"/>
        <v>0.19886311938727586</v>
      </c>
      <c r="AF1386" s="170">
        <f t="shared" si="438"/>
        <v>0.11900010745520065</v>
      </c>
      <c r="AG1386" s="147">
        <f t="shared" si="439"/>
        <v>0.19886311938727586</v>
      </c>
      <c r="AH1386" s="147" t="str">
        <f t="shared" si="440"/>
        <v/>
      </c>
      <c r="AI1386" s="147" t="str">
        <f t="shared" si="441"/>
        <v/>
      </c>
      <c r="AJ1386" s="169">
        <f t="shared" si="442"/>
        <v>0</v>
      </c>
      <c r="AK1386" s="169" t="str">
        <f t="shared" si="443"/>
        <v/>
      </c>
      <c r="AL1386" s="169" t="str">
        <f t="shared" si="444"/>
        <v/>
      </c>
      <c r="AM1386" s="169"/>
      <c r="AN1386" s="169"/>
      <c r="AO1386" s="169"/>
      <c r="AP1386" s="169"/>
      <c r="AQ1386" s="169"/>
      <c r="AR1386" s="169"/>
      <c r="AS1386" s="169"/>
      <c r="AT1386" s="148"/>
      <c r="AU1386" s="149"/>
      <c r="AV1386" s="148"/>
      <c r="AW1386" s="173"/>
      <c r="AX1386" s="174"/>
      <c r="AY1386" s="175"/>
      <c r="AZ1386" s="175"/>
      <c r="BA1386" s="176"/>
      <c r="BB1386" s="176"/>
      <c r="BC1386" s="150"/>
      <c r="BE1386" s="151">
        <v>682</v>
      </c>
      <c r="BF1386" s="164">
        <f t="shared" si="414"/>
        <v>4.3584000000000591</v>
      </c>
      <c r="BG1386" s="177">
        <f t="shared" si="415"/>
        <v>0.73769431480233127</v>
      </c>
      <c r="BH1386" s="178">
        <f t="shared" si="416"/>
        <v>7.6384258411177353E-4</v>
      </c>
      <c r="BI1386" s="179" t="str">
        <f t="shared" si="417"/>
        <v/>
      </c>
      <c r="BJ1386" s="179" t="str">
        <f t="shared" si="413"/>
        <v/>
      </c>
    </row>
    <row r="1387" spans="2:62" ht="20.100000000000001" customHeight="1" x14ac:dyDescent="0.25">
      <c r="B1387" s="147"/>
      <c r="C1387" s="151">
        <v>706</v>
      </c>
      <c r="D1387" s="147">
        <f t="shared" si="418"/>
        <v>-878.37639875221294</v>
      </c>
      <c r="E1387" s="170">
        <f t="shared" si="419"/>
        <v>2.6750216835232869E-4</v>
      </c>
      <c r="F1387" s="170">
        <f t="shared" si="420"/>
        <v>0.11979743802892859</v>
      </c>
      <c r="G1387" s="147">
        <f t="shared" si="421"/>
        <v>2.6750216835232869E-4</v>
      </c>
      <c r="H1387" s="147" t="str">
        <f t="shared" si="422"/>
        <v/>
      </c>
      <c r="I1387" s="147" t="str">
        <f t="shared" si="423"/>
        <v/>
      </c>
      <c r="J1387" s="147">
        <f t="shared" si="424"/>
        <v>5.8749165943647998E-16</v>
      </c>
      <c r="K1387" s="147" t="str">
        <f t="shared" si="425"/>
        <v/>
      </c>
      <c r="L1387" s="147" t="str">
        <f t="shared" si="426"/>
        <v/>
      </c>
      <c r="P1387" s="151">
        <v>706</v>
      </c>
      <c r="Q1387" s="147">
        <f t="shared" si="427"/>
        <v>-28249.558212829885</v>
      </c>
      <c r="R1387" s="170">
        <f t="shared" si="428"/>
        <v>8.3175669341622935E-6</v>
      </c>
      <c r="S1387" s="170">
        <f t="shared" si="429"/>
        <v>0.11979743802892859</v>
      </c>
      <c r="T1387" s="147">
        <f t="shared" si="430"/>
        <v>8.3175669341622935E-6</v>
      </c>
      <c r="U1387" s="147" t="str">
        <f t="shared" si="431"/>
        <v/>
      </c>
      <c r="V1387" s="147" t="str">
        <f t="shared" si="432"/>
        <v/>
      </c>
      <c r="W1387" s="171">
        <f t="shared" si="433"/>
        <v>2.5220558076151482E-6</v>
      </c>
      <c r="X1387" s="169" t="str">
        <f t="shared" si="434"/>
        <v/>
      </c>
      <c r="Y1387" s="147" t="str">
        <f t="shared" si="435"/>
        <v/>
      </c>
      <c r="AC1387" s="151">
        <v>706</v>
      </c>
      <c r="AD1387" s="147">
        <f t="shared" si="436"/>
        <v>-1.1760000000000002</v>
      </c>
      <c r="AE1387" s="170">
        <f t="shared" si="437"/>
        <v>0.19980237355078795</v>
      </c>
      <c r="AF1387" s="170">
        <f t="shared" si="438"/>
        <v>0.11979743802892859</v>
      </c>
      <c r="AG1387" s="147">
        <f t="shared" si="439"/>
        <v>0.19980237355078795</v>
      </c>
      <c r="AH1387" s="147" t="str">
        <f t="shared" si="440"/>
        <v/>
      </c>
      <c r="AI1387" s="147" t="str">
        <f t="shared" si="441"/>
        <v/>
      </c>
      <c r="AJ1387" s="169">
        <f t="shared" si="442"/>
        <v>0</v>
      </c>
      <c r="AK1387" s="169" t="str">
        <f t="shared" si="443"/>
        <v/>
      </c>
      <c r="AL1387" s="169" t="str">
        <f t="shared" si="444"/>
        <v/>
      </c>
      <c r="AM1387" s="169"/>
      <c r="AN1387" s="169"/>
      <c r="AO1387" s="169"/>
      <c r="AP1387" s="169"/>
      <c r="AQ1387" s="169"/>
      <c r="AR1387" s="169"/>
      <c r="AS1387" s="169"/>
      <c r="AT1387" s="148"/>
      <c r="AU1387" s="149"/>
      <c r="AV1387" s="148"/>
      <c r="AW1387" s="173"/>
      <c r="AX1387" s="174"/>
      <c r="AY1387" s="175"/>
      <c r="AZ1387" s="175"/>
      <c r="BA1387" s="176"/>
      <c r="BB1387" s="176"/>
      <c r="BC1387" s="150"/>
      <c r="BE1387" s="151">
        <v>683</v>
      </c>
      <c r="BF1387" s="164">
        <f t="shared" si="414"/>
        <v>4.3648000000000593</v>
      </c>
      <c r="BG1387" s="177">
        <f t="shared" si="415"/>
        <v>0.7369304722182195</v>
      </c>
      <c r="BH1387" s="178">
        <f t="shared" si="416"/>
        <v>7.6419838099839321E-4</v>
      </c>
      <c r="BI1387" s="179" t="str">
        <f t="shared" si="417"/>
        <v/>
      </c>
      <c r="BJ1387" s="179" t="str">
        <f t="shared" si="413"/>
        <v/>
      </c>
    </row>
    <row r="1388" spans="2:62" ht="20.100000000000001" customHeight="1" x14ac:dyDescent="0.25">
      <c r="B1388" s="147"/>
      <c r="C1388" s="151">
        <v>707</v>
      </c>
      <c r="D1388" s="147">
        <f t="shared" si="418"/>
        <v>-875.38872392652502</v>
      </c>
      <c r="E1388" s="170">
        <f t="shared" si="419"/>
        <v>2.6876131269189024E-4</v>
      </c>
      <c r="F1388" s="170">
        <f t="shared" si="420"/>
        <v>0.12059852807601179</v>
      </c>
      <c r="G1388" s="147">
        <f t="shared" si="421"/>
        <v>2.6876131269189024E-4</v>
      </c>
      <c r="H1388" s="147" t="str">
        <f t="shared" si="422"/>
        <v/>
      </c>
      <c r="I1388" s="147" t="str">
        <f t="shared" si="423"/>
        <v/>
      </c>
      <c r="J1388" s="147">
        <f t="shared" si="424"/>
        <v>6.0518738197533084E-16</v>
      </c>
      <c r="K1388" s="147" t="str">
        <f t="shared" si="425"/>
        <v/>
      </c>
      <c r="L1388" s="147" t="str">
        <f t="shared" si="426"/>
        <v/>
      </c>
      <c r="P1388" s="151">
        <v>707</v>
      </c>
      <c r="Q1388" s="147">
        <f t="shared" si="427"/>
        <v>-28153.471280133177</v>
      </c>
      <c r="R1388" s="170">
        <f t="shared" si="428"/>
        <v>8.3567180834355219E-6</v>
      </c>
      <c r="S1388" s="170">
        <f t="shared" si="429"/>
        <v>0.12059852807601175</v>
      </c>
      <c r="T1388" s="147">
        <f t="shared" si="430"/>
        <v>8.3567180834355219E-6</v>
      </c>
      <c r="U1388" s="147" t="str">
        <f t="shared" si="431"/>
        <v/>
      </c>
      <c r="V1388" s="147" t="str">
        <f t="shared" si="432"/>
        <v/>
      </c>
      <c r="W1388" s="171">
        <f t="shared" si="433"/>
        <v>2.5416983886829595E-6</v>
      </c>
      <c r="X1388" s="169" t="str">
        <f t="shared" si="434"/>
        <v/>
      </c>
      <c r="Y1388" s="147" t="str">
        <f t="shared" si="435"/>
        <v/>
      </c>
      <c r="AC1388" s="151">
        <v>707</v>
      </c>
      <c r="AD1388" s="147">
        <f t="shared" si="436"/>
        <v>-1.1720000000000002</v>
      </c>
      <c r="AE1388" s="170">
        <f t="shared" si="437"/>
        <v>0.20074285201209172</v>
      </c>
      <c r="AF1388" s="170">
        <f t="shared" si="438"/>
        <v>0.12059852807601174</v>
      </c>
      <c r="AG1388" s="147">
        <f t="shared" si="439"/>
        <v>0.20074285201209172</v>
      </c>
      <c r="AH1388" s="147" t="str">
        <f t="shared" si="440"/>
        <v/>
      </c>
      <c r="AI1388" s="147" t="str">
        <f t="shared" si="441"/>
        <v/>
      </c>
      <c r="AJ1388" s="169">
        <f t="shared" si="442"/>
        <v>0</v>
      </c>
      <c r="AK1388" s="169" t="str">
        <f t="shared" si="443"/>
        <v/>
      </c>
      <c r="AL1388" s="169" t="str">
        <f t="shared" si="444"/>
        <v/>
      </c>
      <c r="AM1388" s="169"/>
      <c r="AN1388" s="169"/>
      <c r="AO1388" s="169"/>
      <c r="AP1388" s="169"/>
      <c r="AQ1388" s="169"/>
      <c r="AR1388" s="169"/>
      <c r="AS1388" s="169"/>
      <c r="AT1388" s="148"/>
      <c r="AU1388" s="149"/>
      <c r="AV1388" s="148"/>
      <c r="AW1388" s="173"/>
      <c r="AX1388" s="174"/>
      <c r="AY1388" s="175"/>
      <c r="AZ1388" s="175"/>
      <c r="BA1388" s="176"/>
      <c r="BB1388" s="176"/>
      <c r="BC1388" s="150"/>
      <c r="BE1388" s="151">
        <v>684</v>
      </c>
      <c r="BF1388" s="164">
        <f t="shared" si="414"/>
        <v>4.3712000000000595</v>
      </c>
      <c r="BG1388" s="177">
        <f t="shared" si="415"/>
        <v>0.73616627383722111</v>
      </c>
      <c r="BH1388" s="178">
        <f t="shared" si="416"/>
        <v>7.6455024022881179E-4</v>
      </c>
      <c r="BI1388" s="179" t="str">
        <f t="shared" si="417"/>
        <v/>
      </c>
      <c r="BJ1388" s="179" t="str">
        <f t="shared" si="413"/>
        <v/>
      </c>
    </row>
    <row r="1389" spans="2:62" ht="20.100000000000001" customHeight="1" x14ac:dyDescent="0.25">
      <c r="B1389" s="147"/>
      <c r="C1389" s="151">
        <v>708</v>
      </c>
      <c r="D1389" s="147">
        <f t="shared" si="418"/>
        <v>-872.40104910083755</v>
      </c>
      <c r="E1389" s="170">
        <f t="shared" si="419"/>
        <v>2.7002206349103662E-4</v>
      </c>
      <c r="F1389" s="170">
        <f t="shared" si="420"/>
        <v>0.12140338244489259</v>
      </c>
      <c r="G1389" s="147">
        <f t="shared" si="421"/>
        <v>2.7002206349103662E-4</v>
      </c>
      <c r="H1389" s="147" t="str">
        <f t="shared" si="422"/>
        <v/>
      </c>
      <c r="I1389" s="147" t="str">
        <f t="shared" si="423"/>
        <v/>
      </c>
      <c r="J1389" s="147">
        <f t="shared" si="424"/>
        <v>6.2340613936895122E-16</v>
      </c>
      <c r="K1389" s="147" t="str">
        <f t="shared" si="425"/>
        <v/>
      </c>
      <c r="L1389" s="147" t="str">
        <f t="shared" si="426"/>
        <v/>
      </c>
      <c r="P1389" s="151">
        <v>708</v>
      </c>
      <c r="Q1389" s="147">
        <f t="shared" si="427"/>
        <v>-28057.384347436484</v>
      </c>
      <c r="R1389" s="170">
        <f t="shared" si="428"/>
        <v>8.3959191830893672E-6</v>
      </c>
      <c r="S1389" s="170">
        <f t="shared" si="429"/>
        <v>0.12140338244489259</v>
      </c>
      <c r="T1389" s="147">
        <f t="shared" si="430"/>
        <v>8.3959191830893672E-6</v>
      </c>
      <c r="U1389" s="147" t="str">
        <f t="shared" si="431"/>
        <v/>
      </c>
      <c r="V1389" s="147" t="str">
        <f t="shared" si="432"/>
        <v/>
      </c>
      <c r="W1389" s="171">
        <f t="shared" si="433"/>
        <v>2.5614529689087067E-6</v>
      </c>
      <c r="X1389" s="169" t="str">
        <f t="shared" si="434"/>
        <v/>
      </c>
      <c r="Y1389" s="147" t="str">
        <f t="shared" si="435"/>
        <v/>
      </c>
      <c r="AC1389" s="151">
        <v>708</v>
      </c>
      <c r="AD1389" s="147">
        <f t="shared" si="436"/>
        <v>-1.1680000000000001</v>
      </c>
      <c r="AE1389" s="170">
        <f t="shared" si="437"/>
        <v>0.20168453036811068</v>
      </c>
      <c r="AF1389" s="170">
        <f t="shared" si="438"/>
        <v>0.12140338244489259</v>
      </c>
      <c r="AG1389" s="147">
        <f t="shared" si="439"/>
        <v>0.20168453036811068</v>
      </c>
      <c r="AH1389" s="147" t="str">
        <f t="shared" si="440"/>
        <v/>
      </c>
      <c r="AI1389" s="147" t="str">
        <f t="shared" si="441"/>
        <v/>
      </c>
      <c r="AJ1389" s="169">
        <f t="shared" si="442"/>
        <v>0</v>
      </c>
      <c r="AK1389" s="169" t="str">
        <f t="shared" si="443"/>
        <v/>
      </c>
      <c r="AL1389" s="169" t="str">
        <f t="shared" si="444"/>
        <v/>
      </c>
      <c r="AM1389" s="169"/>
      <c r="AN1389" s="169"/>
      <c r="AO1389" s="169"/>
      <c r="AP1389" s="169"/>
      <c r="AQ1389" s="169"/>
      <c r="AR1389" s="169"/>
      <c r="AS1389" s="169"/>
      <c r="AT1389" s="148"/>
      <c r="AU1389" s="149"/>
      <c r="AV1389" s="148"/>
      <c r="AW1389" s="173"/>
      <c r="AX1389" s="174"/>
      <c r="AY1389" s="175"/>
      <c r="AZ1389" s="175"/>
      <c r="BA1389" s="176"/>
      <c r="BB1389" s="176"/>
      <c r="BC1389" s="150"/>
      <c r="BE1389" s="151">
        <v>685</v>
      </c>
      <c r="BF1389" s="164">
        <f t="shared" si="414"/>
        <v>4.3776000000000597</v>
      </c>
      <c r="BG1389" s="177">
        <f t="shared" si="415"/>
        <v>0.7354017235969923</v>
      </c>
      <c r="BH1389" s="178">
        <f t="shared" si="416"/>
        <v>7.6489816821612155E-4</v>
      </c>
      <c r="BI1389" s="179" t="str">
        <f t="shared" si="417"/>
        <v/>
      </c>
      <c r="BJ1389" s="179" t="str">
        <f t="shared" si="413"/>
        <v/>
      </c>
    </row>
    <row r="1390" spans="2:62" ht="20.100000000000001" customHeight="1" x14ac:dyDescent="0.25">
      <c r="B1390" s="147"/>
      <c r="C1390" s="151">
        <v>709</v>
      </c>
      <c r="D1390" s="147">
        <f t="shared" si="418"/>
        <v>-869.41337427514964</v>
      </c>
      <c r="E1390" s="170">
        <f t="shared" si="419"/>
        <v>2.7128438784729096E-4</v>
      </c>
      <c r="F1390" s="170">
        <f t="shared" si="420"/>
        <v>0.1222120058860566</v>
      </c>
      <c r="G1390" s="147">
        <f t="shared" si="421"/>
        <v>2.7128438784729096E-4</v>
      </c>
      <c r="H1390" s="147" t="str">
        <f t="shared" si="422"/>
        <v/>
      </c>
      <c r="I1390" s="147" t="str">
        <f t="shared" si="423"/>
        <v/>
      </c>
      <c r="J1390" s="147">
        <f t="shared" si="424"/>
        <v>6.4216308545747868E-16</v>
      </c>
      <c r="K1390" s="147" t="str">
        <f t="shared" si="425"/>
        <v/>
      </c>
      <c r="L1390" s="147" t="str">
        <f t="shared" si="426"/>
        <v/>
      </c>
      <c r="P1390" s="151">
        <v>709</v>
      </c>
      <c r="Q1390" s="147">
        <f t="shared" si="427"/>
        <v>-27961.297414739776</v>
      </c>
      <c r="R1390" s="170">
        <f t="shared" si="428"/>
        <v>8.4351692100721012E-6</v>
      </c>
      <c r="S1390" s="170">
        <f t="shared" si="429"/>
        <v>0.1222120058860566</v>
      </c>
      <c r="T1390" s="147">
        <f t="shared" si="430"/>
        <v>8.4351692100721012E-6</v>
      </c>
      <c r="U1390" s="147" t="str">
        <f t="shared" si="431"/>
        <v/>
      </c>
      <c r="V1390" s="147" t="str">
        <f t="shared" si="432"/>
        <v/>
      </c>
      <c r="W1390" s="171">
        <f t="shared" si="433"/>
        <v>2.5813197841738234E-6</v>
      </c>
      <c r="X1390" s="169" t="str">
        <f t="shared" si="434"/>
        <v/>
      </c>
      <c r="Y1390" s="147" t="str">
        <f t="shared" si="435"/>
        <v/>
      </c>
      <c r="AC1390" s="151">
        <v>709</v>
      </c>
      <c r="AD1390" s="147">
        <f t="shared" si="436"/>
        <v>-1.1640000000000001</v>
      </c>
      <c r="AE1390" s="170">
        <f t="shared" si="437"/>
        <v>0.20262738404336905</v>
      </c>
      <c r="AF1390" s="170">
        <f t="shared" si="438"/>
        <v>0.12221200588605655</v>
      </c>
      <c r="AG1390" s="147">
        <f t="shared" si="439"/>
        <v>0.20262738404336905</v>
      </c>
      <c r="AH1390" s="147" t="str">
        <f t="shared" si="440"/>
        <v/>
      </c>
      <c r="AI1390" s="147" t="str">
        <f t="shared" si="441"/>
        <v/>
      </c>
      <c r="AJ1390" s="169">
        <f t="shared" si="442"/>
        <v>0</v>
      </c>
      <c r="AK1390" s="169" t="str">
        <f t="shared" si="443"/>
        <v/>
      </c>
      <c r="AL1390" s="169" t="str">
        <f t="shared" si="444"/>
        <v/>
      </c>
      <c r="AM1390" s="169"/>
      <c r="AN1390" s="169"/>
      <c r="AO1390" s="169"/>
      <c r="AP1390" s="169"/>
      <c r="AQ1390" s="169"/>
      <c r="AR1390" s="169"/>
      <c r="AS1390" s="169"/>
      <c r="AT1390" s="148"/>
      <c r="AU1390" s="149"/>
      <c r="AV1390" s="148"/>
      <c r="AW1390" s="173"/>
      <c r="AX1390" s="174"/>
      <c r="AY1390" s="175"/>
      <c r="AZ1390" s="175"/>
      <c r="BA1390" s="176"/>
      <c r="BB1390" s="176"/>
      <c r="BC1390" s="150"/>
      <c r="BE1390" s="151">
        <v>686</v>
      </c>
      <c r="BF1390" s="164">
        <f t="shared" si="414"/>
        <v>4.3840000000000598</v>
      </c>
      <c r="BG1390" s="177">
        <f t="shared" si="415"/>
        <v>0.73463682542877617</v>
      </c>
      <c r="BH1390" s="178">
        <f t="shared" si="416"/>
        <v>7.6524217140316875E-4</v>
      </c>
      <c r="BI1390" s="179" t="str">
        <f t="shared" si="417"/>
        <v/>
      </c>
      <c r="BJ1390" s="179" t="str">
        <f t="shared" si="413"/>
        <v/>
      </c>
    </row>
    <row r="1391" spans="2:62" ht="20.100000000000001" customHeight="1" x14ac:dyDescent="0.25">
      <c r="B1391" s="147"/>
      <c r="C1391" s="151">
        <v>710</v>
      </c>
      <c r="D1391" s="147">
        <f t="shared" si="418"/>
        <v>-866.42569944946172</v>
      </c>
      <c r="E1391" s="170">
        <f t="shared" si="419"/>
        <v>2.7254825262838946E-4</v>
      </c>
      <c r="F1391" s="170">
        <f t="shared" si="420"/>
        <v>0.12302440305134338</v>
      </c>
      <c r="G1391" s="147">
        <f t="shared" si="421"/>
        <v>2.7254825262838946E-4</v>
      </c>
      <c r="H1391" s="147" t="str">
        <f t="shared" si="422"/>
        <v/>
      </c>
      <c r="I1391" s="147" t="str">
        <f t="shared" si="423"/>
        <v/>
      </c>
      <c r="J1391" s="147">
        <f t="shared" si="424"/>
        <v>6.6147380393081548E-16</v>
      </c>
      <c r="K1391" s="147" t="str">
        <f t="shared" si="425"/>
        <v/>
      </c>
      <c r="L1391" s="147" t="str">
        <f t="shared" si="426"/>
        <v/>
      </c>
      <c r="P1391" s="151">
        <v>710</v>
      </c>
      <c r="Q1391" s="147">
        <f t="shared" si="427"/>
        <v>-27865.210482043083</v>
      </c>
      <c r="R1391" s="170">
        <f t="shared" si="428"/>
        <v>8.4744671341871336E-6</v>
      </c>
      <c r="S1391" s="170">
        <f t="shared" si="429"/>
        <v>0.12302440305134332</v>
      </c>
      <c r="T1391" s="147">
        <f t="shared" si="430"/>
        <v>8.4744671341871336E-6</v>
      </c>
      <c r="U1391" s="147" t="str">
        <f t="shared" si="431"/>
        <v/>
      </c>
      <c r="V1391" s="147" t="str">
        <f t="shared" si="432"/>
        <v/>
      </c>
      <c r="W1391" s="171">
        <f t="shared" si="433"/>
        <v>2.6012990667830241E-6</v>
      </c>
      <c r="X1391" s="169" t="str">
        <f t="shared" si="434"/>
        <v/>
      </c>
      <c r="Y1391" s="147" t="str">
        <f t="shared" si="435"/>
        <v/>
      </c>
      <c r="AC1391" s="151">
        <v>710</v>
      </c>
      <c r="AD1391" s="147">
        <f t="shared" si="436"/>
        <v>-1.1600000000000001</v>
      </c>
      <c r="AE1391" s="170">
        <f t="shared" si="437"/>
        <v>0.20357138829075938</v>
      </c>
      <c r="AF1391" s="170">
        <f t="shared" si="438"/>
        <v>0.12302440305134332</v>
      </c>
      <c r="AG1391" s="147">
        <f t="shared" si="439"/>
        <v>0.20357138829075938</v>
      </c>
      <c r="AH1391" s="147" t="str">
        <f t="shared" si="440"/>
        <v/>
      </c>
      <c r="AI1391" s="147" t="str">
        <f t="shared" si="441"/>
        <v/>
      </c>
      <c r="AJ1391" s="169">
        <f t="shared" si="442"/>
        <v>0</v>
      </c>
      <c r="AK1391" s="169" t="str">
        <f t="shared" si="443"/>
        <v/>
      </c>
      <c r="AL1391" s="169" t="str">
        <f t="shared" si="444"/>
        <v/>
      </c>
      <c r="AM1391" s="169"/>
      <c r="AN1391" s="169"/>
      <c r="AO1391" s="169"/>
      <c r="AP1391" s="169"/>
      <c r="AQ1391" s="169"/>
      <c r="AR1391" s="169"/>
      <c r="AS1391" s="169"/>
      <c r="AT1391" s="148"/>
      <c r="AU1391" s="149"/>
      <c r="AV1391" s="148"/>
      <c r="AW1391" s="173"/>
      <c r="AX1391" s="174"/>
      <c r="AY1391" s="175"/>
      <c r="AZ1391" s="175"/>
      <c r="BA1391" s="176"/>
      <c r="BB1391" s="176"/>
      <c r="BC1391" s="150"/>
      <c r="BE1391" s="151">
        <v>687</v>
      </c>
      <c r="BF1391" s="164">
        <f t="shared" si="414"/>
        <v>4.39040000000006</v>
      </c>
      <c r="BG1391" s="177">
        <f t="shared" si="415"/>
        <v>0.73387158325737301</v>
      </c>
      <c r="BH1391" s="178">
        <f t="shared" si="416"/>
        <v>7.6558225626210952E-4</v>
      </c>
      <c r="BI1391" s="179" t="str">
        <f t="shared" si="417"/>
        <v/>
      </c>
      <c r="BJ1391" s="179" t="str">
        <f t="shared" si="413"/>
        <v/>
      </c>
    </row>
    <row r="1392" spans="2:62" ht="20.100000000000001" customHeight="1" x14ac:dyDescent="0.25">
      <c r="B1392" s="147"/>
      <c r="C1392" s="151">
        <v>711</v>
      </c>
      <c r="D1392" s="147">
        <f t="shared" si="418"/>
        <v>-863.4380246237738</v>
      </c>
      <c r="E1392" s="170">
        <f t="shared" si="419"/>
        <v>2.738136244733338E-4</v>
      </c>
      <c r="F1392" s="170">
        <f t="shared" si="420"/>
        <v>0.12384057849326249</v>
      </c>
      <c r="G1392" s="147">
        <f t="shared" si="421"/>
        <v>2.738136244733338E-4</v>
      </c>
      <c r="H1392" s="147" t="str">
        <f t="shared" si="422"/>
        <v/>
      </c>
      <c r="I1392" s="147" t="str">
        <f t="shared" si="423"/>
        <v/>
      </c>
      <c r="J1392" s="147">
        <f t="shared" si="424"/>
        <v>6.8135432024951821E-16</v>
      </c>
      <c r="K1392" s="147" t="str">
        <f t="shared" si="425"/>
        <v/>
      </c>
      <c r="L1392" s="147" t="str">
        <f t="shared" si="426"/>
        <v/>
      </c>
      <c r="P1392" s="151">
        <v>711</v>
      </c>
      <c r="Q1392" s="147">
        <f t="shared" si="427"/>
        <v>-27769.123549346376</v>
      </c>
      <c r="R1392" s="170">
        <f t="shared" si="428"/>
        <v>8.5138119181257335E-6</v>
      </c>
      <c r="S1392" s="170">
        <f t="shared" si="429"/>
        <v>0.12384057849326245</v>
      </c>
      <c r="T1392" s="147">
        <f t="shared" si="430"/>
        <v>8.5138119181257335E-6</v>
      </c>
      <c r="U1392" s="147" t="str">
        <f t="shared" si="431"/>
        <v/>
      </c>
      <c r="V1392" s="147" t="str">
        <f t="shared" si="432"/>
        <v/>
      </c>
      <c r="W1392" s="171">
        <f t="shared" si="433"/>
        <v>2.6213910454216543E-6</v>
      </c>
      <c r="X1392" s="169" t="str">
        <f t="shared" si="434"/>
        <v/>
      </c>
      <c r="Y1392" s="147" t="str">
        <f t="shared" si="435"/>
        <v/>
      </c>
      <c r="AC1392" s="151">
        <v>711</v>
      </c>
      <c r="AD1392" s="147">
        <f t="shared" si="436"/>
        <v>-1.1560000000000001</v>
      </c>
      <c r="AE1392" s="170">
        <f t="shared" si="437"/>
        <v>0.20451651819232791</v>
      </c>
      <c r="AF1392" s="170">
        <f t="shared" si="438"/>
        <v>0.12384057849326242</v>
      </c>
      <c r="AG1392" s="147">
        <f t="shared" si="439"/>
        <v>0.20451651819232791</v>
      </c>
      <c r="AH1392" s="147" t="str">
        <f t="shared" si="440"/>
        <v/>
      </c>
      <c r="AI1392" s="147" t="str">
        <f t="shared" si="441"/>
        <v/>
      </c>
      <c r="AJ1392" s="169">
        <f t="shared" si="442"/>
        <v>0</v>
      </c>
      <c r="AK1392" s="169" t="str">
        <f t="shared" si="443"/>
        <v/>
      </c>
      <c r="AL1392" s="169" t="str">
        <f t="shared" si="444"/>
        <v/>
      </c>
      <c r="AM1392" s="169"/>
      <c r="AN1392" s="169"/>
      <c r="AO1392" s="169"/>
      <c r="AP1392" s="169"/>
      <c r="AQ1392" s="169"/>
      <c r="AR1392" s="169"/>
      <c r="AS1392" s="169"/>
      <c r="AT1392" s="148"/>
      <c r="AU1392" s="149"/>
      <c r="AV1392" s="148"/>
      <c r="AW1392" s="173"/>
      <c r="AX1392" s="174"/>
      <c r="AY1392" s="175"/>
      <c r="AZ1392" s="175"/>
      <c r="BA1392" s="176"/>
      <c r="BB1392" s="176"/>
      <c r="BC1392" s="150"/>
      <c r="BE1392" s="151">
        <v>688</v>
      </c>
      <c r="BF1392" s="164">
        <f t="shared" si="414"/>
        <v>4.3968000000000602</v>
      </c>
      <c r="BG1392" s="177">
        <f t="shared" si="415"/>
        <v>0.7331060010011109</v>
      </c>
      <c r="BH1392" s="178">
        <f t="shared" si="416"/>
        <v>7.6591842929529808E-4</v>
      </c>
      <c r="BI1392" s="179" t="str">
        <f t="shared" si="417"/>
        <v/>
      </c>
      <c r="BJ1392" s="179" t="str">
        <f t="shared" si="413"/>
        <v/>
      </c>
    </row>
    <row r="1393" spans="2:62" ht="20.100000000000001" customHeight="1" x14ac:dyDescent="0.25">
      <c r="B1393" s="147"/>
      <c r="C1393" s="151">
        <v>712</v>
      </c>
      <c r="D1393" s="147">
        <f t="shared" si="418"/>
        <v>-860.45034979808634</v>
      </c>
      <c r="E1393" s="170">
        <f t="shared" si="419"/>
        <v>2.7508046979346468E-4</v>
      </c>
      <c r="F1393" s="170">
        <f t="shared" si="420"/>
        <v>0.12466053666431107</v>
      </c>
      <c r="G1393" s="147">
        <f t="shared" si="421"/>
        <v>2.7508046979346468E-4</v>
      </c>
      <c r="H1393" s="147" t="str">
        <f t="shared" si="422"/>
        <v/>
      </c>
      <c r="I1393" s="147" t="str">
        <f t="shared" si="423"/>
        <v/>
      </c>
      <c r="J1393" s="147">
        <f t="shared" si="424"/>
        <v>7.0182111388843378E-16</v>
      </c>
      <c r="K1393" s="147" t="str">
        <f t="shared" si="425"/>
        <v/>
      </c>
      <c r="L1393" s="147" t="str">
        <f t="shared" si="426"/>
        <v/>
      </c>
      <c r="P1393" s="151">
        <v>712</v>
      </c>
      <c r="Q1393" s="147">
        <f t="shared" si="427"/>
        <v>-27673.036616649682</v>
      </c>
      <c r="R1393" s="170">
        <f t="shared" si="428"/>
        <v>8.5532025175003917E-6</v>
      </c>
      <c r="S1393" s="170">
        <f t="shared" si="429"/>
        <v>0.12466053666431107</v>
      </c>
      <c r="T1393" s="147">
        <f t="shared" si="430"/>
        <v>8.5532025175003917E-6</v>
      </c>
      <c r="U1393" s="147" t="str">
        <f t="shared" si="431"/>
        <v/>
      </c>
      <c r="V1393" s="147" t="str">
        <f t="shared" si="432"/>
        <v/>
      </c>
      <c r="W1393" s="171">
        <f t="shared" si="433"/>
        <v>2.6415959451129716E-6</v>
      </c>
      <c r="X1393" s="169" t="str">
        <f t="shared" si="434"/>
        <v/>
      </c>
      <c r="Y1393" s="147" t="str">
        <f t="shared" si="435"/>
        <v/>
      </c>
      <c r="AC1393" s="151">
        <v>712</v>
      </c>
      <c r="AD1393" s="147">
        <f t="shared" si="436"/>
        <v>-1.1520000000000001</v>
      </c>
      <c r="AE1393" s="170">
        <f t="shared" si="437"/>
        <v>0.20546274866007688</v>
      </c>
      <c r="AF1393" s="170">
        <f t="shared" si="438"/>
        <v>0.12466053666431107</v>
      </c>
      <c r="AG1393" s="147">
        <f t="shared" si="439"/>
        <v>0.20546274866007688</v>
      </c>
      <c r="AH1393" s="147" t="str">
        <f t="shared" si="440"/>
        <v/>
      </c>
      <c r="AI1393" s="147" t="str">
        <f t="shared" si="441"/>
        <v/>
      </c>
      <c r="AJ1393" s="169">
        <f t="shared" si="442"/>
        <v>0</v>
      </c>
      <c r="AK1393" s="169" t="str">
        <f t="shared" si="443"/>
        <v/>
      </c>
      <c r="AL1393" s="169" t="str">
        <f t="shared" si="444"/>
        <v/>
      </c>
      <c r="AM1393" s="169"/>
      <c r="AN1393" s="169"/>
      <c r="AO1393" s="169"/>
      <c r="AP1393" s="169"/>
      <c r="AQ1393" s="169"/>
      <c r="AR1393" s="169"/>
      <c r="AS1393" s="169"/>
      <c r="AT1393" s="148"/>
      <c r="AU1393" s="149"/>
      <c r="AV1393" s="148"/>
      <c r="AW1393" s="173"/>
      <c r="AX1393" s="174"/>
      <c r="AY1393" s="175"/>
      <c r="AZ1393" s="175"/>
      <c r="BA1393" s="176"/>
      <c r="BB1393" s="176"/>
      <c r="BC1393" s="150"/>
      <c r="BE1393" s="151">
        <v>689</v>
      </c>
      <c r="BF1393" s="164">
        <f t="shared" si="414"/>
        <v>4.4032000000000604</v>
      </c>
      <c r="BG1393" s="177">
        <f t="shared" si="415"/>
        <v>0.7323400825718156</v>
      </c>
      <c r="BH1393" s="178">
        <f t="shared" si="416"/>
        <v>7.6625069703362136E-4</v>
      </c>
      <c r="BI1393" s="179" t="str">
        <f t="shared" si="417"/>
        <v/>
      </c>
      <c r="BJ1393" s="179" t="str">
        <f t="shared" si="413"/>
        <v/>
      </c>
    </row>
    <row r="1394" spans="2:62" ht="20.100000000000001" customHeight="1" x14ac:dyDescent="0.25">
      <c r="B1394" s="147"/>
      <c r="C1394" s="151">
        <v>713</v>
      </c>
      <c r="D1394" s="147">
        <f t="shared" si="418"/>
        <v>-857.46267497239842</v>
      </c>
      <c r="E1394" s="170">
        <f t="shared" si="419"/>
        <v>2.7634875477356054E-4</v>
      </c>
      <c r="F1394" s="170">
        <f t="shared" si="420"/>
        <v>0.12548428191629579</v>
      </c>
      <c r="G1394" s="147">
        <f t="shared" si="421"/>
        <v>2.7634875477356054E-4</v>
      </c>
      <c r="H1394" s="147" t="str">
        <f t="shared" si="422"/>
        <v/>
      </c>
      <c r="I1394" s="147" t="str">
        <f t="shared" si="423"/>
        <v/>
      </c>
      <c r="J1394" s="147">
        <f t="shared" si="424"/>
        <v>7.2289113091154307E-16</v>
      </c>
      <c r="K1394" s="147" t="str">
        <f t="shared" si="425"/>
        <v/>
      </c>
      <c r="L1394" s="147" t="str">
        <f t="shared" si="426"/>
        <v/>
      </c>
      <c r="P1394" s="151">
        <v>713</v>
      </c>
      <c r="Q1394" s="147">
        <f t="shared" si="427"/>
        <v>-27576.949683952975</v>
      </c>
      <c r="R1394" s="170">
        <f t="shared" si="428"/>
        <v>8.5926378808790024E-6</v>
      </c>
      <c r="S1394" s="170">
        <f t="shared" si="429"/>
        <v>0.12548428191629579</v>
      </c>
      <c r="T1394" s="147">
        <f t="shared" si="430"/>
        <v>8.5926378808790024E-6</v>
      </c>
      <c r="U1394" s="147" t="str">
        <f t="shared" si="431"/>
        <v/>
      </c>
      <c r="V1394" s="147" t="str">
        <f t="shared" si="432"/>
        <v/>
      </c>
      <c r="W1394" s="171">
        <f t="shared" si="433"/>
        <v>2.6619139871754149E-6</v>
      </c>
      <c r="X1394" s="169" t="str">
        <f t="shared" si="434"/>
        <v/>
      </c>
      <c r="Y1394" s="147" t="str">
        <f t="shared" si="435"/>
        <v/>
      </c>
      <c r="AC1394" s="151">
        <v>713</v>
      </c>
      <c r="AD1394" s="147">
        <f t="shared" si="436"/>
        <v>-1.1480000000000001</v>
      </c>
      <c r="AE1394" s="170">
        <f t="shared" si="437"/>
        <v>0.20641005443678437</v>
      </c>
      <c r="AF1394" s="170">
        <f t="shared" si="438"/>
        <v>0.12548428191629576</v>
      </c>
      <c r="AG1394" s="147">
        <f t="shared" si="439"/>
        <v>0.20641005443678437</v>
      </c>
      <c r="AH1394" s="147" t="str">
        <f t="shared" si="440"/>
        <v/>
      </c>
      <c r="AI1394" s="147" t="str">
        <f t="shared" si="441"/>
        <v/>
      </c>
      <c r="AJ1394" s="169">
        <f t="shared" si="442"/>
        <v>0</v>
      </c>
      <c r="AK1394" s="169" t="str">
        <f t="shared" si="443"/>
        <v/>
      </c>
      <c r="AL1394" s="169" t="str">
        <f t="shared" si="444"/>
        <v/>
      </c>
      <c r="AM1394" s="169"/>
      <c r="AN1394" s="169"/>
      <c r="AO1394" s="169"/>
      <c r="AP1394" s="169"/>
      <c r="AQ1394" s="169"/>
      <c r="AR1394" s="169"/>
      <c r="AS1394" s="169"/>
      <c r="AT1394" s="148"/>
      <c r="AU1394" s="149"/>
      <c r="AV1394" s="148"/>
      <c r="AW1394" s="173"/>
      <c r="AX1394" s="174"/>
      <c r="AY1394" s="175"/>
      <c r="AZ1394" s="175"/>
      <c r="BA1394" s="176"/>
      <c r="BB1394" s="176"/>
      <c r="BC1394" s="150"/>
      <c r="BE1394" s="151">
        <v>690</v>
      </c>
      <c r="BF1394" s="164">
        <f t="shared" si="414"/>
        <v>4.4096000000000606</v>
      </c>
      <c r="BG1394" s="177">
        <f t="shared" si="415"/>
        <v>0.73157383187478198</v>
      </c>
      <c r="BH1394" s="178">
        <f t="shared" si="416"/>
        <v>7.6657906603605497E-4</v>
      </c>
      <c r="BI1394" s="179" t="str">
        <f t="shared" si="417"/>
        <v/>
      </c>
      <c r="BJ1394" s="179" t="str">
        <f t="shared" si="413"/>
        <v/>
      </c>
    </row>
    <row r="1395" spans="2:62" ht="20.100000000000001" customHeight="1" x14ac:dyDescent="0.25">
      <c r="B1395" s="147"/>
      <c r="C1395" s="151">
        <v>714</v>
      </c>
      <c r="D1395" s="147">
        <f t="shared" si="418"/>
        <v>-854.4750001467105</v>
      </c>
      <c r="E1395" s="170">
        <f t="shared" si="419"/>
        <v>2.7761844537295719E-4</v>
      </c>
      <c r="F1395" s="170">
        <f t="shared" si="420"/>
        <v>0.12631181849965734</v>
      </c>
      <c r="G1395" s="147">
        <f t="shared" si="421"/>
        <v>2.7761844537295719E-4</v>
      </c>
      <c r="H1395" s="147" t="str">
        <f t="shared" si="422"/>
        <v/>
      </c>
      <c r="I1395" s="147" t="str">
        <f t="shared" si="423"/>
        <v/>
      </c>
      <c r="J1395" s="147">
        <f t="shared" si="424"/>
        <v>7.4458179688668474E-16</v>
      </c>
      <c r="K1395" s="147" t="str">
        <f t="shared" si="425"/>
        <v/>
      </c>
      <c r="L1395" s="147" t="str">
        <f t="shared" si="426"/>
        <v/>
      </c>
      <c r="P1395" s="151">
        <v>714</v>
      </c>
      <c r="Q1395" s="147">
        <f t="shared" si="427"/>
        <v>-27480.862751256282</v>
      </c>
      <c r="R1395" s="170">
        <f t="shared" si="428"/>
        <v>8.6321169498196605E-6</v>
      </c>
      <c r="S1395" s="170">
        <f t="shared" si="429"/>
        <v>0.12631181849965725</v>
      </c>
      <c r="T1395" s="147">
        <f t="shared" si="430"/>
        <v>8.6321169498196605E-6</v>
      </c>
      <c r="U1395" s="147" t="str">
        <f t="shared" si="431"/>
        <v/>
      </c>
      <c r="V1395" s="147" t="str">
        <f t="shared" si="432"/>
        <v/>
      </c>
      <c r="W1395" s="171">
        <f t="shared" si="433"/>
        <v>2.6823453891798182E-6</v>
      </c>
      <c r="X1395" s="169" t="str">
        <f t="shared" si="434"/>
        <v/>
      </c>
      <c r="Y1395" s="147" t="str">
        <f t="shared" si="435"/>
        <v/>
      </c>
      <c r="AC1395" s="151">
        <v>714</v>
      </c>
      <c r="AD1395" s="147">
        <f t="shared" si="436"/>
        <v>-1.1440000000000001</v>
      </c>
      <c r="AE1395" s="170">
        <f t="shared" si="437"/>
        <v>0.20735841009684183</v>
      </c>
      <c r="AF1395" s="170">
        <f t="shared" si="438"/>
        <v>0.12631181849965725</v>
      </c>
      <c r="AG1395" s="147">
        <f t="shared" si="439"/>
        <v>0.20735841009684183</v>
      </c>
      <c r="AH1395" s="147" t="str">
        <f t="shared" si="440"/>
        <v/>
      </c>
      <c r="AI1395" s="147" t="str">
        <f t="shared" si="441"/>
        <v/>
      </c>
      <c r="AJ1395" s="169">
        <f t="shared" si="442"/>
        <v>0</v>
      </c>
      <c r="AK1395" s="169" t="str">
        <f t="shared" si="443"/>
        <v/>
      </c>
      <c r="AL1395" s="169" t="str">
        <f t="shared" si="444"/>
        <v/>
      </c>
      <c r="AM1395" s="169"/>
      <c r="AN1395" s="169"/>
      <c r="AO1395" s="169"/>
      <c r="AP1395" s="169"/>
      <c r="AQ1395" s="169"/>
      <c r="AR1395" s="169"/>
      <c r="AS1395" s="169"/>
      <c r="AT1395" s="148"/>
      <c r="AU1395" s="149"/>
      <c r="AV1395" s="148"/>
      <c r="AW1395" s="173"/>
      <c r="AX1395" s="174"/>
      <c r="AY1395" s="175"/>
      <c r="AZ1395" s="175"/>
      <c r="BA1395" s="176"/>
      <c r="BB1395" s="176"/>
      <c r="BC1395" s="150"/>
      <c r="BE1395" s="151">
        <v>691</v>
      </c>
      <c r="BF1395" s="164">
        <f t="shared" si="414"/>
        <v>4.4160000000000608</v>
      </c>
      <c r="BG1395" s="177">
        <f t="shared" si="415"/>
        <v>0.73080725280874592</v>
      </c>
      <c r="BH1395" s="178">
        <f t="shared" si="416"/>
        <v>7.6690354289243867E-4</v>
      </c>
      <c r="BI1395" s="179" t="str">
        <f t="shared" si="417"/>
        <v/>
      </c>
      <c r="BJ1395" s="179" t="str">
        <f t="shared" si="413"/>
        <v/>
      </c>
    </row>
    <row r="1396" spans="2:62" ht="20.100000000000001" customHeight="1" x14ac:dyDescent="0.25">
      <c r="B1396" s="147"/>
      <c r="C1396" s="151">
        <v>715</v>
      </c>
      <c r="D1396" s="147">
        <f t="shared" si="418"/>
        <v>-851.48732532102258</v>
      </c>
      <c r="E1396" s="170">
        <f t="shared" si="419"/>
        <v>2.7888950732669296E-4</v>
      </c>
      <c r="F1396" s="170">
        <f t="shared" si="420"/>
        <v>0.12714315056279826</v>
      </c>
      <c r="G1396" s="147">
        <f t="shared" si="421"/>
        <v>2.7888950732669296E-4</v>
      </c>
      <c r="H1396" s="147" t="str">
        <f t="shared" si="422"/>
        <v/>
      </c>
      <c r="I1396" s="147" t="str">
        <f t="shared" si="423"/>
        <v/>
      </c>
      <c r="J1396" s="147">
        <f t="shared" si="424"/>
        <v>7.669110301492504E-16</v>
      </c>
      <c r="K1396" s="147" t="str">
        <f t="shared" si="425"/>
        <v/>
      </c>
      <c r="L1396" s="147" t="str">
        <f t="shared" si="426"/>
        <v/>
      </c>
      <c r="P1396" s="151">
        <v>715</v>
      </c>
      <c r="Q1396" s="147">
        <f t="shared" si="427"/>
        <v>-27384.775818559574</v>
      </c>
      <c r="R1396" s="170">
        <f t="shared" si="428"/>
        <v>8.6716386589062951E-6</v>
      </c>
      <c r="S1396" s="170">
        <f t="shared" si="429"/>
        <v>0.12714315056279824</v>
      </c>
      <c r="T1396" s="147">
        <f t="shared" si="430"/>
        <v>8.6716386589062951E-6</v>
      </c>
      <c r="U1396" s="147" t="str">
        <f t="shared" si="431"/>
        <v/>
      </c>
      <c r="V1396" s="147" t="str">
        <f t="shared" si="432"/>
        <v/>
      </c>
      <c r="W1396" s="171">
        <f t="shared" si="433"/>
        <v>2.7028903649066232E-6</v>
      </c>
      <c r="X1396" s="169" t="str">
        <f t="shared" si="434"/>
        <v/>
      </c>
      <c r="Y1396" s="147" t="str">
        <f t="shared" si="435"/>
        <v/>
      </c>
      <c r="AC1396" s="151">
        <v>715</v>
      </c>
      <c r="AD1396" s="147">
        <f t="shared" si="436"/>
        <v>-1.1400000000000001</v>
      </c>
      <c r="AE1396" s="170">
        <f t="shared" si="437"/>
        <v>0.20830779004710831</v>
      </c>
      <c r="AF1396" s="170">
        <f t="shared" si="438"/>
        <v>0.12714315056279821</v>
      </c>
      <c r="AG1396" s="147">
        <f t="shared" si="439"/>
        <v>0.20830779004710831</v>
      </c>
      <c r="AH1396" s="147" t="str">
        <f t="shared" si="440"/>
        <v/>
      </c>
      <c r="AI1396" s="147" t="str">
        <f t="shared" si="441"/>
        <v/>
      </c>
      <c r="AJ1396" s="169">
        <f t="shared" si="442"/>
        <v>0</v>
      </c>
      <c r="AK1396" s="169" t="str">
        <f t="shared" si="443"/>
        <v/>
      </c>
      <c r="AL1396" s="169" t="str">
        <f t="shared" si="444"/>
        <v/>
      </c>
      <c r="AM1396" s="169"/>
      <c r="AN1396" s="169"/>
      <c r="AO1396" s="169"/>
      <c r="AP1396" s="169"/>
      <c r="AQ1396" s="169"/>
      <c r="AR1396" s="169"/>
      <c r="AS1396" s="169"/>
      <c r="AT1396" s="148"/>
      <c r="AU1396" s="149"/>
      <c r="AV1396" s="148"/>
      <c r="AW1396" s="173"/>
      <c r="AX1396" s="174"/>
      <c r="AY1396" s="175"/>
      <c r="AZ1396" s="175"/>
      <c r="BA1396" s="176"/>
      <c r="BB1396" s="176"/>
      <c r="BC1396" s="150"/>
      <c r="BE1396" s="151">
        <v>692</v>
      </c>
      <c r="BF1396" s="164">
        <f t="shared" si="414"/>
        <v>4.4224000000000609</v>
      </c>
      <c r="BG1396" s="177">
        <f t="shared" si="415"/>
        <v>0.73004034926585348</v>
      </c>
      <c r="BH1396" s="178">
        <f t="shared" si="416"/>
        <v>7.6722413421792535E-4</v>
      </c>
      <c r="BI1396" s="179" t="str">
        <f t="shared" si="417"/>
        <v/>
      </c>
      <c r="BJ1396" s="179" t="str">
        <f t="shared" si="413"/>
        <v/>
      </c>
    </row>
    <row r="1397" spans="2:62" ht="20.100000000000001" customHeight="1" x14ac:dyDescent="0.25">
      <c r="B1397" s="147"/>
      <c r="C1397" s="151">
        <v>716</v>
      </c>
      <c r="D1397" s="147">
        <f t="shared" si="418"/>
        <v>-848.49965049533512</v>
      </c>
      <c r="E1397" s="170">
        <f t="shared" si="419"/>
        <v>2.8016190614667572E-4</v>
      </c>
      <c r="F1397" s="170">
        <f t="shared" si="420"/>
        <v>0.12797828215141535</v>
      </c>
      <c r="G1397" s="147">
        <f t="shared" si="421"/>
        <v>2.8016190614667572E-4</v>
      </c>
      <c r="H1397" s="147" t="str">
        <f t="shared" si="422"/>
        <v/>
      </c>
      <c r="I1397" s="147" t="str">
        <f t="shared" si="423"/>
        <v/>
      </c>
      <c r="J1397" s="147">
        <f t="shared" si="424"/>
        <v>7.8989725542393718E-16</v>
      </c>
      <c r="K1397" s="147" t="str">
        <f t="shared" si="425"/>
        <v/>
      </c>
      <c r="L1397" s="147" t="str">
        <f t="shared" si="426"/>
        <v/>
      </c>
      <c r="P1397" s="151">
        <v>716</v>
      </c>
      <c r="Q1397" s="147">
        <f t="shared" si="427"/>
        <v>-27288.688885862881</v>
      </c>
      <c r="R1397" s="170">
        <f t="shared" si="428"/>
        <v>8.7112019357849222E-6</v>
      </c>
      <c r="S1397" s="170">
        <f t="shared" si="429"/>
        <v>0.12797828215141535</v>
      </c>
      <c r="T1397" s="147">
        <f t="shared" si="430"/>
        <v>8.7112019357849222E-6</v>
      </c>
      <c r="U1397" s="147" t="str">
        <f t="shared" si="431"/>
        <v/>
      </c>
      <c r="V1397" s="147" t="str">
        <f t="shared" si="432"/>
        <v/>
      </c>
      <c r="W1397" s="171">
        <f t="shared" si="433"/>
        <v>2.7235491243030309E-6</v>
      </c>
      <c r="X1397" s="169" t="str">
        <f t="shared" si="434"/>
        <v/>
      </c>
      <c r="Y1397" s="147" t="str">
        <f t="shared" si="435"/>
        <v/>
      </c>
      <c r="AC1397" s="151">
        <v>716</v>
      </c>
      <c r="AD1397" s="147">
        <f t="shared" si="436"/>
        <v>-1.1360000000000001</v>
      </c>
      <c r="AE1397" s="170">
        <f t="shared" si="437"/>
        <v>0.20925816852778276</v>
      </c>
      <c r="AF1397" s="170">
        <f t="shared" si="438"/>
        <v>0.12797828215141535</v>
      </c>
      <c r="AG1397" s="147">
        <f t="shared" si="439"/>
        <v>0.20925816852778276</v>
      </c>
      <c r="AH1397" s="147" t="str">
        <f t="shared" si="440"/>
        <v/>
      </c>
      <c r="AI1397" s="147" t="str">
        <f t="shared" si="441"/>
        <v/>
      </c>
      <c r="AJ1397" s="169">
        <f t="shared" si="442"/>
        <v>0</v>
      </c>
      <c r="AK1397" s="169" t="str">
        <f t="shared" si="443"/>
        <v/>
      </c>
      <c r="AL1397" s="169" t="str">
        <f t="shared" si="444"/>
        <v/>
      </c>
      <c r="AM1397" s="169"/>
      <c r="AN1397" s="169"/>
      <c r="AO1397" s="169"/>
      <c r="AP1397" s="169"/>
      <c r="AQ1397" s="169"/>
      <c r="AR1397" s="169"/>
      <c r="AS1397" s="169"/>
      <c r="AT1397" s="148"/>
      <c r="AU1397" s="149"/>
      <c r="AV1397" s="148"/>
      <c r="AW1397" s="173"/>
      <c r="AX1397" s="174"/>
      <c r="AY1397" s="175"/>
      <c r="AZ1397" s="175"/>
      <c r="BA1397" s="176"/>
      <c r="BB1397" s="176"/>
      <c r="BC1397" s="150"/>
      <c r="BE1397" s="151">
        <v>693</v>
      </c>
      <c r="BF1397" s="164">
        <f t="shared" si="414"/>
        <v>4.4288000000000611</v>
      </c>
      <c r="BG1397" s="177">
        <f t="shared" si="415"/>
        <v>0.72927312513163556</v>
      </c>
      <c r="BH1397" s="178">
        <f t="shared" si="416"/>
        <v>7.6754084665808797E-4</v>
      </c>
      <c r="BI1397" s="179" t="str">
        <f t="shared" si="417"/>
        <v/>
      </c>
      <c r="BJ1397" s="179" t="str">
        <f t="shared" si="413"/>
        <v/>
      </c>
    </row>
    <row r="1398" spans="2:62" ht="20.100000000000001" customHeight="1" x14ac:dyDescent="0.25">
      <c r="B1398" s="147"/>
      <c r="C1398" s="151">
        <v>717</v>
      </c>
      <c r="D1398" s="147">
        <f t="shared" si="418"/>
        <v>-845.5119756696472</v>
      </c>
      <c r="E1398" s="170">
        <f t="shared" si="419"/>
        <v>2.8143560712287397E-4</v>
      </c>
      <c r="F1398" s="170">
        <f t="shared" si="420"/>
        <v>0.12881721720783429</v>
      </c>
      <c r="G1398" s="147">
        <f t="shared" si="421"/>
        <v>2.8143560712287397E-4</v>
      </c>
      <c r="H1398" s="147" t="str">
        <f t="shared" si="422"/>
        <v/>
      </c>
      <c r="I1398" s="147" t="str">
        <f t="shared" si="423"/>
        <v/>
      </c>
      <c r="J1398" s="147">
        <f t="shared" si="424"/>
        <v>8.1355941781399559E-16</v>
      </c>
      <c r="K1398" s="147" t="str">
        <f t="shared" si="425"/>
        <v/>
      </c>
      <c r="L1398" s="147" t="str">
        <f t="shared" si="426"/>
        <v/>
      </c>
      <c r="P1398" s="151">
        <v>717</v>
      </c>
      <c r="Q1398" s="147">
        <f t="shared" si="427"/>
        <v>-27192.601953166173</v>
      </c>
      <c r="R1398" s="170">
        <f t="shared" si="428"/>
        <v>8.7508057012006989E-6</v>
      </c>
      <c r="S1398" s="170">
        <f t="shared" si="429"/>
        <v>0.12881721720783429</v>
      </c>
      <c r="T1398" s="147">
        <f t="shared" si="430"/>
        <v>8.7508057012006989E-6</v>
      </c>
      <c r="U1398" s="147" t="str">
        <f t="shared" si="431"/>
        <v/>
      </c>
      <c r="V1398" s="147" t="str">
        <f t="shared" si="432"/>
        <v/>
      </c>
      <c r="W1398" s="171">
        <f t="shared" si="433"/>
        <v>2.7443218734401833E-6</v>
      </c>
      <c r="X1398" s="169" t="str">
        <f t="shared" si="434"/>
        <v/>
      </c>
      <c r="Y1398" s="147" t="str">
        <f t="shared" si="435"/>
        <v/>
      </c>
      <c r="AC1398" s="151">
        <v>717</v>
      </c>
      <c r="AD1398" s="147">
        <f t="shared" si="436"/>
        <v>-1.1320000000000001</v>
      </c>
      <c r="AE1398" s="170">
        <f t="shared" si="437"/>
        <v>0.21020951961329309</v>
      </c>
      <c r="AF1398" s="170">
        <f t="shared" si="438"/>
        <v>0.12881721720783423</v>
      </c>
      <c r="AG1398" s="147">
        <f t="shared" si="439"/>
        <v>0.21020951961329309</v>
      </c>
      <c r="AH1398" s="147" t="str">
        <f t="shared" si="440"/>
        <v/>
      </c>
      <c r="AI1398" s="147" t="str">
        <f t="shared" si="441"/>
        <v/>
      </c>
      <c r="AJ1398" s="169">
        <f t="shared" si="442"/>
        <v>0</v>
      </c>
      <c r="AK1398" s="169" t="str">
        <f t="shared" si="443"/>
        <v/>
      </c>
      <c r="AL1398" s="169" t="str">
        <f t="shared" si="444"/>
        <v/>
      </c>
      <c r="AM1398" s="169"/>
      <c r="AN1398" s="169"/>
      <c r="AO1398" s="169"/>
      <c r="AP1398" s="169"/>
      <c r="AQ1398" s="169"/>
      <c r="AR1398" s="169"/>
      <c r="AS1398" s="169"/>
      <c r="AT1398" s="148"/>
      <c r="AU1398" s="149"/>
      <c r="AV1398" s="148"/>
      <c r="AW1398" s="173"/>
      <c r="AX1398" s="174"/>
      <c r="AY1398" s="175"/>
      <c r="AZ1398" s="175"/>
      <c r="BA1398" s="176"/>
      <c r="BB1398" s="176"/>
      <c r="BC1398" s="150"/>
      <c r="BE1398" s="151">
        <v>694</v>
      </c>
      <c r="BF1398" s="164">
        <f t="shared" si="414"/>
        <v>4.4352000000000613</v>
      </c>
      <c r="BG1398" s="177">
        <f t="shared" si="415"/>
        <v>0.72850558428497747</v>
      </c>
      <c r="BH1398" s="178">
        <f t="shared" si="416"/>
        <v>7.6785368688470079E-4</v>
      </c>
      <c r="BI1398" s="179" t="str">
        <f t="shared" si="417"/>
        <v/>
      </c>
      <c r="BJ1398" s="179" t="str">
        <f t="shared" si="413"/>
        <v/>
      </c>
    </row>
    <row r="1399" spans="2:62" ht="20.100000000000001" customHeight="1" x14ac:dyDescent="0.25">
      <c r="B1399" s="147"/>
      <c r="C1399" s="151">
        <v>718</v>
      </c>
      <c r="D1399" s="147">
        <f t="shared" si="418"/>
        <v>-842.52430084395928</v>
      </c>
      <c r="E1399" s="170">
        <f t="shared" si="419"/>
        <v>2.8271057532453002E-4</v>
      </c>
      <c r="F1399" s="170">
        <f t="shared" si="420"/>
        <v>0.12965995957034829</v>
      </c>
      <c r="G1399" s="147">
        <f t="shared" si="421"/>
        <v>2.8271057532453002E-4</v>
      </c>
      <c r="H1399" s="147" t="str">
        <f t="shared" si="422"/>
        <v/>
      </c>
      <c r="I1399" s="147" t="str">
        <f t="shared" si="423"/>
        <v/>
      </c>
      <c r="J1399" s="147">
        <f t="shared" si="424"/>
        <v>8.3791699716757664E-16</v>
      </c>
      <c r="K1399" s="147" t="str">
        <f t="shared" si="425"/>
        <v/>
      </c>
      <c r="L1399" s="147" t="str">
        <f t="shared" si="426"/>
        <v/>
      </c>
      <c r="P1399" s="151">
        <v>718</v>
      </c>
      <c r="Q1399" s="147">
        <f t="shared" si="427"/>
        <v>-27096.51502046948</v>
      </c>
      <c r="R1399" s="170">
        <f t="shared" si="428"/>
        <v>8.7904488690356388E-6</v>
      </c>
      <c r="S1399" s="170">
        <f t="shared" si="429"/>
        <v>0.12965995957034815</v>
      </c>
      <c r="T1399" s="147">
        <f t="shared" si="430"/>
        <v>8.7904488690356388E-6</v>
      </c>
      <c r="U1399" s="147" t="str">
        <f t="shared" si="431"/>
        <v/>
      </c>
      <c r="V1399" s="147" t="str">
        <f t="shared" si="432"/>
        <v/>
      </c>
      <c r="W1399" s="171">
        <f t="shared" si="433"/>
        <v>2.7652088144702606E-6</v>
      </c>
      <c r="X1399" s="169" t="str">
        <f t="shared" si="434"/>
        <v/>
      </c>
      <c r="Y1399" s="147" t="str">
        <f t="shared" si="435"/>
        <v/>
      </c>
      <c r="AC1399" s="151">
        <v>718</v>
      </c>
      <c r="AD1399" s="147">
        <f t="shared" si="436"/>
        <v>-1.1280000000000001</v>
      </c>
      <c r="AE1399" s="170">
        <f t="shared" si="437"/>
        <v>0.21116181721320312</v>
      </c>
      <c r="AF1399" s="170">
        <f t="shared" si="438"/>
        <v>0.12965995957034815</v>
      </c>
      <c r="AG1399" s="147">
        <f t="shared" si="439"/>
        <v>0.21116181721320312</v>
      </c>
      <c r="AH1399" s="147" t="str">
        <f t="shared" si="440"/>
        <v/>
      </c>
      <c r="AI1399" s="147" t="str">
        <f t="shared" si="441"/>
        <v/>
      </c>
      <c r="AJ1399" s="169">
        <f t="shared" si="442"/>
        <v>0</v>
      </c>
      <c r="AK1399" s="169" t="str">
        <f t="shared" si="443"/>
        <v/>
      </c>
      <c r="AL1399" s="169" t="str">
        <f t="shared" si="444"/>
        <v/>
      </c>
      <c r="AM1399" s="169"/>
      <c r="AN1399" s="169"/>
      <c r="AO1399" s="169"/>
      <c r="AP1399" s="169"/>
      <c r="AQ1399" s="169"/>
      <c r="AR1399" s="169"/>
      <c r="AS1399" s="169"/>
      <c r="AT1399" s="148"/>
      <c r="AU1399" s="149"/>
      <c r="AV1399" s="148"/>
      <c r="AW1399" s="173"/>
      <c r="AX1399" s="174"/>
      <c r="AY1399" s="175"/>
      <c r="AZ1399" s="175"/>
      <c r="BA1399" s="176"/>
      <c r="BB1399" s="176"/>
      <c r="BC1399" s="150"/>
      <c r="BE1399" s="151">
        <v>695</v>
      </c>
      <c r="BF1399" s="164">
        <f t="shared" si="414"/>
        <v>4.4416000000000615</v>
      </c>
      <c r="BG1399" s="177">
        <f t="shared" si="415"/>
        <v>0.72773773059809277</v>
      </c>
      <c r="BH1399" s="178">
        <f t="shared" si="416"/>
        <v>7.6816266159807078E-4</v>
      </c>
      <c r="BI1399" s="179" t="str">
        <f t="shared" si="417"/>
        <v/>
      </c>
      <c r="BJ1399" s="179" t="str">
        <f t="shared" si="413"/>
        <v/>
      </c>
    </row>
    <row r="1400" spans="2:62" ht="20.100000000000001" customHeight="1" x14ac:dyDescent="0.25">
      <c r="B1400" s="147"/>
      <c r="C1400" s="151">
        <v>719</v>
      </c>
      <c r="D1400" s="147">
        <f t="shared" si="418"/>
        <v>-839.53662601827136</v>
      </c>
      <c r="E1400" s="170">
        <f t="shared" si="419"/>
        <v>2.8398677560139774E-4</v>
      </c>
      <c r="F1400" s="170">
        <f t="shared" si="420"/>
        <v>0.13050651297256058</v>
      </c>
      <c r="G1400" s="147">
        <f t="shared" si="421"/>
        <v>2.8398677560139774E-4</v>
      </c>
      <c r="H1400" s="147" t="str">
        <f t="shared" si="422"/>
        <v/>
      </c>
      <c r="I1400" s="147" t="str">
        <f t="shared" si="423"/>
        <v/>
      </c>
      <c r="J1400" s="147">
        <f t="shared" si="424"/>
        <v>8.6299002283126975E-16</v>
      </c>
      <c r="K1400" s="147" t="str">
        <f t="shared" si="425"/>
        <v/>
      </c>
      <c r="L1400" s="147" t="str">
        <f t="shared" si="426"/>
        <v/>
      </c>
      <c r="P1400" s="151">
        <v>719</v>
      </c>
      <c r="Q1400" s="147">
        <f t="shared" si="427"/>
        <v>-27000.428087772772</v>
      </c>
      <c r="R1400" s="170">
        <f t="shared" si="428"/>
        <v>8.8301303463471142E-6</v>
      </c>
      <c r="S1400" s="170">
        <f t="shared" si="429"/>
        <v>0.13050651297256052</v>
      </c>
      <c r="T1400" s="147">
        <f t="shared" si="430"/>
        <v>8.8301303463471142E-6</v>
      </c>
      <c r="U1400" s="147" t="str">
        <f t="shared" si="431"/>
        <v/>
      </c>
      <c r="V1400" s="147" t="str">
        <f t="shared" si="432"/>
        <v/>
      </c>
      <c r="W1400" s="171">
        <f t="shared" si="433"/>
        <v>2.7862101455836497E-6</v>
      </c>
      <c r="X1400" s="169" t="str">
        <f t="shared" si="434"/>
        <v/>
      </c>
      <c r="Y1400" s="147" t="str">
        <f t="shared" si="435"/>
        <v/>
      </c>
      <c r="AC1400" s="151">
        <v>719</v>
      </c>
      <c r="AD1400" s="147">
        <f t="shared" si="436"/>
        <v>-1.1240000000000001</v>
      </c>
      <c r="AE1400" s="170">
        <f t="shared" si="437"/>
        <v>0.21211503507313645</v>
      </c>
      <c r="AF1400" s="170">
        <f t="shared" si="438"/>
        <v>0.13050651297256047</v>
      </c>
      <c r="AG1400" s="147">
        <f t="shared" si="439"/>
        <v>0.21211503507313645</v>
      </c>
      <c r="AH1400" s="147" t="str">
        <f t="shared" si="440"/>
        <v/>
      </c>
      <c r="AI1400" s="147" t="str">
        <f t="shared" si="441"/>
        <v/>
      </c>
      <c r="AJ1400" s="169">
        <f t="shared" si="442"/>
        <v>0</v>
      </c>
      <c r="AK1400" s="169" t="str">
        <f t="shared" si="443"/>
        <v/>
      </c>
      <c r="AL1400" s="169" t="str">
        <f t="shared" si="444"/>
        <v/>
      </c>
      <c r="AM1400" s="169"/>
      <c r="AN1400" s="169"/>
      <c r="AO1400" s="169"/>
      <c r="AP1400" s="169"/>
      <c r="AQ1400" s="169"/>
      <c r="AR1400" s="169"/>
      <c r="AS1400" s="169"/>
      <c r="AT1400" s="148"/>
      <c r="AU1400" s="149"/>
      <c r="AV1400" s="148"/>
      <c r="AW1400" s="173"/>
      <c r="AX1400" s="174"/>
      <c r="AY1400" s="175"/>
      <c r="AZ1400" s="175"/>
      <c r="BA1400" s="176"/>
      <c r="BB1400" s="176"/>
      <c r="BC1400" s="150"/>
      <c r="BE1400" s="151">
        <v>696</v>
      </c>
      <c r="BF1400" s="164">
        <f t="shared" si="414"/>
        <v>4.4480000000000617</v>
      </c>
      <c r="BG1400" s="177">
        <f t="shared" si="415"/>
        <v>0.7269695679364947</v>
      </c>
      <c r="BH1400" s="178">
        <f t="shared" si="416"/>
        <v>7.6846777752481721E-4</v>
      </c>
      <c r="BI1400" s="179" t="str">
        <f t="shared" si="417"/>
        <v/>
      </c>
      <c r="BJ1400" s="179" t="str">
        <f t="shared" si="413"/>
        <v/>
      </c>
    </row>
    <row r="1401" spans="2:62" ht="20.100000000000001" customHeight="1" x14ac:dyDescent="0.25">
      <c r="B1401" s="147"/>
      <c r="C1401" s="151">
        <v>720</v>
      </c>
      <c r="D1401" s="147">
        <f t="shared" si="418"/>
        <v>-836.5489511925839</v>
      </c>
      <c r="E1401" s="170">
        <f t="shared" si="419"/>
        <v>2.8526417258500241E-4</v>
      </c>
      <c r="F1401" s="170">
        <f t="shared" si="420"/>
        <v>0.13135688104273069</v>
      </c>
      <c r="G1401" s="147">
        <f t="shared" si="421"/>
        <v>2.8526417258500241E-4</v>
      </c>
      <c r="H1401" s="147" t="str">
        <f t="shared" si="422"/>
        <v/>
      </c>
      <c r="I1401" s="147" t="str">
        <f t="shared" si="423"/>
        <v/>
      </c>
      <c r="J1401" s="147">
        <f t="shared" si="424"/>
        <v>8.8879908880071343E-16</v>
      </c>
      <c r="K1401" s="147" t="str">
        <f t="shared" si="425"/>
        <v/>
      </c>
      <c r="L1401" s="147" t="str">
        <f t="shared" si="426"/>
        <v/>
      </c>
      <c r="P1401" s="151">
        <v>720</v>
      </c>
      <c r="Q1401" s="147">
        <f t="shared" si="427"/>
        <v>-26904.341155076079</v>
      </c>
      <c r="R1401" s="170">
        <f t="shared" si="428"/>
        <v>8.86984903340701E-6</v>
      </c>
      <c r="S1401" s="170">
        <f t="shared" si="429"/>
        <v>0.13135688104273069</v>
      </c>
      <c r="T1401" s="147">
        <f t="shared" si="430"/>
        <v>8.86984903340701E-6</v>
      </c>
      <c r="U1401" s="147" t="str">
        <f t="shared" si="431"/>
        <v/>
      </c>
      <c r="V1401" s="147" t="str">
        <f t="shared" si="432"/>
        <v/>
      </c>
      <c r="W1401" s="171">
        <f t="shared" si="433"/>
        <v>2.8073260609660147E-6</v>
      </c>
      <c r="X1401" s="169" t="str">
        <f t="shared" si="434"/>
        <v/>
      </c>
      <c r="Y1401" s="147" t="str">
        <f t="shared" si="435"/>
        <v/>
      </c>
      <c r="AC1401" s="151">
        <v>720</v>
      </c>
      <c r="AD1401" s="147">
        <f t="shared" si="436"/>
        <v>-1.1200000000000001</v>
      </c>
      <c r="AE1401" s="170">
        <f t="shared" si="437"/>
        <v>0.21306914677571784</v>
      </c>
      <c r="AF1401" s="170">
        <f t="shared" si="438"/>
        <v>0.13135688104273069</v>
      </c>
      <c r="AG1401" s="147">
        <f t="shared" si="439"/>
        <v>0.21306914677571784</v>
      </c>
      <c r="AH1401" s="147" t="str">
        <f t="shared" si="440"/>
        <v/>
      </c>
      <c r="AI1401" s="147" t="str">
        <f t="shared" si="441"/>
        <v/>
      </c>
      <c r="AJ1401" s="169">
        <f t="shared" si="442"/>
        <v>0</v>
      </c>
      <c r="AK1401" s="169" t="str">
        <f t="shared" si="443"/>
        <v/>
      </c>
      <c r="AL1401" s="169" t="str">
        <f t="shared" si="444"/>
        <v/>
      </c>
      <c r="AM1401" s="169"/>
      <c r="AN1401" s="169"/>
      <c r="AO1401" s="169"/>
      <c r="AP1401" s="169"/>
      <c r="AQ1401" s="169"/>
      <c r="AR1401" s="169"/>
      <c r="AS1401" s="169"/>
      <c r="AT1401" s="148"/>
      <c r="AU1401" s="149"/>
      <c r="AV1401" s="148"/>
      <c r="AW1401" s="173"/>
      <c r="AX1401" s="174"/>
      <c r="AY1401" s="175"/>
      <c r="AZ1401" s="175"/>
      <c r="BA1401" s="176"/>
      <c r="BB1401" s="176"/>
      <c r="BC1401" s="150"/>
      <c r="BE1401" s="151">
        <v>697</v>
      </c>
      <c r="BF1401" s="164">
        <f t="shared" si="414"/>
        <v>4.4544000000000619</v>
      </c>
      <c r="BG1401" s="177">
        <f t="shared" si="415"/>
        <v>0.72620110015896988</v>
      </c>
      <c r="BH1401" s="178">
        <f t="shared" si="416"/>
        <v>7.6876904141909286E-4</v>
      </c>
      <c r="BI1401" s="179" t="str">
        <f t="shared" si="417"/>
        <v/>
      </c>
      <c r="BJ1401" s="179" t="str">
        <f t="shared" si="413"/>
        <v/>
      </c>
    </row>
    <row r="1402" spans="2:62" ht="20.100000000000001" customHeight="1" x14ac:dyDescent="0.25">
      <c r="B1402" s="147"/>
      <c r="C1402" s="151">
        <v>721</v>
      </c>
      <c r="D1402" s="147">
        <f t="shared" si="418"/>
        <v>-833.56127636689598</v>
      </c>
      <c r="E1402" s="170">
        <f t="shared" si="419"/>
        <v>2.8654273068992532E-4</v>
      </c>
      <c r="F1402" s="170">
        <f t="shared" si="420"/>
        <v>0.1322110673031244</v>
      </c>
      <c r="G1402" s="147">
        <f t="shared" si="421"/>
        <v>2.8654273068992532E-4</v>
      </c>
      <c r="H1402" s="147" t="str">
        <f t="shared" si="422"/>
        <v/>
      </c>
      <c r="I1402" s="147" t="str">
        <f t="shared" si="423"/>
        <v/>
      </c>
      <c r="J1402" s="147">
        <f t="shared" si="424"/>
        <v>9.1536536927891839E-16</v>
      </c>
      <c r="K1402" s="147" t="str">
        <f t="shared" si="425"/>
        <v/>
      </c>
      <c r="L1402" s="147" t="str">
        <f t="shared" si="426"/>
        <v/>
      </c>
      <c r="P1402" s="151">
        <v>721</v>
      </c>
      <c r="Q1402" s="147">
        <f t="shared" si="427"/>
        <v>-26808.254222379372</v>
      </c>
      <c r="R1402" s="170">
        <f t="shared" si="428"/>
        <v>8.9096038237416656E-6</v>
      </c>
      <c r="S1402" s="170">
        <f t="shared" si="429"/>
        <v>0.1322110673031244</v>
      </c>
      <c r="T1402" s="147">
        <f t="shared" si="430"/>
        <v>8.9096038237416656E-6</v>
      </c>
      <c r="U1402" s="147" t="str">
        <f t="shared" si="431"/>
        <v/>
      </c>
      <c r="V1402" s="147" t="str">
        <f t="shared" si="432"/>
        <v/>
      </c>
      <c r="W1402" s="171">
        <f t="shared" si="433"/>
        <v>2.8285567507554449E-6</v>
      </c>
      <c r="X1402" s="169" t="str">
        <f t="shared" si="434"/>
        <v/>
      </c>
      <c r="Y1402" s="147" t="str">
        <f t="shared" si="435"/>
        <v/>
      </c>
      <c r="AC1402" s="151">
        <v>721</v>
      </c>
      <c r="AD1402" s="147">
        <f t="shared" si="436"/>
        <v>-1.1160000000000001</v>
      </c>
      <c r="AE1402" s="170">
        <f t="shared" si="437"/>
        <v>0.2140241257415321</v>
      </c>
      <c r="AF1402" s="170">
        <f t="shared" si="438"/>
        <v>0.1322110673031244</v>
      </c>
      <c r="AG1402" s="147">
        <f t="shared" si="439"/>
        <v>0.2140241257415321</v>
      </c>
      <c r="AH1402" s="147" t="str">
        <f t="shared" si="440"/>
        <v/>
      </c>
      <c r="AI1402" s="147" t="str">
        <f t="shared" si="441"/>
        <v/>
      </c>
      <c r="AJ1402" s="169">
        <f t="shared" si="442"/>
        <v>0</v>
      </c>
      <c r="AK1402" s="169" t="str">
        <f t="shared" si="443"/>
        <v/>
      </c>
      <c r="AL1402" s="169" t="str">
        <f t="shared" si="444"/>
        <v/>
      </c>
      <c r="AM1402" s="169"/>
      <c r="AN1402" s="169"/>
      <c r="AO1402" s="169"/>
      <c r="AP1402" s="169"/>
      <c r="AQ1402" s="169"/>
      <c r="AR1402" s="169"/>
      <c r="AS1402" s="169"/>
      <c r="AT1402" s="148"/>
      <c r="AU1402" s="149"/>
      <c r="AV1402" s="148"/>
      <c r="AW1402" s="173"/>
      <c r="AX1402" s="174"/>
      <c r="AY1402" s="175"/>
      <c r="AZ1402" s="175"/>
      <c r="BA1402" s="176"/>
      <c r="BB1402" s="176"/>
      <c r="BC1402" s="150"/>
      <c r="BE1402" s="151">
        <v>698</v>
      </c>
      <c r="BF1402" s="164">
        <f t="shared" si="414"/>
        <v>4.460800000000062</v>
      </c>
      <c r="BG1402" s="177">
        <f t="shared" si="415"/>
        <v>0.72543233111755079</v>
      </c>
      <c r="BH1402" s="178">
        <f t="shared" si="416"/>
        <v>7.6906646006136281E-4</v>
      </c>
      <c r="BI1402" s="179" t="str">
        <f t="shared" si="417"/>
        <v/>
      </c>
      <c r="BJ1402" s="179" t="str">
        <f t="shared" si="413"/>
        <v/>
      </c>
    </row>
    <row r="1403" spans="2:62" ht="20.100000000000001" customHeight="1" x14ac:dyDescent="0.25">
      <c r="B1403" s="147"/>
      <c r="C1403" s="151">
        <v>722</v>
      </c>
      <c r="D1403" s="147">
        <f t="shared" si="418"/>
        <v>-830.57360154120806</v>
      </c>
      <c r="E1403" s="170">
        <f t="shared" si="419"/>
        <v>2.8782241411510904E-4</v>
      </c>
      <c r="F1403" s="170">
        <f t="shared" si="420"/>
        <v>0.13306907516936711</v>
      </c>
      <c r="G1403" s="147">
        <f t="shared" si="421"/>
        <v>2.8782241411510904E-4</v>
      </c>
      <c r="H1403" s="147" t="str">
        <f t="shared" si="422"/>
        <v/>
      </c>
      <c r="I1403" s="147" t="str">
        <f t="shared" si="423"/>
        <v/>
      </c>
      <c r="J1403" s="147">
        <f t="shared" si="424"/>
        <v>9.4271063465288954E-16</v>
      </c>
      <c r="K1403" s="147" t="str">
        <f t="shared" si="425"/>
        <v/>
      </c>
      <c r="L1403" s="147" t="str">
        <f t="shared" si="426"/>
        <v/>
      </c>
      <c r="P1403" s="151">
        <v>722</v>
      </c>
      <c r="Q1403" s="147">
        <f t="shared" si="427"/>
        <v>-26712.167289682679</v>
      </c>
      <c r="R1403" s="170">
        <f t="shared" si="428"/>
        <v>8.9493936041724656E-6</v>
      </c>
      <c r="S1403" s="170">
        <f t="shared" si="429"/>
        <v>0.13306907516936706</v>
      </c>
      <c r="T1403" s="147">
        <f t="shared" si="430"/>
        <v>8.9493936041724656E-6</v>
      </c>
      <c r="U1403" s="147" t="str">
        <f t="shared" si="431"/>
        <v/>
      </c>
      <c r="V1403" s="147" t="str">
        <f t="shared" si="432"/>
        <v/>
      </c>
      <c r="W1403" s="171">
        <f t="shared" si="433"/>
        <v>2.8499024009995301E-6</v>
      </c>
      <c r="X1403" s="169" t="str">
        <f t="shared" si="434"/>
        <v/>
      </c>
      <c r="Y1403" s="147" t="str">
        <f t="shared" si="435"/>
        <v/>
      </c>
      <c r="AC1403" s="151">
        <v>722</v>
      </c>
      <c r="AD1403" s="147">
        <f t="shared" si="436"/>
        <v>-1.1120000000000001</v>
      </c>
      <c r="AE1403" s="170">
        <f t="shared" si="437"/>
        <v>0.21497994523009986</v>
      </c>
      <c r="AF1403" s="170">
        <f t="shared" si="438"/>
        <v>0.13306907516936706</v>
      </c>
      <c r="AG1403" s="147">
        <f t="shared" si="439"/>
        <v>0.21497994523009986</v>
      </c>
      <c r="AH1403" s="147" t="str">
        <f t="shared" si="440"/>
        <v/>
      </c>
      <c r="AI1403" s="147" t="str">
        <f t="shared" si="441"/>
        <v/>
      </c>
      <c r="AJ1403" s="169">
        <f t="shared" si="442"/>
        <v>0</v>
      </c>
      <c r="AK1403" s="169" t="str">
        <f t="shared" si="443"/>
        <v/>
      </c>
      <c r="AL1403" s="169" t="str">
        <f t="shared" si="444"/>
        <v/>
      </c>
      <c r="AM1403" s="169"/>
      <c r="AN1403" s="169"/>
      <c r="AO1403" s="169"/>
      <c r="AP1403" s="169"/>
      <c r="AQ1403" s="169"/>
      <c r="AR1403" s="169"/>
      <c r="AS1403" s="169"/>
      <c r="AT1403" s="148"/>
      <c r="AU1403" s="149"/>
      <c r="AV1403" s="148"/>
      <c r="AW1403" s="173"/>
      <c r="AX1403" s="174"/>
      <c r="AY1403" s="175"/>
      <c r="AZ1403" s="175"/>
      <c r="BA1403" s="176"/>
      <c r="BB1403" s="176"/>
      <c r="BC1403" s="150"/>
      <c r="BE1403" s="151">
        <v>699</v>
      </c>
      <c r="BF1403" s="164">
        <f t="shared" si="414"/>
        <v>4.4672000000000622</v>
      </c>
      <c r="BG1403" s="177">
        <f t="shared" si="415"/>
        <v>0.72466326465748943</v>
      </c>
      <c r="BH1403" s="178">
        <f t="shared" si="416"/>
        <v>7.6936004025829341E-4</v>
      </c>
      <c r="BI1403" s="179" t="str">
        <f t="shared" si="417"/>
        <v/>
      </c>
      <c r="BJ1403" s="179" t="str">
        <f t="shared" si="413"/>
        <v/>
      </c>
    </row>
    <row r="1404" spans="2:62" ht="20.100000000000001" customHeight="1" x14ac:dyDescent="0.25">
      <c r="B1404" s="147"/>
      <c r="C1404" s="151">
        <v>723</v>
      </c>
      <c r="D1404" s="147">
        <f t="shared" si="418"/>
        <v>-827.5859267155206</v>
      </c>
      <c r="E1404" s="170">
        <f t="shared" si="419"/>
        <v>2.8910318684518795E-4</v>
      </c>
      <c r="F1404" s="170">
        <f t="shared" si="420"/>
        <v>0.13393090794980184</v>
      </c>
      <c r="G1404" s="147">
        <f t="shared" si="421"/>
        <v>2.8910318684518795E-4</v>
      </c>
      <c r="H1404" s="147" t="str">
        <f t="shared" si="422"/>
        <v/>
      </c>
      <c r="I1404" s="147" t="str">
        <f t="shared" si="423"/>
        <v/>
      </c>
      <c r="J1404" s="147">
        <f t="shared" si="424"/>
        <v>9.7085726789951374E-16</v>
      </c>
      <c r="K1404" s="147" t="str">
        <f t="shared" si="425"/>
        <v/>
      </c>
      <c r="L1404" s="147" t="str">
        <f t="shared" si="426"/>
        <v/>
      </c>
      <c r="P1404" s="151">
        <v>723</v>
      </c>
      <c r="Q1404" s="147">
        <f t="shared" si="427"/>
        <v>-26616.080356985971</v>
      </c>
      <c r="R1404" s="170">
        <f t="shared" si="428"/>
        <v>8.9892172548572435E-6</v>
      </c>
      <c r="S1404" s="170">
        <f t="shared" si="429"/>
        <v>0.13393090794980189</v>
      </c>
      <c r="T1404" s="147">
        <f t="shared" si="430"/>
        <v>8.9892172548572435E-6</v>
      </c>
      <c r="U1404" s="147" t="str">
        <f t="shared" si="431"/>
        <v/>
      </c>
      <c r="V1404" s="147" t="str">
        <f t="shared" si="432"/>
        <v/>
      </c>
      <c r="W1404" s="171">
        <f t="shared" si="433"/>
        <v>2.8713631936125115E-6</v>
      </c>
      <c r="X1404" s="169" t="str">
        <f t="shared" si="434"/>
        <v/>
      </c>
      <c r="Y1404" s="147" t="str">
        <f t="shared" si="435"/>
        <v/>
      </c>
      <c r="AC1404" s="151">
        <v>723</v>
      </c>
      <c r="AD1404" s="147">
        <f t="shared" si="436"/>
        <v>-1.1080000000000001</v>
      </c>
      <c r="AE1404" s="170">
        <f t="shared" si="437"/>
        <v>0.21593657834087107</v>
      </c>
      <c r="AF1404" s="170">
        <f t="shared" si="438"/>
        <v>0.13393090794980184</v>
      </c>
      <c r="AG1404" s="147">
        <f t="shared" si="439"/>
        <v>0.21593657834087107</v>
      </c>
      <c r="AH1404" s="147" t="str">
        <f t="shared" si="440"/>
        <v/>
      </c>
      <c r="AI1404" s="147" t="str">
        <f t="shared" si="441"/>
        <v/>
      </c>
      <c r="AJ1404" s="169">
        <f t="shared" si="442"/>
        <v>0</v>
      </c>
      <c r="AK1404" s="169" t="str">
        <f t="shared" si="443"/>
        <v/>
      </c>
      <c r="AL1404" s="169" t="str">
        <f t="shared" si="444"/>
        <v/>
      </c>
      <c r="AM1404" s="169"/>
      <c r="AN1404" s="169"/>
      <c r="AO1404" s="169"/>
      <c r="AP1404" s="169"/>
      <c r="AQ1404" s="169"/>
      <c r="AR1404" s="169"/>
      <c r="AS1404" s="169"/>
      <c r="AT1404" s="148"/>
      <c r="AU1404" s="149"/>
      <c r="AV1404" s="148"/>
      <c r="AW1404" s="173"/>
      <c r="AX1404" s="174"/>
      <c r="AY1404" s="175"/>
      <c r="AZ1404" s="175"/>
      <c r="BA1404" s="176"/>
      <c r="BB1404" s="176"/>
      <c r="BC1404" s="150"/>
      <c r="BE1404" s="151">
        <v>700</v>
      </c>
      <c r="BF1404" s="164">
        <f t="shared" si="414"/>
        <v>4.4736000000000624</v>
      </c>
      <c r="BG1404" s="177">
        <f t="shared" si="415"/>
        <v>0.72389390461723113</v>
      </c>
      <c r="BH1404" s="178">
        <f t="shared" si="416"/>
        <v>7.6964978884330737E-4</v>
      </c>
      <c r="BI1404" s="179" t="str">
        <f t="shared" si="417"/>
        <v/>
      </c>
      <c r="BJ1404" s="179" t="str">
        <f t="shared" si="413"/>
        <v/>
      </c>
    </row>
    <row r="1405" spans="2:62" ht="20.100000000000001" customHeight="1" x14ac:dyDescent="0.25">
      <c r="B1405" s="147"/>
      <c r="C1405" s="151">
        <v>724</v>
      </c>
      <c r="D1405" s="147">
        <f t="shared" si="418"/>
        <v>-824.59825188983268</v>
      </c>
      <c r="E1405" s="170">
        <f t="shared" si="419"/>
        <v>2.9038501265184219E-4</v>
      </c>
      <c r="F1405" s="170">
        <f t="shared" si="420"/>
        <v>0.13479656884485117</v>
      </c>
      <c r="G1405" s="147">
        <f t="shared" si="421"/>
        <v>2.9038501265184219E-4</v>
      </c>
      <c r="H1405" s="147" t="str">
        <f t="shared" si="422"/>
        <v/>
      </c>
      <c r="I1405" s="147" t="str">
        <f t="shared" si="423"/>
        <v/>
      </c>
      <c r="J1405" s="147">
        <f t="shared" si="424"/>
        <v>9.9982828143192674E-16</v>
      </c>
      <c r="K1405" s="147" t="str">
        <f t="shared" si="425"/>
        <v/>
      </c>
      <c r="L1405" s="147" t="str">
        <f t="shared" si="426"/>
        <v/>
      </c>
      <c r="P1405" s="151">
        <v>724</v>
      </c>
      <c r="Q1405" s="147">
        <f t="shared" si="427"/>
        <v>-26519.993424289278</v>
      </c>
      <c r="R1405" s="170">
        <f t="shared" si="428"/>
        <v>9.0290736493322937E-6</v>
      </c>
      <c r="S1405" s="170">
        <f t="shared" si="429"/>
        <v>0.13479656884485117</v>
      </c>
      <c r="T1405" s="147">
        <f t="shared" si="430"/>
        <v>9.0290736493322937E-6</v>
      </c>
      <c r="U1405" s="147" t="str">
        <f t="shared" si="431"/>
        <v/>
      </c>
      <c r="V1405" s="147" t="str">
        <f t="shared" si="432"/>
        <v/>
      </c>
      <c r="W1405" s="171">
        <f t="shared" si="433"/>
        <v>2.8929393063323608E-6</v>
      </c>
      <c r="X1405" s="169" t="str">
        <f t="shared" si="434"/>
        <v/>
      </c>
      <c r="Y1405" s="147" t="str">
        <f t="shared" si="435"/>
        <v/>
      </c>
      <c r="AC1405" s="151">
        <v>724</v>
      </c>
      <c r="AD1405" s="147">
        <f t="shared" si="436"/>
        <v>-1.1040000000000001</v>
      </c>
      <c r="AE1405" s="170">
        <f t="shared" si="437"/>
        <v>0.21689399801423551</v>
      </c>
      <c r="AF1405" s="170">
        <f t="shared" si="438"/>
        <v>0.13479656884485117</v>
      </c>
      <c r="AG1405" s="147">
        <f t="shared" si="439"/>
        <v>0.21689399801423551</v>
      </c>
      <c r="AH1405" s="147" t="str">
        <f t="shared" si="440"/>
        <v/>
      </c>
      <c r="AI1405" s="147" t="str">
        <f t="shared" si="441"/>
        <v/>
      </c>
      <c r="AJ1405" s="169">
        <f t="shared" si="442"/>
        <v>0</v>
      </c>
      <c r="AK1405" s="169" t="str">
        <f t="shared" si="443"/>
        <v/>
      </c>
      <c r="AL1405" s="169" t="str">
        <f t="shared" si="444"/>
        <v/>
      </c>
      <c r="AM1405" s="169"/>
      <c r="AN1405" s="169"/>
      <c r="AO1405" s="169"/>
      <c r="AP1405" s="169"/>
      <c r="AQ1405" s="169"/>
      <c r="AR1405" s="169"/>
      <c r="AS1405" s="169"/>
      <c r="AT1405" s="148"/>
      <c r="AU1405" s="149"/>
      <c r="AV1405" s="148"/>
      <c r="AW1405" s="173"/>
      <c r="AX1405" s="174"/>
      <c r="AY1405" s="175"/>
      <c r="AZ1405" s="175"/>
      <c r="BA1405" s="176"/>
      <c r="BB1405" s="176"/>
      <c r="BC1405" s="150"/>
      <c r="BE1405" s="151">
        <v>701</v>
      </c>
      <c r="BF1405" s="164">
        <f t="shared" si="414"/>
        <v>4.4800000000000626</v>
      </c>
      <c r="BG1405" s="177">
        <f t="shared" si="415"/>
        <v>0.72312425482838782</v>
      </c>
      <c r="BH1405" s="178">
        <f t="shared" si="416"/>
        <v>7.6993571267536254E-4</v>
      </c>
      <c r="BI1405" s="179" t="str">
        <f t="shared" si="417"/>
        <v/>
      </c>
      <c r="BJ1405" s="179" t="str">
        <f t="shared" si="413"/>
        <v/>
      </c>
    </row>
    <row r="1406" spans="2:62" ht="20.100000000000001" customHeight="1" x14ac:dyDescent="0.25">
      <c r="B1406" s="147"/>
      <c r="C1406" s="151">
        <v>725</v>
      </c>
      <c r="D1406" s="147">
        <f t="shared" si="418"/>
        <v>-821.61057706414476</v>
      </c>
      <c r="E1406" s="170">
        <f t="shared" si="419"/>
        <v>2.9166785509517198E-4</v>
      </c>
      <c r="F1406" s="170">
        <f t="shared" si="420"/>
        <v>0.13566606094638267</v>
      </c>
      <c r="G1406" s="147">
        <f t="shared" si="421"/>
        <v>2.9166785509517198E-4</v>
      </c>
      <c r="H1406" s="147" t="str">
        <f t="shared" si="422"/>
        <v/>
      </c>
      <c r="I1406" s="147" t="str">
        <f t="shared" si="423"/>
        <v/>
      </c>
      <c r="J1406" s="147">
        <f t="shared" si="424"/>
        <v>1.0296473343979346E-15</v>
      </c>
      <c r="K1406" s="147" t="str">
        <f t="shared" si="425"/>
        <v/>
      </c>
      <c r="L1406" s="147" t="str">
        <f t="shared" si="426"/>
        <v/>
      </c>
      <c r="P1406" s="151">
        <v>725</v>
      </c>
      <c r="Q1406" s="147">
        <f t="shared" si="427"/>
        <v>-26423.90649159257</v>
      </c>
      <c r="R1406" s="170">
        <f t="shared" si="428"/>
        <v>9.0689616545552139E-6</v>
      </c>
      <c r="S1406" s="170">
        <f t="shared" si="429"/>
        <v>0.13566606094638267</v>
      </c>
      <c r="T1406" s="147">
        <f t="shared" si="430"/>
        <v>9.0689616545552139E-6</v>
      </c>
      <c r="U1406" s="147" t="str">
        <f t="shared" si="431"/>
        <v/>
      </c>
      <c r="V1406" s="147" t="str">
        <f t="shared" si="432"/>
        <v/>
      </c>
      <c r="W1406" s="171">
        <f t="shared" si="433"/>
        <v>2.9146309126779583E-6</v>
      </c>
      <c r="X1406" s="169" t="str">
        <f t="shared" si="434"/>
        <v/>
      </c>
      <c r="Y1406" s="147" t="str">
        <f t="shared" si="435"/>
        <v/>
      </c>
      <c r="AC1406" s="151">
        <v>725</v>
      </c>
      <c r="AD1406" s="147">
        <f t="shared" si="436"/>
        <v>-1.1000000000000001</v>
      </c>
      <c r="AE1406" s="170">
        <f t="shared" si="437"/>
        <v>0.21785217703255053</v>
      </c>
      <c r="AF1406" s="170">
        <f t="shared" si="438"/>
        <v>0.13566606094638264</v>
      </c>
      <c r="AG1406" s="147">
        <f t="shared" si="439"/>
        <v>0.21785217703255053</v>
      </c>
      <c r="AH1406" s="147" t="str">
        <f t="shared" si="440"/>
        <v/>
      </c>
      <c r="AI1406" s="147" t="str">
        <f t="shared" si="441"/>
        <v/>
      </c>
      <c r="AJ1406" s="169">
        <f t="shared" si="442"/>
        <v>0</v>
      </c>
      <c r="AK1406" s="169" t="str">
        <f t="shared" si="443"/>
        <v/>
      </c>
      <c r="AL1406" s="169" t="str">
        <f t="shared" si="444"/>
        <v/>
      </c>
      <c r="AM1406" s="169"/>
      <c r="AN1406" s="169"/>
      <c r="AO1406" s="169"/>
      <c r="AP1406" s="169"/>
      <c r="AQ1406" s="169"/>
      <c r="AR1406" s="169"/>
      <c r="AS1406" s="169"/>
      <c r="AT1406" s="148"/>
      <c r="AU1406" s="149"/>
      <c r="AV1406" s="148"/>
      <c r="AW1406" s="173"/>
      <c r="AX1406" s="174"/>
      <c r="AY1406" s="175"/>
      <c r="AZ1406" s="175"/>
      <c r="BA1406" s="176"/>
      <c r="BB1406" s="176"/>
      <c r="BC1406" s="150"/>
      <c r="BE1406" s="151">
        <v>702</v>
      </c>
      <c r="BF1406" s="164">
        <f t="shared" si="414"/>
        <v>4.4864000000000628</v>
      </c>
      <c r="BG1406" s="177">
        <f t="shared" si="415"/>
        <v>0.72235431911571246</v>
      </c>
      <c r="BH1406" s="178">
        <f t="shared" si="416"/>
        <v>7.7021781863884087E-4</v>
      </c>
      <c r="BI1406" s="179" t="str">
        <f t="shared" si="417"/>
        <v/>
      </c>
      <c r="BJ1406" s="179" t="str">
        <f t="shared" si="413"/>
        <v/>
      </c>
    </row>
    <row r="1407" spans="2:62" ht="20.100000000000001" customHeight="1" x14ac:dyDescent="0.25">
      <c r="B1407" s="147"/>
      <c r="C1407" s="151">
        <v>726</v>
      </c>
      <c r="D1407" s="147">
        <f t="shared" si="418"/>
        <v>-818.62290223845685</v>
      </c>
      <c r="E1407" s="170">
        <f t="shared" si="419"/>
        <v>2.9295167752509821E-4</v>
      </c>
      <c r="F1407" s="170">
        <f t="shared" si="420"/>
        <v>0.13653938723707901</v>
      </c>
      <c r="G1407" s="147">
        <f t="shared" si="421"/>
        <v>2.9295167752509821E-4</v>
      </c>
      <c r="H1407" s="147" t="str">
        <f t="shared" si="422"/>
        <v/>
      </c>
      <c r="I1407" s="147" t="str">
        <f t="shared" si="423"/>
        <v/>
      </c>
      <c r="J1407" s="147">
        <f t="shared" si="424"/>
        <v>1.060338750442253E-15</v>
      </c>
      <c r="K1407" s="147" t="str">
        <f t="shared" si="425"/>
        <v/>
      </c>
      <c r="L1407" s="147" t="str">
        <f t="shared" si="426"/>
        <v/>
      </c>
      <c r="P1407" s="151">
        <v>726</v>
      </c>
      <c r="Q1407" s="147">
        <f t="shared" si="427"/>
        <v>-26327.819558895877</v>
      </c>
      <c r="R1407" s="170">
        <f t="shared" si="428"/>
        <v>9.1088801309483634E-6</v>
      </c>
      <c r="S1407" s="170">
        <f t="shared" si="429"/>
        <v>0.1365393872370789</v>
      </c>
      <c r="T1407" s="147">
        <f t="shared" si="430"/>
        <v>9.1088801309483634E-6</v>
      </c>
      <c r="U1407" s="147" t="str">
        <f t="shared" si="431"/>
        <v/>
      </c>
      <c r="V1407" s="147" t="str">
        <f t="shared" si="432"/>
        <v/>
      </c>
      <c r="W1407" s="171">
        <f t="shared" si="433"/>
        <v>2.9364381819062014E-6</v>
      </c>
      <c r="X1407" s="169" t="str">
        <f t="shared" si="434"/>
        <v/>
      </c>
      <c r="Y1407" s="147" t="str">
        <f t="shared" si="435"/>
        <v/>
      </c>
      <c r="AC1407" s="151">
        <v>726</v>
      </c>
      <c r="AD1407" s="147">
        <f t="shared" si="436"/>
        <v>-1.0960000000000001</v>
      </c>
      <c r="AE1407" s="170">
        <f t="shared" si="437"/>
        <v>0.21881108802118646</v>
      </c>
      <c r="AF1407" s="170">
        <f t="shared" si="438"/>
        <v>0.1365393872370789</v>
      </c>
      <c r="AG1407" s="147">
        <f t="shared" si="439"/>
        <v>0.21881108802118646</v>
      </c>
      <c r="AH1407" s="147" t="str">
        <f t="shared" si="440"/>
        <v/>
      </c>
      <c r="AI1407" s="147" t="str">
        <f t="shared" si="441"/>
        <v/>
      </c>
      <c r="AJ1407" s="169">
        <f t="shared" si="442"/>
        <v>0</v>
      </c>
      <c r="AK1407" s="169" t="str">
        <f t="shared" si="443"/>
        <v/>
      </c>
      <c r="AL1407" s="169" t="str">
        <f t="shared" si="444"/>
        <v/>
      </c>
      <c r="AM1407" s="169"/>
      <c r="AN1407" s="169"/>
      <c r="AO1407" s="169"/>
      <c r="AP1407" s="169"/>
      <c r="AQ1407" s="169"/>
      <c r="AR1407" s="169"/>
      <c r="AS1407" s="169"/>
      <c r="AT1407" s="148"/>
      <c r="AU1407" s="149"/>
      <c r="AV1407" s="148"/>
      <c r="AW1407" s="173"/>
      <c r="AX1407" s="174"/>
      <c r="AY1407" s="175"/>
      <c r="AZ1407" s="175"/>
      <c r="BA1407" s="176"/>
      <c r="BB1407" s="176"/>
      <c r="BC1407" s="150"/>
      <c r="BE1407" s="151">
        <v>703</v>
      </c>
      <c r="BF1407" s="164">
        <f t="shared" si="414"/>
        <v>4.492800000000063</v>
      </c>
      <c r="BG1407" s="177">
        <f t="shared" si="415"/>
        <v>0.72158410129707362</v>
      </c>
      <c r="BH1407" s="178">
        <f t="shared" si="416"/>
        <v>7.7049611364332637E-4</v>
      </c>
      <c r="BI1407" s="179" t="str">
        <f t="shared" si="417"/>
        <v/>
      </c>
      <c r="BJ1407" s="179" t="str">
        <f t="shared" si="413"/>
        <v/>
      </c>
    </row>
    <row r="1408" spans="2:62" ht="20.100000000000001" customHeight="1" x14ac:dyDescent="0.25">
      <c r="B1408" s="147"/>
      <c r="C1408" s="151">
        <v>727</v>
      </c>
      <c r="D1408" s="147">
        <f t="shared" si="418"/>
        <v>-815.63522741276938</v>
      </c>
      <c r="E1408" s="170">
        <f t="shared" si="419"/>
        <v>2.9423644308278386E-4</v>
      </c>
      <c r="F1408" s="170">
        <f t="shared" si="420"/>
        <v>0.13741655058981206</v>
      </c>
      <c r="G1408" s="147">
        <f t="shared" si="421"/>
        <v>2.9423644308278386E-4</v>
      </c>
      <c r="H1408" s="147" t="str">
        <f t="shared" si="422"/>
        <v/>
      </c>
      <c r="I1408" s="147" t="str">
        <f t="shared" si="423"/>
        <v/>
      </c>
      <c r="J1408" s="147">
        <f t="shared" si="424"/>
        <v>1.0919275359446221E-15</v>
      </c>
      <c r="K1408" s="147" t="str">
        <f t="shared" si="425"/>
        <v/>
      </c>
      <c r="L1408" s="147" t="str">
        <f t="shared" si="426"/>
        <v/>
      </c>
      <c r="P1408" s="151">
        <v>727</v>
      </c>
      <c r="Q1408" s="147">
        <f t="shared" si="427"/>
        <v>-26231.732626199169</v>
      </c>
      <c r="R1408" s="170">
        <f t="shared" si="428"/>
        <v>9.1488279324431317E-6</v>
      </c>
      <c r="S1408" s="170">
        <f t="shared" si="429"/>
        <v>0.13741655058981209</v>
      </c>
      <c r="T1408" s="147">
        <f t="shared" si="430"/>
        <v>9.1488279324431317E-6</v>
      </c>
      <c r="U1408" s="147" t="str">
        <f t="shared" si="431"/>
        <v/>
      </c>
      <c r="V1408" s="147" t="str">
        <f t="shared" si="432"/>
        <v/>
      </c>
      <c r="W1408" s="171">
        <f t="shared" si="433"/>
        <v>2.9583612789692131E-6</v>
      </c>
      <c r="X1408" s="169" t="str">
        <f t="shared" si="434"/>
        <v/>
      </c>
      <c r="Y1408" s="147" t="str">
        <f t="shared" si="435"/>
        <v/>
      </c>
      <c r="AC1408" s="151">
        <v>727</v>
      </c>
      <c r="AD1408" s="147">
        <f t="shared" si="436"/>
        <v>-1.0920000000000001</v>
      </c>
      <c r="AE1408" s="170">
        <f t="shared" si="437"/>
        <v>0.2197707034495886</v>
      </c>
      <c r="AF1408" s="170">
        <f t="shared" si="438"/>
        <v>0.13741655058981206</v>
      </c>
      <c r="AG1408" s="147">
        <f t="shared" si="439"/>
        <v>0.2197707034495886</v>
      </c>
      <c r="AH1408" s="147" t="str">
        <f t="shared" si="440"/>
        <v/>
      </c>
      <c r="AI1408" s="147" t="str">
        <f t="shared" si="441"/>
        <v/>
      </c>
      <c r="AJ1408" s="169">
        <f t="shared" si="442"/>
        <v>0</v>
      </c>
      <c r="AK1408" s="169" t="str">
        <f t="shared" si="443"/>
        <v/>
      </c>
      <c r="AL1408" s="169" t="str">
        <f t="shared" si="444"/>
        <v/>
      </c>
      <c r="AM1408" s="169"/>
      <c r="AN1408" s="169"/>
      <c r="AO1408" s="169"/>
      <c r="AP1408" s="169"/>
      <c r="AQ1408" s="169"/>
      <c r="AR1408" s="169"/>
      <c r="AS1408" s="169"/>
      <c r="AT1408" s="148"/>
      <c r="AU1408" s="149"/>
      <c r="AV1408" s="148"/>
      <c r="AW1408" s="173"/>
      <c r="AX1408" s="174"/>
      <c r="AY1408" s="175"/>
      <c r="AZ1408" s="175"/>
      <c r="BA1408" s="176"/>
      <c r="BB1408" s="176"/>
      <c r="BC1408" s="150"/>
      <c r="BE1408" s="151">
        <v>704</v>
      </c>
      <c r="BF1408" s="164">
        <f t="shared" si="414"/>
        <v>4.4992000000000631</v>
      </c>
      <c r="BG1408" s="177">
        <f t="shared" si="415"/>
        <v>0.72081360518343029</v>
      </c>
      <c r="BH1408" s="178">
        <f t="shared" si="416"/>
        <v>7.7077060462427127E-4</v>
      </c>
      <c r="BI1408" s="179" t="str">
        <f t="shared" si="417"/>
        <v/>
      </c>
      <c r="BJ1408" s="179" t="str">
        <f t="shared" si="413"/>
        <v/>
      </c>
    </row>
    <row r="1409" spans="2:62" ht="20.100000000000001" customHeight="1" x14ac:dyDescent="0.25">
      <c r="B1409" s="147"/>
      <c r="C1409" s="151">
        <v>728</v>
      </c>
      <c r="D1409" s="147">
        <f t="shared" si="418"/>
        <v>-812.64755258708146</v>
      </c>
      <c r="E1409" s="170">
        <f t="shared" si="419"/>
        <v>2.9552211470208029E-4</v>
      </c>
      <c r="F1409" s="170">
        <f t="shared" si="420"/>
        <v>0.1382975537670216</v>
      </c>
      <c r="G1409" s="147">
        <f t="shared" si="421"/>
        <v>2.9552211470208029E-4</v>
      </c>
      <c r="H1409" s="147" t="str">
        <f t="shared" si="422"/>
        <v/>
      </c>
      <c r="I1409" s="147" t="str">
        <f t="shared" si="423"/>
        <v/>
      </c>
      <c r="J1409" s="147">
        <f t="shared" si="424"/>
        <v>1.1244393987464129E-15</v>
      </c>
      <c r="K1409" s="147" t="str">
        <f t="shared" si="425"/>
        <v/>
      </c>
      <c r="L1409" s="147" t="str">
        <f t="shared" si="426"/>
        <v/>
      </c>
      <c r="P1409" s="151">
        <v>728</v>
      </c>
      <c r="Q1409" s="147">
        <f t="shared" si="427"/>
        <v>-26135.645693502476</v>
      </c>
      <c r="R1409" s="170">
        <f t="shared" si="428"/>
        <v>9.1888039065248271E-6</v>
      </c>
      <c r="S1409" s="170">
        <f t="shared" si="429"/>
        <v>0.1382975537670216</v>
      </c>
      <c r="T1409" s="147">
        <f t="shared" si="430"/>
        <v>9.1888039065248271E-6</v>
      </c>
      <c r="U1409" s="147" t="str">
        <f t="shared" si="431"/>
        <v/>
      </c>
      <c r="V1409" s="147" t="str">
        <f t="shared" si="432"/>
        <v/>
      </c>
      <c r="W1409" s="171">
        <f t="shared" si="433"/>
        <v>2.9804003644714991E-6</v>
      </c>
      <c r="X1409" s="169" t="str">
        <f t="shared" si="434"/>
        <v/>
      </c>
      <c r="Y1409" s="147" t="str">
        <f t="shared" si="435"/>
        <v/>
      </c>
      <c r="AC1409" s="151">
        <v>728</v>
      </c>
      <c r="AD1409" s="147">
        <f t="shared" si="436"/>
        <v>-1.0880000000000001</v>
      </c>
      <c r="AE1409" s="170">
        <f t="shared" si="437"/>
        <v>0.22073099563235687</v>
      </c>
      <c r="AF1409" s="170">
        <f t="shared" si="438"/>
        <v>0.1382975537670216</v>
      </c>
      <c r="AG1409" s="147">
        <f t="shared" si="439"/>
        <v>0.22073099563235687</v>
      </c>
      <c r="AH1409" s="147" t="str">
        <f t="shared" si="440"/>
        <v/>
      </c>
      <c r="AI1409" s="147" t="str">
        <f t="shared" si="441"/>
        <v/>
      </c>
      <c r="AJ1409" s="169">
        <f t="shared" si="442"/>
        <v>0</v>
      </c>
      <c r="AK1409" s="169" t="str">
        <f t="shared" si="443"/>
        <v/>
      </c>
      <c r="AL1409" s="169" t="str">
        <f t="shared" si="444"/>
        <v/>
      </c>
      <c r="AM1409" s="169"/>
      <c r="AN1409" s="169"/>
      <c r="AO1409" s="169"/>
      <c r="AP1409" s="169"/>
      <c r="AQ1409" s="169"/>
      <c r="AR1409" s="169"/>
      <c r="AS1409" s="169"/>
      <c r="AT1409" s="148"/>
      <c r="AU1409" s="149"/>
      <c r="AV1409" s="148"/>
      <c r="AW1409" s="173"/>
      <c r="AX1409" s="174"/>
      <c r="AY1409" s="175"/>
      <c r="AZ1409" s="175"/>
      <c r="BA1409" s="176"/>
      <c r="BB1409" s="176"/>
      <c r="BC1409" s="150"/>
      <c r="BE1409" s="151">
        <v>705</v>
      </c>
      <c r="BF1409" s="164">
        <f t="shared" si="414"/>
        <v>4.5056000000000633</v>
      </c>
      <c r="BG1409" s="177">
        <f t="shared" si="415"/>
        <v>0.72004283457880602</v>
      </c>
      <c r="BH1409" s="178">
        <f t="shared" si="416"/>
        <v>7.7104129854055348E-4</v>
      </c>
      <c r="BI1409" s="179" t="str">
        <f t="shared" si="417"/>
        <v/>
      </c>
      <c r="BJ1409" s="179" t="str">
        <f t="shared" ref="BJ1409:BJ1472" si="445">IF($BG1409&lt;(1-$BC$717),$BH1409,"")</f>
        <v/>
      </c>
    </row>
    <row r="1410" spans="2:62" ht="20.100000000000001" customHeight="1" x14ac:dyDescent="0.25">
      <c r="B1410" s="147"/>
      <c r="C1410" s="151">
        <v>729</v>
      </c>
      <c r="D1410" s="147">
        <f t="shared" si="418"/>
        <v>-809.65987776139355</v>
      </c>
      <c r="E1410" s="170">
        <f t="shared" si="419"/>
        <v>2.9680865511099412E-4</v>
      </c>
      <c r="F1410" s="170">
        <f t="shared" si="420"/>
        <v>0.13918239942009802</v>
      </c>
      <c r="G1410" s="147">
        <f t="shared" si="421"/>
        <v>2.9680865511099412E-4</v>
      </c>
      <c r="H1410" s="147" t="str">
        <f t="shared" si="422"/>
        <v/>
      </c>
      <c r="I1410" s="147" t="str">
        <f t="shared" si="423"/>
        <v/>
      </c>
      <c r="J1410" s="147">
        <f t="shared" si="424"/>
        <v>1.157900767378191E-15</v>
      </c>
      <c r="K1410" s="147" t="str">
        <f t="shared" si="425"/>
        <v/>
      </c>
      <c r="L1410" s="147" t="str">
        <f t="shared" si="426"/>
        <v/>
      </c>
      <c r="P1410" s="151">
        <v>729</v>
      </c>
      <c r="Q1410" s="147">
        <f t="shared" si="427"/>
        <v>-26039.558760805769</v>
      </c>
      <c r="R1410" s="170">
        <f t="shared" si="428"/>
        <v>9.2288068942783751E-6</v>
      </c>
      <c r="S1410" s="170">
        <f t="shared" si="429"/>
        <v>0.13918239942009802</v>
      </c>
      <c r="T1410" s="147">
        <f t="shared" si="430"/>
        <v>9.2288068942783751E-6</v>
      </c>
      <c r="U1410" s="147" t="str">
        <f t="shared" si="431"/>
        <v/>
      </c>
      <c r="V1410" s="147" t="str">
        <f t="shared" si="432"/>
        <v/>
      </c>
      <c r="W1410" s="171">
        <f t="shared" si="433"/>
        <v>3.0025555946272134E-6</v>
      </c>
      <c r="X1410" s="169" t="str">
        <f t="shared" si="434"/>
        <v/>
      </c>
      <c r="Y1410" s="147" t="str">
        <f t="shared" si="435"/>
        <v/>
      </c>
      <c r="AC1410" s="151">
        <v>729</v>
      </c>
      <c r="AD1410" s="147">
        <f t="shared" si="436"/>
        <v>-1.0840000000000001</v>
      </c>
      <c r="AE1410" s="170">
        <f t="shared" si="437"/>
        <v>0.22169193673034238</v>
      </c>
      <c r="AF1410" s="170">
        <f t="shared" si="438"/>
        <v>0.139182399420098</v>
      </c>
      <c r="AG1410" s="147">
        <f t="shared" si="439"/>
        <v>0.22169193673034238</v>
      </c>
      <c r="AH1410" s="147" t="str">
        <f t="shared" si="440"/>
        <v/>
      </c>
      <c r="AI1410" s="147" t="str">
        <f t="shared" si="441"/>
        <v/>
      </c>
      <c r="AJ1410" s="169">
        <f t="shared" si="442"/>
        <v>0</v>
      </c>
      <c r="AK1410" s="169" t="str">
        <f t="shared" si="443"/>
        <v/>
      </c>
      <c r="AL1410" s="169" t="str">
        <f t="shared" si="444"/>
        <v/>
      </c>
      <c r="AM1410" s="169"/>
      <c r="AN1410" s="169"/>
      <c r="AO1410" s="169"/>
      <c r="AP1410" s="169"/>
      <c r="AQ1410" s="169"/>
      <c r="AR1410" s="169"/>
      <c r="AS1410" s="169"/>
      <c r="AT1410" s="148"/>
      <c r="AU1410" s="149"/>
      <c r="AV1410" s="148"/>
      <c r="AW1410" s="173"/>
      <c r="AX1410" s="174"/>
      <c r="AY1410" s="175"/>
      <c r="AZ1410" s="175"/>
      <c r="BA1410" s="176"/>
      <c r="BB1410" s="176"/>
      <c r="BC1410" s="150"/>
      <c r="BE1410" s="151">
        <v>706</v>
      </c>
      <c r="BF1410" s="164">
        <f t="shared" ref="BF1410:BF1473" si="446">BF1409+$BI$702</f>
        <v>4.5120000000000635</v>
      </c>
      <c r="BG1410" s="177">
        <f t="shared" ref="BG1410:BG1473" si="447">_xlfn.CHISQ.DIST.RT(BF1410,7)</f>
        <v>0.71927179328026547</v>
      </c>
      <c r="BH1410" s="178">
        <f t="shared" ref="BH1410:BH1473" si="448">BG1410-BG1411</f>
        <v>7.7130820237747422E-4</v>
      </c>
      <c r="BI1410" s="179" t="str">
        <f t="shared" ref="BI1410:BI1473" si="449">IF(BG1410&lt;(1-$BC$709),BH1410,"")</f>
        <v/>
      </c>
      <c r="BJ1410" s="179" t="str">
        <f t="shared" si="445"/>
        <v/>
      </c>
    </row>
    <row r="1411" spans="2:62" ht="20.100000000000001" customHeight="1" x14ac:dyDescent="0.25">
      <c r="B1411" s="147"/>
      <c r="C1411" s="151">
        <v>730</v>
      </c>
      <c r="D1411" s="147">
        <f t="shared" si="418"/>
        <v>-806.67220293570563</v>
      </c>
      <c r="E1411" s="170">
        <f t="shared" si="419"/>
        <v>2.9809602683317942E-4</v>
      </c>
      <c r="F1411" s="170">
        <f t="shared" si="420"/>
        <v>0.14007109008876914</v>
      </c>
      <c r="G1411" s="147">
        <f t="shared" si="421"/>
        <v>2.9809602683317942E-4</v>
      </c>
      <c r="H1411" s="147" t="str">
        <f t="shared" si="422"/>
        <v/>
      </c>
      <c r="I1411" s="147" t="str">
        <f t="shared" si="423"/>
        <v/>
      </c>
      <c r="J1411" s="147">
        <f t="shared" si="424"/>
        <v>1.1923388108014848E-15</v>
      </c>
      <c r="K1411" s="147" t="str">
        <f t="shared" si="425"/>
        <v/>
      </c>
      <c r="L1411" s="147" t="str">
        <f t="shared" si="426"/>
        <v/>
      </c>
      <c r="P1411" s="151">
        <v>730</v>
      </c>
      <c r="Q1411" s="147">
        <f t="shared" si="427"/>
        <v>-25943.471828109075</v>
      </c>
      <c r="R1411" s="170">
        <f t="shared" si="428"/>
        <v>9.2688357304346464E-6</v>
      </c>
      <c r="S1411" s="170">
        <f t="shared" si="429"/>
        <v>0.14007109008876906</v>
      </c>
      <c r="T1411" s="147">
        <f t="shared" si="430"/>
        <v>9.2688357304346464E-6</v>
      </c>
      <c r="U1411" s="147" t="str">
        <f t="shared" si="431"/>
        <v/>
      </c>
      <c r="V1411" s="147" t="str">
        <f t="shared" si="432"/>
        <v/>
      </c>
      <c r="W1411" s="171">
        <f t="shared" si="433"/>
        <v>3.0248271212173752E-6</v>
      </c>
      <c r="X1411" s="169" t="str">
        <f t="shared" si="434"/>
        <v/>
      </c>
      <c r="Y1411" s="147" t="str">
        <f t="shared" si="435"/>
        <v/>
      </c>
      <c r="AC1411" s="151">
        <v>730</v>
      </c>
      <c r="AD1411" s="147">
        <f t="shared" si="436"/>
        <v>-1.08</v>
      </c>
      <c r="AE1411" s="170">
        <f t="shared" si="437"/>
        <v>0.22265349875176113</v>
      </c>
      <c r="AF1411" s="170">
        <f t="shared" si="438"/>
        <v>0.14007109008876906</v>
      </c>
      <c r="AG1411" s="147">
        <f t="shared" si="439"/>
        <v>0.22265349875176113</v>
      </c>
      <c r="AH1411" s="147" t="str">
        <f t="shared" si="440"/>
        <v/>
      </c>
      <c r="AI1411" s="147" t="str">
        <f t="shared" si="441"/>
        <v/>
      </c>
      <c r="AJ1411" s="169">
        <f t="shared" si="442"/>
        <v>0</v>
      </c>
      <c r="AK1411" s="169" t="str">
        <f t="shared" si="443"/>
        <v/>
      </c>
      <c r="AL1411" s="169" t="str">
        <f t="shared" si="444"/>
        <v/>
      </c>
      <c r="AM1411" s="169"/>
      <c r="AN1411" s="169"/>
      <c r="AO1411" s="169"/>
      <c r="AP1411" s="169"/>
      <c r="AQ1411" s="169"/>
      <c r="AR1411" s="169"/>
      <c r="AS1411" s="169"/>
      <c r="AT1411" s="148"/>
      <c r="AU1411" s="149"/>
      <c r="AV1411" s="148"/>
      <c r="AW1411" s="173"/>
      <c r="AX1411" s="174"/>
      <c r="AY1411" s="175"/>
      <c r="AZ1411" s="175"/>
      <c r="BA1411" s="176"/>
      <c r="BB1411" s="176"/>
      <c r="BC1411" s="150"/>
      <c r="BE1411" s="151">
        <v>707</v>
      </c>
      <c r="BF1411" s="164">
        <f t="shared" si="446"/>
        <v>4.5184000000000637</v>
      </c>
      <c r="BG1411" s="177">
        <f t="shared" si="447"/>
        <v>0.718500485077888</v>
      </c>
      <c r="BH1411" s="178">
        <f t="shared" si="448"/>
        <v>7.715713231426502E-4</v>
      </c>
      <c r="BI1411" s="179" t="str">
        <f t="shared" si="449"/>
        <v/>
      </c>
      <c r="BJ1411" s="179" t="str">
        <f t="shared" si="445"/>
        <v/>
      </c>
    </row>
    <row r="1412" spans="2:62" ht="20.100000000000001" customHeight="1" x14ac:dyDescent="0.25">
      <c r="B1412" s="147"/>
      <c r="C1412" s="151">
        <v>731</v>
      </c>
      <c r="D1412" s="147">
        <f t="shared" si="418"/>
        <v>-803.68452811001816</v>
      </c>
      <c r="E1412" s="170">
        <f t="shared" si="419"/>
        <v>2.9938419218945091E-4</v>
      </c>
      <c r="F1412" s="170">
        <f t="shared" si="420"/>
        <v>0.14096362820049227</v>
      </c>
      <c r="G1412" s="147">
        <f t="shared" si="421"/>
        <v>2.9938419218945091E-4</v>
      </c>
      <c r="H1412" s="147" t="str">
        <f t="shared" si="422"/>
        <v/>
      </c>
      <c r="I1412" s="147" t="str">
        <f t="shared" si="423"/>
        <v/>
      </c>
      <c r="J1412" s="147">
        <f t="shared" si="424"/>
        <v>1.2277814586780227E-15</v>
      </c>
      <c r="K1412" s="147" t="str">
        <f t="shared" si="425"/>
        <v/>
      </c>
      <c r="L1412" s="147" t="str">
        <f t="shared" si="426"/>
        <v/>
      </c>
      <c r="P1412" s="151">
        <v>731</v>
      </c>
      <c r="Q1412" s="147">
        <f t="shared" si="427"/>
        <v>-25847.384895412368</v>
      </c>
      <c r="R1412" s="170">
        <f t="shared" si="428"/>
        <v>9.3088892434175652E-6</v>
      </c>
      <c r="S1412" s="170">
        <f t="shared" si="429"/>
        <v>0.14096362820049227</v>
      </c>
      <c r="T1412" s="147">
        <f t="shared" si="430"/>
        <v>9.3088892434175652E-6</v>
      </c>
      <c r="U1412" s="147" t="str">
        <f t="shared" si="431"/>
        <v/>
      </c>
      <c r="V1412" s="147" t="str">
        <f t="shared" si="432"/>
        <v/>
      </c>
      <c r="W1412" s="171">
        <f t="shared" si="433"/>
        <v>3.0472150915472053E-6</v>
      </c>
      <c r="X1412" s="169" t="str">
        <f t="shared" si="434"/>
        <v/>
      </c>
      <c r="Y1412" s="147" t="str">
        <f t="shared" si="435"/>
        <v/>
      </c>
      <c r="AC1412" s="151">
        <v>731</v>
      </c>
      <c r="AD1412" s="147">
        <f t="shared" si="436"/>
        <v>-1.0760000000000001</v>
      </c>
      <c r="AE1412" s="170">
        <f t="shared" si="437"/>
        <v>0.22361565355332511</v>
      </c>
      <c r="AF1412" s="170">
        <f t="shared" si="438"/>
        <v>0.14096362820049227</v>
      </c>
      <c r="AG1412" s="147">
        <f t="shared" si="439"/>
        <v>0.22361565355332511</v>
      </c>
      <c r="AH1412" s="147" t="str">
        <f t="shared" si="440"/>
        <v/>
      </c>
      <c r="AI1412" s="147" t="str">
        <f t="shared" si="441"/>
        <v/>
      </c>
      <c r="AJ1412" s="169">
        <f t="shared" si="442"/>
        <v>0</v>
      </c>
      <c r="AK1412" s="169" t="str">
        <f t="shared" si="443"/>
        <v/>
      </c>
      <c r="AL1412" s="169" t="str">
        <f t="shared" si="444"/>
        <v/>
      </c>
      <c r="AM1412" s="169"/>
      <c r="AN1412" s="169"/>
      <c r="AO1412" s="169"/>
      <c r="AP1412" s="169"/>
      <c r="AQ1412" s="169"/>
      <c r="AR1412" s="169"/>
      <c r="AS1412" s="169"/>
      <c r="AT1412" s="148"/>
      <c r="AU1412" s="149"/>
      <c r="AV1412" s="148"/>
      <c r="AW1412" s="173"/>
      <c r="AX1412" s="174"/>
      <c r="AY1412" s="175"/>
      <c r="AZ1412" s="175"/>
      <c r="BA1412" s="176"/>
      <c r="BB1412" s="176"/>
      <c r="BC1412" s="150"/>
      <c r="BE1412" s="151">
        <v>708</v>
      </c>
      <c r="BF1412" s="164">
        <f t="shared" si="446"/>
        <v>4.5248000000000639</v>
      </c>
      <c r="BG1412" s="177">
        <f t="shared" si="447"/>
        <v>0.71772891375474535</v>
      </c>
      <c r="BH1412" s="178">
        <f t="shared" si="448"/>
        <v>7.7183066786912224E-4</v>
      </c>
      <c r="BI1412" s="179" t="str">
        <f t="shared" si="449"/>
        <v/>
      </c>
      <c r="BJ1412" s="179" t="str">
        <f t="shared" si="445"/>
        <v/>
      </c>
    </row>
    <row r="1413" spans="2:62" ht="20.100000000000001" customHeight="1" x14ac:dyDescent="0.25">
      <c r="B1413" s="147"/>
      <c r="C1413" s="151">
        <v>732</v>
      </c>
      <c r="D1413" s="147">
        <f t="shared" si="418"/>
        <v>-800.69685328433025</v>
      </c>
      <c r="E1413" s="170">
        <f t="shared" si="419"/>
        <v>3.0067311329932191E-4</v>
      </c>
      <c r="F1413" s="170">
        <f t="shared" si="420"/>
        <v>0.14186001606985091</v>
      </c>
      <c r="G1413" s="147">
        <f t="shared" si="421"/>
        <v>3.0067311329932191E-4</v>
      </c>
      <c r="H1413" s="147" t="str">
        <f t="shared" si="422"/>
        <v/>
      </c>
      <c r="I1413" s="147" t="str">
        <f t="shared" si="423"/>
        <v/>
      </c>
      <c r="J1413" s="147">
        <f t="shared" si="424"/>
        <v>1.2642574221804224E-15</v>
      </c>
      <c r="K1413" s="147" t="str">
        <f t="shared" si="425"/>
        <v/>
      </c>
      <c r="L1413" s="147" t="str">
        <f t="shared" si="426"/>
        <v/>
      </c>
      <c r="P1413" s="151">
        <v>732</v>
      </c>
      <c r="Q1413" s="147">
        <f t="shared" si="427"/>
        <v>-25751.297962715675</v>
      </c>
      <c r="R1413" s="170">
        <f t="shared" si="428"/>
        <v>9.3489662553918619E-6</v>
      </c>
      <c r="S1413" s="170">
        <f t="shared" si="429"/>
        <v>0.14186001606985091</v>
      </c>
      <c r="T1413" s="147">
        <f t="shared" si="430"/>
        <v>9.3489662553918619E-6</v>
      </c>
      <c r="U1413" s="147" t="str">
        <f t="shared" si="431"/>
        <v/>
      </c>
      <c r="V1413" s="147" t="str">
        <f t="shared" si="432"/>
        <v/>
      </c>
      <c r="W1413" s="171">
        <f t="shared" si="433"/>
        <v>3.0697196484034237E-6</v>
      </c>
      <c r="X1413" s="169" t="str">
        <f t="shared" si="434"/>
        <v/>
      </c>
      <c r="Y1413" s="147" t="str">
        <f t="shared" si="435"/>
        <v/>
      </c>
      <c r="AC1413" s="151">
        <v>732</v>
      </c>
      <c r="AD1413" s="147">
        <f t="shared" si="436"/>
        <v>-1.0720000000000001</v>
      </c>
      <c r="AE1413" s="170">
        <f t="shared" si="437"/>
        <v>0.22457837284138993</v>
      </c>
      <c r="AF1413" s="170">
        <f t="shared" si="438"/>
        <v>0.14186001606985091</v>
      </c>
      <c r="AG1413" s="147">
        <f t="shared" si="439"/>
        <v>0.22457837284138993</v>
      </c>
      <c r="AH1413" s="147" t="str">
        <f t="shared" si="440"/>
        <v/>
      </c>
      <c r="AI1413" s="147" t="str">
        <f t="shared" si="441"/>
        <v/>
      </c>
      <c r="AJ1413" s="169">
        <f t="shared" si="442"/>
        <v>0</v>
      </c>
      <c r="AK1413" s="169" t="str">
        <f t="shared" si="443"/>
        <v/>
      </c>
      <c r="AL1413" s="169" t="str">
        <f t="shared" si="444"/>
        <v/>
      </c>
      <c r="AM1413" s="169"/>
      <c r="AN1413" s="169"/>
      <c r="AO1413" s="169"/>
      <c r="AP1413" s="169"/>
      <c r="AQ1413" s="169"/>
      <c r="AR1413" s="169"/>
      <c r="AS1413" s="169"/>
      <c r="AT1413" s="148"/>
      <c r="AU1413" s="149"/>
      <c r="AV1413" s="148"/>
      <c r="AW1413" s="173"/>
      <c r="AX1413" s="174"/>
      <c r="AY1413" s="175"/>
      <c r="AZ1413" s="175"/>
      <c r="BA1413" s="176"/>
      <c r="BB1413" s="176"/>
      <c r="BC1413" s="150"/>
      <c r="BE1413" s="151">
        <v>709</v>
      </c>
      <c r="BF1413" s="164">
        <f t="shared" si="446"/>
        <v>4.5312000000000641</v>
      </c>
      <c r="BG1413" s="177">
        <f t="shared" si="447"/>
        <v>0.71695708308687622</v>
      </c>
      <c r="BH1413" s="178">
        <f t="shared" si="448"/>
        <v>7.7208624361346789E-4</v>
      </c>
      <c r="BI1413" s="179" t="str">
        <f t="shared" si="449"/>
        <v/>
      </c>
      <c r="BJ1413" s="179" t="str">
        <f t="shared" si="445"/>
        <v/>
      </c>
    </row>
    <row r="1414" spans="2:62" ht="20.100000000000001" customHeight="1" x14ac:dyDescent="0.25">
      <c r="B1414" s="147"/>
      <c r="C1414" s="151">
        <v>733</v>
      </c>
      <c r="D1414" s="147">
        <f t="shared" si="418"/>
        <v>-797.70917845864233</v>
      </c>
      <c r="E1414" s="170">
        <f t="shared" si="419"/>
        <v>3.0196275208256324E-4</v>
      </c>
      <c r="F1414" s="170">
        <f t="shared" si="420"/>
        <v>0.14276025589795491</v>
      </c>
      <c r="G1414" s="147">
        <f t="shared" si="421"/>
        <v>3.0196275208256324E-4</v>
      </c>
      <c r="H1414" s="147" t="str">
        <f t="shared" si="422"/>
        <v/>
      </c>
      <c r="I1414" s="147" t="str">
        <f t="shared" si="423"/>
        <v/>
      </c>
      <c r="J1414" s="147">
        <f t="shared" si="424"/>
        <v>1.3017962153578605E-15</v>
      </c>
      <c r="K1414" s="147" t="str">
        <f t="shared" si="425"/>
        <v/>
      </c>
      <c r="L1414" s="147" t="str">
        <f t="shared" si="426"/>
        <v/>
      </c>
      <c r="P1414" s="151">
        <v>733</v>
      </c>
      <c r="Q1414" s="147">
        <f t="shared" si="427"/>
        <v>-25655.211030018967</v>
      </c>
      <c r="R1414" s="170">
        <f t="shared" si="428"/>
        <v>9.3890655823116077E-6</v>
      </c>
      <c r="S1414" s="170">
        <f t="shared" si="429"/>
        <v>0.14276025589795491</v>
      </c>
      <c r="T1414" s="147">
        <f t="shared" si="430"/>
        <v>9.3890655823116077E-6</v>
      </c>
      <c r="U1414" s="147" t="str">
        <f t="shared" si="431"/>
        <v/>
      </c>
      <c r="V1414" s="147" t="str">
        <f t="shared" si="432"/>
        <v/>
      </c>
      <c r="W1414" s="171">
        <f t="shared" si="433"/>
        <v>3.0923409300116747E-6</v>
      </c>
      <c r="X1414" s="169" t="str">
        <f t="shared" si="434"/>
        <v/>
      </c>
      <c r="Y1414" s="147" t="str">
        <f t="shared" si="435"/>
        <v/>
      </c>
      <c r="AC1414" s="151">
        <v>733</v>
      </c>
      <c r="AD1414" s="147">
        <f t="shared" si="436"/>
        <v>-1.0680000000000001</v>
      </c>
      <c r="AE1414" s="170">
        <f t="shared" si="437"/>
        <v>0.22554162817312007</v>
      </c>
      <c r="AF1414" s="170">
        <f t="shared" si="438"/>
        <v>0.14276025589795485</v>
      </c>
      <c r="AG1414" s="147">
        <f t="shared" si="439"/>
        <v>0.22554162817312007</v>
      </c>
      <c r="AH1414" s="147" t="str">
        <f t="shared" si="440"/>
        <v/>
      </c>
      <c r="AI1414" s="147" t="str">
        <f t="shared" si="441"/>
        <v/>
      </c>
      <c r="AJ1414" s="169">
        <f t="shared" si="442"/>
        <v>0</v>
      </c>
      <c r="AK1414" s="169" t="str">
        <f t="shared" si="443"/>
        <v/>
      </c>
      <c r="AL1414" s="169" t="str">
        <f t="shared" si="444"/>
        <v/>
      </c>
      <c r="AM1414" s="169"/>
      <c r="AN1414" s="169"/>
      <c r="AO1414" s="169"/>
      <c r="AP1414" s="169"/>
      <c r="AQ1414" s="169"/>
      <c r="AR1414" s="169"/>
      <c r="AS1414" s="169"/>
      <c r="AT1414" s="148"/>
      <c r="AU1414" s="149"/>
      <c r="AV1414" s="148"/>
      <c r="AW1414" s="173"/>
      <c r="AX1414" s="174"/>
      <c r="AY1414" s="175"/>
      <c r="AZ1414" s="175"/>
      <c r="BA1414" s="176"/>
      <c r="BB1414" s="176"/>
      <c r="BC1414" s="150"/>
      <c r="BE1414" s="151">
        <v>710</v>
      </c>
      <c r="BF1414" s="164">
        <f t="shared" si="446"/>
        <v>4.5376000000000642</v>
      </c>
      <c r="BG1414" s="177">
        <f t="shared" si="447"/>
        <v>0.71618499684326276</v>
      </c>
      <c r="BH1414" s="178">
        <f t="shared" si="448"/>
        <v>7.7233805745502426E-4</v>
      </c>
      <c r="BI1414" s="179" t="str">
        <f t="shared" si="449"/>
        <v/>
      </c>
      <c r="BJ1414" s="179" t="str">
        <f t="shared" si="445"/>
        <v/>
      </c>
    </row>
    <row r="1415" spans="2:62" ht="20.100000000000001" customHeight="1" x14ac:dyDescent="0.25">
      <c r="B1415" s="147"/>
      <c r="C1415" s="151">
        <v>734</v>
      </c>
      <c r="D1415" s="147">
        <f t="shared" si="418"/>
        <v>-794.72150363295441</v>
      </c>
      <c r="E1415" s="170">
        <f t="shared" si="419"/>
        <v>3.032530702607856E-4</v>
      </c>
      <c r="F1415" s="170">
        <f t="shared" si="420"/>
        <v>0.14366434977184628</v>
      </c>
      <c r="G1415" s="147">
        <f t="shared" si="421"/>
        <v>3.032530702607856E-4</v>
      </c>
      <c r="H1415" s="147" t="str">
        <f t="shared" si="422"/>
        <v/>
      </c>
      <c r="I1415" s="147" t="str">
        <f t="shared" si="423"/>
        <v/>
      </c>
      <c r="J1415" s="147">
        <f t="shared" si="424"/>
        <v>1.3404281770717786E-15</v>
      </c>
      <c r="K1415" s="147" t="str">
        <f t="shared" si="425"/>
        <v/>
      </c>
      <c r="L1415" s="147" t="str">
        <f t="shared" si="426"/>
        <v/>
      </c>
      <c r="P1415" s="151">
        <v>734</v>
      </c>
      <c r="Q1415" s="147">
        <f t="shared" si="427"/>
        <v>-25559.124097322274</v>
      </c>
      <c r="R1415" s="170">
        <f t="shared" si="428"/>
        <v>9.4291860339693817E-6</v>
      </c>
      <c r="S1415" s="170">
        <f t="shared" si="429"/>
        <v>0.14366434977184614</v>
      </c>
      <c r="T1415" s="147">
        <f t="shared" si="430"/>
        <v>9.4291860339693817E-6</v>
      </c>
      <c r="U1415" s="147" t="str">
        <f t="shared" si="431"/>
        <v/>
      </c>
      <c r="V1415" s="147" t="str">
        <f t="shared" si="432"/>
        <v/>
      </c>
      <c r="W1415" s="171">
        <f t="shared" si="433"/>
        <v>3.1150790699939269E-6</v>
      </c>
      <c r="X1415" s="169" t="str">
        <f t="shared" si="434"/>
        <v/>
      </c>
      <c r="Y1415" s="147" t="str">
        <f t="shared" si="435"/>
        <v/>
      </c>
      <c r="AC1415" s="151">
        <v>734</v>
      </c>
      <c r="AD1415" s="147">
        <f t="shared" si="436"/>
        <v>-1.0640000000000001</v>
      </c>
      <c r="AE1415" s="170">
        <f t="shared" si="437"/>
        <v>0.22650539095767053</v>
      </c>
      <c r="AF1415" s="170">
        <f t="shared" si="438"/>
        <v>0.14366434977184614</v>
      </c>
      <c r="AG1415" s="147">
        <f t="shared" si="439"/>
        <v>0.22650539095767053</v>
      </c>
      <c r="AH1415" s="147" t="str">
        <f t="shared" si="440"/>
        <v/>
      </c>
      <c r="AI1415" s="147" t="str">
        <f t="shared" si="441"/>
        <v/>
      </c>
      <c r="AJ1415" s="169">
        <f t="shared" si="442"/>
        <v>0</v>
      </c>
      <c r="AK1415" s="169" t="str">
        <f t="shared" si="443"/>
        <v/>
      </c>
      <c r="AL1415" s="169" t="str">
        <f t="shared" si="444"/>
        <v/>
      </c>
      <c r="AM1415" s="169"/>
      <c r="AN1415" s="169"/>
      <c r="AO1415" s="169"/>
      <c r="AP1415" s="169"/>
      <c r="AQ1415" s="169"/>
      <c r="AR1415" s="169"/>
      <c r="AS1415" s="169"/>
      <c r="AT1415" s="148"/>
      <c r="AU1415" s="149"/>
      <c r="AV1415" s="148"/>
      <c r="AW1415" s="173"/>
      <c r="AX1415" s="174"/>
      <c r="AY1415" s="175"/>
      <c r="AZ1415" s="175"/>
      <c r="BA1415" s="176"/>
      <c r="BB1415" s="176"/>
      <c r="BC1415" s="150"/>
      <c r="BE1415" s="151">
        <v>711</v>
      </c>
      <c r="BF1415" s="164">
        <f t="shared" si="446"/>
        <v>4.5440000000000644</v>
      </c>
      <c r="BG1415" s="177">
        <f t="shared" si="447"/>
        <v>0.71541265878580773</v>
      </c>
      <c r="BH1415" s="178">
        <f t="shared" si="448"/>
        <v>7.7258611649722031E-4</v>
      </c>
      <c r="BI1415" s="179" t="str">
        <f t="shared" si="449"/>
        <v/>
      </c>
      <c r="BJ1415" s="179" t="str">
        <f t="shared" si="445"/>
        <v/>
      </c>
    </row>
    <row r="1416" spans="2:62" ht="20.100000000000001" customHeight="1" x14ac:dyDescent="0.25">
      <c r="B1416" s="147"/>
      <c r="C1416" s="151">
        <v>735</v>
      </c>
      <c r="D1416" s="147">
        <f t="shared" si="418"/>
        <v>-791.73382880726695</v>
      </c>
      <c r="E1416" s="170">
        <f t="shared" si="419"/>
        <v>3.0454402935904456E-4</v>
      </c>
      <c r="F1416" s="170">
        <f t="shared" si="420"/>
        <v>0.14457229966390958</v>
      </c>
      <c r="G1416" s="147">
        <f t="shared" si="421"/>
        <v>3.0454402935904456E-4</v>
      </c>
      <c r="H1416" s="147" t="str">
        <f t="shared" si="422"/>
        <v/>
      </c>
      <c r="I1416" s="147" t="str">
        <f t="shared" si="423"/>
        <v/>
      </c>
      <c r="J1416" s="147">
        <f t="shared" si="424"/>
        <v>1.3801844935160375E-15</v>
      </c>
      <c r="K1416" s="147" t="str">
        <f t="shared" si="425"/>
        <v/>
      </c>
      <c r="L1416" s="147" t="str">
        <f t="shared" si="426"/>
        <v/>
      </c>
      <c r="P1416" s="151">
        <v>735</v>
      </c>
      <c r="Q1416" s="147">
        <f t="shared" si="427"/>
        <v>-25463.037164625566</v>
      </c>
      <c r="R1416" s="170">
        <f t="shared" si="428"/>
        <v>9.4693264140462052E-6</v>
      </c>
      <c r="S1416" s="170">
        <f t="shared" si="429"/>
        <v>0.14457229966390966</v>
      </c>
      <c r="T1416" s="147">
        <f t="shared" si="430"/>
        <v>9.4693264140462052E-6</v>
      </c>
      <c r="U1416" s="147" t="str">
        <f t="shared" si="431"/>
        <v/>
      </c>
      <c r="V1416" s="147" t="str">
        <f t="shared" si="432"/>
        <v/>
      </c>
      <c r="W1416" s="171">
        <f t="shared" si="433"/>
        <v>3.1379341973259983E-6</v>
      </c>
      <c r="X1416" s="169" t="str">
        <f t="shared" si="434"/>
        <v/>
      </c>
      <c r="Y1416" s="147" t="str">
        <f t="shared" si="435"/>
        <v/>
      </c>
      <c r="AC1416" s="151">
        <v>735</v>
      </c>
      <c r="AD1416" s="147">
        <f t="shared" si="436"/>
        <v>-1.06</v>
      </c>
      <c r="AE1416" s="170">
        <f t="shared" si="437"/>
        <v>0.22746963245738591</v>
      </c>
      <c r="AF1416" s="170">
        <f t="shared" si="438"/>
        <v>0.14457229966390958</v>
      </c>
      <c r="AG1416" s="147">
        <f t="shared" si="439"/>
        <v>0.22746963245738591</v>
      </c>
      <c r="AH1416" s="147" t="str">
        <f t="shared" si="440"/>
        <v/>
      </c>
      <c r="AI1416" s="147" t="str">
        <f t="shared" si="441"/>
        <v/>
      </c>
      <c r="AJ1416" s="169">
        <f t="shared" si="442"/>
        <v>0</v>
      </c>
      <c r="AK1416" s="169" t="str">
        <f t="shared" si="443"/>
        <v/>
      </c>
      <c r="AL1416" s="169" t="str">
        <f t="shared" si="444"/>
        <v/>
      </c>
      <c r="AM1416" s="169"/>
      <c r="AN1416" s="169"/>
      <c r="AO1416" s="169"/>
      <c r="AP1416" s="169"/>
      <c r="AQ1416" s="169"/>
      <c r="AR1416" s="169"/>
      <c r="AS1416" s="169"/>
      <c r="AT1416" s="148"/>
      <c r="AU1416" s="149"/>
      <c r="AV1416" s="148"/>
      <c r="AW1416" s="173"/>
      <c r="AX1416" s="174"/>
      <c r="AY1416" s="175"/>
      <c r="AZ1416" s="175"/>
      <c r="BA1416" s="176"/>
      <c r="BB1416" s="176"/>
      <c r="BC1416" s="150"/>
      <c r="BE1416" s="151">
        <v>712</v>
      </c>
      <c r="BF1416" s="164">
        <f t="shared" si="446"/>
        <v>4.5504000000000646</v>
      </c>
      <c r="BG1416" s="177">
        <f t="shared" si="447"/>
        <v>0.71464007266931051</v>
      </c>
      <c r="BH1416" s="178">
        <f t="shared" si="448"/>
        <v>7.7283042786624456E-4</v>
      </c>
      <c r="BI1416" s="179" t="str">
        <f t="shared" si="449"/>
        <v/>
      </c>
      <c r="BJ1416" s="179" t="str">
        <f t="shared" si="445"/>
        <v/>
      </c>
    </row>
    <row r="1417" spans="2:62" ht="20.100000000000001" customHeight="1" x14ac:dyDescent="0.25">
      <c r="B1417" s="147"/>
      <c r="C1417" s="151">
        <v>736</v>
      </c>
      <c r="D1417" s="147">
        <f t="shared" si="418"/>
        <v>-788.74615398157903</v>
      </c>
      <c r="E1417" s="170">
        <f t="shared" si="419"/>
        <v>3.058355907074695E-4</v>
      </c>
      <c r="F1417" s="170">
        <f t="shared" si="420"/>
        <v>0.14548410743128756</v>
      </c>
      <c r="G1417" s="147">
        <f t="shared" si="421"/>
        <v>3.058355907074695E-4</v>
      </c>
      <c r="H1417" s="147" t="str">
        <f t="shared" si="422"/>
        <v/>
      </c>
      <c r="I1417" s="147" t="str">
        <f t="shared" si="423"/>
        <v/>
      </c>
      <c r="J1417" s="147">
        <f t="shared" si="424"/>
        <v>1.4210972213367474E-15</v>
      </c>
      <c r="K1417" s="147" t="str">
        <f t="shared" si="425"/>
        <v/>
      </c>
      <c r="L1417" s="147" t="str">
        <f t="shared" si="426"/>
        <v/>
      </c>
      <c r="P1417" s="151">
        <v>736</v>
      </c>
      <c r="Q1417" s="147">
        <f t="shared" si="427"/>
        <v>-25366.950231928873</v>
      </c>
      <c r="R1417" s="170">
        <f t="shared" si="428"/>
        <v>9.5094855201621282E-6</v>
      </c>
      <c r="S1417" s="170">
        <f t="shared" si="429"/>
        <v>0.14548410743128756</v>
      </c>
      <c r="T1417" s="147">
        <f t="shared" si="430"/>
        <v>9.5094855201621282E-6</v>
      </c>
      <c r="U1417" s="147" t="str">
        <f t="shared" si="431"/>
        <v/>
      </c>
      <c r="V1417" s="147" t="str">
        <f t="shared" si="432"/>
        <v/>
      </c>
      <c r="W1417" s="171">
        <f t="shared" si="433"/>
        <v>3.1609064362950734E-6</v>
      </c>
      <c r="X1417" s="169" t="str">
        <f t="shared" si="434"/>
        <v/>
      </c>
      <c r="Y1417" s="147" t="str">
        <f t="shared" si="435"/>
        <v/>
      </c>
      <c r="AC1417" s="151">
        <v>736</v>
      </c>
      <c r="AD1417" s="147">
        <f t="shared" si="436"/>
        <v>-1.056</v>
      </c>
      <c r="AE1417" s="170">
        <f t="shared" si="437"/>
        <v>0.22843432378901604</v>
      </c>
      <c r="AF1417" s="170">
        <f t="shared" si="438"/>
        <v>0.14548410743128756</v>
      </c>
      <c r="AG1417" s="147">
        <f t="shared" si="439"/>
        <v>0.22843432378901604</v>
      </c>
      <c r="AH1417" s="147" t="str">
        <f t="shared" si="440"/>
        <v/>
      </c>
      <c r="AI1417" s="147" t="str">
        <f t="shared" si="441"/>
        <v/>
      </c>
      <c r="AJ1417" s="169">
        <f t="shared" si="442"/>
        <v>0</v>
      </c>
      <c r="AK1417" s="169" t="str">
        <f t="shared" si="443"/>
        <v/>
      </c>
      <c r="AL1417" s="169" t="str">
        <f t="shared" si="444"/>
        <v/>
      </c>
      <c r="AM1417" s="169"/>
      <c r="AN1417" s="169"/>
      <c r="AO1417" s="169"/>
      <c r="AP1417" s="169"/>
      <c r="AQ1417" s="169"/>
      <c r="AR1417" s="169"/>
      <c r="AS1417" s="169"/>
      <c r="AT1417" s="148"/>
      <c r="AU1417" s="149"/>
      <c r="AV1417" s="148"/>
      <c r="AW1417" s="173"/>
      <c r="AX1417" s="174"/>
      <c r="AY1417" s="175"/>
      <c r="AZ1417" s="175"/>
      <c r="BA1417" s="176"/>
      <c r="BB1417" s="176"/>
      <c r="BC1417" s="150"/>
      <c r="BE1417" s="151">
        <v>713</v>
      </c>
      <c r="BF1417" s="164">
        <f t="shared" si="446"/>
        <v>4.5568000000000648</v>
      </c>
      <c r="BG1417" s="177">
        <f t="shared" si="447"/>
        <v>0.71386724224144427</v>
      </c>
      <c r="BH1417" s="178">
        <f t="shared" si="448"/>
        <v>7.7307099871126717E-4</v>
      </c>
      <c r="BI1417" s="179" t="str">
        <f t="shared" si="449"/>
        <v/>
      </c>
      <c r="BJ1417" s="179" t="str">
        <f t="shared" si="445"/>
        <v/>
      </c>
    </row>
    <row r="1418" spans="2:62" ht="20.100000000000001" customHeight="1" x14ac:dyDescent="0.25">
      <c r="B1418" s="147"/>
      <c r="C1418" s="151">
        <v>737</v>
      </c>
      <c r="D1418" s="147">
        <f t="shared" si="418"/>
        <v>-785.75847915589111</v>
      </c>
      <c r="E1418" s="170">
        <f t="shared" si="419"/>
        <v>3.0712771544291241E-4</v>
      </c>
      <c r="F1418" s="170">
        <f t="shared" si="420"/>
        <v>0.14639977481530053</v>
      </c>
      <c r="G1418" s="147">
        <f t="shared" si="421"/>
        <v>3.0712771544291241E-4</v>
      </c>
      <c r="H1418" s="147" t="str">
        <f t="shared" si="422"/>
        <v/>
      </c>
      <c r="I1418" s="147" t="str">
        <f t="shared" si="423"/>
        <v/>
      </c>
      <c r="J1418" s="147">
        <f t="shared" si="424"/>
        <v>1.4631993113673079E-15</v>
      </c>
      <c r="K1418" s="147" t="str">
        <f t="shared" si="425"/>
        <v/>
      </c>
      <c r="L1418" s="147" t="str">
        <f t="shared" si="426"/>
        <v/>
      </c>
      <c r="P1418" s="151">
        <v>737</v>
      </c>
      <c r="Q1418" s="147">
        <f t="shared" si="427"/>
        <v>-25270.863299232165</v>
      </c>
      <c r="R1418" s="170">
        <f t="shared" si="428"/>
        <v>9.5496621439275763E-6</v>
      </c>
      <c r="S1418" s="170">
        <f t="shared" si="429"/>
        <v>0.14639977481530053</v>
      </c>
      <c r="T1418" s="147">
        <f t="shared" si="430"/>
        <v>9.5496621439275763E-6</v>
      </c>
      <c r="U1418" s="147" t="str">
        <f t="shared" si="431"/>
        <v/>
      </c>
      <c r="V1418" s="147" t="str">
        <f t="shared" si="432"/>
        <v/>
      </c>
      <c r="W1418" s="171">
        <f t="shared" si="433"/>
        <v>3.1839959064573589E-6</v>
      </c>
      <c r="X1418" s="169" t="str">
        <f t="shared" si="434"/>
        <v/>
      </c>
      <c r="Y1418" s="147" t="str">
        <f t="shared" si="435"/>
        <v/>
      </c>
      <c r="AC1418" s="151">
        <v>737</v>
      </c>
      <c r="AD1418" s="147">
        <f t="shared" si="436"/>
        <v>-1.052</v>
      </c>
      <c r="AE1418" s="170">
        <f t="shared" si="437"/>
        <v>0.2293994359249488</v>
      </c>
      <c r="AF1418" s="170">
        <f t="shared" si="438"/>
        <v>0.1463997748153005</v>
      </c>
      <c r="AG1418" s="147">
        <f t="shared" si="439"/>
        <v>0.2293994359249488</v>
      </c>
      <c r="AH1418" s="147" t="str">
        <f t="shared" si="440"/>
        <v/>
      </c>
      <c r="AI1418" s="147" t="str">
        <f t="shared" si="441"/>
        <v/>
      </c>
      <c r="AJ1418" s="169">
        <f t="shared" si="442"/>
        <v>0</v>
      </c>
      <c r="AK1418" s="169" t="str">
        <f t="shared" si="443"/>
        <v/>
      </c>
      <c r="AL1418" s="169" t="str">
        <f t="shared" si="444"/>
        <v/>
      </c>
      <c r="AM1418" s="169"/>
      <c r="AN1418" s="169"/>
      <c r="AO1418" s="169"/>
      <c r="AP1418" s="169"/>
      <c r="AQ1418" s="169"/>
      <c r="AR1418" s="169"/>
      <c r="AS1418" s="169"/>
      <c r="AT1418" s="148"/>
      <c r="AU1418" s="149"/>
      <c r="AV1418" s="148"/>
      <c r="AW1418" s="173"/>
      <c r="AX1418" s="174"/>
      <c r="AY1418" s="175"/>
      <c r="AZ1418" s="175"/>
      <c r="BA1418" s="176"/>
      <c r="BB1418" s="176"/>
      <c r="BC1418" s="150"/>
      <c r="BE1418" s="151">
        <v>714</v>
      </c>
      <c r="BF1418" s="164">
        <f t="shared" si="446"/>
        <v>4.563200000000065</v>
      </c>
      <c r="BG1418" s="177">
        <f t="shared" si="447"/>
        <v>0.713094171242733</v>
      </c>
      <c r="BH1418" s="178">
        <f t="shared" si="448"/>
        <v>7.7330783620366272E-4</v>
      </c>
      <c r="BI1418" s="179" t="str">
        <f t="shared" si="449"/>
        <v/>
      </c>
      <c r="BJ1418" s="179" t="str">
        <f t="shared" si="445"/>
        <v/>
      </c>
    </row>
    <row r="1419" spans="2:62" ht="20.100000000000001" customHeight="1" x14ac:dyDescent="0.25">
      <c r="B1419" s="147"/>
      <c r="C1419" s="151">
        <v>738</v>
      </c>
      <c r="D1419" s="147">
        <f t="shared" si="418"/>
        <v>-782.77080433020319</v>
      </c>
      <c r="E1419" s="170">
        <f t="shared" si="419"/>
        <v>3.0842036451062134E-4</v>
      </c>
      <c r="F1419" s="170">
        <f t="shared" si="420"/>
        <v>0.1473193034408716</v>
      </c>
      <c r="G1419" s="147">
        <f t="shared" si="421"/>
        <v>3.0842036451062134E-4</v>
      </c>
      <c r="H1419" s="147" t="str">
        <f t="shared" si="422"/>
        <v/>
      </c>
      <c r="I1419" s="147" t="str">
        <f t="shared" si="423"/>
        <v/>
      </c>
      <c r="J1419" s="147">
        <f t="shared" si="424"/>
        <v>1.5065246329947608E-15</v>
      </c>
      <c r="K1419" s="147" t="str">
        <f t="shared" si="425"/>
        <v/>
      </c>
      <c r="L1419" s="147" t="str">
        <f t="shared" si="426"/>
        <v/>
      </c>
      <c r="P1419" s="151">
        <v>738</v>
      </c>
      <c r="Q1419" s="147">
        <f t="shared" si="427"/>
        <v>-25174.776366535472</v>
      </c>
      <c r="R1419" s="170">
        <f t="shared" si="428"/>
        <v>9.5898550709953265E-6</v>
      </c>
      <c r="S1419" s="170">
        <f t="shared" si="429"/>
        <v>0.14731930344087155</v>
      </c>
      <c r="T1419" s="147">
        <f t="shared" si="430"/>
        <v>9.5898550709953265E-6</v>
      </c>
      <c r="U1419" s="147" t="str">
        <f t="shared" si="431"/>
        <v/>
      </c>
      <c r="V1419" s="147" t="str">
        <f t="shared" si="432"/>
        <v/>
      </c>
      <c r="W1419" s="171">
        <f t="shared" si="433"/>
        <v>3.2072027225957275E-6</v>
      </c>
      <c r="X1419" s="169" t="str">
        <f t="shared" si="434"/>
        <v/>
      </c>
      <c r="Y1419" s="147" t="str">
        <f t="shared" si="435"/>
        <v/>
      </c>
      <c r="AC1419" s="151">
        <v>738</v>
      </c>
      <c r="AD1419" s="147">
        <f t="shared" si="436"/>
        <v>-1.048</v>
      </c>
      <c r="AE1419" s="170">
        <f t="shared" si="437"/>
        <v>0.23036493969445943</v>
      </c>
      <c r="AF1419" s="170">
        <f t="shared" si="438"/>
        <v>0.14731930344087155</v>
      </c>
      <c r="AG1419" s="147">
        <f t="shared" si="439"/>
        <v>0.23036493969445943</v>
      </c>
      <c r="AH1419" s="147" t="str">
        <f t="shared" si="440"/>
        <v/>
      </c>
      <c r="AI1419" s="147" t="str">
        <f t="shared" si="441"/>
        <v/>
      </c>
      <c r="AJ1419" s="169">
        <f t="shared" si="442"/>
        <v>0</v>
      </c>
      <c r="AK1419" s="169" t="str">
        <f t="shared" si="443"/>
        <v/>
      </c>
      <c r="AL1419" s="169" t="str">
        <f t="shared" si="444"/>
        <v/>
      </c>
      <c r="AM1419" s="169"/>
      <c r="AN1419" s="169"/>
      <c r="AO1419" s="169"/>
      <c r="AP1419" s="169"/>
      <c r="AQ1419" s="169"/>
      <c r="AR1419" s="169"/>
      <c r="AS1419" s="169"/>
      <c r="AT1419" s="148"/>
      <c r="AU1419" s="149"/>
      <c r="AV1419" s="148"/>
      <c r="AW1419" s="173"/>
      <c r="AX1419" s="174"/>
      <c r="AY1419" s="175"/>
      <c r="AZ1419" s="175"/>
      <c r="BA1419" s="176"/>
      <c r="BB1419" s="176"/>
      <c r="BC1419" s="150"/>
      <c r="BE1419" s="151">
        <v>715</v>
      </c>
      <c r="BF1419" s="164">
        <f t="shared" si="446"/>
        <v>4.5696000000000652</v>
      </c>
      <c r="BG1419" s="177">
        <f t="shared" si="447"/>
        <v>0.71232086340652934</v>
      </c>
      <c r="BH1419" s="178">
        <f t="shared" si="448"/>
        <v>7.7354094753689928E-4</v>
      </c>
      <c r="BI1419" s="179" t="str">
        <f t="shared" si="449"/>
        <v/>
      </c>
      <c r="BJ1419" s="179" t="str">
        <f t="shared" si="445"/>
        <v/>
      </c>
    </row>
    <row r="1420" spans="2:62" ht="20.100000000000001" customHeight="1" x14ac:dyDescent="0.25">
      <c r="B1420" s="147"/>
      <c r="C1420" s="151">
        <v>739</v>
      </c>
      <c r="D1420" s="147">
        <f t="shared" si="418"/>
        <v>-779.78312950451573</v>
      </c>
      <c r="E1420" s="170">
        <f t="shared" si="419"/>
        <v>3.097134986659354E-4</v>
      </c>
      <c r="F1420" s="170">
        <f t="shared" si="420"/>
        <v>0.14824269481595706</v>
      </c>
      <c r="G1420" s="147">
        <f t="shared" si="421"/>
        <v>3.097134986659354E-4</v>
      </c>
      <c r="H1420" s="147" t="str">
        <f t="shared" si="422"/>
        <v/>
      </c>
      <c r="I1420" s="147" t="str">
        <f t="shared" si="423"/>
        <v/>
      </c>
      <c r="J1420" s="147">
        <f t="shared" si="424"/>
        <v>1.5511079991735152E-15</v>
      </c>
      <c r="K1420" s="147" t="str">
        <f t="shared" si="425"/>
        <v/>
      </c>
      <c r="L1420" s="147" t="str">
        <f t="shared" si="426"/>
        <v/>
      </c>
      <c r="P1420" s="151">
        <v>739</v>
      </c>
      <c r="Q1420" s="147">
        <f t="shared" si="427"/>
        <v>-25078.689433838765</v>
      </c>
      <c r="R1420" s="170">
        <f t="shared" si="428"/>
        <v>9.630063081113254E-6</v>
      </c>
      <c r="S1420" s="170">
        <f t="shared" si="429"/>
        <v>0.14824269481595709</v>
      </c>
      <c r="T1420" s="147">
        <f t="shared" si="430"/>
        <v>9.630063081113254E-6</v>
      </c>
      <c r="U1420" s="147" t="str">
        <f t="shared" si="431"/>
        <v/>
      </c>
      <c r="V1420" s="147" t="str">
        <f t="shared" si="432"/>
        <v/>
      </c>
      <c r="W1420" s="171">
        <f t="shared" si="433"/>
        <v>3.2305269946775227E-6</v>
      </c>
      <c r="X1420" s="169" t="str">
        <f t="shared" si="434"/>
        <v/>
      </c>
      <c r="Y1420" s="147" t="str">
        <f t="shared" si="435"/>
        <v/>
      </c>
      <c r="AC1420" s="151">
        <v>739</v>
      </c>
      <c r="AD1420" s="147">
        <f t="shared" si="436"/>
        <v>-1.044</v>
      </c>
      <c r="AE1420" s="170">
        <f t="shared" si="437"/>
        <v>0.23133080578497678</v>
      </c>
      <c r="AF1420" s="170">
        <f t="shared" si="438"/>
        <v>0.14824269481595706</v>
      </c>
      <c r="AG1420" s="147">
        <f t="shared" si="439"/>
        <v>0.23133080578497678</v>
      </c>
      <c r="AH1420" s="147" t="str">
        <f t="shared" si="440"/>
        <v/>
      </c>
      <c r="AI1420" s="147" t="str">
        <f t="shared" si="441"/>
        <v/>
      </c>
      <c r="AJ1420" s="169">
        <f t="shared" si="442"/>
        <v>0</v>
      </c>
      <c r="AK1420" s="169" t="str">
        <f t="shared" si="443"/>
        <v/>
      </c>
      <c r="AL1420" s="169" t="str">
        <f t="shared" si="444"/>
        <v/>
      </c>
      <c r="AM1420" s="169"/>
      <c r="AN1420" s="169"/>
      <c r="AO1420" s="169"/>
      <c r="AP1420" s="169"/>
      <c r="AQ1420" s="169"/>
      <c r="AR1420" s="169"/>
      <c r="AS1420" s="169"/>
      <c r="AT1420" s="148"/>
      <c r="AU1420" s="149"/>
      <c r="AV1420" s="148"/>
      <c r="AW1420" s="173"/>
      <c r="AX1420" s="174"/>
      <c r="AY1420" s="175"/>
      <c r="AZ1420" s="175"/>
      <c r="BA1420" s="176"/>
      <c r="BB1420" s="176"/>
      <c r="BC1420" s="150"/>
      <c r="BE1420" s="151">
        <v>716</v>
      </c>
      <c r="BF1420" s="164">
        <f t="shared" si="446"/>
        <v>4.5760000000000653</v>
      </c>
      <c r="BG1420" s="177">
        <f t="shared" si="447"/>
        <v>0.71154732245899244</v>
      </c>
      <c r="BH1420" s="178">
        <f t="shared" si="448"/>
        <v>7.7377033992720445E-4</v>
      </c>
      <c r="BI1420" s="179" t="str">
        <f t="shared" si="449"/>
        <v/>
      </c>
      <c r="BJ1420" s="179" t="str">
        <f t="shared" si="445"/>
        <v/>
      </c>
    </row>
    <row r="1421" spans="2:62" ht="20.100000000000001" customHeight="1" x14ac:dyDescent="0.25">
      <c r="B1421" s="147"/>
      <c r="C1421" s="151">
        <v>740</v>
      </c>
      <c r="D1421" s="147">
        <f t="shared" si="418"/>
        <v>-776.79545467882781</v>
      </c>
      <c r="E1421" s="170">
        <f t="shared" si="419"/>
        <v>3.1100707847600334E-4</v>
      </c>
      <c r="F1421" s="170">
        <f t="shared" si="420"/>
        <v>0.14916995033098143</v>
      </c>
      <c r="G1421" s="147">
        <f t="shared" si="421"/>
        <v>3.1100707847600334E-4</v>
      </c>
      <c r="H1421" s="147" t="str">
        <f t="shared" si="422"/>
        <v/>
      </c>
      <c r="I1421" s="147" t="str">
        <f t="shared" si="423"/>
        <v/>
      </c>
      <c r="J1421" s="147">
        <f t="shared" si="424"/>
        <v>1.5969851921033661E-15</v>
      </c>
      <c r="K1421" s="147" t="str">
        <f t="shared" si="425"/>
        <v/>
      </c>
      <c r="L1421" s="147" t="str">
        <f t="shared" si="426"/>
        <v/>
      </c>
      <c r="P1421" s="151">
        <v>740</v>
      </c>
      <c r="Q1421" s="147">
        <f t="shared" si="427"/>
        <v>-24982.602501142072</v>
      </c>
      <c r="R1421" s="170">
        <f t="shared" si="428"/>
        <v>9.6702849481777046E-6</v>
      </c>
      <c r="S1421" s="170">
        <f t="shared" si="429"/>
        <v>0.1491699503309814</v>
      </c>
      <c r="T1421" s="147">
        <f t="shared" si="430"/>
        <v>9.6702849481777046E-6</v>
      </c>
      <c r="U1421" s="147" t="str">
        <f t="shared" si="431"/>
        <v/>
      </c>
      <c r="V1421" s="147" t="str">
        <f t="shared" si="432"/>
        <v/>
      </c>
      <c r="W1421" s="171">
        <f t="shared" si="433"/>
        <v>3.2539688278123488E-6</v>
      </c>
      <c r="X1421" s="169" t="str">
        <f t="shared" si="434"/>
        <v/>
      </c>
      <c r="Y1421" s="147" t="str">
        <f t="shared" si="435"/>
        <v/>
      </c>
      <c r="AC1421" s="151">
        <v>740</v>
      </c>
      <c r="AD1421" s="147">
        <f t="shared" si="436"/>
        <v>-1.04</v>
      </c>
      <c r="AE1421" s="170">
        <f t="shared" si="437"/>
        <v>0.2322970047433662</v>
      </c>
      <c r="AF1421" s="170">
        <f t="shared" si="438"/>
        <v>0.1491699503309814</v>
      </c>
      <c r="AG1421" s="147">
        <f t="shared" si="439"/>
        <v>0.2322970047433662</v>
      </c>
      <c r="AH1421" s="147" t="str">
        <f t="shared" si="440"/>
        <v/>
      </c>
      <c r="AI1421" s="147" t="str">
        <f t="shared" si="441"/>
        <v/>
      </c>
      <c r="AJ1421" s="169">
        <f t="shared" si="442"/>
        <v>0</v>
      </c>
      <c r="AK1421" s="169" t="str">
        <f t="shared" si="443"/>
        <v/>
      </c>
      <c r="AL1421" s="169" t="str">
        <f t="shared" si="444"/>
        <v/>
      </c>
      <c r="AM1421" s="169"/>
      <c r="AN1421" s="169"/>
      <c r="AO1421" s="169"/>
      <c r="AP1421" s="169"/>
      <c r="AQ1421" s="169"/>
      <c r="AR1421" s="169"/>
      <c r="AS1421" s="169"/>
      <c r="AT1421" s="148"/>
      <c r="AU1421" s="149"/>
      <c r="AV1421" s="148"/>
      <c r="AW1421" s="173"/>
      <c r="AX1421" s="174"/>
      <c r="AY1421" s="175"/>
      <c r="AZ1421" s="175"/>
      <c r="BA1421" s="176"/>
      <c r="BB1421" s="176"/>
      <c r="BC1421" s="150"/>
      <c r="BE1421" s="151">
        <v>717</v>
      </c>
      <c r="BF1421" s="164">
        <f t="shared" si="446"/>
        <v>4.5824000000000655</v>
      </c>
      <c r="BG1421" s="177">
        <f t="shared" si="447"/>
        <v>0.71077355211906523</v>
      </c>
      <c r="BH1421" s="178">
        <f t="shared" si="448"/>
        <v>7.73996020611456E-4</v>
      </c>
      <c r="BI1421" s="179" t="str">
        <f t="shared" si="449"/>
        <v/>
      </c>
      <c r="BJ1421" s="179" t="str">
        <f t="shared" si="445"/>
        <v/>
      </c>
    </row>
    <row r="1422" spans="2:62" ht="20.100000000000001" customHeight="1" x14ac:dyDescent="0.25">
      <c r="B1422" s="147"/>
      <c r="C1422" s="151">
        <v>741</v>
      </c>
      <c r="D1422" s="147">
        <f t="shared" si="418"/>
        <v>-773.80777985313989</v>
      </c>
      <c r="E1422" s="170">
        <f t="shared" si="419"/>
        <v>3.1230106432152181E-4</v>
      </c>
      <c r="F1422" s="170">
        <f t="shared" si="420"/>
        <v>0.15010107125827749</v>
      </c>
      <c r="G1422" s="147" t="str">
        <f t="shared" si="421"/>
        <v/>
      </c>
      <c r="H1422" s="147">
        <f t="shared" si="422"/>
        <v>3.1230106432152181E-4</v>
      </c>
      <c r="I1422" s="147" t="str">
        <f t="shared" si="423"/>
        <v/>
      </c>
      <c r="J1422" s="147">
        <f t="shared" si="424"/>
        <v>1.6441929895890635E-15</v>
      </c>
      <c r="K1422" s="147" t="str">
        <f t="shared" si="425"/>
        <v/>
      </c>
      <c r="L1422" s="147" t="str">
        <f t="shared" si="426"/>
        <v/>
      </c>
      <c r="P1422" s="151">
        <v>741</v>
      </c>
      <c r="Q1422" s="147">
        <f t="shared" si="427"/>
        <v>-24886.515568445364</v>
      </c>
      <c r="R1422" s="170">
        <f t="shared" si="428"/>
        <v>9.7105194402876276E-6</v>
      </c>
      <c r="S1422" s="170">
        <f t="shared" si="429"/>
        <v>0.15010107125827749</v>
      </c>
      <c r="T1422" s="147" t="str">
        <f t="shared" si="430"/>
        <v/>
      </c>
      <c r="U1422" s="147">
        <f t="shared" si="431"/>
        <v>9.7105194402876276E-6</v>
      </c>
      <c r="V1422" s="147" t="str">
        <f t="shared" si="432"/>
        <v/>
      </c>
      <c r="W1422" s="171">
        <f t="shared" si="433"/>
        <v>3.2775283222100409E-6</v>
      </c>
      <c r="X1422" s="169" t="str">
        <f t="shared" si="434"/>
        <v/>
      </c>
      <c r="Y1422" s="147" t="str">
        <f t="shared" si="435"/>
        <v/>
      </c>
      <c r="AC1422" s="151">
        <v>741</v>
      </c>
      <c r="AD1422" s="147">
        <f t="shared" si="436"/>
        <v>-1.036</v>
      </c>
      <c r="AE1422" s="170">
        <f t="shared" si="437"/>
        <v>0.23326350697722917</v>
      </c>
      <c r="AF1422" s="170">
        <f t="shared" si="438"/>
        <v>0.15010107125827743</v>
      </c>
      <c r="AG1422" s="147" t="str">
        <f t="shared" si="439"/>
        <v/>
      </c>
      <c r="AH1422" s="147">
        <f t="shared" si="440"/>
        <v>0.23326350697722917</v>
      </c>
      <c r="AI1422" s="147" t="str">
        <f t="shared" si="441"/>
        <v/>
      </c>
      <c r="AJ1422" s="169">
        <f t="shared" si="442"/>
        <v>0</v>
      </c>
      <c r="AK1422" s="169" t="str">
        <f t="shared" si="443"/>
        <v/>
      </c>
      <c r="AL1422" s="169" t="str">
        <f t="shared" si="444"/>
        <v/>
      </c>
      <c r="AM1422" s="169"/>
      <c r="AN1422" s="169"/>
      <c r="AO1422" s="169"/>
      <c r="AP1422" s="169"/>
      <c r="AQ1422" s="169"/>
      <c r="AR1422" s="169"/>
      <c r="AS1422" s="169"/>
      <c r="AT1422" s="148"/>
      <c r="AU1422" s="149"/>
      <c r="AV1422" s="148"/>
      <c r="AW1422" s="173"/>
      <c r="AX1422" s="174"/>
      <c r="AY1422" s="175"/>
      <c r="AZ1422" s="175"/>
      <c r="BA1422" s="176"/>
      <c r="BB1422" s="176"/>
      <c r="BC1422" s="150"/>
      <c r="BE1422" s="151">
        <v>718</v>
      </c>
      <c r="BF1422" s="164">
        <f t="shared" si="446"/>
        <v>4.5888000000000657</v>
      </c>
      <c r="BG1422" s="177">
        <f t="shared" si="447"/>
        <v>0.70999955609845378</v>
      </c>
      <c r="BH1422" s="178">
        <f t="shared" si="448"/>
        <v>7.7421799685006842E-4</v>
      </c>
      <c r="BI1422" s="179" t="str">
        <f t="shared" si="449"/>
        <v/>
      </c>
      <c r="BJ1422" s="179" t="str">
        <f t="shared" si="445"/>
        <v/>
      </c>
    </row>
    <row r="1423" spans="2:62" ht="20.100000000000001" customHeight="1" x14ac:dyDescent="0.25">
      <c r="B1423" s="147"/>
      <c r="C1423" s="151">
        <v>742</v>
      </c>
      <c r="D1423" s="147">
        <f t="shared" si="418"/>
        <v>-770.82010502745197</v>
      </c>
      <c r="E1423" s="170">
        <f t="shared" si="419"/>
        <v>3.1359541639849902E-4</v>
      </c>
      <c r="F1423" s="170">
        <f t="shared" si="420"/>
        <v>0.15103605875153228</v>
      </c>
      <c r="G1423" s="147" t="str">
        <f t="shared" si="421"/>
        <v/>
      </c>
      <c r="H1423" s="147">
        <f t="shared" si="422"/>
        <v>3.1359541639849902E-4</v>
      </c>
      <c r="I1423" s="147" t="str">
        <f t="shared" si="423"/>
        <v/>
      </c>
      <c r="J1423" s="147">
        <f t="shared" si="424"/>
        <v>1.6927691920987501E-15</v>
      </c>
      <c r="K1423" s="147" t="str">
        <f t="shared" si="425"/>
        <v/>
      </c>
      <c r="L1423" s="147" t="str">
        <f t="shared" si="426"/>
        <v/>
      </c>
      <c r="P1423" s="151">
        <v>742</v>
      </c>
      <c r="Q1423" s="147">
        <f t="shared" si="427"/>
        <v>-24790.428635748671</v>
      </c>
      <c r="R1423" s="170">
        <f t="shared" si="428"/>
        <v>9.7507653197993382E-6</v>
      </c>
      <c r="S1423" s="170">
        <f t="shared" si="429"/>
        <v>0.15103605875153212</v>
      </c>
      <c r="T1423" s="147" t="str">
        <f t="shared" si="430"/>
        <v/>
      </c>
      <c r="U1423" s="147">
        <f t="shared" si="431"/>
        <v>9.7507653197993382E-6</v>
      </c>
      <c r="V1423" s="147" t="str">
        <f t="shared" si="432"/>
        <v/>
      </c>
      <c r="W1423" s="171">
        <f t="shared" si="433"/>
        <v>3.3012055731386297E-6</v>
      </c>
      <c r="X1423" s="169" t="str">
        <f t="shared" si="434"/>
        <v/>
      </c>
      <c r="Y1423" s="147" t="str">
        <f t="shared" si="435"/>
        <v/>
      </c>
      <c r="AC1423" s="151">
        <v>742</v>
      </c>
      <c r="AD1423" s="147">
        <f t="shared" si="436"/>
        <v>-1.032</v>
      </c>
      <c r="AE1423" s="170">
        <f t="shared" si="437"/>
        <v>0.23423028275621952</v>
      </c>
      <c r="AF1423" s="170">
        <f t="shared" si="438"/>
        <v>0.15103605875153212</v>
      </c>
      <c r="AG1423" s="147" t="str">
        <f t="shared" si="439"/>
        <v/>
      </c>
      <c r="AH1423" s="147">
        <f t="shared" si="440"/>
        <v>0.23423028275621952</v>
      </c>
      <c r="AI1423" s="147" t="str">
        <f t="shared" si="441"/>
        <v/>
      </c>
      <c r="AJ1423" s="169">
        <f t="shared" si="442"/>
        <v>0</v>
      </c>
      <c r="AK1423" s="169" t="str">
        <f t="shared" si="443"/>
        <v/>
      </c>
      <c r="AL1423" s="169" t="str">
        <f t="shared" si="444"/>
        <v/>
      </c>
      <c r="AM1423" s="169"/>
      <c r="AN1423" s="169"/>
      <c r="AO1423" s="169"/>
      <c r="AP1423" s="169"/>
      <c r="AQ1423" s="169"/>
      <c r="AR1423" s="169"/>
      <c r="AS1423" s="169"/>
      <c r="AT1423" s="148"/>
      <c r="AU1423" s="149"/>
      <c r="AV1423" s="148"/>
      <c r="AW1423" s="173"/>
      <c r="AX1423" s="174"/>
      <c r="AY1423" s="175"/>
      <c r="AZ1423" s="175"/>
      <c r="BA1423" s="176"/>
      <c r="BB1423" s="176"/>
      <c r="BC1423" s="150"/>
      <c r="BE1423" s="151">
        <v>719</v>
      </c>
      <c r="BF1423" s="164">
        <f t="shared" si="446"/>
        <v>4.5952000000000659</v>
      </c>
      <c r="BG1423" s="177">
        <f t="shared" si="447"/>
        <v>0.70922533810160371</v>
      </c>
      <c r="BH1423" s="178">
        <f t="shared" si="448"/>
        <v>7.7443627592221898E-4</v>
      </c>
      <c r="BI1423" s="179" t="str">
        <f t="shared" si="449"/>
        <v/>
      </c>
      <c r="BJ1423" s="179" t="str">
        <f t="shared" si="445"/>
        <v/>
      </c>
    </row>
    <row r="1424" spans="2:62" ht="20.100000000000001" customHeight="1" x14ac:dyDescent="0.25">
      <c r="B1424" s="147"/>
      <c r="C1424" s="151">
        <v>743</v>
      </c>
      <c r="D1424" s="147">
        <f t="shared" si="418"/>
        <v>-767.83243020176451</v>
      </c>
      <c r="E1424" s="170">
        <f t="shared" si="419"/>
        <v>3.1489009472003793E-4</v>
      </c>
      <c r="F1424" s="170">
        <f t="shared" si="420"/>
        <v>0.1519749138452374</v>
      </c>
      <c r="G1424" s="147" t="str">
        <f t="shared" si="421"/>
        <v/>
      </c>
      <c r="H1424" s="147">
        <f t="shared" si="422"/>
        <v>3.1489009472003793E-4</v>
      </c>
      <c r="I1424" s="147" t="str">
        <f t="shared" si="423"/>
        <v/>
      </c>
      <c r="J1424" s="147">
        <f t="shared" si="424"/>
        <v>1.7427526505394985E-15</v>
      </c>
      <c r="K1424" s="147" t="str">
        <f t="shared" si="425"/>
        <v/>
      </c>
      <c r="L1424" s="147" t="str">
        <f t="shared" si="426"/>
        <v/>
      </c>
      <c r="P1424" s="151">
        <v>743</v>
      </c>
      <c r="Q1424" s="147">
        <f t="shared" si="427"/>
        <v>-24694.341703051963</v>
      </c>
      <c r="R1424" s="170">
        <f t="shared" si="428"/>
        <v>9.7910213433820228E-6</v>
      </c>
      <c r="S1424" s="170">
        <f t="shared" si="429"/>
        <v>0.15197491384523748</v>
      </c>
      <c r="T1424" s="147" t="str">
        <f t="shared" si="430"/>
        <v/>
      </c>
      <c r="U1424" s="147">
        <f t="shared" si="431"/>
        <v>9.7910213433820228E-6</v>
      </c>
      <c r="V1424" s="147" t="str">
        <f t="shared" si="432"/>
        <v/>
      </c>
      <c r="W1424" s="171">
        <f t="shared" si="433"/>
        <v>3.32500067088248E-6</v>
      </c>
      <c r="X1424" s="169" t="str">
        <f t="shared" si="434"/>
        <v/>
      </c>
      <c r="Y1424" s="147" t="str">
        <f t="shared" si="435"/>
        <v/>
      </c>
      <c r="AC1424" s="151">
        <v>743</v>
      </c>
      <c r="AD1424" s="147">
        <f t="shared" si="436"/>
        <v>-1.028</v>
      </c>
      <c r="AE1424" s="170">
        <f t="shared" si="437"/>
        <v>0.23519730221337601</v>
      </c>
      <c r="AF1424" s="170">
        <f t="shared" si="438"/>
        <v>0.1519749138452374</v>
      </c>
      <c r="AG1424" s="147" t="str">
        <f t="shared" si="439"/>
        <v/>
      </c>
      <c r="AH1424" s="147">
        <f t="shared" si="440"/>
        <v>0.23519730221337601</v>
      </c>
      <c r="AI1424" s="147" t="str">
        <f t="shared" si="441"/>
        <v/>
      </c>
      <c r="AJ1424" s="169">
        <f t="shared" si="442"/>
        <v>0</v>
      </c>
      <c r="AK1424" s="169" t="str">
        <f t="shared" si="443"/>
        <v/>
      </c>
      <c r="AL1424" s="169" t="str">
        <f t="shared" si="444"/>
        <v/>
      </c>
      <c r="AM1424" s="169"/>
      <c r="AN1424" s="169"/>
      <c r="AO1424" s="169"/>
      <c r="AP1424" s="169"/>
      <c r="AQ1424" s="169"/>
      <c r="AR1424" s="169"/>
      <c r="AS1424" s="169"/>
      <c r="AT1424" s="148"/>
      <c r="AU1424" s="149"/>
      <c r="AV1424" s="148"/>
      <c r="AW1424" s="173"/>
      <c r="AX1424" s="174"/>
      <c r="AY1424" s="175"/>
      <c r="AZ1424" s="175"/>
      <c r="BA1424" s="176"/>
      <c r="BB1424" s="176"/>
      <c r="BC1424" s="150"/>
      <c r="BE1424" s="151">
        <v>720</v>
      </c>
      <c r="BF1424" s="164">
        <f t="shared" si="446"/>
        <v>4.6016000000000661</v>
      </c>
      <c r="BG1424" s="177">
        <f t="shared" si="447"/>
        <v>0.70845090182568149</v>
      </c>
      <c r="BH1424" s="178">
        <f t="shared" si="448"/>
        <v>7.7465086512984449E-4</v>
      </c>
      <c r="BI1424" s="179" t="str">
        <f t="shared" si="449"/>
        <v/>
      </c>
      <c r="BJ1424" s="179" t="str">
        <f t="shared" si="445"/>
        <v/>
      </c>
    </row>
    <row r="1425" spans="2:62" ht="20.100000000000001" customHeight="1" x14ac:dyDescent="0.25">
      <c r="B1425" s="147"/>
      <c r="C1425" s="151">
        <v>744</v>
      </c>
      <c r="D1425" s="147">
        <f t="shared" si="418"/>
        <v>-764.84475537607659</v>
      </c>
      <c r="E1425" s="170">
        <f t="shared" si="419"/>
        <v>3.1618505911814389E-4</v>
      </c>
      <c r="F1425" s="170">
        <f t="shared" si="420"/>
        <v>0.15291763745414647</v>
      </c>
      <c r="G1425" s="147" t="str">
        <f t="shared" si="421"/>
        <v/>
      </c>
      <c r="H1425" s="147">
        <f t="shared" si="422"/>
        <v>3.1618505911814389E-4</v>
      </c>
      <c r="I1425" s="147" t="str">
        <f t="shared" si="423"/>
        <v/>
      </c>
      <c r="J1425" s="147">
        <f t="shared" si="424"/>
        <v>1.7941832947685278E-15</v>
      </c>
      <c r="K1425" s="147" t="str">
        <f t="shared" si="425"/>
        <v/>
      </c>
      <c r="L1425" s="147" t="str">
        <f t="shared" si="426"/>
        <v/>
      </c>
      <c r="P1425" s="151">
        <v>744</v>
      </c>
      <c r="Q1425" s="147">
        <f t="shared" si="427"/>
        <v>-24598.25477035527</v>
      </c>
      <c r="R1425" s="170">
        <f t="shared" si="428"/>
        <v>9.8312862620738796E-6</v>
      </c>
      <c r="S1425" s="170">
        <f t="shared" si="429"/>
        <v>0.1529176374541463</v>
      </c>
      <c r="T1425" s="147" t="str">
        <f t="shared" si="430"/>
        <v/>
      </c>
      <c r="U1425" s="147">
        <f t="shared" si="431"/>
        <v>9.8312862620738796E-6</v>
      </c>
      <c r="V1425" s="147" t="str">
        <f t="shared" si="432"/>
        <v/>
      </c>
      <c r="W1425" s="171">
        <f t="shared" si="433"/>
        <v>3.3489137007004556E-6</v>
      </c>
      <c r="X1425" s="169" t="str">
        <f t="shared" si="434"/>
        <v/>
      </c>
      <c r="Y1425" s="147" t="str">
        <f t="shared" si="435"/>
        <v/>
      </c>
      <c r="AC1425" s="151">
        <v>744</v>
      </c>
      <c r="AD1425" s="147">
        <f t="shared" si="436"/>
        <v>-1.024</v>
      </c>
      <c r="AE1425" s="170">
        <f t="shared" si="437"/>
        <v>0.23616453534647172</v>
      </c>
      <c r="AF1425" s="170">
        <f t="shared" si="438"/>
        <v>0.1529176374541463</v>
      </c>
      <c r="AG1425" s="147" t="str">
        <f t="shared" si="439"/>
        <v/>
      </c>
      <c r="AH1425" s="147">
        <f t="shared" si="440"/>
        <v>0.23616453534647172</v>
      </c>
      <c r="AI1425" s="147" t="str">
        <f t="shared" si="441"/>
        <v/>
      </c>
      <c r="AJ1425" s="169">
        <f t="shared" si="442"/>
        <v>0</v>
      </c>
      <c r="AK1425" s="169" t="str">
        <f t="shared" si="443"/>
        <v/>
      </c>
      <c r="AL1425" s="169" t="str">
        <f t="shared" si="444"/>
        <v/>
      </c>
      <c r="AM1425" s="169"/>
      <c r="AN1425" s="169"/>
      <c r="AO1425" s="169"/>
      <c r="AP1425" s="169"/>
      <c r="AQ1425" s="169"/>
      <c r="AR1425" s="169"/>
      <c r="AS1425" s="169"/>
      <c r="AT1425" s="148"/>
      <c r="AU1425" s="149"/>
      <c r="AV1425" s="148"/>
      <c r="AW1425" s="173"/>
      <c r="AX1425" s="174"/>
      <c r="AY1425" s="175"/>
      <c r="AZ1425" s="175"/>
      <c r="BA1425" s="176"/>
      <c r="BB1425" s="176"/>
      <c r="BC1425" s="150"/>
      <c r="BE1425" s="151">
        <v>721</v>
      </c>
      <c r="BF1425" s="164">
        <f t="shared" si="446"/>
        <v>4.6080000000000663</v>
      </c>
      <c r="BG1425" s="177">
        <f t="shared" si="447"/>
        <v>0.70767625096055164</v>
      </c>
      <c r="BH1425" s="178">
        <f t="shared" si="448"/>
        <v>7.7486177179553195E-4</v>
      </c>
      <c r="BI1425" s="179" t="str">
        <f t="shared" si="449"/>
        <v/>
      </c>
      <c r="BJ1425" s="179" t="str">
        <f t="shared" si="445"/>
        <v/>
      </c>
    </row>
    <row r="1426" spans="2:62" ht="20.100000000000001" customHeight="1" x14ac:dyDescent="0.25">
      <c r="B1426" s="147"/>
      <c r="C1426" s="151">
        <v>745</v>
      </c>
      <c r="D1426" s="147">
        <f t="shared" si="418"/>
        <v>-761.85708055038867</v>
      </c>
      <c r="E1426" s="170">
        <f t="shared" si="419"/>
        <v>3.1748026924555145E-4</v>
      </c>
      <c r="F1426" s="170">
        <f t="shared" si="420"/>
        <v>0.15386423037273483</v>
      </c>
      <c r="G1426" s="147" t="str">
        <f t="shared" si="421"/>
        <v/>
      </c>
      <c r="H1426" s="147">
        <f t="shared" si="422"/>
        <v>3.1748026924555145E-4</v>
      </c>
      <c r="I1426" s="147" t="str">
        <f t="shared" si="423"/>
        <v/>
      </c>
      <c r="J1426" s="147">
        <f t="shared" si="424"/>
        <v>1.8471021628587885E-15</v>
      </c>
      <c r="K1426" s="147" t="str">
        <f t="shared" si="425"/>
        <v/>
      </c>
      <c r="L1426" s="147" t="str">
        <f t="shared" si="426"/>
        <v/>
      </c>
      <c r="P1426" s="151">
        <v>745</v>
      </c>
      <c r="Q1426" s="147">
        <f t="shared" si="427"/>
        <v>-24502.167837658562</v>
      </c>
      <c r="R1426" s="170">
        <f t="shared" si="428"/>
        <v>9.8715588213390013E-6</v>
      </c>
      <c r="S1426" s="170">
        <f t="shared" si="429"/>
        <v>0.15386423037273483</v>
      </c>
      <c r="T1426" s="147" t="str">
        <f t="shared" si="430"/>
        <v/>
      </c>
      <c r="U1426" s="147">
        <f t="shared" si="431"/>
        <v>9.8715588213390013E-6</v>
      </c>
      <c r="V1426" s="147" t="str">
        <f t="shared" si="432"/>
        <v/>
      </c>
      <c r="W1426" s="171">
        <f t="shared" si="433"/>
        <v>3.3729447427842558E-6</v>
      </c>
      <c r="X1426" s="169" t="str">
        <f t="shared" si="434"/>
        <v/>
      </c>
      <c r="Y1426" s="147" t="str">
        <f t="shared" si="435"/>
        <v/>
      </c>
      <c r="AC1426" s="151">
        <v>745</v>
      </c>
      <c r="AD1426" s="147">
        <f t="shared" si="436"/>
        <v>-1.02</v>
      </c>
      <c r="AE1426" s="170">
        <f t="shared" si="437"/>
        <v>0.23713195201937959</v>
      </c>
      <c r="AF1426" s="170">
        <f t="shared" si="438"/>
        <v>0.15386423037273483</v>
      </c>
      <c r="AG1426" s="147" t="str">
        <f t="shared" si="439"/>
        <v/>
      </c>
      <c r="AH1426" s="147">
        <f t="shared" si="440"/>
        <v>0.23713195201937959</v>
      </c>
      <c r="AI1426" s="147" t="str">
        <f t="shared" si="441"/>
        <v/>
      </c>
      <c r="AJ1426" s="169">
        <f t="shared" si="442"/>
        <v>0</v>
      </c>
      <c r="AK1426" s="169" t="str">
        <f t="shared" si="443"/>
        <v/>
      </c>
      <c r="AL1426" s="169" t="str">
        <f t="shared" si="444"/>
        <v/>
      </c>
      <c r="AM1426" s="169"/>
      <c r="AN1426" s="169"/>
      <c r="AO1426" s="169"/>
      <c r="AP1426" s="169"/>
      <c r="AQ1426" s="169"/>
      <c r="AR1426" s="169"/>
      <c r="AS1426" s="169"/>
      <c r="AT1426" s="148"/>
      <c r="AU1426" s="149"/>
      <c r="AV1426" s="148"/>
      <c r="AW1426" s="173"/>
      <c r="AX1426" s="174"/>
      <c r="AY1426" s="175"/>
      <c r="AZ1426" s="175"/>
      <c r="BA1426" s="176"/>
      <c r="BB1426" s="176"/>
      <c r="BC1426" s="150"/>
      <c r="BE1426" s="151">
        <v>722</v>
      </c>
      <c r="BF1426" s="164">
        <f t="shared" si="446"/>
        <v>4.6144000000000664</v>
      </c>
      <c r="BG1426" s="177">
        <f t="shared" si="447"/>
        <v>0.70690138918875611</v>
      </c>
      <c r="BH1426" s="178">
        <f t="shared" si="448"/>
        <v>7.7506900326151928E-4</v>
      </c>
      <c r="BI1426" s="179" t="str">
        <f t="shared" si="449"/>
        <v/>
      </c>
      <c r="BJ1426" s="179" t="str">
        <f t="shared" si="445"/>
        <v/>
      </c>
    </row>
    <row r="1427" spans="2:62" ht="20.100000000000001" customHeight="1" x14ac:dyDescent="0.25">
      <c r="B1427" s="147"/>
      <c r="C1427" s="151">
        <v>746</v>
      </c>
      <c r="D1427" s="147">
        <f t="shared" si="418"/>
        <v>-758.86940572470121</v>
      </c>
      <c r="E1427" s="170">
        <f t="shared" si="419"/>
        <v>3.1877568457757565E-4</v>
      </c>
      <c r="F1427" s="170">
        <f t="shared" si="420"/>
        <v>0.15481469327466876</v>
      </c>
      <c r="G1427" s="147" t="str">
        <f t="shared" si="421"/>
        <v/>
      </c>
      <c r="H1427" s="147">
        <f t="shared" si="422"/>
        <v>3.1877568457757565E-4</v>
      </c>
      <c r="I1427" s="147" t="str">
        <f t="shared" si="423"/>
        <v/>
      </c>
      <c r="J1427" s="147">
        <f t="shared" si="424"/>
        <v>1.9015514311385034E-15</v>
      </c>
      <c r="K1427" s="147" t="str">
        <f t="shared" si="425"/>
        <v/>
      </c>
      <c r="L1427" s="147" t="str">
        <f t="shared" si="426"/>
        <v/>
      </c>
      <c r="P1427" s="151">
        <v>746</v>
      </c>
      <c r="Q1427" s="147">
        <f t="shared" si="427"/>
        <v>-24406.080904961869</v>
      </c>
      <c r="R1427" s="170">
        <f t="shared" si="428"/>
        <v>9.9118377611248685E-6</v>
      </c>
      <c r="S1427" s="170">
        <f t="shared" si="429"/>
        <v>0.15481469327466879</v>
      </c>
      <c r="T1427" s="147" t="str">
        <f t="shared" si="430"/>
        <v/>
      </c>
      <c r="U1427" s="147">
        <f t="shared" si="431"/>
        <v>9.9118377611248685E-6</v>
      </c>
      <c r="V1427" s="147" t="str">
        <f t="shared" si="432"/>
        <v/>
      </c>
      <c r="W1427" s="171">
        <f t="shared" si="433"/>
        <v>3.3970938722167806E-6</v>
      </c>
      <c r="X1427" s="169" t="str">
        <f t="shared" si="434"/>
        <v/>
      </c>
      <c r="Y1427" s="147" t="str">
        <f t="shared" si="435"/>
        <v/>
      </c>
      <c r="AC1427" s="151">
        <v>746</v>
      </c>
      <c r="AD1427" s="147">
        <f t="shared" si="436"/>
        <v>-1.016</v>
      </c>
      <c r="AE1427" s="170">
        <f t="shared" si="437"/>
        <v>0.23809952196345438</v>
      </c>
      <c r="AF1427" s="170">
        <f t="shared" si="438"/>
        <v>0.15481469327466879</v>
      </c>
      <c r="AG1427" s="147" t="str">
        <f t="shared" si="439"/>
        <v/>
      </c>
      <c r="AH1427" s="147">
        <f t="shared" si="440"/>
        <v>0.23809952196345438</v>
      </c>
      <c r="AI1427" s="147" t="str">
        <f t="shared" si="441"/>
        <v/>
      </c>
      <c r="AJ1427" s="169">
        <f t="shared" si="442"/>
        <v>0</v>
      </c>
      <c r="AK1427" s="169" t="str">
        <f t="shared" si="443"/>
        <v/>
      </c>
      <c r="AL1427" s="169" t="str">
        <f t="shared" si="444"/>
        <v/>
      </c>
      <c r="AM1427" s="169"/>
      <c r="AN1427" s="169"/>
      <c r="AO1427" s="169"/>
      <c r="AP1427" s="169"/>
      <c r="AQ1427" s="169"/>
      <c r="AR1427" s="169"/>
      <c r="AS1427" s="169"/>
      <c r="AT1427" s="148"/>
      <c r="AU1427" s="149"/>
      <c r="AV1427" s="148"/>
      <c r="AW1427" s="173"/>
      <c r="AX1427" s="174"/>
      <c r="AY1427" s="175"/>
      <c r="AZ1427" s="175"/>
      <c r="BA1427" s="176"/>
      <c r="BB1427" s="176"/>
      <c r="BC1427" s="150"/>
      <c r="BE1427" s="151">
        <v>723</v>
      </c>
      <c r="BF1427" s="164">
        <f t="shared" si="446"/>
        <v>4.6208000000000666</v>
      </c>
      <c r="BG1427" s="177">
        <f t="shared" si="447"/>
        <v>0.70612632018549459</v>
      </c>
      <c r="BH1427" s="178">
        <f t="shared" si="448"/>
        <v>7.7527256689158275E-4</v>
      </c>
      <c r="BI1427" s="179" t="str">
        <f t="shared" si="449"/>
        <v/>
      </c>
      <c r="BJ1427" s="179" t="str">
        <f t="shared" si="445"/>
        <v/>
      </c>
    </row>
    <row r="1428" spans="2:62" ht="20.100000000000001" customHeight="1" x14ac:dyDescent="0.25">
      <c r="B1428" s="147"/>
      <c r="C1428" s="151">
        <v>747</v>
      </c>
      <c r="D1428" s="147">
        <f t="shared" si="418"/>
        <v>-755.88173089901329</v>
      </c>
      <c r="E1428" s="170">
        <f t="shared" si="419"/>
        <v>3.2007126441398442E-4</v>
      </c>
      <c r="F1428" s="170">
        <f t="shared" si="420"/>
        <v>0.1557690267122768</v>
      </c>
      <c r="G1428" s="147" t="str">
        <f t="shared" si="421"/>
        <v/>
      </c>
      <c r="H1428" s="147">
        <f t="shared" si="422"/>
        <v>3.2007126441398442E-4</v>
      </c>
      <c r="I1428" s="147" t="str">
        <f t="shared" si="423"/>
        <v/>
      </c>
      <c r="J1428" s="147">
        <f t="shared" si="424"/>
        <v>1.9575744450246933E-15</v>
      </c>
      <c r="K1428" s="147" t="str">
        <f t="shared" si="425"/>
        <v/>
      </c>
      <c r="L1428" s="147" t="str">
        <f t="shared" si="426"/>
        <v/>
      </c>
      <c r="P1428" s="151">
        <v>747</v>
      </c>
      <c r="Q1428" s="147">
        <f t="shared" si="427"/>
        <v>-24309.993972265162</v>
      </c>
      <c r="R1428" s="170">
        <f t="shared" si="428"/>
        <v>9.9521218159205952E-6</v>
      </c>
      <c r="S1428" s="170">
        <f t="shared" si="429"/>
        <v>0.15576902671227683</v>
      </c>
      <c r="T1428" s="147" t="str">
        <f t="shared" si="430"/>
        <v/>
      </c>
      <c r="U1428" s="147">
        <f t="shared" si="431"/>
        <v>9.9521218159205952E-6</v>
      </c>
      <c r="V1428" s="147" t="str">
        <f t="shared" si="432"/>
        <v/>
      </c>
      <c r="W1428" s="171">
        <f t="shared" si="433"/>
        <v>3.4213611589306956E-6</v>
      </c>
      <c r="X1428" s="169" t="str">
        <f t="shared" si="434"/>
        <v/>
      </c>
      <c r="Y1428" s="147" t="str">
        <f t="shared" si="435"/>
        <v/>
      </c>
      <c r="AC1428" s="151">
        <v>747</v>
      </c>
      <c r="AD1428" s="147">
        <f t="shared" si="436"/>
        <v>-1.012</v>
      </c>
      <c r="AE1428" s="170">
        <f t="shared" si="437"/>
        <v>0.23906721477893114</v>
      </c>
      <c r="AF1428" s="170">
        <f t="shared" si="438"/>
        <v>0.1557690267122768</v>
      </c>
      <c r="AG1428" s="147" t="str">
        <f t="shared" si="439"/>
        <v/>
      </c>
      <c r="AH1428" s="147">
        <f t="shared" si="440"/>
        <v>0.23906721477893114</v>
      </c>
      <c r="AI1428" s="147" t="str">
        <f t="shared" si="441"/>
        <v/>
      </c>
      <c r="AJ1428" s="169">
        <f t="shared" si="442"/>
        <v>0</v>
      </c>
      <c r="AK1428" s="169" t="str">
        <f t="shared" si="443"/>
        <v/>
      </c>
      <c r="AL1428" s="169" t="str">
        <f t="shared" si="444"/>
        <v/>
      </c>
      <c r="AM1428" s="169"/>
      <c r="AN1428" s="169"/>
      <c r="AO1428" s="169"/>
      <c r="AP1428" s="169"/>
      <c r="AQ1428" s="169"/>
      <c r="AR1428" s="169"/>
      <c r="AS1428" s="169"/>
      <c r="AT1428" s="148"/>
      <c r="AU1428" s="149"/>
      <c r="AV1428" s="148"/>
      <c r="AW1428" s="173"/>
      <c r="AX1428" s="174"/>
      <c r="AY1428" s="175"/>
      <c r="AZ1428" s="175"/>
      <c r="BA1428" s="176"/>
      <c r="BB1428" s="176"/>
      <c r="BC1428" s="150"/>
      <c r="BE1428" s="151">
        <v>724</v>
      </c>
      <c r="BF1428" s="164">
        <f t="shared" si="446"/>
        <v>4.6272000000000668</v>
      </c>
      <c r="BG1428" s="177">
        <f t="shared" si="447"/>
        <v>0.70535104761860301</v>
      </c>
      <c r="BH1428" s="178">
        <f t="shared" si="448"/>
        <v>7.7547247006870546E-4</v>
      </c>
      <c r="BI1428" s="179" t="str">
        <f t="shared" si="449"/>
        <v/>
      </c>
      <c r="BJ1428" s="179" t="str">
        <f t="shared" si="445"/>
        <v/>
      </c>
    </row>
    <row r="1429" spans="2:62" ht="20.100000000000001" customHeight="1" x14ac:dyDescent="0.25">
      <c r="B1429" s="147"/>
      <c r="C1429" s="151">
        <v>748</v>
      </c>
      <c r="D1429" s="147">
        <f t="shared" si="418"/>
        <v>-752.89405607332537</v>
      </c>
      <c r="E1429" s="170">
        <f t="shared" si="419"/>
        <v>3.2136696788089117E-4</v>
      </c>
      <c r="F1429" s="170">
        <f t="shared" si="420"/>
        <v>0.15672723111602851</v>
      </c>
      <c r="G1429" s="147" t="str">
        <f t="shared" si="421"/>
        <v/>
      </c>
      <c r="H1429" s="147">
        <f t="shared" si="422"/>
        <v>3.2136696788089117E-4</v>
      </c>
      <c r="I1429" s="147" t="str">
        <f t="shared" si="423"/>
        <v/>
      </c>
      <c r="J1429" s="147">
        <f t="shared" si="424"/>
        <v>2.0152157506708256E-15</v>
      </c>
      <c r="K1429" s="147" t="str">
        <f t="shared" si="425"/>
        <v/>
      </c>
      <c r="L1429" s="147" t="str">
        <f t="shared" si="426"/>
        <v/>
      </c>
      <c r="P1429" s="151">
        <v>748</v>
      </c>
      <c r="Q1429" s="147">
        <f t="shared" si="427"/>
        <v>-24213.907039568468</v>
      </c>
      <c r="R1429" s="170">
        <f t="shared" si="428"/>
        <v>9.9924097148157822E-6</v>
      </c>
      <c r="S1429" s="170">
        <f t="shared" si="429"/>
        <v>0.15672723111602854</v>
      </c>
      <c r="T1429" s="147" t="str">
        <f t="shared" si="430"/>
        <v/>
      </c>
      <c r="U1429" s="147">
        <f t="shared" si="431"/>
        <v>9.9924097148157822E-6</v>
      </c>
      <c r="V1429" s="147" t="str">
        <f t="shared" si="432"/>
        <v/>
      </c>
      <c r="W1429" s="171">
        <f t="shared" si="433"/>
        <v>3.445746667667018E-6</v>
      </c>
      <c r="X1429" s="169" t="str">
        <f t="shared" si="434"/>
        <v/>
      </c>
      <c r="Y1429" s="147" t="str">
        <f t="shared" si="435"/>
        <v/>
      </c>
      <c r="AC1429" s="151">
        <v>748</v>
      </c>
      <c r="AD1429" s="147">
        <f t="shared" si="436"/>
        <v>-1.008</v>
      </c>
      <c r="AE1429" s="170">
        <f t="shared" si="437"/>
        <v>0.2400349999363395</v>
      </c>
      <c r="AF1429" s="170">
        <f t="shared" si="438"/>
        <v>0.15672723111602854</v>
      </c>
      <c r="AG1429" s="147" t="str">
        <f t="shared" si="439"/>
        <v/>
      </c>
      <c r="AH1429" s="147">
        <f t="shared" si="440"/>
        <v>0.2400349999363395</v>
      </c>
      <c r="AI1429" s="147" t="str">
        <f t="shared" si="441"/>
        <v/>
      </c>
      <c r="AJ1429" s="169">
        <f t="shared" si="442"/>
        <v>0</v>
      </c>
      <c r="AK1429" s="169" t="str">
        <f t="shared" si="443"/>
        <v/>
      </c>
      <c r="AL1429" s="169" t="str">
        <f t="shared" si="444"/>
        <v/>
      </c>
      <c r="AM1429" s="169"/>
      <c r="AN1429" s="169"/>
      <c r="AO1429" s="169"/>
      <c r="AP1429" s="169"/>
      <c r="AQ1429" s="169"/>
      <c r="AR1429" s="169"/>
      <c r="AS1429" s="169"/>
      <c r="AT1429" s="148"/>
      <c r="AU1429" s="149"/>
      <c r="AV1429" s="148"/>
      <c r="AW1429" s="173"/>
      <c r="AX1429" s="174"/>
      <c r="AY1429" s="175"/>
      <c r="AZ1429" s="175"/>
      <c r="BA1429" s="176"/>
      <c r="BB1429" s="176"/>
      <c r="BC1429" s="150"/>
      <c r="BE1429" s="151">
        <v>725</v>
      </c>
      <c r="BF1429" s="164">
        <f t="shared" si="446"/>
        <v>4.633600000000067</v>
      </c>
      <c r="BG1429" s="177">
        <f t="shared" si="447"/>
        <v>0.70457557514853431</v>
      </c>
      <c r="BH1429" s="178">
        <f t="shared" si="448"/>
        <v>7.7566872019629862E-4</v>
      </c>
      <c r="BI1429" s="179" t="str">
        <f t="shared" si="449"/>
        <v/>
      </c>
      <c r="BJ1429" s="179" t="str">
        <f t="shared" si="445"/>
        <v/>
      </c>
    </row>
    <row r="1430" spans="2:62" ht="20.100000000000001" customHeight="1" x14ac:dyDescent="0.25">
      <c r="B1430" s="147"/>
      <c r="C1430" s="151">
        <v>749</v>
      </c>
      <c r="D1430" s="147">
        <f t="shared" si="418"/>
        <v>-749.90638124763746</v>
      </c>
      <c r="E1430" s="170">
        <f t="shared" si="419"/>
        <v>3.22662753932671E-4</v>
      </c>
      <c r="F1430" s="170">
        <f t="shared" si="420"/>
        <v>0.15768930679401877</v>
      </c>
      <c r="G1430" s="147" t="str">
        <f t="shared" si="421"/>
        <v/>
      </c>
      <c r="H1430" s="147">
        <f t="shared" si="422"/>
        <v>3.22662753932671E-4</v>
      </c>
      <c r="I1430" s="147" t="str">
        <f t="shared" si="423"/>
        <v/>
      </c>
      <c r="J1430" s="147">
        <f t="shared" si="424"/>
        <v>2.0745211274496378E-15</v>
      </c>
      <c r="K1430" s="147" t="str">
        <f t="shared" si="425"/>
        <v/>
      </c>
      <c r="L1430" s="147" t="str">
        <f t="shared" si="426"/>
        <v/>
      </c>
      <c r="P1430" s="151">
        <v>749</v>
      </c>
      <c r="Q1430" s="147">
        <f t="shared" si="427"/>
        <v>-24117.820106871761</v>
      </c>
      <c r="R1430" s="170">
        <f t="shared" si="428"/>
        <v>1.0032700181560102E-5</v>
      </c>
      <c r="S1430" s="170">
        <f t="shared" si="429"/>
        <v>0.15768930679401877</v>
      </c>
      <c r="T1430" s="147" t="str">
        <f t="shared" si="430"/>
        <v/>
      </c>
      <c r="U1430" s="147">
        <f t="shared" si="431"/>
        <v>1.0032700181560102E-5</v>
      </c>
      <c r="V1430" s="147" t="str">
        <f t="shared" si="432"/>
        <v/>
      </c>
      <c r="W1430" s="171">
        <f t="shared" si="433"/>
        <v>3.4702504579339205E-6</v>
      </c>
      <c r="X1430" s="169" t="str">
        <f t="shared" si="434"/>
        <v/>
      </c>
      <c r="Y1430" s="147" t="str">
        <f t="shared" si="435"/>
        <v/>
      </c>
      <c r="AC1430" s="151">
        <v>749</v>
      </c>
      <c r="AD1430" s="147">
        <f t="shared" si="436"/>
        <v>-1.004</v>
      </c>
      <c r="AE1430" s="170">
        <f t="shared" si="437"/>
        <v>0.24100284677793452</v>
      </c>
      <c r="AF1430" s="170">
        <f t="shared" si="438"/>
        <v>0.15768930679401871</v>
      </c>
      <c r="AG1430" s="147" t="str">
        <f t="shared" si="439"/>
        <v/>
      </c>
      <c r="AH1430" s="147">
        <f t="shared" si="440"/>
        <v>0.24100284677793452</v>
      </c>
      <c r="AI1430" s="147" t="str">
        <f t="shared" si="441"/>
        <v/>
      </c>
      <c r="AJ1430" s="169">
        <f t="shared" si="442"/>
        <v>0</v>
      </c>
      <c r="AK1430" s="169" t="str">
        <f t="shared" si="443"/>
        <v/>
      </c>
      <c r="AL1430" s="169" t="str">
        <f t="shared" si="444"/>
        <v/>
      </c>
      <c r="AM1430" s="169"/>
      <c r="AN1430" s="169"/>
      <c r="AO1430" s="169"/>
      <c r="AP1430" s="169"/>
      <c r="AQ1430" s="169"/>
      <c r="AR1430" s="169"/>
      <c r="AS1430" s="169"/>
      <c r="AT1430" s="148"/>
      <c r="AU1430" s="149"/>
      <c r="AV1430" s="148"/>
      <c r="AW1430" s="173"/>
      <c r="AX1430" s="174"/>
      <c r="AY1430" s="175"/>
      <c r="AZ1430" s="175"/>
      <c r="BA1430" s="176"/>
      <c r="BB1430" s="176"/>
      <c r="BC1430" s="150"/>
      <c r="BE1430" s="151">
        <v>726</v>
      </c>
      <c r="BF1430" s="164">
        <f t="shared" si="446"/>
        <v>4.6400000000000672</v>
      </c>
      <c r="BG1430" s="177">
        <f t="shared" si="447"/>
        <v>0.70379990642833801</v>
      </c>
      <c r="BH1430" s="178">
        <f t="shared" si="448"/>
        <v>7.7586132469675828E-4</v>
      </c>
      <c r="BI1430" s="179" t="str">
        <f t="shared" si="449"/>
        <v/>
      </c>
      <c r="BJ1430" s="179" t="str">
        <f t="shared" si="445"/>
        <v/>
      </c>
    </row>
    <row r="1431" spans="2:62" ht="20.100000000000001" customHeight="1" x14ac:dyDescent="0.25">
      <c r="B1431" s="147"/>
      <c r="C1431" s="151">
        <v>750</v>
      </c>
      <c r="D1431" s="147">
        <f t="shared" si="418"/>
        <v>-746.91870642194999</v>
      </c>
      <c r="E1431" s="170">
        <f t="shared" si="419"/>
        <v>3.2395858135389775E-4</v>
      </c>
      <c r="F1431" s="170">
        <f t="shared" si="420"/>
        <v>0.15865525393145699</v>
      </c>
      <c r="G1431" s="147" t="str">
        <f t="shared" si="421"/>
        <v/>
      </c>
      <c r="H1431" s="147">
        <f t="shared" si="422"/>
        <v>3.2395858135389775E-4</v>
      </c>
      <c r="I1431" s="147" t="str">
        <f t="shared" si="423"/>
        <v/>
      </c>
      <c r="J1431" s="147">
        <f t="shared" si="424"/>
        <v>2.1355376212927166E-15</v>
      </c>
      <c r="K1431" s="147" t="str">
        <f t="shared" si="425"/>
        <v/>
      </c>
      <c r="L1431" s="147" t="str">
        <f t="shared" si="426"/>
        <v/>
      </c>
      <c r="P1431" s="151">
        <v>750</v>
      </c>
      <c r="Q1431" s="147">
        <f t="shared" si="427"/>
        <v>-24021.733174175068</v>
      </c>
      <c r="R1431" s="170">
        <f t="shared" si="428"/>
        <v>1.0072991934623507E-5</v>
      </c>
      <c r="S1431" s="170">
        <f t="shared" si="429"/>
        <v>0.15865525393145699</v>
      </c>
      <c r="T1431" s="147" t="str">
        <f t="shared" si="430"/>
        <v/>
      </c>
      <c r="U1431" s="147">
        <f t="shared" si="431"/>
        <v>1.0072991934623507E-5</v>
      </c>
      <c r="V1431" s="147" t="str">
        <f t="shared" si="432"/>
        <v/>
      </c>
      <c r="W1431" s="171">
        <f t="shared" si="433"/>
        <v>3.4948725839655625E-6</v>
      </c>
      <c r="X1431" s="169" t="str">
        <f t="shared" si="434"/>
        <v/>
      </c>
      <c r="Y1431" s="147" t="str">
        <f t="shared" si="435"/>
        <v/>
      </c>
      <c r="AC1431" s="151">
        <v>750</v>
      </c>
      <c r="AD1431" s="147">
        <f t="shared" si="436"/>
        <v>-1</v>
      </c>
      <c r="AE1431" s="170">
        <f t="shared" si="437"/>
        <v>0.24197072451914337</v>
      </c>
      <c r="AF1431" s="170">
        <f t="shared" si="438"/>
        <v>0.15865525393145699</v>
      </c>
      <c r="AG1431" s="147" t="str">
        <f t="shared" si="439"/>
        <v/>
      </c>
      <c r="AH1431" s="147">
        <f t="shared" si="440"/>
        <v>0.24197072451914337</v>
      </c>
      <c r="AI1431" s="147" t="str">
        <f t="shared" si="441"/>
        <v/>
      </c>
      <c r="AJ1431" s="169">
        <f t="shared" si="442"/>
        <v>0</v>
      </c>
      <c r="AK1431" s="169" t="str">
        <f t="shared" si="443"/>
        <v/>
      </c>
      <c r="AL1431" s="169" t="str">
        <f t="shared" si="444"/>
        <v/>
      </c>
      <c r="AM1431" s="169"/>
      <c r="AN1431" s="169"/>
      <c r="AO1431" s="169"/>
      <c r="AP1431" s="169"/>
      <c r="AQ1431" s="169"/>
      <c r="AR1431" s="169"/>
      <c r="AS1431" s="169"/>
      <c r="AT1431" s="148"/>
      <c r="AU1431" s="149"/>
      <c r="AV1431" s="148"/>
      <c r="AW1431" s="173"/>
      <c r="AX1431" s="174"/>
      <c r="AY1431" s="175"/>
      <c r="AZ1431" s="175"/>
      <c r="BA1431" s="176"/>
      <c r="BB1431" s="176"/>
      <c r="BC1431" s="150"/>
      <c r="BE1431" s="151">
        <v>727</v>
      </c>
      <c r="BF1431" s="164">
        <f t="shared" si="446"/>
        <v>4.6464000000000674</v>
      </c>
      <c r="BG1431" s="177">
        <f t="shared" si="447"/>
        <v>0.70302404510364125</v>
      </c>
      <c r="BH1431" s="178">
        <f t="shared" si="448"/>
        <v>7.7605029101290857E-4</v>
      </c>
      <c r="BI1431" s="179" t="str">
        <f t="shared" si="449"/>
        <v/>
      </c>
      <c r="BJ1431" s="179" t="str">
        <f t="shared" si="445"/>
        <v/>
      </c>
    </row>
    <row r="1432" spans="2:62" ht="20.100000000000001" customHeight="1" x14ac:dyDescent="0.25">
      <c r="B1432" s="147"/>
      <c r="C1432" s="151">
        <v>751</v>
      </c>
      <c r="D1432" s="147">
        <f t="shared" si="418"/>
        <v>-743.93103159626207</v>
      </c>
      <c r="E1432" s="170">
        <f t="shared" si="419"/>
        <v>3.252544087613025E-4</v>
      </c>
      <c r="F1432" s="170">
        <f t="shared" si="420"/>
        <v>0.15962507259016356</v>
      </c>
      <c r="G1432" s="147" t="str">
        <f t="shared" si="421"/>
        <v/>
      </c>
      <c r="H1432" s="147">
        <f t="shared" si="422"/>
        <v>3.252544087613025E-4</v>
      </c>
      <c r="I1432" s="147" t="str">
        <f t="shared" si="423"/>
        <v/>
      </c>
      <c r="J1432" s="147">
        <f t="shared" si="424"/>
        <v>2.1983135789086596E-15</v>
      </c>
      <c r="K1432" s="147" t="str">
        <f t="shared" si="425"/>
        <v/>
      </c>
      <c r="L1432" s="147" t="str">
        <f t="shared" si="426"/>
        <v/>
      </c>
      <c r="P1432" s="151">
        <v>751</v>
      </c>
      <c r="Q1432" s="147">
        <f t="shared" si="427"/>
        <v>-23925.64624147836</v>
      </c>
      <c r="R1432" s="170">
        <f t="shared" si="428"/>
        <v>1.0113283687257135E-5</v>
      </c>
      <c r="S1432" s="170">
        <f t="shared" si="429"/>
        <v>0.15962507259016367</v>
      </c>
      <c r="T1432" s="147" t="str">
        <f t="shared" si="430"/>
        <v/>
      </c>
      <c r="U1432" s="147">
        <f t="shared" si="431"/>
        <v>1.0113283687257135E-5</v>
      </c>
      <c r="V1432" s="147" t="str">
        <f t="shared" si="432"/>
        <v/>
      </c>
      <c r="W1432" s="171">
        <f t="shared" si="433"/>
        <v>3.5196130946811555E-6</v>
      </c>
      <c r="X1432" s="169" t="str">
        <f t="shared" si="434"/>
        <v/>
      </c>
      <c r="Y1432" s="147" t="str">
        <f t="shared" si="435"/>
        <v/>
      </c>
      <c r="AC1432" s="151">
        <v>751</v>
      </c>
      <c r="AD1432" s="147">
        <f t="shared" si="436"/>
        <v>-0.996</v>
      </c>
      <c r="AE1432" s="170">
        <f t="shared" si="437"/>
        <v>0.2429386022500282</v>
      </c>
      <c r="AF1432" s="170">
        <f t="shared" si="438"/>
        <v>0.15962507259016356</v>
      </c>
      <c r="AG1432" s="147" t="str">
        <f t="shared" si="439"/>
        <v/>
      </c>
      <c r="AH1432" s="147">
        <f t="shared" si="440"/>
        <v>0.2429386022500282</v>
      </c>
      <c r="AI1432" s="147" t="str">
        <f t="shared" si="441"/>
        <v/>
      </c>
      <c r="AJ1432" s="169">
        <f t="shared" si="442"/>
        <v>0</v>
      </c>
      <c r="AK1432" s="169" t="str">
        <f t="shared" si="443"/>
        <v/>
      </c>
      <c r="AL1432" s="169" t="str">
        <f t="shared" si="444"/>
        <v/>
      </c>
      <c r="AM1432" s="169"/>
      <c r="AN1432" s="169"/>
      <c r="AO1432" s="169"/>
      <c r="AP1432" s="169"/>
      <c r="AQ1432" s="169"/>
      <c r="AR1432" s="169"/>
      <c r="AS1432" s="169"/>
      <c r="AT1432" s="148"/>
      <c r="AU1432" s="149"/>
      <c r="AV1432" s="148"/>
      <c r="AW1432" s="173"/>
      <c r="AX1432" s="174"/>
      <c r="AY1432" s="175"/>
      <c r="AZ1432" s="175"/>
      <c r="BA1432" s="176"/>
      <c r="BB1432" s="176"/>
      <c r="BC1432" s="150"/>
      <c r="BE1432" s="151">
        <v>728</v>
      </c>
      <c r="BF1432" s="164">
        <f t="shared" si="446"/>
        <v>4.6528000000000675</v>
      </c>
      <c r="BG1432" s="177">
        <f t="shared" si="447"/>
        <v>0.70224799481262834</v>
      </c>
      <c r="BH1432" s="178">
        <f t="shared" si="448"/>
        <v>7.7623562660522616E-4</v>
      </c>
      <c r="BI1432" s="179" t="str">
        <f t="shared" si="449"/>
        <v/>
      </c>
      <c r="BJ1432" s="179" t="str">
        <f t="shared" si="445"/>
        <v/>
      </c>
    </row>
    <row r="1433" spans="2:62" ht="20.100000000000001" customHeight="1" x14ac:dyDescent="0.25">
      <c r="B1433" s="147"/>
      <c r="C1433" s="151">
        <v>752</v>
      </c>
      <c r="D1433" s="147">
        <f t="shared" si="418"/>
        <v>-740.94335677057416</v>
      </c>
      <c r="E1433" s="170">
        <f t="shared" si="419"/>
        <v>3.2655019460575262E-4</v>
      </c>
      <c r="F1433" s="170">
        <f t="shared" si="420"/>
        <v>0.16059876270807052</v>
      </c>
      <c r="G1433" s="147" t="str">
        <f t="shared" si="421"/>
        <v/>
      </c>
      <c r="H1433" s="147">
        <f t="shared" si="422"/>
        <v>3.2655019460575262E-4</v>
      </c>
      <c r="I1433" s="147" t="str">
        <f t="shared" si="423"/>
        <v/>
      </c>
      <c r="J1433" s="147">
        <f t="shared" si="424"/>
        <v>2.2628986829021672E-15</v>
      </c>
      <c r="K1433" s="147" t="str">
        <f t="shared" si="425"/>
        <v/>
      </c>
      <c r="L1433" s="147" t="str">
        <f t="shared" si="426"/>
        <v/>
      </c>
      <c r="P1433" s="151">
        <v>752</v>
      </c>
      <c r="Q1433" s="147">
        <f t="shared" si="427"/>
        <v>-23829.559308781667</v>
      </c>
      <c r="R1433" s="170">
        <f t="shared" si="428"/>
        <v>1.0153574147554853E-5</v>
      </c>
      <c r="S1433" s="170">
        <f t="shared" si="429"/>
        <v>0.16059876270807047</v>
      </c>
      <c r="T1433" s="147" t="str">
        <f t="shared" si="430"/>
        <v/>
      </c>
      <c r="U1433" s="147">
        <f t="shared" si="431"/>
        <v>1.0153574147554853E-5</v>
      </c>
      <c r="V1433" s="147" t="str">
        <f t="shared" si="432"/>
        <v/>
      </c>
      <c r="W1433" s="171">
        <f t="shared" si="433"/>
        <v>3.5444720336440544E-6</v>
      </c>
      <c r="X1433" s="169" t="str">
        <f t="shared" si="434"/>
        <v/>
      </c>
      <c r="Y1433" s="147" t="str">
        <f t="shared" si="435"/>
        <v/>
      </c>
      <c r="AC1433" s="151">
        <v>752</v>
      </c>
      <c r="AD1433" s="147">
        <f t="shared" si="436"/>
        <v>-0.99199999999999999</v>
      </c>
      <c r="AE1433" s="170">
        <f t="shared" si="437"/>
        <v>0.24390644893676472</v>
      </c>
      <c r="AF1433" s="170">
        <f t="shared" si="438"/>
        <v>0.16059876270807047</v>
      </c>
      <c r="AG1433" s="147" t="str">
        <f t="shared" si="439"/>
        <v/>
      </c>
      <c r="AH1433" s="147">
        <f t="shared" si="440"/>
        <v>0.24390644893676472</v>
      </c>
      <c r="AI1433" s="147" t="str">
        <f t="shared" si="441"/>
        <v/>
      </c>
      <c r="AJ1433" s="169">
        <f t="shared" si="442"/>
        <v>0</v>
      </c>
      <c r="AK1433" s="169" t="str">
        <f t="shared" si="443"/>
        <v/>
      </c>
      <c r="AL1433" s="169" t="str">
        <f t="shared" si="444"/>
        <v/>
      </c>
      <c r="AM1433" s="169"/>
      <c r="AN1433" s="169"/>
      <c r="AO1433" s="169"/>
      <c r="AP1433" s="169"/>
      <c r="AQ1433" s="169"/>
      <c r="AR1433" s="169"/>
      <c r="AS1433" s="169"/>
      <c r="AT1433" s="148"/>
      <c r="AU1433" s="149"/>
      <c r="AV1433" s="148"/>
      <c r="AW1433" s="173"/>
      <c r="AX1433" s="174"/>
      <c r="AY1433" s="175"/>
      <c r="AZ1433" s="175"/>
      <c r="BA1433" s="176"/>
      <c r="BB1433" s="176"/>
      <c r="BC1433" s="150"/>
      <c r="BE1433" s="151">
        <v>729</v>
      </c>
      <c r="BF1433" s="164">
        <f t="shared" si="446"/>
        <v>4.6592000000000677</v>
      </c>
      <c r="BG1433" s="177">
        <f t="shared" si="447"/>
        <v>0.70147175918602311</v>
      </c>
      <c r="BH1433" s="178">
        <f t="shared" si="448"/>
        <v>7.7641733895483789E-4</v>
      </c>
      <c r="BI1433" s="179" t="str">
        <f t="shared" si="449"/>
        <v/>
      </c>
      <c r="BJ1433" s="179" t="str">
        <f t="shared" si="445"/>
        <v/>
      </c>
    </row>
    <row r="1434" spans="2:62" ht="20.100000000000001" customHeight="1" x14ac:dyDescent="0.25">
      <c r="B1434" s="147"/>
      <c r="C1434" s="151">
        <v>753</v>
      </c>
      <c r="D1434" s="147">
        <f t="shared" si="418"/>
        <v>-737.95568194488624</v>
      </c>
      <c r="E1434" s="170">
        <f t="shared" si="419"/>
        <v>3.278458971742534E-4</v>
      </c>
      <c r="F1434" s="170">
        <f t="shared" si="420"/>
        <v>0.1615763240987293</v>
      </c>
      <c r="G1434" s="147" t="str">
        <f t="shared" si="421"/>
        <v/>
      </c>
      <c r="H1434" s="147">
        <f t="shared" si="422"/>
        <v>3.278458971742534E-4</v>
      </c>
      <c r="I1434" s="147" t="str">
        <f t="shared" si="423"/>
        <v/>
      </c>
      <c r="J1434" s="147">
        <f t="shared" si="424"/>
        <v>2.3293439878175542E-15</v>
      </c>
      <c r="K1434" s="147" t="str">
        <f t="shared" si="425"/>
        <v/>
      </c>
      <c r="L1434" s="147" t="str">
        <f t="shared" si="426"/>
        <v/>
      </c>
      <c r="P1434" s="151">
        <v>753</v>
      </c>
      <c r="Q1434" s="147">
        <f t="shared" si="427"/>
        <v>-23733.472376084959</v>
      </c>
      <c r="R1434" s="170">
        <f t="shared" si="428"/>
        <v>1.0193862018515497E-5</v>
      </c>
      <c r="S1434" s="170">
        <f t="shared" si="429"/>
        <v>0.1615763240987293</v>
      </c>
      <c r="T1434" s="147" t="str">
        <f t="shared" si="430"/>
        <v/>
      </c>
      <c r="U1434" s="147">
        <f t="shared" si="431"/>
        <v>1.0193862018515497E-5</v>
      </c>
      <c r="V1434" s="147" t="str">
        <f t="shared" si="432"/>
        <v/>
      </c>
      <c r="W1434" s="171">
        <f t="shared" si="433"/>
        <v>3.5694494390211029E-6</v>
      </c>
      <c r="X1434" s="169" t="str">
        <f t="shared" si="434"/>
        <v/>
      </c>
      <c r="Y1434" s="147" t="str">
        <f t="shared" si="435"/>
        <v/>
      </c>
      <c r="AC1434" s="151">
        <v>753</v>
      </c>
      <c r="AD1434" s="147">
        <f t="shared" si="436"/>
        <v>-0.98799999999999999</v>
      </c>
      <c r="AE1434" s="170">
        <f t="shared" si="437"/>
        <v>0.24487423342313686</v>
      </c>
      <c r="AF1434" s="170">
        <f t="shared" si="438"/>
        <v>0.1615763240987293</v>
      </c>
      <c r="AG1434" s="147" t="str">
        <f t="shared" si="439"/>
        <v/>
      </c>
      <c r="AH1434" s="147">
        <f t="shared" si="440"/>
        <v>0.24487423342313686</v>
      </c>
      <c r="AI1434" s="147" t="str">
        <f t="shared" si="441"/>
        <v/>
      </c>
      <c r="AJ1434" s="169">
        <f t="shared" si="442"/>
        <v>0</v>
      </c>
      <c r="AK1434" s="169" t="str">
        <f t="shared" si="443"/>
        <v/>
      </c>
      <c r="AL1434" s="169" t="str">
        <f t="shared" si="444"/>
        <v/>
      </c>
      <c r="AM1434" s="169"/>
      <c r="AN1434" s="169"/>
      <c r="AO1434" s="169"/>
      <c r="AP1434" s="169"/>
      <c r="AQ1434" s="169"/>
      <c r="AR1434" s="169"/>
      <c r="AS1434" s="169"/>
      <c r="AT1434" s="148"/>
      <c r="AU1434" s="149"/>
      <c r="AV1434" s="148"/>
      <c r="AW1434" s="173"/>
      <c r="AX1434" s="174"/>
      <c r="AY1434" s="175"/>
      <c r="AZ1434" s="175"/>
      <c r="BA1434" s="176"/>
      <c r="BB1434" s="176"/>
      <c r="BC1434" s="150"/>
      <c r="BE1434" s="151">
        <v>730</v>
      </c>
      <c r="BF1434" s="164">
        <f t="shared" si="446"/>
        <v>4.6656000000000679</v>
      </c>
      <c r="BG1434" s="177">
        <f t="shared" si="447"/>
        <v>0.70069534184706828</v>
      </c>
      <c r="BH1434" s="178">
        <f t="shared" si="448"/>
        <v>7.7659543555985699E-4</v>
      </c>
      <c r="BI1434" s="179" t="str">
        <f t="shared" si="449"/>
        <v/>
      </c>
      <c r="BJ1434" s="179" t="str">
        <f t="shared" si="445"/>
        <v/>
      </c>
    </row>
    <row r="1435" spans="2:62" ht="20.100000000000001" customHeight="1" x14ac:dyDescent="0.25">
      <c r="B1435" s="147"/>
      <c r="C1435" s="151">
        <v>754</v>
      </c>
      <c r="D1435" s="147">
        <f t="shared" si="418"/>
        <v>-734.96800711919877</v>
      </c>
      <c r="E1435" s="170">
        <f t="shared" si="419"/>
        <v>3.2914147459196981E-4</v>
      </c>
      <c r="F1435" s="170">
        <f t="shared" si="420"/>
        <v>0.16255775645082429</v>
      </c>
      <c r="G1435" s="147" t="str">
        <f t="shared" si="421"/>
        <v/>
      </c>
      <c r="H1435" s="147">
        <f t="shared" si="422"/>
        <v>3.2914147459196981E-4</v>
      </c>
      <c r="I1435" s="147" t="str">
        <f t="shared" si="423"/>
        <v/>
      </c>
      <c r="J1435" s="147">
        <f t="shared" si="424"/>
        <v>2.3977019571301117E-15</v>
      </c>
      <c r="K1435" s="147" t="str">
        <f t="shared" si="425"/>
        <v/>
      </c>
      <c r="L1435" s="147" t="str">
        <f t="shared" si="426"/>
        <v/>
      </c>
      <c r="P1435" s="151">
        <v>754</v>
      </c>
      <c r="Q1435" s="147">
        <f t="shared" si="427"/>
        <v>-23637.385443388266</v>
      </c>
      <c r="R1435" s="170">
        <f t="shared" si="428"/>
        <v>1.0234145998105719E-5</v>
      </c>
      <c r="S1435" s="170">
        <f t="shared" si="429"/>
        <v>0.16255775645082429</v>
      </c>
      <c r="T1435" s="147" t="str">
        <f t="shared" si="430"/>
        <v/>
      </c>
      <c r="U1435" s="147">
        <f t="shared" si="431"/>
        <v>1.0234145998105719E-5</v>
      </c>
      <c r="V1435" s="147" t="str">
        <f t="shared" si="432"/>
        <v/>
      </c>
      <c r="W1435" s="171">
        <f t="shared" si="433"/>
        <v>3.5945453435420104E-6</v>
      </c>
      <c r="X1435" s="169" t="str">
        <f t="shared" si="434"/>
        <v/>
      </c>
      <c r="Y1435" s="147" t="str">
        <f t="shared" si="435"/>
        <v/>
      </c>
      <c r="AC1435" s="151">
        <v>754</v>
      </c>
      <c r="AD1435" s="147">
        <f t="shared" si="436"/>
        <v>-0.98399999999999999</v>
      </c>
      <c r="AE1435" s="170">
        <f t="shared" si="437"/>
        <v>0.24584192443204717</v>
      </c>
      <c r="AF1435" s="170">
        <f t="shared" si="438"/>
        <v>0.16255775645082429</v>
      </c>
      <c r="AG1435" s="147" t="str">
        <f t="shared" si="439"/>
        <v/>
      </c>
      <c r="AH1435" s="147">
        <f t="shared" si="440"/>
        <v>0.24584192443204717</v>
      </c>
      <c r="AI1435" s="147" t="str">
        <f t="shared" si="441"/>
        <v/>
      </c>
      <c r="AJ1435" s="169">
        <f t="shared" si="442"/>
        <v>0</v>
      </c>
      <c r="AK1435" s="169" t="str">
        <f t="shared" si="443"/>
        <v/>
      </c>
      <c r="AL1435" s="169" t="str">
        <f t="shared" si="444"/>
        <v/>
      </c>
      <c r="AM1435" s="169"/>
      <c r="AN1435" s="169"/>
      <c r="AO1435" s="169"/>
      <c r="AP1435" s="169"/>
      <c r="AQ1435" s="169"/>
      <c r="AR1435" s="169"/>
      <c r="AS1435" s="169"/>
      <c r="AT1435" s="148"/>
      <c r="AU1435" s="149"/>
      <c r="AV1435" s="148"/>
      <c r="AW1435" s="173"/>
      <c r="AX1435" s="174"/>
      <c r="AY1435" s="175"/>
      <c r="AZ1435" s="175"/>
      <c r="BA1435" s="176"/>
      <c r="BB1435" s="176"/>
      <c r="BC1435" s="150"/>
      <c r="BE1435" s="151">
        <v>731</v>
      </c>
      <c r="BF1435" s="164">
        <f t="shared" si="446"/>
        <v>4.6720000000000681</v>
      </c>
      <c r="BG1435" s="177">
        <f t="shared" si="447"/>
        <v>0.69991874641150842</v>
      </c>
      <c r="BH1435" s="178">
        <f t="shared" si="448"/>
        <v>7.7676992393882482E-4</v>
      </c>
      <c r="BI1435" s="179" t="str">
        <f t="shared" si="449"/>
        <v/>
      </c>
      <c r="BJ1435" s="179" t="str">
        <f t="shared" si="445"/>
        <v/>
      </c>
    </row>
    <row r="1436" spans="2:62" ht="20.100000000000001" customHeight="1" x14ac:dyDescent="0.25">
      <c r="B1436" s="147"/>
      <c r="C1436" s="151">
        <v>755</v>
      </c>
      <c r="D1436" s="147">
        <f t="shared" si="418"/>
        <v>-731.98033229351086</v>
      </c>
      <c r="E1436" s="170">
        <f t="shared" si="419"/>
        <v>3.304368848242702E-4</v>
      </c>
      <c r="F1436" s="170">
        <f t="shared" si="420"/>
        <v>0.16354305932769236</v>
      </c>
      <c r="G1436" s="147" t="str">
        <f t="shared" si="421"/>
        <v/>
      </c>
      <c r="H1436" s="147">
        <f t="shared" si="422"/>
        <v>3.304368848242702E-4</v>
      </c>
      <c r="I1436" s="147" t="str">
        <f t="shared" si="423"/>
        <v/>
      </c>
      <c r="J1436" s="147">
        <f t="shared" si="424"/>
        <v>2.4680265012094904E-15</v>
      </c>
      <c r="K1436" s="147" t="str">
        <f t="shared" si="425"/>
        <v/>
      </c>
      <c r="L1436" s="147" t="str">
        <f t="shared" si="426"/>
        <v/>
      </c>
      <c r="P1436" s="151">
        <v>755</v>
      </c>
      <c r="Q1436" s="147">
        <f t="shared" si="427"/>
        <v>-23541.298510691558</v>
      </c>
      <c r="R1436" s="170">
        <f t="shared" si="428"/>
        <v>1.0274424779323549E-5</v>
      </c>
      <c r="S1436" s="170">
        <f t="shared" si="429"/>
        <v>0.16354305932769242</v>
      </c>
      <c r="T1436" s="147" t="str">
        <f t="shared" si="430"/>
        <v/>
      </c>
      <c r="U1436" s="147">
        <f t="shared" si="431"/>
        <v>1.0274424779323549E-5</v>
      </c>
      <c r="V1436" s="147" t="str">
        <f t="shared" si="432"/>
        <v/>
      </c>
      <c r="W1436" s="171">
        <f t="shared" si="433"/>
        <v>3.6197597744589886E-6</v>
      </c>
      <c r="X1436" s="169" t="str">
        <f t="shared" si="434"/>
        <v/>
      </c>
      <c r="Y1436" s="147" t="str">
        <f t="shared" si="435"/>
        <v/>
      </c>
      <c r="AC1436" s="151">
        <v>755</v>
      </c>
      <c r="AD1436" s="147">
        <f t="shared" si="436"/>
        <v>-0.98</v>
      </c>
      <c r="AE1436" s="170">
        <f t="shared" si="437"/>
        <v>0.24680949056704274</v>
      </c>
      <c r="AF1436" s="170">
        <f t="shared" si="438"/>
        <v>0.16354305932769236</v>
      </c>
      <c r="AG1436" s="147" t="str">
        <f t="shared" si="439"/>
        <v/>
      </c>
      <c r="AH1436" s="147">
        <f t="shared" si="440"/>
        <v>0.24680949056704274</v>
      </c>
      <c r="AI1436" s="147" t="str">
        <f t="shared" si="441"/>
        <v/>
      </c>
      <c r="AJ1436" s="169">
        <f t="shared" si="442"/>
        <v>0</v>
      </c>
      <c r="AK1436" s="169" t="str">
        <f t="shared" si="443"/>
        <v/>
      </c>
      <c r="AL1436" s="169" t="str">
        <f t="shared" si="444"/>
        <v/>
      </c>
      <c r="AM1436" s="169"/>
      <c r="AN1436" s="169"/>
      <c r="AO1436" s="169"/>
      <c r="AP1436" s="169"/>
      <c r="AQ1436" s="169"/>
      <c r="AR1436" s="169"/>
      <c r="AS1436" s="169"/>
      <c r="AT1436" s="148"/>
      <c r="AU1436" s="149"/>
      <c r="AV1436" s="148"/>
      <c r="AW1436" s="173"/>
      <c r="AX1436" s="174"/>
      <c r="AY1436" s="175"/>
      <c r="AZ1436" s="175"/>
      <c r="BA1436" s="176"/>
      <c r="BB1436" s="176"/>
      <c r="BC1436" s="150"/>
      <c r="BE1436" s="151">
        <v>732</v>
      </c>
      <c r="BF1436" s="164">
        <f t="shared" si="446"/>
        <v>4.6784000000000683</v>
      </c>
      <c r="BG1436" s="177">
        <f t="shared" si="447"/>
        <v>0.69914197648756959</v>
      </c>
      <c r="BH1436" s="178">
        <f t="shared" si="448"/>
        <v>7.7694081162626993E-4</v>
      </c>
      <c r="BI1436" s="179" t="str">
        <f t="shared" si="449"/>
        <v/>
      </c>
      <c r="BJ1436" s="179" t="str">
        <f t="shared" si="445"/>
        <v/>
      </c>
    </row>
    <row r="1437" spans="2:62" ht="20.100000000000001" customHeight="1" x14ac:dyDescent="0.25">
      <c r="B1437" s="147"/>
      <c r="C1437" s="151">
        <v>756</v>
      </c>
      <c r="D1437" s="147">
        <f t="shared" si="418"/>
        <v>-728.99265746782294</v>
      </c>
      <c r="E1437" s="170">
        <f t="shared" si="419"/>
        <v>3.3173208567878948E-4</v>
      </c>
      <c r="F1437" s="170">
        <f t="shared" si="420"/>
        <v>0.16453223216684831</v>
      </c>
      <c r="G1437" s="147" t="str">
        <f t="shared" si="421"/>
        <v/>
      </c>
      <c r="H1437" s="147">
        <f t="shared" si="422"/>
        <v>3.3173208567878948E-4</v>
      </c>
      <c r="I1437" s="147" t="str">
        <f t="shared" si="423"/>
        <v/>
      </c>
      <c r="J1437" s="147">
        <f t="shared" si="424"/>
        <v>2.5403730162799455E-15</v>
      </c>
      <c r="K1437" s="147" t="str">
        <f t="shared" si="425"/>
        <v/>
      </c>
      <c r="L1437" s="147" t="str">
        <f t="shared" si="426"/>
        <v/>
      </c>
      <c r="P1437" s="151">
        <v>756</v>
      </c>
      <c r="Q1437" s="147">
        <f t="shared" si="427"/>
        <v>-23445.211577994865</v>
      </c>
      <c r="R1437" s="170">
        <f t="shared" si="428"/>
        <v>1.0314697050262516E-5</v>
      </c>
      <c r="S1437" s="170">
        <f t="shared" si="429"/>
        <v>0.16453223216684826</v>
      </c>
      <c r="T1437" s="147" t="str">
        <f t="shared" si="430"/>
        <v/>
      </c>
      <c r="U1437" s="147">
        <f t="shared" si="431"/>
        <v>1.0314697050262516E-5</v>
      </c>
      <c r="V1437" s="147" t="str">
        <f t="shared" si="432"/>
        <v/>
      </c>
      <c r="W1437" s="171">
        <f t="shared" si="433"/>
        <v>3.6450927535064401E-6</v>
      </c>
      <c r="X1437" s="169" t="str">
        <f t="shared" si="434"/>
        <v/>
      </c>
      <c r="Y1437" s="147" t="str">
        <f t="shared" si="435"/>
        <v/>
      </c>
      <c r="AC1437" s="151">
        <v>756</v>
      </c>
      <c r="AD1437" s="147">
        <f t="shared" si="436"/>
        <v>-0.97599999999999998</v>
      </c>
      <c r="AE1437" s="170">
        <f t="shared" si="437"/>
        <v>0.24777690031385682</v>
      </c>
      <c r="AF1437" s="170">
        <f t="shared" si="438"/>
        <v>0.16453223216684826</v>
      </c>
      <c r="AG1437" s="147" t="str">
        <f t="shared" si="439"/>
        <v/>
      </c>
      <c r="AH1437" s="147">
        <f t="shared" si="440"/>
        <v>0.24777690031385682</v>
      </c>
      <c r="AI1437" s="147" t="str">
        <f t="shared" si="441"/>
        <v/>
      </c>
      <c r="AJ1437" s="169">
        <f t="shared" si="442"/>
        <v>0</v>
      </c>
      <c r="AK1437" s="169" t="str">
        <f t="shared" si="443"/>
        <v/>
      </c>
      <c r="AL1437" s="169" t="str">
        <f t="shared" si="444"/>
        <v/>
      </c>
      <c r="AM1437" s="169"/>
      <c r="AN1437" s="169"/>
      <c r="AO1437" s="169"/>
      <c r="AP1437" s="169"/>
      <c r="AQ1437" s="169"/>
      <c r="AR1437" s="169"/>
      <c r="AS1437" s="169"/>
      <c r="AT1437" s="148"/>
      <c r="AU1437" s="149"/>
      <c r="AV1437" s="148"/>
      <c r="AW1437" s="173"/>
      <c r="AX1437" s="174"/>
      <c r="AY1437" s="175"/>
      <c r="AZ1437" s="175"/>
      <c r="BA1437" s="176"/>
      <c r="BB1437" s="176"/>
      <c r="BC1437" s="150"/>
      <c r="BE1437" s="151">
        <v>733</v>
      </c>
      <c r="BF1437" s="164">
        <f t="shared" si="446"/>
        <v>4.6848000000000685</v>
      </c>
      <c r="BG1437" s="177">
        <f t="shared" si="447"/>
        <v>0.69836503567594332</v>
      </c>
      <c r="BH1437" s="178">
        <f t="shared" si="448"/>
        <v>7.7710810617681592E-4</v>
      </c>
      <c r="BI1437" s="179" t="str">
        <f t="shared" si="449"/>
        <v/>
      </c>
      <c r="BJ1437" s="179" t="str">
        <f t="shared" si="445"/>
        <v/>
      </c>
    </row>
    <row r="1438" spans="2:62" ht="20.100000000000001" customHeight="1" x14ac:dyDescent="0.25">
      <c r="B1438" s="147"/>
      <c r="C1438" s="151">
        <v>757</v>
      </c>
      <c r="D1438" s="147">
        <f t="shared" si="418"/>
        <v>-726.00498264213502</v>
      </c>
      <c r="E1438" s="170">
        <f t="shared" si="419"/>
        <v>3.3302703480751441E-4</v>
      </c>
      <c r="F1438" s="170">
        <f t="shared" si="420"/>
        <v>0.16552527427951674</v>
      </c>
      <c r="G1438" s="147" t="str">
        <f t="shared" si="421"/>
        <v/>
      </c>
      <c r="H1438" s="147">
        <f t="shared" si="422"/>
        <v>3.3302703480751441E-4</v>
      </c>
      <c r="I1438" s="147" t="str">
        <f t="shared" si="423"/>
        <v/>
      </c>
      <c r="J1438" s="147">
        <f t="shared" si="424"/>
        <v>2.6147984244033767E-15</v>
      </c>
      <c r="K1438" s="147" t="str">
        <f t="shared" si="425"/>
        <v/>
      </c>
      <c r="L1438" s="147" t="str">
        <f t="shared" si="426"/>
        <v/>
      </c>
      <c r="P1438" s="151">
        <v>757</v>
      </c>
      <c r="Q1438" s="147">
        <f t="shared" si="427"/>
        <v>-23349.124645298158</v>
      </c>
      <c r="R1438" s="170">
        <f t="shared" si="428"/>
        <v>1.0354961494176553E-5</v>
      </c>
      <c r="S1438" s="170">
        <f t="shared" si="429"/>
        <v>0.16552527427951674</v>
      </c>
      <c r="T1438" s="147" t="str">
        <f t="shared" si="430"/>
        <v/>
      </c>
      <c r="U1438" s="147">
        <f t="shared" si="431"/>
        <v>1.0354961494176553E-5</v>
      </c>
      <c r="V1438" s="147" t="str">
        <f t="shared" si="432"/>
        <v/>
      </c>
      <c r="W1438" s="171">
        <f t="shared" si="433"/>
        <v>3.6705442968609082E-6</v>
      </c>
      <c r="X1438" s="169" t="str">
        <f t="shared" si="434"/>
        <v/>
      </c>
      <c r="Y1438" s="147" t="str">
        <f t="shared" si="435"/>
        <v/>
      </c>
      <c r="AC1438" s="151">
        <v>757</v>
      </c>
      <c r="AD1438" s="147">
        <f t="shared" si="436"/>
        <v>-0.97199999999999998</v>
      </c>
      <c r="AE1438" s="170">
        <f t="shared" si="437"/>
        <v>0.24874412204196625</v>
      </c>
      <c r="AF1438" s="170">
        <f t="shared" si="438"/>
        <v>0.16552527427951666</v>
      </c>
      <c r="AG1438" s="147" t="str">
        <f t="shared" si="439"/>
        <v/>
      </c>
      <c r="AH1438" s="147">
        <f t="shared" si="440"/>
        <v>0.24874412204196625</v>
      </c>
      <c r="AI1438" s="147" t="str">
        <f t="shared" si="441"/>
        <v/>
      </c>
      <c r="AJ1438" s="169">
        <f t="shared" si="442"/>
        <v>0</v>
      </c>
      <c r="AK1438" s="169" t="str">
        <f t="shared" si="443"/>
        <v/>
      </c>
      <c r="AL1438" s="169" t="str">
        <f t="shared" si="444"/>
        <v/>
      </c>
      <c r="AM1438" s="169"/>
      <c r="AN1438" s="169"/>
      <c r="AO1438" s="169"/>
      <c r="AP1438" s="169"/>
      <c r="AQ1438" s="169"/>
      <c r="AR1438" s="169"/>
      <c r="AS1438" s="169"/>
      <c r="AT1438" s="148"/>
      <c r="AU1438" s="149"/>
      <c r="AV1438" s="148"/>
      <c r="AW1438" s="173"/>
      <c r="AX1438" s="174"/>
      <c r="AY1438" s="175"/>
      <c r="AZ1438" s="175"/>
      <c r="BA1438" s="176"/>
      <c r="BB1438" s="176"/>
      <c r="BC1438" s="150"/>
      <c r="BE1438" s="151">
        <v>734</v>
      </c>
      <c r="BF1438" s="164">
        <f t="shared" si="446"/>
        <v>4.6912000000000686</v>
      </c>
      <c r="BG1438" s="177">
        <f t="shared" si="447"/>
        <v>0.69758792756976651</v>
      </c>
      <c r="BH1438" s="178">
        <f t="shared" si="448"/>
        <v>7.7727181516129562E-4</v>
      </c>
      <c r="BI1438" s="179" t="str">
        <f t="shared" si="449"/>
        <v/>
      </c>
      <c r="BJ1438" s="179" t="str">
        <f t="shared" si="445"/>
        <v/>
      </c>
    </row>
    <row r="1439" spans="2:62" ht="20.100000000000001" customHeight="1" x14ac:dyDescent="0.25">
      <c r="B1439" s="147"/>
      <c r="C1439" s="151">
        <v>758</v>
      </c>
      <c r="D1439" s="147">
        <f t="shared" si="418"/>
        <v>-723.01730781644756</v>
      </c>
      <c r="E1439" s="170">
        <f t="shared" si="419"/>
        <v>3.3432168970888874E-4</v>
      </c>
      <c r="F1439" s="170">
        <f t="shared" si="420"/>
        <v>0.16652218485017037</v>
      </c>
      <c r="G1439" s="147" t="str">
        <f t="shared" si="421"/>
        <v/>
      </c>
      <c r="H1439" s="147">
        <f t="shared" si="422"/>
        <v>3.3432168970888874E-4</v>
      </c>
      <c r="I1439" s="147" t="str">
        <f t="shared" si="423"/>
        <v/>
      </c>
      <c r="J1439" s="147">
        <f t="shared" si="424"/>
        <v>2.6913612145104382E-15</v>
      </c>
      <c r="K1439" s="147" t="str">
        <f t="shared" si="425"/>
        <v/>
      </c>
      <c r="L1439" s="147" t="str">
        <f t="shared" si="426"/>
        <v/>
      </c>
      <c r="P1439" s="151">
        <v>758</v>
      </c>
      <c r="Q1439" s="147">
        <f t="shared" si="427"/>
        <v>-23253.037712601465</v>
      </c>
      <c r="R1439" s="170">
        <f t="shared" si="428"/>
        <v>1.039521678954537E-5</v>
      </c>
      <c r="S1439" s="170">
        <f t="shared" si="429"/>
        <v>0.16652218485017045</v>
      </c>
      <c r="T1439" s="147" t="str">
        <f t="shared" si="430"/>
        <v/>
      </c>
      <c r="U1439" s="147">
        <f t="shared" si="431"/>
        <v>1.039521678954537E-5</v>
      </c>
      <c r="V1439" s="147" t="str">
        <f t="shared" si="432"/>
        <v/>
      </c>
      <c r="W1439" s="171">
        <f t="shared" si="433"/>
        <v>3.6961144151010895E-6</v>
      </c>
      <c r="X1439" s="169" t="str">
        <f t="shared" si="434"/>
        <v/>
      </c>
      <c r="Y1439" s="147" t="str">
        <f t="shared" si="435"/>
        <v/>
      </c>
      <c r="AC1439" s="151">
        <v>758</v>
      </c>
      <c r="AD1439" s="147">
        <f t="shared" si="436"/>
        <v>-0.96799999999999997</v>
      </c>
      <c r="AE1439" s="170">
        <f t="shared" si="437"/>
        <v>0.24971112400616369</v>
      </c>
      <c r="AF1439" s="170">
        <f t="shared" si="438"/>
        <v>0.16652218485017045</v>
      </c>
      <c r="AG1439" s="147" t="str">
        <f t="shared" si="439"/>
        <v/>
      </c>
      <c r="AH1439" s="147">
        <f t="shared" si="440"/>
        <v>0.24971112400616369</v>
      </c>
      <c r="AI1439" s="147" t="str">
        <f t="shared" si="441"/>
        <v/>
      </c>
      <c r="AJ1439" s="169">
        <f t="shared" si="442"/>
        <v>0</v>
      </c>
      <c r="AK1439" s="169" t="str">
        <f t="shared" si="443"/>
        <v/>
      </c>
      <c r="AL1439" s="169" t="str">
        <f t="shared" si="444"/>
        <v/>
      </c>
      <c r="AM1439" s="169"/>
      <c r="AN1439" s="169"/>
      <c r="AO1439" s="169"/>
      <c r="AP1439" s="169"/>
      <c r="AQ1439" s="169"/>
      <c r="AR1439" s="169"/>
      <c r="AS1439" s="169"/>
      <c r="AT1439" s="148"/>
      <c r="AU1439" s="149"/>
      <c r="AV1439" s="148"/>
      <c r="AW1439" s="173"/>
      <c r="AX1439" s="174"/>
      <c r="AY1439" s="175"/>
      <c r="AZ1439" s="175"/>
      <c r="BA1439" s="176"/>
      <c r="BB1439" s="176"/>
      <c r="BC1439" s="150"/>
      <c r="BE1439" s="151">
        <v>735</v>
      </c>
      <c r="BF1439" s="164">
        <f t="shared" si="446"/>
        <v>4.6976000000000688</v>
      </c>
      <c r="BG1439" s="177">
        <f t="shared" si="447"/>
        <v>0.69681065575460521</v>
      </c>
      <c r="BH1439" s="178">
        <f t="shared" si="448"/>
        <v>7.7743194616908262E-4</v>
      </c>
      <c r="BI1439" s="179" t="str">
        <f t="shared" si="449"/>
        <v/>
      </c>
      <c r="BJ1439" s="179" t="str">
        <f t="shared" si="445"/>
        <v/>
      </c>
    </row>
    <row r="1440" spans="2:62" ht="20.100000000000001" customHeight="1" x14ac:dyDescent="0.25">
      <c r="B1440" s="147"/>
      <c r="C1440" s="151">
        <v>759</v>
      </c>
      <c r="D1440" s="147">
        <f t="shared" si="418"/>
        <v>-720.02963299075964</v>
      </c>
      <c r="E1440" s="170">
        <f t="shared" si="419"/>
        <v>3.3561600772994018E-4</v>
      </c>
      <c r="F1440" s="170">
        <f t="shared" si="420"/>
        <v>0.16752296293607463</v>
      </c>
      <c r="G1440" s="147" t="str">
        <f t="shared" si="421"/>
        <v/>
      </c>
      <c r="H1440" s="147">
        <f t="shared" si="422"/>
        <v>3.3561600772994018E-4</v>
      </c>
      <c r="I1440" s="147" t="str">
        <f t="shared" si="423"/>
        <v/>
      </c>
      <c r="J1440" s="147">
        <f t="shared" si="424"/>
        <v>2.7701214845071527E-15</v>
      </c>
      <c r="K1440" s="147" t="str">
        <f t="shared" si="425"/>
        <v/>
      </c>
      <c r="L1440" s="147" t="str">
        <f t="shared" si="426"/>
        <v/>
      </c>
      <c r="P1440" s="151">
        <v>759</v>
      </c>
      <c r="Q1440" s="147">
        <f t="shared" si="427"/>
        <v>-23156.950779904757</v>
      </c>
      <c r="R1440" s="170">
        <f t="shared" si="428"/>
        <v>1.0435461610140655E-5</v>
      </c>
      <c r="S1440" s="170">
        <f t="shared" si="429"/>
        <v>0.16752296293607477</v>
      </c>
      <c r="T1440" s="147" t="str">
        <f t="shared" si="430"/>
        <v/>
      </c>
      <c r="U1440" s="147">
        <f t="shared" si="431"/>
        <v>1.0435461610140655E-5</v>
      </c>
      <c r="V1440" s="147" t="str">
        <f t="shared" si="432"/>
        <v/>
      </c>
      <c r="W1440" s="171">
        <f t="shared" si="433"/>
        <v>3.7218031131681177E-6</v>
      </c>
      <c r="X1440" s="169" t="str">
        <f t="shared" si="434"/>
        <v/>
      </c>
      <c r="Y1440" s="147" t="str">
        <f t="shared" si="435"/>
        <v/>
      </c>
      <c r="AC1440" s="151">
        <v>759</v>
      </c>
      <c r="AD1440" s="147">
        <f t="shared" si="436"/>
        <v>-0.96399999999999997</v>
      </c>
      <c r="AE1440" s="170">
        <f t="shared" si="437"/>
        <v>0.25067787434814603</v>
      </c>
      <c r="AF1440" s="170">
        <f t="shared" si="438"/>
        <v>0.16752296293607463</v>
      </c>
      <c r="AG1440" s="147" t="str">
        <f t="shared" si="439"/>
        <v/>
      </c>
      <c r="AH1440" s="147">
        <f t="shared" si="440"/>
        <v>0.25067787434814603</v>
      </c>
      <c r="AI1440" s="147" t="str">
        <f t="shared" si="441"/>
        <v/>
      </c>
      <c r="AJ1440" s="169">
        <f t="shared" si="442"/>
        <v>0</v>
      </c>
      <c r="AK1440" s="169" t="str">
        <f t="shared" si="443"/>
        <v/>
      </c>
      <c r="AL1440" s="169" t="str">
        <f t="shared" si="444"/>
        <v/>
      </c>
      <c r="AM1440" s="169"/>
      <c r="AN1440" s="169"/>
      <c r="AO1440" s="169"/>
      <c r="AP1440" s="169"/>
      <c r="AQ1440" s="169"/>
      <c r="AR1440" s="169"/>
      <c r="AS1440" s="169"/>
      <c r="AT1440" s="148"/>
      <c r="AU1440" s="149"/>
      <c r="AV1440" s="148"/>
      <c r="AW1440" s="173"/>
      <c r="AX1440" s="174"/>
      <c r="AY1440" s="175"/>
      <c r="AZ1440" s="175"/>
      <c r="BA1440" s="176"/>
      <c r="BB1440" s="176"/>
      <c r="BC1440" s="150"/>
      <c r="BE1440" s="151">
        <v>736</v>
      </c>
      <c r="BF1440" s="164">
        <f t="shared" si="446"/>
        <v>4.704000000000069</v>
      </c>
      <c r="BG1440" s="177">
        <f t="shared" si="447"/>
        <v>0.69603322380843613</v>
      </c>
      <c r="BH1440" s="178">
        <f t="shared" si="448"/>
        <v>7.7758850680642588E-4</v>
      </c>
      <c r="BI1440" s="179" t="str">
        <f t="shared" si="449"/>
        <v/>
      </c>
      <c r="BJ1440" s="179" t="str">
        <f t="shared" si="445"/>
        <v/>
      </c>
    </row>
    <row r="1441" spans="2:62" ht="20.100000000000001" customHeight="1" x14ac:dyDescent="0.25">
      <c r="B1441" s="147"/>
      <c r="C1441" s="151">
        <v>760</v>
      </c>
      <c r="D1441" s="147">
        <f t="shared" si="418"/>
        <v>-717.04195816507172</v>
      </c>
      <c r="E1441" s="170">
        <f t="shared" si="419"/>
        <v>3.3690994606842535E-4</v>
      </c>
      <c r="F1441" s="170">
        <f t="shared" si="420"/>
        <v>0.1685276074668379</v>
      </c>
      <c r="G1441" s="147" t="str">
        <f t="shared" si="421"/>
        <v/>
      </c>
      <c r="H1441" s="147">
        <f t="shared" si="422"/>
        <v>3.3690994606842535E-4</v>
      </c>
      <c r="I1441" s="147" t="str">
        <f t="shared" si="423"/>
        <v/>
      </c>
      <c r="J1441" s="147">
        <f t="shared" si="424"/>
        <v>2.8511409844841262E-15</v>
      </c>
      <c r="K1441" s="147" t="str">
        <f t="shared" si="425"/>
        <v/>
      </c>
      <c r="L1441" s="147" t="str">
        <f t="shared" si="426"/>
        <v/>
      </c>
      <c r="P1441" s="151">
        <v>760</v>
      </c>
      <c r="Q1441" s="147">
        <f t="shared" si="427"/>
        <v>-23060.863847208064</v>
      </c>
      <c r="R1441" s="170">
        <f t="shared" si="428"/>
        <v>1.0475694625092716E-5</v>
      </c>
      <c r="S1441" s="170">
        <f t="shared" si="429"/>
        <v>0.16852760746683779</v>
      </c>
      <c r="T1441" s="147" t="str">
        <f t="shared" si="430"/>
        <v/>
      </c>
      <c r="U1441" s="147">
        <f t="shared" si="431"/>
        <v>1.0475694625092716E-5</v>
      </c>
      <c r="V1441" s="147" t="str">
        <f t="shared" si="432"/>
        <v/>
      </c>
      <c r="W1441" s="171">
        <f t="shared" si="433"/>
        <v>3.7476103903259282E-6</v>
      </c>
      <c r="X1441" s="169" t="str">
        <f t="shared" si="434"/>
        <v/>
      </c>
      <c r="Y1441" s="147" t="str">
        <f t="shared" si="435"/>
        <v/>
      </c>
      <c r="AC1441" s="151">
        <v>760</v>
      </c>
      <c r="AD1441" s="147">
        <f t="shared" si="436"/>
        <v>-0.96</v>
      </c>
      <c r="AE1441" s="170">
        <f t="shared" si="437"/>
        <v>0.25164434109811712</v>
      </c>
      <c r="AF1441" s="170">
        <f t="shared" si="438"/>
        <v>0.16852760746683779</v>
      </c>
      <c r="AG1441" s="147" t="str">
        <f t="shared" si="439"/>
        <v/>
      </c>
      <c r="AH1441" s="147">
        <f t="shared" si="440"/>
        <v>0.25164434109811712</v>
      </c>
      <c r="AI1441" s="147" t="str">
        <f t="shared" si="441"/>
        <v/>
      </c>
      <c r="AJ1441" s="169">
        <f t="shared" si="442"/>
        <v>0</v>
      </c>
      <c r="AK1441" s="169" t="str">
        <f t="shared" si="443"/>
        <v/>
      </c>
      <c r="AL1441" s="169" t="str">
        <f t="shared" si="444"/>
        <v/>
      </c>
      <c r="AM1441" s="169"/>
      <c r="AN1441" s="169"/>
      <c r="AO1441" s="169"/>
      <c r="AP1441" s="169"/>
      <c r="AQ1441" s="169"/>
      <c r="AR1441" s="169"/>
      <c r="AS1441" s="169"/>
      <c r="AT1441" s="148"/>
      <c r="AU1441" s="149"/>
      <c r="AV1441" s="148"/>
      <c r="AW1441" s="173"/>
      <c r="AX1441" s="174"/>
      <c r="AY1441" s="175"/>
      <c r="AZ1441" s="175"/>
      <c r="BA1441" s="176"/>
      <c r="BB1441" s="176"/>
      <c r="BC1441" s="150"/>
      <c r="BE1441" s="151">
        <v>737</v>
      </c>
      <c r="BF1441" s="164">
        <f t="shared" si="446"/>
        <v>4.7104000000000692</v>
      </c>
      <c r="BG1441" s="177">
        <f t="shared" si="447"/>
        <v>0.6952556353016297</v>
      </c>
      <c r="BH1441" s="178">
        <f t="shared" si="448"/>
        <v>7.777415046966718E-4</v>
      </c>
      <c r="BI1441" s="179" t="str">
        <f t="shared" si="449"/>
        <v/>
      </c>
      <c r="BJ1441" s="179" t="str">
        <f t="shared" si="445"/>
        <v/>
      </c>
    </row>
    <row r="1442" spans="2:62" ht="20.100000000000001" customHeight="1" x14ac:dyDescent="0.25">
      <c r="B1442" s="147"/>
      <c r="C1442" s="151">
        <v>761</v>
      </c>
      <c r="D1442" s="147">
        <f t="shared" si="418"/>
        <v>-714.0542833393838</v>
      </c>
      <c r="E1442" s="170">
        <f t="shared" si="419"/>
        <v>3.3820346177499755E-4</v>
      </c>
      <c r="F1442" s="170">
        <f t="shared" si="420"/>
        <v>0.16953611724396889</v>
      </c>
      <c r="G1442" s="147" t="str">
        <f t="shared" si="421"/>
        <v/>
      </c>
      <c r="H1442" s="147">
        <f t="shared" si="422"/>
        <v>3.3820346177499755E-4</v>
      </c>
      <c r="I1442" s="147" t="str">
        <f t="shared" si="423"/>
        <v/>
      </c>
      <c r="J1442" s="147">
        <f t="shared" si="424"/>
        <v>2.93448316105649E-15</v>
      </c>
      <c r="K1442" s="147" t="str">
        <f t="shared" si="425"/>
        <v/>
      </c>
      <c r="L1442" s="147" t="str">
        <f t="shared" si="426"/>
        <v/>
      </c>
      <c r="P1442" s="151">
        <v>761</v>
      </c>
      <c r="Q1442" s="147">
        <f t="shared" si="427"/>
        <v>-22964.776914511356</v>
      </c>
      <c r="R1442" s="170">
        <f t="shared" si="428"/>
        <v>1.0515914498957943E-5</v>
      </c>
      <c r="S1442" s="170">
        <f t="shared" si="429"/>
        <v>0.16953611724396889</v>
      </c>
      <c r="T1442" s="147" t="str">
        <f t="shared" si="430"/>
        <v/>
      </c>
      <c r="U1442" s="147">
        <f t="shared" si="431"/>
        <v>1.0515914498957943E-5</v>
      </c>
      <c r="V1442" s="147" t="str">
        <f t="shared" si="432"/>
        <v/>
      </c>
      <c r="W1442" s="171">
        <f t="shared" si="433"/>
        <v>3.7735362401218924E-6</v>
      </c>
      <c r="X1442" s="169" t="str">
        <f t="shared" si="434"/>
        <v/>
      </c>
      <c r="Y1442" s="147" t="str">
        <f t="shared" si="435"/>
        <v/>
      </c>
      <c r="AC1442" s="151">
        <v>761</v>
      </c>
      <c r="AD1442" s="147">
        <f t="shared" si="436"/>
        <v>-0.95599999999999996</v>
      </c>
      <c r="AE1442" s="170">
        <f t="shared" si="437"/>
        <v>0.25261049217640646</v>
      </c>
      <c r="AF1442" s="170">
        <f t="shared" si="438"/>
        <v>0.16953611724396878</v>
      </c>
      <c r="AG1442" s="147" t="str">
        <f t="shared" si="439"/>
        <v/>
      </c>
      <c r="AH1442" s="147">
        <f t="shared" si="440"/>
        <v>0.25261049217640646</v>
      </c>
      <c r="AI1442" s="147" t="str">
        <f t="shared" si="441"/>
        <v/>
      </c>
      <c r="AJ1442" s="169">
        <f t="shared" si="442"/>
        <v>0</v>
      </c>
      <c r="AK1442" s="169" t="str">
        <f t="shared" si="443"/>
        <v/>
      </c>
      <c r="AL1442" s="169" t="str">
        <f t="shared" si="444"/>
        <v/>
      </c>
      <c r="AM1442" s="169"/>
      <c r="AN1442" s="169"/>
      <c r="AO1442" s="169"/>
      <c r="AP1442" s="169"/>
      <c r="AQ1442" s="169"/>
      <c r="AR1442" s="169"/>
      <c r="AS1442" s="169"/>
      <c r="AT1442" s="148"/>
      <c r="AU1442" s="149"/>
      <c r="AV1442" s="148"/>
      <c r="AW1442" s="173"/>
      <c r="AX1442" s="174"/>
      <c r="AY1442" s="175"/>
      <c r="AZ1442" s="175"/>
      <c r="BA1442" s="176"/>
      <c r="BB1442" s="176"/>
      <c r="BC1442" s="150"/>
      <c r="BE1442" s="151">
        <v>738</v>
      </c>
      <c r="BF1442" s="164">
        <f t="shared" si="446"/>
        <v>4.7168000000000694</v>
      </c>
      <c r="BG1442" s="177">
        <f t="shared" si="447"/>
        <v>0.69447789379693303</v>
      </c>
      <c r="BH1442" s="178">
        <f t="shared" si="448"/>
        <v>7.7789094748070831E-4</v>
      </c>
      <c r="BI1442" s="179" t="str">
        <f t="shared" si="449"/>
        <v/>
      </c>
      <c r="BJ1442" s="179" t="str">
        <f t="shared" si="445"/>
        <v/>
      </c>
    </row>
    <row r="1443" spans="2:62" ht="20.100000000000001" customHeight="1" x14ac:dyDescent="0.25">
      <c r="B1443" s="147"/>
      <c r="C1443" s="151">
        <v>762</v>
      </c>
      <c r="D1443" s="147">
        <f t="shared" si="418"/>
        <v>-711.06660851369634</v>
      </c>
      <c r="E1443" s="170">
        <f t="shared" si="419"/>
        <v>3.3949651175539317E-4</v>
      </c>
      <c r="F1443" s="170">
        <f t="shared" si="420"/>
        <v>0.17054849094044097</v>
      </c>
      <c r="G1443" s="147" t="str">
        <f t="shared" si="421"/>
        <v/>
      </c>
      <c r="H1443" s="147">
        <f t="shared" si="422"/>
        <v>3.3949651175539317E-4</v>
      </c>
      <c r="I1443" s="147" t="str">
        <f t="shared" si="423"/>
        <v/>
      </c>
      <c r="J1443" s="147">
        <f t="shared" si="424"/>
        <v>3.0202132028632571E-15</v>
      </c>
      <c r="K1443" s="147" t="str">
        <f t="shared" si="425"/>
        <v/>
      </c>
      <c r="L1443" s="147" t="str">
        <f t="shared" si="426"/>
        <v/>
      </c>
      <c r="P1443" s="151">
        <v>762</v>
      </c>
      <c r="Q1443" s="147">
        <f t="shared" si="427"/>
        <v>-22868.689981814663</v>
      </c>
      <c r="R1443" s="170">
        <f t="shared" si="428"/>
        <v>1.0556119891786728E-5</v>
      </c>
      <c r="S1443" s="170">
        <f t="shared" si="429"/>
        <v>0.17054849094044097</v>
      </c>
      <c r="T1443" s="147" t="str">
        <f t="shared" si="430"/>
        <v/>
      </c>
      <c r="U1443" s="147">
        <f t="shared" si="431"/>
        <v>1.0556119891786728E-5</v>
      </c>
      <c r="V1443" s="147" t="str">
        <f t="shared" si="432"/>
        <v/>
      </c>
      <c r="W1443" s="171">
        <f t="shared" si="433"/>
        <v>3.7995806503475464E-6</v>
      </c>
      <c r="X1443" s="169" t="str">
        <f t="shared" si="434"/>
        <v/>
      </c>
      <c r="Y1443" s="147" t="str">
        <f t="shared" si="435"/>
        <v/>
      </c>
      <c r="AC1443" s="151">
        <v>762</v>
      </c>
      <c r="AD1443" s="147">
        <f t="shared" si="436"/>
        <v>-0.95199999999999996</v>
      </c>
      <c r="AE1443" s="170">
        <f t="shared" si="437"/>
        <v>0.25357629539510257</v>
      </c>
      <c r="AF1443" s="170">
        <f t="shared" si="438"/>
        <v>0.17054849094044097</v>
      </c>
      <c r="AG1443" s="147" t="str">
        <f t="shared" si="439"/>
        <v/>
      </c>
      <c r="AH1443" s="147">
        <f t="shared" si="440"/>
        <v>0.25357629539510257</v>
      </c>
      <c r="AI1443" s="147" t="str">
        <f t="shared" si="441"/>
        <v/>
      </c>
      <c r="AJ1443" s="169">
        <f t="shared" si="442"/>
        <v>0</v>
      </c>
      <c r="AK1443" s="169" t="str">
        <f t="shared" si="443"/>
        <v/>
      </c>
      <c r="AL1443" s="169" t="str">
        <f t="shared" si="444"/>
        <v/>
      </c>
      <c r="AM1443" s="169"/>
      <c r="AN1443" s="169"/>
      <c r="AO1443" s="169"/>
      <c r="AP1443" s="169"/>
      <c r="AQ1443" s="169"/>
      <c r="AR1443" s="169"/>
      <c r="AS1443" s="169"/>
      <c r="AT1443" s="148"/>
      <c r="AU1443" s="149"/>
      <c r="AV1443" s="148"/>
      <c r="AW1443" s="173"/>
      <c r="AX1443" s="174"/>
      <c r="AY1443" s="175"/>
      <c r="AZ1443" s="175"/>
      <c r="BA1443" s="176"/>
      <c r="BB1443" s="176"/>
      <c r="BC1443" s="150"/>
      <c r="BE1443" s="151">
        <v>739</v>
      </c>
      <c r="BF1443" s="164">
        <f t="shared" si="446"/>
        <v>4.7232000000000696</v>
      </c>
      <c r="BG1443" s="177">
        <f t="shared" si="447"/>
        <v>0.69370000284945232</v>
      </c>
      <c r="BH1443" s="178">
        <f t="shared" si="448"/>
        <v>7.7803684281485541E-4</v>
      </c>
      <c r="BI1443" s="179" t="str">
        <f t="shared" si="449"/>
        <v/>
      </c>
      <c r="BJ1443" s="179" t="str">
        <f t="shared" si="445"/>
        <v/>
      </c>
    </row>
    <row r="1444" spans="2:62" ht="20.100000000000001" customHeight="1" x14ac:dyDescent="0.25">
      <c r="B1444" s="147"/>
      <c r="C1444" s="151">
        <v>763</v>
      </c>
      <c r="D1444" s="147">
        <f t="shared" si="418"/>
        <v>-708.07893368800842</v>
      </c>
      <c r="E1444" s="170">
        <f t="shared" si="419"/>
        <v>3.4078905277263916E-4</v>
      </c>
      <c r="F1444" s="170">
        <f t="shared" si="420"/>
        <v>0.17156472710026216</v>
      </c>
      <c r="G1444" s="147" t="str">
        <f t="shared" si="421"/>
        <v/>
      </c>
      <c r="H1444" s="147">
        <f t="shared" si="422"/>
        <v>3.4078905277263916E-4</v>
      </c>
      <c r="I1444" s="147" t="str">
        <f t="shared" si="423"/>
        <v/>
      </c>
      <c r="J1444" s="147">
        <f t="shared" si="424"/>
        <v>3.1083980872558398E-15</v>
      </c>
      <c r="K1444" s="147" t="str">
        <f t="shared" si="425"/>
        <v/>
      </c>
      <c r="L1444" s="147" t="str">
        <f t="shared" si="426"/>
        <v/>
      </c>
      <c r="P1444" s="151">
        <v>763</v>
      </c>
      <c r="Q1444" s="147">
        <f t="shared" si="427"/>
        <v>-22772.603049117955</v>
      </c>
      <c r="R1444" s="170">
        <f t="shared" si="428"/>
        <v>1.0596309459192158E-5</v>
      </c>
      <c r="S1444" s="170">
        <f t="shared" si="429"/>
        <v>0.1715647271002623</v>
      </c>
      <c r="T1444" s="147" t="str">
        <f t="shared" si="430"/>
        <v/>
      </c>
      <c r="U1444" s="147">
        <f t="shared" si="431"/>
        <v>1.0596309459192158E-5</v>
      </c>
      <c r="V1444" s="147" t="str">
        <f t="shared" si="432"/>
        <v/>
      </c>
      <c r="W1444" s="171">
        <f t="shared" si="433"/>
        <v>3.8257436029996057E-6</v>
      </c>
      <c r="X1444" s="169" t="str">
        <f t="shared" si="434"/>
        <v/>
      </c>
      <c r="Y1444" s="147" t="str">
        <f t="shared" si="435"/>
        <v/>
      </c>
      <c r="AC1444" s="151">
        <v>763</v>
      </c>
      <c r="AD1444" s="147">
        <f t="shared" si="436"/>
        <v>-0.94799999999999995</v>
      </c>
      <c r="AE1444" s="170">
        <f t="shared" si="437"/>
        <v>0.25454171845970125</v>
      </c>
      <c r="AF1444" s="170">
        <f t="shared" si="438"/>
        <v>0.17156472710026216</v>
      </c>
      <c r="AG1444" s="147" t="str">
        <f t="shared" si="439"/>
        <v/>
      </c>
      <c r="AH1444" s="147">
        <f t="shared" si="440"/>
        <v>0.25454171845970125</v>
      </c>
      <c r="AI1444" s="147" t="str">
        <f t="shared" si="441"/>
        <v/>
      </c>
      <c r="AJ1444" s="169">
        <f t="shared" si="442"/>
        <v>0</v>
      </c>
      <c r="AK1444" s="169" t="str">
        <f t="shared" si="443"/>
        <v/>
      </c>
      <c r="AL1444" s="169" t="str">
        <f t="shared" si="444"/>
        <v/>
      </c>
      <c r="AM1444" s="169"/>
      <c r="AN1444" s="169"/>
      <c r="AO1444" s="169"/>
      <c r="AP1444" s="169"/>
      <c r="AQ1444" s="169"/>
      <c r="AR1444" s="169"/>
      <c r="AS1444" s="169"/>
      <c r="AT1444" s="148"/>
      <c r="AU1444" s="149"/>
      <c r="AV1444" s="148"/>
      <c r="AW1444" s="173"/>
      <c r="AX1444" s="174"/>
      <c r="AY1444" s="175"/>
      <c r="AZ1444" s="175"/>
      <c r="BA1444" s="176"/>
      <c r="BB1444" s="176"/>
      <c r="BC1444" s="150"/>
      <c r="BE1444" s="151">
        <v>740</v>
      </c>
      <c r="BF1444" s="164">
        <f t="shared" si="446"/>
        <v>4.7296000000000697</v>
      </c>
      <c r="BG1444" s="177">
        <f t="shared" si="447"/>
        <v>0.69292196600663747</v>
      </c>
      <c r="BH1444" s="178">
        <f t="shared" si="448"/>
        <v>7.7817919837341876E-4</v>
      </c>
      <c r="BI1444" s="179" t="str">
        <f t="shared" si="449"/>
        <v/>
      </c>
      <c r="BJ1444" s="179" t="str">
        <f t="shared" si="445"/>
        <v/>
      </c>
    </row>
    <row r="1445" spans="2:62" ht="20.100000000000001" customHeight="1" x14ac:dyDescent="0.25">
      <c r="B1445" s="147"/>
      <c r="C1445" s="151">
        <v>764</v>
      </c>
      <c r="D1445" s="147">
        <f t="shared" si="418"/>
        <v>-705.0912588623205</v>
      </c>
      <c r="E1445" s="170">
        <f t="shared" si="419"/>
        <v>3.4208104144927901E-4</v>
      </c>
      <c r="F1445" s="170">
        <f t="shared" si="420"/>
        <v>0.17258482413805187</v>
      </c>
      <c r="G1445" s="147" t="str">
        <f t="shared" si="421"/>
        <v/>
      </c>
      <c r="H1445" s="147">
        <f t="shared" si="422"/>
        <v>3.4208104144927901E-4</v>
      </c>
      <c r="I1445" s="147" t="str">
        <f t="shared" si="423"/>
        <v/>
      </c>
      <c r="J1445" s="147">
        <f t="shared" si="424"/>
        <v>3.1991066282056063E-15</v>
      </c>
      <c r="K1445" s="147" t="str">
        <f t="shared" si="425"/>
        <v/>
      </c>
      <c r="L1445" s="147" t="str">
        <f t="shared" si="426"/>
        <v/>
      </c>
      <c r="P1445" s="151">
        <v>764</v>
      </c>
      <c r="Q1445" s="147">
        <f t="shared" si="427"/>
        <v>-22676.516116421262</v>
      </c>
      <c r="R1445" s="170">
        <f t="shared" si="428"/>
        <v>1.0636481852419178E-5</v>
      </c>
      <c r="S1445" s="170">
        <f t="shared" si="429"/>
        <v>0.17258482413805185</v>
      </c>
      <c r="T1445" s="147" t="str">
        <f t="shared" si="430"/>
        <v/>
      </c>
      <c r="U1445" s="147">
        <f t="shared" si="431"/>
        <v>1.0636481852419178E-5</v>
      </c>
      <c r="V1445" s="147" t="str">
        <f t="shared" si="432"/>
        <v/>
      </c>
      <c r="W1445" s="171">
        <f t="shared" si="433"/>
        <v>3.8520250742410764E-6</v>
      </c>
      <c r="X1445" s="169" t="str">
        <f t="shared" si="434"/>
        <v/>
      </c>
      <c r="Y1445" s="147" t="str">
        <f t="shared" si="435"/>
        <v/>
      </c>
      <c r="AC1445" s="151">
        <v>764</v>
      </c>
      <c r="AD1445" s="147">
        <f t="shared" si="436"/>
        <v>-0.94399999999999995</v>
      </c>
      <c r="AE1445" s="170">
        <f t="shared" si="437"/>
        <v>0.25550672897076881</v>
      </c>
      <c r="AF1445" s="170">
        <f t="shared" si="438"/>
        <v>0.17258482413805185</v>
      </c>
      <c r="AG1445" s="147" t="str">
        <f t="shared" si="439"/>
        <v/>
      </c>
      <c r="AH1445" s="147">
        <f t="shared" si="440"/>
        <v>0.25550672897076881</v>
      </c>
      <c r="AI1445" s="147" t="str">
        <f t="shared" si="441"/>
        <v/>
      </c>
      <c r="AJ1445" s="169">
        <f t="shared" si="442"/>
        <v>0</v>
      </c>
      <c r="AK1445" s="169" t="str">
        <f t="shared" si="443"/>
        <v/>
      </c>
      <c r="AL1445" s="169" t="str">
        <f t="shared" si="444"/>
        <v/>
      </c>
      <c r="AM1445" s="169"/>
      <c r="AN1445" s="169"/>
      <c r="AO1445" s="169"/>
      <c r="AP1445" s="169"/>
      <c r="AQ1445" s="169"/>
      <c r="AR1445" s="169"/>
      <c r="AS1445" s="169"/>
      <c r="AT1445" s="148"/>
      <c r="AU1445" s="149"/>
      <c r="AV1445" s="148"/>
      <c r="AW1445" s="173"/>
      <c r="AX1445" s="174"/>
      <c r="AY1445" s="175"/>
      <c r="AZ1445" s="175"/>
      <c r="BA1445" s="176"/>
      <c r="BB1445" s="176"/>
      <c r="BC1445" s="150"/>
      <c r="BE1445" s="151">
        <v>741</v>
      </c>
      <c r="BF1445" s="164">
        <f t="shared" si="446"/>
        <v>4.7360000000000699</v>
      </c>
      <c r="BG1445" s="177">
        <f t="shared" si="447"/>
        <v>0.69214378680826405</v>
      </c>
      <c r="BH1445" s="178">
        <f t="shared" si="448"/>
        <v>7.783180218452479E-4</v>
      </c>
      <c r="BI1445" s="179" t="str">
        <f t="shared" si="449"/>
        <v/>
      </c>
      <c r="BJ1445" s="179" t="str">
        <f t="shared" si="445"/>
        <v/>
      </c>
    </row>
    <row r="1446" spans="2:62" ht="20.100000000000001" customHeight="1" x14ac:dyDescent="0.25">
      <c r="B1446" s="147"/>
      <c r="C1446" s="151">
        <v>765</v>
      </c>
      <c r="D1446" s="147">
        <f t="shared" si="418"/>
        <v>-702.10358403663258</v>
      </c>
      <c r="E1446" s="170">
        <f t="shared" si="419"/>
        <v>3.4337243426961982E-4</v>
      </c>
      <c r="F1446" s="170">
        <f t="shared" si="420"/>
        <v>0.17360878033862465</v>
      </c>
      <c r="G1446" s="147" t="str">
        <f t="shared" si="421"/>
        <v/>
      </c>
      <c r="H1446" s="147">
        <f t="shared" si="422"/>
        <v>3.4337243426961982E-4</v>
      </c>
      <c r="I1446" s="147" t="str">
        <f t="shared" si="423"/>
        <v/>
      </c>
      <c r="J1446" s="147">
        <f t="shared" si="424"/>
        <v>3.2924095254615095E-15</v>
      </c>
      <c r="K1446" s="147" t="str">
        <f t="shared" si="425"/>
        <v/>
      </c>
      <c r="L1446" s="147" t="str">
        <f t="shared" si="426"/>
        <v/>
      </c>
      <c r="P1446" s="151">
        <v>765</v>
      </c>
      <c r="Q1446" s="147">
        <f t="shared" si="427"/>
        <v>-22580.429183724555</v>
      </c>
      <c r="R1446" s="170">
        <f t="shared" si="428"/>
        <v>1.0676635718414516E-5</v>
      </c>
      <c r="S1446" s="170">
        <f t="shared" si="429"/>
        <v>0.17360878033862465</v>
      </c>
      <c r="T1446" s="147" t="str">
        <f t="shared" si="430"/>
        <v/>
      </c>
      <c r="U1446" s="147">
        <f t="shared" si="431"/>
        <v>1.0676635718414516E-5</v>
      </c>
      <c r="V1446" s="147" t="str">
        <f t="shared" si="432"/>
        <v/>
      </c>
      <c r="W1446" s="171">
        <f t="shared" si="433"/>
        <v>3.8784250343626664E-6</v>
      </c>
      <c r="X1446" s="169" t="str">
        <f t="shared" si="434"/>
        <v/>
      </c>
      <c r="Y1446" s="147" t="str">
        <f t="shared" si="435"/>
        <v/>
      </c>
      <c r="AC1446" s="151">
        <v>765</v>
      </c>
      <c r="AD1446" s="147">
        <f t="shared" si="436"/>
        <v>-0.94</v>
      </c>
      <c r="AE1446" s="170">
        <f t="shared" si="437"/>
        <v>0.25647129442562033</v>
      </c>
      <c r="AF1446" s="170">
        <f t="shared" si="438"/>
        <v>0.17360878033862459</v>
      </c>
      <c r="AG1446" s="147" t="str">
        <f t="shared" si="439"/>
        <v/>
      </c>
      <c r="AH1446" s="147">
        <f t="shared" si="440"/>
        <v>0.25647129442562033</v>
      </c>
      <c r="AI1446" s="147" t="str">
        <f t="shared" si="441"/>
        <v/>
      </c>
      <c r="AJ1446" s="169">
        <f t="shared" si="442"/>
        <v>0</v>
      </c>
      <c r="AK1446" s="169" t="str">
        <f t="shared" si="443"/>
        <v/>
      </c>
      <c r="AL1446" s="169" t="str">
        <f t="shared" si="444"/>
        <v/>
      </c>
      <c r="AM1446" s="169"/>
      <c r="AN1446" s="169"/>
      <c r="AO1446" s="169"/>
      <c r="AP1446" s="169"/>
      <c r="AQ1446" s="169"/>
      <c r="AR1446" s="169"/>
      <c r="AS1446" s="169"/>
      <c r="AT1446" s="148"/>
      <c r="AU1446" s="149"/>
      <c r="AV1446" s="148"/>
      <c r="AW1446" s="173"/>
      <c r="AX1446" s="174"/>
      <c r="AY1446" s="175"/>
      <c r="AZ1446" s="175"/>
      <c r="BA1446" s="176"/>
      <c r="BB1446" s="176"/>
      <c r="BC1446" s="150"/>
      <c r="BE1446" s="151">
        <v>742</v>
      </c>
      <c r="BF1446" s="164">
        <f t="shared" si="446"/>
        <v>4.7424000000000701</v>
      </c>
      <c r="BG1446" s="177">
        <f t="shared" si="447"/>
        <v>0.6913654687864188</v>
      </c>
      <c r="BH1446" s="178">
        <f t="shared" si="448"/>
        <v>7.7845332093684494E-4</v>
      </c>
      <c r="BI1446" s="179" t="str">
        <f t="shared" si="449"/>
        <v/>
      </c>
      <c r="BJ1446" s="179" t="str">
        <f t="shared" si="445"/>
        <v/>
      </c>
    </row>
    <row r="1447" spans="2:62" ht="20.100000000000001" customHeight="1" x14ac:dyDescent="0.25">
      <c r="B1447" s="147"/>
      <c r="C1447" s="151">
        <v>766</v>
      </c>
      <c r="D1447" s="147">
        <f t="shared" si="418"/>
        <v>-699.11590921094512</v>
      </c>
      <c r="E1447" s="170">
        <f t="shared" si="419"/>
        <v>3.4466318758199826E-4</v>
      </c>
      <c r="F1447" s="170">
        <f t="shared" si="420"/>
        <v>0.17463659385658059</v>
      </c>
      <c r="G1447" s="147" t="str">
        <f t="shared" si="421"/>
        <v/>
      </c>
      <c r="H1447" s="147">
        <f t="shared" si="422"/>
        <v>3.4466318758199826E-4</v>
      </c>
      <c r="I1447" s="147" t="str">
        <f t="shared" si="423"/>
        <v/>
      </c>
      <c r="J1447" s="147">
        <f t="shared" si="424"/>
        <v>3.3883794149898041E-15</v>
      </c>
      <c r="K1447" s="147" t="str">
        <f t="shared" si="425"/>
        <v/>
      </c>
      <c r="L1447" s="147" t="str">
        <f t="shared" si="426"/>
        <v/>
      </c>
      <c r="P1447" s="151">
        <v>766</v>
      </c>
      <c r="Q1447" s="147">
        <f t="shared" si="427"/>
        <v>-22484.342251027861</v>
      </c>
      <c r="R1447" s="170">
        <f t="shared" si="428"/>
        <v>1.0716769699897087E-5</v>
      </c>
      <c r="S1447" s="170">
        <f t="shared" si="429"/>
        <v>0.17463659385658065</v>
      </c>
      <c r="T1447" s="147" t="str">
        <f t="shared" si="430"/>
        <v/>
      </c>
      <c r="U1447" s="147">
        <f t="shared" si="431"/>
        <v>1.0716769699897087E-5</v>
      </c>
      <c r="V1447" s="147" t="str">
        <f t="shared" si="432"/>
        <v/>
      </c>
      <c r="W1447" s="171">
        <f t="shared" si="433"/>
        <v>3.9049434477443059E-6</v>
      </c>
      <c r="X1447" s="169" t="str">
        <f t="shared" si="434"/>
        <v/>
      </c>
      <c r="Y1447" s="147" t="str">
        <f t="shared" si="435"/>
        <v/>
      </c>
      <c r="AC1447" s="151">
        <v>766</v>
      </c>
      <c r="AD1447" s="147">
        <f t="shared" si="436"/>
        <v>-0.93599999999999994</v>
      </c>
      <c r="AE1447" s="170">
        <f t="shared" si="437"/>
        <v>0.25743538222001205</v>
      </c>
      <c r="AF1447" s="170">
        <f t="shared" si="438"/>
        <v>0.17463659385658065</v>
      </c>
      <c r="AG1447" s="147" t="str">
        <f t="shared" si="439"/>
        <v/>
      </c>
      <c r="AH1447" s="147">
        <f t="shared" si="440"/>
        <v>0.25743538222001205</v>
      </c>
      <c r="AI1447" s="147" t="str">
        <f t="shared" si="441"/>
        <v/>
      </c>
      <c r="AJ1447" s="169">
        <f t="shared" si="442"/>
        <v>0</v>
      </c>
      <c r="AK1447" s="169" t="str">
        <f t="shared" si="443"/>
        <v/>
      </c>
      <c r="AL1447" s="169" t="str">
        <f t="shared" si="444"/>
        <v/>
      </c>
      <c r="AM1447" s="169"/>
      <c r="AN1447" s="169"/>
      <c r="AO1447" s="169"/>
      <c r="AP1447" s="169"/>
      <c r="AQ1447" s="169"/>
      <c r="AR1447" s="169"/>
      <c r="AS1447" s="169"/>
      <c r="AT1447" s="148"/>
      <c r="AU1447" s="149"/>
      <c r="AV1447" s="148"/>
      <c r="AW1447" s="173"/>
      <c r="AX1447" s="174"/>
      <c r="AY1447" s="175"/>
      <c r="AZ1447" s="175"/>
      <c r="BA1447" s="176"/>
      <c r="BB1447" s="176"/>
      <c r="BC1447" s="150"/>
      <c r="BE1447" s="151">
        <v>743</v>
      </c>
      <c r="BF1447" s="164">
        <f t="shared" si="446"/>
        <v>4.7488000000000703</v>
      </c>
      <c r="BG1447" s="177">
        <f t="shared" si="447"/>
        <v>0.69058701546548196</v>
      </c>
      <c r="BH1447" s="178">
        <f t="shared" si="448"/>
        <v>7.7858510336981102E-4</v>
      </c>
      <c r="BI1447" s="179" t="str">
        <f t="shared" si="449"/>
        <v/>
      </c>
      <c r="BJ1447" s="179" t="str">
        <f t="shared" si="445"/>
        <v/>
      </c>
    </row>
    <row r="1448" spans="2:62" ht="20.100000000000001" customHeight="1" x14ac:dyDescent="0.25">
      <c r="B1448" s="147"/>
      <c r="C1448" s="151">
        <v>767</v>
      </c>
      <c r="D1448" s="147">
        <f t="shared" si="418"/>
        <v>-696.1282343852572</v>
      </c>
      <c r="E1448" s="170">
        <f t="shared" si="419"/>
        <v>3.4595325760106686E-4</v>
      </c>
      <c r="F1448" s="170">
        <f t="shared" si="420"/>
        <v>0.175668262715903</v>
      </c>
      <c r="G1448" s="147" t="str">
        <f t="shared" si="421"/>
        <v/>
      </c>
      <c r="H1448" s="147">
        <f t="shared" si="422"/>
        <v>3.4595325760106686E-4</v>
      </c>
      <c r="I1448" s="147" t="str">
        <f t="shared" si="423"/>
        <v/>
      </c>
      <c r="J1448" s="147">
        <f t="shared" si="424"/>
        <v>3.4870909207280692E-15</v>
      </c>
      <c r="K1448" s="147" t="str">
        <f t="shared" si="425"/>
        <v/>
      </c>
      <c r="L1448" s="147" t="str">
        <f t="shared" si="426"/>
        <v/>
      </c>
      <c r="P1448" s="151">
        <v>767</v>
      </c>
      <c r="Q1448" s="147">
        <f t="shared" si="427"/>
        <v>-22388.255318331154</v>
      </c>
      <c r="R1448" s="170">
        <f t="shared" si="428"/>
        <v>1.0756882435429109E-5</v>
      </c>
      <c r="S1448" s="170">
        <f t="shared" si="429"/>
        <v>0.17566826271590305</v>
      </c>
      <c r="T1448" s="147" t="str">
        <f t="shared" si="430"/>
        <v/>
      </c>
      <c r="U1448" s="147">
        <f t="shared" si="431"/>
        <v>1.0756882435429109E-5</v>
      </c>
      <c r="V1448" s="147" t="str">
        <f t="shared" si="432"/>
        <v/>
      </c>
      <c r="W1448" s="171">
        <f t="shared" si="433"/>
        <v>3.9315802728169703E-6</v>
      </c>
      <c r="X1448" s="169" t="str">
        <f t="shared" si="434"/>
        <v/>
      </c>
      <c r="Y1448" s="147" t="str">
        <f t="shared" si="435"/>
        <v/>
      </c>
      <c r="AC1448" s="151">
        <v>767</v>
      </c>
      <c r="AD1448" s="147">
        <f t="shared" si="436"/>
        <v>-0.93199999999999994</v>
      </c>
      <c r="AE1448" s="170">
        <f t="shared" si="437"/>
        <v>0.25839895964984844</v>
      </c>
      <c r="AF1448" s="170">
        <f t="shared" si="438"/>
        <v>0.175668262715903</v>
      </c>
      <c r="AG1448" s="147" t="str">
        <f t="shared" si="439"/>
        <v/>
      </c>
      <c r="AH1448" s="147">
        <f t="shared" si="440"/>
        <v>0.25839895964984844</v>
      </c>
      <c r="AI1448" s="147" t="str">
        <f t="shared" si="441"/>
        <v/>
      </c>
      <c r="AJ1448" s="169">
        <f t="shared" si="442"/>
        <v>0</v>
      </c>
      <c r="AK1448" s="169" t="str">
        <f t="shared" si="443"/>
        <v/>
      </c>
      <c r="AL1448" s="169" t="str">
        <f t="shared" si="444"/>
        <v/>
      </c>
      <c r="AM1448" s="169"/>
      <c r="AN1448" s="169"/>
      <c r="AO1448" s="169"/>
      <c r="AP1448" s="169"/>
      <c r="AQ1448" s="169"/>
      <c r="AR1448" s="169"/>
      <c r="AS1448" s="169"/>
      <c r="AT1448" s="148"/>
      <c r="AU1448" s="149"/>
      <c r="AV1448" s="148"/>
      <c r="AW1448" s="173"/>
      <c r="AX1448" s="174"/>
      <c r="AY1448" s="175"/>
      <c r="AZ1448" s="175"/>
      <c r="BA1448" s="176"/>
      <c r="BB1448" s="176"/>
      <c r="BC1448" s="150"/>
      <c r="BE1448" s="151">
        <v>744</v>
      </c>
      <c r="BF1448" s="164">
        <f t="shared" si="446"/>
        <v>4.7552000000000705</v>
      </c>
      <c r="BG1448" s="177">
        <f t="shared" si="447"/>
        <v>0.68980843036211215</v>
      </c>
      <c r="BH1448" s="178">
        <f t="shared" si="448"/>
        <v>7.7871337688018016E-4</v>
      </c>
      <c r="BI1448" s="179" t="str">
        <f t="shared" si="449"/>
        <v/>
      </c>
      <c r="BJ1448" s="179" t="str">
        <f t="shared" si="445"/>
        <v/>
      </c>
    </row>
    <row r="1449" spans="2:62" ht="20.100000000000001" customHeight="1" x14ac:dyDescent="0.25">
      <c r="B1449" s="147"/>
      <c r="C1449" s="151">
        <v>768</v>
      </c>
      <c r="D1449" s="147">
        <f t="shared" ref="D1449:D1512" si="450">D$675+(C1449*D$678)</f>
        <v>-693.14055955956928</v>
      </c>
      <c r="E1449" s="170">
        <f t="shared" ref="E1449:E1512" si="451">_xlfn.NORM.DIST(D1449,D$672,D$673,0)</f>
        <v>3.4724260041009793E-4</v>
      </c>
      <c r="F1449" s="170">
        <f t="shared" ref="F1449:F1512" si="452">_xlfn.NORM.DIST(D1449,D$672,D$673,1)</f>
        <v>0.17670378480956134</v>
      </c>
      <c r="G1449" s="147" t="str">
        <f t="shared" ref="G1449:G1512" si="453">IF(OR(F1449&lt;H$677,F1449&gt;H$678),E1449,"")</f>
        <v/>
      </c>
      <c r="H1449" s="147">
        <f t="shared" ref="H1449:H1512" si="454">IF(AND(F1449&gt;H$677,F1449&lt;H$678),E1449,"")</f>
        <v>3.4724260041009793E-4</v>
      </c>
      <c r="I1449" s="147" t="str">
        <f t="shared" ref="I1449:I1512" si="455">IF(E1449=MAX(E$681:E$2681),E1449,"")</f>
        <v/>
      </c>
      <c r="J1449" s="147">
        <f t="shared" ref="J1449:J1512" si="456">_xlfn.NORM.DIST(D1449,H$673,H$674,0)</f>
        <v>3.5886207076865007E-15</v>
      </c>
      <c r="K1449" s="147" t="str">
        <f t="shared" ref="K1449:K1512" si="457">IF(J1449=MAX(J$681:J$2681),E1449,"")</f>
        <v/>
      </c>
      <c r="L1449" s="147" t="str">
        <f t="shared" ref="L1449:L1512" si="458">IF(K1449=MIN(K$681:K$2681),K1449,"")</f>
        <v/>
      </c>
      <c r="P1449" s="151">
        <v>768</v>
      </c>
      <c r="Q1449" s="147">
        <f t="shared" ref="Q1449:Q1512" si="459">Q$675+(P1449*Q$678)</f>
        <v>-22292.168385634461</v>
      </c>
      <c r="R1449" s="170">
        <f t="shared" ref="R1449:R1512" si="460">_xlfn.NORM.DIST(Q1449,Q$672,Q$673,0)</f>
        <v>1.0796972559487732E-5</v>
      </c>
      <c r="S1449" s="170">
        <f t="shared" ref="S1449:S1512" si="461">_xlfn.NORM.DIST(Q1449,Q$672,Q$673,1)</f>
        <v>0.17670378480956131</v>
      </c>
      <c r="T1449" s="147" t="str">
        <f t="shared" ref="T1449:T1512" si="462">IF(OR(S1449&lt;$U$677,S1449&gt;$U$678),R1449,"")</f>
        <v/>
      </c>
      <c r="U1449" s="147">
        <f t="shared" ref="U1449:U1512" si="463">IF(AND(S1449&gt;U$677,S1449&lt;U$678),R1449,"")</f>
        <v>1.0796972559487732E-5</v>
      </c>
      <c r="V1449" s="147" t="str">
        <f t="shared" ref="V1449:V1512" si="464">IF(R1449=MAX(R$681:R$2681),R1449,"")</f>
        <v/>
      </c>
      <c r="W1449" s="171">
        <f t="shared" ref="W1449:W1512" si="465">_xlfn.NORM.DIST(Q1449,U$673,U$674,0)</f>
        <v>3.9583354620246249E-6</v>
      </c>
      <c r="X1449" s="169" t="str">
        <f t="shared" ref="X1449:X1512" si="466">IF(W1449=MAX(W$681:W$2681),R1449,"")</f>
        <v/>
      </c>
      <c r="Y1449" s="147" t="str">
        <f t="shared" ref="Y1449:Y1512" si="467">IF(X1449=MIN(X$681:X$2681),X1449,"")</f>
        <v/>
      </c>
      <c r="AC1449" s="151">
        <v>768</v>
      </c>
      <c r="AD1449" s="147">
        <f t="shared" ref="AD1449:AD1512" si="468">AD$675+(AC1449*AD$678)</f>
        <v>-0.92799999999999994</v>
      </c>
      <c r="AE1449" s="170">
        <f t="shared" ref="AE1449:AE1512" si="469">_xlfn.NORM.DIST(AD1449,AD$672,AD$673,0)</f>
        <v>0.25936199391290432</v>
      </c>
      <c r="AF1449" s="170">
        <f t="shared" ref="AF1449:AF1512" si="470">_xlfn.NORM.DIST(AD1449,AD$672,AD$673,1)</f>
        <v>0.17670378480956131</v>
      </c>
      <c r="AG1449" s="147" t="str">
        <f t="shared" ref="AG1449:AG1512" si="471">IF(OR(AF1449&lt;H$677,AF1449&gt;H$678),AE1449,"")</f>
        <v/>
      </c>
      <c r="AH1449" s="147">
        <f t="shared" ref="AH1449:AH1512" si="472">IF(AND(AF1449&gt;U$677,AF1449&lt;U$678),AE1449,"")</f>
        <v>0.25936199391290432</v>
      </c>
      <c r="AI1449" s="147" t="str">
        <f t="shared" ref="AI1449:AI1512" si="473">IF(AE1449=MAX(AE$681:AE$2681),AE1449,"")</f>
        <v/>
      </c>
      <c r="AJ1449" s="169">
        <f t="shared" ref="AJ1449:AJ1512" si="474">_xlfn.NORM.DIST(AC1449,AH$673,AH$674,0)</f>
        <v>0</v>
      </c>
      <c r="AK1449" s="169" t="str">
        <f t="shared" ref="AK1449:AK1512" si="475">IF(AJ1449=MAX(AJ$681:AJ$2681),AE1449,"")</f>
        <v/>
      </c>
      <c r="AL1449" s="169" t="str">
        <f t="shared" ref="AL1449:AL1512" si="476">IF(AK1449=MIN(AK$681:AK$2681),AK1449,"")</f>
        <v/>
      </c>
      <c r="AM1449" s="169"/>
      <c r="AN1449" s="169"/>
      <c r="AO1449" s="169"/>
      <c r="AP1449" s="169"/>
      <c r="AQ1449" s="169"/>
      <c r="AR1449" s="169"/>
      <c r="AS1449" s="169"/>
      <c r="AT1449" s="148"/>
      <c r="AU1449" s="149"/>
      <c r="AV1449" s="148"/>
      <c r="AW1449" s="173"/>
      <c r="AX1449" s="174"/>
      <c r="AY1449" s="175"/>
      <c r="AZ1449" s="175"/>
      <c r="BA1449" s="176"/>
      <c r="BB1449" s="176"/>
      <c r="BC1449" s="150"/>
      <c r="BE1449" s="151">
        <v>745</v>
      </c>
      <c r="BF1449" s="164">
        <f t="shared" si="446"/>
        <v>4.7616000000000707</v>
      </c>
      <c r="BG1449" s="177">
        <f t="shared" si="447"/>
        <v>0.68902971698523197</v>
      </c>
      <c r="BH1449" s="178">
        <f t="shared" si="448"/>
        <v>7.7883814922186101E-4</v>
      </c>
      <c r="BI1449" s="179" t="str">
        <f t="shared" si="449"/>
        <v/>
      </c>
      <c r="BJ1449" s="179" t="str">
        <f t="shared" si="445"/>
        <v/>
      </c>
    </row>
    <row r="1450" spans="2:62" ht="20.100000000000001" customHeight="1" x14ac:dyDescent="0.25">
      <c r="B1450" s="147"/>
      <c r="C1450" s="151">
        <v>769</v>
      </c>
      <c r="D1450" s="147">
        <f t="shared" si="450"/>
        <v>-690.15288473388182</v>
      </c>
      <c r="E1450" s="170">
        <f t="shared" si="451"/>
        <v>3.4853117196330803E-4</v>
      </c>
      <c r="F1450" s="170">
        <f t="shared" si="452"/>
        <v>0.17774315789912315</v>
      </c>
      <c r="G1450" s="147" t="str">
        <f t="shared" si="453"/>
        <v/>
      </c>
      <c r="H1450" s="147">
        <f t="shared" si="454"/>
        <v>3.4853117196330803E-4</v>
      </c>
      <c r="I1450" s="147" t="str">
        <f t="shared" si="455"/>
        <v/>
      </c>
      <c r="J1450" s="147">
        <f t="shared" si="456"/>
        <v>3.6930475364314575E-15</v>
      </c>
      <c r="K1450" s="147" t="str">
        <f t="shared" si="457"/>
        <v/>
      </c>
      <c r="L1450" s="147" t="str">
        <f t="shared" si="458"/>
        <v/>
      </c>
      <c r="P1450" s="151">
        <v>769</v>
      </c>
      <c r="Q1450" s="147">
        <f t="shared" si="459"/>
        <v>-22196.081452937768</v>
      </c>
      <c r="R1450" s="170">
        <f t="shared" si="460"/>
        <v>1.0837038702537333E-5</v>
      </c>
      <c r="S1450" s="170">
        <f t="shared" si="461"/>
        <v>0.17774315789912312</v>
      </c>
      <c r="T1450" s="147" t="str">
        <f t="shared" si="462"/>
        <v/>
      </c>
      <c r="U1450" s="147">
        <f t="shared" si="463"/>
        <v>1.0837038702537333E-5</v>
      </c>
      <c r="V1450" s="147" t="str">
        <f t="shared" si="464"/>
        <v/>
      </c>
      <c r="W1450" s="171">
        <f t="shared" si="465"/>
        <v>3.9852089617864957E-6</v>
      </c>
      <c r="X1450" s="169" t="str">
        <f t="shared" si="466"/>
        <v/>
      </c>
      <c r="Y1450" s="147" t="str">
        <f t="shared" si="467"/>
        <v/>
      </c>
      <c r="AC1450" s="151">
        <v>769</v>
      </c>
      <c r="AD1450" s="147">
        <f t="shared" si="468"/>
        <v>-0.92399999999999993</v>
      </c>
      <c r="AE1450" s="170">
        <f t="shared" si="469"/>
        <v>0.26032445211056027</v>
      </c>
      <c r="AF1450" s="170">
        <f t="shared" si="470"/>
        <v>0.17774315789912321</v>
      </c>
      <c r="AG1450" s="147" t="str">
        <f t="shared" si="471"/>
        <v/>
      </c>
      <c r="AH1450" s="147">
        <f t="shared" si="472"/>
        <v>0.26032445211056027</v>
      </c>
      <c r="AI1450" s="147" t="str">
        <f t="shared" si="473"/>
        <v/>
      </c>
      <c r="AJ1450" s="169">
        <f t="shared" si="474"/>
        <v>0</v>
      </c>
      <c r="AK1450" s="169" t="str">
        <f t="shared" si="475"/>
        <v/>
      </c>
      <c r="AL1450" s="169" t="str">
        <f t="shared" si="476"/>
        <v/>
      </c>
      <c r="AM1450" s="169"/>
      <c r="AN1450" s="169"/>
      <c r="AO1450" s="169"/>
      <c r="AP1450" s="169"/>
      <c r="AQ1450" s="169"/>
      <c r="AR1450" s="169"/>
      <c r="AS1450" s="169"/>
      <c r="AT1450" s="148"/>
      <c r="AU1450" s="149"/>
      <c r="AV1450" s="148"/>
      <c r="AW1450" s="173"/>
      <c r="AX1450" s="174"/>
      <c r="AY1450" s="175"/>
      <c r="AZ1450" s="175"/>
      <c r="BA1450" s="176"/>
      <c r="BB1450" s="176"/>
      <c r="BC1450" s="150"/>
      <c r="BE1450" s="151">
        <v>746</v>
      </c>
      <c r="BF1450" s="164">
        <f t="shared" si="446"/>
        <v>4.7680000000000708</v>
      </c>
      <c r="BG1450" s="177">
        <f t="shared" si="447"/>
        <v>0.6882508788360101</v>
      </c>
      <c r="BH1450" s="178">
        <f t="shared" si="448"/>
        <v>7.7895942816164077E-4</v>
      </c>
      <c r="BI1450" s="179" t="str">
        <f t="shared" si="449"/>
        <v/>
      </c>
      <c r="BJ1450" s="179" t="str">
        <f t="shared" si="445"/>
        <v/>
      </c>
    </row>
    <row r="1451" spans="2:62" ht="20.100000000000001" customHeight="1" x14ac:dyDescent="0.25">
      <c r="B1451" s="147"/>
      <c r="C1451" s="151">
        <v>770</v>
      </c>
      <c r="D1451" s="147">
        <f t="shared" si="450"/>
        <v>-687.1652099081939</v>
      </c>
      <c r="E1451" s="170">
        <f t="shared" si="451"/>
        <v>3.4981892808820232E-4</v>
      </c>
      <c r="F1451" s="170">
        <f t="shared" si="452"/>
        <v>0.17878637961437172</v>
      </c>
      <c r="G1451" s="147" t="str">
        <f t="shared" si="453"/>
        <v/>
      </c>
      <c r="H1451" s="147">
        <f t="shared" si="454"/>
        <v>3.4981892808820232E-4</v>
      </c>
      <c r="I1451" s="147" t="str">
        <f t="shared" si="455"/>
        <v/>
      </c>
      <c r="J1451" s="147">
        <f t="shared" si="456"/>
        <v>3.8004523189855289E-15</v>
      </c>
      <c r="K1451" s="147" t="str">
        <f t="shared" si="457"/>
        <v/>
      </c>
      <c r="L1451" s="147" t="str">
        <f t="shared" si="458"/>
        <v/>
      </c>
      <c r="P1451" s="151">
        <v>770</v>
      </c>
      <c r="Q1451" s="147">
        <f t="shared" si="459"/>
        <v>-22099.99452024106</v>
      </c>
      <c r="R1451" s="170">
        <f t="shared" si="460"/>
        <v>1.0877079491102375E-5</v>
      </c>
      <c r="S1451" s="170">
        <f t="shared" si="461"/>
        <v>0.17878637961437172</v>
      </c>
      <c r="T1451" s="147" t="str">
        <f t="shared" si="462"/>
        <v/>
      </c>
      <c r="U1451" s="147">
        <f t="shared" si="463"/>
        <v>1.0877079491102375E-5</v>
      </c>
      <c r="V1451" s="147" t="str">
        <f t="shared" si="464"/>
        <v/>
      </c>
      <c r="W1451" s="171">
        <f t="shared" si="465"/>
        <v>4.0122007124594666E-6</v>
      </c>
      <c r="X1451" s="169" t="str">
        <f t="shared" si="466"/>
        <v/>
      </c>
      <c r="Y1451" s="147" t="str">
        <f t="shared" si="467"/>
        <v/>
      </c>
      <c r="AC1451" s="151">
        <v>770</v>
      </c>
      <c r="AD1451" s="147">
        <f t="shared" si="468"/>
        <v>-0.91999999999999993</v>
      </c>
      <c r="AE1451" s="170">
        <f t="shared" si="469"/>
        <v>0.26128630124955315</v>
      </c>
      <c r="AF1451" s="170">
        <f t="shared" si="470"/>
        <v>0.17878637961437172</v>
      </c>
      <c r="AG1451" s="147" t="str">
        <f t="shared" si="471"/>
        <v/>
      </c>
      <c r="AH1451" s="147">
        <f t="shared" si="472"/>
        <v>0.26128630124955315</v>
      </c>
      <c r="AI1451" s="147" t="str">
        <f t="shared" si="473"/>
        <v/>
      </c>
      <c r="AJ1451" s="169">
        <f t="shared" si="474"/>
        <v>0</v>
      </c>
      <c r="AK1451" s="169" t="str">
        <f t="shared" si="475"/>
        <v/>
      </c>
      <c r="AL1451" s="169" t="str">
        <f t="shared" si="476"/>
        <v/>
      </c>
      <c r="AM1451" s="169"/>
      <c r="AN1451" s="169"/>
      <c r="AO1451" s="169"/>
      <c r="AP1451" s="169"/>
      <c r="AQ1451" s="169"/>
      <c r="AR1451" s="169"/>
      <c r="AS1451" s="169"/>
      <c r="AT1451" s="148"/>
      <c r="AU1451" s="149"/>
      <c r="AV1451" s="148"/>
      <c r="AW1451" s="173"/>
      <c r="AX1451" s="174"/>
      <c r="AY1451" s="175"/>
      <c r="AZ1451" s="175"/>
      <c r="BA1451" s="176"/>
      <c r="BB1451" s="176"/>
      <c r="BC1451" s="150"/>
      <c r="BE1451" s="151">
        <v>747</v>
      </c>
      <c r="BF1451" s="164">
        <f t="shared" si="446"/>
        <v>4.774400000000071</v>
      </c>
      <c r="BG1451" s="177">
        <f t="shared" si="447"/>
        <v>0.68747191940784846</v>
      </c>
      <c r="BH1451" s="178">
        <f t="shared" si="448"/>
        <v>7.7907722148229386E-4</v>
      </c>
      <c r="BI1451" s="179" t="str">
        <f t="shared" si="449"/>
        <v/>
      </c>
      <c r="BJ1451" s="179" t="str">
        <f t="shared" si="445"/>
        <v/>
      </c>
    </row>
    <row r="1452" spans="2:62" ht="20.100000000000001" customHeight="1" x14ac:dyDescent="0.25">
      <c r="B1452" s="147"/>
      <c r="C1452" s="151">
        <v>771</v>
      </c>
      <c r="D1452" s="147">
        <f t="shared" si="450"/>
        <v>-684.17753508250598</v>
      </c>
      <c r="E1452" s="170">
        <f t="shared" si="451"/>
        <v>3.5110582448793452E-4</v>
      </c>
      <c r="F1452" s="170">
        <f t="shared" si="452"/>
        <v>0.17983344745293059</v>
      </c>
      <c r="G1452" s="147" t="str">
        <f t="shared" si="453"/>
        <v/>
      </c>
      <c r="H1452" s="147">
        <f t="shared" si="454"/>
        <v>3.5110582448793452E-4</v>
      </c>
      <c r="I1452" s="147" t="str">
        <f t="shared" si="455"/>
        <v/>
      </c>
      <c r="J1452" s="147">
        <f t="shared" si="456"/>
        <v>3.9109181761798752E-15</v>
      </c>
      <c r="K1452" s="147" t="str">
        <f t="shared" si="457"/>
        <v/>
      </c>
      <c r="L1452" s="147" t="str">
        <f t="shared" si="458"/>
        <v/>
      </c>
      <c r="P1452" s="151">
        <v>771</v>
      </c>
      <c r="Q1452" s="147">
        <f t="shared" si="459"/>
        <v>-22003.907587544367</v>
      </c>
      <c r="R1452" s="170">
        <f t="shared" si="460"/>
        <v>1.0917093547840807E-5</v>
      </c>
      <c r="S1452" s="170">
        <f t="shared" si="461"/>
        <v>0.17983344745293059</v>
      </c>
      <c r="T1452" s="147" t="str">
        <f t="shared" si="462"/>
        <v/>
      </c>
      <c r="U1452" s="147">
        <f t="shared" si="463"/>
        <v>1.0917093547840807E-5</v>
      </c>
      <c r="V1452" s="147" t="str">
        <f t="shared" si="464"/>
        <v/>
      </c>
      <c r="W1452" s="171">
        <f t="shared" si="465"/>
        <v>4.0393106483007663E-6</v>
      </c>
      <c r="X1452" s="169" t="str">
        <f t="shared" si="466"/>
        <v/>
      </c>
      <c r="Y1452" s="147" t="str">
        <f t="shared" si="467"/>
        <v/>
      </c>
      <c r="AC1452" s="151">
        <v>771</v>
      </c>
      <c r="AD1452" s="147">
        <f t="shared" si="468"/>
        <v>-0.91599999999999993</v>
      </c>
      <c r="AE1452" s="170">
        <f t="shared" si="469"/>
        <v>0.26224750824374016</v>
      </c>
      <c r="AF1452" s="170">
        <f t="shared" si="470"/>
        <v>0.17983344745293059</v>
      </c>
      <c r="AG1452" s="147" t="str">
        <f t="shared" si="471"/>
        <v/>
      </c>
      <c r="AH1452" s="147">
        <f t="shared" si="472"/>
        <v>0.26224750824374016</v>
      </c>
      <c r="AI1452" s="147" t="str">
        <f t="shared" si="473"/>
        <v/>
      </c>
      <c r="AJ1452" s="169">
        <f t="shared" si="474"/>
        <v>0</v>
      </c>
      <c r="AK1452" s="169" t="str">
        <f t="shared" si="475"/>
        <v/>
      </c>
      <c r="AL1452" s="169" t="str">
        <f t="shared" si="476"/>
        <v/>
      </c>
      <c r="AM1452" s="169"/>
      <c r="AN1452" s="169"/>
      <c r="AO1452" s="169"/>
      <c r="AP1452" s="169"/>
      <c r="AQ1452" s="169"/>
      <c r="AR1452" s="169"/>
      <c r="AS1452" s="169"/>
      <c r="AT1452" s="148"/>
      <c r="AU1452" s="149"/>
      <c r="AV1452" s="148"/>
      <c r="AW1452" s="173"/>
      <c r="AX1452" s="174"/>
      <c r="AY1452" s="175"/>
      <c r="AZ1452" s="175"/>
      <c r="BA1452" s="176"/>
      <c r="BB1452" s="176"/>
      <c r="BC1452" s="150"/>
      <c r="BE1452" s="151">
        <v>748</v>
      </c>
      <c r="BF1452" s="164">
        <f t="shared" si="446"/>
        <v>4.7808000000000712</v>
      </c>
      <c r="BG1452" s="177">
        <f t="shared" si="447"/>
        <v>0.68669284218636617</v>
      </c>
      <c r="BH1452" s="178">
        <f t="shared" si="448"/>
        <v>7.7919153698091659E-4</v>
      </c>
      <c r="BI1452" s="179" t="str">
        <f t="shared" si="449"/>
        <v/>
      </c>
      <c r="BJ1452" s="179" t="str">
        <f t="shared" si="445"/>
        <v/>
      </c>
    </row>
    <row r="1453" spans="2:62" ht="20.100000000000001" customHeight="1" x14ac:dyDescent="0.25">
      <c r="B1453" s="147"/>
      <c r="C1453" s="151">
        <v>772</v>
      </c>
      <c r="D1453" s="147">
        <f t="shared" si="450"/>
        <v>-681.18986025681806</v>
      </c>
      <c r="E1453" s="170">
        <f t="shared" si="451"/>
        <v>3.5239181674368914E-4</v>
      </c>
      <c r="F1453" s="170">
        <f t="shared" si="452"/>
        <v>0.18088435877989625</v>
      </c>
      <c r="G1453" s="147" t="str">
        <f t="shared" si="453"/>
        <v/>
      </c>
      <c r="H1453" s="147">
        <f t="shared" si="454"/>
        <v>3.5239181674368914E-4</v>
      </c>
      <c r="I1453" s="147" t="str">
        <f t="shared" si="455"/>
        <v/>
      </c>
      <c r="J1453" s="147">
        <f t="shared" si="456"/>
        <v>4.0245304964959499E-15</v>
      </c>
      <c r="K1453" s="147" t="str">
        <f t="shared" si="457"/>
        <v/>
      </c>
      <c r="L1453" s="147" t="str">
        <f t="shared" si="458"/>
        <v/>
      </c>
      <c r="P1453" s="151">
        <v>772</v>
      </c>
      <c r="Q1453" s="147">
        <f t="shared" si="459"/>
        <v>-21907.820654847659</v>
      </c>
      <c r="R1453" s="170">
        <f t="shared" si="460"/>
        <v>1.0957079491618154E-5</v>
      </c>
      <c r="S1453" s="170">
        <f t="shared" si="461"/>
        <v>0.18088435877989623</v>
      </c>
      <c r="T1453" s="147" t="str">
        <f t="shared" si="462"/>
        <v/>
      </c>
      <c r="U1453" s="147">
        <f t="shared" si="463"/>
        <v>1.0957079491618154E-5</v>
      </c>
      <c r="V1453" s="147" t="str">
        <f t="shared" si="464"/>
        <v/>
      </c>
      <c r="W1453" s="171">
        <f t="shared" si="465"/>
        <v>4.0665386974308848E-6</v>
      </c>
      <c r="X1453" s="169" t="str">
        <f t="shared" si="466"/>
        <v/>
      </c>
      <c r="Y1453" s="147" t="str">
        <f t="shared" si="467"/>
        <v/>
      </c>
      <c r="AC1453" s="151">
        <v>772</v>
      </c>
      <c r="AD1453" s="147">
        <f t="shared" si="468"/>
        <v>-0.91199999999999992</v>
      </c>
      <c r="AE1453" s="170">
        <f t="shared" si="469"/>
        <v>0.2632080399158771</v>
      </c>
      <c r="AF1453" s="170">
        <f t="shared" si="470"/>
        <v>0.18088435877989623</v>
      </c>
      <c r="AG1453" s="147" t="str">
        <f t="shared" si="471"/>
        <v/>
      </c>
      <c r="AH1453" s="147">
        <f t="shared" si="472"/>
        <v>0.2632080399158771</v>
      </c>
      <c r="AI1453" s="147" t="str">
        <f t="shared" si="473"/>
        <v/>
      </c>
      <c r="AJ1453" s="169">
        <f t="shared" si="474"/>
        <v>0</v>
      </c>
      <c r="AK1453" s="169" t="str">
        <f t="shared" si="475"/>
        <v/>
      </c>
      <c r="AL1453" s="169" t="str">
        <f t="shared" si="476"/>
        <v/>
      </c>
      <c r="AM1453" s="169"/>
      <c r="AN1453" s="169"/>
      <c r="AO1453" s="169"/>
      <c r="AP1453" s="169"/>
      <c r="AQ1453" s="169"/>
      <c r="AR1453" s="169"/>
      <c r="AS1453" s="169"/>
      <c r="AT1453" s="148"/>
      <c r="AU1453" s="149"/>
      <c r="AV1453" s="148"/>
      <c r="AW1453" s="173"/>
      <c r="AX1453" s="174"/>
      <c r="AY1453" s="175"/>
      <c r="AZ1453" s="175"/>
      <c r="BA1453" s="176"/>
      <c r="BB1453" s="176"/>
      <c r="BC1453" s="150"/>
      <c r="BE1453" s="151">
        <v>749</v>
      </c>
      <c r="BF1453" s="164">
        <f t="shared" si="446"/>
        <v>4.7872000000000714</v>
      </c>
      <c r="BG1453" s="177">
        <f t="shared" si="447"/>
        <v>0.68591365064938525</v>
      </c>
      <c r="BH1453" s="178">
        <f t="shared" si="448"/>
        <v>7.7930238247048145E-4</v>
      </c>
      <c r="BI1453" s="179" t="str">
        <f t="shared" si="449"/>
        <v/>
      </c>
      <c r="BJ1453" s="179" t="str">
        <f t="shared" si="445"/>
        <v/>
      </c>
    </row>
    <row r="1454" spans="2:62" ht="20.100000000000001" customHeight="1" x14ac:dyDescent="0.25">
      <c r="B1454" s="147"/>
      <c r="C1454" s="151">
        <v>773</v>
      </c>
      <c r="D1454" s="147">
        <f t="shared" si="450"/>
        <v>-678.2021854311306</v>
      </c>
      <c r="E1454" s="170">
        <f t="shared" si="451"/>
        <v>3.5367686031708047E-4</v>
      </c>
      <c r="F1454" s="170">
        <f t="shared" si="452"/>
        <v>0.18193911082747666</v>
      </c>
      <c r="G1454" s="147" t="str">
        <f t="shared" si="453"/>
        <v/>
      </c>
      <c r="H1454" s="147">
        <f t="shared" si="454"/>
        <v>3.5367686031708047E-4</v>
      </c>
      <c r="I1454" s="147" t="str">
        <f t="shared" si="455"/>
        <v/>
      </c>
      <c r="J1454" s="147">
        <f t="shared" si="456"/>
        <v>4.1413769964341689E-15</v>
      </c>
      <c r="K1454" s="147" t="str">
        <f t="shared" si="457"/>
        <v/>
      </c>
      <c r="L1454" s="147" t="str">
        <f t="shared" si="458"/>
        <v/>
      </c>
      <c r="P1454" s="151">
        <v>773</v>
      </c>
      <c r="Q1454" s="147">
        <f t="shared" si="459"/>
        <v>-21811.733722150966</v>
      </c>
      <c r="R1454" s="170">
        <f t="shared" si="460"/>
        <v>1.0997035937582061E-5</v>
      </c>
      <c r="S1454" s="170">
        <f t="shared" si="461"/>
        <v>0.18193911082747666</v>
      </c>
      <c r="T1454" s="147" t="str">
        <f t="shared" si="462"/>
        <v/>
      </c>
      <c r="U1454" s="147">
        <f t="shared" si="463"/>
        <v>1.0997035937582061E-5</v>
      </c>
      <c r="V1454" s="147" t="str">
        <f t="shared" si="464"/>
        <v/>
      </c>
      <c r="W1454" s="171">
        <f t="shared" si="465"/>
        <v>4.0938847817967112E-6</v>
      </c>
      <c r="X1454" s="169" t="str">
        <f t="shared" si="466"/>
        <v/>
      </c>
      <c r="Y1454" s="147" t="str">
        <f t="shared" si="467"/>
        <v/>
      </c>
      <c r="AC1454" s="151">
        <v>773</v>
      </c>
      <c r="AD1454" s="147">
        <f t="shared" si="468"/>
        <v>-0.90799999999999992</v>
      </c>
      <c r="AE1454" s="170">
        <f t="shared" si="469"/>
        <v>0.26416786299941053</v>
      </c>
      <c r="AF1454" s="170">
        <f t="shared" si="470"/>
        <v>0.18193911082747674</v>
      </c>
      <c r="AG1454" s="147" t="str">
        <f t="shared" si="471"/>
        <v/>
      </c>
      <c r="AH1454" s="147">
        <f t="shared" si="472"/>
        <v>0.26416786299941053</v>
      </c>
      <c r="AI1454" s="147" t="str">
        <f t="shared" si="473"/>
        <v/>
      </c>
      <c r="AJ1454" s="169">
        <f t="shared" si="474"/>
        <v>0</v>
      </c>
      <c r="AK1454" s="169" t="str">
        <f t="shared" si="475"/>
        <v/>
      </c>
      <c r="AL1454" s="169" t="str">
        <f t="shared" si="476"/>
        <v/>
      </c>
      <c r="AM1454" s="169"/>
      <c r="AN1454" s="169"/>
      <c r="AO1454" s="169"/>
      <c r="AP1454" s="169"/>
      <c r="AQ1454" s="169"/>
      <c r="AR1454" s="169"/>
      <c r="AS1454" s="169"/>
      <c r="AT1454" s="148"/>
      <c r="AU1454" s="149"/>
      <c r="AV1454" s="148"/>
      <c r="AW1454" s="173"/>
      <c r="AX1454" s="174"/>
      <c r="AY1454" s="175"/>
      <c r="AZ1454" s="175"/>
      <c r="BA1454" s="176"/>
      <c r="BB1454" s="176"/>
      <c r="BC1454" s="150"/>
      <c r="BE1454" s="151">
        <v>750</v>
      </c>
      <c r="BF1454" s="164">
        <f t="shared" si="446"/>
        <v>4.7936000000000716</v>
      </c>
      <c r="BG1454" s="177">
        <f t="shared" si="447"/>
        <v>0.68513434826691477</v>
      </c>
      <c r="BH1454" s="178">
        <f t="shared" si="448"/>
        <v>7.7940976577539622E-4</v>
      </c>
      <c r="BI1454" s="179" t="str">
        <f t="shared" si="449"/>
        <v/>
      </c>
      <c r="BJ1454" s="179" t="str">
        <f t="shared" si="445"/>
        <v/>
      </c>
    </row>
    <row r="1455" spans="2:62" ht="20.100000000000001" customHeight="1" x14ac:dyDescent="0.25">
      <c r="B1455" s="147"/>
      <c r="C1455" s="151">
        <v>774</v>
      </c>
      <c r="D1455" s="147">
        <f t="shared" si="450"/>
        <v>-675.21451060544268</v>
      </c>
      <c r="E1455" s="170">
        <f t="shared" si="451"/>
        <v>3.5496091055257044E-4</v>
      </c>
      <c r="F1455" s="170">
        <f t="shared" si="452"/>
        <v>0.18299770069463839</v>
      </c>
      <c r="G1455" s="147" t="str">
        <f t="shared" si="453"/>
        <v/>
      </c>
      <c r="H1455" s="147">
        <f t="shared" si="454"/>
        <v>3.5496091055257044E-4</v>
      </c>
      <c r="I1455" s="147" t="str">
        <f t="shared" si="455"/>
        <v/>
      </c>
      <c r="J1455" s="147">
        <f t="shared" si="456"/>
        <v>4.261547782447506E-15</v>
      </c>
      <c r="K1455" s="147" t="str">
        <f t="shared" si="457"/>
        <v/>
      </c>
      <c r="L1455" s="147" t="str">
        <f t="shared" si="458"/>
        <v/>
      </c>
      <c r="P1455" s="151">
        <v>774</v>
      </c>
      <c r="Q1455" s="147">
        <f t="shared" si="459"/>
        <v>-21715.646789454258</v>
      </c>
      <c r="R1455" s="170">
        <f t="shared" si="460"/>
        <v>1.1036961497237518E-5</v>
      </c>
      <c r="S1455" s="170">
        <f t="shared" si="461"/>
        <v>0.18299770069463844</v>
      </c>
      <c r="T1455" s="147" t="str">
        <f t="shared" si="462"/>
        <v/>
      </c>
      <c r="U1455" s="147">
        <f t="shared" si="463"/>
        <v>1.1036961497237518E-5</v>
      </c>
      <c r="V1455" s="147" t="str">
        <f t="shared" si="464"/>
        <v/>
      </c>
      <c r="W1455" s="171">
        <f t="shared" si="465"/>
        <v>4.1213488171349478E-6</v>
      </c>
      <c r="X1455" s="169" t="str">
        <f t="shared" si="466"/>
        <v/>
      </c>
      <c r="Y1455" s="147" t="str">
        <f t="shared" si="467"/>
        <v/>
      </c>
      <c r="AC1455" s="151">
        <v>774</v>
      </c>
      <c r="AD1455" s="147">
        <f t="shared" si="468"/>
        <v>-0.90399999999999991</v>
      </c>
      <c r="AE1455" s="170">
        <f t="shared" si="469"/>
        <v>0.26512694414028343</v>
      </c>
      <c r="AF1455" s="170">
        <f t="shared" si="470"/>
        <v>0.18299770069463844</v>
      </c>
      <c r="AG1455" s="147" t="str">
        <f t="shared" si="471"/>
        <v/>
      </c>
      <c r="AH1455" s="147">
        <f t="shared" si="472"/>
        <v>0.26512694414028343</v>
      </c>
      <c r="AI1455" s="147" t="str">
        <f t="shared" si="473"/>
        <v/>
      </c>
      <c r="AJ1455" s="169">
        <f t="shared" si="474"/>
        <v>0</v>
      </c>
      <c r="AK1455" s="169" t="str">
        <f t="shared" si="475"/>
        <v/>
      </c>
      <c r="AL1455" s="169" t="str">
        <f t="shared" si="476"/>
        <v/>
      </c>
      <c r="AM1455" s="169"/>
      <c r="AN1455" s="169"/>
      <c r="AO1455" s="169"/>
      <c r="AP1455" s="169"/>
      <c r="AQ1455" s="169"/>
      <c r="AR1455" s="169"/>
      <c r="AS1455" s="169"/>
      <c r="AT1455" s="148"/>
      <c r="AU1455" s="149"/>
      <c r="AV1455" s="148"/>
      <c r="AW1455" s="173"/>
      <c r="AX1455" s="174"/>
      <c r="AY1455" s="175"/>
      <c r="AZ1455" s="175"/>
      <c r="BA1455" s="176"/>
      <c r="BB1455" s="176"/>
      <c r="BC1455" s="150"/>
      <c r="BE1455" s="151">
        <v>751</v>
      </c>
      <c r="BF1455" s="164">
        <f t="shared" si="446"/>
        <v>4.8000000000000718</v>
      </c>
      <c r="BG1455" s="177">
        <f t="shared" si="447"/>
        <v>0.68435493850113938</v>
      </c>
      <c r="BH1455" s="178">
        <f t="shared" si="448"/>
        <v>7.7951369473738819E-4</v>
      </c>
      <c r="BI1455" s="179" t="str">
        <f t="shared" si="449"/>
        <v/>
      </c>
      <c r="BJ1455" s="179" t="str">
        <f t="shared" si="445"/>
        <v/>
      </c>
    </row>
    <row r="1456" spans="2:62" ht="20.100000000000001" customHeight="1" x14ac:dyDescent="0.25">
      <c r="B1456" s="147"/>
      <c r="C1456" s="151">
        <v>775</v>
      </c>
      <c r="D1456" s="147">
        <f t="shared" si="450"/>
        <v>-672.22683577975477</v>
      </c>
      <c r="E1456" s="170">
        <f t="shared" si="451"/>
        <v>3.5624392267990379E-4</v>
      </c>
      <c r="F1456" s="170">
        <f t="shared" si="452"/>
        <v>0.18406012534675956</v>
      </c>
      <c r="G1456" s="147" t="str">
        <f t="shared" si="453"/>
        <v/>
      </c>
      <c r="H1456" s="147">
        <f t="shared" si="454"/>
        <v>3.5624392267990379E-4</v>
      </c>
      <c r="I1456" s="147" t="str">
        <f t="shared" si="455"/>
        <v/>
      </c>
      <c r="J1456" s="147">
        <f t="shared" si="456"/>
        <v>4.3851354144798702E-15</v>
      </c>
      <c r="K1456" s="147" t="str">
        <f t="shared" si="457"/>
        <v/>
      </c>
      <c r="L1456" s="147" t="str">
        <f t="shared" si="458"/>
        <v/>
      </c>
      <c r="P1456" s="151">
        <v>775</v>
      </c>
      <c r="Q1456" s="147">
        <f t="shared" si="459"/>
        <v>-21619.559856757565</v>
      </c>
      <c r="R1456" s="170">
        <f t="shared" si="460"/>
        <v>1.1076854778522552E-5</v>
      </c>
      <c r="S1456" s="170">
        <f t="shared" si="461"/>
        <v>0.18406012534675942</v>
      </c>
      <c r="T1456" s="147" t="str">
        <f t="shared" si="462"/>
        <v/>
      </c>
      <c r="U1456" s="147">
        <f t="shared" si="463"/>
        <v>1.1076854778522552E-5</v>
      </c>
      <c r="V1456" s="147" t="str">
        <f t="shared" si="464"/>
        <v/>
      </c>
      <c r="W1456" s="171">
        <f t="shared" si="465"/>
        <v>4.1489307129357374E-6</v>
      </c>
      <c r="X1456" s="169" t="str">
        <f t="shared" si="466"/>
        <v/>
      </c>
      <c r="Y1456" s="147" t="str">
        <f t="shared" si="467"/>
        <v/>
      </c>
      <c r="AC1456" s="151">
        <v>775</v>
      </c>
      <c r="AD1456" s="147">
        <f t="shared" si="468"/>
        <v>-0.89999999999999991</v>
      </c>
      <c r="AE1456" s="170">
        <f t="shared" si="469"/>
        <v>0.26608524989875487</v>
      </c>
      <c r="AF1456" s="170">
        <f t="shared" si="470"/>
        <v>0.1840601253467595</v>
      </c>
      <c r="AG1456" s="147" t="str">
        <f t="shared" si="471"/>
        <v/>
      </c>
      <c r="AH1456" s="147">
        <f t="shared" si="472"/>
        <v>0.26608524989875487</v>
      </c>
      <c r="AI1456" s="147" t="str">
        <f t="shared" si="473"/>
        <v/>
      </c>
      <c r="AJ1456" s="169">
        <f t="shared" si="474"/>
        <v>0</v>
      </c>
      <c r="AK1456" s="169" t="str">
        <f t="shared" si="475"/>
        <v/>
      </c>
      <c r="AL1456" s="169" t="str">
        <f t="shared" si="476"/>
        <v/>
      </c>
      <c r="AM1456" s="169"/>
      <c r="AN1456" s="169"/>
      <c r="AO1456" s="169"/>
      <c r="AP1456" s="169"/>
      <c r="AQ1456" s="169"/>
      <c r="AR1456" s="169"/>
      <c r="AS1456" s="169"/>
      <c r="AT1456" s="148"/>
      <c r="AU1456" s="149"/>
      <c r="AV1456" s="148"/>
      <c r="AW1456" s="173"/>
      <c r="AX1456" s="174"/>
      <c r="AY1456" s="175"/>
      <c r="AZ1456" s="175"/>
      <c r="BA1456" s="176"/>
      <c r="BB1456" s="176"/>
      <c r="BC1456" s="150"/>
      <c r="BE1456" s="151">
        <v>752</v>
      </c>
      <c r="BF1456" s="164">
        <f t="shared" si="446"/>
        <v>4.8064000000000719</v>
      </c>
      <c r="BG1456" s="177">
        <f t="shared" si="447"/>
        <v>0.68357542480640199</v>
      </c>
      <c r="BH1456" s="178">
        <f t="shared" si="448"/>
        <v>7.7961417721028603E-4</v>
      </c>
      <c r="BI1456" s="179" t="str">
        <f t="shared" si="449"/>
        <v/>
      </c>
      <c r="BJ1456" s="179" t="str">
        <f t="shared" si="445"/>
        <v/>
      </c>
    </row>
    <row r="1457" spans="2:62" ht="20.100000000000001" customHeight="1" x14ac:dyDescent="0.25">
      <c r="B1457" s="147"/>
      <c r="C1457" s="151">
        <v>776</v>
      </c>
      <c r="D1457" s="147">
        <f t="shared" si="450"/>
        <v>-669.23916095406685</v>
      </c>
      <c r="E1457" s="170">
        <f t="shared" si="451"/>
        <v>3.5752585181656274E-4</v>
      </c>
      <c r="F1457" s="170">
        <f t="shared" si="452"/>
        <v>0.18512638161529082</v>
      </c>
      <c r="G1457" s="147" t="str">
        <f t="shared" si="453"/>
        <v/>
      </c>
      <c r="H1457" s="147">
        <f t="shared" si="454"/>
        <v>3.5752585181656274E-4</v>
      </c>
      <c r="I1457" s="147" t="str">
        <f t="shared" si="455"/>
        <v/>
      </c>
      <c r="J1457" s="147">
        <f t="shared" si="456"/>
        <v>4.5122349711497256E-15</v>
      </c>
      <c r="K1457" s="147" t="str">
        <f t="shared" si="457"/>
        <v/>
      </c>
      <c r="L1457" s="147" t="str">
        <f t="shared" si="458"/>
        <v/>
      </c>
      <c r="P1457" s="151">
        <v>776</v>
      </c>
      <c r="Q1457" s="147">
        <f t="shared" si="459"/>
        <v>-21523.472924060858</v>
      </c>
      <c r="R1457" s="170">
        <f t="shared" si="460"/>
        <v>1.1116714385884577E-5</v>
      </c>
      <c r="S1457" s="170">
        <f t="shared" si="461"/>
        <v>0.18512638161529077</v>
      </c>
      <c r="T1457" s="147" t="str">
        <f t="shared" si="462"/>
        <v/>
      </c>
      <c r="U1457" s="147">
        <f t="shared" si="463"/>
        <v>1.1116714385884577E-5</v>
      </c>
      <c r="V1457" s="147" t="str">
        <f t="shared" si="464"/>
        <v/>
      </c>
      <c r="W1457" s="171">
        <f t="shared" si="465"/>
        <v>4.1766303724065949E-6</v>
      </c>
      <c r="X1457" s="169" t="str">
        <f t="shared" si="466"/>
        <v/>
      </c>
      <c r="Y1457" s="147" t="str">
        <f t="shared" si="467"/>
        <v/>
      </c>
      <c r="AC1457" s="151">
        <v>776</v>
      </c>
      <c r="AD1457" s="147">
        <f t="shared" si="468"/>
        <v>-0.89599999999999991</v>
      </c>
      <c r="AE1457" s="170">
        <f t="shared" si="469"/>
        <v>0.26704274675123274</v>
      </c>
      <c r="AF1457" s="170">
        <f t="shared" si="470"/>
        <v>0.18512638161529077</v>
      </c>
      <c r="AG1457" s="147" t="str">
        <f t="shared" si="471"/>
        <v/>
      </c>
      <c r="AH1457" s="147">
        <f t="shared" si="472"/>
        <v>0.26704274675123274</v>
      </c>
      <c r="AI1457" s="147" t="str">
        <f t="shared" si="473"/>
        <v/>
      </c>
      <c r="AJ1457" s="169">
        <f t="shared" si="474"/>
        <v>0</v>
      </c>
      <c r="AK1457" s="169" t="str">
        <f t="shared" si="475"/>
        <v/>
      </c>
      <c r="AL1457" s="169" t="str">
        <f t="shared" si="476"/>
        <v/>
      </c>
      <c r="AM1457" s="169"/>
      <c r="AN1457" s="169"/>
      <c r="AO1457" s="169"/>
      <c r="AP1457" s="169"/>
      <c r="AQ1457" s="169"/>
      <c r="AR1457" s="169"/>
      <c r="AS1457" s="169"/>
      <c r="AT1457" s="148"/>
      <c r="AU1457" s="149"/>
      <c r="AV1457" s="148"/>
      <c r="AW1457" s="173"/>
      <c r="AX1457" s="174"/>
      <c r="AY1457" s="175"/>
      <c r="AZ1457" s="175"/>
      <c r="BA1457" s="176"/>
      <c r="BB1457" s="176"/>
      <c r="BC1457" s="150"/>
      <c r="BE1457" s="151">
        <v>753</v>
      </c>
      <c r="BF1457" s="164">
        <f t="shared" si="446"/>
        <v>4.8128000000000721</v>
      </c>
      <c r="BG1457" s="177">
        <f t="shared" si="447"/>
        <v>0.6827958106291917</v>
      </c>
      <c r="BH1457" s="178">
        <f t="shared" si="448"/>
        <v>7.7971122106135216E-4</v>
      </c>
      <c r="BI1457" s="179" t="str">
        <f t="shared" si="449"/>
        <v/>
      </c>
      <c r="BJ1457" s="179" t="str">
        <f t="shared" si="445"/>
        <v/>
      </c>
    </row>
    <row r="1458" spans="2:62" ht="20.100000000000001" customHeight="1" x14ac:dyDescent="0.25">
      <c r="B1458" s="147"/>
      <c r="C1458" s="151">
        <v>777</v>
      </c>
      <c r="D1458" s="147">
        <f t="shared" si="450"/>
        <v>-666.25148612837938</v>
      </c>
      <c r="E1458" s="170">
        <f t="shared" si="451"/>
        <v>3.5880665297023846E-4</v>
      </c>
      <c r="F1458" s="170">
        <f t="shared" si="452"/>
        <v>0.18619646619742408</v>
      </c>
      <c r="G1458" s="147" t="str">
        <f t="shared" si="453"/>
        <v/>
      </c>
      <c r="H1458" s="147">
        <f t="shared" si="454"/>
        <v>3.5880665297023846E-4</v>
      </c>
      <c r="I1458" s="147" t="str">
        <f t="shared" si="455"/>
        <v/>
      </c>
      <c r="J1458" s="147">
        <f t="shared" si="456"/>
        <v>4.6429441166201275E-15</v>
      </c>
      <c r="K1458" s="147" t="str">
        <f t="shared" si="457"/>
        <v/>
      </c>
      <c r="L1458" s="147" t="str">
        <f t="shared" si="458"/>
        <v/>
      </c>
      <c r="P1458" s="151">
        <v>777</v>
      </c>
      <c r="Q1458" s="147">
        <f t="shared" si="459"/>
        <v>-21427.385991364165</v>
      </c>
      <c r="R1458" s="170">
        <f t="shared" si="460"/>
        <v>1.1156538920357206E-5</v>
      </c>
      <c r="S1458" s="170">
        <f t="shared" si="461"/>
        <v>0.18619646619742408</v>
      </c>
      <c r="T1458" s="147" t="str">
        <f t="shared" si="462"/>
        <v/>
      </c>
      <c r="U1458" s="147">
        <f t="shared" si="463"/>
        <v>1.1156538920357206E-5</v>
      </c>
      <c r="V1458" s="147" t="str">
        <f t="shared" si="464"/>
        <v/>
      </c>
      <c r="W1458" s="171">
        <f t="shared" si="465"/>
        <v>4.2044476924365537E-6</v>
      </c>
      <c r="X1458" s="169" t="str">
        <f t="shared" si="466"/>
        <v/>
      </c>
      <c r="Y1458" s="147" t="str">
        <f t="shared" si="467"/>
        <v/>
      </c>
      <c r="AC1458" s="151">
        <v>777</v>
      </c>
      <c r="AD1458" s="147">
        <f t="shared" si="468"/>
        <v>-0.8919999999999999</v>
      </c>
      <c r="AE1458" s="170">
        <f t="shared" si="469"/>
        <v>0.26799940109212012</v>
      </c>
      <c r="AF1458" s="170">
        <f t="shared" si="470"/>
        <v>0.18619646619742411</v>
      </c>
      <c r="AG1458" s="147" t="str">
        <f t="shared" si="471"/>
        <v/>
      </c>
      <c r="AH1458" s="147">
        <f t="shared" si="472"/>
        <v>0.26799940109212012</v>
      </c>
      <c r="AI1458" s="147" t="str">
        <f t="shared" si="473"/>
        <v/>
      </c>
      <c r="AJ1458" s="169">
        <f t="shared" si="474"/>
        <v>0</v>
      </c>
      <c r="AK1458" s="169" t="str">
        <f t="shared" si="475"/>
        <v/>
      </c>
      <c r="AL1458" s="169" t="str">
        <f t="shared" si="476"/>
        <v/>
      </c>
      <c r="AM1458" s="169"/>
      <c r="AN1458" s="169"/>
      <c r="AO1458" s="169"/>
      <c r="AP1458" s="169"/>
      <c r="AQ1458" s="169"/>
      <c r="AR1458" s="169"/>
      <c r="AS1458" s="169"/>
      <c r="AT1458" s="148"/>
      <c r="AU1458" s="149"/>
      <c r="AV1458" s="148"/>
      <c r="AW1458" s="173"/>
      <c r="AX1458" s="174"/>
      <c r="AY1458" s="175"/>
      <c r="AZ1458" s="175"/>
      <c r="BA1458" s="176"/>
      <c r="BB1458" s="176"/>
      <c r="BC1458" s="150"/>
      <c r="BE1458" s="151">
        <v>754</v>
      </c>
      <c r="BF1458" s="164">
        <f t="shared" si="446"/>
        <v>4.8192000000000723</v>
      </c>
      <c r="BG1458" s="177">
        <f t="shared" si="447"/>
        <v>0.68201609940813035</v>
      </c>
      <c r="BH1458" s="178">
        <f t="shared" si="448"/>
        <v>7.798048341725039E-4</v>
      </c>
      <c r="BI1458" s="179" t="str">
        <f t="shared" si="449"/>
        <v/>
      </c>
      <c r="BJ1458" s="179" t="str">
        <f t="shared" si="445"/>
        <v/>
      </c>
    </row>
    <row r="1459" spans="2:62" ht="20.100000000000001" customHeight="1" x14ac:dyDescent="0.25">
      <c r="B1459" s="147"/>
      <c r="C1459" s="151">
        <v>778</v>
      </c>
      <c r="D1459" s="147">
        <f t="shared" si="450"/>
        <v>-663.26381130269147</v>
      </c>
      <c r="E1459" s="170">
        <f t="shared" si="451"/>
        <v>3.6008628104132153E-4</v>
      </c>
      <c r="F1459" s="170">
        <f t="shared" si="452"/>
        <v>0.18727037565576812</v>
      </c>
      <c r="G1459" s="147" t="str">
        <f t="shared" si="453"/>
        <v/>
      </c>
      <c r="H1459" s="147">
        <f t="shared" si="454"/>
        <v>3.6008628104132153E-4</v>
      </c>
      <c r="I1459" s="147" t="str">
        <f t="shared" si="455"/>
        <v/>
      </c>
      <c r="J1459" s="147">
        <f t="shared" si="456"/>
        <v>4.7773631691974486E-15</v>
      </c>
      <c r="K1459" s="147" t="str">
        <f t="shared" si="457"/>
        <v/>
      </c>
      <c r="L1459" s="147" t="str">
        <f t="shared" si="458"/>
        <v/>
      </c>
      <c r="P1459" s="151">
        <v>778</v>
      </c>
      <c r="Q1459" s="147">
        <f t="shared" si="459"/>
        <v>-21331.299058667457</v>
      </c>
      <c r="R1459" s="170">
        <f t="shared" si="460"/>
        <v>1.1196326979637715E-5</v>
      </c>
      <c r="S1459" s="170">
        <f t="shared" si="461"/>
        <v>0.18727037565576812</v>
      </c>
      <c r="T1459" s="147" t="str">
        <f t="shared" si="462"/>
        <v/>
      </c>
      <c r="U1459" s="147">
        <f t="shared" si="463"/>
        <v>1.1196326979637715E-5</v>
      </c>
      <c r="V1459" s="147" t="str">
        <f t="shared" si="464"/>
        <v/>
      </c>
      <c r="W1459" s="171">
        <f t="shared" si="465"/>
        <v>4.2323825635606273E-6</v>
      </c>
      <c r="X1459" s="169" t="str">
        <f t="shared" si="466"/>
        <v/>
      </c>
      <c r="Y1459" s="147" t="str">
        <f t="shared" si="467"/>
        <v/>
      </c>
      <c r="AC1459" s="151">
        <v>778</v>
      </c>
      <c r="AD1459" s="147">
        <f t="shared" si="468"/>
        <v>-0.8879999999999999</v>
      </c>
      <c r="AE1459" s="170">
        <f t="shared" si="469"/>
        <v>0.26895517923567464</v>
      </c>
      <c r="AF1459" s="170">
        <f t="shared" si="470"/>
        <v>0.18727037565576812</v>
      </c>
      <c r="AG1459" s="147" t="str">
        <f t="shared" si="471"/>
        <v/>
      </c>
      <c r="AH1459" s="147">
        <f t="shared" si="472"/>
        <v>0.26895517923567464</v>
      </c>
      <c r="AI1459" s="147" t="str">
        <f t="shared" si="473"/>
        <v/>
      </c>
      <c r="AJ1459" s="169">
        <f t="shared" si="474"/>
        <v>0</v>
      </c>
      <c r="AK1459" s="169" t="str">
        <f t="shared" si="475"/>
        <v/>
      </c>
      <c r="AL1459" s="169" t="str">
        <f t="shared" si="476"/>
        <v/>
      </c>
      <c r="AM1459" s="169"/>
      <c r="AN1459" s="169"/>
      <c r="AO1459" s="169"/>
      <c r="AP1459" s="169"/>
      <c r="AQ1459" s="169"/>
      <c r="AR1459" s="169"/>
      <c r="AS1459" s="169"/>
      <c r="AT1459" s="148"/>
      <c r="AU1459" s="149"/>
      <c r="AV1459" s="148"/>
      <c r="AW1459" s="173"/>
      <c r="AX1459" s="174"/>
      <c r="AY1459" s="175"/>
      <c r="AZ1459" s="175"/>
      <c r="BA1459" s="176"/>
      <c r="BB1459" s="176"/>
      <c r="BC1459" s="150"/>
      <c r="BE1459" s="151">
        <v>755</v>
      </c>
      <c r="BF1459" s="164">
        <f t="shared" si="446"/>
        <v>4.8256000000000725</v>
      </c>
      <c r="BG1459" s="177">
        <f t="shared" si="447"/>
        <v>0.68123629457395785</v>
      </c>
      <c r="BH1459" s="178">
        <f t="shared" si="448"/>
        <v>7.7989502443820413E-4</v>
      </c>
      <c r="BI1459" s="179" t="str">
        <f t="shared" si="449"/>
        <v/>
      </c>
      <c r="BJ1459" s="179" t="str">
        <f t="shared" si="445"/>
        <v/>
      </c>
    </row>
    <row r="1460" spans="2:62" ht="20.100000000000001" customHeight="1" x14ac:dyDescent="0.25">
      <c r="B1460" s="147"/>
      <c r="C1460" s="151">
        <v>779</v>
      </c>
      <c r="D1460" s="147">
        <f t="shared" si="450"/>
        <v>-660.27613647700355</v>
      </c>
      <c r="E1460" s="170">
        <f t="shared" si="451"/>
        <v>3.6136469082540765E-4</v>
      </c>
      <c r="F1460" s="170">
        <f t="shared" si="452"/>
        <v>0.18834810641803115</v>
      </c>
      <c r="G1460" s="147" t="str">
        <f t="shared" si="453"/>
        <v/>
      </c>
      <c r="H1460" s="147">
        <f t="shared" si="454"/>
        <v>3.6136469082540765E-4</v>
      </c>
      <c r="I1460" s="147" t="str">
        <f t="shared" si="455"/>
        <v/>
      </c>
      <c r="J1460" s="147">
        <f t="shared" si="456"/>
        <v>4.9155951717028514E-15</v>
      </c>
      <c r="K1460" s="147" t="str">
        <f t="shared" si="457"/>
        <v/>
      </c>
      <c r="L1460" s="147" t="str">
        <f t="shared" si="458"/>
        <v/>
      </c>
      <c r="P1460" s="151">
        <v>779</v>
      </c>
      <c r="Q1460" s="147">
        <f t="shared" si="459"/>
        <v>-21235.212125970764</v>
      </c>
      <c r="R1460" s="170">
        <f t="shared" si="460"/>
        <v>1.1236077158164932E-5</v>
      </c>
      <c r="S1460" s="170">
        <f t="shared" si="461"/>
        <v>0.1883481064180311</v>
      </c>
      <c r="T1460" s="147" t="str">
        <f t="shared" si="462"/>
        <v/>
      </c>
      <c r="U1460" s="147">
        <f t="shared" si="463"/>
        <v>1.1236077158164932E-5</v>
      </c>
      <c r="V1460" s="147" t="str">
        <f t="shared" si="464"/>
        <v/>
      </c>
      <c r="W1460" s="171">
        <f t="shared" si="465"/>
        <v>4.260434869924484E-6</v>
      </c>
      <c r="X1460" s="169" t="str">
        <f t="shared" si="466"/>
        <v/>
      </c>
      <c r="Y1460" s="147" t="str">
        <f t="shared" si="467"/>
        <v/>
      </c>
      <c r="AC1460" s="151">
        <v>779</v>
      </c>
      <c r="AD1460" s="147">
        <f t="shared" si="468"/>
        <v>-0.8839999999999999</v>
      </c>
      <c r="AE1460" s="170">
        <f t="shared" si="469"/>
        <v>0.26991004741788133</v>
      </c>
      <c r="AF1460" s="170">
        <f t="shared" si="470"/>
        <v>0.18834810641803115</v>
      </c>
      <c r="AG1460" s="147" t="str">
        <f t="shared" si="471"/>
        <v/>
      </c>
      <c r="AH1460" s="147">
        <f t="shared" si="472"/>
        <v>0.26991004741788133</v>
      </c>
      <c r="AI1460" s="147" t="str">
        <f t="shared" si="473"/>
        <v/>
      </c>
      <c r="AJ1460" s="169">
        <f t="shared" si="474"/>
        <v>0</v>
      </c>
      <c r="AK1460" s="169" t="str">
        <f t="shared" si="475"/>
        <v/>
      </c>
      <c r="AL1460" s="169" t="str">
        <f t="shared" si="476"/>
        <v/>
      </c>
      <c r="AM1460" s="169"/>
      <c r="AN1460" s="169"/>
      <c r="AO1460" s="169"/>
      <c r="AP1460" s="169"/>
      <c r="AQ1460" s="169"/>
      <c r="AR1460" s="169"/>
      <c r="AS1460" s="169"/>
      <c r="AT1460" s="148"/>
      <c r="AU1460" s="149"/>
      <c r="AV1460" s="148"/>
      <c r="AW1460" s="173"/>
      <c r="AX1460" s="174"/>
      <c r="AY1460" s="175"/>
      <c r="AZ1460" s="175"/>
      <c r="BA1460" s="176"/>
      <c r="BB1460" s="176"/>
      <c r="BC1460" s="150"/>
      <c r="BE1460" s="151">
        <v>756</v>
      </c>
      <c r="BF1460" s="164">
        <f t="shared" si="446"/>
        <v>4.8320000000000727</v>
      </c>
      <c r="BG1460" s="177">
        <f t="shared" si="447"/>
        <v>0.68045639954951964</v>
      </c>
      <c r="BH1460" s="178">
        <f t="shared" si="448"/>
        <v>7.7998179976623838E-4</v>
      </c>
      <c r="BI1460" s="179" t="str">
        <f t="shared" si="449"/>
        <v/>
      </c>
      <c r="BJ1460" s="179" t="str">
        <f t="shared" si="445"/>
        <v/>
      </c>
    </row>
    <row r="1461" spans="2:62" ht="20.100000000000001" customHeight="1" x14ac:dyDescent="0.25">
      <c r="B1461" s="147"/>
      <c r="C1461" s="151">
        <v>780</v>
      </c>
      <c r="D1461" s="147">
        <f t="shared" si="450"/>
        <v>-657.28846165131563</v>
      </c>
      <c r="E1461" s="170">
        <f t="shared" si="451"/>
        <v>3.62641837015823E-4</v>
      </c>
      <c r="F1461" s="170">
        <f t="shared" si="452"/>
        <v>0.18942965477671223</v>
      </c>
      <c r="G1461" s="147" t="str">
        <f t="shared" si="453"/>
        <v/>
      </c>
      <c r="H1461" s="147">
        <f t="shared" si="454"/>
        <v>3.62641837015823E-4</v>
      </c>
      <c r="I1461" s="147" t="str">
        <f t="shared" si="455"/>
        <v/>
      </c>
      <c r="J1461" s="147">
        <f t="shared" si="456"/>
        <v>5.0577459636601929E-15</v>
      </c>
      <c r="K1461" s="147" t="str">
        <f t="shared" si="457"/>
        <v/>
      </c>
      <c r="L1461" s="147" t="str">
        <f t="shared" si="458"/>
        <v/>
      </c>
      <c r="P1461" s="151">
        <v>780</v>
      </c>
      <c r="Q1461" s="147">
        <f t="shared" si="459"/>
        <v>-21139.125193274056</v>
      </c>
      <c r="R1461" s="170">
        <f t="shared" si="460"/>
        <v>1.1275788047197799E-5</v>
      </c>
      <c r="S1461" s="170">
        <f t="shared" si="461"/>
        <v>0.18942965477671211</v>
      </c>
      <c r="T1461" s="147" t="str">
        <f t="shared" si="462"/>
        <v/>
      </c>
      <c r="U1461" s="147">
        <f t="shared" si="463"/>
        <v>1.1275788047197799E-5</v>
      </c>
      <c r="V1461" s="147" t="str">
        <f t="shared" si="464"/>
        <v/>
      </c>
      <c r="W1461" s="171">
        <f t="shared" si="465"/>
        <v>4.2886044892494855E-6</v>
      </c>
      <c r="X1461" s="169" t="str">
        <f t="shared" si="466"/>
        <v/>
      </c>
      <c r="Y1461" s="147" t="str">
        <f t="shared" si="467"/>
        <v/>
      </c>
      <c r="AC1461" s="151">
        <v>780</v>
      </c>
      <c r="AD1461" s="147">
        <f t="shared" si="468"/>
        <v>-0.87999999999999989</v>
      </c>
      <c r="AE1461" s="170">
        <f t="shared" si="469"/>
        <v>0.27086397179833804</v>
      </c>
      <c r="AF1461" s="170">
        <f t="shared" si="470"/>
        <v>0.18942965477671211</v>
      </c>
      <c r="AG1461" s="147" t="str">
        <f t="shared" si="471"/>
        <v/>
      </c>
      <c r="AH1461" s="147">
        <f t="shared" si="472"/>
        <v>0.27086397179833804</v>
      </c>
      <c r="AI1461" s="147" t="str">
        <f t="shared" si="473"/>
        <v/>
      </c>
      <c r="AJ1461" s="169">
        <f t="shared" si="474"/>
        <v>0</v>
      </c>
      <c r="AK1461" s="169" t="str">
        <f t="shared" si="475"/>
        <v/>
      </c>
      <c r="AL1461" s="169" t="str">
        <f t="shared" si="476"/>
        <v/>
      </c>
      <c r="AM1461" s="169"/>
      <c r="AN1461" s="169"/>
      <c r="AO1461" s="169"/>
      <c r="AP1461" s="169"/>
      <c r="AQ1461" s="169"/>
      <c r="AR1461" s="169"/>
      <c r="AS1461" s="169"/>
      <c r="AT1461" s="148"/>
      <c r="AU1461" s="149"/>
      <c r="AV1461" s="148"/>
      <c r="AW1461" s="173"/>
      <c r="AX1461" s="174"/>
      <c r="AY1461" s="175"/>
      <c r="AZ1461" s="175"/>
      <c r="BA1461" s="176"/>
      <c r="BB1461" s="176"/>
      <c r="BC1461" s="150"/>
      <c r="BE1461" s="151">
        <v>757</v>
      </c>
      <c r="BF1461" s="164">
        <f t="shared" si="446"/>
        <v>4.8384000000000729</v>
      </c>
      <c r="BG1461" s="177">
        <f t="shared" si="447"/>
        <v>0.6796764177497534</v>
      </c>
      <c r="BH1461" s="178">
        <f t="shared" si="448"/>
        <v>7.8006516807760384E-4</v>
      </c>
      <c r="BI1461" s="179" t="str">
        <f t="shared" si="449"/>
        <v/>
      </c>
      <c r="BJ1461" s="179" t="str">
        <f t="shared" si="445"/>
        <v/>
      </c>
    </row>
    <row r="1462" spans="2:62" ht="20.100000000000001" customHeight="1" x14ac:dyDescent="0.25">
      <c r="B1462" s="147"/>
      <c r="C1462" s="151">
        <v>781</v>
      </c>
      <c r="D1462" s="147">
        <f t="shared" si="450"/>
        <v>-654.30078682562817</v>
      </c>
      <c r="E1462" s="170">
        <f t="shared" si="451"/>
        <v>3.6391767420616562E-4</v>
      </c>
      <c r="F1462" s="170">
        <f t="shared" si="452"/>
        <v>0.19051501688879882</v>
      </c>
      <c r="G1462" s="147" t="str">
        <f t="shared" si="453"/>
        <v/>
      </c>
      <c r="H1462" s="147">
        <f t="shared" si="454"/>
        <v>3.6391767420616562E-4</v>
      </c>
      <c r="I1462" s="147" t="str">
        <f t="shared" si="455"/>
        <v/>
      </c>
      <c r="J1462" s="147">
        <f t="shared" si="456"/>
        <v>5.2039242553462212E-15</v>
      </c>
      <c r="K1462" s="147" t="str">
        <f t="shared" si="457"/>
        <v/>
      </c>
      <c r="L1462" s="147" t="str">
        <f t="shared" si="458"/>
        <v/>
      </c>
      <c r="P1462" s="151">
        <v>781</v>
      </c>
      <c r="Q1462" s="147">
        <f t="shared" si="459"/>
        <v>-21043.038260577363</v>
      </c>
      <c r="R1462" s="170">
        <f t="shared" si="460"/>
        <v>1.1315458234894339E-5</v>
      </c>
      <c r="S1462" s="170">
        <f t="shared" si="461"/>
        <v>0.19051501688879882</v>
      </c>
      <c r="T1462" s="147" t="str">
        <f t="shared" si="462"/>
        <v/>
      </c>
      <c r="U1462" s="147">
        <f t="shared" si="463"/>
        <v>1.1315458234894339E-5</v>
      </c>
      <c r="V1462" s="147" t="str">
        <f t="shared" si="464"/>
        <v/>
      </c>
      <c r="W1462" s="171">
        <f t="shared" si="465"/>
        <v>4.3168912927978969E-6</v>
      </c>
      <c r="X1462" s="169" t="str">
        <f t="shared" si="466"/>
        <v/>
      </c>
      <c r="Y1462" s="147" t="str">
        <f t="shared" si="467"/>
        <v/>
      </c>
      <c r="AC1462" s="151">
        <v>781</v>
      </c>
      <c r="AD1462" s="147">
        <f t="shared" si="468"/>
        <v>-0.87599999999999989</v>
      </c>
      <c r="AE1462" s="170">
        <f t="shared" si="469"/>
        <v>0.27181691846215389</v>
      </c>
      <c r="AF1462" s="170">
        <f t="shared" si="470"/>
        <v>0.19051501688879888</v>
      </c>
      <c r="AG1462" s="147" t="str">
        <f t="shared" si="471"/>
        <v/>
      </c>
      <c r="AH1462" s="147">
        <f t="shared" si="472"/>
        <v>0.27181691846215389</v>
      </c>
      <c r="AI1462" s="147" t="str">
        <f t="shared" si="473"/>
        <v/>
      </c>
      <c r="AJ1462" s="169">
        <f t="shared" si="474"/>
        <v>0</v>
      </c>
      <c r="AK1462" s="169" t="str">
        <f t="shared" si="475"/>
        <v/>
      </c>
      <c r="AL1462" s="169" t="str">
        <f t="shared" si="476"/>
        <v/>
      </c>
      <c r="AM1462" s="169"/>
      <c r="AN1462" s="169"/>
      <c r="AO1462" s="169"/>
      <c r="AP1462" s="169"/>
      <c r="AQ1462" s="169"/>
      <c r="AR1462" s="169"/>
      <c r="AS1462" s="169"/>
      <c r="AT1462" s="148"/>
      <c r="AU1462" s="149"/>
      <c r="AV1462" s="148"/>
      <c r="AW1462" s="173"/>
      <c r="AX1462" s="174"/>
      <c r="AY1462" s="175"/>
      <c r="AZ1462" s="175"/>
      <c r="BA1462" s="176"/>
      <c r="BB1462" s="176"/>
      <c r="BC1462" s="150"/>
      <c r="BE1462" s="151">
        <v>758</v>
      </c>
      <c r="BF1462" s="164">
        <f t="shared" si="446"/>
        <v>4.844800000000073</v>
      </c>
      <c r="BG1462" s="177">
        <f t="shared" si="447"/>
        <v>0.6788963525816758</v>
      </c>
      <c r="BH1462" s="178">
        <f t="shared" si="448"/>
        <v>7.8014513730451096E-4</v>
      </c>
      <c r="BI1462" s="179" t="str">
        <f t="shared" si="449"/>
        <v/>
      </c>
      <c r="BJ1462" s="179" t="str">
        <f t="shared" si="445"/>
        <v/>
      </c>
    </row>
    <row r="1463" spans="2:62" ht="20.100000000000001" customHeight="1" x14ac:dyDescent="0.25">
      <c r="B1463" s="147"/>
      <c r="C1463" s="151">
        <v>782</v>
      </c>
      <c r="D1463" s="147">
        <f t="shared" si="450"/>
        <v>-651.31311199994025</v>
      </c>
      <c r="E1463" s="170">
        <f t="shared" si="451"/>
        <v>3.6519215689286477E-4</v>
      </c>
      <c r="F1463" s="170">
        <f t="shared" si="452"/>
        <v>0.19160418877547375</v>
      </c>
      <c r="G1463" s="147" t="str">
        <f t="shared" si="453"/>
        <v/>
      </c>
      <c r="H1463" s="147">
        <f t="shared" si="454"/>
        <v>3.6519215689286477E-4</v>
      </c>
      <c r="I1463" s="147" t="str">
        <f t="shared" si="455"/>
        <v/>
      </c>
      <c r="J1463" s="147">
        <f t="shared" si="456"/>
        <v>5.354241703750388E-15</v>
      </c>
      <c r="K1463" s="147" t="str">
        <f t="shared" si="457"/>
        <v/>
      </c>
      <c r="L1463" s="147" t="str">
        <f t="shared" si="458"/>
        <v/>
      </c>
      <c r="P1463" s="151">
        <v>782</v>
      </c>
      <c r="Q1463" s="147">
        <f t="shared" si="459"/>
        <v>-20946.951327880655</v>
      </c>
      <c r="R1463" s="170">
        <f t="shared" si="460"/>
        <v>1.1355086306391274E-5</v>
      </c>
      <c r="S1463" s="170">
        <f t="shared" si="461"/>
        <v>0.19160418877547375</v>
      </c>
      <c r="T1463" s="147" t="str">
        <f t="shared" si="462"/>
        <v/>
      </c>
      <c r="U1463" s="147">
        <f t="shared" si="463"/>
        <v>1.1355086306391274E-5</v>
      </c>
      <c r="V1463" s="147" t="str">
        <f t="shared" si="464"/>
        <v/>
      </c>
      <c r="W1463" s="171">
        <f t="shared" si="465"/>
        <v>4.3452951453385076E-6</v>
      </c>
      <c r="X1463" s="169" t="str">
        <f t="shared" si="466"/>
        <v/>
      </c>
      <c r="Y1463" s="147" t="str">
        <f t="shared" si="467"/>
        <v/>
      </c>
      <c r="AC1463" s="151">
        <v>782</v>
      </c>
      <c r="AD1463" s="147">
        <f t="shared" si="468"/>
        <v>-0.87199999999999989</v>
      </c>
      <c r="AE1463" s="170">
        <f t="shared" si="469"/>
        <v>0.2727688534218603</v>
      </c>
      <c r="AF1463" s="170">
        <f t="shared" si="470"/>
        <v>0.19160418877547375</v>
      </c>
      <c r="AG1463" s="147" t="str">
        <f t="shared" si="471"/>
        <v/>
      </c>
      <c r="AH1463" s="147">
        <f t="shared" si="472"/>
        <v>0.2727688534218603</v>
      </c>
      <c r="AI1463" s="147" t="str">
        <f t="shared" si="473"/>
        <v/>
      </c>
      <c r="AJ1463" s="169">
        <f t="shared" si="474"/>
        <v>0</v>
      </c>
      <c r="AK1463" s="169" t="str">
        <f t="shared" si="475"/>
        <v/>
      </c>
      <c r="AL1463" s="169" t="str">
        <f t="shared" si="476"/>
        <v/>
      </c>
      <c r="AM1463" s="169"/>
      <c r="AN1463" s="169"/>
      <c r="AO1463" s="169"/>
      <c r="AP1463" s="169"/>
      <c r="AQ1463" s="169"/>
      <c r="AR1463" s="169"/>
      <c r="AS1463" s="169"/>
      <c r="AT1463" s="148"/>
      <c r="AU1463" s="149"/>
      <c r="AV1463" s="148"/>
      <c r="AW1463" s="173"/>
      <c r="AX1463" s="174"/>
      <c r="AY1463" s="175"/>
      <c r="AZ1463" s="175"/>
      <c r="BA1463" s="176"/>
      <c r="BB1463" s="176"/>
      <c r="BC1463" s="150"/>
      <c r="BE1463" s="151">
        <v>759</v>
      </c>
      <c r="BF1463" s="164">
        <f t="shared" si="446"/>
        <v>4.8512000000000732</v>
      </c>
      <c r="BG1463" s="177">
        <f t="shared" si="447"/>
        <v>0.67811620744437129</v>
      </c>
      <c r="BH1463" s="178">
        <f t="shared" si="448"/>
        <v>7.802217153937141E-4</v>
      </c>
      <c r="BI1463" s="179" t="str">
        <f t="shared" si="449"/>
        <v/>
      </c>
      <c r="BJ1463" s="179" t="str">
        <f t="shared" si="445"/>
        <v/>
      </c>
    </row>
    <row r="1464" spans="2:62" ht="20.100000000000001" customHeight="1" x14ac:dyDescent="0.25">
      <c r="B1464" s="147"/>
      <c r="C1464" s="151">
        <v>783</v>
      </c>
      <c r="D1464" s="147">
        <f t="shared" si="450"/>
        <v>-648.32543717425233</v>
      </c>
      <c r="E1464" s="170">
        <f t="shared" si="451"/>
        <v>3.6646523947775496E-4</v>
      </c>
      <c r="F1464" s="170">
        <f t="shared" si="452"/>
        <v>0.19269716632182718</v>
      </c>
      <c r="G1464" s="147" t="str">
        <f t="shared" si="453"/>
        <v/>
      </c>
      <c r="H1464" s="147">
        <f t="shared" si="454"/>
        <v>3.6646523947775496E-4</v>
      </c>
      <c r="I1464" s="147" t="str">
        <f t="shared" si="455"/>
        <v/>
      </c>
      <c r="J1464" s="147">
        <f t="shared" si="456"/>
        <v>5.5088129904909128E-15</v>
      </c>
      <c r="K1464" s="147" t="str">
        <f t="shared" si="457"/>
        <v/>
      </c>
      <c r="L1464" s="147" t="str">
        <f t="shared" si="458"/>
        <v/>
      </c>
      <c r="P1464" s="151">
        <v>783</v>
      </c>
      <c r="Q1464" s="147">
        <f t="shared" si="459"/>
        <v>-20850.864395183962</v>
      </c>
      <c r="R1464" s="170">
        <f t="shared" si="460"/>
        <v>1.1394670843884044E-5</v>
      </c>
      <c r="S1464" s="170">
        <f t="shared" si="461"/>
        <v>0.19269716632182707</v>
      </c>
      <c r="T1464" s="147" t="str">
        <f t="shared" si="462"/>
        <v/>
      </c>
      <c r="U1464" s="147">
        <f t="shared" si="463"/>
        <v>1.1394670843884044E-5</v>
      </c>
      <c r="V1464" s="147" t="str">
        <f t="shared" si="464"/>
        <v/>
      </c>
      <c r="W1464" s="171">
        <f t="shared" si="465"/>
        <v>4.3738159051124309E-6</v>
      </c>
      <c r="X1464" s="169" t="str">
        <f t="shared" si="466"/>
        <v/>
      </c>
      <c r="Y1464" s="147" t="str">
        <f t="shared" si="467"/>
        <v/>
      </c>
      <c r="AC1464" s="151">
        <v>783</v>
      </c>
      <c r="AD1464" s="147">
        <f t="shared" si="468"/>
        <v>-0.86799999999999988</v>
      </c>
      <c r="AE1464" s="170">
        <f t="shared" si="469"/>
        <v>0.27371974261933485</v>
      </c>
      <c r="AF1464" s="170">
        <f t="shared" si="470"/>
        <v>0.19269716632182718</v>
      </c>
      <c r="AG1464" s="147" t="str">
        <f t="shared" si="471"/>
        <v/>
      </c>
      <c r="AH1464" s="147">
        <f t="shared" si="472"/>
        <v>0.27371974261933485</v>
      </c>
      <c r="AI1464" s="147" t="str">
        <f t="shared" si="473"/>
        <v/>
      </c>
      <c r="AJ1464" s="169">
        <f t="shared" si="474"/>
        <v>0</v>
      </c>
      <c r="AK1464" s="169" t="str">
        <f t="shared" si="475"/>
        <v/>
      </c>
      <c r="AL1464" s="169" t="str">
        <f t="shared" si="476"/>
        <v/>
      </c>
      <c r="AM1464" s="169"/>
      <c r="AN1464" s="169"/>
      <c r="AO1464" s="169"/>
      <c r="AP1464" s="169"/>
      <c r="AQ1464" s="169"/>
      <c r="AR1464" s="169"/>
      <c r="AS1464" s="169"/>
      <c r="AT1464" s="148"/>
      <c r="AU1464" s="149"/>
      <c r="AV1464" s="148"/>
      <c r="AW1464" s="173"/>
      <c r="AX1464" s="174"/>
      <c r="AY1464" s="175"/>
      <c r="AZ1464" s="175"/>
      <c r="BA1464" s="176"/>
      <c r="BB1464" s="176"/>
      <c r="BC1464" s="150"/>
      <c r="BE1464" s="151">
        <v>760</v>
      </c>
      <c r="BF1464" s="164">
        <f t="shared" si="446"/>
        <v>4.8576000000000734</v>
      </c>
      <c r="BG1464" s="177">
        <f t="shared" si="447"/>
        <v>0.67733598572897757</v>
      </c>
      <c r="BH1464" s="178">
        <f t="shared" si="448"/>
        <v>7.8029491030284781E-4</v>
      </c>
      <c r="BI1464" s="179" t="str">
        <f t="shared" si="449"/>
        <v/>
      </c>
      <c r="BJ1464" s="179" t="str">
        <f t="shared" si="445"/>
        <v/>
      </c>
    </row>
    <row r="1465" spans="2:62" ht="20.100000000000001" customHeight="1" x14ac:dyDescent="0.25">
      <c r="B1465" s="147"/>
      <c r="C1465" s="151">
        <v>784</v>
      </c>
      <c r="D1465" s="147">
        <f t="shared" si="450"/>
        <v>-645.33776234856441</v>
      </c>
      <c r="E1465" s="170">
        <f t="shared" si="451"/>
        <v>3.6773687627066938E-4</v>
      </c>
      <c r="F1465" s="170">
        <f t="shared" si="452"/>
        <v>0.19379394527657928</v>
      </c>
      <c r="G1465" s="147" t="str">
        <f t="shared" si="453"/>
        <v/>
      </c>
      <c r="H1465" s="147">
        <f t="shared" si="454"/>
        <v>3.6773687627066938E-4</v>
      </c>
      <c r="I1465" s="147" t="str">
        <f t="shared" si="455"/>
        <v/>
      </c>
      <c r="J1465" s="147">
        <f t="shared" si="456"/>
        <v>5.6677559017368133E-15</v>
      </c>
      <c r="K1465" s="147" t="str">
        <f t="shared" si="457"/>
        <v/>
      </c>
      <c r="L1465" s="147" t="str">
        <f t="shared" si="458"/>
        <v/>
      </c>
      <c r="P1465" s="151">
        <v>784</v>
      </c>
      <c r="Q1465" s="147">
        <f t="shared" si="459"/>
        <v>-20754.777462487255</v>
      </c>
      <c r="R1465" s="170">
        <f t="shared" si="460"/>
        <v>1.1434210426707456E-5</v>
      </c>
      <c r="S1465" s="170">
        <f t="shared" si="461"/>
        <v>0.19379394527657925</v>
      </c>
      <c r="T1465" s="147" t="str">
        <f t="shared" si="462"/>
        <v/>
      </c>
      <c r="U1465" s="147">
        <f t="shared" si="463"/>
        <v>1.1434210426707456E-5</v>
      </c>
      <c r="V1465" s="147" t="str">
        <f t="shared" si="464"/>
        <v/>
      </c>
      <c r="W1465" s="171">
        <f t="shared" si="465"/>
        <v>4.4024534237993051E-6</v>
      </c>
      <c r="X1465" s="169" t="str">
        <f t="shared" si="466"/>
        <v/>
      </c>
      <c r="Y1465" s="147" t="str">
        <f t="shared" si="467"/>
        <v/>
      </c>
      <c r="AC1465" s="151">
        <v>784</v>
      </c>
      <c r="AD1465" s="147">
        <f t="shared" si="468"/>
        <v>-0.86399999999999988</v>
      </c>
      <c r="AE1465" s="170">
        <f t="shared" si="469"/>
        <v>0.27466955192773695</v>
      </c>
      <c r="AF1465" s="170">
        <f t="shared" si="470"/>
        <v>0.19379394527657925</v>
      </c>
      <c r="AG1465" s="147" t="str">
        <f t="shared" si="471"/>
        <v/>
      </c>
      <c r="AH1465" s="147">
        <f t="shared" si="472"/>
        <v>0.27466955192773695</v>
      </c>
      <c r="AI1465" s="147" t="str">
        <f t="shared" si="473"/>
        <v/>
      </c>
      <c r="AJ1465" s="169">
        <f t="shared" si="474"/>
        <v>0</v>
      </c>
      <c r="AK1465" s="169" t="str">
        <f t="shared" si="475"/>
        <v/>
      </c>
      <c r="AL1465" s="169" t="str">
        <f t="shared" si="476"/>
        <v/>
      </c>
      <c r="AM1465" s="169"/>
      <c r="AN1465" s="169"/>
      <c r="AO1465" s="169"/>
      <c r="AP1465" s="169"/>
      <c r="AQ1465" s="169"/>
      <c r="AR1465" s="169"/>
      <c r="AS1465" s="169"/>
      <c r="AT1465" s="148"/>
      <c r="AU1465" s="149"/>
      <c r="AV1465" s="148"/>
      <c r="AW1465" s="173"/>
      <c r="AX1465" s="174"/>
      <c r="AY1465" s="175"/>
      <c r="AZ1465" s="175"/>
      <c r="BA1465" s="176"/>
      <c r="BB1465" s="176"/>
      <c r="BC1465" s="150"/>
      <c r="BE1465" s="151">
        <v>761</v>
      </c>
      <c r="BF1465" s="164">
        <f t="shared" si="446"/>
        <v>4.8640000000000736</v>
      </c>
      <c r="BG1465" s="177">
        <f t="shared" si="447"/>
        <v>0.67655569081867473</v>
      </c>
      <c r="BH1465" s="178">
        <f t="shared" si="448"/>
        <v>7.8036473000242523E-4</v>
      </c>
      <c r="BI1465" s="179" t="str">
        <f t="shared" si="449"/>
        <v/>
      </c>
      <c r="BJ1465" s="179" t="str">
        <f t="shared" si="445"/>
        <v/>
      </c>
    </row>
    <row r="1466" spans="2:62" ht="20.100000000000001" customHeight="1" x14ac:dyDescent="0.25">
      <c r="B1466" s="147"/>
      <c r="C1466" s="151">
        <v>785</v>
      </c>
      <c r="D1466" s="147">
        <f t="shared" si="450"/>
        <v>-642.35008752287695</v>
      </c>
      <c r="E1466" s="170">
        <f t="shared" si="451"/>
        <v>3.6900702149204732E-4</v>
      </c>
      <c r="F1466" s="170">
        <f t="shared" si="452"/>
        <v>0.19489452125180831</v>
      </c>
      <c r="G1466" s="147" t="str">
        <f t="shared" si="453"/>
        <v/>
      </c>
      <c r="H1466" s="147">
        <f t="shared" si="454"/>
        <v>3.6900702149204732E-4</v>
      </c>
      <c r="I1466" s="147" t="str">
        <f t="shared" si="455"/>
        <v/>
      </c>
      <c r="J1466" s="147">
        <f t="shared" si="456"/>
        <v>5.8311914101861662E-15</v>
      </c>
      <c r="K1466" s="147" t="str">
        <f t="shared" si="457"/>
        <v/>
      </c>
      <c r="L1466" s="147" t="str">
        <f t="shared" si="458"/>
        <v/>
      </c>
      <c r="P1466" s="151">
        <v>785</v>
      </c>
      <c r="Q1466" s="147">
        <f t="shared" si="459"/>
        <v>-20658.690529790561</v>
      </c>
      <c r="R1466" s="170">
        <f t="shared" si="460"/>
        <v>1.1473703631416748E-5</v>
      </c>
      <c r="S1466" s="170">
        <f t="shared" si="461"/>
        <v>0.19489452125180831</v>
      </c>
      <c r="T1466" s="147" t="str">
        <f t="shared" si="462"/>
        <v/>
      </c>
      <c r="U1466" s="147">
        <f t="shared" si="463"/>
        <v>1.1473703631416748E-5</v>
      </c>
      <c r="V1466" s="147" t="str">
        <f t="shared" si="464"/>
        <v/>
      </c>
      <c r="W1466" s="171">
        <f t="shared" si="465"/>
        <v>4.4312075464837025E-6</v>
      </c>
      <c r="X1466" s="169" t="str">
        <f t="shared" si="466"/>
        <v/>
      </c>
      <c r="Y1466" s="147" t="str">
        <f t="shared" si="467"/>
        <v/>
      </c>
      <c r="AC1466" s="151">
        <v>785</v>
      </c>
      <c r="AD1466" s="147">
        <f t="shared" si="468"/>
        <v>-0.85999999999999988</v>
      </c>
      <c r="AE1466" s="170">
        <f t="shared" si="469"/>
        <v>0.27561824715345667</v>
      </c>
      <c r="AF1466" s="170">
        <f t="shared" si="470"/>
        <v>0.19489452125180837</v>
      </c>
      <c r="AG1466" s="147" t="str">
        <f t="shared" si="471"/>
        <v/>
      </c>
      <c r="AH1466" s="147">
        <f t="shared" si="472"/>
        <v>0.27561824715345667</v>
      </c>
      <c r="AI1466" s="147" t="str">
        <f t="shared" si="473"/>
        <v/>
      </c>
      <c r="AJ1466" s="169">
        <f t="shared" si="474"/>
        <v>0</v>
      </c>
      <c r="AK1466" s="169" t="str">
        <f t="shared" si="475"/>
        <v/>
      </c>
      <c r="AL1466" s="169" t="str">
        <f t="shared" si="476"/>
        <v/>
      </c>
      <c r="AM1466" s="169"/>
      <c r="AN1466" s="169"/>
      <c r="AO1466" s="169"/>
      <c r="AP1466" s="169"/>
      <c r="AQ1466" s="169"/>
      <c r="AR1466" s="169"/>
      <c r="AS1466" s="169"/>
      <c r="AT1466" s="148"/>
      <c r="AU1466" s="149"/>
      <c r="AV1466" s="148"/>
      <c r="AW1466" s="173"/>
      <c r="AX1466" s="174"/>
      <c r="AY1466" s="175"/>
      <c r="AZ1466" s="175"/>
      <c r="BA1466" s="176"/>
      <c r="BB1466" s="176"/>
      <c r="BC1466" s="150"/>
      <c r="BE1466" s="151">
        <v>762</v>
      </c>
      <c r="BF1466" s="164">
        <f t="shared" si="446"/>
        <v>4.8704000000000738</v>
      </c>
      <c r="BG1466" s="177">
        <f t="shared" si="447"/>
        <v>0.6757753260886723</v>
      </c>
      <c r="BH1466" s="178">
        <f t="shared" si="448"/>
        <v>7.8043118247406174E-4</v>
      </c>
      <c r="BI1466" s="179" t="str">
        <f t="shared" si="449"/>
        <v/>
      </c>
      <c r="BJ1466" s="179" t="str">
        <f t="shared" si="445"/>
        <v/>
      </c>
    </row>
    <row r="1467" spans="2:62" ht="20.100000000000001" customHeight="1" x14ac:dyDescent="0.25">
      <c r="B1467" s="147"/>
      <c r="C1467" s="151">
        <v>786</v>
      </c>
      <c r="D1467" s="147">
        <f t="shared" si="450"/>
        <v>-639.36241269718903</v>
      </c>
      <c r="E1467" s="170">
        <f t="shared" si="451"/>
        <v>3.7027562927556036E-4</v>
      </c>
      <c r="F1467" s="170">
        <f t="shared" si="452"/>
        <v>0.1959988897226882</v>
      </c>
      <c r="G1467" s="147" t="str">
        <f t="shared" si="453"/>
        <v/>
      </c>
      <c r="H1467" s="147">
        <f t="shared" si="454"/>
        <v>3.7027562927556036E-4</v>
      </c>
      <c r="I1467" s="147" t="str">
        <f t="shared" si="455"/>
        <v/>
      </c>
      <c r="J1467" s="147">
        <f t="shared" si="456"/>
        <v>5.9992437591516631E-15</v>
      </c>
      <c r="K1467" s="147" t="str">
        <f t="shared" si="457"/>
        <v/>
      </c>
      <c r="L1467" s="147" t="str">
        <f t="shared" si="458"/>
        <v/>
      </c>
      <c r="P1467" s="151">
        <v>786</v>
      </c>
      <c r="Q1467" s="147">
        <f t="shared" si="459"/>
        <v>-20562.603597093854</v>
      </c>
      <c r="R1467" s="170">
        <f t="shared" si="460"/>
        <v>1.1513149031869246E-5</v>
      </c>
      <c r="S1467" s="170">
        <f t="shared" si="461"/>
        <v>0.1959988897226882</v>
      </c>
      <c r="T1467" s="147" t="str">
        <f t="shared" si="462"/>
        <v/>
      </c>
      <c r="U1467" s="147">
        <f t="shared" si="463"/>
        <v>1.1513149031869246E-5</v>
      </c>
      <c r="V1467" s="147" t="str">
        <f t="shared" si="464"/>
        <v/>
      </c>
      <c r="W1467" s="171">
        <f t="shared" si="465"/>
        <v>4.460078111621943E-6</v>
      </c>
      <c r="X1467" s="169" t="str">
        <f t="shared" si="466"/>
        <v/>
      </c>
      <c r="Y1467" s="147" t="str">
        <f t="shared" si="467"/>
        <v/>
      </c>
      <c r="AC1467" s="151">
        <v>786</v>
      </c>
      <c r="AD1467" s="147">
        <f t="shared" si="468"/>
        <v>-0.85599999999999987</v>
      </c>
      <c r="AE1467" s="170">
        <f t="shared" si="469"/>
        <v>0.27656579403807502</v>
      </c>
      <c r="AF1467" s="170">
        <f t="shared" si="470"/>
        <v>0.1959988897226882</v>
      </c>
      <c r="AG1467" s="147" t="str">
        <f t="shared" si="471"/>
        <v/>
      </c>
      <c r="AH1467" s="147">
        <f t="shared" si="472"/>
        <v>0.27656579403807502</v>
      </c>
      <c r="AI1467" s="147" t="str">
        <f t="shared" si="473"/>
        <v/>
      </c>
      <c r="AJ1467" s="169">
        <f t="shared" si="474"/>
        <v>0</v>
      </c>
      <c r="AK1467" s="169" t="str">
        <f t="shared" si="475"/>
        <v/>
      </c>
      <c r="AL1467" s="169" t="str">
        <f t="shared" si="476"/>
        <v/>
      </c>
      <c r="AM1467" s="169"/>
      <c r="AN1467" s="169"/>
      <c r="AO1467" s="169"/>
      <c r="AP1467" s="169"/>
      <c r="AQ1467" s="169"/>
      <c r="AR1467" s="169"/>
      <c r="AS1467" s="169"/>
      <c r="AT1467" s="148"/>
      <c r="AU1467" s="149"/>
      <c r="AV1467" s="148"/>
      <c r="AW1467" s="173"/>
      <c r="AX1467" s="174"/>
      <c r="AY1467" s="175"/>
      <c r="AZ1467" s="175"/>
      <c r="BA1467" s="176"/>
      <c r="BB1467" s="176"/>
      <c r="BC1467" s="150"/>
      <c r="BE1467" s="151">
        <v>763</v>
      </c>
      <c r="BF1467" s="164">
        <f t="shared" si="446"/>
        <v>4.876800000000074</v>
      </c>
      <c r="BG1467" s="177">
        <f t="shared" si="447"/>
        <v>0.67499489490619824</v>
      </c>
      <c r="BH1467" s="178">
        <f t="shared" si="448"/>
        <v>7.8049427571136309E-4</v>
      </c>
      <c r="BI1467" s="179" t="str">
        <f t="shared" si="449"/>
        <v/>
      </c>
      <c r="BJ1467" s="179" t="str">
        <f t="shared" si="445"/>
        <v/>
      </c>
    </row>
    <row r="1468" spans="2:62" ht="20.100000000000001" customHeight="1" x14ac:dyDescent="0.25">
      <c r="B1468" s="147"/>
      <c r="C1468" s="151">
        <v>787</v>
      </c>
      <c r="D1468" s="147">
        <f t="shared" si="450"/>
        <v>-636.37473787150111</v>
      </c>
      <c r="E1468" s="170">
        <f t="shared" si="451"/>
        <v>3.7154265367075141E-4</v>
      </c>
      <c r="F1468" s="170">
        <f t="shared" si="452"/>
        <v>0.19710704602723259</v>
      </c>
      <c r="G1468" s="147" t="str">
        <f t="shared" si="453"/>
        <v/>
      </c>
      <c r="H1468" s="147">
        <f t="shared" si="454"/>
        <v>3.7154265367075141E-4</v>
      </c>
      <c r="I1468" s="147" t="str">
        <f t="shared" si="455"/>
        <v/>
      </c>
      <c r="J1468" s="147">
        <f t="shared" si="456"/>
        <v>6.1720405488056369E-15</v>
      </c>
      <c r="K1468" s="147" t="str">
        <f t="shared" si="457"/>
        <v/>
      </c>
      <c r="L1468" s="147" t="str">
        <f t="shared" si="458"/>
        <v/>
      </c>
      <c r="P1468" s="151">
        <v>787</v>
      </c>
      <c r="Q1468" s="147">
        <f t="shared" si="459"/>
        <v>-20466.516664397161</v>
      </c>
      <c r="R1468" s="170">
        <f t="shared" si="460"/>
        <v>1.1552545199306425E-5</v>
      </c>
      <c r="S1468" s="170">
        <f t="shared" si="461"/>
        <v>0.19710704602723247</v>
      </c>
      <c r="T1468" s="147" t="str">
        <f t="shared" si="462"/>
        <v/>
      </c>
      <c r="U1468" s="147">
        <f t="shared" si="463"/>
        <v>1.1552545199306425E-5</v>
      </c>
      <c r="V1468" s="147" t="str">
        <f t="shared" si="464"/>
        <v/>
      </c>
      <c r="W1468" s="171">
        <f t="shared" si="465"/>
        <v>4.489064951009128E-6</v>
      </c>
      <c r="X1468" s="169" t="str">
        <f t="shared" si="466"/>
        <v/>
      </c>
      <c r="Y1468" s="147" t="str">
        <f t="shared" si="467"/>
        <v/>
      </c>
      <c r="AC1468" s="151">
        <v>787</v>
      </c>
      <c r="AD1468" s="147">
        <f t="shared" si="468"/>
        <v>-0.85199999999999987</v>
      </c>
      <c r="AE1468" s="170">
        <f t="shared" si="469"/>
        <v>0.27751215826033615</v>
      </c>
      <c r="AF1468" s="170">
        <f t="shared" si="470"/>
        <v>0.1971070460272325</v>
      </c>
      <c r="AG1468" s="147" t="str">
        <f t="shared" si="471"/>
        <v/>
      </c>
      <c r="AH1468" s="147">
        <f t="shared" si="472"/>
        <v>0.27751215826033615</v>
      </c>
      <c r="AI1468" s="147" t="str">
        <f t="shared" si="473"/>
        <v/>
      </c>
      <c r="AJ1468" s="169">
        <f t="shared" si="474"/>
        <v>0</v>
      </c>
      <c r="AK1468" s="169" t="str">
        <f t="shared" si="475"/>
        <v/>
      </c>
      <c r="AL1468" s="169" t="str">
        <f t="shared" si="476"/>
        <v/>
      </c>
      <c r="AM1468" s="169"/>
      <c r="AN1468" s="169"/>
      <c r="AO1468" s="169"/>
      <c r="AP1468" s="169"/>
      <c r="AQ1468" s="169"/>
      <c r="AR1468" s="169"/>
      <c r="AS1468" s="169"/>
      <c r="AT1468" s="148"/>
      <c r="AU1468" s="149"/>
      <c r="AV1468" s="148"/>
      <c r="AW1468" s="173"/>
      <c r="AX1468" s="174"/>
      <c r="AY1468" s="175"/>
      <c r="AZ1468" s="175"/>
      <c r="BA1468" s="176"/>
      <c r="BB1468" s="176"/>
      <c r="BC1468" s="150"/>
      <c r="BE1468" s="151">
        <v>764</v>
      </c>
      <c r="BF1468" s="164">
        <f t="shared" si="446"/>
        <v>4.8832000000000741</v>
      </c>
      <c r="BG1468" s="177">
        <f t="shared" si="447"/>
        <v>0.67421440063048688</v>
      </c>
      <c r="BH1468" s="178">
        <f t="shared" si="448"/>
        <v>7.8055401771959243E-4</v>
      </c>
      <c r="BI1468" s="179" t="str">
        <f t="shared" si="449"/>
        <v/>
      </c>
      <c r="BJ1468" s="179" t="str">
        <f t="shared" si="445"/>
        <v/>
      </c>
    </row>
    <row r="1469" spans="2:62" ht="20.100000000000001" customHeight="1" x14ac:dyDescent="0.25">
      <c r="B1469" s="147"/>
      <c r="C1469" s="151">
        <v>788</v>
      </c>
      <c r="D1469" s="147">
        <f t="shared" si="450"/>
        <v>-633.38706304581319</v>
      </c>
      <c r="E1469" s="170">
        <f t="shared" si="451"/>
        <v>3.7280804864569243E-4</v>
      </c>
      <c r="F1469" s="170">
        <f t="shared" si="452"/>
        <v>0.19821898536604765</v>
      </c>
      <c r="G1469" s="147" t="str">
        <f t="shared" si="453"/>
        <v/>
      </c>
      <c r="H1469" s="147">
        <f t="shared" si="454"/>
        <v>3.7280804864569243E-4</v>
      </c>
      <c r="I1469" s="147" t="str">
        <f t="shared" si="455"/>
        <v/>
      </c>
      <c r="J1469" s="147">
        <f t="shared" si="456"/>
        <v>6.3497128246395457E-15</v>
      </c>
      <c r="K1469" s="147" t="str">
        <f t="shared" si="457"/>
        <v/>
      </c>
      <c r="L1469" s="147" t="str">
        <f t="shared" si="458"/>
        <v/>
      </c>
      <c r="P1469" s="151">
        <v>788</v>
      </c>
      <c r="Q1469" s="147">
        <f t="shared" si="459"/>
        <v>-20370.429731700453</v>
      </c>
      <c r="R1469" s="170">
        <f t="shared" si="460"/>
        <v>1.1591890702436564E-5</v>
      </c>
      <c r="S1469" s="170">
        <f t="shared" si="461"/>
        <v>0.19821898536604757</v>
      </c>
      <c r="T1469" s="147" t="str">
        <f t="shared" si="462"/>
        <v/>
      </c>
      <c r="U1469" s="147">
        <f t="shared" si="463"/>
        <v>1.1591890702436564E-5</v>
      </c>
      <c r="V1469" s="147" t="str">
        <f t="shared" si="464"/>
        <v/>
      </c>
      <c r="W1469" s="171">
        <f t="shared" si="465"/>
        <v>4.5181678897465902E-6</v>
      </c>
      <c r="X1469" s="169" t="str">
        <f t="shared" si="466"/>
        <v/>
      </c>
      <c r="Y1469" s="147" t="str">
        <f t="shared" si="467"/>
        <v/>
      </c>
      <c r="AC1469" s="151">
        <v>788</v>
      </c>
      <c r="AD1469" s="147">
        <f t="shared" si="468"/>
        <v>-0.84799999999999986</v>
      </c>
      <c r="AE1469" s="170">
        <f t="shared" si="469"/>
        <v>0.27845730543813191</v>
      </c>
      <c r="AF1469" s="170">
        <f t="shared" si="470"/>
        <v>0.19821898536604757</v>
      </c>
      <c r="AG1469" s="147" t="str">
        <f t="shared" si="471"/>
        <v/>
      </c>
      <c r="AH1469" s="147">
        <f t="shared" si="472"/>
        <v>0.27845730543813191</v>
      </c>
      <c r="AI1469" s="147" t="str">
        <f t="shared" si="473"/>
        <v/>
      </c>
      <c r="AJ1469" s="169">
        <f t="shared" si="474"/>
        <v>0</v>
      </c>
      <c r="AK1469" s="169" t="str">
        <f t="shared" si="475"/>
        <v/>
      </c>
      <c r="AL1469" s="169" t="str">
        <f t="shared" si="476"/>
        <v/>
      </c>
      <c r="AM1469" s="169"/>
      <c r="AN1469" s="169"/>
      <c r="AO1469" s="169"/>
      <c r="AP1469" s="169"/>
      <c r="AQ1469" s="169"/>
      <c r="AR1469" s="169"/>
      <c r="AS1469" s="169"/>
      <c r="AT1469" s="148"/>
      <c r="AU1469" s="149"/>
      <c r="AV1469" s="148"/>
      <c r="AW1469" s="173"/>
      <c r="AX1469" s="174"/>
      <c r="AY1469" s="175"/>
      <c r="AZ1469" s="175"/>
      <c r="BA1469" s="176"/>
      <c r="BB1469" s="176"/>
      <c r="BC1469" s="150"/>
      <c r="BE1469" s="151">
        <v>765</v>
      </c>
      <c r="BF1469" s="164">
        <f t="shared" si="446"/>
        <v>4.8896000000000743</v>
      </c>
      <c r="BG1469" s="177">
        <f t="shared" si="447"/>
        <v>0.67343384661276728</v>
      </c>
      <c r="BH1469" s="178">
        <f t="shared" si="448"/>
        <v>7.806104165156702E-4</v>
      </c>
      <c r="BI1469" s="179" t="str">
        <f t="shared" si="449"/>
        <v/>
      </c>
      <c r="BJ1469" s="179" t="str">
        <f t="shared" si="445"/>
        <v/>
      </c>
    </row>
    <row r="1470" spans="2:62" ht="20.100000000000001" customHeight="1" x14ac:dyDescent="0.25">
      <c r="B1470" s="147"/>
      <c r="C1470" s="151">
        <v>789</v>
      </c>
      <c r="D1470" s="147">
        <f t="shared" si="450"/>
        <v>-630.39938822012573</v>
      </c>
      <c r="E1470" s="170">
        <f t="shared" si="451"/>
        <v>3.7407176808965646E-4</v>
      </c>
      <c r="F1470" s="170">
        <f t="shared" si="452"/>
        <v>0.19933470280209281</v>
      </c>
      <c r="G1470" s="147" t="str">
        <f t="shared" si="453"/>
        <v/>
      </c>
      <c r="H1470" s="147">
        <f t="shared" si="454"/>
        <v>3.7407176808965646E-4</v>
      </c>
      <c r="I1470" s="147" t="str">
        <f t="shared" si="455"/>
        <v/>
      </c>
      <c r="J1470" s="147">
        <f t="shared" si="456"/>
        <v>6.5323951681923689E-15</v>
      </c>
      <c r="K1470" s="147" t="str">
        <f t="shared" si="457"/>
        <v/>
      </c>
      <c r="L1470" s="147" t="str">
        <f t="shared" si="458"/>
        <v/>
      </c>
      <c r="P1470" s="151">
        <v>789</v>
      </c>
      <c r="Q1470" s="147">
        <f t="shared" si="459"/>
        <v>-20274.34279900376</v>
      </c>
      <c r="R1470" s="170">
        <f t="shared" si="460"/>
        <v>1.1631184107517786E-5</v>
      </c>
      <c r="S1470" s="170">
        <f t="shared" si="461"/>
        <v>0.19933470280209281</v>
      </c>
      <c r="T1470" s="147" t="str">
        <f t="shared" si="462"/>
        <v/>
      </c>
      <c r="U1470" s="147">
        <f t="shared" si="463"/>
        <v>1.1631184107517786E-5</v>
      </c>
      <c r="V1470" s="147" t="str">
        <f t="shared" si="464"/>
        <v/>
      </c>
      <c r="W1470" s="171">
        <f t="shared" si="465"/>
        <v>4.547386746209566E-6</v>
      </c>
      <c r="X1470" s="169" t="str">
        <f t="shared" si="466"/>
        <v/>
      </c>
      <c r="Y1470" s="147" t="str">
        <f t="shared" si="467"/>
        <v/>
      </c>
      <c r="AC1470" s="151">
        <v>789</v>
      </c>
      <c r="AD1470" s="147">
        <f t="shared" si="468"/>
        <v>-0.84399999999999986</v>
      </c>
      <c r="AE1470" s="170">
        <f t="shared" si="469"/>
        <v>0.27940120113049788</v>
      </c>
      <c r="AF1470" s="170">
        <f t="shared" si="470"/>
        <v>0.19933470280209292</v>
      </c>
      <c r="AG1470" s="147" t="str">
        <f t="shared" si="471"/>
        <v/>
      </c>
      <c r="AH1470" s="147">
        <f t="shared" si="472"/>
        <v>0.27940120113049788</v>
      </c>
      <c r="AI1470" s="147" t="str">
        <f t="shared" si="473"/>
        <v/>
      </c>
      <c r="AJ1470" s="169">
        <f t="shared" si="474"/>
        <v>0</v>
      </c>
      <c r="AK1470" s="169" t="str">
        <f t="shared" si="475"/>
        <v/>
      </c>
      <c r="AL1470" s="169" t="str">
        <f t="shared" si="476"/>
        <v/>
      </c>
      <c r="AM1470" s="169"/>
      <c r="AN1470" s="169"/>
      <c r="AO1470" s="169"/>
      <c r="AP1470" s="169"/>
      <c r="AQ1470" s="169"/>
      <c r="AR1470" s="169"/>
      <c r="AS1470" s="169"/>
      <c r="AT1470" s="148"/>
      <c r="AU1470" s="149"/>
      <c r="AV1470" s="148"/>
      <c r="AW1470" s="173"/>
      <c r="AX1470" s="174"/>
      <c r="AY1470" s="175"/>
      <c r="AZ1470" s="175"/>
      <c r="BA1470" s="176"/>
      <c r="BB1470" s="176"/>
      <c r="BC1470" s="150"/>
      <c r="BE1470" s="151">
        <v>766</v>
      </c>
      <c r="BF1470" s="164">
        <f t="shared" si="446"/>
        <v>4.8960000000000745</v>
      </c>
      <c r="BG1470" s="177">
        <f t="shared" si="447"/>
        <v>0.67265323619625161</v>
      </c>
      <c r="BH1470" s="178">
        <f t="shared" si="448"/>
        <v>7.8066348012717501E-4</v>
      </c>
      <c r="BI1470" s="179" t="str">
        <f t="shared" si="449"/>
        <v/>
      </c>
      <c r="BJ1470" s="179" t="str">
        <f t="shared" si="445"/>
        <v/>
      </c>
    </row>
    <row r="1471" spans="2:62" ht="20.100000000000001" customHeight="1" x14ac:dyDescent="0.25">
      <c r="B1471" s="147"/>
      <c r="C1471" s="151">
        <v>790</v>
      </c>
      <c r="D1471" s="147">
        <f t="shared" si="450"/>
        <v>-627.41171339443781</v>
      </c>
      <c r="E1471" s="170">
        <f t="shared" si="451"/>
        <v>3.7533376581580562E-4</v>
      </c>
      <c r="F1471" s="170">
        <f t="shared" si="452"/>
        <v>0.20045419326044972</v>
      </c>
      <c r="G1471" s="147" t="str">
        <f t="shared" si="453"/>
        <v/>
      </c>
      <c r="H1471" s="147">
        <f t="shared" si="454"/>
        <v>3.7533376581580562E-4</v>
      </c>
      <c r="I1471" s="147" t="str">
        <f t="shared" si="455"/>
        <v/>
      </c>
      <c r="J1471" s="147">
        <f t="shared" si="456"/>
        <v>6.7202257901043859E-15</v>
      </c>
      <c r="K1471" s="147" t="str">
        <f t="shared" si="457"/>
        <v/>
      </c>
      <c r="L1471" s="147" t="str">
        <f t="shared" si="458"/>
        <v/>
      </c>
      <c r="P1471" s="151">
        <v>790</v>
      </c>
      <c r="Q1471" s="147">
        <f t="shared" si="459"/>
        <v>-20178.255866307052</v>
      </c>
      <c r="R1471" s="170">
        <f t="shared" si="460"/>
        <v>1.1670423978441678E-5</v>
      </c>
      <c r="S1471" s="170">
        <f t="shared" si="461"/>
        <v>0.20045419326044972</v>
      </c>
      <c r="T1471" s="147" t="str">
        <f t="shared" si="462"/>
        <v/>
      </c>
      <c r="U1471" s="147">
        <f t="shared" si="463"/>
        <v>1.1670423978441678E-5</v>
      </c>
      <c r="V1471" s="147" t="str">
        <f t="shared" si="464"/>
        <v/>
      </c>
      <c r="W1471" s="171">
        <f t="shared" si="465"/>
        <v>4.5767213320153072E-6</v>
      </c>
      <c r="X1471" s="169" t="str">
        <f t="shared" si="466"/>
        <v/>
      </c>
      <c r="Y1471" s="147" t="str">
        <f t="shared" si="467"/>
        <v/>
      </c>
      <c r="AC1471" s="151">
        <v>790</v>
      </c>
      <c r="AD1471" s="147">
        <f t="shared" si="468"/>
        <v>-0.83999999999999986</v>
      </c>
      <c r="AE1471" s="170">
        <f t="shared" si="469"/>
        <v>0.28034381083962062</v>
      </c>
      <c r="AF1471" s="170">
        <f t="shared" si="470"/>
        <v>0.20045419326044972</v>
      </c>
      <c r="AG1471" s="147" t="str">
        <f t="shared" si="471"/>
        <v/>
      </c>
      <c r="AH1471" s="147">
        <f t="shared" si="472"/>
        <v>0.28034381083962062</v>
      </c>
      <c r="AI1471" s="147" t="str">
        <f t="shared" si="473"/>
        <v/>
      </c>
      <c r="AJ1471" s="169">
        <f t="shared" si="474"/>
        <v>0</v>
      </c>
      <c r="AK1471" s="169" t="str">
        <f t="shared" si="475"/>
        <v/>
      </c>
      <c r="AL1471" s="169" t="str">
        <f t="shared" si="476"/>
        <v/>
      </c>
      <c r="AM1471" s="169"/>
      <c r="AN1471" s="169"/>
      <c r="AO1471" s="169"/>
      <c r="AP1471" s="169"/>
      <c r="AQ1471" s="169"/>
      <c r="AR1471" s="169"/>
      <c r="AS1471" s="169"/>
      <c r="AT1471" s="148"/>
      <c r="AU1471" s="149"/>
      <c r="AV1471" s="148"/>
      <c r="AW1471" s="173"/>
      <c r="AX1471" s="174"/>
      <c r="AY1471" s="175"/>
      <c r="AZ1471" s="175"/>
      <c r="BA1471" s="176"/>
      <c r="BB1471" s="176"/>
      <c r="BC1471" s="150"/>
      <c r="BE1471" s="151">
        <v>767</v>
      </c>
      <c r="BF1471" s="164">
        <f t="shared" si="446"/>
        <v>4.9024000000000747</v>
      </c>
      <c r="BG1471" s="177">
        <f t="shared" si="447"/>
        <v>0.67187257271612444</v>
      </c>
      <c r="BH1471" s="178">
        <f t="shared" si="448"/>
        <v>7.8071321659212156E-4</v>
      </c>
      <c r="BI1471" s="179" t="str">
        <f t="shared" si="449"/>
        <v/>
      </c>
      <c r="BJ1471" s="179" t="str">
        <f t="shared" si="445"/>
        <v/>
      </c>
    </row>
    <row r="1472" spans="2:62" ht="20.100000000000001" customHeight="1" x14ac:dyDescent="0.25">
      <c r="B1472" s="147"/>
      <c r="C1472" s="151">
        <v>791</v>
      </c>
      <c r="D1472" s="147">
        <f t="shared" si="450"/>
        <v>-624.42403856874989</v>
      </c>
      <c r="E1472" s="170">
        <f t="shared" si="451"/>
        <v>3.765939955638932E-4</v>
      </c>
      <c r="F1472" s="170">
        <f t="shared" si="452"/>
        <v>0.20157745152809775</v>
      </c>
      <c r="G1472" s="147" t="str">
        <f t="shared" si="453"/>
        <v/>
      </c>
      <c r="H1472" s="147">
        <f t="shared" si="454"/>
        <v>3.765939955638932E-4</v>
      </c>
      <c r="I1472" s="147" t="str">
        <f t="shared" si="455"/>
        <v/>
      </c>
      <c r="J1472" s="147">
        <f t="shared" si="456"/>
        <v>6.9133466255542513E-15</v>
      </c>
      <c r="K1472" s="147" t="str">
        <f t="shared" si="457"/>
        <v/>
      </c>
      <c r="L1472" s="147" t="str">
        <f t="shared" si="458"/>
        <v/>
      </c>
      <c r="P1472" s="151">
        <v>791</v>
      </c>
      <c r="Q1472" s="147">
        <f t="shared" si="459"/>
        <v>-20082.168933610359</v>
      </c>
      <c r="R1472" s="170">
        <f t="shared" si="460"/>
        <v>1.1709608876817283E-5</v>
      </c>
      <c r="S1472" s="170">
        <f t="shared" si="461"/>
        <v>0.20157745152809758</v>
      </c>
      <c r="T1472" s="147" t="str">
        <f t="shared" si="462"/>
        <v/>
      </c>
      <c r="U1472" s="147">
        <f t="shared" si="463"/>
        <v>1.1709608876817283E-5</v>
      </c>
      <c r="V1472" s="147" t="str">
        <f t="shared" si="464"/>
        <v/>
      </c>
      <c r="W1472" s="171">
        <f t="shared" si="465"/>
        <v>4.606171451991419E-6</v>
      </c>
      <c r="X1472" s="169" t="str">
        <f t="shared" si="466"/>
        <v/>
      </c>
      <c r="Y1472" s="147" t="str">
        <f t="shared" si="467"/>
        <v/>
      </c>
      <c r="AC1472" s="151">
        <v>791</v>
      </c>
      <c r="AD1472" s="147">
        <f t="shared" si="468"/>
        <v>-0.83599999999999985</v>
      </c>
      <c r="AE1472" s="170">
        <f t="shared" si="469"/>
        <v>0.28128510001285667</v>
      </c>
      <c r="AF1472" s="170">
        <f t="shared" si="470"/>
        <v>0.20157745152809775</v>
      </c>
      <c r="AG1472" s="147" t="str">
        <f t="shared" si="471"/>
        <v/>
      </c>
      <c r="AH1472" s="147">
        <f t="shared" si="472"/>
        <v>0.28128510001285667</v>
      </c>
      <c r="AI1472" s="147" t="str">
        <f t="shared" si="473"/>
        <v/>
      </c>
      <c r="AJ1472" s="169">
        <f t="shared" si="474"/>
        <v>0</v>
      </c>
      <c r="AK1472" s="169" t="str">
        <f t="shared" si="475"/>
        <v/>
      </c>
      <c r="AL1472" s="169" t="str">
        <f t="shared" si="476"/>
        <v/>
      </c>
      <c r="AM1472" s="169"/>
      <c r="AN1472" s="169"/>
      <c r="AO1472" s="169"/>
      <c r="AP1472" s="169"/>
      <c r="AQ1472" s="169"/>
      <c r="AR1472" s="169"/>
      <c r="AS1472" s="169"/>
      <c r="AT1472" s="148"/>
      <c r="AU1472" s="149"/>
      <c r="AV1472" s="148"/>
      <c r="AW1472" s="173"/>
      <c r="AX1472" s="174"/>
      <c r="AY1472" s="175"/>
      <c r="AZ1472" s="175"/>
      <c r="BA1472" s="176"/>
      <c r="BB1472" s="176"/>
      <c r="BC1472" s="150"/>
      <c r="BE1472" s="151">
        <v>768</v>
      </c>
      <c r="BF1472" s="164">
        <f t="shared" si="446"/>
        <v>4.9088000000000749</v>
      </c>
      <c r="BG1472" s="177">
        <f t="shared" si="447"/>
        <v>0.67109185949953232</v>
      </c>
      <c r="BH1472" s="178">
        <f t="shared" si="448"/>
        <v>7.8075963396040393E-4</v>
      </c>
      <c r="BI1472" s="179" t="str">
        <f t="shared" si="449"/>
        <v/>
      </c>
      <c r="BJ1472" s="179" t="str">
        <f t="shared" si="445"/>
        <v/>
      </c>
    </row>
    <row r="1473" spans="2:62" ht="20.100000000000001" customHeight="1" x14ac:dyDescent="0.25">
      <c r="B1473" s="147"/>
      <c r="C1473" s="151">
        <v>792</v>
      </c>
      <c r="D1473" s="147">
        <f t="shared" si="450"/>
        <v>-621.43636374306243</v>
      </c>
      <c r="E1473" s="170">
        <f t="shared" si="451"/>
        <v>3.7785241100298233E-4</v>
      </c>
      <c r="F1473" s="170">
        <f t="shared" si="452"/>
        <v>0.20270447225369961</v>
      </c>
      <c r="G1473" s="147" t="str">
        <f t="shared" si="453"/>
        <v/>
      </c>
      <c r="H1473" s="147">
        <f t="shared" si="454"/>
        <v>3.7785241100298233E-4</v>
      </c>
      <c r="I1473" s="147" t="str">
        <f t="shared" si="455"/>
        <v/>
      </c>
      <c r="J1473" s="147">
        <f t="shared" si="456"/>
        <v>7.1119034321394149E-15</v>
      </c>
      <c r="K1473" s="147" t="str">
        <f t="shared" si="457"/>
        <v/>
      </c>
      <c r="L1473" s="147" t="str">
        <f t="shared" si="458"/>
        <v/>
      </c>
      <c r="P1473" s="151">
        <v>792</v>
      </c>
      <c r="Q1473" s="147">
        <f t="shared" si="459"/>
        <v>-19986.082000913651</v>
      </c>
      <c r="R1473" s="170">
        <f t="shared" si="460"/>
        <v>1.1748737362055662E-5</v>
      </c>
      <c r="S1473" s="170">
        <f t="shared" si="461"/>
        <v>0.20270447225369967</v>
      </c>
      <c r="T1473" s="147" t="str">
        <f t="shared" si="462"/>
        <v/>
      </c>
      <c r="U1473" s="147">
        <f t="shared" si="463"/>
        <v>1.1748737362055662E-5</v>
      </c>
      <c r="V1473" s="147" t="str">
        <f t="shared" si="464"/>
        <v/>
      </c>
      <c r="W1473" s="171">
        <f t="shared" si="465"/>
        <v>4.6357369041446397E-6</v>
      </c>
      <c r="X1473" s="169" t="str">
        <f t="shared" si="466"/>
        <v/>
      </c>
      <c r="Y1473" s="147" t="str">
        <f t="shared" si="467"/>
        <v/>
      </c>
      <c r="AC1473" s="151">
        <v>792</v>
      </c>
      <c r="AD1473" s="147">
        <f t="shared" si="468"/>
        <v>-0.83199999999999985</v>
      </c>
      <c r="AE1473" s="170">
        <f t="shared" si="469"/>
        <v>0.28222503404476257</v>
      </c>
      <c r="AF1473" s="170">
        <f t="shared" si="470"/>
        <v>0.20270447225369967</v>
      </c>
      <c r="AG1473" s="147" t="str">
        <f t="shared" si="471"/>
        <v/>
      </c>
      <c r="AH1473" s="147">
        <f t="shared" si="472"/>
        <v>0.28222503404476257</v>
      </c>
      <c r="AI1473" s="147" t="str">
        <f t="shared" si="473"/>
        <v/>
      </c>
      <c r="AJ1473" s="169">
        <f t="shared" si="474"/>
        <v>0</v>
      </c>
      <c r="AK1473" s="169" t="str">
        <f t="shared" si="475"/>
        <v/>
      </c>
      <c r="AL1473" s="169" t="str">
        <f t="shared" si="476"/>
        <v/>
      </c>
      <c r="AM1473" s="169"/>
      <c r="AN1473" s="169"/>
      <c r="AO1473" s="169"/>
      <c r="AP1473" s="169"/>
      <c r="AQ1473" s="169"/>
      <c r="AR1473" s="169"/>
      <c r="AS1473" s="169"/>
      <c r="AT1473" s="148"/>
      <c r="AU1473" s="149"/>
      <c r="AV1473" s="148"/>
      <c r="AW1473" s="173"/>
      <c r="AX1473" s="174"/>
      <c r="AY1473" s="175"/>
      <c r="AZ1473" s="175"/>
      <c r="BA1473" s="176"/>
      <c r="BB1473" s="176"/>
      <c r="BC1473" s="150"/>
      <c r="BE1473" s="151">
        <v>769</v>
      </c>
      <c r="BF1473" s="164">
        <f t="shared" si="446"/>
        <v>4.9152000000000751</v>
      </c>
      <c r="BG1473" s="177">
        <f t="shared" si="447"/>
        <v>0.67031109986557191</v>
      </c>
      <c r="BH1473" s="178">
        <f t="shared" si="448"/>
        <v>7.8080274029113106E-4</v>
      </c>
      <c r="BI1473" s="179" t="str">
        <f t="shared" si="449"/>
        <v/>
      </c>
      <c r="BJ1473" s="179" t="str">
        <f t="shared" ref="BJ1473:BJ1536" si="477">IF($BG1473&lt;(1-$BC$717),$BH1473,"")</f>
        <v/>
      </c>
    </row>
    <row r="1474" spans="2:62" ht="20.100000000000001" customHeight="1" x14ac:dyDescent="0.25">
      <c r="B1474" s="147"/>
      <c r="C1474" s="151">
        <v>793</v>
      </c>
      <c r="D1474" s="147">
        <f t="shared" si="450"/>
        <v>-618.44868891737451</v>
      </c>
      <c r="E1474" s="170">
        <f t="shared" si="451"/>
        <v>3.7910896573417879E-4</v>
      </c>
      <c r="F1474" s="170">
        <f t="shared" si="452"/>
        <v>0.20383524994739452</v>
      </c>
      <c r="G1474" s="147" t="str">
        <f t="shared" si="453"/>
        <v/>
      </c>
      <c r="H1474" s="147">
        <f t="shared" si="454"/>
        <v>3.7910896573417879E-4</v>
      </c>
      <c r="I1474" s="147" t="str">
        <f t="shared" si="455"/>
        <v/>
      </c>
      <c r="J1474" s="147">
        <f t="shared" si="456"/>
        <v>7.3160458902592301E-15</v>
      </c>
      <c r="K1474" s="147" t="str">
        <f t="shared" si="457"/>
        <v/>
      </c>
      <c r="L1474" s="147" t="str">
        <f t="shared" si="458"/>
        <v/>
      </c>
      <c r="P1474" s="151">
        <v>793</v>
      </c>
      <c r="Q1474" s="147">
        <f t="shared" si="459"/>
        <v>-19889.995068216958</v>
      </c>
      <c r="R1474" s="170">
        <f t="shared" si="460"/>
        <v>1.1787807991454818E-5</v>
      </c>
      <c r="S1474" s="170">
        <f t="shared" si="461"/>
        <v>0.20383524994739452</v>
      </c>
      <c r="T1474" s="147" t="str">
        <f t="shared" si="462"/>
        <v/>
      </c>
      <c r="U1474" s="147">
        <f t="shared" si="463"/>
        <v>1.1787807991454818E-5</v>
      </c>
      <c r="V1474" s="147" t="str">
        <f t="shared" si="464"/>
        <v/>
      </c>
      <c r="W1474" s="171">
        <f t="shared" si="465"/>
        <v>4.6654174796298789E-6</v>
      </c>
      <c r="X1474" s="169" t="str">
        <f t="shared" si="466"/>
        <v/>
      </c>
      <c r="Y1474" s="147" t="str">
        <f t="shared" si="467"/>
        <v/>
      </c>
      <c r="AC1474" s="151">
        <v>793</v>
      </c>
      <c r="AD1474" s="147">
        <f t="shared" si="468"/>
        <v>-0.82799999999999985</v>
      </c>
      <c r="AE1474" s="170">
        <f t="shared" si="469"/>
        <v>0.28316357827913619</v>
      </c>
      <c r="AF1474" s="170">
        <f t="shared" si="470"/>
        <v>0.20383524994739455</v>
      </c>
      <c r="AG1474" s="147" t="str">
        <f t="shared" si="471"/>
        <v/>
      </c>
      <c r="AH1474" s="147">
        <f t="shared" si="472"/>
        <v>0.28316357827913619</v>
      </c>
      <c r="AI1474" s="147" t="str">
        <f t="shared" si="473"/>
        <v/>
      </c>
      <c r="AJ1474" s="169">
        <f t="shared" si="474"/>
        <v>0</v>
      </c>
      <c r="AK1474" s="169" t="str">
        <f t="shared" si="475"/>
        <v/>
      </c>
      <c r="AL1474" s="169" t="str">
        <f t="shared" si="476"/>
        <v/>
      </c>
      <c r="AM1474" s="169"/>
      <c r="AN1474" s="169"/>
      <c r="AO1474" s="169"/>
      <c r="AP1474" s="169"/>
      <c r="AQ1474" s="169"/>
      <c r="AR1474" s="169"/>
      <c r="AS1474" s="169"/>
      <c r="AT1474" s="148"/>
      <c r="AU1474" s="149"/>
      <c r="AV1474" s="148"/>
      <c r="AW1474" s="173"/>
      <c r="AX1474" s="174"/>
      <c r="AY1474" s="175"/>
      <c r="AZ1474" s="175"/>
      <c r="BA1474" s="176"/>
      <c r="BB1474" s="176"/>
      <c r="BC1474" s="150"/>
      <c r="BE1474" s="151">
        <v>770</v>
      </c>
      <c r="BF1474" s="164">
        <f t="shared" ref="BF1474:BF1537" si="478">BF1473+$BI$702</f>
        <v>4.9216000000000752</v>
      </c>
      <c r="BG1474" s="177">
        <f t="shared" ref="BG1474:BG1537" si="479">_xlfn.CHISQ.DIST.RT(BF1474,7)</f>
        <v>0.66953029712528078</v>
      </c>
      <c r="BH1474" s="178">
        <f t="shared" ref="BH1474:BH1537" si="480">BG1474-BG1475</f>
        <v>7.8084254365529127E-4</v>
      </c>
      <c r="BI1474" s="179" t="str">
        <f t="shared" ref="BI1474:BI1537" si="481">IF(BG1474&lt;(1-$BC$709),BH1474,"")</f>
        <v/>
      </c>
      <c r="BJ1474" s="179" t="str">
        <f t="shared" si="477"/>
        <v/>
      </c>
    </row>
    <row r="1475" spans="2:62" ht="20.100000000000001" customHeight="1" x14ac:dyDescent="0.25">
      <c r="B1475" s="147"/>
      <c r="C1475" s="151">
        <v>794</v>
      </c>
      <c r="D1475" s="147">
        <f t="shared" si="450"/>
        <v>-615.46101409168659</v>
      </c>
      <c r="E1475" s="170">
        <f t="shared" si="451"/>
        <v>3.8036361329337809E-4</v>
      </c>
      <c r="F1475" s="170">
        <f t="shared" si="452"/>
        <v>0.20496977898059826</v>
      </c>
      <c r="G1475" s="147" t="str">
        <f t="shared" si="453"/>
        <v/>
      </c>
      <c r="H1475" s="147">
        <f t="shared" si="454"/>
        <v>3.8036361329337809E-4</v>
      </c>
      <c r="I1475" s="147" t="str">
        <f t="shared" si="455"/>
        <v/>
      </c>
      <c r="J1475" s="147">
        <f t="shared" si="456"/>
        <v>7.5259277060641111E-15</v>
      </c>
      <c r="K1475" s="147" t="str">
        <f t="shared" si="457"/>
        <v/>
      </c>
      <c r="L1475" s="147" t="str">
        <f t="shared" si="458"/>
        <v/>
      </c>
      <c r="P1475" s="151">
        <v>794</v>
      </c>
      <c r="Q1475" s="147">
        <f t="shared" si="459"/>
        <v>-19793.908135520251</v>
      </c>
      <c r="R1475" s="170">
        <f t="shared" si="460"/>
        <v>1.1826819320285164E-5</v>
      </c>
      <c r="S1475" s="170">
        <f t="shared" si="461"/>
        <v>0.20496977898059837</v>
      </c>
      <c r="T1475" s="147" t="str">
        <f t="shared" si="462"/>
        <v/>
      </c>
      <c r="U1475" s="147">
        <f t="shared" si="463"/>
        <v>1.1826819320285164E-5</v>
      </c>
      <c r="V1475" s="147" t="str">
        <f t="shared" si="464"/>
        <v/>
      </c>
      <c r="W1475" s="171">
        <f t="shared" si="465"/>
        <v>4.6952129627196864E-6</v>
      </c>
      <c r="X1475" s="169" t="str">
        <f t="shared" si="466"/>
        <v/>
      </c>
      <c r="Y1475" s="147" t="str">
        <f t="shared" si="467"/>
        <v/>
      </c>
      <c r="AC1475" s="151">
        <v>794</v>
      </c>
      <c r="AD1475" s="147">
        <f t="shared" si="468"/>
        <v>-0.82399999999999984</v>
      </c>
      <c r="AE1475" s="170">
        <f t="shared" si="469"/>
        <v>0.28410069801106874</v>
      </c>
      <c r="AF1475" s="170">
        <f t="shared" si="470"/>
        <v>0.20496977898059826</v>
      </c>
      <c r="AG1475" s="147" t="str">
        <f t="shared" si="471"/>
        <v/>
      </c>
      <c r="AH1475" s="147">
        <f t="shared" si="472"/>
        <v>0.28410069801106874</v>
      </c>
      <c r="AI1475" s="147" t="str">
        <f t="shared" si="473"/>
        <v/>
      </c>
      <c r="AJ1475" s="169">
        <f t="shared" si="474"/>
        <v>0</v>
      </c>
      <c r="AK1475" s="169" t="str">
        <f t="shared" si="475"/>
        <v/>
      </c>
      <c r="AL1475" s="169" t="str">
        <f t="shared" si="476"/>
        <v/>
      </c>
      <c r="AM1475" s="169"/>
      <c r="AN1475" s="169"/>
      <c r="AO1475" s="169"/>
      <c r="AP1475" s="169"/>
      <c r="AQ1475" s="169"/>
      <c r="AR1475" s="169"/>
      <c r="AS1475" s="169"/>
      <c r="AT1475" s="148"/>
      <c r="AU1475" s="149"/>
      <c r="AV1475" s="148"/>
      <c r="AW1475" s="173"/>
      <c r="AX1475" s="174"/>
      <c r="AY1475" s="175"/>
      <c r="AZ1475" s="175"/>
      <c r="BA1475" s="176"/>
      <c r="BB1475" s="176"/>
      <c r="BC1475" s="150"/>
      <c r="BE1475" s="151">
        <v>771</v>
      </c>
      <c r="BF1475" s="164">
        <f t="shared" si="478"/>
        <v>4.9280000000000754</v>
      </c>
      <c r="BG1475" s="177">
        <f t="shared" si="479"/>
        <v>0.66874945458162549</v>
      </c>
      <c r="BH1475" s="178">
        <f t="shared" si="480"/>
        <v>7.8087905213275466E-4</v>
      </c>
      <c r="BI1475" s="179" t="str">
        <f t="shared" si="481"/>
        <v/>
      </c>
      <c r="BJ1475" s="179" t="str">
        <f t="shared" si="477"/>
        <v/>
      </c>
    </row>
    <row r="1476" spans="2:62" ht="20.100000000000001" customHeight="1" x14ac:dyDescent="0.25">
      <c r="B1476" s="147"/>
      <c r="C1476" s="151">
        <v>795</v>
      </c>
      <c r="D1476" s="147">
        <f t="shared" si="450"/>
        <v>-612.47333926599867</v>
      </c>
      <c r="E1476" s="170">
        <f t="shared" si="451"/>
        <v>3.8161630715402692E-4</v>
      </c>
      <c r="F1476" s="170">
        <f t="shared" si="452"/>
        <v>0.20610805358581313</v>
      </c>
      <c r="G1476" s="147" t="str">
        <f t="shared" si="453"/>
        <v/>
      </c>
      <c r="H1476" s="147">
        <f t="shared" si="454"/>
        <v>3.8161630715402692E-4</v>
      </c>
      <c r="I1476" s="147" t="str">
        <f t="shared" si="455"/>
        <v/>
      </c>
      <c r="J1476" s="147">
        <f t="shared" si="456"/>
        <v>7.7417067170338458E-15</v>
      </c>
      <c r="K1476" s="147" t="str">
        <f t="shared" si="457"/>
        <v/>
      </c>
      <c r="L1476" s="147" t="str">
        <f t="shared" si="458"/>
        <v/>
      </c>
      <c r="P1476" s="151">
        <v>795</v>
      </c>
      <c r="Q1476" s="147">
        <f t="shared" si="459"/>
        <v>-19697.821202823558</v>
      </c>
      <c r="R1476" s="170">
        <f t="shared" si="460"/>
        <v>1.1865769901875352E-5</v>
      </c>
      <c r="S1476" s="170">
        <f t="shared" si="461"/>
        <v>0.20610805358581305</v>
      </c>
      <c r="T1476" s="147" t="str">
        <f t="shared" si="462"/>
        <v/>
      </c>
      <c r="U1476" s="147">
        <f t="shared" si="463"/>
        <v>1.1865769901875352E-5</v>
      </c>
      <c r="V1476" s="147" t="str">
        <f t="shared" si="464"/>
        <v/>
      </c>
      <c r="W1476" s="171">
        <f t="shared" si="465"/>
        <v>4.7251231307739939E-6</v>
      </c>
      <c r="X1476" s="169" t="str">
        <f t="shared" si="466"/>
        <v/>
      </c>
      <c r="Y1476" s="147" t="str">
        <f t="shared" si="467"/>
        <v/>
      </c>
      <c r="AC1476" s="151">
        <v>795</v>
      </c>
      <c r="AD1476" s="147">
        <f t="shared" si="468"/>
        <v>-0.81999999999999984</v>
      </c>
      <c r="AE1476" s="170">
        <f t="shared" si="469"/>
        <v>0.28503635848900727</v>
      </c>
      <c r="AF1476" s="170">
        <f t="shared" si="470"/>
        <v>0.20610805358581313</v>
      </c>
      <c r="AG1476" s="147" t="str">
        <f t="shared" si="471"/>
        <v/>
      </c>
      <c r="AH1476" s="147">
        <f t="shared" si="472"/>
        <v>0.28503635848900727</v>
      </c>
      <c r="AI1476" s="147" t="str">
        <f t="shared" si="473"/>
        <v/>
      </c>
      <c r="AJ1476" s="169">
        <f t="shared" si="474"/>
        <v>0</v>
      </c>
      <c r="AK1476" s="169" t="str">
        <f t="shared" si="475"/>
        <v/>
      </c>
      <c r="AL1476" s="169" t="str">
        <f t="shared" si="476"/>
        <v/>
      </c>
      <c r="AM1476" s="169"/>
      <c r="AN1476" s="169"/>
      <c r="AO1476" s="169"/>
      <c r="AP1476" s="169"/>
      <c r="AQ1476" s="169"/>
      <c r="AR1476" s="169"/>
      <c r="AS1476" s="169"/>
      <c r="AT1476" s="148"/>
      <c r="AU1476" s="149"/>
      <c r="AV1476" s="148"/>
      <c r="AW1476" s="173"/>
      <c r="AX1476" s="174"/>
      <c r="AY1476" s="175"/>
      <c r="AZ1476" s="175"/>
      <c r="BA1476" s="176"/>
      <c r="BB1476" s="176"/>
      <c r="BC1476" s="150"/>
      <c r="BE1476" s="151">
        <v>772</v>
      </c>
      <c r="BF1476" s="164">
        <f t="shared" si="478"/>
        <v>4.9344000000000756</v>
      </c>
      <c r="BG1476" s="177">
        <f t="shared" si="479"/>
        <v>0.66796857552949274</v>
      </c>
      <c r="BH1476" s="178">
        <f t="shared" si="480"/>
        <v>7.8091227381393846E-4</v>
      </c>
      <c r="BI1476" s="179" t="str">
        <f t="shared" si="481"/>
        <v/>
      </c>
      <c r="BJ1476" s="179" t="str">
        <f t="shared" si="477"/>
        <v/>
      </c>
    </row>
    <row r="1477" spans="2:62" ht="20.100000000000001" customHeight="1" x14ac:dyDescent="0.25">
      <c r="B1477" s="147"/>
      <c r="C1477" s="151">
        <v>796</v>
      </c>
      <c r="D1477" s="147">
        <f t="shared" si="450"/>
        <v>-609.48566444031121</v>
      </c>
      <c r="E1477" s="170">
        <f t="shared" si="451"/>
        <v>3.8286700072989965E-4</v>
      </c>
      <c r="F1477" s="170">
        <f t="shared" si="452"/>
        <v>0.20725006785644526</v>
      </c>
      <c r="G1477" s="147" t="str">
        <f t="shared" si="453"/>
        <v/>
      </c>
      <c r="H1477" s="147">
        <f t="shared" si="454"/>
        <v>3.8286700072989965E-4</v>
      </c>
      <c r="I1477" s="147" t="str">
        <f t="shared" si="455"/>
        <v/>
      </c>
      <c r="J1477" s="147">
        <f t="shared" si="456"/>
        <v>7.9635450002504104E-15</v>
      </c>
      <c r="K1477" s="147" t="str">
        <f t="shared" si="457"/>
        <v/>
      </c>
      <c r="L1477" s="147" t="str">
        <f t="shared" si="458"/>
        <v/>
      </c>
      <c r="P1477" s="151">
        <v>796</v>
      </c>
      <c r="Q1477" s="147">
        <f t="shared" si="459"/>
        <v>-19601.73427012685</v>
      </c>
      <c r="R1477" s="170">
        <f t="shared" si="460"/>
        <v>1.1904658287698637E-5</v>
      </c>
      <c r="S1477" s="170">
        <f t="shared" si="461"/>
        <v>0.2072500678564454</v>
      </c>
      <c r="T1477" s="147" t="str">
        <f t="shared" si="462"/>
        <v/>
      </c>
      <c r="U1477" s="147">
        <f t="shared" si="463"/>
        <v>1.1904658287698637E-5</v>
      </c>
      <c r="V1477" s="147" t="str">
        <f t="shared" si="464"/>
        <v/>
      </c>
      <c r="W1477" s="171">
        <f t="shared" si="465"/>
        <v>4.7551477542103113E-6</v>
      </c>
      <c r="X1477" s="169" t="str">
        <f t="shared" si="466"/>
        <v/>
      </c>
      <c r="Y1477" s="147" t="str">
        <f t="shared" si="467"/>
        <v/>
      </c>
      <c r="AC1477" s="151">
        <v>796</v>
      </c>
      <c r="AD1477" s="147">
        <f t="shared" si="468"/>
        <v>-0.81599999999999984</v>
      </c>
      <c r="AE1477" s="170">
        <f t="shared" si="469"/>
        <v>0.28597052491682845</v>
      </c>
      <c r="AF1477" s="170">
        <f t="shared" si="470"/>
        <v>0.2072500678564454</v>
      </c>
      <c r="AG1477" s="147" t="str">
        <f t="shared" si="471"/>
        <v/>
      </c>
      <c r="AH1477" s="147">
        <f t="shared" si="472"/>
        <v>0.28597052491682845</v>
      </c>
      <c r="AI1477" s="147" t="str">
        <f t="shared" si="473"/>
        <v/>
      </c>
      <c r="AJ1477" s="169">
        <f t="shared" si="474"/>
        <v>0</v>
      </c>
      <c r="AK1477" s="169" t="str">
        <f t="shared" si="475"/>
        <v/>
      </c>
      <c r="AL1477" s="169" t="str">
        <f t="shared" si="476"/>
        <v/>
      </c>
      <c r="AM1477" s="169"/>
      <c r="AN1477" s="169"/>
      <c r="AO1477" s="169"/>
      <c r="AP1477" s="169"/>
      <c r="AQ1477" s="169"/>
      <c r="AR1477" s="169"/>
      <c r="AS1477" s="169"/>
      <c r="AT1477" s="148"/>
      <c r="AU1477" s="149"/>
      <c r="AV1477" s="148"/>
      <c r="AW1477" s="173"/>
      <c r="AX1477" s="174"/>
      <c r="AY1477" s="175"/>
      <c r="AZ1477" s="175"/>
      <c r="BA1477" s="176"/>
      <c r="BB1477" s="176"/>
      <c r="BC1477" s="150"/>
      <c r="BE1477" s="151">
        <v>773</v>
      </c>
      <c r="BF1477" s="164">
        <f t="shared" si="478"/>
        <v>4.9408000000000758</v>
      </c>
      <c r="BG1477" s="177">
        <f t="shared" si="479"/>
        <v>0.6671876632556788</v>
      </c>
      <c r="BH1477" s="178">
        <f t="shared" si="480"/>
        <v>7.8094221679858578E-4</v>
      </c>
      <c r="BI1477" s="179" t="str">
        <f t="shared" si="481"/>
        <v/>
      </c>
      <c r="BJ1477" s="179" t="str">
        <f t="shared" si="477"/>
        <v/>
      </c>
    </row>
    <row r="1478" spans="2:62" ht="20.100000000000001" customHeight="1" x14ac:dyDescent="0.25">
      <c r="B1478" s="147"/>
      <c r="C1478" s="151">
        <v>797</v>
      </c>
      <c r="D1478" s="147">
        <f t="shared" si="450"/>
        <v>-606.49798961462329</v>
      </c>
      <c r="E1478" s="170">
        <f t="shared" si="451"/>
        <v>3.8411564737788836E-4</v>
      </c>
      <c r="F1478" s="170">
        <f t="shared" si="452"/>
        <v>0.20839581574663121</v>
      </c>
      <c r="G1478" s="147" t="str">
        <f t="shared" si="453"/>
        <v/>
      </c>
      <c r="H1478" s="147">
        <f t="shared" si="454"/>
        <v>3.8411564737788836E-4</v>
      </c>
      <c r="I1478" s="147" t="str">
        <f t="shared" si="455"/>
        <v/>
      </c>
      <c r="J1478" s="147">
        <f t="shared" si="456"/>
        <v>8.1916089834315007E-15</v>
      </c>
      <c r="K1478" s="147" t="str">
        <f t="shared" si="457"/>
        <v/>
      </c>
      <c r="L1478" s="147" t="str">
        <f t="shared" si="458"/>
        <v/>
      </c>
      <c r="P1478" s="151">
        <v>797</v>
      </c>
      <c r="Q1478" s="147">
        <f t="shared" si="459"/>
        <v>-19505.647337430157</v>
      </c>
      <c r="R1478" s="170">
        <f t="shared" si="460"/>
        <v>1.194348302745956E-5</v>
      </c>
      <c r="S1478" s="170">
        <f t="shared" si="461"/>
        <v>0.20839581574663121</v>
      </c>
      <c r="T1478" s="147" t="str">
        <f t="shared" si="462"/>
        <v/>
      </c>
      <c r="U1478" s="147">
        <f t="shared" si="463"/>
        <v>1.194348302745956E-5</v>
      </c>
      <c r="V1478" s="147" t="str">
        <f t="shared" si="464"/>
        <v/>
      </c>
      <c r="W1478" s="171">
        <f t="shared" si="465"/>
        <v>4.7852865964741892E-6</v>
      </c>
      <c r="X1478" s="169" t="str">
        <f t="shared" si="466"/>
        <v/>
      </c>
      <c r="Y1478" s="147" t="str">
        <f t="shared" si="467"/>
        <v/>
      </c>
      <c r="AC1478" s="151">
        <v>797</v>
      </c>
      <c r="AD1478" s="147">
        <f t="shared" si="468"/>
        <v>-0.81199999999999983</v>
      </c>
      <c r="AE1478" s="170">
        <f t="shared" si="469"/>
        <v>0.28690316245592223</v>
      </c>
      <c r="AF1478" s="170">
        <f t="shared" si="470"/>
        <v>0.20839581574663121</v>
      </c>
      <c r="AG1478" s="147" t="str">
        <f t="shared" si="471"/>
        <v/>
      </c>
      <c r="AH1478" s="147">
        <f t="shared" si="472"/>
        <v>0.28690316245592223</v>
      </c>
      <c r="AI1478" s="147" t="str">
        <f t="shared" si="473"/>
        <v/>
      </c>
      <c r="AJ1478" s="169">
        <f t="shared" si="474"/>
        <v>0</v>
      </c>
      <c r="AK1478" s="169" t="str">
        <f t="shared" si="475"/>
        <v/>
      </c>
      <c r="AL1478" s="169" t="str">
        <f t="shared" si="476"/>
        <v/>
      </c>
      <c r="AM1478" s="169"/>
      <c r="AN1478" s="169"/>
      <c r="AO1478" s="169"/>
      <c r="AP1478" s="169"/>
      <c r="AQ1478" s="169"/>
      <c r="AR1478" s="169"/>
      <c r="AS1478" s="169"/>
      <c r="AT1478" s="148"/>
      <c r="AU1478" s="149"/>
      <c r="AV1478" s="148"/>
      <c r="AW1478" s="173"/>
      <c r="AX1478" s="174"/>
      <c r="AY1478" s="175"/>
      <c r="AZ1478" s="175"/>
      <c r="BA1478" s="176"/>
      <c r="BB1478" s="176"/>
      <c r="BC1478" s="150"/>
      <c r="BE1478" s="151">
        <v>774</v>
      </c>
      <c r="BF1478" s="164">
        <f t="shared" si="478"/>
        <v>4.947200000000076</v>
      </c>
      <c r="BG1478" s="177">
        <f t="shared" si="479"/>
        <v>0.66640672103888021</v>
      </c>
      <c r="BH1478" s="178">
        <f t="shared" si="480"/>
        <v>7.8096888919698682E-4</v>
      </c>
      <c r="BI1478" s="179" t="str">
        <f t="shared" si="481"/>
        <v/>
      </c>
      <c r="BJ1478" s="179" t="str">
        <f t="shared" si="477"/>
        <v/>
      </c>
    </row>
    <row r="1479" spans="2:62" ht="20.100000000000001" customHeight="1" x14ac:dyDescent="0.25">
      <c r="B1479" s="147"/>
      <c r="C1479" s="151">
        <v>798</v>
      </c>
      <c r="D1479" s="147">
        <f t="shared" si="450"/>
        <v>-603.51031478893537</v>
      </c>
      <c r="E1479" s="170">
        <f t="shared" si="451"/>
        <v>3.8536220040080542E-4</v>
      </c>
      <c r="F1479" s="170">
        <f t="shared" si="452"/>
        <v>0.20954529107107084</v>
      </c>
      <c r="G1479" s="147" t="str">
        <f t="shared" si="453"/>
        <v/>
      </c>
      <c r="H1479" s="147">
        <f t="shared" si="454"/>
        <v>3.8536220040080542E-4</v>
      </c>
      <c r="I1479" s="147" t="str">
        <f t="shared" si="455"/>
        <v/>
      </c>
      <c r="J1479" s="147">
        <f t="shared" si="456"/>
        <v>8.4260695587946104E-15</v>
      </c>
      <c r="K1479" s="147" t="str">
        <f t="shared" si="457"/>
        <v/>
      </c>
      <c r="L1479" s="147" t="str">
        <f t="shared" si="458"/>
        <v/>
      </c>
      <c r="P1479" s="151">
        <v>798</v>
      </c>
      <c r="Q1479" s="147">
        <f t="shared" si="459"/>
        <v>-19409.560404733449</v>
      </c>
      <c r="R1479" s="170">
        <f t="shared" si="460"/>
        <v>1.1982242669181192E-5</v>
      </c>
      <c r="S1479" s="170">
        <f t="shared" si="461"/>
        <v>0.20954529107107084</v>
      </c>
      <c r="T1479" s="147" t="str">
        <f t="shared" si="462"/>
        <v/>
      </c>
      <c r="U1479" s="147">
        <f t="shared" si="463"/>
        <v>1.1982242669181192E-5</v>
      </c>
      <c r="V1479" s="147" t="str">
        <f t="shared" si="464"/>
        <v/>
      </c>
      <c r="W1479" s="171">
        <f t="shared" si="465"/>
        <v>4.8155394140101601E-6</v>
      </c>
      <c r="X1479" s="169" t="str">
        <f t="shared" si="466"/>
        <v/>
      </c>
      <c r="Y1479" s="147" t="str">
        <f t="shared" si="467"/>
        <v/>
      </c>
      <c r="AC1479" s="151">
        <v>798</v>
      </c>
      <c r="AD1479" s="147">
        <f t="shared" si="468"/>
        <v>-0.80799999999999983</v>
      </c>
      <c r="AE1479" s="170">
        <f t="shared" si="469"/>
        <v>0.28783423622728582</v>
      </c>
      <c r="AF1479" s="170">
        <f t="shared" si="470"/>
        <v>0.20954529107107084</v>
      </c>
      <c r="AG1479" s="147" t="str">
        <f t="shared" si="471"/>
        <v/>
      </c>
      <c r="AH1479" s="147">
        <f t="shared" si="472"/>
        <v>0.28783423622728582</v>
      </c>
      <c r="AI1479" s="147" t="str">
        <f t="shared" si="473"/>
        <v/>
      </c>
      <c r="AJ1479" s="169">
        <f t="shared" si="474"/>
        <v>0</v>
      </c>
      <c r="AK1479" s="169" t="str">
        <f t="shared" si="475"/>
        <v/>
      </c>
      <c r="AL1479" s="169" t="str">
        <f t="shared" si="476"/>
        <v/>
      </c>
      <c r="AM1479" s="169"/>
      <c r="AN1479" s="169"/>
      <c r="AO1479" s="169"/>
      <c r="AP1479" s="169"/>
      <c r="AQ1479" s="169"/>
      <c r="AR1479" s="169"/>
      <c r="AS1479" s="169"/>
      <c r="AT1479" s="148"/>
      <c r="AU1479" s="149"/>
      <c r="AV1479" s="148"/>
      <c r="AW1479" s="173"/>
      <c r="AX1479" s="174"/>
      <c r="AY1479" s="175"/>
      <c r="AZ1479" s="175"/>
      <c r="BA1479" s="176"/>
      <c r="BB1479" s="176"/>
      <c r="BC1479" s="150"/>
      <c r="BE1479" s="151">
        <v>775</v>
      </c>
      <c r="BF1479" s="164">
        <f t="shared" si="478"/>
        <v>4.9536000000000762</v>
      </c>
      <c r="BG1479" s="177">
        <f t="shared" si="479"/>
        <v>0.66562575214968323</v>
      </c>
      <c r="BH1479" s="178">
        <f t="shared" si="480"/>
        <v>7.8099229912820256E-4</v>
      </c>
      <c r="BI1479" s="179" t="str">
        <f t="shared" si="481"/>
        <v/>
      </c>
      <c r="BJ1479" s="179" t="str">
        <f t="shared" si="477"/>
        <v/>
      </c>
    </row>
    <row r="1480" spans="2:62" ht="20.100000000000001" customHeight="1" x14ac:dyDescent="0.25">
      <c r="B1480" s="147"/>
      <c r="C1480" s="151">
        <v>799</v>
      </c>
      <c r="D1480" s="147">
        <f t="shared" si="450"/>
        <v>-600.52263996324746</v>
      </c>
      <c r="E1480" s="170">
        <f t="shared" si="451"/>
        <v>3.866066130502017E-4</v>
      </c>
      <c r="F1480" s="170">
        <f t="shared" si="452"/>
        <v>0.21069848750487113</v>
      </c>
      <c r="G1480" s="147" t="str">
        <f t="shared" si="453"/>
        <v/>
      </c>
      <c r="H1480" s="147">
        <f t="shared" si="454"/>
        <v>3.866066130502017E-4</v>
      </c>
      <c r="I1480" s="147" t="str">
        <f t="shared" si="455"/>
        <v/>
      </c>
      <c r="J1480" s="147">
        <f t="shared" si="456"/>
        <v>8.6671021998197314E-15</v>
      </c>
      <c r="K1480" s="147" t="str">
        <f t="shared" si="457"/>
        <v/>
      </c>
      <c r="L1480" s="147" t="str">
        <f t="shared" si="458"/>
        <v/>
      </c>
      <c r="P1480" s="151">
        <v>799</v>
      </c>
      <c r="Q1480" s="147">
        <f t="shared" si="459"/>
        <v>-19313.473472036756</v>
      </c>
      <c r="R1480" s="170">
        <f t="shared" si="460"/>
        <v>1.2020935759292661E-5</v>
      </c>
      <c r="S1480" s="170">
        <f t="shared" si="461"/>
        <v>0.21069848750487102</v>
      </c>
      <c r="T1480" s="147" t="str">
        <f t="shared" si="462"/>
        <v/>
      </c>
      <c r="U1480" s="147">
        <f t="shared" si="463"/>
        <v>1.2020935759292661E-5</v>
      </c>
      <c r="V1480" s="147" t="str">
        <f t="shared" si="464"/>
        <v/>
      </c>
      <c r="W1480" s="171">
        <f t="shared" si="465"/>
        <v>4.8459059562329439E-6</v>
      </c>
      <c r="X1480" s="169" t="str">
        <f t="shared" si="466"/>
        <v/>
      </c>
      <c r="Y1480" s="147" t="str">
        <f t="shared" si="467"/>
        <v/>
      </c>
      <c r="AC1480" s="151">
        <v>799</v>
      </c>
      <c r="AD1480" s="147">
        <f t="shared" si="468"/>
        <v>-0.80399999999999983</v>
      </c>
      <c r="AE1480" s="170">
        <f t="shared" si="469"/>
        <v>0.28876371131362794</v>
      </c>
      <c r="AF1480" s="170">
        <f t="shared" si="470"/>
        <v>0.21069848750487113</v>
      </c>
      <c r="AG1480" s="147" t="str">
        <f t="shared" si="471"/>
        <v/>
      </c>
      <c r="AH1480" s="147">
        <f t="shared" si="472"/>
        <v>0.28876371131362794</v>
      </c>
      <c r="AI1480" s="147" t="str">
        <f t="shared" si="473"/>
        <v/>
      </c>
      <c r="AJ1480" s="169">
        <f t="shared" si="474"/>
        <v>0</v>
      </c>
      <c r="AK1480" s="169" t="str">
        <f t="shared" si="475"/>
        <v/>
      </c>
      <c r="AL1480" s="169" t="str">
        <f t="shared" si="476"/>
        <v/>
      </c>
      <c r="AM1480" s="169"/>
      <c r="AN1480" s="169"/>
      <c r="AO1480" s="169"/>
      <c r="AP1480" s="169"/>
      <c r="AQ1480" s="169"/>
      <c r="AR1480" s="169"/>
      <c r="AS1480" s="169"/>
      <c r="AT1480" s="148"/>
      <c r="AU1480" s="149"/>
      <c r="AV1480" s="148"/>
      <c r="AW1480" s="173"/>
      <c r="AX1480" s="174"/>
      <c r="AY1480" s="175"/>
      <c r="AZ1480" s="175"/>
      <c r="BA1480" s="176"/>
      <c r="BB1480" s="176"/>
      <c r="BC1480" s="150"/>
      <c r="BE1480" s="151">
        <v>776</v>
      </c>
      <c r="BF1480" s="164">
        <f t="shared" si="478"/>
        <v>4.9600000000000763</v>
      </c>
      <c r="BG1480" s="177">
        <f t="shared" si="479"/>
        <v>0.66484475985055502</v>
      </c>
      <c r="BH1480" s="178">
        <f t="shared" si="480"/>
        <v>7.8101245472039782E-4</v>
      </c>
      <c r="BI1480" s="179" t="str">
        <f t="shared" si="481"/>
        <v/>
      </c>
      <c r="BJ1480" s="179" t="str">
        <f t="shared" si="477"/>
        <v/>
      </c>
    </row>
    <row r="1481" spans="2:62" ht="20.100000000000001" customHeight="1" x14ac:dyDescent="0.25">
      <c r="B1481" s="147"/>
      <c r="C1481" s="151">
        <v>800</v>
      </c>
      <c r="D1481" s="147">
        <f t="shared" si="450"/>
        <v>-597.53496513755999</v>
      </c>
      <c r="E1481" s="170">
        <f t="shared" si="451"/>
        <v>3.8784883852919594E-4</v>
      </c>
      <c r="F1481" s="170">
        <f t="shared" si="452"/>
        <v>0.21185539858339661</v>
      </c>
      <c r="G1481" s="147" t="str">
        <f t="shared" si="453"/>
        <v/>
      </c>
      <c r="H1481" s="147">
        <f t="shared" si="454"/>
        <v>3.8784883852919594E-4</v>
      </c>
      <c r="I1481" s="147" t="str">
        <f t="shared" si="455"/>
        <v/>
      </c>
      <c r="J1481" s="147">
        <f t="shared" si="456"/>
        <v>8.9148870809834261E-15</v>
      </c>
      <c r="K1481" s="147" t="str">
        <f t="shared" si="457"/>
        <v/>
      </c>
      <c r="L1481" s="147" t="str">
        <f t="shared" si="458"/>
        <v/>
      </c>
      <c r="P1481" s="151">
        <v>800</v>
      </c>
      <c r="Q1481" s="147">
        <f t="shared" si="459"/>
        <v>-19217.386539340048</v>
      </c>
      <c r="R1481" s="170">
        <f t="shared" si="460"/>
        <v>1.2059560842717216E-5</v>
      </c>
      <c r="S1481" s="170">
        <f t="shared" si="461"/>
        <v>0.21185539858339672</v>
      </c>
      <c r="T1481" s="147" t="str">
        <f t="shared" si="462"/>
        <v/>
      </c>
      <c r="U1481" s="147">
        <f t="shared" si="463"/>
        <v>1.2059560842717216E-5</v>
      </c>
      <c r="V1481" s="147" t="str">
        <f t="shared" si="464"/>
        <v/>
      </c>
      <c r="W1481" s="171">
        <f t="shared" si="465"/>
        <v>4.8763859654991517E-6</v>
      </c>
      <c r="X1481" s="169" t="str">
        <f t="shared" si="466"/>
        <v/>
      </c>
      <c r="Y1481" s="147" t="str">
        <f t="shared" si="467"/>
        <v/>
      </c>
      <c r="AC1481" s="151">
        <v>800</v>
      </c>
      <c r="AD1481" s="147">
        <f t="shared" si="468"/>
        <v>-0.79999999999999982</v>
      </c>
      <c r="AE1481" s="170">
        <f t="shared" si="469"/>
        <v>0.28969155276148278</v>
      </c>
      <c r="AF1481" s="170">
        <f t="shared" si="470"/>
        <v>0.21185539858339672</v>
      </c>
      <c r="AG1481" s="147" t="str">
        <f t="shared" si="471"/>
        <v/>
      </c>
      <c r="AH1481" s="147">
        <f t="shared" si="472"/>
        <v>0.28969155276148278</v>
      </c>
      <c r="AI1481" s="147" t="str">
        <f t="shared" si="473"/>
        <v/>
      </c>
      <c r="AJ1481" s="169">
        <f t="shared" si="474"/>
        <v>0</v>
      </c>
      <c r="AK1481" s="169" t="str">
        <f t="shared" si="475"/>
        <v/>
      </c>
      <c r="AL1481" s="169" t="str">
        <f t="shared" si="476"/>
        <v/>
      </c>
      <c r="AM1481" s="169"/>
      <c r="AN1481" s="169"/>
      <c r="AO1481" s="169"/>
      <c r="AP1481" s="169"/>
      <c r="AQ1481" s="169"/>
      <c r="AR1481" s="169"/>
      <c r="AS1481" s="169"/>
      <c r="AT1481" s="148"/>
      <c r="AU1481" s="149"/>
      <c r="AV1481" s="148"/>
      <c r="AW1481" s="173"/>
      <c r="AX1481" s="174"/>
      <c r="AY1481" s="175"/>
      <c r="AZ1481" s="175"/>
      <c r="BA1481" s="176"/>
      <c r="BB1481" s="176"/>
      <c r="BC1481" s="150"/>
      <c r="BE1481" s="151">
        <v>777</v>
      </c>
      <c r="BF1481" s="164">
        <f t="shared" si="478"/>
        <v>4.9664000000000765</v>
      </c>
      <c r="BG1481" s="177">
        <f t="shared" si="479"/>
        <v>0.66406374739583462</v>
      </c>
      <c r="BH1481" s="178">
        <f t="shared" si="480"/>
        <v>7.8102936411084123E-4</v>
      </c>
      <c r="BI1481" s="179" t="str">
        <f t="shared" si="481"/>
        <v/>
      </c>
      <c r="BJ1481" s="179" t="str">
        <f t="shared" si="477"/>
        <v/>
      </c>
    </row>
    <row r="1482" spans="2:62" ht="20.100000000000001" customHeight="1" x14ac:dyDescent="0.25">
      <c r="B1482" s="147"/>
      <c r="C1482" s="151">
        <v>801</v>
      </c>
      <c r="D1482" s="147">
        <f t="shared" si="450"/>
        <v>-594.54729031187208</v>
      </c>
      <c r="E1482" s="170">
        <f t="shared" si="451"/>
        <v>3.8908882999531927E-4</v>
      </c>
      <c r="F1482" s="170">
        <f t="shared" si="452"/>
        <v>0.21301601770212972</v>
      </c>
      <c r="G1482" s="147" t="str">
        <f t="shared" si="453"/>
        <v/>
      </c>
      <c r="H1482" s="147">
        <f t="shared" si="454"/>
        <v>3.8908882999531927E-4</v>
      </c>
      <c r="I1482" s="147" t="str">
        <f t="shared" si="455"/>
        <v/>
      </c>
      <c r="J1482" s="147">
        <f t="shared" si="456"/>
        <v>9.1696092005381448E-15</v>
      </c>
      <c r="K1482" s="147" t="str">
        <f t="shared" si="457"/>
        <v/>
      </c>
      <c r="L1482" s="147" t="str">
        <f t="shared" si="458"/>
        <v/>
      </c>
      <c r="P1482" s="151">
        <v>801</v>
      </c>
      <c r="Q1482" s="147">
        <f t="shared" si="459"/>
        <v>-19121.299606643355</v>
      </c>
      <c r="R1482" s="170">
        <f t="shared" si="460"/>
        <v>1.2098116462960583E-5</v>
      </c>
      <c r="S1482" s="170">
        <f t="shared" si="461"/>
        <v>0.21301601770212966</v>
      </c>
      <c r="T1482" s="147" t="str">
        <f t="shared" si="462"/>
        <v/>
      </c>
      <c r="U1482" s="147">
        <f t="shared" si="463"/>
        <v>1.2098116462960583E-5</v>
      </c>
      <c r="V1482" s="147" t="str">
        <f t="shared" si="464"/>
        <v/>
      </c>
      <c r="W1482" s="171">
        <f t="shared" si="465"/>
        <v>4.9069791770792619E-6</v>
      </c>
      <c r="X1482" s="169" t="str">
        <f t="shared" si="466"/>
        <v/>
      </c>
      <c r="Y1482" s="147" t="str">
        <f t="shared" si="467"/>
        <v/>
      </c>
      <c r="AC1482" s="151">
        <v>801</v>
      </c>
      <c r="AD1482" s="147">
        <f t="shared" si="468"/>
        <v>-0.79599999999999982</v>
      </c>
      <c r="AE1482" s="170">
        <f t="shared" si="469"/>
        <v>0.29061772558333382</v>
      </c>
      <c r="AF1482" s="170">
        <f t="shared" si="470"/>
        <v>0.21301601770212972</v>
      </c>
      <c r="AG1482" s="147" t="str">
        <f t="shared" si="471"/>
        <v/>
      </c>
      <c r="AH1482" s="147">
        <f t="shared" si="472"/>
        <v>0.29061772558333382</v>
      </c>
      <c r="AI1482" s="147" t="str">
        <f t="shared" si="473"/>
        <v/>
      </c>
      <c r="AJ1482" s="169">
        <f t="shared" si="474"/>
        <v>0</v>
      </c>
      <c r="AK1482" s="169" t="str">
        <f t="shared" si="475"/>
        <v/>
      </c>
      <c r="AL1482" s="169" t="str">
        <f t="shared" si="476"/>
        <v/>
      </c>
      <c r="AM1482" s="169"/>
      <c r="AN1482" s="169"/>
      <c r="AO1482" s="169"/>
      <c r="AP1482" s="169"/>
      <c r="AQ1482" s="169"/>
      <c r="AR1482" s="169"/>
      <c r="AS1482" s="169"/>
      <c r="AT1482" s="148"/>
      <c r="AU1482" s="149"/>
      <c r="AV1482" s="148"/>
      <c r="AW1482" s="173"/>
      <c r="AX1482" s="174"/>
      <c r="AY1482" s="175"/>
      <c r="AZ1482" s="175"/>
      <c r="BA1482" s="176"/>
      <c r="BB1482" s="176"/>
      <c r="BC1482" s="150"/>
      <c r="BE1482" s="151">
        <v>778</v>
      </c>
      <c r="BF1482" s="164">
        <f t="shared" si="478"/>
        <v>4.9728000000000767</v>
      </c>
      <c r="BG1482" s="177">
        <f t="shared" si="479"/>
        <v>0.66328271803172378</v>
      </c>
      <c r="BH1482" s="178">
        <f t="shared" si="480"/>
        <v>7.8104303544668241E-4</v>
      </c>
      <c r="BI1482" s="179" t="str">
        <f t="shared" si="481"/>
        <v/>
      </c>
      <c r="BJ1482" s="179" t="str">
        <f t="shared" si="477"/>
        <v/>
      </c>
    </row>
    <row r="1483" spans="2:62" ht="20.100000000000001" customHeight="1" x14ac:dyDescent="0.25">
      <c r="B1483" s="147"/>
      <c r="C1483" s="151">
        <v>802</v>
      </c>
      <c r="D1483" s="147">
        <f t="shared" si="450"/>
        <v>-591.55961548618416</v>
      </c>
      <c r="E1483" s="170">
        <f t="shared" si="451"/>
        <v>3.9032654056337019E-4</v>
      </c>
      <c r="F1483" s="170">
        <f t="shared" si="452"/>
        <v>0.2141803381165375</v>
      </c>
      <c r="G1483" s="147" t="str">
        <f t="shared" si="453"/>
        <v/>
      </c>
      <c r="H1483" s="147">
        <f t="shared" si="454"/>
        <v>3.9032654056337019E-4</v>
      </c>
      <c r="I1483" s="147" t="str">
        <f t="shared" si="455"/>
        <v/>
      </c>
      <c r="J1483" s="147">
        <f t="shared" si="456"/>
        <v>9.4314585064105171E-15</v>
      </c>
      <c r="K1483" s="147" t="str">
        <f t="shared" si="457"/>
        <v/>
      </c>
      <c r="L1483" s="147" t="str">
        <f t="shared" si="458"/>
        <v/>
      </c>
      <c r="P1483" s="151">
        <v>802</v>
      </c>
      <c r="Q1483" s="147">
        <f t="shared" si="459"/>
        <v>-19025.212673946648</v>
      </c>
      <c r="R1483" s="170">
        <f t="shared" si="460"/>
        <v>1.2136601162199829E-5</v>
      </c>
      <c r="S1483" s="170">
        <f t="shared" si="461"/>
        <v>0.21418033811653756</v>
      </c>
      <c r="T1483" s="147" t="str">
        <f t="shared" si="462"/>
        <v/>
      </c>
      <c r="U1483" s="147">
        <f t="shared" si="463"/>
        <v>1.2136601162199829E-5</v>
      </c>
      <c r="V1483" s="147" t="str">
        <f t="shared" si="464"/>
        <v/>
      </c>
      <c r="W1483" s="171">
        <f t="shared" si="465"/>
        <v>4.9376853191300991E-6</v>
      </c>
      <c r="X1483" s="169" t="str">
        <f t="shared" si="466"/>
        <v/>
      </c>
      <c r="Y1483" s="147" t="str">
        <f t="shared" si="467"/>
        <v/>
      </c>
      <c r="AC1483" s="151">
        <v>802</v>
      </c>
      <c r="AD1483" s="147">
        <f t="shared" si="468"/>
        <v>-0.79199999999999982</v>
      </c>
      <c r="AE1483" s="170">
        <f t="shared" si="469"/>
        <v>0.29154219475974724</v>
      </c>
      <c r="AF1483" s="170">
        <f t="shared" si="470"/>
        <v>0.2141803381165375</v>
      </c>
      <c r="AG1483" s="147" t="str">
        <f t="shared" si="471"/>
        <v/>
      </c>
      <c r="AH1483" s="147">
        <f t="shared" si="472"/>
        <v>0.29154219475974724</v>
      </c>
      <c r="AI1483" s="147" t="str">
        <f t="shared" si="473"/>
        <v/>
      </c>
      <c r="AJ1483" s="169">
        <f t="shared" si="474"/>
        <v>0</v>
      </c>
      <c r="AK1483" s="169" t="str">
        <f t="shared" si="475"/>
        <v/>
      </c>
      <c r="AL1483" s="169" t="str">
        <f t="shared" si="476"/>
        <v/>
      </c>
      <c r="AM1483" s="169"/>
      <c r="AN1483" s="169"/>
      <c r="AO1483" s="169"/>
      <c r="AP1483" s="169"/>
      <c r="AQ1483" s="169"/>
      <c r="AR1483" s="169"/>
      <c r="AS1483" s="169"/>
      <c r="AT1483" s="148"/>
      <c r="AU1483" s="149"/>
      <c r="AV1483" s="148"/>
      <c r="AW1483" s="173"/>
      <c r="AX1483" s="174"/>
      <c r="AY1483" s="175"/>
      <c r="AZ1483" s="175"/>
      <c r="BA1483" s="176"/>
      <c r="BB1483" s="176"/>
      <c r="BC1483" s="150"/>
      <c r="BE1483" s="151">
        <v>779</v>
      </c>
      <c r="BF1483" s="164">
        <f t="shared" si="478"/>
        <v>4.9792000000000769</v>
      </c>
      <c r="BG1483" s="177">
        <f t="shared" si="479"/>
        <v>0.6625016749962771</v>
      </c>
      <c r="BH1483" s="178">
        <f t="shared" si="480"/>
        <v>7.8105347688184334E-4</v>
      </c>
      <c r="BI1483" s="179" t="str">
        <f t="shared" si="481"/>
        <v/>
      </c>
      <c r="BJ1483" s="179" t="str">
        <f t="shared" si="477"/>
        <v/>
      </c>
    </row>
    <row r="1484" spans="2:62" ht="20.100000000000001" customHeight="1" x14ac:dyDescent="0.25">
      <c r="B1484" s="147"/>
      <c r="C1484" s="151">
        <v>803</v>
      </c>
      <c r="D1484" s="147">
        <f t="shared" si="450"/>
        <v>-588.57194066049624</v>
      </c>
      <c r="E1484" s="170">
        <f t="shared" si="451"/>
        <v>3.9156192330828455E-4</v>
      </c>
      <c r="F1484" s="170">
        <f t="shared" si="452"/>
        <v>0.21534835294194946</v>
      </c>
      <c r="G1484" s="147" t="str">
        <f t="shared" si="453"/>
        <v/>
      </c>
      <c r="H1484" s="147">
        <f t="shared" si="454"/>
        <v>3.9156192330828455E-4</v>
      </c>
      <c r="I1484" s="147" t="str">
        <f t="shared" si="455"/>
        <v/>
      </c>
      <c r="J1484" s="147">
        <f t="shared" si="456"/>
        <v>9.7006300252966748E-15</v>
      </c>
      <c r="K1484" s="147" t="str">
        <f t="shared" si="457"/>
        <v/>
      </c>
      <c r="L1484" s="147" t="str">
        <f t="shared" si="458"/>
        <v/>
      </c>
      <c r="P1484" s="151">
        <v>803</v>
      </c>
      <c r="Q1484" s="147">
        <f t="shared" si="459"/>
        <v>-18929.125741249954</v>
      </c>
      <c r="R1484" s="170">
        <f t="shared" si="460"/>
        <v>1.2175013481372503E-5</v>
      </c>
      <c r="S1484" s="170">
        <f t="shared" si="461"/>
        <v>0.21534835294194934</v>
      </c>
      <c r="T1484" s="147" t="str">
        <f t="shared" si="462"/>
        <v/>
      </c>
      <c r="U1484" s="147">
        <f t="shared" si="463"/>
        <v>1.2175013481372503E-5</v>
      </c>
      <c r="V1484" s="147" t="str">
        <f t="shared" si="464"/>
        <v/>
      </c>
      <c r="W1484" s="171">
        <f t="shared" si="465"/>
        <v>4.9685041126676064E-6</v>
      </c>
      <c r="X1484" s="169" t="str">
        <f t="shared" si="466"/>
        <v/>
      </c>
      <c r="Y1484" s="147" t="str">
        <f t="shared" si="467"/>
        <v/>
      </c>
      <c r="AC1484" s="151">
        <v>803</v>
      </c>
      <c r="AD1484" s="147">
        <f t="shared" si="468"/>
        <v>-0.78799999999999981</v>
      </c>
      <c r="AE1484" s="170">
        <f t="shared" si="469"/>
        <v>0.29246492524151457</v>
      </c>
      <c r="AF1484" s="170">
        <f t="shared" si="470"/>
        <v>0.21534835294194937</v>
      </c>
      <c r="AG1484" s="147" t="str">
        <f t="shared" si="471"/>
        <v/>
      </c>
      <c r="AH1484" s="147">
        <f t="shared" si="472"/>
        <v>0.29246492524151457</v>
      </c>
      <c r="AI1484" s="147" t="str">
        <f t="shared" si="473"/>
        <v/>
      </c>
      <c r="AJ1484" s="169">
        <f t="shared" si="474"/>
        <v>0</v>
      </c>
      <c r="AK1484" s="169" t="str">
        <f t="shared" si="475"/>
        <v/>
      </c>
      <c r="AL1484" s="169" t="str">
        <f t="shared" si="476"/>
        <v/>
      </c>
      <c r="AM1484" s="169"/>
      <c r="AN1484" s="169"/>
      <c r="AO1484" s="169"/>
      <c r="AP1484" s="169"/>
      <c r="AQ1484" s="169"/>
      <c r="AR1484" s="169"/>
      <c r="AS1484" s="169"/>
      <c r="AT1484" s="148"/>
      <c r="AU1484" s="149"/>
      <c r="AV1484" s="148"/>
      <c r="AW1484" s="173"/>
      <c r="AX1484" s="174"/>
      <c r="AY1484" s="175"/>
      <c r="AZ1484" s="175"/>
      <c r="BA1484" s="176"/>
      <c r="BB1484" s="176"/>
      <c r="BC1484" s="150"/>
      <c r="BE1484" s="151">
        <v>780</v>
      </c>
      <c r="BF1484" s="164">
        <f t="shared" si="478"/>
        <v>4.9856000000000771</v>
      </c>
      <c r="BG1484" s="177">
        <f t="shared" si="479"/>
        <v>0.66172062151939526</v>
      </c>
      <c r="BH1484" s="178">
        <f t="shared" si="480"/>
        <v>7.8106069658079313E-4</v>
      </c>
      <c r="BI1484" s="179" t="str">
        <f t="shared" si="481"/>
        <v/>
      </c>
      <c r="BJ1484" s="179" t="str">
        <f t="shared" si="477"/>
        <v/>
      </c>
    </row>
    <row r="1485" spans="2:62" ht="20.100000000000001" customHeight="1" x14ac:dyDescent="0.25">
      <c r="B1485" s="147"/>
      <c r="C1485" s="151">
        <v>804</v>
      </c>
      <c r="D1485" s="147">
        <f t="shared" si="450"/>
        <v>-585.58426583480878</v>
      </c>
      <c r="E1485" s="170">
        <f t="shared" si="451"/>
        <v>3.9279493126801525E-4</v>
      </c>
      <c r="F1485" s="170">
        <f t="shared" si="452"/>
        <v>0.21652005515344197</v>
      </c>
      <c r="G1485" s="147" t="str">
        <f t="shared" si="453"/>
        <v/>
      </c>
      <c r="H1485" s="147">
        <f t="shared" si="454"/>
        <v>3.9279493126801525E-4</v>
      </c>
      <c r="I1485" s="147" t="str">
        <f t="shared" si="455"/>
        <v/>
      </c>
      <c r="J1485" s="147">
        <f t="shared" si="456"/>
        <v>9.9773239950325628E-15</v>
      </c>
      <c r="K1485" s="147" t="str">
        <f t="shared" si="457"/>
        <v/>
      </c>
      <c r="L1485" s="147" t="str">
        <f t="shared" si="458"/>
        <v/>
      </c>
      <c r="P1485" s="151">
        <v>804</v>
      </c>
      <c r="Q1485" s="147">
        <f t="shared" si="459"/>
        <v>-18833.038808553247</v>
      </c>
      <c r="R1485" s="170">
        <f t="shared" si="460"/>
        <v>1.2213351960266289E-5</v>
      </c>
      <c r="S1485" s="170">
        <f t="shared" si="461"/>
        <v>0.21652005515344214</v>
      </c>
      <c r="T1485" s="147" t="str">
        <f t="shared" si="462"/>
        <v/>
      </c>
      <c r="U1485" s="147">
        <f t="shared" si="463"/>
        <v>1.2213351960266289E-5</v>
      </c>
      <c r="V1485" s="147" t="str">
        <f t="shared" si="464"/>
        <v/>
      </c>
      <c r="W1485" s="171">
        <f t="shared" si="465"/>
        <v>4.9994352715401229E-6</v>
      </c>
      <c r="X1485" s="169" t="str">
        <f t="shared" si="466"/>
        <v/>
      </c>
      <c r="Y1485" s="147" t="str">
        <f t="shared" si="467"/>
        <v/>
      </c>
      <c r="AC1485" s="151">
        <v>804</v>
      </c>
      <c r="AD1485" s="147">
        <f t="shared" si="468"/>
        <v>-0.78399999999999981</v>
      </c>
      <c r="AE1485" s="170">
        <f t="shared" si="469"/>
        <v>0.29338588195180482</v>
      </c>
      <c r="AF1485" s="170">
        <f t="shared" si="470"/>
        <v>0.21652005515344208</v>
      </c>
      <c r="AG1485" s="147" t="str">
        <f t="shared" si="471"/>
        <v/>
      </c>
      <c r="AH1485" s="147">
        <f t="shared" si="472"/>
        <v>0.29338588195180482</v>
      </c>
      <c r="AI1485" s="147" t="str">
        <f t="shared" si="473"/>
        <v/>
      </c>
      <c r="AJ1485" s="169">
        <f t="shared" si="474"/>
        <v>0</v>
      </c>
      <c r="AK1485" s="169" t="str">
        <f t="shared" si="475"/>
        <v/>
      </c>
      <c r="AL1485" s="169" t="str">
        <f t="shared" si="476"/>
        <v/>
      </c>
      <c r="AM1485" s="169"/>
      <c r="AN1485" s="169"/>
      <c r="AO1485" s="169"/>
      <c r="AP1485" s="169"/>
      <c r="AQ1485" s="169"/>
      <c r="AR1485" s="169"/>
      <c r="AS1485" s="169"/>
      <c r="AT1485" s="148"/>
      <c r="AU1485" s="149"/>
      <c r="AV1485" s="148"/>
      <c r="AW1485" s="173"/>
      <c r="AX1485" s="174"/>
      <c r="AY1485" s="175"/>
      <c r="AZ1485" s="175"/>
      <c r="BA1485" s="176"/>
      <c r="BB1485" s="176"/>
      <c r="BC1485" s="150"/>
      <c r="BE1485" s="151">
        <v>781</v>
      </c>
      <c r="BF1485" s="164">
        <f t="shared" si="478"/>
        <v>4.9920000000000773</v>
      </c>
      <c r="BG1485" s="177">
        <f t="shared" si="479"/>
        <v>0.66093956082281446</v>
      </c>
      <c r="BH1485" s="178">
        <f t="shared" si="480"/>
        <v>7.8106470271510631E-4</v>
      </c>
      <c r="BI1485" s="179" t="str">
        <f t="shared" si="481"/>
        <v/>
      </c>
      <c r="BJ1485" s="179" t="str">
        <f t="shared" si="477"/>
        <v/>
      </c>
    </row>
    <row r="1486" spans="2:62" ht="20.100000000000001" customHeight="1" x14ac:dyDescent="0.25">
      <c r="B1486" s="147"/>
      <c r="C1486" s="151">
        <v>805</v>
      </c>
      <c r="D1486" s="147">
        <f t="shared" si="450"/>
        <v>-582.59659100912086</v>
      </c>
      <c r="E1486" s="170">
        <f t="shared" si="451"/>
        <v>3.9402551744642766E-4</v>
      </c>
      <c r="F1486" s="170">
        <f t="shared" si="452"/>
        <v>0.21769543758573318</v>
      </c>
      <c r="G1486" s="147" t="str">
        <f t="shared" si="453"/>
        <v/>
      </c>
      <c r="H1486" s="147">
        <f t="shared" si="454"/>
        <v>3.9402551744642766E-4</v>
      </c>
      <c r="I1486" s="147" t="str">
        <f t="shared" si="455"/>
        <v/>
      </c>
      <c r="J1486" s="147">
        <f t="shared" si="456"/>
        <v>1.026174600032198E-14</v>
      </c>
      <c r="K1486" s="147" t="str">
        <f t="shared" si="457"/>
        <v/>
      </c>
      <c r="L1486" s="147" t="str">
        <f t="shared" si="458"/>
        <v/>
      </c>
      <c r="P1486" s="151">
        <v>805</v>
      </c>
      <c r="Q1486" s="147">
        <f t="shared" si="459"/>
        <v>-18736.951875856554</v>
      </c>
      <c r="R1486" s="170">
        <f t="shared" si="460"/>
        <v>1.2251615137608901E-5</v>
      </c>
      <c r="S1486" s="170">
        <f t="shared" si="461"/>
        <v>0.21769543758573306</v>
      </c>
      <c r="T1486" s="147" t="str">
        <f t="shared" si="462"/>
        <v/>
      </c>
      <c r="U1486" s="147">
        <f t="shared" si="463"/>
        <v>1.2251615137608901E-5</v>
      </c>
      <c r="V1486" s="147" t="str">
        <f t="shared" si="464"/>
        <v/>
      </c>
      <c r="W1486" s="171">
        <f t="shared" si="465"/>
        <v>5.0304785024019651E-6</v>
      </c>
      <c r="X1486" s="169" t="str">
        <f t="shared" si="466"/>
        <v/>
      </c>
      <c r="Y1486" s="147" t="str">
        <f t="shared" si="467"/>
        <v/>
      </c>
      <c r="AC1486" s="151">
        <v>805</v>
      </c>
      <c r="AD1486" s="147">
        <f t="shared" si="468"/>
        <v>-0.7799999999999998</v>
      </c>
      <c r="AE1486" s="170">
        <f t="shared" si="469"/>
        <v>0.29430502978832518</v>
      </c>
      <c r="AF1486" s="170">
        <f t="shared" si="470"/>
        <v>0.21769543758573318</v>
      </c>
      <c r="AG1486" s="147" t="str">
        <f t="shared" si="471"/>
        <v/>
      </c>
      <c r="AH1486" s="147">
        <f t="shared" si="472"/>
        <v>0.29430502978832518</v>
      </c>
      <c r="AI1486" s="147" t="str">
        <f t="shared" si="473"/>
        <v/>
      </c>
      <c r="AJ1486" s="169">
        <f t="shared" si="474"/>
        <v>0</v>
      </c>
      <c r="AK1486" s="169" t="str">
        <f t="shared" si="475"/>
        <v/>
      </c>
      <c r="AL1486" s="169" t="str">
        <f t="shared" si="476"/>
        <v/>
      </c>
      <c r="AM1486" s="169"/>
      <c r="AN1486" s="169"/>
      <c r="AO1486" s="169"/>
      <c r="AP1486" s="169"/>
      <c r="AQ1486" s="169"/>
      <c r="AR1486" s="169"/>
      <c r="AS1486" s="169"/>
      <c r="AT1486" s="148"/>
      <c r="AU1486" s="149"/>
      <c r="AV1486" s="148"/>
      <c r="AW1486" s="173"/>
      <c r="AX1486" s="174"/>
      <c r="AY1486" s="175"/>
      <c r="AZ1486" s="175"/>
      <c r="BA1486" s="176"/>
      <c r="BB1486" s="176"/>
      <c r="BC1486" s="150"/>
      <c r="BE1486" s="151">
        <v>782</v>
      </c>
      <c r="BF1486" s="164">
        <f t="shared" si="478"/>
        <v>4.9984000000000774</v>
      </c>
      <c r="BG1486" s="177">
        <f t="shared" si="479"/>
        <v>0.66015849612009936</v>
      </c>
      <c r="BH1486" s="178">
        <f t="shared" si="480"/>
        <v>7.8106550346401793E-4</v>
      </c>
      <c r="BI1486" s="179" t="str">
        <f t="shared" si="481"/>
        <v/>
      </c>
      <c r="BJ1486" s="179" t="str">
        <f t="shared" si="477"/>
        <v/>
      </c>
    </row>
    <row r="1487" spans="2:62" ht="20.100000000000001" customHeight="1" x14ac:dyDescent="0.25">
      <c r="B1487" s="147"/>
      <c r="C1487" s="151">
        <v>806</v>
      </c>
      <c r="D1487" s="147">
        <f t="shared" si="450"/>
        <v>-579.60891618343294</v>
      </c>
      <c r="E1487" s="170">
        <f t="shared" si="451"/>
        <v>3.9525363481620208E-4</v>
      </c>
      <c r="F1487" s="170">
        <f t="shared" si="452"/>
        <v>0.21887449293308381</v>
      </c>
      <c r="G1487" s="147" t="str">
        <f t="shared" si="453"/>
        <v/>
      </c>
      <c r="H1487" s="147">
        <f t="shared" si="454"/>
        <v>3.9525363481620208E-4</v>
      </c>
      <c r="I1487" s="147" t="str">
        <f t="shared" si="455"/>
        <v/>
      </c>
      <c r="J1487" s="147">
        <f t="shared" si="456"/>
        <v>1.0554107111900305E-14</v>
      </c>
      <c r="K1487" s="147" t="str">
        <f t="shared" si="457"/>
        <v/>
      </c>
      <c r="L1487" s="147" t="str">
        <f t="shared" si="458"/>
        <v/>
      </c>
      <c r="P1487" s="151">
        <v>806</v>
      </c>
      <c r="Q1487" s="147">
        <f t="shared" si="459"/>
        <v>-18640.864943159846</v>
      </c>
      <c r="R1487" s="170">
        <f t="shared" si="460"/>
        <v>1.2289801551158462E-5</v>
      </c>
      <c r="S1487" s="170">
        <f t="shared" si="461"/>
        <v>0.21887449293308384</v>
      </c>
      <c r="T1487" s="147" t="str">
        <f t="shared" si="462"/>
        <v/>
      </c>
      <c r="U1487" s="147">
        <f t="shared" si="463"/>
        <v>1.2289801551158462E-5</v>
      </c>
      <c r="V1487" s="147" t="str">
        <f t="shared" si="464"/>
        <v/>
      </c>
      <c r="W1487" s="171">
        <f t="shared" si="465"/>
        <v>5.0616335046875235E-6</v>
      </c>
      <c r="X1487" s="169" t="str">
        <f t="shared" si="466"/>
        <v/>
      </c>
      <c r="Y1487" s="147" t="str">
        <f t="shared" si="467"/>
        <v/>
      </c>
      <c r="AC1487" s="151">
        <v>806</v>
      </c>
      <c r="AD1487" s="147">
        <f t="shared" si="468"/>
        <v>-0.7759999999999998</v>
      </c>
      <c r="AE1487" s="170">
        <f t="shared" si="469"/>
        <v>0.29522233362549144</v>
      </c>
      <c r="AF1487" s="170">
        <f t="shared" si="470"/>
        <v>0.21887449293308381</v>
      </c>
      <c r="AG1487" s="147" t="str">
        <f t="shared" si="471"/>
        <v/>
      </c>
      <c r="AH1487" s="147">
        <f t="shared" si="472"/>
        <v>0.29522233362549144</v>
      </c>
      <c r="AI1487" s="147" t="str">
        <f t="shared" si="473"/>
        <v/>
      </c>
      <c r="AJ1487" s="169">
        <f t="shared" si="474"/>
        <v>0</v>
      </c>
      <c r="AK1487" s="169" t="str">
        <f t="shared" si="475"/>
        <v/>
      </c>
      <c r="AL1487" s="169" t="str">
        <f t="shared" si="476"/>
        <v/>
      </c>
      <c r="AM1487" s="169"/>
      <c r="AN1487" s="169"/>
      <c r="AO1487" s="169"/>
      <c r="AP1487" s="169"/>
      <c r="AQ1487" s="169"/>
      <c r="AR1487" s="169"/>
      <c r="AS1487" s="169"/>
      <c r="AT1487" s="148"/>
      <c r="AU1487" s="149"/>
      <c r="AV1487" s="148"/>
      <c r="AW1487" s="173"/>
      <c r="AX1487" s="174"/>
      <c r="AY1487" s="175"/>
      <c r="AZ1487" s="175"/>
      <c r="BA1487" s="176"/>
      <c r="BB1487" s="176"/>
      <c r="BC1487" s="150"/>
      <c r="BE1487" s="151">
        <v>783</v>
      </c>
      <c r="BF1487" s="164">
        <f t="shared" si="478"/>
        <v>5.0048000000000776</v>
      </c>
      <c r="BG1487" s="177">
        <f t="shared" si="479"/>
        <v>0.65937743061663534</v>
      </c>
      <c r="BH1487" s="178">
        <f t="shared" si="480"/>
        <v>7.8106310701775428E-4</v>
      </c>
      <c r="BI1487" s="179" t="str">
        <f t="shared" si="481"/>
        <v/>
      </c>
      <c r="BJ1487" s="179" t="str">
        <f t="shared" si="477"/>
        <v/>
      </c>
    </row>
    <row r="1488" spans="2:62" ht="20.100000000000001" customHeight="1" x14ac:dyDescent="0.25">
      <c r="B1488" s="147"/>
      <c r="C1488" s="151">
        <v>807</v>
      </c>
      <c r="D1488" s="147">
        <f t="shared" si="450"/>
        <v>-576.62124135774502</v>
      </c>
      <c r="E1488" s="170">
        <f t="shared" si="451"/>
        <v>3.9647923632175262E-4</v>
      </c>
      <c r="F1488" s="170">
        <f t="shared" si="452"/>
        <v>0.22005721374920995</v>
      </c>
      <c r="G1488" s="147" t="str">
        <f t="shared" si="453"/>
        <v/>
      </c>
      <c r="H1488" s="147">
        <f t="shared" si="454"/>
        <v>3.9647923632175262E-4</v>
      </c>
      <c r="I1488" s="147" t="str">
        <f t="shared" si="455"/>
        <v/>
      </c>
      <c r="J1488" s="147">
        <f t="shared" si="456"/>
        <v>1.0854624029224212E-14</v>
      </c>
      <c r="K1488" s="147" t="str">
        <f t="shared" si="457"/>
        <v/>
      </c>
      <c r="L1488" s="147" t="str">
        <f t="shared" si="458"/>
        <v/>
      </c>
      <c r="P1488" s="151">
        <v>807</v>
      </c>
      <c r="Q1488" s="147">
        <f t="shared" si="459"/>
        <v>-18544.778010463153</v>
      </c>
      <c r="R1488" s="170">
        <f t="shared" si="460"/>
        <v>1.2327909737794163E-5</v>
      </c>
      <c r="S1488" s="170">
        <f t="shared" si="461"/>
        <v>0.22005721374920975</v>
      </c>
      <c r="T1488" s="147" t="str">
        <f t="shared" si="462"/>
        <v/>
      </c>
      <c r="U1488" s="147">
        <f t="shared" si="463"/>
        <v>1.2327909737794163E-5</v>
      </c>
      <c r="V1488" s="147" t="str">
        <f t="shared" si="464"/>
        <v/>
      </c>
      <c r="W1488" s="171">
        <f t="shared" si="465"/>
        <v>5.092899970585678E-6</v>
      </c>
      <c r="X1488" s="169" t="str">
        <f t="shared" si="466"/>
        <v/>
      </c>
      <c r="Y1488" s="147" t="str">
        <f t="shared" si="467"/>
        <v/>
      </c>
      <c r="AC1488" s="151">
        <v>807</v>
      </c>
      <c r="AD1488" s="147">
        <f t="shared" si="468"/>
        <v>-0.7719999999999998</v>
      </c>
      <c r="AE1488" s="170">
        <f t="shared" si="469"/>
        <v>0.29613775831660594</v>
      </c>
      <c r="AF1488" s="170">
        <f t="shared" si="470"/>
        <v>0.22005721374920986</v>
      </c>
      <c r="AG1488" s="147" t="str">
        <f t="shared" si="471"/>
        <v/>
      </c>
      <c r="AH1488" s="147">
        <f t="shared" si="472"/>
        <v>0.29613775831660594</v>
      </c>
      <c r="AI1488" s="147" t="str">
        <f t="shared" si="473"/>
        <v/>
      </c>
      <c r="AJ1488" s="169">
        <f t="shared" si="474"/>
        <v>0</v>
      </c>
      <c r="AK1488" s="169" t="str">
        <f t="shared" si="475"/>
        <v/>
      </c>
      <c r="AL1488" s="169" t="str">
        <f t="shared" si="476"/>
        <v/>
      </c>
      <c r="AM1488" s="169"/>
      <c r="AN1488" s="169"/>
      <c r="AO1488" s="169"/>
      <c r="AP1488" s="169"/>
      <c r="AQ1488" s="169"/>
      <c r="AR1488" s="169"/>
      <c r="AS1488" s="169"/>
      <c r="AT1488" s="148"/>
      <c r="AU1488" s="149"/>
      <c r="AV1488" s="148"/>
      <c r="AW1488" s="173"/>
      <c r="AX1488" s="174"/>
      <c r="AY1488" s="175"/>
      <c r="AZ1488" s="175"/>
      <c r="BA1488" s="176"/>
      <c r="BB1488" s="176"/>
      <c r="BC1488" s="150"/>
      <c r="BE1488" s="151">
        <v>784</v>
      </c>
      <c r="BF1488" s="164">
        <f t="shared" si="478"/>
        <v>5.0112000000000778</v>
      </c>
      <c r="BG1488" s="177">
        <f t="shared" si="479"/>
        <v>0.65859636750961759</v>
      </c>
      <c r="BH1488" s="178">
        <f t="shared" si="480"/>
        <v>7.8105752156998332E-4</v>
      </c>
      <c r="BI1488" s="179" t="str">
        <f t="shared" si="481"/>
        <v/>
      </c>
      <c r="BJ1488" s="179" t="str">
        <f t="shared" si="477"/>
        <v/>
      </c>
    </row>
    <row r="1489" spans="2:62" ht="20.100000000000001" customHeight="1" x14ac:dyDescent="0.25">
      <c r="B1489" s="147"/>
      <c r="C1489" s="151">
        <v>808</v>
      </c>
      <c r="D1489" s="147">
        <f t="shared" si="450"/>
        <v>-573.63356653205756</v>
      </c>
      <c r="E1489" s="170">
        <f t="shared" si="451"/>
        <v>3.9770227488215382E-4</v>
      </c>
      <c r="F1489" s="170">
        <f t="shared" si="452"/>
        <v>0.22124359244720179</v>
      </c>
      <c r="G1489" s="147" t="str">
        <f t="shared" si="453"/>
        <v/>
      </c>
      <c r="H1489" s="147">
        <f t="shared" si="454"/>
        <v>3.9770227488215382E-4</v>
      </c>
      <c r="I1489" s="147" t="str">
        <f t="shared" si="455"/>
        <v/>
      </c>
      <c r="J1489" s="147">
        <f t="shared" si="456"/>
        <v>1.1163519226769899E-14</v>
      </c>
      <c r="K1489" s="147" t="str">
        <f t="shared" si="457"/>
        <v/>
      </c>
      <c r="L1489" s="147" t="str">
        <f t="shared" si="458"/>
        <v/>
      </c>
      <c r="P1489" s="151">
        <v>808</v>
      </c>
      <c r="Q1489" s="147">
        <f t="shared" si="459"/>
        <v>-18448.691077766445</v>
      </c>
      <c r="R1489" s="170">
        <f t="shared" si="460"/>
        <v>1.2365938233607335E-5</v>
      </c>
      <c r="S1489" s="170">
        <f t="shared" si="461"/>
        <v>0.22124359244720193</v>
      </c>
      <c r="T1489" s="147" t="str">
        <f t="shared" si="462"/>
        <v/>
      </c>
      <c r="U1489" s="147">
        <f t="shared" si="463"/>
        <v>1.2365938233607335E-5</v>
      </c>
      <c r="V1489" s="147" t="str">
        <f t="shared" si="464"/>
        <v/>
      </c>
      <c r="W1489" s="171">
        <f t="shared" si="465"/>
        <v>5.1242775850147381E-6</v>
      </c>
      <c r="X1489" s="169" t="str">
        <f t="shared" si="466"/>
        <v/>
      </c>
      <c r="Y1489" s="147" t="str">
        <f t="shared" si="467"/>
        <v/>
      </c>
      <c r="AC1489" s="151">
        <v>808</v>
      </c>
      <c r="AD1489" s="147">
        <f t="shared" si="468"/>
        <v>-0.76799999999999979</v>
      </c>
      <c r="AE1489" s="170">
        <f t="shared" si="469"/>
        <v>0.2970512686960452</v>
      </c>
      <c r="AF1489" s="170">
        <f t="shared" si="470"/>
        <v>0.22124359244720193</v>
      </c>
      <c r="AG1489" s="147" t="str">
        <f t="shared" si="471"/>
        <v/>
      </c>
      <c r="AH1489" s="147">
        <f t="shared" si="472"/>
        <v>0.2970512686960452</v>
      </c>
      <c r="AI1489" s="147" t="str">
        <f t="shared" si="473"/>
        <v/>
      </c>
      <c r="AJ1489" s="169">
        <f t="shared" si="474"/>
        <v>0</v>
      </c>
      <c r="AK1489" s="169" t="str">
        <f t="shared" si="475"/>
        <v/>
      </c>
      <c r="AL1489" s="169" t="str">
        <f t="shared" si="476"/>
        <v/>
      </c>
      <c r="AM1489" s="169"/>
      <c r="AN1489" s="169"/>
      <c r="AO1489" s="169"/>
      <c r="AP1489" s="169"/>
      <c r="AQ1489" s="169"/>
      <c r="AR1489" s="169"/>
      <c r="AS1489" s="169"/>
      <c r="AT1489" s="148"/>
      <c r="AU1489" s="149"/>
      <c r="AV1489" s="148"/>
      <c r="AW1489" s="173"/>
      <c r="AX1489" s="174"/>
      <c r="AY1489" s="175"/>
      <c r="AZ1489" s="175"/>
      <c r="BA1489" s="176"/>
      <c r="BB1489" s="176"/>
      <c r="BC1489" s="150"/>
      <c r="BE1489" s="151">
        <v>785</v>
      </c>
      <c r="BF1489" s="164">
        <f t="shared" si="478"/>
        <v>5.017600000000078</v>
      </c>
      <c r="BG1489" s="177">
        <f t="shared" si="479"/>
        <v>0.6578153099880476</v>
      </c>
      <c r="BH1489" s="178">
        <f t="shared" si="480"/>
        <v>7.810487553252532E-4</v>
      </c>
      <c r="BI1489" s="179" t="str">
        <f t="shared" si="481"/>
        <v/>
      </c>
      <c r="BJ1489" s="179" t="str">
        <f t="shared" si="477"/>
        <v/>
      </c>
    </row>
    <row r="1490" spans="2:62" ht="20.100000000000001" customHeight="1" x14ac:dyDescent="0.25">
      <c r="B1490" s="147"/>
      <c r="C1490" s="151">
        <v>809</v>
      </c>
      <c r="D1490" s="147">
        <f t="shared" si="450"/>
        <v>-570.64589170636964</v>
      </c>
      <c r="E1490" s="170">
        <f t="shared" si="451"/>
        <v>3.9892270339408155E-4</v>
      </c>
      <c r="F1490" s="170">
        <f t="shared" si="452"/>
        <v>0.22243362129945352</v>
      </c>
      <c r="G1490" s="147" t="str">
        <f t="shared" si="453"/>
        <v/>
      </c>
      <c r="H1490" s="147">
        <f t="shared" si="454"/>
        <v>3.9892270339408155E-4</v>
      </c>
      <c r="I1490" s="147" t="str">
        <f t="shared" si="455"/>
        <v/>
      </c>
      <c r="J1490" s="147">
        <f t="shared" si="456"/>
        <v>1.148102110402957E-14</v>
      </c>
      <c r="K1490" s="147" t="str">
        <f t="shared" si="457"/>
        <v/>
      </c>
      <c r="L1490" s="147" t="str">
        <f t="shared" si="458"/>
        <v/>
      </c>
      <c r="P1490" s="151">
        <v>809</v>
      </c>
      <c r="Q1490" s="147">
        <f t="shared" si="459"/>
        <v>-18352.604145069752</v>
      </c>
      <c r="R1490" s="170">
        <f t="shared" si="460"/>
        <v>1.2403885573992809E-5</v>
      </c>
      <c r="S1490" s="170">
        <f t="shared" si="461"/>
        <v>0.22243362129945343</v>
      </c>
      <c r="T1490" s="147" t="str">
        <f t="shared" si="462"/>
        <v/>
      </c>
      <c r="U1490" s="147">
        <f t="shared" si="463"/>
        <v>1.2403885573992809E-5</v>
      </c>
      <c r="V1490" s="147" t="str">
        <f t="shared" si="464"/>
        <v/>
      </c>
      <c r="W1490" s="171">
        <f t="shared" si="465"/>
        <v>5.1557660255977034E-6</v>
      </c>
      <c r="X1490" s="169" t="str">
        <f t="shared" si="466"/>
        <v/>
      </c>
      <c r="Y1490" s="147" t="str">
        <f t="shared" si="467"/>
        <v/>
      </c>
      <c r="AC1490" s="151">
        <v>809</v>
      </c>
      <c r="AD1490" s="147">
        <f t="shared" si="468"/>
        <v>-0.76399999999999979</v>
      </c>
      <c r="AE1490" s="170">
        <f t="shared" si="469"/>
        <v>0.29796282958145465</v>
      </c>
      <c r="AF1490" s="170">
        <f t="shared" si="470"/>
        <v>0.22243362129945354</v>
      </c>
      <c r="AG1490" s="147" t="str">
        <f t="shared" si="471"/>
        <v/>
      </c>
      <c r="AH1490" s="147">
        <f t="shared" si="472"/>
        <v>0.29796282958145465</v>
      </c>
      <c r="AI1490" s="147" t="str">
        <f t="shared" si="473"/>
        <v/>
      </c>
      <c r="AJ1490" s="169">
        <f t="shared" si="474"/>
        <v>0</v>
      </c>
      <c r="AK1490" s="169" t="str">
        <f t="shared" si="475"/>
        <v/>
      </c>
      <c r="AL1490" s="169" t="str">
        <f t="shared" si="476"/>
        <v/>
      </c>
      <c r="AM1490" s="169"/>
      <c r="AN1490" s="169"/>
      <c r="AO1490" s="169"/>
      <c r="AP1490" s="169"/>
      <c r="AQ1490" s="169"/>
      <c r="AR1490" s="169"/>
      <c r="AS1490" s="169"/>
      <c r="AT1490" s="148"/>
      <c r="AU1490" s="149"/>
      <c r="AV1490" s="148"/>
      <c r="AW1490" s="173"/>
      <c r="AX1490" s="174"/>
      <c r="AY1490" s="175"/>
      <c r="AZ1490" s="175"/>
      <c r="BA1490" s="176"/>
      <c r="BB1490" s="176"/>
      <c r="BC1490" s="150"/>
      <c r="BE1490" s="151">
        <v>786</v>
      </c>
      <c r="BF1490" s="164">
        <f t="shared" si="478"/>
        <v>5.0240000000000782</v>
      </c>
      <c r="BG1490" s="177">
        <f t="shared" si="479"/>
        <v>0.65703426123272235</v>
      </c>
      <c r="BH1490" s="178">
        <f t="shared" si="480"/>
        <v>7.8103681649432932E-4</v>
      </c>
      <c r="BI1490" s="179" t="str">
        <f t="shared" si="481"/>
        <v/>
      </c>
      <c r="BJ1490" s="179" t="str">
        <f t="shared" si="477"/>
        <v/>
      </c>
    </row>
    <row r="1491" spans="2:62" ht="20.100000000000001" customHeight="1" x14ac:dyDescent="0.25">
      <c r="B1491" s="147"/>
      <c r="C1491" s="151">
        <v>810</v>
      </c>
      <c r="D1491" s="147">
        <f t="shared" si="450"/>
        <v>-567.65821688068172</v>
      </c>
      <c r="E1491" s="170">
        <f t="shared" si="451"/>
        <v>4.0014047473476132E-4</v>
      </c>
      <c r="F1491" s="170">
        <f t="shared" si="452"/>
        <v>0.22362729243759949</v>
      </c>
      <c r="G1491" s="147" t="str">
        <f t="shared" si="453"/>
        <v/>
      </c>
      <c r="H1491" s="147">
        <f t="shared" si="454"/>
        <v>4.0014047473476132E-4</v>
      </c>
      <c r="I1491" s="147" t="str">
        <f t="shared" si="455"/>
        <v/>
      </c>
      <c r="J1491" s="147">
        <f t="shared" si="456"/>
        <v>1.1807364139296889E-14</v>
      </c>
      <c r="K1491" s="147" t="str">
        <f t="shared" si="457"/>
        <v/>
      </c>
      <c r="L1491" s="147" t="str">
        <f t="shared" si="458"/>
        <v/>
      </c>
      <c r="P1491" s="151">
        <v>810</v>
      </c>
      <c r="Q1491" s="147">
        <f t="shared" si="459"/>
        <v>-18256.517212373044</v>
      </c>
      <c r="R1491" s="170">
        <f t="shared" si="460"/>
        <v>1.2441750293740679E-5</v>
      </c>
      <c r="S1491" s="170">
        <f t="shared" si="461"/>
        <v>0.22362729243759952</v>
      </c>
      <c r="T1491" s="147" t="str">
        <f t="shared" si="462"/>
        <v/>
      </c>
      <c r="U1491" s="147">
        <f t="shared" si="463"/>
        <v>1.2441750293740679E-5</v>
      </c>
      <c r="V1491" s="147" t="str">
        <f t="shared" si="464"/>
        <v/>
      </c>
      <c r="W1491" s="171">
        <f t="shared" si="465"/>
        <v>5.1873649626380702E-6</v>
      </c>
      <c r="X1491" s="169" t="str">
        <f t="shared" si="466"/>
        <v/>
      </c>
      <c r="Y1491" s="147" t="str">
        <f t="shared" si="467"/>
        <v/>
      </c>
      <c r="AC1491" s="151">
        <v>810</v>
      </c>
      <c r="AD1491" s="147">
        <f t="shared" si="468"/>
        <v>-0.75999999999999979</v>
      </c>
      <c r="AE1491" s="170">
        <f t="shared" si="469"/>
        <v>0.29887240577595287</v>
      </c>
      <c r="AF1491" s="170">
        <f t="shared" si="470"/>
        <v>0.22362729243759949</v>
      </c>
      <c r="AG1491" s="147" t="str">
        <f t="shared" si="471"/>
        <v/>
      </c>
      <c r="AH1491" s="147">
        <f t="shared" si="472"/>
        <v>0.29887240577595287</v>
      </c>
      <c r="AI1491" s="147" t="str">
        <f t="shared" si="473"/>
        <v/>
      </c>
      <c r="AJ1491" s="169">
        <f t="shared" si="474"/>
        <v>0</v>
      </c>
      <c r="AK1491" s="169" t="str">
        <f t="shared" si="475"/>
        <v/>
      </c>
      <c r="AL1491" s="169" t="str">
        <f t="shared" si="476"/>
        <v/>
      </c>
      <c r="AM1491" s="169"/>
      <c r="AN1491" s="169"/>
      <c r="AO1491" s="169"/>
      <c r="AP1491" s="169"/>
      <c r="AQ1491" s="169"/>
      <c r="AR1491" s="169"/>
      <c r="AS1491" s="169"/>
      <c r="AT1491" s="148"/>
      <c r="AU1491" s="149"/>
      <c r="AV1491" s="148"/>
      <c r="AW1491" s="173"/>
      <c r="AX1491" s="174"/>
      <c r="AY1491" s="175"/>
      <c r="AZ1491" s="175"/>
      <c r="BA1491" s="176"/>
      <c r="BB1491" s="176"/>
      <c r="BC1491" s="150"/>
      <c r="BE1491" s="151">
        <v>787</v>
      </c>
      <c r="BF1491" s="164">
        <f t="shared" si="478"/>
        <v>5.0304000000000784</v>
      </c>
      <c r="BG1491" s="177">
        <f t="shared" si="479"/>
        <v>0.65625322441622802</v>
      </c>
      <c r="BH1491" s="178">
        <f t="shared" si="480"/>
        <v>7.8102171329619274E-4</v>
      </c>
      <c r="BI1491" s="179" t="str">
        <f t="shared" si="481"/>
        <v/>
      </c>
      <c r="BJ1491" s="179" t="str">
        <f t="shared" si="477"/>
        <v/>
      </c>
    </row>
    <row r="1492" spans="2:62" ht="20.100000000000001" customHeight="1" x14ac:dyDescent="0.25">
      <c r="B1492" s="147"/>
      <c r="C1492" s="151">
        <v>811</v>
      </c>
      <c r="D1492" s="147">
        <f t="shared" si="450"/>
        <v>-564.6705420549938</v>
      </c>
      <c r="E1492" s="170">
        <f t="shared" si="451"/>
        <v>4.0135554176492995E-4</v>
      </c>
      <c r="F1492" s="170">
        <f t="shared" si="452"/>
        <v>0.22482459785246151</v>
      </c>
      <c r="G1492" s="147" t="str">
        <f t="shared" si="453"/>
        <v/>
      </c>
      <c r="H1492" s="147">
        <f t="shared" si="454"/>
        <v>4.0135554176492995E-4</v>
      </c>
      <c r="I1492" s="147" t="str">
        <f t="shared" si="455"/>
        <v/>
      </c>
      <c r="J1492" s="147">
        <f t="shared" si="456"/>
        <v>1.2142789047334979E-14</v>
      </c>
      <c r="K1492" s="147" t="str">
        <f t="shared" si="457"/>
        <v/>
      </c>
      <c r="L1492" s="147" t="str">
        <f t="shared" si="458"/>
        <v/>
      </c>
      <c r="P1492" s="151">
        <v>811</v>
      </c>
      <c r="Q1492" s="147">
        <f t="shared" si="459"/>
        <v>-18160.430279676351</v>
      </c>
      <c r="R1492" s="170">
        <f t="shared" si="460"/>
        <v>1.2479530927128327E-5</v>
      </c>
      <c r="S1492" s="170">
        <f t="shared" si="461"/>
        <v>0.22482459785246137</v>
      </c>
      <c r="T1492" s="147" t="str">
        <f t="shared" si="462"/>
        <v/>
      </c>
      <c r="U1492" s="147">
        <f t="shared" si="463"/>
        <v>1.2479530927128327E-5</v>
      </c>
      <c r="V1492" s="147" t="str">
        <f t="shared" si="464"/>
        <v/>
      </c>
      <c r="W1492" s="171">
        <f t="shared" si="465"/>
        <v>5.2190740590959576E-6</v>
      </c>
      <c r="X1492" s="169" t="str">
        <f t="shared" si="466"/>
        <v/>
      </c>
      <c r="Y1492" s="147" t="str">
        <f t="shared" si="467"/>
        <v/>
      </c>
      <c r="AC1492" s="151">
        <v>811</v>
      </c>
      <c r="AD1492" s="147">
        <f t="shared" si="468"/>
        <v>-0.75599999999999978</v>
      </c>
      <c r="AE1492" s="170">
        <f t="shared" si="469"/>
        <v>0.29977996207034235</v>
      </c>
      <c r="AF1492" s="170">
        <f t="shared" si="470"/>
        <v>0.22482459785246145</v>
      </c>
      <c r="AG1492" s="147" t="str">
        <f t="shared" si="471"/>
        <v/>
      </c>
      <c r="AH1492" s="147">
        <f t="shared" si="472"/>
        <v>0.29977996207034235</v>
      </c>
      <c r="AI1492" s="147" t="str">
        <f t="shared" si="473"/>
        <v/>
      </c>
      <c r="AJ1492" s="169">
        <f t="shared" si="474"/>
        <v>0</v>
      </c>
      <c r="AK1492" s="169" t="str">
        <f t="shared" si="475"/>
        <v/>
      </c>
      <c r="AL1492" s="169" t="str">
        <f t="shared" si="476"/>
        <v/>
      </c>
      <c r="AM1492" s="169"/>
      <c r="AN1492" s="169"/>
      <c r="AO1492" s="169"/>
      <c r="AP1492" s="169"/>
      <c r="AQ1492" s="169"/>
      <c r="AR1492" s="169"/>
      <c r="AS1492" s="169"/>
      <c r="AT1492" s="148"/>
      <c r="AU1492" s="149"/>
      <c r="AV1492" s="148"/>
      <c r="AW1492" s="173"/>
      <c r="AX1492" s="174"/>
      <c r="AY1492" s="175"/>
      <c r="AZ1492" s="175"/>
      <c r="BA1492" s="176"/>
      <c r="BB1492" s="176"/>
      <c r="BC1492" s="150"/>
      <c r="BE1492" s="151">
        <v>788</v>
      </c>
      <c r="BF1492" s="164">
        <f t="shared" si="478"/>
        <v>5.0368000000000785</v>
      </c>
      <c r="BG1492" s="177">
        <f t="shared" si="479"/>
        <v>0.65547220270293183</v>
      </c>
      <c r="BH1492" s="178">
        <f t="shared" si="480"/>
        <v>7.8100345395493154E-4</v>
      </c>
      <c r="BI1492" s="179" t="str">
        <f t="shared" si="481"/>
        <v/>
      </c>
      <c r="BJ1492" s="179" t="str">
        <f t="shared" si="477"/>
        <v/>
      </c>
    </row>
    <row r="1493" spans="2:62" ht="20.100000000000001" customHeight="1" x14ac:dyDescent="0.25">
      <c r="B1493" s="147"/>
      <c r="C1493" s="151">
        <v>812</v>
      </c>
      <c r="D1493" s="147">
        <f t="shared" si="450"/>
        <v>-561.68286722930634</v>
      </c>
      <c r="E1493" s="170">
        <f t="shared" si="451"/>
        <v>4.0256785733180683E-4</v>
      </c>
      <c r="F1493" s="170">
        <f t="shared" si="452"/>
        <v>0.22602552939400333</v>
      </c>
      <c r="G1493" s="147" t="str">
        <f t="shared" si="453"/>
        <v/>
      </c>
      <c r="H1493" s="147">
        <f t="shared" si="454"/>
        <v>4.0256785733180683E-4</v>
      </c>
      <c r="I1493" s="147" t="str">
        <f t="shared" si="455"/>
        <v/>
      </c>
      <c r="J1493" s="147">
        <f t="shared" si="456"/>
        <v>1.2487542941020861E-14</v>
      </c>
      <c r="K1493" s="147" t="str">
        <f t="shared" si="457"/>
        <v/>
      </c>
      <c r="L1493" s="147" t="str">
        <f t="shared" si="458"/>
        <v/>
      </c>
      <c r="P1493" s="151">
        <v>812</v>
      </c>
      <c r="Q1493" s="147">
        <f t="shared" si="459"/>
        <v>-18064.343346979644</v>
      </c>
      <c r="R1493" s="170">
        <f t="shared" si="460"/>
        <v>1.2517226008012853E-5</v>
      </c>
      <c r="S1493" s="170">
        <f t="shared" si="461"/>
        <v>0.22602552939400344</v>
      </c>
      <c r="T1493" s="147" t="str">
        <f t="shared" si="462"/>
        <v/>
      </c>
      <c r="U1493" s="147">
        <f t="shared" si="463"/>
        <v>1.2517226008012853E-5</v>
      </c>
      <c r="V1493" s="147" t="str">
        <f t="shared" si="464"/>
        <v/>
      </c>
      <c r="W1493" s="171">
        <f t="shared" si="465"/>
        <v>5.2508929705648004E-6</v>
      </c>
      <c r="X1493" s="169" t="str">
        <f t="shared" si="466"/>
        <v/>
      </c>
      <c r="Y1493" s="147" t="str">
        <f t="shared" si="467"/>
        <v/>
      </c>
      <c r="AC1493" s="151">
        <v>812</v>
      </c>
      <c r="AD1493" s="147">
        <f t="shared" si="468"/>
        <v>-0.75199999999999978</v>
      </c>
      <c r="AE1493" s="170">
        <f t="shared" si="469"/>
        <v>0.3006854632453293</v>
      </c>
      <c r="AF1493" s="170">
        <f t="shared" si="470"/>
        <v>0.22602552939400333</v>
      </c>
      <c r="AG1493" s="147" t="str">
        <f t="shared" si="471"/>
        <v/>
      </c>
      <c r="AH1493" s="147">
        <f t="shared" si="472"/>
        <v>0.3006854632453293</v>
      </c>
      <c r="AI1493" s="147" t="str">
        <f t="shared" si="473"/>
        <v/>
      </c>
      <c r="AJ1493" s="169">
        <f t="shared" si="474"/>
        <v>0</v>
      </c>
      <c r="AK1493" s="169" t="str">
        <f t="shared" si="475"/>
        <v/>
      </c>
      <c r="AL1493" s="169" t="str">
        <f t="shared" si="476"/>
        <v/>
      </c>
      <c r="AM1493" s="169"/>
      <c r="AN1493" s="169"/>
      <c r="AO1493" s="169"/>
      <c r="AP1493" s="169"/>
      <c r="AQ1493" s="169"/>
      <c r="AR1493" s="169"/>
      <c r="AS1493" s="169"/>
      <c r="AT1493" s="148"/>
      <c r="AU1493" s="149"/>
      <c r="AV1493" s="148"/>
      <c r="AW1493" s="173"/>
      <c r="AX1493" s="174"/>
      <c r="AY1493" s="175"/>
      <c r="AZ1493" s="175"/>
      <c r="BA1493" s="176"/>
      <c r="BB1493" s="176"/>
      <c r="BC1493" s="150"/>
      <c r="BE1493" s="151">
        <v>789</v>
      </c>
      <c r="BF1493" s="164">
        <f t="shared" si="478"/>
        <v>5.0432000000000787</v>
      </c>
      <c r="BG1493" s="177">
        <f t="shared" si="479"/>
        <v>0.6546911992489769</v>
      </c>
      <c r="BH1493" s="178">
        <f t="shared" si="480"/>
        <v>7.8098204670429272E-4</v>
      </c>
      <c r="BI1493" s="179" t="str">
        <f t="shared" si="481"/>
        <v/>
      </c>
      <c r="BJ1493" s="179" t="str">
        <f t="shared" si="477"/>
        <v/>
      </c>
    </row>
    <row r="1494" spans="2:62" ht="20.100000000000001" customHeight="1" x14ac:dyDescent="0.25">
      <c r="B1494" s="147"/>
      <c r="C1494" s="151">
        <v>813</v>
      </c>
      <c r="D1494" s="147">
        <f t="shared" si="450"/>
        <v>-558.69519240361842</v>
      </c>
      <c r="E1494" s="170">
        <f t="shared" si="451"/>
        <v>4.037773742720751E-4</v>
      </c>
      <c r="F1494" s="170">
        <f t="shared" si="452"/>
        <v>0.22723007877129556</v>
      </c>
      <c r="G1494" s="147" t="str">
        <f t="shared" si="453"/>
        <v/>
      </c>
      <c r="H1494" s="147">
        <f t="shared" si="454"/>
        <v>4.037773742720751E-4</v>
      </c>
      <c r="I1494" s="147" t="str">
        <f t="shared" si="455"/>
        <v/>
      </c>
      <c r="J1494" s="147">
        <f t="shared" si="456"/>
        <v>1.2841879497063533E-14</v>
      </c>
      <c r="K1494" s="147" t="str">
        <f t="shared" si="457"/>
        <v/>
      </c>
      <c r="L1494" s="147" t="str">
        <f t="shared" si="458"/>
        <v/>
      </c>
      <c r="P1494" s="151">
        <v>813</v>
      </c>
      <c r="Q1494" s="147">
        <f t="shared" si="459"/>
        <v>-17968.256414282951</v>
      </c>
      <c r="R1494" s="170">
        <f t="shared" si="460"/>
        <v>1.2554834069923712E-5</v>
      </c>
      <c r="S1494" s="170">
        <f t="shared" si="461"/>
        <v>0.2272300787712955</v>
      </c>
      <c r="T1494" s="147" t="str">
        <f t="shared" si="462"/>
        <v/>
      </c>
      <c r="U1494" s="147">
        <f t="shared" si="463"/>
        <v>1.2554834069923712E-5</v>
      </c>
      <c r="V1494" s="147" t="str">
        <f t="shared" si="464"/>
        <v/>
      </c>
      <c r="W1494" s="171">
        <f t="shared" si="465"/>
        <v>5.2828213452483673E-6</v>
      </c>
      <c r="X1494" s="169" t="str">
        <f t="shared" si="466"/>
        <v/>
      </c>
      <c r="Y1494" s="147" t="str">
        <f t="shared" si="467"/>
        <v/>
      </c>
      <c r="AC1494" s="151">
        <v>813</v>
      </c>
      <c r="AD1494" s="147">
        <f t="shared" si="468"/>
        <v>-0.74799999999999978</v>
      </c>
      <c r="AE1494" s="170">
        <f t="shared" si="469"/>
        <v>0.30158887407374985</v>
      </c>
      <c r="AF1494" s="170">
        <f t="shared" si="470"/>
        <v>0.22723007877129556</v>
      </c>
      <c r="AG1494" s="147" t="str">
        <f t="shared" si="471"/>
        <v/>
      </c>
      <c r="AH1494" s="147">
        <f t="shared" si="472"/>
        <v>0.30158887407374985</v>
      </c>
      <c r="AI1494" s="147" t="str">
        <f t="shared" si="473"/>
        <v/>
      </c>
      <c r="AJ1494" s="169">
        <f t="shared" si="474"/>
        <v>0</v>
      </c>
      <c r="AK1494" s="169" t="str">
        <f t="shared" si="475"/>
        <v/>
      </c>
      <c r="AL1494" s="169" t="str">
        <f t="shared" si="476"/>
        <v/>
      </c>
      <c r="AM1494" s="169"/>
      <c r="AN1494" s="169"/>
      <c r="AO1494" s="169"/>
      <c r="AP1494" s="169"/>
      <c r="AQ1494" s="169"/>
      <c r="AR1494" s="169"/>
      <c r="AS1494" s="169"/>
      <c r="AT1494" s="148"/>
      <c r="AU1494" s="149"/>
      <c r="AV1494" s="148"/>
      <c r="AW1494" s="173"/>
      <c r="AX1494" s="174"/>
      <c r="AY1494" s="175"/>
      <c r="AZ1494" s="175"/>
      <c r="BA1494" s="176"/>
      <c r="BB1494" s="176"/>
      <c r="BC1494" s="150"/>
      <c r="BE1494" s="151">
        <v>790</v>
      </c>
      <c r="BF1494" s="164">
        <f t="shared" si="478"/>
        <v>5.0496000000000789</v>
      </c>
      <c r="BG1494" s="177">
        <f t="shared" si="479"/>
        <v>0.6539102172022726</v>
      </c>
      <c r="BH1494" s="178">
        <f t="shared" si="480"/>
        <v>7.8095749978235318E-4</v>
      </c>
      <c r="BI1494" s="179" t="str">
        <f t="shared" si="481"/>
        <v/>
      </c>
      <c r="BJ1494" s="179" t="str">
        <f t="shared" si="477"/>
        <v/>
      </c>
    </row>
    <row r="1495" spans="2:62" ht="20.100000000000001" customHeight="1" x14ac:dyDescent="0.25">
      <c r="B1495" s="147"/>
      <c r="C1495" s="151">
        <v>814</v>
      </c>
      <c r="D1495" s="147">
        <f t="shared" si="450"/>
        <v>-555.7075175779305</v>
      </c>
      <c r="E1495" s="170">
        <f t="shared" si="451"/>
        <v>4.0498404541487249E-4</v>
      </c>
      <c r="F1495" s="170">
        <f t="shared" si="452"/>
        <v>0.22843823755248766</v>
      </c>
      <c r="G1495" s="147" t="str">
        <f t="shared" si="453"/>
        <v/>
      </c>
      <c r="H1495" s="147">
        <f t="shared" si="454"/>
        <v>4.0498404541487249E-4</v>
      </c>
      <c r="I1495" s="147" t="str">
        <f t="shared" si="455"/>
        <v/>
      </c>
      <c r="J1495" s="147">
        <f t="shared" si="456"/>
        <v>1.3206059125897553E-14</v>
      </c>
      <c r="K1495" s="147" t="str">
        <f t="shared" si="457"/>
        <v/>
      </c>
      <c r="L1495" s="147" t="str">
        <f t="shared" si="458"/>
        <v/>
      </c>
      <c r="P1495" s="151">
        <v>814</v>
      </c>
      <c r="Q1495" s="147">
        <f t="shared" si="459"/>
        <v>-17872.169481586243</v>
      </c>
      <c r="R1495" s="170">
        <f t="shared" si="460"/>
        <v>1.2592353646155785E-5</v>
      </c>
      <c r="S1495" s="170">
        <f t="shared" si="461"/>
        <v>0.22843823755248777</v>
      </c>
      <c r="T1495" s="147" t="str">
        <f t="shared" si="462"/>
        <v/>
      </c>
      <c r="U1495" s="147">
        <f t="shared" si="463"/>
        <v>1.2592353646155785E-5</v>
      </c>
      <c r="V1495" s="147" t="str">
        <f t="shared" si="464"/>
        <v/>
      </c>
      <c r="W1495" s="171">
        <f t="shared" si="465"/>
        <v>5.3148588239383507E-6</v>
      </c>
      <c r="X1495" s="169" t="str">
        <f t="shared" si="466"/>
        <v/>
      </c>
      <c r="Y1495" s="147" t="str">
        <f t="shared" si="467"/>
        <v/>
      </c>
      <c r="AC1495" s="151">
        <v>814</v>
      </c>
      <c r="AD1495" s="147">
        <f t="shared" si="468"/>
        <v>-0.74399999999999977</v>
      </c>
      <c r="AE1495" s="170">
        <f t="shared" si="469"/>
        <v>0.30249015932280471</v>
      </c>
      <c r="AF1495" s="170">
        <f t="shared" si="470"/>
        <v>0.22843823755248766</v>
      </c>
      <c r="AG1495" s="147" t="str">
        <f t="shared" si="471"/>
        <v/>
      </c>
      <c r="AH1495" s="147">
        <f t="shared" si="472"/>
        <v>0.30249015932280471</v>
      </c>
      <c r="AI1495" s="147" t="str">
        <f t="shared" si="473"/>
        <v/>
      </c>
      <c r="AJ1495" s="169">
        <f t="shared" si="474"/>
        <v>0</v>
      </c>
      <c r="AK1495" s="169" t="str">
        <f t="shared" si="475"/>
        <v/>
      </c>
      <c r="AL1495" s="169" t="str">
        <f t="shared" si="476"/>
        <v/>
      </c>
      <c r="AM1495" s="169"/>
      <c r="AN1495" s="169"/>
      <c r="AO1495" s="169"/>
      <c r="AP1495" s="169"/>
      <c r="AQ1495" s="169"/>
      <c r="AR1495" s="169"/>
      <c r="AS1495" s="169"/>
      <c r="AT1495" s="148"/>
      <c r="AU1495" s="149"/>
      <c r="AV1495" s="148"/>
      <c r="AW1495" s="173"/>
      <c r="AX1495" s="174"/>
      <c r="AY1495" s="175"/>
      <c r="AZ1495" s="175"/>
      <c r="BA1495" s="176"/>
      <c r="BB1495" s="176"/>
      <c r="BC1495" s="150"/>
      <c r="BE1495" s="151">
        <v>791</v>
      </c>
      <c r="BF1495" s="164">
        <f t="shared" si="478"/>
        <v>5.0560000000000791</v>
      </c>
      <c r="BG1495" s="177">
        <f t="shared" si="479"/>
        <v>0.65312925970249025</v>
      </c>
      <c r="BH1495" s="178">
        <f t="shared" si="480"/>
        <v>7.8092982143596057E-4</v>
      </c>
      <c r="BI1495" s="179" t="str">
        <f t="shared" si="481"/>
        <v/>
      </c>
      <c r="BJ1495" s="179" t="str">
        <f t="shared" si="477"/>
        <v/>
      </c>
    </row>
    <row r="1496" spans="2:62" ht="20.100000000000001" customHeight="1" x14ac:dyDescent="0.25">
      <c r="B1496" s="147"/>
      <c r="C1496" s="151">
        <v>815</v>
      </c>
      <c r="D1496" s="147">
        <f t="shared" si="450"/>
        <v>-552.71984275224304</v>
      </c>
      <c r="E1496" s="170">
        <f t="shared" si="451"/>
        <v>4.0618782358479213E-4</v>
      </c>
      <c r="F1496" s="170">
        <f t="shared" si="452"/>
        <v>0.22964999716479054</v>
      </c>
      <c r="G1496" s="147" t="str">
        <f t="shared" si="453"/>
        <v/>
      </c>
      <c r="H1496" s="147">
        <f t="shared" si="454"/>
        <v>4.0618782358479213E-4</v>
      </c>
      <c r="I1496" s="147" t="str">
        <f t="shared" si="455"/>
        <v/>
      </c>
      <c r="J1496" s="147">
        <f t="shared" si="456"/>
        <v>1.3580349145850607E-14</v>
      </c>
      <c r="K1496" s="147" t="str">
        <f t="shared" si="457"/>
        <v/>
      </c>
      <c r="L1496" s="147" t="str">
        <f t="shared" si="458"/>
        <v/>
      </c>
      <c r="P1496" s="151">
        <v>815</v>
      </c>
      <c r="Q1496" s="147">
        <f t="shared" si="459"/>
        <v>-17776.08254888955</v>
      </c>
      <c r="R1496" s="170">
        <f t="shared" si="460"/>
        <v>1.2629783269862619E-5</v>
      </c>
      <c r="S1496" s="170">
        <f t="shared" si="461"/>
        <v>0.22964999716479059</v>
      </c>
      <c r="T1496" s="147" t="str">
        <f t="shared" si="462"/>
        <v/>
      </c>
      <c r="U1496" s="147">
        <f t="shared" si="463"/>
        <v>1.2629783269862619E-5</v>
      </c>
      <c r="V1496" s="147" t="str">
        <f t="shared" si="464"/>
        <v/>
      </c>
      <c r="W1496" s="171">
        <f t="shared" si="465"/>
        <v>5.3470050399922965E-6</v>
      </c>
      <c r="X1496" s="169" t="str">
        <f t="shared" si="466"/>
        <v/>
      </c>
      <c r="Y1496" s="147" t="str">
        <f t="shared" si="467"/>
        <v/>
      </c>
      <c r="AC1496" s="151">
        <v>815</v>
      </c>
      <c r="AD1496" s="147">
        <f t="shared" si="468"/>
        <v>-0.73999999999999977</v>
      </c>
      <c r="AE1496" s="170">
        <f t="shared" si="469"/>
        <v>0.3033892837563002</v>
      </c>
      <c r="AF1496" s="170">
        <f t="shared" si="470"/>
        <v>0.22964999716479059</v>
      </c>
      <c r="AG1496" s="147" t="str">
        <f t="shared" si="471"/>
        <v/>
      </c>
      <c r="AH1496" s="147">
        <f t="shared" si="472"/>
        <v>0.3033892837563002</v>
      </c>
      <c r="AI1496" s="147" t="str">
        <f t="shared" si="473"/>
        <v/>
      </c>
      <c r="AJ1496" s="169">
        <f t="shared" si="474"/>
        <v>0</v>
      </c>
      <c r="AK1496" s="169" t="str">
        <f t="shared" si="475"/>
        <v/>
      </c>
      <c r="AL1496" s="169" t="str">
        <f t="shared" si="476"/>
        <v/>
      </c>
      <c r="AM1496" s="169"/>
      <c r="AN1496" s="169"/>
      <c r="AO1496" s="169"/>
      <c r="AP1496" s="169"/>
      <c r="AQ1496" s="169"/>
      <c r="AR1496" s="169"/>
      <c r="AS1496" s="169"/>
      <c r="AT1496" s="148"/>
      <c r="AU1496" s="149"/>
      <c r="AV1496" s="148"/>
      <c r="AW1496" s="173"/>
      <c r="AX1496" s="174"/>
      <c r="AY1496" s="175"/>
      <c r="AZ1496" s="175"/>
      <c r="BA1496" s="176"/>
      <c r="BB1496" s="176"/>
      <c r="BC1496" s="150"/>
      <c r="BE1496" s="151">
        <v>792</v>
      </c>
      <c r="BF1496" s="164">
        <f t="shared" si="478"/>
        <v>5.0624000000000793</v>
      </c>
      <c r="BG1496" s="177">
        <f t="shared" si="479"/>
        <v>0.65234832988105429</v>
      </c>
      <c r="BH1496" s="178">
        <f t="shared" si="480"/>
        <v>7.8089901991662547E-4</v>
      </c>
      <c r="BI1496" s="179" t="str">
        <f t="shared" si="481"/>
        <v/>
      </c>
      <c r="BJ1496" s="179" t="str">
        <f t="shared" si="477"/>
        <v/>
      </c>
    </row>
    <row r="1497" spans="2:62" ht="20.100000000000001" customHeight="1" x14ac:dyDescent="0.25">
      <c r="B1497" s="147"/>
      <c r="C1497" s="151">
        <v>816</v>
      </c>
      <c r="D1497" s="147">
        <f t="shared" si="450"/>
        <v>-549.73216792655512</v>
      </c>
      <c r="E1497" s="170">
        <f t="shared" si="451"/>
        <v>4.0738866160489333E-4</v>
      </c>
      <c r="F1497" s="170">
        <f t="shared" si="452"/>
        <v>0.23086534889446744</v>
      </c>
      <c r="G1497" s="147" t="str">
        <f t="shared" si="453"/>
        <v/>
      </c>
      <c r="H1497" s="147">
        <f t="shared" si="454"/>
        <v>4.0738866160489333E-4</v>
      </c>
      <c r="I1497" s="147" t="str">
        <f t="shared" si="455"/>
        <v/>
      </c>
      <c r="J1497" s="147">
        <f t="shared" si="456"/>
        <v>1.3965023961692246E-14</v>
      </c>
      <c r="K1497" s="147" t="str">
        <f t="shared" si="457"/>
        <v/>
      </c>
      <c r="L1497" s="147" t="str">
        <f t="shared" si="458"/>
        <v/>
      </c>
      <c r="P1497" s="151">
        <v>816</v>
      </c>
      <c r="Q1497" s="147">
        <f t="shared" si="459"/>
        <v>-17679.995616192842</v>
      </c>
      <c r="R1497" s="170">
        <f t="shared" si="460"/>
        <v>1.2667121474150084E-5</v>
      </c>
      <c r="S1497" s="170">
        <f t="shared" si="461"/>
        <v>0.23086534889446758</v>
      </c>
      <c r="T1497" s="147" t="str">
        <f t="shared" si="462"/>
        <v/>
      </c>
      <c r="U1497" s="147">
        <f t="shared" si="463"/>
        <v>1.2667121474150084E-5</v>
      </c>
      <c r="V1497" s="147" t="str">
        <f t="shared" si="464"/>
        <v/>
      </c>
      <c r="W1497" s="171">
        <f t="shared" si="465"/>
        <v>5.379259619312116E-6</v>
      </c>
      <c r="X1497" s="169" t="str">
        <f t="shared" si="466"/>
        <v/>
      </c>
      <c r="Y1497" s="147" t="str">
        <f t="shared" si="467"/>
        <v/>
      </c>
      <c r="AC1497" s="151">
        <v>816</v>
      </c>
      <c r="AD1497" s="147">
        <f t="shared" si="468"/>
        <v>-0.73599999999999977</v>
      </c>
      <c r="AE1497" s="170">
        <f t="shared" si="469"/>
        <v>0.30428621213689644</v>
      </c>
      <c r="AF1497" s="170">
        <f t="shared" si="470"/>
        <v>0.23086534889446758</v>
      </c>
      <c r="AG1497" s="147" t="str">
        <f t="shared" si="471"/>
        <v/>
      </c>
      <c r="AH1497" s="147">
        <f t="shared" si="472"/>
        <v>0.30428621213689644</v>
      </c>
      <c r="AI1497" s="147" t="str">
        <f t="shared" si="473"/>
        <v/>
      </c>
      <c r="AJ1497" s="169">
        <f t="shared" si="474"/>
        <v>0</v>
      </c>
      <c r="AK1497" s="169" t="str">
        <f t="shared" si="475"/>
        <v/>
      </c>
      <c r="AL1497" s="169" t="str">
        <f t="shared" si="476"/>
        <v/>
      </c>
      <c r="AM1497" s="169"/>
      <c r="AN1497" s="169"/>
      <c r="AO1497" s="169"/>
      <c r="AP1497" s="169"/>
      <c r="AQ1497" s="169"/>
      <c r="AR1497" s="169"/>
      <c r="AS1497" s="169"/>
      <c r="AT1497" s="148"/>
      <c r="AU1497" s="149"/>
      <c r="AV1497" s="148"/>
      <c r="AW1497" s="173"/>
      <c r="AX1497" s="174"/>
      <c r="AY1497" s="175"/>
      <c r="AZ1497" s="175"/>
      <c r="BA1497" s="176"/>
      <c r="BB1497" s="176"/>
      <c r="BC1497" s="150"/>
      <c r="BE1497" s="151">
        <v>793</v>
      </c>
      <c r="BF1497" s="164">
        <f t="shared" si="478"/>
        <v>5.0688000000000795</v>
      </c>
      <c r="BG1497" s="177">
        <f t="shared" si="479"/>
        <v>0.65156743086113766</v>
      </c>
      <c r="BH1497" s="178">
        <f t="shared" si="480"/>
        <v>7.8086510348329696E-4</v>
      </c>
      <c r="BI1497" s="179" t="str">
        <f t="shared" si="481"/>
        <v/>
      </c>
      <c r="BJ1497" s="179" t="str">
        <f t="shared" si="477"/>
        <v/>
      </c>
    </row>
    <row r="1498" spans="2:62" ht="20.100000000000001" customHeight="1" x14ac:dyDescent="0.25">
      <c r="B1498" s="147"/>
      <c r="C1498" s="151">
        <v>817</v>
      </c>
      <c r="D1498" s="147">
        <f t="shared" si="450"/>
        <v>-546.7444931008672</v>
      </c>
      <c r="E1498" s="170">
        <f t="shared" si="451"/>
        <v>4.085865122997198E-4</v>
      </c>
      <c r="F1498" s="170">
        <f t="shared" si="452"/>
        <v>0.2320842838868335</v>
      </c>
      <c r="G1498" s="147" t="str">
        <f t="shared" si="453"/>
        <v/>
      </c>
      <c r="H1498" s="147">
        <f t="shared" si="454"/>
        <v>4.085865122997198E-4</v>
      </c>
      <c r="I1498" s="147" t="str">
        <f t="shared" si="455"/>
        <v/>
      </c>
      <c r="J1498" s="147">
        <f t="shared" si="456"/>
        <v>1.4360365247669667E-14</v>
      </c>
      <c r="K1498" s="147" t="str">
        <f t="shared" si="457"/>
        <v/>
      </c>
      <c r="L1498" s="147" t="str">
        <f t="shared" si="458"/>
        <v/>
      </c>
      <c r="P1498" s="151">
        <v>817</v>
      </c>
      <c r="Q1498" s="147">
        <f t="shared" si="459"/>
        <v>-17583.908683496149</v>
      </c>
      <c r="R1498" s="170">
        <f t="shared" si="460"/>
        <v>1.270436679217019E-5</v>
      </c>
      <c r="S1498" s="170">
        <f t="shared" si="461"/>
        <v>0.23208428388683336</v>
      </c>
      <c r="T1498" s="147" t="str">
        <f t="shared" si="462"/>
        <v/>
      </c>
      <c r="U1498" s="147">
        <f t="shared" si="463"/>
        <v>1.270436679217019E-5</v>
      </c>
      <c r="V1498" s="147" t="str">
        <f t="shared" si="464"/>
        <v/>
      </c>
      <c r="W1498" s="171">
        <f t="shared" si="465"/>
        <v>5.4116221803229487E-6</v>
      </c>
      <c r="X1498" s="169" t="str">
        <f t="shared" si="466"/>
        <v/>
      </c>
      <c r="Y1498" s="147" t="str">
        <f t="shared" si="467"/>
        <v/>
      </c>
      <c r="AC1498" s="151">
        <v>817</v>
      </c>
      <c r="AD1498" s="147">
        <f t="shared" si="468"/>
        <v>-0.73199999999999976</v>
      </c>
      <c r="AE1498" s="170">
        <f t="shared" si="469"/>
        <v>0.30518090922836283</v>
      </c>
      <c r="AF1498" s="170">
        <f t="shared" si="470"/>
        <v>0.23208428388683353</v>
      </c>
      <c r="AG1498" s="147" t="str">
        <f t="shared" si="471"/>
        <v/>
      </c>
      <c r="AH1498" s="147">
        <f t="shared" si="472"/>
        <v>0.30518090922836283</v>
      </c>
      <c r="AI1498" s="147" t="str">
        <f t="shared" si="473"/>
        <v/>
      </c>
      <c r="AJ1498" s="169">
        <f t="shared" si="474"/>
        <v>0</v>
      </c>
      <c r="AK1498" s="169" t="str">
        <f t="shared" si="475"/>
        <v/>
      </c>
      <c r="AL1498" s="169" t="str">
        <f t="shared" si="476"/>
        <v/>
      </c>
      <c r="AM1498" s="169"/>
      <c r="AN1498" s="169"/>
      <c r="AO1498" s="169"/>
      <c r="AP1498" s="169"/>
      <c r="AQ1498" s="169"/>
      <c r="AR1498" s="169"/>
      <c r="AS1498" s="169"/>
      <c r="AT1498" s="148"/>
      <c r="AU1498" s="149"/>
      <c r="AV1498" s="148"/>
      <c r="AW1498" s="173"/>
      <c r="AX1498" s="174"/>
      <c r="AY1498" s="175"/>
      <c r="AZ1498" s="175"/>
      <c r="BA1498" s="176"/>
      <c r="BB1498" s="176"/>
      <c r="BC1498" s="150"/>
      <c r="BE1498" s="151">
        <v>794</v>
      </c>
      <c r="BF1498" s="164">
        <f t="shared" si="478"/>
        <v>5.0752000000000796</v>
      </c>
      <c r="BG1498" s="177">
        <f t="shared" si="479"/>
        <v>0.65078656575765437</v>
      </c>
      <c r="BH1498" s="178">
        <f t="shared" si="480"/>
        <v>7.8082808040014218E-4</v>
      </c>
      <c r="BI1498" s="179" t="str">
        <f t="shared" si="481"/>
        <v/>
      </c>
      <c r="BJ1498" s="179" t="str">
        <f t="shared" si="477"/>
        <v/>
      </c>
    </row>
    <row r="1499" spans="2:62" ht="20.100000000000001" customHeight="1" x14ac:dyDescent="0.25">
      <c r="B1499" s="147"/>
      <c r="C1499" s="151">
        <v>818</v>
      </c>
      <c r="D1499" s="147">
        <f t="shared" si="450"/>
        <v>-543.75681827517928</v>
      </c>
      <c r="E1499" s="170">
        <f t="shared" si="451"/>
        <v>4.0978132849832838E-4</v>
      </c>
      <c r="F1499" s="170">
        <f t="shared" si="452"/>
        <v>0.23330679314626493</v>
      </c>
      <c r="G1499" s="147" t="str">
        <f t="shared" si="453"/>
        <v/>
      </c>
      <c r="H1499" s="147">
        <f t="shared" si="454"/>
        <v>4.0978132849832838E-4</v>
      </c>
      <c r="I1499" s="147" t="str">
        <f t="shared" si="455"/>
        <v/>
      </c>
      <c r="J1499" s="147">
        <f t="shared" si="456"/>
        <v>1.4766662135139375E-14</v>
      </c>
      <c r="K1499" s="147" t="str">
        <f t="shared" si="457"/>
        <v/>
      </c>
      <c r="L1499" s="147" t="str">
        <f t="shared" si="458"/>
        <v/>
      </c>
      <c r="P1499" s="151">
        <v>818</v>
      </c>
      <c r="Q1499" s="147">
        <f t="shared" si="459"/>
        <v>-17487.821750799441</v>
      </c>
      <c r="R1499" s="170">
        <f t="shared" si="460"/>
        <v>1.2741517757215303E-5</v>
      </c>
      <c r="S1499" s="170">
        <f t="shared" si="461"/>
        <v>0.23330679314626493</v>
      </c>
      <c r="T1499" s="147" t="str">
        <f t="shared" si="462"/>
        <v/>
      </c>
      <c r="U1499" s="147">
        <f t="shared" si="463"/>
        <v>1.2741517757215303E-5</v>
      </c>
      <c r="V1499" s="147" t="str">
        <f t="shared" si="464"/>
        <v/>
      </c>
      <c r="W1499" s="171">
        <f t="shared" si="465"/>
        <v>5.4440923339526115E-6</v>
      </c>
      <c r="X1499" s="169" t="str">
        <f t="shared" si="466"/>
        <v/>
      </c>
      <c r="Y1499" s="147" t="str">
        <f t="shared" si="467"/>
        <v/>
      </c>
      <c r="AC1499" s="151">
        <v>818</v>
      </c>
      <c r="AD1499" s="147">
        <f t="shared" si="468"/>
        <v>-0.72799999999999976</v>
      </c>
      <c r="AE1499" s="170">
        <f t="shared" si="469"/>
        <v>0.30607333979783952</v>
      </c>
      <c r="AF1499" s="170">
        <f t="shared" si="470"/>
        <v>0.23330679314626487</v>
      </c>
      <c r="AG1499" s="147" t="str">
        <f t="shared" si="471"/>
        <v/>
      </c>
      <c r="AH1499" s="147">
        <f t="shared" si="472"/>
        <v>0.30607333979783952</v>
      </c>
      <c r="AI1499" s="147" t="str">
        <f t="shared" si="473"/>
        <v/>
      </c>
      <c r="AJ1499" s="169">
        <f t="shared" si="474"/>
        <v>0</v>
      </c>
      <c r="AK1499" s="169" t="str">
        <f t="shared" si="475"/>
        <v/>
      </c>
      <c r="AL1499" s="169" t="str">
        <f t="shared" si="476"/>
        <v/>
      </c>
      <c r="AM1499" s="169"/>
      <c r="AN1499" s="169"/>
      <c r="AO1499" s="169"/>
      <c r="AP1499" s="169"/>
      <c r="AQ1499" s="169"/>
      <c r="AR1499" s="169"/>
      <c r="AS1499" s="169"/>
      <c r="AT1499" s="148"/>
      <c r="AU1499" s="149"/>
      <c r="AV1499" s="148"/>
      <c r="AW1499" s="173"/>
      <c r="AX1499" s="174"/>
      <c r="AY1499" s="175"/>
      <c r="AZ1499" s="175"/>
      <c r="BA1499" s="176"/>
      <c r="BB1499" s="176"/>
      <c r="BC1499" s="150"/>
      <c r="BE1499" s="151">
        <v>795</v>
      </c>
      <c r="BF1499" s="164">
        <f t="shared" si="478"/>
        <v>5.0816000000000798</v>
      </c>
      <c r="BG1499" s="177">
        <f t="shared" si="479"/>
        <v>0.65000573767725423</v>
      </c>
      <c r="BH1499" s="178">
        <f t="shared" si="480"/>
        <v>7.8078795893843367E-4</v>
      </c>
      <c r="BI1499" s="179" t="str">
        <f t="shared" si="481"/>
        <v/>
      </c>
      <c r="BJ1499" s="179" t="str">
        <f t="shared" si="477"/>
        <v/>
      </c>
    </row>
    <row r="1500" spans="2:62" ht="20.100000000000001" customHeight="1" x14ac:dyDescent="0.25">
      <c r="B1500" s="147"/>
      <c r="C1500" s="151">
        <v>819</v>
      </c>
      <c r="D1500" s="147">
        <f t="shared" si="450"/>
        <v>-540.76914344949182</v>
      </c>
      <c r="E1500" s="170">
        <f t="shared" si="451"/>
        <v>4.1097306303732517E-4</v>
      </c>
      <c r="F1500" s="170">
        <f t="shared" si="452"/>
        <v>0.23453286753621674</v>
      </c>
      <c r="G1500" s="147" t="str">
        <f t="shared" si="453"/>
        <v/>
      </c>
      <c r="H1500" s="147">
        <f t="shared" si="454"/>
        <v>4.1097306303732517E-4</v>
      </c>
      <c r="I1500" s="147" t="str">
        <f t="shared" si="455"/>
        <v/>
      </c>
      <c r="J1500" s="147">
        <f t="shared" si="456"/>
        <v>1.5184211404907252E-14</v>
      </c>
      <c r="K1500" s="147" t="str">
        <f t="shared" si="457"/>
        <v/>
      </c>
      <c r="L1500" s="147" t="str">
        <f t="shared" si="458"/>
        <v/>
      </c>
      <c r="P1500" s="151">
        <v>819</v>
      </c>
      <c r="Q1500" s="147">
        <f t="shared" si="459"/>
        <v>-17391.734818102748</v>
      </c>
      <c r="R1500" s="170">
        <f t="shared" si="460"/>
        <v>1.2778572902812491E-5</v>
      </c>
      <c r="S1500" s="170">
        <f t="shared" si="461"/>
        <v>0.23453286753621683</v>
      </c>
      <c r="T1500" s="147" t="str">
        <f t="shared" si="462"/>
        <v/>
      </c>
      <c r="U1500" s="147">
        <f t="shared" si="463"/>
        <v>1.2778572902812491E-5</v>
      </c>
      <c r="V1500" s="147" t="str">
        <f t="shared" si="464"/>
        <v/>
      </c>
      <c r="W1500" s="171">
        <f t="shared" si="465"/>
        <v>5.4766696836114077E-6</v>
      </c>
      <c r="X1500" s="169" t="str">
        <f t="shared" si="466"/>
        <v/>
      </c>
      <c r="Y1500" s="147" t="str">
        <f t="shared" si="467"/>
        <v/>
      </c>
      <c r="AC1500" s="151">
        <v>819</v>
      </c>
      <c r="AD1500" s="147">
        <f t="shared" si="468"/>
        <v>-0.72399999999999975</v>
      </c>
      <c r="AE1500" s="170">
        <f t="shared" si="469"/>
        <v>0.30696346861810547</v>
      </c>
      <c r="AF1500" s="170">
        <f t="shared" si="470"/>
        <v>0.23453286753621694</v>
      </c>
      <c r="AG1500" s="147" t="str">
        <f t="shared" si="471"/>
        <v/>
      </c>
      <c r="AH1500" s="147">
        <f t="shared" si="472"/>
        <v>0.30696346861810547</v>
      </c>
      <c r="AI1500" s="147" t="str">
        <f t="shared" si="473"/>
        <v/>
      </c>
      <c r="AJ1500" s="169">
        <f t="shared" si="474"/>
        <v>0</v>
      </c>
      <c r="AK1500" s="169" t="str">
        <f t="shared" si="475"/>
        <v/>
      </c>
      <c r="AL1500" s="169" t="str">
        <f t="shared" si="476"/>
        <v/>
      </c>
      <c r="AM1500" s="169"/>
      <c r="AN1500" s="169"/>
      <c r="AO1500" s="169"/>
      <c r="AP1500" s="169"/>
      <c r="AQ1500" s="169"/>
      <c r="AR1500" s="169"/>
      <c r="AS1500" s="169"/>
      <c r="AT1500" s="148"/>
      <c r="AU1500" s="149"/>
      <c r="AV1500" s="148"/>
      <c r="AW1500" s="173"/>
      <c r="AX1500" s="174"/>
      <c r="AY1500" s="175"/>
      <c r="AZ1500" s="175"/>
      <c r="BA1500" s="176"/>
      <c r="BB1500" s="176"/>
      <c r="BC1500" s="150"/>
      <c r="BE1500" s="151">
        <v>796</v>
      </c>
      <c r="BF1500" s="164">
        <f t="shared" si="478"/>
        <v>5.08800000000008</v>
      </c>
      <c r="BG1500" s="177">
        <f t="shared" si="479"/>
        <v>0.64922494971831579</v>
      </c>
      <c r="BH1500" s="178">
        <f t="shared" si="480"/>
        <v>7.8074474737466204E-4</v>
      </c>
      <c r="BI1500" s="179" t="str">
        <f t="shared" si="481"/>
        <v/>
      </c>
      <c r="BJ1500" s="179" t="str">
        <f t="shared" si="477"/>
        <v/>
      </c>
    </row>
    <row r="1501" spans="2:62" ht="20.100000000000001" customHeight="1" x14ac:dyDescent="0.25">
      <c r="B1501" s="147"/>
      <c r="C1501" s="151">
        <v>820</v>
      </c>
      <c r="D1501" s="147">
        <f t="shared" si="450"/>
        <v>-537.7814686238039</v>
      </c>
      <c r="E1501" s="170">
        <f t="shared" si="451"/>
        <v>4.1216166876391146E-4</v>
      </c>
      <c r="F1501" s="170">
        <f t="shared" si="452"/>
        <v>0.23576249777925118</v>
      </c>
      <c r="G1501" s="147" t="str">
        <f t="shared" si="453"/>
        <v/>
      </c>
      <c r="H1501" s="147">
        <f t="shared" si="454"/>
        <v>4.1216166876391146E-4</v>
      </c>
      <c r="I1501" s="147" t="str">
        <f t="shared" si="455"/>
        <v/>
      </c>
      <c r="J1501" s="147">
        <f t="shared" si="456"/>
        <v>1.561331768439182E-14</v>
      </c>
      <c r="K1501" s="147" t="str">
        <f t="shared" si="457"/>
        <v/>
      </c>
      <c r="L1501" s="147" t="str">
        <f t="shared" si="458"/>
        <v/>
      </c>
      <c r="P1501" s="151">
        <v>820</v>
      </c>
      <c r="Q1501" s="147">
        <f t="shared" si="459"/>
        <v>-17295.647885406041</v>
      </c>
      <c r="R1501" s="170">
        <f t="shared" si="460"/>
        <v>1.2815530762818282E-5</v>
      </c>
      <c r="S1501" s="170">
        <f t="shared" si="461"/>
        <v>0.23576249777925126</v>
      </c>
      <c r="T1501" s="147" t="str">
        <f t="shared" si="462"/>
        <v/>
      </c>
      <c r="U1501" s="147">
        <f t="shared" si="463"/>
        <v>1.2815530762818282E-5</v>
      </c>
      <c r="V1501" s="147" t="str">
        <f t="shared" si="464"/>
        <v/>
      </c>
      <c r="W1501" s="171">
        <f t="shared" si="465"/>
        <v>5.5093538251725421E-6</v>
      </c>
      <c r="X1501" s="169" t="str">
        <f t="shared" si="466"/>
        <v/>
      </c>
      <c r="Y1501" s="147" t="str">
        <f t="shared" si="467"/>
        <v/>
      </c>
      <c r="AC1501" s="151">
        <v>820</v>
      </c>
      <c r="AD1501" s="147">
        <f t="shared" si="468"/>
        <v>-0.71999999999999975</v>
      </c>
      <c r="AE1501" s="170">
        <f t="shared" si="469"/>
        <v>0.30785126046985301</v>
      </c>
      <c r="AF1501" s="170">
        <f t="shared" si="470"/>
        <v>0.23576249777925121</v>
      </c>
      <c r="AG1501" s="147" t="str">
        <f t="shared" si="471"/>
        <v/>
      </c>
      <c r="AH1501" s="147">
        <f t="shared" si="472"/>
        <v>0.30785126046985301</v>
      </c>
      <c r="AI1501" s="147" t="str">
        <f t="shared" si="473"/>
        <v/>
      </c>
      <c r="AJ1501" s="169">
        <f t="shared" si="474"/>
        <v>0</v>
      </c>
      <c r="AK1501" s="169" t="str">
        <f t="shared" si="475"/>
        <v/>
      </c>
      <c r="AL1501" s="169" t="str">
        <f t="shared" si="476"/>
        <v/>
      </c>
      <c r="AM1501" s="169"/>
      <c r="AN1501" s="169"/>
      <c r="AO1501" s="169"/>
      <c r="AP1501" s="169"/>
      <c r="AQ1501" s="169"/>
      <c r="AR1501" s="169"/>
      <c r="AS1501" s="169"/>
      <c r="AT1501" s="148"/>
      <c r="AU1501" s="149"/>
      <c r="AV1501" s="148"/>
      <c r="AW1501" s="173"/>
      <c r="AX1501" s="174"/>
      <c r="AY1501" s="175"/>
      <c r="AZ1501" s="175"/>
      <c r="BA1501" s="176"/>
      <c r="BB1501" s="176"/>
      <c r="BC1501" s="150"/>
      <c r="BE1501" s="151">
        <v>797</v>
      </c>
      <c r="BF1501" s="164">
        <f t="shared" si="478"/>
        <v>5.0944000000000802</v>
      </c>
      <c r="BG1501" s="177">
        <f t="shared" si="479"/>
        <v>0.64844420497094113</v>
      </c>
      <c r="BH1501" s="178">
        <f t="shared" si="480"/>
        <v>7.8069845398975879E-4</v>
      </c>
      <c r="BI1501" s="179" t="str">
        <f t="shared" si="481"/>
        <v/>
      </c>
      <c r="BJ1501" s="179" t="str">
        <f t="shared" si="477"/>
        <v/>
      </c>
    </row>
    <row r="1502" spans="2:62" ht="20.100000000000001" customHeight="1" x14ac:dyDescent="0.25">
      <c r="B1502" s="147"/>
      <c r="C1502" s="151">
        <v>821</v>
      </c>
      <c r="D1502" s="147">
        <f t="shared" si="450"/>
        <v>-534.79379379811598</v>
      </c>
      <c r="E1502" s="170">
        <f t="shared" si="451"/>
        <v>4.133470985389352E-4</v>
      </c>
      <c r="F1502" s="170">
        <f t="shared" si="452"/>
        <v>0.23699567445707162</v>
      </c>
      <c r="G1502" s="147" t="str">
        <f t="shared" si="453"/>
        <v/>
      </c>
      <c r="H1502" s="147">
        <f t="shared" si="454"/>
        <v>4.133470985389352E-4</v>
      </c>
      <c r="I1502" s="147" t="str">
        <f t="shared" si="455"/>
        <v/>
      </c>
      <c r="J1502" s="147">
        <f t="shared" si="456"/>
        <v>1.6054293649727452E-14</v>
      </c>
      <c r="K1502" s="147" t="str">
        <f t="shared" si="457"/>
        <v/>
      </c>
      <c r="L1502" s="147" t="str">
        <f t="shared" si="458"/>
        <v/>
      </c>
      <c r="P1502" s="151">
        <v>821</v>
      </c>
      <c r="Q1502" s="147">
        <f t="shared" si="459"/>
        <v>-17199.560952709347</v>
      </c>
      <c r="R1502" s="170">
        <f t="shared" si="460"/>
        <v>1.285238987151351E-5</v>
      </c>
      <c r="S1502" s="170">
        <f t="shared" si="461"/>
        <v>0.23699567445707162</v>
      </c>
      <c r="T1502" s="147" t="str">
        <f t="shared" si="462"/>
        <v/>
      </c>
      <c r="U1502" s="147">
        <f t="shared" si="463"/>
        <v>1.285238987151351E-5</v>
      </c>
      <c r="V1502" s="147" t="str">
        <f t="shared" si="464"/>
        <v/>
      </c>
      <c r="W1502" s="171">
        <f t="shared" si="465"/>
        <v>5.5421443469529065E-6</v>
      </c>
      <c r="X1502" s="169" t="str">
        <f t="shared" si="466"/>
        <v/>
      </c>
      <c r="Y1502" s="147" t="str">
        <f t="shared" si="467"/>
        <v/>
      </c>
      <c r="AC1502" s="151">
        <v>821</v>
      </c>
      <c r="AD1502" s="147">
        <f t="shared" si="468"/>
        <v>-0.71599999999999975</v>
      </c>
      <c r="AE1502" s="170">
        <f t="shared" si="469"/>
        <v>0.30873668014396771</v>
      </c>
      <c r="AF1502" s="170">
        <f t="shared" si="470"/>
        <v>0.2369956744570717</v>
      </c>
      <c r="AG1502" s="147" t="str">
        <f t="shared" si="471"/>
        <v/>
      </c>
      <c r="AH1502" s="147">
        <f t="shared" si="472"/>
        <v>0.30873668014396771</v>
      </c>
      <c r="AI1502" s="147" t="str">
        <f t="shared" si="473"/>
        <v/>
      </c>
      <c r="AJ1502" s="169">
        <f t="shared" si="474"/>
        <v>0</v>
      </c>
      <c r="AK1502" s="169" t="str">
        <f t="shared" si="475"/>
        <v/>
      </c>
      <c r="AL1502" s="169" t="str">
        <f t="shared" si="476"/>
        <v/>
      </c>
      <c r="AM1502" s="169"/>
      <c r="AN1502" s="169"/>
      <c r="AO1502" s="169"/>
      <c r="AP1502" s="169"/>
      <c r="AQ1502" s="169"/>
      <c r="AR1502" s="169"/>
      <c r="AS1502" s="169"/>
      <c r="AT1502" s="148"/>
      <c r="AU1502" s="149"/>
      <c r="AV1502" s="148"/>
      <c r="AW1502" s="173"/>
      <c r="AX1502" s="174"/>
      <c r="AY1502" s="175"/>
      <c r="AZ1502" s="175"/>
      <c r="BA1502" s="176"/>
      <c r="BB1502" s="176"/>
      <c r="BC1502" s="150"/>
      <c r="BE1502" s="151">
        <v>798</v>
      </c>
      <c r="BF1502" s="164">
        <f t="shared" si="478"/>
        <v>5.1008000000000804</v>
      </c>
      <c r="BG1502" s="177">
        <f t="shared" si="479"/>
        <v>0.64766350651695137</v>
      </c>
      <c r="BH1502" s="178">
        <f t="shared" si="480"/>
        <v>7.8064908707287106E-4</v>
      </c>
      <c r="BI1502" s="179" t="str">
        <f t="shared" si="481"/>
        <v/>
      </c>
      <c r="BJ1502" s="179" t="str">
        <f t="shared" si="477"/>
        <v/>
      </c>
    </row>
    <row r="1503" spans="2:62" ht="20.100000000000001" customHeight="1" x14ac:dyDescent="0.25">
      <c r="B1503" s="147"/>
      <c r="C1503" s="151">
        <v>822</v>
      </c>
      <c r="D1503" s="147">
        <f t="shared" si="450"/>
        <v>-531.80611897242807</v>
      </c>
      <c r="E1503" s="170">
        <f t="shared" si="451"/>
        <v>4.1452930523995258E-4</v>
      </c>
      <c r="F1503" s="170">
        <f t="shared" si="452"/>
        <v>0.23823238801057001</v>
      </c>
      <c r="G1503" s="147" t="str">
        <f t="shared" si="453"/>
        <v/>
      </c>
      <c r="H1503" s="147">
        <f t="shared" si="454"/>
        <v>4.1452930523995258E-4</v>
      </c>
      <c r="I1503" s="147" t="str">
        <f t="shared" si="455"/>
        <v/>
      </c>
      <c r="J1503" s="147">
        <f t="shared" si="456"/>
        <v>1.6507460232927127E-14</v>
      </c>
      <c r="K1503" s="147" t="str">
        <f t="shared" si="457"/>
        <v/>
      </c>
      <c r="L1503" s="147" t="str">
        <f t="shared" si="458"/>
        <v/>
      </c>
      <c r="P1503" s="151">
        <v>822</v>
      </c>
      <c r="Q1503" s="147">
        <f t="shared" si="459"/>
        <v>-17103.47402001264</v>
      </c>
      <c r="R1503" s="170">
        <f t="shared" si="460"/>
        <v>1.2889148763698549E-5</v>
      </c>
      <c r="S1503" s="170">
        <f t="shared" si="461"/>
        <v>0.23823238801057001</v>
      </c>
      <c r="T1503" s="147" t="str">
        <f t="shared" si="462"/>
        <v/>
      </c>
      <c r="U1503" s="147">
        <f t="shared" si="463"/>
        <v>1.2889148763698549E-5</v>
      </c>
      <c r="V1503" s="147" t="str">
        <f t="shared" si="464"/>
        <v/>
      </c>
      <c r="W1503" s="171">
        <f t="shared" si="465"/>
        <v>5.5750408296944516E-6</v>
      </c>
      <c r="X1503" s="169" t="str">
        <f t="shared" si="466"/>
        <v/>
      </c>
      <c r="Y1503" s="147" t="str">
        <f t="shared" si="467"/>
        <v/>
      </c>
      <c r="AC1503" s="151">
        <v>822</v>
      </c>
      <c r="AD1503" s="147">
        <f t="shared" si="468"/>
        <v>-0.71199999999999974</v>
      </c>
      <c r="AE1503" s="170">
        <f t="shared" si="469"/>
        <v>0.30961969244381499</v>
      </c>
      <c r="AF1503" s="170">
        <f t="shared" si="470"/>
        <v>0.23823238801056992</v>
      </c>
      <c r="AG1503" s="147" t="str">
        <f t="shared" si="471"/>
        <v/>
      </c>
      <c r="AH1503" s="147">
        <f t="shared" si="472"/>
        <v>0.30961969244381499</v>
      </c>
      <c r="AI1503" s="147" t="str">
        <f t="shared" si="473"/>
        <v/>
      </c>
      <c r="AJ1503" s="169">
        <f t="shared" si="474"/>
        <v>0</v>
      </c>
      <c r="AK1503" s="169" t="str">
        <f t="shared" si="475"/>
        <v/>
      </c>
      <c r="AL1503" s="169" t="str">
        <f t="shared" si="476"/>
        <v/>
      </c>
      <c r="AM1503" s="169"/>
      <c r="AN1503" s="169"/>
      <c r="AO1503" s="169"/>
      <c r="AP1503" s="169"/>
      <c r="AQ1503" s="169"/>
      <c r="AR1503" s="169"/>
      <c r="AS1503" s="169"/>
      <c r="AT1503" s="148"/>
      <c r="AU1503" s="149"/>
      <c r="AV1503" s="148"/>
      <c r="AW1503" s="173"/>
      <c r="AX1503" s="174"/>
      <c r="AY1503" s="175"/>
      <c r="AZ1503" s="175"/>
      <c r="BA1503" s="176"/>
      <c r="BB1503" s="176"/>
      <c r="BC1503" s="150"/>
      <c r="BE1503" s="151">
        <v>799</v>
      </c>
      <c r="BF1503" s="164">
        <f t="shared" si="478"/>
        <v>5.1072000000000806</v>
      </c>
      <c r="BG1503" s="177">
        <f t="shared" si="479"/>
        <v>0.6468828574298785</v>
      </c>
      <c r="BH1503" s="178">
        <f t="shared" si="480"/>
        <v>7.8059665491558849E-4</v>
      </c>
      <c r="BI1503" s="179" t="str">
        <f t="shared" si="481"/>
        <v/>
      </c>
      <c r="BJ1503" s="179" t="str">
        <f t="shared" si="477"/>
        <v/>
      </c>
    </row>
    <row r="1504" spans="2:62" ht="20.100000000000001" customHeight="1" x14ac:dyDescent="0.25">
      <c r="B1504" s="147"/>
      <c r="C1504" s="151">
        <v>823</v>
      </c>
      <c r="D1504" s="147">
        <f t="shared" si="450"/>
        <v>-528.8184441467406</v>
      </c>
      <c r="E1504" s="170">
        <f t="shared" si="451"/>
        <v>4.1570824176429607E-4</v>
      </c>
      <c r="F1504" s="170">
        <f t="shared" si="452"/>
        <v>0.23947262873987979</v>
      </c>
      <c r="G1504" s="147" t="str">
        <f t="shared" si="453"/>
        <v/>
      </c>
      <c r="H1504" s="147">
        <f t="shared" si="454"/>
        <v>4.1570824176429607E-4</v>
      </c>
      <c r="I1504" s="147" t="str">
        <f t="shared" si="455"/>
        <v/>
      </c>
      <c r="J1504" s="147">
        <f t="shared" si="456"/>
        <v>1.6973146834228906E-14</v>
      </c>
      <c r="K1504" s="147" t="str">
        <f t="shared" si="457"/>
        <v/>
      </c>
      <c r="L1504" s="147" t="str">
        <f t="shared" si="458"/>
        <v/>
      </c>
      <c r="P1504" s="151">
        <v>823</v>
      </c>
      <c r="Q1504" s="147">
        <f t="shared" si="459"/>
        <v>-17007.387087315947</v>
      </c>
      <c r="R1504" s="170">
        <f t="shared" si="460"/>
        <v>1.292580597478867E-5</v>
      </c>
      <c r="S1504" s="170">
        <f t="shared" si="461"/>
        <v>0.23947262873987984</v>
      </c>
      <c r="T1504" s="147" t="str">
        <f t="shared" si="462"/>
        <v/>
      </c>
      <c r="U1504" s="147">
        <f t="shared" si="463"/>
        <v>1.292580597478867E-5</v>
      </c>
      <c r="V1504" s="147" t="str">
        <f t="shared" si="464"/>
        <v/>
      </c>
      <c r="W1504" s="171">
        <f t="shared" si="465"/>
        <v>5.6080428465459781E-6</v>
      </c>
      <c r="X1504" s="169" t="str">
        <f t="shared" si="466"/>
        <v/>
      </c>
      <c r="Y1504" s="147" t="str">
        <f t="shared" si="467"/>
        <v/>
      </c>
      <c r="AC1504" s="151">
        <v>823</v>
      </c>
      <c r="AD1504" s="147">
        <f t="shared" si="468"/>
        <v>-0.70799999999999974</v>
      </c>
      <c r="AE1504" s="170">
        <f t="shared" si="469"/>
        <v>0.3105002621875313</v>
      </c>
      <c r="AF1504" s="170">
        <f t="shared" si="470"/>
        <v>0.23947262873987996</v>
      </c>
      <c r="AG1504" s="147" t="str">
        <f t="shared" si="471"/>
        <v/>
      </c>
      <c r="AH1504" s="147">
        <f t="shared" si="472"/>
        <v>0.3105002621875313</v>
      </c>
      <c r="AI1504" s="147" t="str">
        <f t="shared" si="473"/>
        <v/>
      </c>
      <c r="AJ1504" s="169">
        <f t="shared" si="474"/>
        <v>0</v>
      </c>
      <c r="AK1504" s="169" t="str">
        <f t="shared" si="475"/>
        <v/>
      </c>
      <c r="AL1504" s="169" t="str">
        <f t="shared" si="476"/>
        <v/>
      </c>
      <c r="AM1504" s="169"/>
      <c r="AN1504" s="169"/>
      <c r="AO1504" s="169"/>
      <c r="AP1504" s="169"/>
      <c r="AQ1504" s="169"/>
      <c r="AR1504" s="169"/>
      <c r="AS1504" s="169"/>
      <c r="AT1504" s="148"/>
      <c r="AU1504" s="149"/>
      <c r="AV1504" s="148"/>
      <c r="AW1504" s="173"/>
      <c r="AX1504" s="174"/>
      <c r="AY1504" s="175"/>
      <c r="AZ1504" s="175"/>
      <c r="BA1504" s="176"/>
      <c r="BB1504" s="176"/>
      <c r="BC1504" s="150"/>
      <c r="BE1504" s="151">
        <v>800</v>
      </c>
      <c r="BF1504" s="164">
        <f t="shared" si="478"/>
        <v>5.1136000000000807</v>
      </c>
      <c r="BG1504" s="177">
        <f t="shared" si="479"/>
        <v>0.64610226077496291</v>
      </c>
      <c r="BH1504" s="178">
        <f t="shared" si="480"/>
        <v>7.8054116581660615E-4</v>
      </c>
      <c r="BI1504" s="179" t="str">
        <f t="shared" si="481"/>
        <v/>
      </c>
      <c r="BJ1504" s="179" t="str">
        <f t="shared" si="477"/>
        <v/>
      </c>
    </row>
    <row r="1505" spans="2:62" ht="20.100000000000001" customHeight="1" x14ac:dyDescent="0.25">
      <c r="B1505" s="147"/>
      <c r="C1505" s="151">
        <v>824</v>
      </c>
      <c r="D1505" s="147">
        <f t="shared" si="450"/>
        <v>-525.83076932105268</v>
      </c>
      <c r="E1505" s="170">
        <f t="shared" si="451"/>
        <v>4.168838610321502E-4</v>
      </c>
      <c r="F1505" s="170">
        <f t="shared" si="452"/>
        <v>0.24071638680444135</v>
      </c>
      <c r="G1505" s="147" t="str">
        <f t="shared" si="453"/>
        <v/>
      </c>
      <c r="H1505" s="147">
        <f t="shared" si="454"/>
        <v>4.168838610321502E-4</v>
      </c>
      <c r="I1505" s="147" t="str">
        <f t="shared" si="455"/>
        <v/>
      </c>
      <c r="J1505" s="147">
        <f t="shared" si="456"/>
        <v>1.7451691539751461E-14</v>
      </c>
      <c r="K1505" s="147" t="str">
        <f t="shared" si="457"/>
        <v/>
      </c>
      <c r="L1505" s="147" t="str">
        <f t="shared" si="458"/>
        <v/>
      </c>
      <c r="P1505" s="151">
        <v>824</v>
      </c>
      <c r="Q1505" s="147">
        <f t="shared" si="459"/>
        <v>-16911.300154619239</v>
      </c>
      <c r="R1505" s="170">
        <f t="shared" si="460"/>
        <v>1.2962360040909689E-5</v>
      </c>
      <c r="S1505" s="170">
        <f t="shared" si="461"/>
        <v>0.24071638680444146</v>
      </c>
      <c r="T1505" s="147" t="str">
        <f t="shared" si="462"/>
        <v/>
      </c>
      <c r="U1505" s="147">
        <f t="shared" si="463"/>
        <v>1.2962360040909689E-5</v>
      </c>
      <c r="V1505" s="147" t="str">
        <f t="shared" si="464"/>
        <v/>
      </c>
      <c r="W1505" s="171">
        <f t="shared" si="465"/>
        <v>5.6411499630455079E-6</v>
      </c>
      <c r="X1505" s="169" t="str">
        <f t="shared" si="466"/>
        <v/>
      </c>
      <c r="Y1505" s="147" t="str">
        <f t="shared" si="467"/>
        <v/>
      </c>
      <c r="AC1505" s="151">
        <v>824</v>
      </c>
      <c r="AD1505" s="147">
        <f t="shared" si="468"/>
        <v>-0.70399999999999974</v>
      </c>
      <c r="AE1505" s="170">
        <f t="shared" si="469"/>
        <v>0.31137835421032156</v>
      </c>
      <c r="AF1505" s="170">
        <f t="shared" si="470"/>
        <v>0.24071638680444141</v>
      </c>
      <c r="AG1505" s="147" t="str">
        <f t="shared" si="471"/>
        <v/>
      </c>
      <c r="AH1505" s="147">
        <f t="shared" si="472"/>
        <v>0.31137835421032156</v>
      </c>
      <c r="AI1505" s="147" t="str">
        <f t="shared" si="473"/>
        <v/>
      </c>
      <c r="AJ1505" s="169">
        <f t="shared" si="474"/>
        <v>0</v>
      </c>
      <c r="AK1505" s="169" t="str">
        <f t="shared" si="475"/>
        <v/>
      </c>
      <c r="AL1505" s="169" t="str">
        <f t="shared" si="476"/>
        <v/>
      </c>
      <c r="AM1505" s="169"/>
      <c r="AN1505" s="169"/>
      <c r="AO1505" s="169"/>
      <c r="AP1505" s="169"/>
      <c r="AQ1505" s="169"/>
      <c r="AR1505" s="169"/>
      <c r="AS1505" s="169"/>
      <c r="AT1505" s="148"/>
      <c r="AU1505" s="149"/>
      <c r="AV1505" s="148"/>
      <c r="AW1505" s="173"/>
      <c r="AX1505" s="174"/>
      <c r="AY1505" s="175"/>
      <c r="AZ1505" s="175"/>
      <c r="BA1505" s="176"/>
      <c r="BB1505" s="176"/>
      <c r="BC1505" s="150"/>
      <c r="BE1505" s="151">
        <v>801</v>
      </c>
      <c r="BF1505" s="164">
        <f t="shared" si="478"/>
        <v>5.1200000000000809</v>
      </c>
      <c r="BG1505" s="177">
        <f t="shared" si="479"/>
        <v>0.6453217196091463</v>
      </c>
      <c r="BH1505" s="178">
        <f t="shared" si="480"/>
        <v>7.8048262807828284E-4</v>
      </c>
      <c r="BI1505" s="179" t="str">
        <f t="shared" si="481"/>
        <v/>
      </c>
      <c r="BJ1505" s="179" t="str">
        <f t="shared" si="477"/>
        <v/>
      </c>
    </row>
    <row r="1506" spans="2:62" ht="20.100000000000001" customHeight="1" x14ac:dyDescent="0.25">
      <c r="B1506" s="147"/>
      <c r="C1506" s="151">
        <v>825</v>
      </c>
      <c r="D1506" s="147">
        <f t="shared" si="450"/>
        <v>-522.84309449536477</v>
      </c>
      <c r="E1506" s="170">
        <f t="shared" si="451"/>
        <v>4.1805611598963297E-4</v>
      </c>
      <c r="F1506" s="170">
        <f t="shared" si="452"/>
        <v>0.24196365222307303</v>
      </c>
      <c r="G1506" s="147" t="str">
        <f t="shared" si="453"/>
        <v/>
      </c>
      <c r="H1506" s="147">
        <f t="shared" si="454"/>
        <v>4.1805611598963297E-4</v>
      </c>
      <c r="I1506" s="147" t="str">
        <f t="shared" si="455"/>
        <v/>
      </c>
      <c r="J1506" s="147">
        <f t="shared" si="456"/>
        <v>1.7943441344585014E-14</v>
      </c>
      <c r="K1506" s="147" t="str">
        <f t="shared" si="457"/>
        <v/>
      </c>
      <c r="L1506" s="147" t="str">
        <f t="shared" si="458"/>
        <v/>
      </c>
      <c r="P1506" s="151">
        <v>825</v>
      </c>
      <c r="Q1506" s="147">
        <f t="shared" si="459"/>
        <v>-16815.213221922546</v>
      </c>
      <c r="R1506" s="170">
        <f t="shared" si="460"/>
        <v>1.2998809498993795E-5</v>
      </c>
      <c r="S1506" s="170">
        <f t="shared" si="461"/>
        <v>0.24196365222307298</v>
      </c>
      <c r="T1506" s="147" t="str">
        <f t="shared" si="462"/>
        <v/>
      </c>
      <c r="U1506" s="147">
        <f t="shared" si="463"/>
        <v>1.2998809498993795E-5</v>
      </c>
      <c r="V1506" s="147" t="str">
        <f t="shared" si="464"/>
        <v/>
      </c>
      <c r="W1506" s="171">
        <f t="shared" si="465"/>
        <v>5.6743617371030677E-6</v>
      </c>
      <c r="X1506" s="169" t="str">
        <f t="shared" si="466"/>
        <v/>
      </c>
      <c r="Y1506" s="147" t="str">
        <f t="shared" si="467"/>
        <v/>
      </c>
      <c r="AC1506" s="151">
        <v>825</v>
      </c>
      <c r="AD1506" s="147">
        <f t="shared" si="468"/>
        <v>-0.69999999999999973</v>
      </c>
      <c r="AE1506" s="170">
        <f t="shared" si="469"/>
        <v>0.31225393336676138</v>
      </c>
      <c r="AF1506" s="170">
        <f t="shared" si="470"/>
        <v>0.24196365222307309</v>
      </c>
      <c r="AG1506" s="147" t="str">
        <f t="shared" si="471"/>
        <v/>
      </c>
      <c r="AH1506" s="147">
        <f t="shared" si="472"/>
        <v>0.31225393336676138</v>
      </c>
      <c r="AI1506" s="147" t="str">
        <f t="shared" si="473"/>
        <v/>
      </c>
      <c r="AJ1506" s="169">
        <f t="shared" si="474"/>
        <v>0</v>
      </c>
      <c r="AK1506" s="169" t="str">
        <f t="shared" si="475"/>
        <v/>
      </c>
      <c r="AL1506" s="169" t="str">
        <f t="shared" si="476"/>
        <v/>
      </c>
      <c r="AM1506" s="169"/>
      <c r="AN1506" s="169"/>
      <c r="AO1506" s="169"/>
      <c r="AP1506" s="169"/>
      <c r="AQ1506" s="169"/>
      <c r="AR1506" s="169"/>
      <c r="AS1506" s="169"/>
      <c r="AT1506" s="148"/>
      <c r="AU1506" s="149"/>
      <c r="AV1506" s="148"/>
      <c r="AW1506" s="173"/>
      <c r="AX1506" s="174"/>
      <c r="AY1506" s="175"/>
      <c r="AZ1506" s="175"/>
      <c r="BA1506" s="176"/>
      <c r="BB1506" s="176"/>
      <c r="BC1506" s="150"/>
      <c r="BE1506" s="151">
        <v>802</v>
      </c>
      <c r="BF1506" s="164">
        <f t="shared" si="478"/>
        <v>5.1264000000000811</v>
      </c>
      <c r="BG1506" s="177">
        <f t="shared" si="479"/>
        <v>0.64454123698106802</v>
      </c>
      <c r="BH1506" s="178">
        <f t="shared" si="480"/>
        <v>7.8042105000941664E-4</v>
      </c>
      <c r="BI1506" s="179" t="str">
        <f t="shared" si="481"/>
        <v/>
      </c>
      <c r="BJ1506" s="179" t="str">
        <f t="shared" si="477"/>
        <v/>
      </c>
    </row>
    <row r="1507" spans="2:62" ht="20.100000000000001" customHeight="1" x14ac:dyDescent="0.25">
      <c r="B1507" s="147"/>
      <c r="C1507" s="151">
        <v>826</v>
      </c>
      <c r="D1507" s="147">
        <f t="shared" si="450"/>
        <v>-519.85541966967685</v>
      </c>
      <c r="E1507" s="170">
        <f t="shared" si="451"/>
        <v>4.1922495961188588E-4</v>
      </c>
      <c r="F1507" s="170">
        <f t="shared" si="452"/>
        <v>0.24321441487405437</v>
      </c>
      <c r="G1507" s="147" t="str">
        <f t="shared" si="453"/>
        <v/>
      </c>
      <c r="H1507" s="147">
        <f t="shared" si="454"/>
        <v>4.1922495961188588E-4</v>
      </c>
      <c r="I1507" s="147" t="str">
        <f t="shared" si="455"/>
        <v/>
      </c>
      <c r="J1507" s="147">
        <f t="shared" si="456"/>
        <v>1.8448752381453174E-14</v>
      </c>
      <c r="K1507" s="147" t="str">
        <f t="shared" si="457"/>
        <v/>
      </c>
      <c r="L1507" s="147" t="str">
        <f t="shared" si="458"/>
        <v/>
      </c>
      <c r="P1507" s="151">
        <v>826</v>
      </c>
      <c r="Q1507" s="147">
        <f t="shared" si="459"/>
        <v>-16719.126289225838</v>
      </c>
      <c r="R1507" s="170">
        <f t="shared" si="460"/>
        <v>1.3035152886875619E-5</v>
      </c>
      <c r="S1507" s="170">
        <f t="shared" si="461"/>
        <v>0.24321441487405437</v>
      </c>
      <c r="T1507" s="147" t="str">
        <f t="shared" si="462"/>
        <v/>
      </c>
      <c r="U1507" s="147">
        <f t="shared" si="463"/>
        <v>1.3035152886875619E-5</v>
      </c>
      <c r="V1507" s="147" t="str">
        <f t="shared" si="464"/>
        <v/>
      </c>
      <c r="W1507" s="171">
        <f t="shared" si="465"/>
        <v>5.7076777189840933E-6</v>
      </c>
      <c r="X1507" s="169" t="str">
        <f t="shared" si="466"/>
        <v/>
      </c>
      <c r="Y1507" s="147" t="str">
        <f t="shared" si="467"/>
        <v/>
      </c>
      <c r="AC1507" s="151">
        <v>826</v>
      </c>
      <c r="AD1507" s="147">
        <f t="shared" si="468"/>
        <v>-0.69599999999999973</v>
      </c>
      <c r="AE1507" s="170">
        <f t="shared" si="469"/>
        <v>0.3131269645331039</v>
      </c>
      <c r="AF1507" s="170">
        <f t="shared" si="470"/>
        <v>0.24321441487405426</v>
      </c>
      <c r="AG1507" s="147" t="str">
        <f t="shared" si="471"/>
        <v/>
      </c>
      <c r="AH1507" s="147">
        <f t="shared" si="472"/>
        <v>0.3131269645331039</v>
      </c>
      <c r="AI1507" s="147" t="str">
        <f t="shared" si="473"/>
        <v/>
      </c>
      <c r="AJ1507" s="169">
        <f t="shared" si="474"/>
        <v>0</v>
      </c>
      <c r="AK1507" s="169" t="str">
        <f t="shared" si="475"/>
        <v/>
      </c>
      <c r="AL1507" s="169" t="str">
        <f t="shared" si="476"/>
        <v/>
      </c>
      <c r="AM1507" s="169"/>
      <c r="AN1507" s="169"/>
      <c r="AO1507" s="169"/>
      <c r="AP1507" s="169"/>
      <c r="AQ1507" s="169"/>
      <c r="AR1507" s="169"/>
      <c r="AS1507" s="169"/>
      <c r="AT1507" s="148"/>
      <c r="AU1507" s="149"/>
      <c r="AV1507" s="148"/>
      <c r="AW1507" s="173"/>
      <c r="AX1507" s="174"/>
      <c r="AY1507" s="175"/>
      <c r="AZ1507" s="175"/>
      <c r="BA1507" s="176"/>
      <c r="BB1507" s="176"/>
      <c r="BC1507" s="150"/>
      <c r="BE1507" s="151">
        <v>803</v>
      </c>
      <c r="BF1507" s="164">
        <f t="shared" si="478"/>
        <v>5.1328000000000813</v>
      </c>
      <c r="BG1507" s="177">
        <f t="shared" si="479"/>
        <v>0.64376081593105861</v>
      </c>
      <c r="BH1507" s="178">
        <f t="shared" si="480"/>
        <v>7.8035643992191428E-4</v>
      </c>
      <c r="BI1507" s="179" t="str">
        <f t="shared" si="481"/>
        <v/>
      </c>
      <c r="BJ1507" s="179" t="str">
        <f t="shared" si="477"/>
        <v/>
      </c>
    </row>
    <row r="1508" spans="2:62" ht="20.100000000000001" customHeight="1" x14ac:dyDescent="0.25">
      <c r="B1508" s="147"/>
      <c r="C1508" s="151">
        <v>827</v>
      </c>
      <c r="D1508" s="147">
        <f t="shared" si="450"/>
        <v>-516.86774484398939</v>
      </c>
      <c r="E1508" s="170">
        <f t="shared" si="451"/>
        <v>4.2039034490616817E-4</v>
      </c>
      <c r="F1508" s="170">
        <f t="shared" si="452"/>
        <v>0.24446866449521676</v>
      </c>
      <c r="G1508" s="147" t="str">
        <f t="shared" si="453"/>
        <v/>
      </c>
      <c r="H1508" s="147">
        <f t="shared" si="454"/>
        <v>4.2039034490616817E-4</v>
      </c>
      <c r="I1508" s="147" t="str">
        <f t="shared" si="455"/>
        <v/>
      </c>
      <c r="J1508" s="147">
        <f t="shared" si="456"/>
        <v>1.8967990155077987E-14</v>
      </c>
      <c r="K1508" s="147" t="str">
        <f t="shared" si="457"/>
        <v/>
      </c>
      <c r="L1508" s="147" t="str">
        <f t="shared" si="458"/>
        <v/>
      </c>
      <c r="P1508" s="151">
        <v>827</v>
      </c>
      <c r="Q1508" s="147">
        <f t="shared" si="459"/>
        <v>-16623.039356529145</v>
      </c>
      <c r="R1508" s="170">
        <f t="shared" si="460"/>
        <v>1.3071388743388433E-5</v>
      </c>
      <c r="S1508" s="170">
        <f t="shared" si="461"/>
        <v>0.24446866449521681</v>
      </c>
      <c r="T1508" s="147" t="str">
        <f t="shared" si="462"/>
        <v/>
      </c>
      <c r="U1508" s="147">
        <f t="shared" si="463"/>
        <v>1.3071388743388433E-5</v>
      </c>
      <c r="V1508" s="147" t="str">
        <f t="shared" si="464"/>
        <v/>
      </c>
      <c r="W1508" s="171">
        <f t="shared" si="465"/>
        <v>5.7410974512932269E-6</v>
      </c>
      <c r="X1508" s="169" t="str">
        <f t="shared" si="466"/>
        <v/>
      </c>
      <c r="Y1508" s="147" t="str">
        <f t="shared" si="467"/>
        <v/>
      </c>
      <c r="AC1508" s="151">
        <v>827</v>
      </c>
      <c r="AD1508" s="147">
        <f t="shared" si="468"/>
        <v>-0.69199999999999973</v>
      </c>
      <c r="AE1508" s="170">
        <f t="shared" si="469"/>
        <v>0.31399741260959252</v>
      </c>
      <c r="AF1508" s="170">
        <f t="shared" si="470"/>
        <v>0.24446866449521693</v>
      </c>
      <c r="AG1508" s="147" t="str">
        <f t="shared" si="471"/>
        <v/>
      </c>
      <c r="AH1508" s="147">
        <f t="shared" si="472"/>
        <v>0.31399741260959252</v>
      </c>
      <c r="AI1508" s="147" t="str">
        <f t="shared" si="473"/>
        <v/>
      </c>
      <c r="AJ1508" s="169">
        <f t="shared" si="474"/>
        <v>0</v>
      </c>
      <c r="AK1508" s="169" t="str">
        <f t="shared" si="475"/>
        <v/>
      </c>
      <c r="AL1508" s="169" t="str">
        <f t="shared" si="476"/>
        <v/>
      </c>
      <c r="AM1508" s="169"/>
      <c r="AN1508" s="169"/>
      <c r="AO1508" s="169"/>
      <c r="AP1508" s="169"/>
      <c r="AQ1508" s="169"/>
      <c r="AR1508" s="169"/>
      <c r="AS1508" s="169"/>
      <c r="AT1508" s="148"/>
      <c r="AU1508" s="149"/>
      <c r="AV1508" s="148"/>
      <c r="AW1508" s="173"/>
      <c r="AX1508" s="174"/>
      <c r="AY1508" s="175"/>
      <c r="AZ1508" s="175"/>
      <c r="BA1508" s="176"/>
      <c r="BB1508" s="176"/>
      <c r="BC1508" s="150"/>
      <c r="BE1508" s="151">
        <v>804</v>
      </c>
      <c r="BF1508" s="164">
        <f t="shared" si="478"/>
        <v>5.1392000000000815</v>
      </c>
      <c r="BG1508" s="177">
        <f t="shared" si="479"/>
        <v>0.64298045949113669</v>
      </c>
      <c r="BH1508" s="178">
        <f t="shared" si="480"/>
        <v>7.8028880613223439E-4</v>
      </c>
      <c r="BI1508" s="179" t="str">
        <f t="shared" si="481"/>
        <v/>
      </c>
      <c r="BJ1508" s="179" t="str">
        <f t="shared" si="477"/>
        <v/>
      </c>
    </row>
    <row r="1509" spans="2:62" ht="20.100000000000001" customHeight="1" x14ac:dyDescent="0.25">
      <c r="B1509" s="147"/>
      <c r="C1509" s="151">
        <v>828</v>
      </c>
      <c r="D1509" s="147">
        <f t="shared" si="450"/>
        <v>-513.88007001830147</v>
      </c>
      <c r="E1509" s="170">
        <f t="shared" si="451"/>
        <v>4.2155222491496003E-4</v>
      </c>
      <c r="F1509" s="170">
        <f t="shared" si="452"/>
        <v>0.24572639068404534</v>
      </c>
      <c r="G1509" s="147" t="str">
        <f t="shared" si="453"/>
        <v/>
      </c>
      <c r="H1509" s="147">
        <f t="shared" si="454"/>
        <v>4.2155222491496003E-4</v>
      </c>
      <c r="I1509" s="147" t="str">
        <f t="shared" si="455"/>
        <v/>
      </c>
      <c r="J1509" s="147">
        <f t="shared" si="456"/>
        <v>1.9501529782386533E-14</v>
      </c>
      <c r="K1509" s="147" t="str">
        <f t="shared" si="457"/>
        <v/>
      </c>
      <c r="L1509" s="147" t="str">
        <f t="shared" si="458"/>
        <v/>
      </c>
      <c r="P1509" s="151">
        <v>828</v>
      </c>
      <c r="Q1509" s="147">
        <f t="shared" si="459"/>
        <v>-16526.952423832437</v>
      </c>
      <c r="R1509" s="170">
        <f t="shared" si="460"/>
        <v>1.3107515608460658E-5</v>
      </c>
      <c r="S1509" s="170">
        <f t="shared" si="461"/>
        <v>0.24572639068404539</v>
      </c>
      <c r="T1509" s="147" t="str">
        <f t="shared" si="462"/>
        <v/>
      </c>
      <c r="U1509" s="147">
        <f t="shared" si="463"/>
        <v>1.3107515608460658E-5</v>
      </c>
      <c r="V1509" s="147" t="str">
        <f t="shared" si="464"/>
        <v/>
      </c>
      <c r="W1509" s="171">
        <f t="shared" si="465"/>
        <v>5.7746204689587582E-6</v>
      </c>
      <c r="X1509" s="169" t="str">
        <f t="shared" si="466"/>
        <v/>
      </c>
      <c r="Y1509" s="147" t="str">
        <f t="shared" si="467"/>
        <v/>
      </c>
      <c r="AC1509" s="151">
        <v>828</v>
      </c>
      <c r="AD1509" s="147">
        <f t="shared" si="468"/>
        <v>-0.68799999999999972</v>
      </c>
      <c r="AE1509" s="170">
        <f t="shared" si="469"/>
        <v>0.31486524252277687</v>
      </c>
      <c r="AF1509" s="170">
        <f t="shared" si="470"/>
        <v>0.24572639068404534</v>
      </c>
      <c r="AG1509" s="147" t="str">
        <f t="shared" si="471"/>
        <v/>
      </c>
      <c r="AH1509" s="147">
        <f t="shared" si="472"/>
        <v>0.31486524252277687</v>
      </c>
      <c r="AI1509" s="147" t="str">
        <f t="shared" si="473"/>
        <v/>
      </c>
      <c r="AJ1509" s="169">
        <f t="shared" si="474"/>
        <v>0</v>
      </c>
      <c r="AK1509" s="169" t="str">
        <f t="shared" si="475"/>
        <v/>
      </c>
      <c r="AL1509" s="169" t="str">
        <f t="shared" si="476"/>
        <v/>
      </c>
      <c r="AM1509" s="169"/>
      <c r="AN1509" s="169"/>
      <c r="AO1509" s="169"/>
      <c r="AP1509" s="169"/>
      <c r="AQ1509" s="169"/>
      <c r="AR1509" s="169"/>
      <c r="AS1509" s="169"/>
      <c r="AT1509" s="148"/>
      <c r="AU1509" s="149"/>
      <c r="AV1509" s="148"/>
      <c r="AW1509" s="173"/>
      <c r="AX1509" s="174"/>
      <c r="AY1509" s="175"/>
      <c r="AZ1509" s="175"/>
      <c r="BA1509" s="176"/>
      <c r="BB1509" s="176"/>
      <c r="BC1509" s="150"/>
      <c r="BE1509" s="151">
        <v>805</v>
      </c>
      <c r="BF1509" s="164">
        <f t="shared" si="478"/>
        <v>5.1456000000000817</v>
      </c>
      <c r="BG1509" s="177">
        <f t="shared" si="479"/>
        <v>0.64220017068500446</v>
      </c>
      <c r="BH1509" s="178">
        <f t="shared" si="480"/>
        <v>7.8021815696338592E-4</v>
      </c>
      <c r="BI1509" s="179" t="str">
        <f t="shared" si="481"/>
        <v/>
      </c>
      <c r="BJ1509" s="179" t="str">
        <f t="shared" si="477"/>
        <v/>
      </c>
    </row>
    <row r="1510" spans="2:62" ht="20.100000000000001" customHeight="1" x14ac:dyDescent="0.25">
      <c r="B1510" s="147"/>
      <c r="C1510" s="151">
        <v>829</v>
      </c>
      <c r="D1510" s="147">
        <f t="shared" si="450"/>
        <v>-510.89239519261355</v>
      </c>
      <c r="E1510" s="170">
        <f t="shared" si="451"/>
        <v>4.2271055271906807E-4</v>
      </c>
      <c r="F1510" s="170">
        <f t="shared" si="452"/>
        <v>0.24698758289778688</v>
      </c>
      <c r="G1510" s="147" t="str">
        <f t="shared" si="453"/>
        <v/>
      </c>
      <c r="H1510" s="147">
        <f t="shared" si="454"/>
        <v>4.2271055271906807E-4</v>
      </c>
      <c r="I1510" s="147" t="str">
        <f t="shared" si="455"/>
        <v/>
      </c>
      <c r="J1510" s="147">
        <f t="shared" si="456"/>
        <v>2.0049756238699374E-14</v>
      </c>
      <c r="K1510" s="147" t="str">
        <f t="shared" si="457"/>
        <v/>
      </c>
      <c r="L1510" s="147" t="str">
        <f t="shared" si="458"/>
        <v/>
      </c>
      <c r="P1510" s="151">
        <v>829</v>
      </c>
      <c r="Q1510" s="147">
        <f t="shared" si="459"/>
        <v>-16430.865491135744</v>
      </c>
      <c r="R1510" s="170">
        <f t="shared" si="460"/>
        <v>1.3143532023212407E-5</v>
      </c>
      <c r="S1510" s="170">
        <f t="shared" si="461"/>
        <v>0.24698758289778688</v>
      </c>
      <c r="T1510" s="147" t="str">
        <f t="shared" si="462"/>
        <v/>
      </c>
      <c r="U1510" s="147">
        <f t="shared" si="463"/>
        <v>1.3143532023212407E-5</v>
      </c>
      <c r="V1510" s="147" t="str">
        <f t="shared" si="464"/>
        <v/>
      </c>
      <c r="W1510" s="171">
        <f t="shared" si="465"/>
        <v>5.8082462992174732E-6</v>
      </c>
      <c r="X1510" s="169" t="str">
        <f t="shared" si="466"/>
        <v/>
      </c>
      <c r="Y1510" s="147" t="str">
        <f t="shared" si="467"/>
        <v/>
      </c>
      <c r="AC1510" s="151">
        <v>829</v>
      </c>
      <c r="AD1510" s="147">
        <f t="shared" si="468"/>
        <v>-0.68399999999999972</v>
      </c>
      <c r="AE1510" s="170">
        <f t="shared" si="469"/>
        <v>0.31573041922783385</v>
      </c>
      <c r="AF1510" s="170">
        <f t="shared" si="470"/>
        <v>0.24698758289778688</v>
      </c>
      <c r="AG1510" s="147" t="str">
        <f t="shared" si="471"/>
        <v/>
      </c>
      <c r="AH1510" s="147">
        <f t="shared" si="472"/>
        <v>0.31573041922783385</v>
      </c>
      <c r="AI1510" s="147" t="str">
        <f t="shared" si="473"/>
        <v/>
      </c>
      <c r="AJ1510" s="169">
        <f t="shared" si="474"/>
        <v>0</v>
      </c>
      <c r="AK1510" s="169" t="str">
        <f t="shared" si="475"/>
        <v/>
      </c>
      <c r="AL1510" s="169" t="str">
        <f t="shared" si="476"/>
        <v/>
      </c>
      <c r="AM1510" s="169"/>
      <c r="AN1510" s="169"/>
      <c r="AO1510" s="169"/>
      <c r="AP1510" s="169"/>
      <c r="AQ1510" s="169"/>
      <c r="AR1510" s="169"/>
      <c r="AS1510" s="169"/>
      <c r="AT1510" s="148"/>
      <c r="AU1510" s="149"/>
      <c r="AV1510" s="148"/>
      <c r="AW1510" s="173"/>
      <c r="AX1510" s="174"/>
      <c r="AY1510" s="175"/>
      <c r="AZ1510" s="175"/>
      <c r="BA1510" s="176"/>
      <c r="BB1510" s="176"/>
      <c r="BC1510" s="150"/>
      <c r="BE1510" s="151">
        <v>806</v>
      </c>
      <c r="BF1510" s="164">
        <f t="shared" si="478"/>
        <v>5.1520000000000818</v>
      </c>
      <c r="BG1510" s="177">
        <f t="shared" si="479"/>
        <v>0.64141995252804107</v>
      </c>
      <c r="BH1510" s="178">
        <f t="shared" si="480"/>
        <v>7.8014450073871089E-4</v>
      </c>
      <c r="BI1510" s="179" t="str">
        <f t="shared" si="481"/>
        <v/>
      </c>
      <c r="BJ1510" s="179" t="str">
        <f t="shared" si="477"/>
        <v/>
      </c>
    </row>
    <row r="1511" spans="2:62" ht="20.100000000000001" customHeight="1" x14ac:dyDescent="0.25">
      <c r="B1511" s="147"/>
      <c r="C1511" s="151">
        <v>830</v>
      </c>
      <c r="D1511" s="147">
        <f t="shared" si="450"/>
        <v>-507.90472036692563</v>
      </c>
      <c r="E1511" s="170">
        <f t="shared" si="451"/>
        <v>4.2386528144073958E-4</v>
      </c>
      <c r="F1511" s="170">
        <f t="shared" si="452"/>
        <v>0.24825223045357064</v>
      </c>
      <c r="G1511" s="147" t="str">
        <f t="shared" si="453"/>
        <v/>
      </c>
      <c r="H1511" s="147">
        <f t="shared" si="454"/>
        <v>4.2386528144073958E-4</v>
      </c>
      <c r="I1511" s="147" t="str">
        <f t="shared" si="455"/>
        <v/>
      </c>
      <c r="J1511" s="147">
        <f t="shared" si="456"/>
        <v>2.0613064610048293E-14</v>
      </c>
      <c r="K1511" s="147" t="str">
        <f t="shared" si="457"/>
        <v/>
      </c>
      <c r="L1511" s="147" t="str">
        <f t="shared" si="458"/>
        <v/>
      </c>
      <c r="P1511" s="151">
        <v>830</v>
      </c>
      <c r="Q1511" s="147">
        <f t="shared" si="459"/>
        <v>-16334.778558439037</v>
      </c>
      <c r="R1511" s="170">
        <f t="shared" si="460"/>
        <v>1.3179436530052334E-5</v>
      </c>
      <c r="S1511" s="170">
        <f t="shared" si="461"/>
        <v>0.24825223045357064</v>
      </c>
      <c r="T1511" s="147" t="str">
        <f t="shared" si="462"/>
        <v/>
      </c>
      <c r="U1511" s="147">
        <f t="shared" si="463"/>
        <v>1.3179436530052334E-5</v>
      </c>
      <c r="V1511" s="147" t="str">
        <f t="shared" si="464"/>
        <v/>
      </c>
      <c r="W1511" s="171">
        <f t="shared" si="465"/>
        <v>5.8419744616001454E-6</v>
      </c>
      <c r="X1511" s="169" t="str">
        <f t="shared" si="466"/>
        <v/>
      </c>
      <c r="Y1511" s="147" t="str">
        <f t="shared" si="467"/>
        <v/>
      </c>
      <c r="AC1511" s="151">
        <v>830</v>
      </c>
      <c r="AD1511" s="147">
        <f t="shared" si="468"/>
        <v>-0.67999999999999972</v>
      </c>
      <c r="AE1511" s="170">
        <f t="shared" si="469"/>
        <v>0.31659290771089288</v>
      </c>
      <c r="AF1511" s="170">
        <f t="shared" si="470"/>
        <v>0.24825223045357059</v>
      </c>
      <c r="AG1511" s="147" t="str">
        <f t="shared" si="471"/>
        <v/>
      </c>
      <c r="AH1511" s="147">
        <f t="shared" si="472"/>
        <v>0.31659290771089288</v>
      </c>
      <c r="AI1511" s="147" t="str">
        <f t="shared" si="473"/>
        <v/>
      </c>
      <c r="AJ1511" s="169">
        <f t="shared" si="474"/>
        <v>0</v>
      </c>
      <c r="AK1511" s="169" t="str">
        <f t="shared" si="475"/>
        <v/>
      </c>
      <c r="AL1511" s="169" t="str">
        <f t="shared" si="476"/>
        <v/>
      </c>
      <c r="AM1511" s="169"/>
      <c r="AN1511" s="169"/>
      <c r="AO1511" s="169"/>
      <c r="AP1511" s="169"/>
      <c r="AQ1511" s="169"/>
      <c r="AR1511" s="169"/>
      <c r="AS1511" s="169"/>
      <c r="AT1511" s="148"/>
      <c r="AU1511" s="149"/>
      <c r="AV1511" s="148"/>
      <c r="AW1511" s="173"/>
      <c r="AX1511" s="174"/>
      <c r="AY1511" s="175"/>
      <c r="AZ1511" s="175"/>
      <c r="BA1511" s="176"/>
      <c r="BB1511" s="176"/>
      <c r="BC1511" s="150"/>
      <c r="BE1511" s="151">
        <v>807</v>
      </c>
      <c r="BF1511" s="164">
        <f t="shared" si="478"/>
        <v>5.158400000000082</v>
      </c>
      <c r="BG1511" s="177">
        <f t="shared" si="479"/>
        <v>0.64063980802730236</v>
      </c>
      <c r="BH1511" s="178">
        <f t="shared" si="480"/>
        <v>7.8006784579076616E-4</v>
      </c>
      <c r="BI1511" s="179" t="str">
        <f t="shared" si="481"/>
        <v/>
      </c>
      <c r="BJ1511" s="179" t="str">
        <f t="shared" si="477"/>
        <v/>
      </c>
    </row>
    <row r="1512" spans="2:62" ht="20.100000000000001" customHeight="1" x14ac:dyDescent="0.25">
      <c r="B1512" s="147"/>
      <c r="C1512" s="151">
        <v>831</v>
      </c>
      <c r="D1512" s="147">
        <f t="shared" si="450"/>
        <v>-504.91704554123817</v>
      </c>
      <c r="E1512" s="170">
        <f t="shared" si="451"/>
        <v>4.2501636424677929E-4</v>
      </c>
      <c r="F1512" s="170">
        <f t="shared" si="452"/>
        <v>0.24952032252853557</v>
      </c>
      <c r="G1512" s="147" t="str">
        <f t="shared" si="453"/>
        <v/>
      </c>
      <c r="H1512" s="147">
        <f t="shared" si="454"/>
        <v>4.2501636424677929E-4</v>
      </c>
      <c r="I1512" s="147" t="str">
        <f t="shared" si="455"/>
        <v/>
      </c>
      <c r="J1512" s="147">
        <f t="shared" si="456"/>
        <v>2.1191860351767298E-14</v>
      </c>
      <c r="K1512" s="147" t="str">
        <f t="shared" si="457"/>
        <v/>
      </c>
      <c r="L1512" s="147" t="str">
        <f t="shared" si="458"/>
        <v/>
      </c>
      <c r="P1512" s="151">
        <v>831</v>
      </c>
      <c r="Q1512" s="147">
        <f t="shared" si="459"/>
        <v>-16238.691625742344</v>
      </c>
      <c r="R1512" s="170">
        <f t="shared" si="460"/>
        <v>1.3215227672774545E-5</v>
      </c>
      <c r="S1512" s="170">
        <f t="shared" si="461"/>
        <v>0.24952032252853562</v>
      </c>
      <c r="T1512" s="147" t="str">
        <f t="shared" si="462"/>
        <v/>
      </c>
      <c r="U1512" s="147">
        <f t="shared" si="463"/>
        <v>1.3215227672774545E-5</v>
      </c>
      <c r="V1512" s="147" t="str">
        <f t="shared" si="464"/>
        <v/>
      </c>
      <c r="W1512" s="171">
        <f t="shared" si="465"/>
        <v>5.8758044679174349E-6</v>
      </c>
      <c r="X1512" s="169" t="str">
        <f t="shared" si="466"/>
        <v/>
      </c>
      <c r="Y1512" s="147" t="str">
        <f t="shared" si="467"/>
        <v/>
      </c>
      <c r="AC1512" s="151">
        <v>831</v>
      </c>
      <c r="AD1512" s="147">
        <f t="shared" si="468"/>
        <v>-0.67599999999999971</v>
      </c>
      <c r="AE1512" s="170">
        <f t="shared" si="469"/>
        <v>0.3174526729913647</v>
      </c>
      <c r="AF1512" s="170">
        <f t="shared" si="470"/>
        <v>0.24952032252853573</v>
      </c>
      <c r="AG1512" s="147" t="str">
        <f t="shared" si="471"/>
        <v/>
      </c>
      <c r="AH1512" s="147">
        <f t="shared" si="472"/>
        <v>0.3174526729913647</v>
      </c>
      <c r="AI1512" s="147" t="str">
        <f t="shared" si="473"/>
        <v/>
      </c>
      <c r="AJ1512" s="169">
        <f t="shared" si="474"/>
        <v>0</v>
      </c>
      <c r="AK1512" s="169" t="str">
        <f t="shared" si="475"/>
        <v/>
      </c>
      <c r="AL1512" s="169" t="str">
        <f t="shared" si="476"/>
        <v/>
      </c>
      <c r="AM1512" s="169"/>
      <c r="AN1512" s="169"/>
      <c r="AO1512" s="169"/>
      <c r="AP1512" s="169"/>
      <c r="AQ1512" s="169"/>
      <c r="AR1512" s="169"/>
      <c r="AS1512" s="169"/>
      <c r="AT1512" s="148"/>
      <c r="AU1512" s="149"/>
      <c r="AV1512" s="148"/>
      <c r="AW1512" s="173"/>
      <c r="AX1512" s="174"/>
      <c r="AY1512" s="175"/>
      <c r="AZ1512" s="175"/>
      <c r="BA1512" s="176"/>
      <c r="BB1512" s="176"/>
      <c r="BC1512" s="150"/>
      <c r="BE1512" s="151">
        <v>808</v>
      </c>
      <c r="BF1512" s="164">
        <f t="shared" si="478"/>
        <v>5.1648000000000822</v>
      </c>
      <c r="BG1512" s="177">
        <f t="shared" si="479"/>
        <v>0.63985974018151159</v>
      </c>
      <c r="BH1512" s="178">
        <f t="shared" si="480"/>
        <v>7.7998820045044326E-4</v>
      </c>
      <c r="BI1512" s="179" t="str">
        <f t="shared" si="481"/>
        <v/>
      </c>
      <c r="BJ1512" s="179" t="str">
        <f t="shared" si="477"/>
        <v/>
      </c>
    </row>
    <row r="1513" spans="2:62" ht="20.100000000000001" customHeight="1" x14ac:dyDescent="0.25">
      <c r="B1513" s="147"/>
      <c r="C1513" s="151">
        <v>832</v>
      </c>
      <c r="D1513" s="147">
        <f t="shared" ref="D1513:D1576" si="482">D$675+(C1513*D$678)</f>
        <v>-501.92937071555025</v>
      </c>
      <c r="E1513" s="170">
        <f t="shared" ref="E1513:E1576" si="483">_xlfn.NORM.DIST(D1513,D$672,D$673,0)</f>
        <v>4.2616375435167446E-4</v>
      </c>
      <c r="F1513" s="170">
        <f t="shared" ref="F1513:F1576" si="484">_xlfn.NORM.DIST(D1513,D$672,D$673,1)</f>
        <v>0.25079184815996969</v>
      </c>
      <c r="G1513" s="147" t="str">
        <f t="shared" ref="G1513:G1576" si="485">IF(OR(F1513&lt;H$677,F1513&gt;H$678),E1513,"")</f>
        <v/>
      </c>
      <c r="H1513" s="147">
        <f t="shared" ref="H1513:H1576" si="486">IF(AND(F1513&gt;H$677,F1513&lt;H$678),E1513,"")</f>
        <v>4.2616375435167446E-4</v>
      </c>
      <c r="I1513" s="147" t="str">
        <f t="shared" ref="I1513:I1576" si="487">IF(E1513=MAX(E$681:E$2681),E1513,"")</f>
        <v/>
      </c>
      <c r="J1513" s="147">
        <f t="shared" ref="J1513:J1576" si="488">_xlfn.NORM.DIST(D1513,H$673,H$674,0)</f>
        <v>2.1786559553510015E-14</v>
      </c>
      <c r="K1513" s="147" t="str">
        <f t="shared" ref="K1513:K1576" si="489">IF(J1513=MAX(J$681:J$2681),E1513,"")</f>
        <v/>
      </c>
      <c r="L1513" s="147" t="str">
        <f t="shared" ref="L1513:L1576" si="490">IF(K1513=MIN(K$681:K$2681),K1513,"")</f>
        <v/>
      </c>
      <c r="P1513" s="151">
        <v>832</v>
      </c>
      <c r="Q1513" s="147">
        <f t="shared" ref="Q1513:Q1576" si="491">Q$675+(P1513*Q$678)</f>
        <v>-16142.604693045636</v>
      </c>
      <c r="R1513" s="170">
        <f t="shared" ref="R1513:R1576" si="492">_xlfn.NORM.DIST(Q1513,Q$672,Q$673,0)</f>
        <v>1.3250903996655748E-5</v>
      </c>
      <c r="S1513" s="170">
        <f t="shared" ref="S1513:S1576" si="493">_xlfn.NORM.DIST(Q1513,Q$672,Q$673,1)</f>
        <v>0.25079184815996974</v>
      </c>
      <c r="T1513" s="147" t="str">
        <f t="shared" ref="T1513:T1576" si="494">IF(OR(S1513&lt;$U$677,S1513&gt;$U$678),R1513,"")</f>
        <v/>
      </c>
      <c r="U1513" s="147">
        <f t="shared" ref="U1513:U1576" si="495">IF(AND(S1513&gt;U$677,S1513&lt;U$678),R1513,"")</f>
        <v>1.3250903996655748E-5</v>
      </c>
      <c r="V1513" s="147" t="str">
        <f t="shared" ref="V1513:V1576" si="496">IF(R1513=MAX(R$681:R$2681),R1513,"")</f>
        <v/>
      </c>
      <c r="W1513" s="171">
        <f t="shared" ref="W1513:W1576" si="497">_xlfn.NORM.DIST(Q1513,U$673,U$674,0)</f>
        <v>5.9097358222464689E-6</v>
      </c>
      <c r="X1513" s="169" t="str">
        <f t="shared" ref="X1513:X1576" si="498">IF(W1513=MAX(W$681:W$2681),R1513,"")</f>
        <v/>
      </c>
      <c r="Y1513" s="147" t="str">
        <f t="shared" ref="Y1513:Y1576" si="499">IF(X1513=MIN(X$681:X$2681),X1513,"")</f>
        <v/>
      </c>
      <c r="AC1513" s="151">
        <v>832</v>
      </c>
      <c r="AD1513" s="147">
        <f t="shared" ref="AD1513:AD1576" si="500">AD$675+(AC1513*AD$678)</f>
        <v>-0.67199999999999971</v>
      </c>
      <c r="AE1513" s="170">
        <f t="shared" ref="AE1513:AE1576" si="501">_xlfn.NORM.DIST(AD1513,AD$672,AD$673,0)</f>
        <v>0.3183096801242743</v>
      </c>
      <c r="AF1513" s="170">
        <f t="shared" ref="AF1513:AF1576" si="502">_xlfn.NORM.DIST(AD1513,AD$672,AD$673,1)</f>
        <v>0.25079184815996969</v>
      </c>
      <c r="AG1513" s="147" t="str">
        <f t="shared" ref="AG1513:AG1576" si="503">IF(OR(AF1513&lt;H$677,AF1513&gt;H$678),AE1513,"")</f>
        <v/>
      </c>
      <c r="AH1513" s="147">
        <f t="shared" ref="AH1513:AH1576" si="504">IF(AND(AF1513&gt;U$677,AF1513&lt;U$678),AE1513,"")</f>
        <v>0.3183096801242743</v>
      </c>
      <c r="AI1513" s="147" t="str">
        <f t="shared" ref="AI1513:AI1576" si="505">IF(AE1513=MAX(AE$681:AE$2681),AE1513,"")</f>
        <v/>
      </c>
      <c r="AJ1513" s="169">
        <f t="shared" ref="AJ1513:AJ1576" si="506">_xlfn.NORM.DIST(AC1513,AH$673,AH$674,0)</f>
        <v>0</v>
      </c>
      <c r="AK1513" s="169" t="str">
        <f t="shared" ref="AK1513:AK1576" si="507">IF(AJ1513=MAX(AJ$681:AJ$2681),AE1513,"")</f>
        <v/>
      </c>
      <c r="AL1513" s="169" t="str">
        <f t="shared" ref="AL1513:AL1576" si="508">IF(AK1513=MIN(AK$681:AK$2681),AK1513,"")</f>
        <v/>
      </c>
      <c r="AM1513" s="169"/>
      <c r="AN1513" s="169"/>
      <c r="AO1513" s="169"/>
      <c r="AP1513" s="169"/>
      <c r="AQ1513" s="169"/>
      <c r="AR1513" s="169"/>
      <c r="AS1513" s="169"/>
      <c r="AT1513" s="148"/>
      <c r="AU1513" s="149"/>
      <c r="AV1513" s="148"/>
      <c r="AW1513" s="173"/>
      <c r="AX1513" s="174"/>
      <c r="AY1513" s="175"/>
      <c r="AZ1513" s="175"/>
      <c r="BA1513" s="176"/>
      <c r="BB1513" s="176"/>
      <c r="BC1513" s="150"/>
      <c r="BE1513" s="151">
        <v>809</v>
      </c>
      <c r="BF1513" s="164">
        <f t="shared" si="478"/>
        <v>5.1712000000000824</v>
      </c>
      <c r="BG1513" s="177">
        <f t="shared" si="479"/>
        <v>0.63907975198106115</v>
      </c>
      <c r="BH1513" s="178">
        <f t="shared" si="480"/>
        <v>7.7990557305618324E-4</v>
      </c>
      <c r="BI1513" s="179" t="str">
        <f t="shared" si="481"/>
        <v/>
      </c>
      <c r="BJ1513" s="179" t="str">
        <f t="shared" si="477"/>
        <v/>
      </c>
    </row>
    <row r="1514" spans="2:62" ht="20.100000000000001" customHeight="1" x14ac:dyDescent="0.25">
      <c r="B1514" s="147"/>
      <c r="C1514" s="151">
        <v>833</v>
      </c>
      <c r="D1514" s="147">
        <f t="shared" si="482"/>
        <v>-498.94169588986233</v>
      </c>
      <c r="E1514" s="170">
        <f t="shared" si="483"/>
        <v>4.2730740502072056E-4</v>
      </c>
      <c r="F1514" s="170">
        <f t="shared" si="484"/>
        <v>0.2520667962454553</v>
      </c>
      <c r="G1514" s="147" t="str">
        <f t="shared" si="485"/>
        <v/>
      </c>
      <c r="H1514" s="147">
        <f t="shared" si="486"/>
        <v>4.2730740502072056E-4</v>
      </c>
      <c r="I1514" s="147" t="str">
        <f t="shared" si="487"/>
        <v/>
      </c>
      <c r="J1514" s="147">
        <f t="shared" si="488"/>
        <v>2.2397589210848819E-14</v>
      </c>
      <c r="K1514" s="147" t="str">
        <f t="shared" si="489"/>
        <v/>
      </c>
      <c r="L1514" s="147" t="str">
        <f t="shared" si="490"/>
        <v/>
      </c>
      <c r="P1514" s="151">
        <v>833</v>
      </c>
      <c r="Q1514" s="147">
        <f t="shared" si="491"/>
        <v>-16046.517760348943</v>
      </c>
      <c r="R1514" s="170">
        <f t="shared" si="492"/>
        <v>1.3286464048552447E-5</v>
      </c>
      <c r="S1514" s="170">
        <f t="shared" si="493"/>
        <v>0.25206679624545525</v>
      </c>
      <c r="T1514" s="147" t="str">
        <f t="shared" si="494"/>
        <v/>
      </c>
      <c r="U1514" s="147">
        <f t="shared" si="495"/>
        <v>1.3286464048552447E-5</v>
      </c>
      <c r="V1514" s="147" t="str">
        <f t="shared" si="496"/>
        <v/>
      </c>
      <c r="W1514" s="171">
        <f t="shared" si="497"/>
        <v>5.9437680209178129E-6</v>
      </c>
      <c r="X1514" s="169" t="str">
        <f t="shared" si="498"/>
        <v/>
      </c>
      <c r="Y1514" s="147" t="str">
        <f t="shared" si="499"/>
        <v/>
      </c>
      <c r="AC1514" s="151">
        <v>833</v>
      </c>
      <c r="AD1514" s="147">
        <f t="shared" si="500"/>
        <v>-0.66800000000000015</v>
      </c>
      <c r="AE1514" s="170">
        <f t="shared" si="501"/>
        <v>0.31916389420259672</v>
      </c>
      <c r="AF1514" s="170">
        <f t="shared" si="502"/>
        <v>0.25206679624545525</v>
      </c>
      <c r="AG1514" s="147" t="str">
        <f t="shared" si="503"/>
        <v/>
      </c>
      <c r="AH1514" s="147">
        <f t="shared" si="504"/>
        <v>0.31916389420259672</v>
      </c>
      <c r="AI1514" s="147" t="str">
        <f t="shared" si="505"/>
        <v/>
      </c>
      <c r="AJ1514" s="169">
        <f t="shared" si="506"/>
        <v>0</v>
      </c>
      <c r="AK1514" s="169" t="str">
        <f t="shared" si="507"/>
        <v/>
      </c>
      <c r="AL1514" s="169" t="str">
        <f t="shared" si="508"/>
        <v/>
      </c>
      <c r="AM1514" s="169"/>
      <c r="AN1514" s="169"/>
      <c r="AO1514" s="169"/>
      <c r="AP1514" s="169"/>
      <c r="AQ1514" s="169"/>
      <c r="AR1514" s="169"/>
      <c r="AS1514" s="169"/>
      <c r="AT1514" s="148"/>
      <c r="AU1514" s="149"/>
      <c r="AV1514" s="148"/>
      <c r="AW1514" s="173"/>
      <c r="AX1514" s="174"/>
      <c r="AY1514" s="175"/>
      <c r="AZ1514" s="175"/>
      <c r="BA1514" s="176"/>
      <c r="BB1514" s="176"/>
      <c r="BC1514" s="150"/>
      <c r="BE1514" s="151">
        <v>810</v>
      </c>
      <c r="BF1514" s="164">
        <f t="shared" si="478"/>
        <v>5.1776000000000826</v>
      </c>
      <c r="BG1514" s="177">
        <f t="shared" si="479"/>
        <v>0.63829984640800497</v>
      </c>
      <c r="BH1514" s="178">
        <f t="shared" si="480"/>
        <v>7.7981997194931374E-4</v>
      </c>
      <c r="BI1514" s="179" t="str">
        <f t="shared" si="481"/>
        <v/>
      </c>
      <c r="BJ1514" s="179" t="str">
        <f t="shared" si="477"/>
        <v/>
      </c>
    </row>
    <row r="1515" spans="2:62" ht="20.100000000000001" customHeight="1" x14ac:dyDescent="0.25">
      <c r="B1515" s="147"/>
      <c r="C1515" s="151">
        <v>834</v>
      </c>
      <c r="D1515" s="147">
        <f t="shared" si="482"/>
        <v>-495.95402106417441</v>
      </c>
      <c r="E1515" s="170">
        <f t="shared" si="483"/>
        <v>4.2844726957315464E-4</v>
      </c>
      <c r="F1515" s="170">
        <f t="shared" si="484"/>
        <v>0.25334515554302689</v>
      </c>
      <c r="G1515" s="147" t="str">
        <f t="shared" si="485"/>
        <v/>
      </c>
      <c r="H1515" s="147">
        <f t="shared" si="486"/>
        <v>4.2844726957315464E-4</v>
      </c>
      <c r="I1515" s="147" t="str">
        <f t="shared" si="487"/>
        <v/>
      </c>
      <c r="J1515" s="147">
        <f t="shared" si="488"/>
        <v>2.3025387503612965E-14</v>
      </c>
      <c r="K1515" s="147" t="str">
        <f t="shared" si="489"/>
        <v/>
      </c>
      <c r="L1515" s="147" t="str">
        <f t="shared" si="490"/>
        <v/>
      </c>
      <c r="P1515" s="151">
        <v>834</v>
      </c>
      <c r="Q1515" s="147">
        <f t="shared" si="491"/>
        <v>-15950.43082765225</v>
      </c>
      <c r="R1515" s="170">
        <f t="shared" si="492"/>
        <v>1.3321906376998405E-5</v>
      </c>
      <c r="S1515" s="170">
        <f t="shared" si="493"/>
        <v>0.25334515554302672</v>
      </c>
      <c r="T1515" s="147" t="str">
        <f t="shared" si="494"/>
        <v/>
      </c>
      <c r="U1515" s="147">
        <f t="shared" si="495"/>
        <v>1.3321906376998405E-5</v>
      </c>
      <c r="V1515" s="147" t="str">
        <f t="shared" si="496"/>
        <v/>
      </c>
      <c r="W1515" s="171">
        <f t="shared" si="497"/>
        <v>5.9779005525031277E-6</v>
      </c>
      <c r="X1515" s="169" t="str">
        <f t="shared" si="498"/>
        <v/>
      </c>
      <c r="Y1515" s="147" t="str">
        <f t="shared" si="499"/>
        <v/>
      </c>
      <c r="AC1515" s="151">
        <v>834</v>
      </c>
      <c r="AD1515" s="147">
        <f t="shared" si="500"/>
        <v>-0.66400000000000015</v>
      </c>
      <c r="AE1515" s="170">
        <f t="shared" si="501"/>
        <v>0.32001528035959703</v>
      </c>
      <c r="AF1515" s="170">
        <f t="shared" si="502"/>
        <v>0.25334515554302672</v>
      </c>
      <c r="AG1515" s="147" t="str">
        <f t="shared" si="503"/>
        <v/>
      </c>
      <c r="AH1515" s="147">
        <f t="shared" si="504"/>
        <v>0.32001528035959703</v>
      </c>
      <c r="AI1515" s="147" t="str">
        <f t="shared" si="505"/>
        <v/>
      </c>
      <c r="AJ1515" s="169">
        <f t="shared" si="506"/>
        <v>0</v>
      </c>
      <c r="AK1515" s="169" t="str">
        <f t="shared" si="507"/>
        <v/>
      </c>
      <c r="AL1515" s="169" t="str">
        <f t="shared" si="508"/>
        <v/>
      </c>
      <c r="AM1515" s="169"/>
      <c r="AN1515" s="169"/>
      <c r="AO1515" s="169"/>
      <c r="AP1515" s="169"/>
      <c r="AQ1515" s="169"/>
      <c r="AR1515" s="169"/>
      <c r="AS1515" s="169"/>
      <c r="AT1515" s="148"/>
      <c r="AU1515" s="149"/>
      <c r="AV1515" s="148"/>
      <c r="AW1515" s="173"/>
      <c r="AX1515" s="174"/>
      <c r="AY1515" s="175"/>
      <c r="AZ1515" s="175"/>
      <c r="BA1515" s="176"/>
      <c r="BB1515" s="176"/>
      <c r="BC1515" s="150"/>
      <c r="BE1515" s="151">
        <v>811</v>
      </c>
      <c r="BF1515" s="164">
        <f t="shared" si="478"/>
        <v>5.1840000000000828</v>
      </c>
      <c r="BG1515" s="177">
        <f t="shared" si="479"/>
        <v>0.63752002643605565</v>
      </c>
      <c r="BH1515" s="178">
        <f t="shared" si="480"/>
        <v>7.7973140547371589E-4</v>
      </c>
      <c r="BI1515" s="179" t="str">
        <f t="shared" si="481"/>
        <v/>
      </c>
      <c r="BJ1515" s="179" t="str">
        <f t="shared" si="477"/>
        <v/>
      </c>
    </row>
    <row r="1516" spans="2:62" ht="20.100000000000001" customHeight="1" x14ac:dyDescent="0.25">
      <c r="B1516" s="147"/>
      <c r="C1516" s="151">
        <v>835</v>
      </c>
      <c r="D1516" s="147">
        <f t="shared" si="482"/>
        <v>-492.96634623848695</v>
      </c>
      <c r="E1516" s="170">
        <f t="shared" si="483"/>
        <v>4.2958330138529144E-4</v>
      </c>
      <c r="F1516" s="170">
        <f t="shared" si="484"/>
        <v>0.25462691467133608</v>
      </c>
      <c r="G1516" s="147" t="str">
        <f t="shared" si="485"/>
        <v/>
      </c>
      <c r="H1516" s="147">
        <f t="shared" si="486"/>
        <v>4.2958330138529144E-4</v>
      </c>
      <c r="I1516" s="147" t="str">
        <f t="shared" si="487"/>
        <v/>
      </c>
      <c r="J1516" s="147">
        <f t="shared" si="488"/>
        <v>2.3670404081126709E-14</v>
      </c>
      <c r="K1516" s="147" t="str">
        <f t="shared" si="489"/>
        <v/>
      </c>
      <c r="L1516" s="147" t="str">
        <f t="shared" si="490"/>
        <v/>
      </c>
      <c r="P1516" s="151">
        <v>835</v>
      </c>
      <c r="Q1516" s="147">
        <f t="shared" si="491"/>
        <v>-15854.343894955542</v>
      </c>
      <c r="R1516" s="170">
        <f t="shared" si="492"/>
        <v>1.3357229532302108E-5</v>
      </c>
      <c r="S1516" s="170">
        <f t="shared" si="493"/>
        <v>0.25462691467133614</v>
      </c>
      <c r="T1516" s="147" t="str">
        <f t="shared" si="494"/>
        <v/>
      </c>
      <c r="U1516" s="147">
        <f t="shared" si="495"/>
        <v>1.3357229532302108E-5</v>
      </c>
      <c r="V1516" s="147" t="str">
        <f t="shared" si="496"/>
        <v/>
      </c>
      <c r="W1516" s="171">
        <f t="shared" si="497"/>
        <v>6.0121328978032776E-6</v>
      </c>
      <c r="X1516" s="169" t="str">
        <f t="shared" si="498"/>
        <v/>
      </c>
      <c r="Y1516" s="147" t="str">
        <f t="shared" si="499"/>
        <v/>
      </c>
      <c r="AC1516" s="151">
        <v>835</v>
      </c>
      <c r="AD1516" s="147">
        <f t="shared" si="500"/>
        <v>-0.66000000000000014</v>
      </c>
      <c r="AE1516" s="170">
        <f t="shared" si="501"/>
        <v>0.32086380377117246</v>
      </c>
      <c r="AF1516" s="170">
        <f t="shared" si="502"/>
        <v>0.25462691467133608</v>
      </c>
      <c r="AG1516" s="147" t="str">
        <f t="shared" si="503"/>
        <v/>
      </c>
      <c r="AH1516" s="147">
        <f t="shared" si="504"/>
        <v>0.32086380377117246</v>
      </c>
      <c r="AI1516" s="147" t="str">
        <f t="shared" si="505"/>
        <v/>
      </c>
      <c r="AJ1516" s="169">
        <f t="shared" si="506"/>
        <v>0</v>
      </c>
      <c r="AK1516" s="169" t="str">
        <f t="shared" si="507"/>
        <v/>
      </c>
      <c r="AL1516" s="169" t="str">
        <f t="shared" si="508"/>
        <v/>
      </c>
      <c r="AM1516" s="169"/>
      <c r="AN1516" s="169"/>
      <c r="AO1516" s="169"/>
      <c r="AP1516" s="169"/>
      <c r="AQ1516" s="169"/>
      <c r="AR1516" s="169"/>
      <c r="AS1516" s="169"/>
      <c r="AT1516" s="148"/>
      <c r="AU1516" s="149"/>
      <c r="AV1516" s="148"/>
      <c r="AW1516" s="173"/>
      <c r="AX1516" s="174"/>
      <c r="AY1516" s="175"/>
      <c r="AZ1516" s="175"/>
      <c r="BA1516" s="176"/>
      <c r="BB1516" s="176"/>
      <c r="BC1516" s="150"/>
      <c r="BE1516" s="151">
        <v>812</v>
      </c>
      <c r="BF1516" s="164">
        <f t="shared" si="478"/>
        <v>5.1904000000000829</v>
      </c>
      <c r="BG1516" s="177">
        <f t="shared" si="479"/>
        <v>0.63674029503058194</v>
      </c>
      <c r="BH1516" s="178">
        <f t="shared" si="480"/>
        <v>7.7963988197704559E-4</v>
      </c>
      <c r="BI1516" s="179" t="str">
        <f t="shared" si="481"/>
        <v/>
      </c>
      <c r="BJ1516" s="179" t="str">
        <f t="shared" si="477"/>
        <v/>
      </c>
    </row>
    <row r="1517" spans="2:62" ht="20.100000000000001" customHeight="1" x14ac:dyDescent="0.25">
      <c r="B1517" s="147"/>
      <c r="C1517" s="151">
        <v>836</v>
      </c>
      <c r="D1517" s="147">
        <f t="shared" si="482"/>
        <v>-489.97867141279903</v>
      </c>
      <c r="E1517" s="170">
        <f t="shared" si="483"/>
        <v>4.3071545389366362E-4</v>
      </c>
      <c r="F1517" s="170">
        <f t="shared" si="484"/>
        <v>0.25591206210982803</v>
      </c>
      <c r="G1517" s="147" t="str">
        <f t="shared" si="485"/>
        <v/>
      </c>
      <c r="H1517" s="147">
        <f t="shared" si="486"/>
        <v>4.3071545389366362E-4</v>
      </c>
      <c r="I1517" s="147" t="str">
        <f t="shared" si="487"/>
        <v/>
      </c>
      <c r="J1517" s="147">
        <f t="shared" si="488"/>
        <v>2.4333100354517324E-14</v>
      </c>
      <c r="K1517" s="147" t="str">
        <f t="shared" si="489"/>
        <v/>
      </c>
      <c r="L1517" s="147" t="str">
        <f t="shared" si="490"/>
        <v/>
      </c>
      <c r="P1517" s="151">
        <v>836</v>
      </c>
      <c r="Q1517" s="147">
        <f t="shared" si="491"/>
        <v>-15758.256962258849</v>
      </c>
      <c r="R1517" s="170">
        <f t="shared" si="492"/>
        <v>1.3392432066644417E-5</v>
      </c>
      <c r="S1517" s="170">
        <f t="shared" si="493"/>
        <v>0.25591206210982798</v>
      </c>
      <c r="T1517" s="147" t="str">
        <f t="shared" si="494"/>
        <v/>
      </c>
      <c r="U1517" s="147">
        <f t="shared" si="495"/>
        <v>1.3392432066644417E-5</v>
      </c>
      <c r="V1517" s="147" t="str">
        <f t="shared" si="496"/>
        <v/>
      </c>
      <c r="W1517" s="171">
        <f t="shared" si="497"/>
        <v>6.0464645298370312E-6</v>
      </c>
      <c r="X1517" s="169" t="str">
        <f t="shared" si="498"/>
        <v/>
      </c>
      <c r="Y1517" s="147" t="str">
        <f t="shared" si="499"/>
        <v/>
      </c>
      <c r="AC1517" s="151">
        <v>836</v>
      </c>
      <c r="AD1517" s="147">
        <f t="shared" si="500"/>
        <v>-0.65600000000000014</v>
      </c>
      <c r="AE1517" s="170">
        <f t="shared" si="501"/>
        <v>0.32170942965819821</v>
      </c>
      <c r="AF1517" s="170">
        <f t="shared" si="502"/>
        <v>0.25591206210982798</v>
      </c>
      <c r="AG1517" s="147" t="str">
        <f t="shared" si="503"/>
        <v/>
      </c>
      <c r="AH1517" s="147">
        <f t="shared" si="504"/>
        <v>0.32170942965819821</v>
      </c>
      <c r="AI1517" s="147" t="str">
        <f t="shared" si="505"/>
        <v/>
      </c>
      <c r="AJ1517" s="169">
        <f t="shared" si="506"/>
        <v>0</v>
      </c>
      <c r="AK1517" s="169" t="str">
        <f t="shared" si="507"/>
        <v/>
      </c>
      <c r="AL1517" s="169" t="str">
        <f t="shared" si="508"/>
        <v/>
      </c>
      <c r="AM1517" s="169"/>
      <c r="AN1517" s="169"/>
      <c r="AO1517" s="169"/>
      <c r="AP1517" s="169"/>
      <c r="AQ1517" s="169"/>
      <c r="AR1517" s="169"/>
      <c r="AS1517" s="169"/>
      <c r="AT1517" s="148"/>
      <c r="AU1517" s="149"/>
      <c r="AV1517" s="148"/>
      <c r="AW1517" s="173"/>
      <c r="AX1517" s="174"/>
      <c r="AY1517" s="175"/>
      <c r="AZ1517" s="175"/>
      <c r="BA1517" s="176"/>
      <c r="BB1517" s="176"/>
      <c r="BC1517" s="150"/>
      <c r="BE1517" s="151">
        <v>813</v>
      </c>
      <c r="BF1517" s="164">
        <f t="shared" si="478"/>
        <v>5.1968000000000831</v>
      </c>
      <c r="BG1517" s="177">
        <f t="shared" si="479"/>
        <v>0.63596065514860489</v>
      </c>
      <c r="BH1517" s="178">
        <f t="shared" si="480"/>
        <v>7.7954540981017839E-4</v>
      </c>
      <c r="BI1517" s="179" t="str">
        <f t="shared" si="481"/>
        <v/>
      </c>
      <c r="BJ1517" s="179" t="str">
        <f t="shared" si="477"/>
        <v/>
      </c>
    </row>
    <row r="1518" spans="2:62" ht="20.100000000000001" customHeight="1" x14ac:dyDescent="0.25">
      <c r="B1518" s="147"/>
      <c r="C1518" s="151">
        <v>837</v>
      </c>
      <c r="D1518" s="147">
        <f t="shared" si="482"/>
        <v>-486.99099658711111</v>
      </c>
      <c r="E1518" s="170">
        <f t="shared" si="483"/>
        <v>4.3184368059816491E-4</v>
      </c>
      <c r="F1518" s="170">
        <f t="shared" si="484"/>
        <v>0.25720058619892444</v>
      </c>
      <c r="G1518" s="147" t="str">
        <f t="shared" si="485"/>
        <v/>
      </c>
      <c r="H1518" s="147">
        <f t="shared" si="486"/>
        <v>4.3184368059816491E-4</v>
      </c>
      <c r="I1518" s="147" t="str">
        <f t="shared" si="487"/>
        <v/>
      </c>
      <c r="J1518" s="147">
        <f t="shared" si="488"/>
        <v>2.5013949796258039E-14</v>
      </c>
      <c r="K1518" s="147" t="str">
        <f t="shared" si="489"/>
        <v/>
      </c>
      <c r="L1518" s="147" t="str">
        <f t="shared" si="490"/>
        <v/>
      </c>
      <c r="P1518" s="151">
        <v>837</v>
      </c>
      <c r="Q1518" s="147">
        <f t="shared" si="491"/>
        <v>-15662.170029562141</v>
      </c>
      <c r="R1518" s="170">
        <f t="shared" si="492"/>
        <v>1.3427512534176325E-5</v>
      </c>
      <c r="S1518" s="170">
        <f t="shared" si="493"/>
        <v>0.25720058619892433</v>
      </c>
      <c r="T1518" s="147" t="str">
        <f t="shared" si="494"/>
        <v/>
      </c>
      <c r="U1518" s="147">
        <f t="shared" si="495"/>
        <v>1.3427512534176325E-5</v>
      </c>
      <c r="V1518" s="147" t="str">
        <f t="shared" si="496"/>
        <v/>
      </c>
      <c r="W1518" s="171">
        <f t="shared" si="497"/>
        <v>6.0808949138303406E-6</v>
      </c>
      <c r="X1518" s="169" t="str">
        <f t="shared" si="498"/>
        <v/>
      </c>
      <c r="Y1518" s="147" t="str">
        <f t="shared" si="499"/>
        <v/>
      </c>
      <c r="AC1518" s="151">
        <v>837</v>
      </c>
      <c r="AD1518" s="147">
        <f t="shared" si="500"/>
        <v>-0.65200000000000014</v>
      </c>
      <c r="AE1518" s="170">
        <f t="shared" si="501"/>
        <v>0.32255212328887495</v>
      </c>
      <c r="AF1518" s="170">
        <f t="shared" si="502"/>
        <v>0.25720058619892433</v>
      </c>
      <c r="AG1518" s="147" t="str">
        <f t="shared" si="503"/>
        <v/>
      </c>
      <c r="AH1518" s="147">
        <f t="shared" si="504"/>
        <v>0.32255212328887495</v>
      </c>
      <c r="AI1518" s="147" t="str">
        <f t="shared" si="505"/>
        <v/>
      </c>
      <c r="AJ1518" s="169">
        <f t="shared" si="506"/>
        <v>0</v>
      </c>
      <c r="AK1518" s="169" t="str">
        <f t="shared" si="507"/>
        <v/>
      </c>
      <c r="AL1518" s="169" t="str">
        <f t="shared" si="508"/>
        <v/>
      </c>
      <c r="AM1518" s="169"/>
      <c r="AN1518" s="169"/>
      <c r="AO1518" s="169"/>
      <c r="AP1518" s="169"/>
      <c r="AQ1518" s="169"/>
      <c r="AR1518" s="169"/>
      <c r="AS1518" s="169"/>
      <c r="AT1518" s="148"/>
      <c r="AU1518" s="149"/>
      <c r="AV1518" s="148"/>
      <c r="AW1518" s="173"/>
      <c r="AX1518" s="174"/>
      <c r="AY1518" s="175"/>
      <c r="AZ1518" s="175"/>
      <c r="BA1518" s="176"/>
      <c r="BB1518" s="176"/>
      <c r="BC1518" s="150"/>
      <c r="BE1518" s="151">
        <v>814</v>
      </c>
      <c r="BF1518" s="164">
        <f t="shared" si="478"/>
        <v>5.2032000000000833</v>
      </c>
      <c r="BG1518" s="177">
        <f t="shared" si="479"/>
        <v>0.63518110973879471</v>
      </c>
      <c r="BH1518" s="178">
        <f t="shared" si="480"/>
        <v>7.7944799732754255E-4</v>
      </c>
      <c r="BI1518" s="179" t="str">
        <f t="shared" si="481"/>
        <v/>
      </c>
      <c r="BJ1518" s="179" t="str">
        <f t="shared" si="477"/>
        <v/>
      </c>
    </row>
    <row r="1519" spans="2:62" ht="20.100000000000001" customHeight="1" x14ac:dyDescent="0.25">
      <c r="B1519" s="147"/>
      <c r="C1519" s="151">
        <v>838</v>
      </c>
      <c r="D1519" s="147">
        <f t="shared" si="482"/>
        <v>-484.00332176142365</v>
      </c>
      <c r="E1519" s="170">
        <f t="shared" si="483"/>
        <v>4.3296793506519723E-4</v>
      </c>
      <c r="F1519" s="170">
        <f t="shared" si="484"/>
        <v>0.25849247514021867</v>
      </c>
      <c r="G1519" s="147" t="str">
        <f t="shared" si="485"/>
        <v/>
      </c>
      <c r="H1519" s="147">
        <f t="shared" si="486"/>
        <v>4.3296793506519723E-4</v>
      </c>
      <c r="I1519" s="147" t="str">
        <f t="shared" si="487"/>
        <v/>
      </c>
      <c r="J1519" s="147">
        <f t="shared" si="488"/>
        <v>2.5713438247119707E-14</v>
      </c>
      <c r="K1519" s="147" t="str">
        <f t="shared" si="489"/>
        <v/>
      </c>
      <c r="L1519" s="147" t="str">
        <f t="shared" si="490"/>
        <v/>
      </c>
      <c r="P1519" s="151">
        <v>838</v>
      </c>
      <c r="Q1519" s="147">
        <f t="shared" si="491"/>
        <v>-15566.083096865448</v>
      </c>
      <c r="R1519" s="170">
        <f t="shared" si="492"/>
        <v>1.3462469491116786E-5</v>
      </c>
      <c r="S1519" s="170">
        <f t="shared" si="493"/>
        <v>0.25849247514021867</v>
      </c>
      <c r="T1519" s="147" t="str">
        <f t="shared" si="494"/>
        <v/>
      </c>
      <c r="U1519" s="147">
        <f t="shared" si="495"/>
        <v>1.3462469491116786E-5</v>
      </c>
      <c r="V1519" s="147" t="str">
        <f t="shared" si="496"/>
        <v/>
      </c>
      <c r="W1519" s="171">
        <f t="shared" si="497"/>
        <v>6.1154235072061405E-6</v>
      </c>
      <c r="X1519" s="169" t="str">
        <f t="shared" si="498"/>
        <v/>
      </c>
      <c r="Y1519" s="147" t="str">
        <f t="shared" si="499"/>
        <v/>
      </c>
      <c r="AC1519" s="151">
        <v>838</v>
      </c>
      <c r="AD1519" s="147">
        <f t="shared" si="500"/>
        <v>-0.64800000000000013</v>
      </c>
      <c r="AE1519" s="170">
        <f t="shared" si="501"/>
        <v>0.32339184998107989</v>
      </c>
      <c r="AF1519" s="170">
        <f t="shared" si="502"/>
        <v>0.25849247514021867</v>
      </c>
      <c r="AG1519" s="147" t="str">
        <f t="shared" si="503"/>
        <v/>
      </c>
      <c r="AH1519" s="147">
        <f t="shared" si="504"/>
        <v>0.32339184998107989</v>
      </c>
      <c r="AI1519" s="147" t="str">
        <f t="shared" si="505"/>
        <v/>
      </c>
      <c r="AJ1519" s="169">
        <f t="shared" si="506"/>
        <v>0</v>
      </c>
      <c r="AK1519" s="169" t="str">
        <f t="shared" si="507"/>
        <v/>
      </c>
      <c r="AL1519" s="169" t="str">
        <f t="shared" si="508"/>
        <v/>
      </c>
      <c r="AM1519" s="169"/>
      <c r="AN1519" s="169"/>
      <c r="AO1519" s="169"/>
      <c r="AP1519" s="169"/>
      <c r="AQ1519" s="169"/>
      <c r="AR1519" s="169"/>
      <c r="AS1519" s="169"/>
      <c r="AT1519" s="148"/>
      <c r="AU1519" s="149"/>
      <c r="AV1519" s="148"/>
      <c r="AW1519" s="173"/>
      <c r="AX1519" s="174"/>
      <c r="AY1519" s="175"/>
      <c r="AZ1519" s="175"/>
      <c r="BA1519" s="176"/>
      <c r="BB1519" s="176"/>
      <c r="BC1519" s="150"/>
      <c r="BE1519" s="151">
        <v>815</v>
      </c>
      <c r="BF1519" s="164">
        <f t="shared" si="478"/>
        <v>5.2096000000000835</v>
      </c>
      <c r="BG1519" s="177">
        <f t="shared" si="479"/>
        <v>0.63440166174146717</v>
      </c>
      <c r="BH1519" s="178">
        <f t="shared" si="480"/>
        <v>7.7934765288500962E-4</v>
      </c>
      <c r="BI1519" s="179" t="str">
        <f t="shared" si="481"/>
        <v/>
      </c>
      <c r="BJ1519" s="179" t="str">
        <f t="shared" si="477"/>
        <v/>
      </c>
    </row>
    <row r="1520" spans="2:62" ht="20.100000000000001" customHeight="1" x14ac:dyDescent="0.25">
      <c r="B1520" s="147"/>
      <c r="C1520" s="151">
        <v>839</v>
      </c>
      <c r="D1520" s="147">
        <f t="shared" si="482"/>
        <v>-481.01564693573573</v>
      </c>
      <c r="E1520" s="170">
        <f t="shared" si="483"/>
        <v>4.3408817093082099E-4</v>
      </c>
      <c r="F1520" s="170">
        <f t="shared" si="484"/>
        <v>0.25978771699667913</v>
      </c>
      <c r="G1520" s="147" t="str">
        <f t="shared" si="485"/>
        <v/>
      </c>
      <c r="H1520" s="147">
        <f t="shared" si="486"/>
        <v>4.3408817093082099E-4</v>
      </c>
      <c r="I1520" s="147" t="str">
        <f t="shared" si="487"/>
        <v/>
      </c>
      <c r="J1520" s="147">
        <f t="shared" si="488"/>
        <v>2.6432064230714743E-14</v>
      </c>
      <c r="K1520" s="147" t="str">
        <f t="shared" si="489"/>
        <v/>
      </c>
      <c r="L1520" s="147" t="str">
        <f t="shared" si="490"/>
        <v/>
      </c>
      <c r="P1520" s="151">
        <v>839</v>
      </c>
      <c r="Q1520" s="147">
        <f t="shared" si="491"/>
        <v>-15469.996164168741</v>
      </c>
      <c r="R1520" s="170">
        <f t="shared" si="492"/>
        <v>1.3497301495850683E-5</v>
      </c>
      <c r="S1520" s="170">
        <f t="shared" si="493"/>
        <v>0.25978771699667924</v>
      </c>
      <c r="T1520" s="147" t="str">
        <f t="shared" si="494"/>
        <v/>
      </c>
      <c r="U1520" s="147">
        <f t="shared" si="495"/>
        <v>1.3497301495850683E-5</v>
      </c>
      <c r="V1520" s="147" t="str">
        <f t="shared" si="496"/>
        <v/>
      </c>
      <c r="W1520" s="171">
        <f t="shared" si="497"/>
        <v>6.1500497595747637E-6</v>
      </c>
      <c r="X1520" s="169" t="str">
        <f t="shared" si="498"/>
        <v/>
      </c>
      <c r="Y1520" s="147" t="str">
        <f t="shared" si="499"/>
        <v/>
      </c>
      <c r="AC1520" s="151">
        <v>839</v>
      </c>
      <c r="AD1520" s="147">
        <f t="shared" si="500"/>
        <v>-0.64400000000000013</v>
      </c>
      <c r="AE1520" s="170">
        <f t="shared" si="501"/>
        <v>0.32422857510471909</v>
      </c>
      <c r="AF1520" s="170">
        <f t="shared" si="502"/>
        <v>0.25978771699667913</v>
      </c>
      <c r="AG1520" s="147" t="str">
        <f t="shared" si="503"/>
        <v/>
      </c>
      <c r="AH1520" s="147">
        <f t="shared" si="504"/>
        <v>0.32422857510471909</v>
      </c>
      <c r="AI1520" s="147" t="str">
        <f t="shared" si="505"/>
        <v/>
      </c>
      <c r="AJ1520" s="169">
        <f t="shared" si="506"/>
        <v>0</v>
      </c>
      <c r="AK1520" s="169" t="str">
        <f t="shared" si="507"/>
        <v/>
      </c>
      <c r="AL1520" s="169" t="str">
        <f t="shared" si="508"/>
        <v/>
      </c>
      <c r="AM1520" s="169"/>
      <c r="AN1520" s="169"/>
      <c r="AO1520" s="169"/>
      <c r="AP1520" s="169"/>
      <c r="AQ1520" s="169"/>
      <c r="AR1520" s="169"/>
      <c r="AS1520" s="169"/>
      <c r="AT1520" s="148"/>
      <c r="AU1520" s="149"/>
      <c r="AV1520" s="148"/>
      <c r="AW1520" s="173"/>
      <c r="AX1520" s="174"/>
      <c r="AY1520" s="175"/>
      <c r="AZ1520" s="175"/>
      <c r="BA1520" s="176"/>
      <c r="BB1520" s="176"/>
      <c r="BC1520" s="150"/>
      <c r="BE1520" s="151">
        <v>816</v>
      </c>
      <c r="BF1520" s="164">
        <f t="shared" si="478"/>
        <v>5.2160000000000837</v>
      </c>
      <c r="BG1520" s="177">
        <f t="shared" si="479"/>
        <v>0.63362231408858216</v>
      </c>
      <c r="BH1520" s="178">
        <f t="shared" si="480"/>
        <v>7.7924438484200387E-4</v>
      </c>
      <c r="BI1520" s="179" t="str">
        <f t="shared" si="481"/>
        <v/>
      </c>
      <c r="BJ1520" s="179" t="str">
        <f t="shared" si="477"/>
        <v/>
      </c>
    </row>
    <row r="1521" spans="2:62" ht="20.100000000000001" customHeight="1" x14ac:dyDescent="0.25">
      <c r="B1521" s="147"/>
      <c r="C1521" s="151">
        <v>840</v>
      </c>
      <c r="D1521" s="147">
        <f t="shared" si="482"/>
        <v>-478.02797211004781</v>
      </c>
      <c r="E1521" s="170">
        <f t="shared" si="483"/>
        <v>4.3520434190390695E-4</v>
      </c>
      <c r="F1521" s="170">
        <f t="shared" si="484"/>
        <v>0.26108629969286157</v>
      </c>
      <c r="G1521" s="147" t="str">
        <f t="shared" si="485"/>
        <v/>
      </c>
      <c r="H1521" s="147">
        <f t="shared" si="486"/>
        <v>4.3520434190390695E-4</v>
      </c>
      <c r="I1521" s="147" t="str">
        <f t="shared" si="487"/>
        <v/>
      </c>
      <c r="J1521" s="147">
        <f t="shared" si="488"/>
        <v>2.7170339275806758E-14</v>
      </c>
      <c r="K1521" s="147" t="str">
        <f t="shared" si="489"/>
        <v/>
      </c>
      <c r="L1521" s="147" t="str">
        <f t="shared" si="490"/>
        <v/>
      </c>
      <c r="P1521" s="151">
        <v>840</v>
      </c>
      <c r="Q1521" s="147">
        <f t="shared" si="491"/>
        <v>-15373.909231472047</v>
      </c>
      <c r="R1521" s="170">
        <f t="shared" si="492"/>
        <v>1.3532007109026807E-5</v>
      </c>
      <c r="S1521" s="170">
        <f t="shared" si="493"/>
        <v>0.26108629969286151</v>
      </c>
      <c r="T1521" s="147" t="str">
        <f t="shared" si="494"/>
        <v/>
      </c>
      <c r="U1521" s="147">
        <f t="shared" si="495"/>
        <v>1.3532007109026807E-5</v>
      </c>
      <c r="V1521" s="147" t="str">
        <f t="shared" si="496"/>
        <v/>
      </c>
      <c r="W1521" s="171">
        <f t="shared" si="497"/>
        <v>6.1847731127248742E-6</v>
      </c>
      <c r="X1521" s="169" t="str">
        <f t="shared" si="498"/>
        <v/>
      </c>
      <c r="Y1521" s="147" t="str">
        <f t="shared" si="499"/>
        <v/>
      </c>
      <c r="AC1521" s="151">
        <v>840</v>
      </c>
      <c r="AD1521" s="147">
        <f t="shared" si="500"/>
        <v>-0.64000000000000012</v>
      </c>
      <c r="AE1521" s="170">
        <f t="shared" si="501"/>
        <v>0.32506226408408212</v>
      </c>
      <c r="AF1521" s="170">
        <f t="shared" si="502"/>
        <v>0.26108629969286151</v>
      </c>
      <c r="AG1521" s="147" t="str">
        <f t="shared" si="503"/>
        <v/>
      </c>
      <c r="AH1521" s="147">
        <f t="shared" si="504"/>
        <v>0.32506226408408212</v>
      </c>
      <c r="AI1521" s="147" t="str">
        <f t="shared" si="505"/>
        <v/>
      </c>
      <c r="AJ1521" s="169">
        <f t="shared" si="506"/>
        <v>0</v>
      </c>
      <c r="AK1521" s="169" t="str">
        <f t="shared" si="507"/>
        <v/>
      </c>
      <c r="AL1521" s="169" t="str">
        <f t="shared" si="508"/>
        <v/>
      </c>
      <c r="AM1521" s="169"/>
      <c r="AN1521" s="169"/>
      <c r="AO1521" s="169"/>
      <c r="AP1521" s="169"/>
      <c r="AQ1521" s="169"/>
      <c r="AR1521" s="169"/>
      <c r="AS1521" s="169"/>
      <c r="AT1521" s="148"/>
      <c r="AU1521" s="149"/>
      <c r="AV1521" s="148"/>
      <c r="AW1521" s="173"/>
      <c r="AX1521" s="174"/>
      <c r="AY1521" s="175"/>
      <c r="AZ1521" s="175"/>
      <c r="BA1521" s="176"/>
      <c r="BB1521" s="176"/>
      <c r="BC1521" s="150"/>
      <c r="BE1521" s="151">
        <v>817</v>
      </c>
      <c r="BF1521" s="164">
        <f t="shared" si="478"/>
        <v>5.2224000000000839</v>
      </c>
      <c r="BG1521" s="177">
        <f t="shared" si="479"/>
        <v>0.63284306970374016</v>
      </c>
      <c r="BH1521" s="178">
        <f t="shared" si="480"/>
        <v>7.7913820156205738E-4</v>
      </c>
      <c r="BI1521" s="179" t="str">
        <f t="shared" si="481"/>
        <v/>
      </c>
      <c r="BJ1521" s="179" t="str">
        <f t="shared" si="477"/>
        <v/>
      </c>
    </row>
    <row r="1522" spans="2:62" ht="20.100000000000001" customHeight="1" x14ac:dyDescent="0.25">
      <c r="B1522" s="147"/>
      <c r="C1522" s="151">
        <v>841</v>
      </c>
      <c r="D1522" s="147">
        <f t="shared" si="482"/>
        <v>-475.04029728435989</v>
      </c>
      <c r="E1522" s="170">
        <f t="shared" si="483"/>
        <v>4.3631640176929103E-4</v>
      </c>
      <c r="F1522" s="170">
        <f t="shared" si="484"/>
        <v>0.26238821101513166</v>
      </c>
      <c r="G1522" s="147" t="str">
        <f t="shared" si="485"/>
        <v/>
      </c>
      <c r="H1522" s="147">
        <f t="shared" si="486"/>
        <v>4.3631640176929103E-4</v>
      </c>
      <c r="I1522" s="147" t="str">
        <f t="shared" si="487"/>
        <v/>
      </c>
      <c r="J1522" s="147">
        <f t="shared" si="488"/>
        <v>2.7928788246577388E-14</v>
      </c>
      <c r="K1522" s="147" t="str">
        <f t="shared" si="489"/>
        <v/>
      </c>
      <c r="L1522" s="147" t="str">
        <f t="shared" si="490"/>
        <v/>
      </c>
      <c r="P1522" s="151">
        <v>841</v>
      </c>
      <c r="Q1522" s="147">
        <f t="shared" si="491"/>
        <v>-15277.82229877534</v>
      </c>
      <c r="R1522" s="170">
        <f t="shared" si="492"/>
        <v>1.3566584893655997E-5</v>
      </c>
      <c r="S1522" s="170">
        <f t="shared" si="493"/>
        <v>0.26238821101513154</v>
      </c>
      <c r="T1522" s="147" t="str">
        <f t="shared" si="494"/>
        <v/>
      </c>
      <c r="U1522" s="147">
        <f t="shared" si="495"/>
        <v>1.3566584893655997E-5</v>
      </c>
      <c r="V1522" s="147" t="str">
        <f t="shared" si="496"/>
        <v/>
      </c>
      <c r="W1522" s="171">
        <f t="shared" si="497"/>
        <v>6.2195930006150439E-6</v>
      </c>
      <c r="X1522" s="169" t="str">
        <f t="shared" si="498"/>
        <v/>
      </c>
      <c r="Y1522" s="147" t="str">
        <f t="shared" si="499"/>
        <v/>
      </c>
      <c r="AC1522" s="151">
        <v>841</v>
      </c>
      <c r="AD1522" s="147">
        <f t="shared" si="500"/>
        <v>-0.63600000000000012</v>
      </c>
      <c r="AE1522" s="170">
        <f t="shared" si="501"/>
        <v>0.32589288240019854</v>
      </c>
      <c r="AF1522" s="170">
        <f t="shared" si="502"/>
        <v>0.26238821101513154</v>
      </c>
      <c r="AG1522" s="147" t="str">
        <f t="shared" si="503"/>
        <v/>
      </c>
      <c r="AH1522" s="147">
        <f t="shared" si="504"/>
        <v>0.32589288240019854</v>
      </c>
      <c r="AI1522" s="147" t="str">
        <f t="shared" si="505"/>
        <v/>
      </c>
      <c r="AJ1522" s="169">
        <f t="shared" si="506"/>
        <v>0</v>
      </c>
      <c r="AK1522" s="169" t="str">
        <f t="shared" si="507"/>
        <v/>
      </c>
      <c r="AL1522" s="169" t="str">
        <f t="shared" si="508"/>
        <v/>
      </c>
      <c r="AM1522" s="169"/>
      <c r="AN1522" s="169"/>
      <c r="AO1522" s="169"/>
      <c r="AP1522" s="169"/>
      <c r="AQ1522" s="169"/>
      <c r="AR1522" s="169"/>
      <c r="AS1522" s="169"/>
      <c r="AT1522" s="148"/>
      <c r="AU1522" s="149"/>
      <c r="AV1522" s="148"/>
      <c r="AW1522" s="173"/>
      <c r="AX1522" s="174"/>
      <c r="AY1522" s="175"/>
      <c r="AZ1522" s="175"/>
      <c r="BA1522" s="176"/>
      <c r="BB1522" s="176"/>
      <c r="BC1522" s="150"/>
      <c r="BE1522" s="151">
        <v>818</v>
      </c>
      <c r="BF1522" s="164">
        <f t="shared" si="478"/>
        <v>5.228800000000084</v>
      </c>
      <c r="BG1522" s="177">
        <f t="shared" si="479"/>
        <v>0.6320639315021781</v>
      </c>
      <c r="BH1522" s="178">
        <f t="shared" si="480"/>
        <v>7.7902911140759201E-4</v>
      </c>
      <c r="BI1522" s="179" t="str">
        <f t="shared" si="481"/>
        <v/>
      </c>
      <c r="BJ1522" s="179" t="str">
        <f t="shared" si="477"/>
        <v/>
      </c>
    </row>
    <row r="1523" spans="2:62" ht="20.100000000000001" customHeight="1" x14ac:dyDescent="0.25">
      <c r="B1523" s="147"/>
      <c r="C1523" s="151">
        <v>842</v>
      </c>
      <c r="D1523" s="147">
        <f t="shared" si="482"/>
        <v>-472.05262245867243</v>
      </c>
      <c r="E1523" s="170">
        <f t="shared" si="483"/>
        <v>4.3742430439093125E-4</v>
      </c>
      <c r="F1523" s="170">
        <f t="shared" si="484"/>
        <v>0.2636934386118962</v>
      </c>
      <c r="G1523" s="147" t="str">
        <f t="shared" si="485"/>
        <v/>
      </c>
      <c r="H1523" s="147">
        <f t="shared" si="486"/>
        <v>4.3742430439093125E-4</v>
      </c>
      <c r="I1523" s="147" t="str">
        <f t="shared" si="487"/>
        <v/>
      </c>
      <c r="J1523" s="147">
        <f t="shared" si="488"/>
        <v>2.8707949681037341E-14</v>
      </c>
      <c r="K1523" s="147" t="str">
        <f t="shared" si="489"/>
        <v/>
      </c>
      <c r="L1523" s="147" t="str">
        <f t="shared" si="490"/>
        <v/>
      </c>
      <c r="P1523" s="151">
        <v>842</v>
      </c>
      <c r="Q1523" s="147">
        <f t="shared" si="491"/>
        <v>-15181.735366078647</v>
      </c>
      <c r="R1523" s="170">
        <f t="shared" si="492"/>
        <v>1.360103341520925E-5</v>
      </c>
      <c r="S1523" s="170">
        <f t="shared" si="493"/>
        <v>0.2636934386118962</v>
      </c>
      <c r="T1523" s="147" t="str">
        <f t="shared" si="494"/>
        <v/>
      </c>
      <c r="U1523" s="147">
        <f t="shared" si="495"/>
        <v>1.360103341520925E-5</v>
      </c>
      <c r="V1523" s="147" t="str">
        <f t="shared" si="496"/>
        <v/>
      </c>
      <c r="W1523" s="171">
        <f t="shared" si="497"/>
        <v>6.2545088493658228E-6</v>
      </c>
      <c r="X1523" s="169" t="str">
        <f t="shared" si="498"/>
        <v/>
      </c>
      <c r="Y1523" s="147" t="str">
        <f t="shared" si="499"/>
        <v/>
      </c>
      <c r="AC1523" s="151">
        <v>842</v>
      </c>
      <c r="AD1523" s="147">
        <f t="shared" si="500"/>
        <v>-0.63200000000000012</v>
      </c>
      <c r="AE1523" s="170">
        <f t="shared" si="501"/>
        <v>0.32672039559319566</v>
      </c>
      <c r="AF1523" s="170">
        <f t="shared" si="502"/>
        <v>0.2636934386118962</v>
      </c>
      <c r="AG1523" s="147" t="str">
        <f t="shared" si="503"/>
        <v/>
      </c>
      <c r="AH1523" s="147">
        <f t="shared" si="504"/>
        <v>0.32672039559319566</v>
      </c>
      <c r="AI1523" s="147" t="str">
        <f t="shared" si="505"/>
        <v/>
      </c>
      <c r="AJ1523" s="169">
        <f t="shared" si="506"/>
        <v>0</v>
      </c>
      <c r="AK1523" s="169" t="str">
        <f t="shared" si="507"/>
        <v/>
      </c>
      <c r="AL1523" s="169" t="str">
        <f t="shared" si="508"/>
        <v/>
      </c>
      <c r="AM1523" s="169"/>
      <c r="AN1523" s="169"/>
      <c r="AO1523" s="169"/>
      <c r="AP1523" s="169"/>
      <c r="AQ1523" s="169"/>
      <c r="AR1523" s="169"/>
      <c r="AS1523" s="169"/>
      <c r="AT1523" s="148"/>
      <c r="AU1523" s="149"/>
      <c r="AV1523" s="148"/>
      <c r="AW1523" s="173"/>
      <c r="AX1523" s="174"/>
      <c r="AY1523" s="175"/>
      <c r="AZ1523" s="175"/>
      <c r="BA1523" s="176"/>
      <c r="BB1523" s="176"/>
      <c r="BC1523" s="150"/>
      <c r="BE1523" s="151">
        <v>819</v>
      </c>
      <c r="BF1523" s="164">
        <f t="shared" si="478"/>
        <v>5.2352000000000842</v>
      </c>
      <c r="BG1523" s="177">
        <f t="shared" si="479"/>
        <v>0.63128490239077051</v>
      </c>
      <c r="BH1523" s="178">
        <f t="shared" si="480"/>
        <v>7.7891712274646974E-4</v>
      </c>
      <c r="BI1523" s="179" t="str">
        <f t="shared" si="481"/>
        <v/>
      </c>
      <c r="BJ1523" s="179" t="str">
        <f t="shared" si="477"/>
        <v/>
      </c>
    </row>
    <row r="1524" spans="2:62" ht="20.100000000000001" customHeight="1" x14ac:dyDescent="0.25">
      <c r="B1524" s="147"/>
      <c r="C1524" s="151">
        <v>843</v>
      </c>
      <c r="D1524" s="147">
        <f t="shared" si="482"/>
        <v>-469.06494763298451</v>
      </c>
      <c r="E1524" s="170">
        <f t="shared" si="483"/>
        <v>4.385280037150673E-4</v>
      </c>
      <c r="F1524" s="170">
        <f t="shared" si="484"/>
        <v>0.26500196999384557</v>
      </c>
      <c r="G1524" s="147" t="str">
        <f t="shared" si="485"/>
        <v/>
      </c>
      <c r="H1524" s="147">
        <f t="shared" si="486"/>
        <v>4.385280037150673E-4</v>
      </c>
      <c r="I1524" s="147" t="str">
        <f t="shared" si="487"/>
        <v/>
      </c>
      <c r="J1524" s="147">
        <f t="shared" si="488"/>
        <v>2.9508376137782541E-14</v>
      </c>
      <c r="K1524" s="147" t="str">
        <f t="shared" si="489"/>
        <v/>
      </c>
      <c r="L1524" s="147" t="str">
        <f t="shared" si="490"/>
        <v/>
      </c>
      <c r="P1524" s="151">
        <v>843</v>
      </c>
      <c r="Q1524" s="147">
        <f t="shared" si="491"/>
        <v>-15085.648433381939</v>
      </c>
      <c r="R1524" s="170">
        <f t="shared" si="492"/>
        <v>1.3635351241715984E-5</v>
      </c>
      <c r="S1524" s="170">
        <f t="shared" si="493"/>
        <v>0.26500196999384557</v>
      </c>
      <c r="T1524" s="147" t="str">
        <f t="shared" si="494"/>
        <v/>
      </c>
      <c r="U1524" s="147">
        <f t="shared" si="495"/>
        <v>1.3635351241715984E-5</v>
      </c>
      <c r="V1524" s="147" t="str">
        <f t="shared" si="496"/>
        <v/>
      </c>
      <c r="W1524" s="171">
        <f t="shared" si="497"/>
        <v>6.2895200772525077E-6</v>
      </c>
      <c r="X1524" s="169" t="str">
        <f t="shared" si="498"/>
        <v/>
      </c>
      <c r="Y1524" s="147" t="str">
        <f t="shared" si="499"/>
        <v/>
      </c>
      <c r="AC1524" s="151">
        <v>843</v>
      </c>
      <c r="AD1524" s="147">
        <f t="shared" si="500"/>
        <v>-0.62800000000000011</v>
      </c>
      <c r="AE1524" s="170">
        <f t="shared" si="501"/>
        <v>0.32754476926465803</v>
      </c>
      <c r="AF1524" s="170">
        <f t="shared" si="502"/>
        <v>0.26500196999384551</v>
      </c>
      <c r="AG1524" s="147" t="str">
        <f t="shared" si="503"/>
        <v/>
      </c>
      <c r="AH1524" s="147">
        <f t="shared" si="504"/>
        <v>0.32754476926465803</v>
      </c>
      <c r="AI1524" s="147" t="str">
        <f t="shared" si="505"/>
        <v/>
      </c>
      <c r="AJ1524" s="169">
        <f t="shared" si="506"/>
        <v>0</v>
      </c>
      <c r="AK1524" s="169" t="str">
        <f t="shared" si="507"/>
        <v/>
      </c>
      <c r="AL1524" s="169" t="str">
        <f t="shared" si="508"/>
        <v/>
      </c>
      <c r="AM1524" s="169"/>
      <c r="AN1524" s="169"/>
      <c r="AO1524" s="169"/>
      <c r="AP1524" s="169"/>
      <c r="AQ1524" s="169"/>
      <c r="AR1524" s="169"/>
      <c r="AS1524" s="169"/>
      <c r="AT1524" s="148"/>
      <c r="AU1524" s="149"/>
      <c r="AV1524" s="148"/>
      <c r="AW1524" s="173"/>
      <c r="AX1524" s="174"/>
      <c r="AY1524" s="175"/>
      <c r="AZ1524" s="175"/>
      <c r="BA1524" s="176"/>
      <c r="BB1524" s="176"/>
      <c r="BC1524" s="150"/>
      <c r="BE1524" s="151">
        <v>820</v>
      </c>
      <c r="BF1524" s="164">
        <f t="shared" si="478"/>
        <v>5.2416000000000844</v>
      </c>
      <c r="BG1524" s="177">
        <f t="shared" si="479"/>
        <v>0.63050598526802404</v>
      </c>
      <c r="BH1524" s="178">
        <f t="shared" si="480"/>
        <v>7.7880224394710762E-4</v>
      </c>
      <c r="BI1524" s="179" t="str">
        <f t="shared" si="481"/>
        <v/>
      </c>
      <c r="BJ1524" s="179" t="str">
        <f t="shared" si="477"/>
        <v/>
      </c>
    </row>
    <row r="1525" spans="2:62" ht="20.100000000000001" customHeight="1" x14ac:dyDescent="0.25">
      <c r="B1525" s="147"/>
      <c r="C1525" s="151">
        <v>844</v>
      </c>
      <c r="D1525" s="147">
        <f t="shared" si="482"/>
        <v>-466.07727280729659</v>
      </c>
      <c r="E1525" s="170">
        <f t="shared" si="483"/>
        <v>4.3962745377337879E-4</v>
      </c>
      <c r="F1525" s="170">
        <f t="shared" si="484"/>
        <v>0.26631379253420251</v>
      </c>
      <c r="G1525" s="147" t="str">
        <f t="shared" si="485"/>
        <v/>
      </c>
      <c r="H1525" s="147">
        <f t="shared" si="486"/>
        <v>4.3962745377337879E-4</v>
      </c>
      <c r="I1525" s="147" t="str">
        <f t="shared" si="487"/>
        <v/>
      </c>
      <c r="J1525" s="147">
        <f t="shared" si="488"/>
        <v>3.0330634551280974E-14</v>
      </c>
      <c r="K1525" s="147" t="str">
        <f t="shared" si="489"/>
        <v/>
      </c>
      <c r="L1525" s="147" t="str">
        <f t="shared" si="490"/>
        <v/>
      </c>
      <c r="P1525" s="151">
        <v>844</v>
      </c>
      <c r="Q1525" s="147">
        <f t="shared" si="491"/>
        <v>-14989.561500685246</v>
      </c>
      <c r="R1525" s="170">
        <f t="shared" si="492"/>
        <v>1.3669536943862254E-5</v>
      </c>
      <c r="S1525" s="170">
        <f t="shared" si="493"/>
        <v>0.2663137925342024</v>
      </c>
      <c r="T1525" s="147" t="str">
        <f t="shared" si="494"/>
        <v/>
      </c>
      <c r="U1525" s="147">
        <f t="shared" si="495"/>
        <v>1.3669536943862254E-5</v>
      </c>
      <c r="V1525" s="147" t="str">
        <f t="shared" si="496"/>
        <v/>
      </c>
      <c r="W1525" s="171">
        <f t="shared" si="497"/>
        <v>6.324626094698363E-6</v>
      </c>
      <c r="X1525" s="169" t="str">
        <f t="shared" si="498"/>
        <v/>
      </c>
      <c r="Y1525" s="147" t="str">
        <f t="shared" si="499"/>
        <v/>
      </c>
      <c r="AC1525" s="151">
        <v>844</v>
      </c>
      <c r="AD1525" s="147">
        <f t="shared" si="500"/>
        <v>-0.62400000000000011</v>
      </c>
      <c r="AE1525" s="170">
        <f t="shared" si="501"/>
        <v>0.32836596907998755</v>
      </c>
      <c r="AF1525" s="170">
        <f t="shared" si="502"/>
        <v>0.2663137925342024</v>
      </c>
      <c r="AG1525" s="147" t="str">
        <f t="shared" si="503"/>
        <v/>
      </c>
      <c r="AH1525" s="147">
        <f t="shared" si="504"/>
        <v>0.32836596907998755</v>
      </c>
      <c r="AI1525" s="147" t="str">
        <f t="shared" si="505"/>
        <v/>
      </c>
      <c r="AJ1525" s="169">
        <f t="shared" si="506"/>
        <v>0</v>
      </c>
      <c r="AK1525" s="169" t="str">
        <f t="shared" si="507"/>
        <v/>
      </c>
      <c r="AL1525" s="169" t="str">
        <f t="shared" si="508"/>
        <v/>
      </c>
      <c r="AM1525" s="169"/>
      <c r="AN1525" s="169"/>
      <c r="AO1525" s="169"/>
      <c r="AP1525" s="169"/>
      <c r="AQ1525" s="169"/>
      <c r="AR1525" s="169"/>
      <c r="AS1525" s="169"/>
      <c r="AT1525" s="148"/>
      <c r="AU1525" s="149"/>
      <c r="AV1525" s="148"/>
      <c r="AW1525" s="173"/>
      <c r="AX1525" s="174"/>
      <c r="AY1525" s="175"/>
      <c r="AZ1525" s="175"/>
      <c r="BA1525" s="176"/>
      <c r="BB1525" s="176"/>
      <c r="BC1525" s="150"/>
      <c r="BE1525" s="151">
        <v>821</v>
      </c>
      <c r="BF1525" s="164">
        <f t="shared" si="478"/>
        <v>5.2480000000000846</v>
      </c>
      <c r="BG1525" s="177">
        <f t="shared" si="479"/>
        <v>0.62972718302407693</v>
      </c>
      <c r="BH1525" s="178">
        <f t="shared" si="480"/>
        <v>7.7868448338092033E-4</v>
      </c>
      <c r="BI1525" s="179" t="str">
        <f t="shared" si="481"/>
        <v/>
      </c>
      <c r="BJ1525" s="179" t="str">
        <f t="shared" si="477"/>
        <v/>
      </c>
    </row>
    <row r="1526" spans="2:62" ht="20.100000000000001" customHeight="1" x14ac:dyDescent="0.25">
      <c r="B1526" s="147"/>
      <c r="C1526" s="151">
        <v>845</v>
      </c>
      <c r="D1526" s="147">
        <f t="shared" si="482"/>
        <v>-463.08959798160868</v>
      </c>
      <c r="E1526" s="170">
        <f t="shared" si="483"/>
        <v>4.4072260868614803E-4</v>
      </c>
      <c r="F1526" s="170">
        <f t="shared" si="484"/>
        <v>0.26762889346898311</v>
      </c>
      <c r="G1526" s="147" t="str">
        <f t="shared" si="485"/>
        <v/>
      </c>
      <c r="H1526" s="147">
        <f t="shared" si="486"/>
        <v>4.4072260868614803E-4</v>
      </c>
      <c r="I1526" s="147" t="str">
        <f t="shared" si="487"/>
        <v/>
      </c>
      <c r="J1526" s="147">
        <f t="shared" si="488"/>
        <v>3.1175306595910727E-14</v>
      </c>
      <c r="K1526" s="147" t="str">
        <f t="shared" si="489"/>
        <v/>
      </c>
      <c r="L1526" s="147" t="str">
        <f t="shared" si="490"/>
        <v/>
      </c>
      <c r="P1526" s="151">
        <v>845</v>
      </c>
      <c r="Q1526" s="147">
        <f t="shared" si="491"/>
        <v>-14893.474567988538</v>
      </c>
      <c r="R1526" s="170">
        <f t="shared" si="492"/>
        <v>1.3703589095089069E-5</v>
      </c>
      <c r="S1526" s="170">
        <f t="shared" si="493"/>
        <v>0.267628893468983</v>
      </c>
      <c r="T1526" s="147" t="str">
        <f t="shared" si="494"/>
        <v/>
      </c>
      <c r="U1526" s="147">
        <f t="shared" si="495"/>
        <v>1.3703589095089069E-5</v>
      </c>
      <c r="V1526" s="147" t="str">
        <f t="shared" si="496"/>
        <v/>
      </c>
      <c r="W1526" s="171">
        <f t="shared" si="497"/>
        <v>6.3598263042685715E-6</v>
      </c>
      <c r="X1526" s="169" t="str">
        <f t="shared" si="498"/>
        <v/>
      </c>
      <c r="Y1526" s="147" t="str">
        <f t="shared" si="499"/>
        <v/>
      </c>
      <c r="AC1526" s="151">
        <v>845</v>
      </c>
      <c r="AD1526" s="147">
        <f t="shared" si="500"/>
        <v>-0.62000000000000011</v>
      </c>
      <c r="AE1526" s="170">
        <f t="shared" si="501"/>
        <v>0.32918396077076478</v>
      </c>
      <c r="AF1526" s="170">
        <f t="shared" si="502"/>
        <v>0.267628893468983</v>
      </c>
      <c r="AG1526" s="147" t="str">
        <f t="shared" si="503"/>
        <v/>
      </c>
      <c r="AH1526" s="147">
        <f t="shared" si="504"/>
        <v>0.32918396077076478</v>
      </c>
      <c r="AI1526" s="147" t="str">
        <f t="shared" si="505"/>
        <v/>
      </c>
      <c r="AJ1526" s="169">
        <f t="shared" si="506"/>
        <v>0</v>
      </c>
      <c r="AK1526" s="169" t="str">
        <f t="shared" si="507"/>
        <v/>
      </c>
      <c r="AL1526" s="169" t="str">
        <f t="shared" si="508"/>
        <v/>
      </c>
      <c r="AM1526" s="169"/>
      <c r="AN1526" s="169"/>
      <c r="AO1526" s="169"/>
      <c r="AP1526" s="169"/>
      <c r="AQ1526" s="169"/>
      <c r="AR1526" s="169"/>
      <c r="AS1526" s="169"/>
      <c r="AT1526" s="148"/>
      <c r="AU1526" s="149"/>
      <c r="AV1526" s="148"/>
      <c r="AW1526" s="173"/>
      <c r="AX1526" s="174"/>
      <c r="AY1526" s="175"/>
      <c r="AZ1526" s="175"/>
      <c r="BA1526" s="176"/>
      <c r="BB1526" s="176"/>
      <c r="BC1526" s="150"/>
      <c r="BE1526" s="151">
        <v>822</v>
      </c>
      <c r="BF1526" s="164">
        <f t="shared" si="478"/>
        <v>5.2544000000000848</v>
      </c>
      <c r="BG1526" s="177">
        <f t="shared" si="479"/>
        <v>0.62894849854069601</v>
      </c>
      <c r="BH1526" s="178">
        <f t="shared" si="480"/>
        <v>7.7856384942009971E-4</v>
      </c>
      <c r="BI1526" s="179" t="str">
        <f t="shared" si="481"/>
        <v/>
      </c>
      <c r="BJ1526" s="179" t="str">
        <f t="shared" si="477"/>
        <v/>
      </c>
    </row>
    <row r="1527" spans="2:62" ht="20.100000000000001" customHeight="1" x14ac:dyDescent="0.25">
      <c r="B1527" s="147"/>
      <c r="C1527" s="151">
        <v>846</v>
      </c>
      <c r="D1527" s="147">
        <f t="shared" si="482"/>
        <v>-460.10192315592121</v>
      </c>
      <c r="E1527" s="170">
        <f t="shared" si="483"/>
        <v>4.418134226654211E-4</v>
      </c>
      <c r="F1527" s="170">
        <f t="shared" si="484"/>
        <v>0.26894725989726609</v>
      </c>
      <c r="G1527" s="147" t="str">
        <f t="shared" si="485"/>
        <v/>
      </c>
      <c r="H1527" s="147">
        <f t="shared" si="486"/>
        <v>4.418134226654211E-4</v>
      </c>
      <c r="I1527" s="147" t="str">
        <f t="shared" si="487"/>
        <v/>
      </c>
      <c r="J1527" s="147">
        <f t="shared" si="488"/>
        <v>3.2042989058945719E-14</v>
      </c>
      <c r="K1527" s="147" t="str">
        <f t="shared" si="489"/>
        <v/>
      </c>
      <c r="L1527" s="147" t="str">
        <f t="shared" si="490"/>
        <v/>
      </c>
      <c r="P1527" s="151">
        <v>846</v>
      </c>
      <c r="Q1527" s="147">
        <f t="shared" si="491"/>
        <v>-14797.387635291845</v>
      </c>
      <c r="R1527" s="170">
        <f t="shared" si="492"/>
        <v>1.3737506271690698E-5</v>
      </c>
      <c r="S1527" s="170">
        <f t="shared" si="493"/>
        <v>0.26894725989726609</v>
      </c>
      <c r="T1527" s="147" t="str">
        <f t="shared" si="494"/>
        <v/>
      </c>
      <c r="U1527" s="147">
        <f t="shared" si="495"/>
        <v>1.3737506271690698E-5</v>
      </c>
      <c r="V1527" s="147" t="str">
        <f t="shared" si="496"/>
        <v/>
      </c>
      <c r="W1527" s="171">
        <f t="shared" si="497"/>
        <v>6.3951201006646545E-6</v>
      </c>
      <c r="X1527" s="169" t="str">
        <f t="shared" si="498"/>
        <v/>
      </c>
      <c r="Y1527" s="147" t="str">
        <f t="shared" si="499"/>
        <v/>
      </c>
      <c r="AC1527" s="151">
        <v>846</v>
      </c>
      <c r="AD1527" s="147">
        <f t="shared" si="500"/>
        <v>-0.6160000000000001</v>
      </c>
      <c r="AE1527" s="170">
        <f t="shared" si="501"/>
        <v>0.32999871013711052</v>
      </c>
      <c r="AF1527" s="170">
        <f t="shared" si="502"/>
        <v>0.26894725989726609</v>
      </c>
      <c r="AG1527" s="147" t="str">
        <f t="shared" si="503"/>
        <v/>
      </c>
      <c r="AH1527" s="147">
        <f t="shared" si="504"/>
        <v>0.32999871013711052</v>
      </c>
      <c r="AI1527" s="147" t="str">
        <f t="shared" si="505"/>
        <v/>
      </c>
      <c r="AJ1527" s="169">
        <f t="shared" si="506"/>
        <v>0</v>
      </c>
      <c r="AK1527" s="169" t="str">
        <f t="shared" si="507"/>
        <v/>
      </c>
      <c r="AL1527" s="169" t="str">
        <f t="shared" si="508"/>
        <v/>
      </c>
      <c r="AM1527" s="169"/>
      <c r="AN1527" s="169"/>
      <c r="AO1527" s="169"/>
      <c r="AP1527" s="169"/>
      <c r="AQ1527" s="169"/>
      <c r="AR1527" s="169"/>
      <c r="AS1527" s="169"/>
      <c r="AT1527" s="148"/>
      <c r="AU1527" s="149"/>
      <c r="AV1527" s="148"/>
      <c r="AW1527" s="173"/>
      <c r="AX1527" s="174"/>
      <c r="AY1527" s="175"/>
      <c r="AZ1527" s="175"/>
      <c r="BA1527" s="176"/>
      <c r="BB1527" s="176"/>
      <c r="BC1527" s="150"/>
      <c r="BE1527" s="151">
        <v>823</v>
      </c>
      <c r="BF1527" s="164">
        <f t="shared" si="478"/>
        <v>5.260800000000085</v>
      </c>
      <c r="BG1527" s="177">
        <f t="shared" si="479"/>
        <v>0.62816993469127591</v>
      </c>
      <c r="BH1527" s="178">
        <f t="shared" si="480"/>
        <v>7.7844035043894699E-4</v>
      </c>
      <c r="BI1527" s="179" t="str">
        <f t="shared" si="481"/>
        <v/>
      </c>
      <c r="BJ1527" s="179" t="str">
        <f t="shared" si="477"/>
        <v/>
      </c>
    </row>
    <row r="1528" spans="2:62" ht="20.100000000000001" customHeight="1" x14ac:dyDescent="0.25">
      <c r="B1528" s="147"/>
      <c r="C1528" s="151">
        <v>847</v>
      </c>
      <c r="D1528" s="147">
        <f t="shared" si="482"/>
        <v>-457.11424833023329</v>
      </c>
      <c r="E1528" s="170">
        <f t="shared" si="483"/>
        <v>4.4289985001817164E-4</v>
      </c>
      <c r="F1528" s="170">
        <f t="shared" si="484"/>
        <v>0.27026887878147204</v>
      </c>
      <c r="G1528" s="147" t="str">
        <f t="shared" si="485"/>
        <v/>
      </c>
      <c r="H1528" s="147">
        <f t="shared" si="486"/>
        <v>4.4289985001817164E-4</v>
      </c>
      <c r="I1528" s="147" t="str">
        <f t="shared" si="487"/>
        <v/>
      </c>
      <c r="J1528" s="147">
        <f t="shared" si="488"/>
        <v>3.2934294222705709E-14</v>
      </c>
      <c r="K1528" s="147" t="str">
        <f t="shared" si="489"/>
        <v/>
      </c>
      <c r="L1528" s="147" t="str">
        <f t="shared" si="490"/>
        <v/>
      </c>
      <c r="P1528" s="151">
        <v>847</v>
      </c>
      <c r="Q1528" s="147">
        <f t="shared" si="491"/>
        <v>-14701.300702595137</v>
      </c>
      <c r="R1528" s="170">
        <f t="shared" si="492"/>
        <v>1.3771287052913021E-5</v>
      </c>
      <c r="S1528" s="170">
        <f t="shared" si="493"/>
        <v>0.2702688787814721</v>
      </c>
      <c r="T1528" s="147" t="str">
        <f t="shared" si="494"/>
        <v/>
      </c>
      <c r="U1528" s="147">
        <f t="shared" si="495"/>
        <v>1.3771287052913021E-5</v>
      </c>
      <c r="V1528" s="147" t="str">
        <f t="shared" si="496"/>
        <v/>
      </c>
      <c r="W1528" s="171">
        <f t="shared" si="497"/>
        <v>6.4305068707196132E-6</v>
      </c>
      <c r="X1528" s="169" t="str">
        <f t="shared" si="498"/>
        <v/>
      </c>
      <c r="Y1528" s="147" t="str">
        <f t="shared" si="499"/>
        <v/>
      </c>
      <c r="AC1528" s="151">
        <v>847</v>
      </c>
      <c r="AD1528" s="147">
        <f t="shared" si="500"/>
        <v>-0.6120000000000001</v>
      </c>
      <c r="AE1528" s="170">
        <f t="shared" si="501"/>
        <v>0.33081018305004833</v>
      </c>
      <c r="AF1528" s="170">
        <f t="shared" si="502"/>
        <v>0.2702688787814721</v>
      </c>
      <c r="AG1528" s="147" t="str">
        <f t="shared" si="503"/>
        <v/>
      </c>
      <c r="AH1528" s="147">
        <f t="shared" si="504"/>
        <v>0.33081018305004833</v>
      </c>
      <c r="AI1528" s="147" t="str">
        <f t="shared" si="505"/>
        <v/>
      </c>
      <c r="AJ1528" s="169">
        <f t="shared" si="506"/>
        <v>0</v>
      </c>
      <c r="AK1528" s="169" t="str">
        <f t="shared" si="507"/>
        <v/>
      </c>
      <c r="AL1528" s="169" t="str">
        <f t="shared" si="508"/>
        <v/>
      </c>
      <c r="AM1528" s="169"/>
      <c r="AN1528" s="169"/>
      <c r="AO1528" s="169"/>
      <c r="AP1528" s="169"/>
      <c r="AQ1528" s="169"/>
      <c r="AR1528" s="169"/>
      <c r="AS1528" s="169"/>
      <c r="AT1528" s="148"/>
      <c r="AU1528" s="149"/>
      <c r="AV1528" s="148"/>
      <c r="AW1528" s="173"/>
      <c r="AX1528" s="174"/>
      <c r="AY1528" s="175"/>
      <c r="AZ1528" s="175"/>
      <c r="BA1528" s="176"/>
      <c r="BB1528" s="176"/>
      <c r="BC1528" s="150"/>
      <c r="BE1528" s="151">
        <v>824</v>
      </c>
      <c r="BF1528" s="164">
        <f t="shared" si="478"/>
        <v>5.2672000000000851</v>
      </c>
      <c r="BG1528" s="177">
        <f t="shared" si="479"/>
        <v>0.62739149434083696</v>
      </c>
      <c r="BH1528" s="178">
        <f t="shared" si="480"/>
        <v>7.78313994814539E-4</v>
      </c>
      <c r="BI1528" s="179" t="str">
        <f t="shared" si="481"/>
        <v/>
      </c>
      <c r="BJ1528" s="179" t="str">
        <f t="shared" si="477"/>
        <v/>
      </c>
    </row>
    <row r="1529" spans="2:62" ht="20.100000000000001" customHeight="1" x14ac:dyDescent="0.25">
      <c r="B1529" s="147"/>
      <c r="C1529" s="151">
        <v>848</v>
      </c>
      <c r="D1529" s="147">
        <f t="shared" si="482"/>
        <v>-454.12657350454538</v>
      </c>
      <c r="E1529" s="170">
        <f t="shared" si="483"/>
        <v>4.4398184514946238E-4</v>
      </c>
      <c r="F1529" s="170">
        <f t="shared" si="484"/>
        <v>0.27159373694765104</v>
      </c>
      <c r="G1529" s="147" t="str">
        <f t="shared" si="485"/>
        <v/>
      </c>
      <c r="H1529" s="147">
        <f t="shared" si="486"/>
        <v>4.4398184514946238E-4</v>
      </c>
      <c r="I1529" s="147" t="str">
        <f t="shared" si="487"/>
        <v/>
      </c>
      <c r="J1529" s="147">
        <f t="shared" si="488"/>
        <v>3.3849850256088614E-14</v>
      </c>
      <c r="K1529" s="147" t="str">
        <f t="shared" si="489"/>
        <v/>
      </c>
      <c r="L1529" s="147" t="str">
        <f t="shared" si="490"/>
        <v/>
      </c>
      <c r="P1529" s="151">
        <v>848</v>
      </c>
      <c r="Q1529" s="147">
        <f t="shared" si="491"/>
        <v>-14605.213769898444</v>
      </c>
      <c r="R1529" s="170">
        <f t="shared" si="492"/>
        <v>1.3804930021051861E-5</v>
      </c>
      <c r="S1529" s="170">
        <f t="shared" si="493"/>
        <v>0.27159373694765093</v>
      </c>
      <c r="T1529" s="147" t="str">
        <f t="shared" si="494"/>
        <v/>
      </c>
      <c r="U1529" s="147">
        <f t="shared" si="495"/>
        <v>1.3804930021051861E-5</v>
      </c>
      <c r="V1529" s="147" t="str">
        <f t="shared" si="496"/>
        <v/>
      </c>
      <c r="W1529" s="171">
        <f t="shared" si="497"/>
        <v>6.465985993393556E-6</v>
      </c>
      <c r="X1529" s="169" t="str">
        <f t="shared" si="498"/>
        <v/>
      </c>
      <c r="Y1529" s="147" t="str">
        <f t="shared" si="499"/>
        <v/>
      </c>
      <c r="AC1529" s="151">
        <v>848</v>
      </c>
      <c r="AD1529" s="147">
        <f t="shared" si="500"/>
        <v>-0.6080000000000001</v>
      </c>
      <c r="AE1529" s="170">
        <f t="shared" si="501"/>
        <v>0.33161834545386687</v>
      </c>
      <c r="AF1529" s="170">
        <f t="shared" si="502"/>
        <v>0.27159373694765093</v>
      </c>
      <c r="AG1529" s="147" t="str">
        <f t="shared" si="503"/>
        <v/>
      </c>
      <c r="AH1529" s="147">
        <f t="shared" si="504"/>
        <v>0.33161834545386687</v>
      </c>
      <c r="AI1529" s="147" t="str">
        <f t="shared" si="505"/>
        <v/>
      </c>
      <c r="AJ1529" s="169">
        <f t="shared" si="506"/>
        <v>0</v>
      </c>
      <c r="AK1529" s="169" t="str">
        <f t="shared" si="507"/>
        <v/>
      </c>
      <c r="AL1529" s="169" t="str">
        <f t="shared" si="508"/>
        <v/>
      </c>
      <c r="AM1529" s="169"/>
      <c r="AN1529" s="169"/>
      <c r="AO1529" s="169"/>
      <c r="AP1529" s="169"/>
      <c r="AQ1529" s="169"/>
      <c r="AR1529" s="169"/>
      <c r="AS1529" s="169"/>
      <c r="AT1529" s="148"/>
      <c r="AU1529" s="149"/>
      <c r="AV1529" s="148"/>
      <c r="AW1529" s="173"/>
      <c r="AX1529" s="174"/>
      <c r="AY1529" s="175"/>
      <c r="AZ1529" s="175"/>
      <c r="BA1529" s="176"/>
      <c r="BB1529" s="176"/>
      <c r="BC1529" s="150"/>
      <c r="BE1529" s="151">
        <v>825</v>
      </c>
      <c r="BF1529" s="164">
        <f t="shared" si="478"/>
        <v>5.2736000000000853</v>
      </c>
      <c r="BG1529" s="177">
        <f t="shared" si="479"/>
        <v>0.62661318034602242</v>
      </c>
      <c r="BH1529" s="178">
        <f t="shared" si="480"/>
        <v>7.781847909227313E-4</v>
      </c>
      <c r="BI1529" s="179" t="str">
        <f t="shared" si="481"/>
        <v/>
      </c>
      <c r="BJ1529" s="179" t="str">
        <f t="shared" si="477"/>
        <v/>
      </c>
    </row>
    <row r="1530" spans="2:62" ht="20.100000000000001" customHeight="1" x14ac:dyDescent="0.25">
      <c r="B1530" s="147"/>
      <c r="C1530" s="151">
        <v>849</v>
      </c>
      <c r="D1530" s="147">
        <f t="shared" si="482"/>
        <v>-451.13889867885746</v>
      </c>
      <c r="E1530" s="170">
        <f t="shared" si="483"/>
        <v>4.4505936256560892E-4</v>
      </c>
      <c r="F1530" s="170">
        <f t="shared" si="484"/>
        <v>0.27292182108578072</v>
      </c>
      <c r="G1530" s="147" t="str">
        <f t="shared" si="485"/>
        <v/>
      </c>
      <c r="H1530" s="147">
        <f t="shared" si="486"/>
        <v>4.4505936256560892E-4</v>
      </c>
      <c r="I1530" s="147" t="str">
        <f t="shared" si="487"/>
        <v/>
      </c>
      <c r="J1530" s="147">
        <f t="shared" si="488"/>
        <v>3.4790301615710675E-14</v>
      </c>
      <c r="K1530" s="147" t="str">
        <f t="shared" si="489"/>
        <v/>
      </c>
      <c r="L1530" s="147" t="str">
        <f t="shared" si="490"/>
        <v/>
      </c>
      <c r="P1530" s="151">
        <v>849</v>
      </c>
      <c r="Q1530" s="147">
        <f t="shared" si="491"/>
        <v>-14509.126837201737</v>
      </c>
      <c r="R1530" s="170">
        <f t="shared" si="492"/>
        <v>1.3838433761551341E-5</v>
      </c>
      <c r="S1530" s="170">
        <f t="shared" si="493"/>
        <v>0.27292182108578061</v>
      </c>
      <c r="T1530" s="147" t="str">
        <f t="shared" si="494"/>
        <v/>
      </c>
      <c r="U1530" s="147">
        <f t="shared" si="495"/>
        <v>1.3838433761551341E-5</v>
      </c>
      <c r="V1530" s="147" t="str">
        <f t="shared" si="496"/>
        <v/>
      </c>
      <c r="W1530" s="171">
        <f t="shared" si="497"/>
        <v>6.5015568397700389E-6</v>
      </c>
      <c r="X1530" s="169" t="str">
        <f t="shared" si="498"/>
        <v/>
      </c>
      <c r="Y1530" s="147" t="str">
        <f t="shared" si="499"/>
        <v/>
      </c>
      <c r="AC1530" s="151">
        <v>849</v>
      </c>
      <c r="AD1530" s="147">
        <f t="shared" si="500"/>
        <v>-0.60400000000000009</v>
      </c>
      <c r="AE1530" s="170">
        <f t="shared" si="501"/>
        <v>0.3324231633684821</v>
      </c>
      <c r="AF1530" s="170">
        <f t="shared" si="502"/>
        <v>0.27292182108578056</v>
      </c>
      <c r="AG1530" s="147" t="str">
        <f t="shared" si="503"/>
        <v/>
      </c>
      <c r="AH1530" s="147">
        <f t="shared" si="504"/>
        <v>0.3324231633684821</v>
      </c>
      <c r="AI1530" s="147" t="str">
        <f t="shared" si="505"/>
        <v/>
      </c>
      <c r="AJ1530" s="169">
        <f t="shared" si="506"/>
        <v>0</v>
      </c>
      <c r="AK1530" s="169" t="str">
        <f t="shared" si="507"/>
        <v/>
      </c>
      <c r="AL1530" s="169" t="str">
        <f t="shared" si="508"/>
        <v/>
      </c>
      <c r="AM1530" s="169"/>
      <c r="AN1530" s="169"/>
      <c r="AO1530" s="169"/>
      <c r="AP1530" s="169"/>
      <c r="AQ1530" s="169"/>
      <c r="AR1530" s="169"/>
      <c r="AS1530" s="169"/>
      <c r="AT1530" s="148"/>
      <c r="AU1530" s="149"/>
      <c r="AV1530" s="148"/>
      <c r="AW1530" s="173"/>
      <c r="AX1530" s="174"/>
      <c r="AY1530" s="175"/>
      <c r="AZ1530" s="175"/>
      <c r="BA1530" s="176"/>
      <c r="BB1530" s="176"/>
      <c r="BC1530" s="150"/>
      <c r="BE1530" s="151">
        <v>826</v>
      </c>
      <c r="BF1530" s="164">
        <f t="shared" si="478"/>
        <v>5.2800000000000855</v>
      </c>
      <c r="BG1530" s="177">
        <f t="shared" si="479"/>
        <v>0.62583499555509969</v>
      </c>
      <c r="BH1530" s="178">
        <f t="shared" si="480"/>
        <v>7.780527471441534E-4</v>
      </c>
      <c r="BI1530" s="179" t="str">
        <f t="shared" si="481"/>
        <v/>
      </c>
      <c r="BJ1530" s="179" t="str">
        <f t="shared" si="477"/>
        <v/>
      </c>
    </row>
    <row r="1531" spans="2:62" ht="20.100000000000001" customHeight="1" x14ac:dyDescent="0.25">
      <c r="B1531" s="147"/>
      <c r="C1531" s="151">
        <v>850</v>
      </c>
      <c r="D1531" s="147">
        <f t="shared" si="482"/>
        <v>-448.15122385316999</v>
      </c>
      <c r="E1531" s="170">
        <f t="shared" si="483"/>
        <v>4.4613235687734155E-4</v>
      </c>
      <c r="F1531" s="170">
        <f t="shared" si="484"/>
        <v>0.27425311775007355</v>
      </c>
      <c r="G1531" s="147" t="str">
        <f t="shared" si="485"/>
        <v/>
      </c>
      <c r="H1531" s="147">
        <f t="shared" si="486"/>
        <v>4.4613235687734155E-4</v>
      </c>
      <c r="I1531" s="147" t="str">
        <f t="shared" si="487"/>
        <v/>
      </c>
      <c r="J1531" s="147">
        <f t="shared" si="488"/>
        <v>3.5756309456877874E-14</v>
      </c>
      <c r="K1531" s="147" t="str">
        <f t="shared" si="489"/>
        <v/>
      </c>
      <c r="L1531" s="147" t="str">
        <f t="shared" si="490"/>
        <v/>
      </c>
      <c r="P1531" s="151">
        <v>850</v>
      </c>
      <c r="Q1531" s="147">
        <f t="shared" si="491"/>
        <v>-14413.039904505044</v>
      </c>
      <c r="R1531" s="170">
        <f t="shared" si="492"/>
        <v>1.3871796863102196E-5</v>
      </c>
      <c r="S1531" s="170">
        <f t="shared" si="493"/>
        <v>0.27425311775007355</v>
      </c>
      <c r="T1531" s="147" t="str">
        <f t="shared" si="494"/>
        <v/>
      </c>
      <c r="U1531" s="147">
        <f t="shared" si="495"/>
        <v>1.3871796863102196E-5</v>
      </c>
      <c r="V1531" s="147" t="str">
        <f t="shared" si="496"/>
        <v/>
      </c>
      <c r="W1531" s="171">
        <f t="shared" si="497"/>
        <v>6.5372187730529295E-6</v>
      </c>
      <c r="X1531" s="169" t="str">
        <f t="shared" si="498"/>
        <v/>
      </c>
      <c r="Y1531" s="147" t="str">
        <f t="shared" si="499"/>
        <v/>
      </c>
      <c r="AC1531" s="151">
        <v>850</v>
      </c>
      <c r="AD1531" s="147">
        <f t="shared" si="500"/>
        <v>-0.60000000000000009</v>
      </c>
      <c r="AE1531" s="170">
        <f t="shared" si="501"/>
        <v>0.33322460289179967</v>
      </c>
      <c r="AF1531" s="170">
        <f t="shared" si="502"/>
        <v>0.27425311775007355</v>
      </c>
      <c r="AG1531" s="147" t="str">
        <f t="shared" si="503"/>
        <v/>
      </c>
      <c r="AH1531" s="147">
        <f t="shared" si="504"/>
        <v>0.33322460289179967</v>
      </c>
      <c r="AI1531" s="147" t="str">
        <f t="shared" si="505"/>
        <v/>
      </c>
      <c r="AJ1531" s="169">
        <f t="shared" si="506"/>
        <v>0</v>
      </c>
      <c r="AK1531" s="169" t="str">
        <f t="shared" si="507"/>
        <v/>
      </c>
      <c r="AL1531" s="169" t="str">
        <f t="shared" si="508"/>
        <v/>
      </c>
      <c r="AM1531" s="169"/>
      <c r="AN1531" s="169"/>
      <c r="AO1531" s="169"/>
      <c r="AP1531" s="169"/>
      <c r="AQ1531" s="169"/>
      <c r="AR1531" s="169"/>
      <c r="AS1531" s="169"/>
      <c r="AT1531" s="148"/>
      <c r="AU1531" s="149"/>
      <c r="AV1531" s="148"/>
      <c r="AW1531" s="173"/>
      <c r="AX1531" s="174"/>
      <c r="AY1531" s="175"/>
      <c r="AZ1531" s="175"/>
      <c r="BA1531" s="176"/>
      <c r="BB1531" s="176"/>
      <c r="BC1531" s="150"/>
      <c r="BE1531" s="151">
        <v>827</v>
      </c>
      <c r="BF1531" s="164">
        <f t="shared" si="478"/>
        <v>5.2864000000000857</v>
      </c>
      <c r="BG1531" s="177">
        <f t="shared" si="479"/>
        <v>0.62505694280795554</v>
      </c>
      <c r="BH1531" s="178">
        <f t="shared" si="480"/>
        <v>7.7791787185710337E-4</v>
      </c>
      <c r="BI1531" s="179" t="str">
        <f t="shared" si="481"/>
        <v/>
      </c>
      <c r="BJ1531" s="179" t="str">
        <f t="shared" si="477"/>
        <v/>
      </c>
    </row>
    <row r="1532" spans="2:62" ht="20.100000000000001" customHeight="1" x14ac:dyDescent="0.25">
      <c r="B1532" s="147"/>
      <c r="C1532" s="151">
        <v>851</v>
      </c>
      <c r="D1532" s="147">
        <f t="shared" si="482"/>
        <v>-445.16354902748208</v>
      </c>
      <c r="E1532" s="170">
        <f t="shared" si="483"/>
        <v>4.4720078280296809E-4</v>
      </c>
      <c r="F1532" s="170">
        <f t="shared" si="484"/>
        <v>0.27558761335929394</v>
      </c>
      <c r="G1532" s="147" t="str">
        <f t="shared" si="485"/>
        <v/>
      </c>
      <c r="H1532" s="147">
        <f t="shared" si="486"/>
        <v>4.4720078280296809E-4</v>
      </c>
      <c r="I1532" s="147" t="str">
        <f t="shared" si="487"/>
        <v/>
      </c>
      <c r="J1532" s="147">
        <f t="shared" si="488"/>
        <v>3.6748552054623238E-14</v>
      </c>
      <c r="K1532" s="147" t="str">
        <f t="shared" si="489"/>
        <v/>
      </c>
      <c r="L1532" s="147" t="str">
        <f t="shared" si="490"/>
        <v/>
      </c>
      <c r="P1532" s="151">
        <v>851</v>
      </c>
      <c r="Q1532" s="147">
        <f t="shared" si="491"/>
        <v>-14316.952971808336</v>
      </c>
      <c r="R1532" s="170">
        <f t="shared" si="492"/>
        <v>1.3905017917740108E-5</v>
      </c>
      <c r="S1532" s="170">
        <f t="shared" si="493"/>
        <v>0.27558761335929405</v>
      </c>
      <c r="T1532" s="147" t="str">
        <f t="shared" si="494"/>
        <v/>
      </c>
      <c r="U1532" s="147">
        <f t="shared" si="495"/>
        <v>1.3905017917740108E-5</v>
      </c>
      <c r="V1532" s="147" t="str">
        <f t="shared" si="496"/>
        <v/>
      </c>
      <c r="W1532" s="171">
        <f t="shared" si="497"/>
        <v>6.5729711485639685E-6</v>
      </c>
      <c r="X1532" s="169" t="str">
        <f t="shared" si="498"/>
        <v/>
      </c>
      <c r="Y1532" s="147" t="str">
        <f t="shared" si="499"/>
        <v/>
      </c>
      <c r="AC1532" s="151">
        <v>851</v>
      </c>
      <c r="AD1532" s="147">
        <f t="shared" si="500"/>
        <v>-0.59600000000000009</v>
      </c>
      <c r="AE1532" s="170">
        <f t="shared" si="501"/>
        <v>0.33402263020207623</v>
      </c>
      <c r="AF1532" s="170">
        <f t="shared" si="502"/>
        <v>0.27558761335929394</v>
      </c>
      <c r="AG1532" s="147" t="str">
        <f t="shared" si="503"/>
        <v/>
      </c>
      <c r="AH1532" s="147">
        <f t="shared" si="504"/>
        <v>0.33402263020207623</v>
      </c>
      <c r="AI1532" s="147" t="str">
        <f t="shared" si="505"/>
        <v/>
      </c>
      <c r="AJ1532" s="169">
        <f t="shared" si="506"/>
        <v>0</v>
      </c>
      <c r="AK1532" s="169" t="str">
        <f t="shared" si="507"/>
        <v/>
      </c>
      <c r="AL1532" s="169" t="str">
        <f t="shared" si="508"/>
        <v/>
      </c>
      <c r="AM1532" s="169"/>
      <c r="AN1532" s="169"/>
      <c r="AO1532" s="169"/>
      <c r="AP1532" s="169"/>
      <c r="AQ1532" s="169"/>
      <c r="AR1532" s="169"/>
      <c r="AS1532" s="169"/>
      <c r="AT1532" s="148"/>
      <c r="AU1532" s="149"/>
      <c r="AV1532" s="148"/>
      <c r="AW1532" s="173"/>
      <c r="AX1532" s="174"/>
      <c r="AY1532" s="175"/>
      <c r="AZ1532" s="175"/>
      <c r="BA1532" s="176"/>
      <c r="BB1532" s="176"/>
      <c r="BC1532" s="150"/>
      <c r="BE1532" s="151">
        <v>828</v>
      </c>
      <c r="BF1532" s="164">
        <f t="shared" si="478"/>
        <v>5.2928000000000859</v>
      </c>
      <c r="BG1532" s="177">
        <f t="shared" si="479"/>
        <v>0.62427902493609844</v>
      </c>
      <c r="BH1532" s="178">
        <f t="shared" si="480"/>
        <v>7.77780173443543E-4</v>
      </c>
      <c r="BI1532" s="179" t="str">
        <f t="shared" si="481"/>
        <v/>
      </c>
      <c r="BJ1532" s="179" t="str">
        <f t="shared" si="477"/>
        <v/>
      </c>
    </row>
    <row r="1533" spans="2:62" ht="20.100000000000001" customHeight="1" x14ac:dyDescent="0.25">
      <c r="B1533" s="147"/>
      <c r="C1533" s="151">
        <v>852</v>
      </c>
      <c r="D1533" s="147">
        <f t="shared" si="482"/>
        <v>-442.17587420179416</v>
      </c>
      <c r="E1533" s="170">
        <f t="shared" si="483"/>
        <v>4.4826459517153345E-4</v>
      </c>
      <c r="F1533" s="170">
        <f t="shared" si="484"/>
        <v>0.27692529419708367</v>
      </c>
      <c r="G1533" s="147" t="str">
        <f t="shared" si="485"/>
        <v/>
      </c>
      <c r="H1533" s="147">
        <f t="shared" si="486"/>
        <v>4.4826459517153345E-4</v>
      </c>
      <c r="I1533" s="147" t="str">
        <f t="shared" si="487"/>
        <v/>
      </c>
      <c r="J1533" s="147">
        <f t="shared" si="488"/>
        <v>3.7767725235055015E-14</v>
      </c>
      <c r="K1533" s="147" t="str">
        <f t="shared" si="489"/>
        <v/>
      </c>
      <c r="L1533" s="147" t="str">
        <f t="shared" si="490"/>
        <v/>
      </c>
      <c r="P1533" s="151">
        <v>852</v>
      </c>
      <c r="Q1533" s="147">
        <f t="shared" si="491"/>
        <v>-14220.866039111643</v>
      </c>
      <c r="R1533" s="170">
        <f t="shared" si="492"/>
        <v>1.3938095520943976E-5</v>
      </c>
      <c r="S1533" s="170">
        <f t="shared" si="493"/>
        <v>0.27692529419708356</v>
      </c>
      <c r="T1533" s="147" t="str">
        <f t="shared" si="494"/>
        <v/>
      </c>
      <c r="U1533" s="147">
        <f t="shared" si="495"/>
        <v>1.3938095520943976E-5</v>
      </c>
      <c r="V1533" s="147" t="str">
        <f t="shared" si="496"/>
        <v/>
      </c>
      <c r="W1533" s="171">
        <f t="shared" si="497"/>
        <v>6.6088133137408511E-6</v>
      </c>
      <c r="X1533" s="169" t="str">
        <f t="shared" si="498"/>
        <v/>
      </c>
      <c r="Y1533" s="147" t="str">
        <f t="shared" si="499"/>
        <v/>
      </c>
      <c r="AC1533" s="151">
        <v>852</v>
      </c>
      <c r="AD1533" s="147">
        <f t="shared" si="500"/>
        <v>-0.59200000000000008</v>
      </c>
      <c r="AE1533" s="170">
        <f t="shared" si="501"/>
        <v>0.33481721156028077</v>
      </c>
      <c r="AF1533" s="170">
        <f t="shared" si="502"/>
        <v>0.27692529419708356</v>
      </c>
      <c r="AG1533" s="147" t="str">
        <f t="shared" si="503"/>
        <v/>
      </c>
      <c r="AH1533" s="147">
        <f t="shared" si="504"/>
        <v>0.33481721156028077</v>
      </c>
      <c r="AI1533" s="147" t="str">
        <f t="shared" si="505"/>
        <v/>
      </c>
      <c r="AJ1533" s="169">
        <f t="shared" si="506"/>
        <v>0</v>
      </c>
      <c r="AK1533" s="169" t="str">
        <f t="shared" si="507"/>
        <v/>
      </c>
      <c r="AL1533" s="169" t="str">
        <f t="shared" si="508"/>
        <v/>
      </c>
      <c r="AM1533" s="169"/>
      <c r="AN1533" s="169"/>
      <c r="AO1533" s="169"/>
      <c r="AP1533" s="169"/>
      <c r="AQ1533" s="169"/>
      <c r="AR1533" s="169"/>
      <c r="AS1533" s="169"/>
      <c r="AT1533" s="148"/>
      <c r="AU1533" s="149"/>
      <c r="AV1533" s="148"/>
      <c r="AW1533" s="173"/>
      <c r="AX1533" s="174"/>
      <c r="AY1533" s="175"/>
      <c r="AZ1533" s="175"/>
      <c r="BA1533" s="176"/>
      <c r="BB1533" s="176"/>
      <c r="BC1533" s="150"/>
      <c r="BE1533" s="151">
        <v>829</v>
      </c>
      <c r="BF1533" s="164">
        <f t="shared" si="478"/>
        <v>5.2992000000000861</v>
      </c>
      <c r="BG1533" s="177">
        <f t="shared" si="479"/>
        <v>0.62350124476265489</v>
      </c>
      <c r="BH1533" s="178">
        <f t="shared" si="480"/>
        <v>7.7763966028510101E-4</v>
      </c>
      <c r="BI1533" s="179" t="str">
        <f t="shared" si="481"/>
        <v/>
      </c>
      <c r="BJ1533" s="179" t="str">
        <f t="shared" si="477"/>
        <v/>
      </c>
    </row>
    <row r="1534" spans="2:62" ht="20.100000000000001" customHeight="1" x14ac:dyDescent="0.25">
      <c r="B1534" s="147"/>
      <c r="C1534" s="151">
        <v>853</v>
      </c>
      <c r="D1534" s="147">
        <f t="shared" si="482"/>
        <v>-439.18819937610624</v>
      </c>
      <c r="E1534" s="170">
        <f t="shared" si="483"/>
        <v>4.4932374892598005E-4</v>
      </c>
      <c r="F1534" s="170">
        <f t="shared" si="484"/>
        <v>0.27826614641229774</v>
      </c>
      <c r="G1534" s="147" t="str">
        <f t="shared" si="485"/>
        <v/>
      </c>
      <c r="H1534" s="147">
        <f t="shared" si="486"/>
        <v>4.4932374892598005E-4</v>
      </c>
      <c r="I1534" s="147" t="str">
        <f t="shared" si="487"/>
        <v/>
      </c>
      <c r="J1534" s="147">
        <f t="shared" si="488"/>
        <v>3.8814542817249236E-14</v>
      </c>
      <c r="K1534" s="147" t="str">
        <f t="shared" si="489"/>
        <v/>
      </c>
      <c r="L1534" s="147" t="str">
        <f t="shared" si="490"/>
        <v/>
      </c>
      <c r="P1534" s="151">
        <v>853</v>
      </c>
      <c r="Q1534" s="147">
        <f t="shared" si="491"/>
        <v>-14124.779106414935</v>
      </c>
      <c r="R1534" s="170">
        <f t="shared" si="492"/>
        <v>1.3971028271734152E-5</v>
      </c>
      <c r="S1534" s="170">
        <f t="shared" si="493"/>
        <v>0.27826614641229763</v>
      </c>
      <c r="T1534" s="147" t="str">
        <f t="shared" si="494"/>
        <v/>
      </c>
      <c r="U1534" s="147">
        <f t="shared" si="495"/>
        <v>1.3971028271734152E-5</v>
      </c>
      <c r="V1534" s="147" t="str">
        <f t="shared" si="496"/>
        <v/>
      </c>
      <c r="W1534" s="171">
        <f t="shared" si="497"/>
        <v>6.6447446081360548E-6</v>
      </c>
      <c r="X1534" s="169" t="str">
        <f t="shared" si="498"/>
        <v/>
      </c>
      <c r="Y1534" s="147" t="str">
        <f t="shared" si="499"/>
        <v/>
      </c>
      <c r="AC1534" s="151">
        <v>853</v>
      </c>
      <c r="AD1534" s="147">
        <f t="shared" si="500"/>
        <v>-0.58800000000000008</v>
      </c>
      <c r="AE1534" s="170">
        <f t="shared" si="501"/>
        <v>0.33560831331245394</v>
      </c>
      <c r="AF1534" s="170">
        <f t="shared" si="502"/>
        <v>0.27826614641229752</v>
      </c>
      <c r="AG1534" s="147" t="str">
        <f t="shared" si="503"/>
        <v/>
      </c>
      <c r="AH1534" s="147">
        <f t="shared" si="504"/>
        <v>0.33560831331245394</v>
      </c>
      <c r="AI1534" s="147" t="str">
        <f t="shared" si="505"/>
        <v/>
      </c>
      <c r="AJ1534" s="169">
        <f t="shared" si="506"/>
        <v>0</v>
      </c>
      <c r="AK1534" s="169" t="str">
        <f t="shared" si="507"/>
        <v/>
      </c>
      <c r="AL1534" s="169" t="str">
        <f t="shared" si="508"/>
        <v/>
      </c>
      <c r="AM1534" s="169"/>
      <c r="AN1534" s="169"/>
      <c r="AO1534" s="169"/>
      <c r="AP1534" s="169"/>
      <c r="AQ1534" s="169"/>
      <c r="AR1534" s="169"/>
      <c r="AS1534" s="169"/>
      <c r="AT1534" s="148"/>
      <c r="AU1534" s="149"/>
      <c r="AV1534" s="148"/>
      <c r="AW1534" s="173"/>
      <c r="AX1534" s="174"/>
      <c r="AY1534" s="175"/>
      <c r="AZ1534" s="175"/>
      <c r="BA1534" s="176"/>
      <c r="BB1534" s="176"/>
      <c r="BC1534" s="150"/>
      <c r="BE1534" s="151">
        <v>830</v>
      </c>
      <c r="BF1534" s="164">
        <f t="shared" si="478"/>
        <v>5.3056000000000862</v>
      </c>
      <c r="BG1534" s="177">
        <f t="shared" si="479"/>
        <v>0.62272360510236979</v>
      </c>
      <c r="BH1534" s="178">
        <f t="shared" si="480"/>
        <v>7.7749634076440532E-4</v>
      </c>
      <c r="BI1534" s="179" t="str">
        <f t="shared" si="481"/>
        <v/>
      </c>
      <c r="BJ1534" s="179" t="str">
        <f t="shared" si="477"/>
        <v/>
      </c>
    </row>
    <row r="1535" spans="2:62" ht="20.100000000000001" customHeight="1" x14ac:dyDescent="0.25">
      <c r="B1535" s="147"/>
      <c r="C1535" s="151">
        <v>854</v>
      </c>
      <c r="D1535" s="147">
        <f t="shared" si="482"/>
        <v>-436.20052455041878</v>
      </c>
      <c r="E1535" s="170">
        <f t="shared" si="483"/>
        <v>4.5037819912630532E-4</v>
      </c>
      <c r="F1535" s="170">
        <f t="shared" si="484"/>
        <v>0.27961015601934913</v>
      </c>
      <c r="G1535" s="147" t="str">
        <f t="shared" si="485"/>
        <v/>
      </c>
      <c r="H1535" s="147">
        <f t="shared" si="486"/>
        <v>4.5037819912630532E-4</v>
      </c>
      <c r="I1535" s="147" t="str">
        <f t="shared" si="487"/>
        <v/>
      </c>
      <c r="J1535" s="147">
        <f t="shared" si="488"/>
        <v>3.9889737065944055E-14</v>
      </c>
      <c r="K1535" s="147" t="str">
        <f t="shared" si="489"/>
        <v/>
      </c>
      <c r="L1535" s="147" t="str">
        <f t="shared" si="490"/>
        <v/>
      </c>
      <c r="P1535" s="151">
        <v>854</v>
      </c>
      <c r="Q1535" s="147">
        <f t="shared" si="491"/>
        <v>-14028.692173718242</v>
      </c>
      <c r="R1535" s="170">
        <f t="shared" si="492"/>
        <v>1.4003814772770638E-5</v>
      </c>
      <c r="S1535" s="170">
        <f t="shared" si="493"/>
        <v>0.27961015601934913</v>
      </c>
      <c r="T1535" s="147" t="str">
        <f t="shared" si="494"/>
        <v/>
      </c>
      <c r="U1535" s="147">
        <f t="shared" si="495"/>
        <v>1.4003814772770638E-5</v>
      </c>
      <c r="V1535" s="147" t="str">
        <f t="shared" si="496"/>
        <v/>
      </c>
      <c r="W1535" s="171">
        <f t="shared" si="497"/>
        <v>6.6807643634161541E-6</v>
      </c>
      <c r="X1535" s="169" t="str">
        <f t="shared" si="498"/>
        <v/>
      </c>
      <c r="Y1535" s="147" t="str">
        <f t="shared" si="499"/>
        <v/>
      </c>
      <c r="AC1535" s="151">
        <v>854</v>
      </c>
      <c r="AD1535" s="147">
        <f t="shared" si="500"/>
        <v>-0.58400000000000007</v>
      </c>
      <c r="AE1535" s="170">
        <f t="shared" si="501"/>
        <v>0.33639590189206731</v>
      </c>
      <c r="AF1535" s="170">
        <f t="shared" si="502"/>
        <v>0.27961015601934913</v>
      </c>
      <c r="AG1535" s="147" t="str">
        <f t="shared" si="503"/>
        <v/>
      </c>
      <c r="AH1535" s="147">
        <f t="shared" si="504"/>
        <v>0.33639590189206731</v>
      </c>
      <c r="AI1535" s="147" t="str">
        <f t="shared" si="505"/>
        <v/>
      </c>
      <c r="AJ1535" s="169">
        <f t="shared" si="506"/>
        <v>0</v>
      </c>
      <c r="AK1535" s="169" t="str">
        <f t="shared" si="507"/>
        <v/>
      </c>
      <c r="AL1535" s="169" t="str">
        <f t="shared" si="508"/>
        <v/>
      </c>
      <c r="AM1535" s="169"/>
      <c r="AN1535" s="169"/>
      <c r="AO1535" s="169"/>
      <c r="AP1535" s="169"/>
      <c r="AQ1535" s="169"/>
      <c r="AR1535" s="169"/>
      <c r="AS1535" s="169"/>
      <c r="AT1535" s="148"/>
      <c r="AU1535" s="149"/>
      <c r="AV1535" s="148"/>
      <c r="AW1535" s="173"/>
      <c r="AX1535" s="174"/>
      <c r="AY1535" s="175"/>
      <c r="AZ1535" s="175"/>
      <c r="BA1535" s="176"/>
      <c r="BB1535" s="176"/>
      <c r="BC1535" s="150"/>
      <c r="BE1535" s="151">
        <v>831</v>
      </c>
      <c r="BF1535" s="164">
        <f t="shared" si="478"/>
        <v>5.3120000000000864</v>
      </c>
      <c r="BG1535" s="177">
        <f t="shared" si="479"/>
        <v>0.62194610876160539</v>
      </c>
      <c r="BH1535" s="178">
        <f t="shared" si="480"/>
        <v>7.7735022326463898E-4</v>
      </c>
      <c r="BI1535" s="179" t="str">
        <f t="shared" si="481"/>
        <v/>
      </c>
      <c r="BJ1535" s="179" t="str">
        <f t="shared" si="477"/>
        <v/>
      </c>
    </row>
    <row r="1536" spans="2:62" ht="20.100000000000001" customHeight="1" x14ac:dyDescent="0.25">
      <c r="B1536" s="147"/>
      <c r="C1536" s="151">
        <v>855</v>
      </c>
      <c r="D1536" s="147">
        <f t="shared" si="482"/>
        <v>-433.21284972473086</v>
      </c>
      <c r="E1536" s="170">
        <f t="shared" si="483"/>
        <v>4.5142790095271842E-4</v>
      </c>
      <c r="F1536" s="170">
        <f t="shared" si="484"/>
        <v>0.2809573088985643</v>
      </c>
      <c r="G1536" s="147" t="str">
        <f t="shared" si="485"/>
        <v/>
      </c>
      <c r="H1536" s="147">
        <f t="shared" si="486"/>
        <v>4.5142790095271842E-4</v>
      </c>
      <c r="I1536" s="147" t="str">
        <f t="shared" si="487"/>
        <v/>
      </c>
      <c r="J1536" s="147">
        <f t="shared" si="488"/>
        <v>4.0994059155289761E-14</v>
      </c>
      <c r="K1536" s="147" t="str">
        <f t="shared" si="489"/>
        <v/>
      </c>
      <c r="L1536" s="147" t="str">
        <f t="shared" si="490"/>
        <v/>
      </c>
      <c r="P1536" s="151">
        <v>855</v>
      </c>
      <c r="Q1536" s="147">
        <f t="shared" si="491"/>
        <v>-13932.605241021534</v>
      </c>
      <c r="R1536" s="170">
        <f t="shared" si="492"/>
        <v>1.4036453630451241E-5</v>
      </c>
      <c r="S1536" s="170">
        <f t="shared" si="493"/>
        <v>0.2809573088985643</v>
      </c>
      <c r="T1536" s="147" t="str">
        <f t="shared" si="494"/>
        <v/>
      </c>
      <c r="U1536" s="147">
        <f t="shared" si="495"/>
        <v>1.4036453630451241E-5</v>
      </c>
      <c r="V1536" s="147" t="str">
        <f t="shared" si="496"/>
        <v/>
      </c>
      <c r="W1536" s="171">
        <f t="shared" si="497"/>
        <v>6.7168719033619044E-6</v>
      </c>
      <c r="X1536" s="169" t="str">
        <f t="shared" si="498"/>
        <v/>
      </c>
      <c r="Y1536" s="147" t="str">
        <f t="shared" si="499"/>
        <v/>
      </c>
      <c r="AC1536" s="151">
        <v>855</v>
      </c>
      <c r="AD1536" s="147">
        <f t="shared" si="500"/>
        <v>-0.58000000000000007</v>
      </c>
      <c r="AE1536" s="170">
        <f t="shared" si="501"/>
        <v>0.33717994382238053</v>
      </c>
      <c r="AF1536" s="170">
        <f t="shared" si="502"/>
        <v>0.2809573088985643</v>
      </c>
      <c r="AG1536" s="147" t="str">
        <f t="shared" si="503"/>
        <v/>
      </c>
      <c r="AH1536" s="147">
        <f t="shared" si="504"/>
        <v>0.33717994382238053</v>
      </c>
      <c r="AI1536" s="147" t="str">
        <f t="shared" si="505"/>
        <v/>
      </c>
      <c r="AJ1536" s="169">
        <f t="shared" si="506"/>
        <v>0</v>
      </c>
      <c r="AK1536" s="169" t="str">
        <f t="shared" si="507"/>
        <v/>
      </c>
      <c r="AL1536" s="169" t="str">
        <f t="shared" si="508"/>
        <v/>
      </c>
      <c r="AM1536" s="169"/>
      <c r="AN1536" s="169"/>
      <c r="AO1536" s="169"/>
      <c r="AP1536" s="169"/>
      <c r="AQ1536" s="169"/>
      <c r="AR1536" s="169"/>
      <c r="AS1536" s="169"/>
      <c r="AT1536" s="148"/>
      <c r="AU1536" s="149"/>
      <c r="AV1536" s="148"/>
      <c r="AW1536" s="173"/>
      <c r="AX1536" s="174"/>
      <c r="AY1536" s="175"/>
      <c r="AZ1536" s="175"/>
      <c r="BA1536" s="176"/>
      <c r="BB1536" s="176"/>
      <c r="BC1536" s="150"/>
      <c r="BE1536" s="151">
        <v>832</v>
      </c>
      <c r="BF1536" s="164">
        <f t="shared" si="478"/>
        <v>5.3184000000000866</v>
      </c>
      <c r="BG1536" s="177">
        <f t="shared" si="479"/>
        <v>0.62116875853834075</v>
      </c>
      <c r="BH1536" s="178">
        <f t="shared" si="480"/>
        <v>7.7720131616976218E-4</v>
      </c>
      <c r="BI1536" s="179" t="str">
        <f t="shared" si="481"/>
        <v/>
      </c>
      <c r="BJ1536" s="179" t="str">
        <f t="shared" si="477"/>
        <v/>
      </c>
    </row>
    <row r="1537" spans="2:62" ht="20.100000000000001" customHeight="1" x14ac:dyDescent="0.25">
      <c r="B1537" s="147"/>
      <c r="C1537" s="151">
        <v>856</v>
      </c>
      <c r="D1537" s="147">
        <f t="shared" si="482"/>
        <v>-430.22517489904294</v>
      </c>
      <c r="E1537" s="170">
        <f t="shared" si="483"/>
        <v>4.5247280970879349E-4</v>
      </c>
      <c r="F1537" s="170">
        <f t="shared" si="484"/>
        <v>0.28230759079654555</v>
      </c>
      <c r="G1537" s="147" t="str">
        <f t="shared" si="485"/>
        <v/>
      </c>
      <c r="H1537" s="147">
        <f t="shared" si="486"/>
        <v>4.5247280970879349E-4</v>
      </c>
      <c r="I1537" s="147" t="str">
        <f t="shared" si="487"/>
        <v/>
      </c>
      <c r="J1537" s="147">
        <f t="shared" si="488"/>
        <v>4.2128279643915293E-14</v>
      </c>
      <c r="K1537" s="147" t="str">
        <f t="shared" si="489"/>
        <v/>
      </c>
      <c r="L1537" s="147" t="str">
        <f t="shared" si="490"/>
        <v/>
      </c>
      <c r="P1537" s="151">
        <v>856</v>
      </c>
      <c r="Q1537" s="147">
        <f t="shared" si="491"/>
        <v>-13836.518308324841</v>
      </c>
      <c r="R1537" s="170">
        <f t="shared" si="492"/>
        <v>1.4068943455009592E-5</v>
      </c>
      <c r="S1537" s="170">
        <f t="shared" si="493"/>
        <v>0.28230759079654544</v>
      </c>
      <c r="T1537" s="147" t="str">
        <f t="shared" si="494"/>
        <v/>
      </c>
      <c r="U1537" s="147">
        <f t="shared" si="495"/>
        <v>1.4068943455009592E-5</v>
      </c>
      <c r="V1537" s="147" t="str">
        <f t="shared" si="496"/>
        <v/>
      </c>
      <c r="W1537" s="171">
        <f t="shared" si="497"/>
        <v>6.7530665438688246E-6</v>
      </c>
      <c r="X1537" s="169" t="str">
        <f t="shared" si="498"/>
        <v/>
      </c>
      <c r="Y1537" s="147" t="str">
        <f t="shared" si="499"/>
        <v/>
      </c>
      <c r="AC1537" s="151">
        <v>856</v>
      </c>
      <c r="AD1537" s="147">
        <f t="shared" si="500"/>
        <v>-0.57600000000000007</v>
      </c>
      <c r="AE1537" s="170">
        <f t="shared" si="501"/>
        <v>0.3379604057187971</v>
      </c>
      <c r="AF1537" s="170">
        <f t="shared" si="502"/>
        <v>0.28230759079654544</v>
      </c>
      <c r="AG1537" s="147" t="str">
        <f t="shared" si="503"/>
        <v/>
      </c>
      <c r="AH1537" s="147">
        <f t="shared" si="504"/>
        <v>0.3379604057187971</v>
      </c>
      <c r="AI1537" s="147" t="str">
        <f t="shared" si="505"/>
        <v/>
      </c>
      <c r="AJ1537" s="169">
        <f t="shared" si="506"/>
        <v>0</v>
      </c>
      <c r="AK1537" s="169" t="str">
        <f t="shared" si="507"/>
        <v/>
      </c>
      <c r="AL1537" s="169" t="str">
        <f t="shared" si="508"/>
        <v/>
      </c>
      <c r="AM1537" s="169"/>
      <c r="AN1537" s="169"/>
      <c r="AO1537" s="169"/>
      <c r="AP1537" s="169"/>
      <c r="AQ1537" s="169"/>
      <c r="AR1537" s="169"/>
      <c r="AS1537" s="169"/>
      <c r="AT1537" s="148"/>
      <c r="AU1537" s="149"/>
      <c r="AV1537" s="148"/>
      <c r="AW1537" s="173"/>
      <c r="AX1537" s="174"/>
      <c r="AY1537" s="175"/>
      <c r="AZ1537" s="175"/>
      <c r="BA1537" s="176"/>
      <c r="BB1537" s="176"/>
      <c r="BC1537" s="150"/>
      <c r="BE1537" s="151">
        <v>833</v>
      </c>
      <c r="BF1537" s="164">
        <f t="shared" si="478"/>
        <v>5.3248000000000868</v>
      </c>
      <c r="BG1537" s="177">
        <f t="shared" si="479"/>
        <v>0.62039155722217099</v>
      </c>
      <c r="BH1537" s="178">
        <f t="shared" si="480"/>
        <v>7.7704962786362408E-4</v>
      </c>
      <c r="BI1537" s="179" t="str">
        <f t="shared" si="481"/>
        <v/>
      </c>
      <c r="BJ1537" s="179" t="str">
        <f t="shared" ref="BJ1537:BJ1600" si="509">IF($BG1537&lt;(1-$BC$717),$BH1537,"")</f>
        <v/>
      </c>
    </row>
    <row r="1538" spans="2:62" ht="20.100000000000001" customHeight="1" x14ac:dyDescent="0.25">
      <c r="B1538" s="147"/>
      <c r="C1538" s="151">
        <v>857</v>
      </c>
      <c r="D1538" s="147">
        <f t="shared" si="482"/>
        <v>-427.23750007335502</v>
      </c>
      <c r="E1538" s="170">
        <f t="shared" si="483"/>
        <v>4.5351288082462129E-4</v>
      </c>
      <c r="F1538" s="170">
        <f t="shared" si="484"/>
        <v>0.28366098732654521</v>
      </c>
      <c r="G1538" s="147" t="str">
        <f t="shared" si="485"/>
        <v/>
      </c>
      <c r="H1538" s="147">
        <f t="shared" si="486"/>
        <v>4.5351288082462129E-4</v>
      </c>
      <c r="I1538" s="147" t="str">
        <f t="shared" si="487"/>
        <v/>
      </c>
      <c r="J1538" s="147">
        <f t="shared" si="488"/>
        <v>4.3293188961575656E-14</v>
      </c>
      <c r="K1538" s="147" t="str">
        <f t="shared" si="489"/>
        <v/>
      </c>
      <c r="L1538" s="147" t="str">
        <f t="shared" si="490"/>
        <v/>
      </c>
      <c r="P1538" s="151">
        <v>857</v>
      </c>
      <c r="Q1538" s="147">
        <f t="shared" si="491"/>
        <v>-13740.431375628134</v>
      </c>
      <c r="R1538" s="170">
        <f t="shared" si="492"/>
        <v>1.4101282860613187E-5</v>
      </c>
      <c r="S1538" s="170">
        <f t="shared" si="493"/>
        <v>0.28366098732654521</v>
      </c>
      <c r="T1538" s="147" t="str">
        <f t="shared" si="494"/>
        <v/>
      </c>
      <c r="U1538" s="147">
        <f t="shared" si="495"/>
        <v>1.4101282860613187E-5</v>
      </c>
      <c r="V1538" s="147" t="str">
        <f t="shared" si="496"/>
        <v/>
      </c>
      <c r="W1538" s="171">
        <f t="shared" si="497"/>
        <v>6.7893475929485399E-6</v>
      </c>
      <c r="X1538" s="169" t="str">
        <f t="shared" si="498"/>
        <v/>
      </c>
      <c r="Y1538" s="147" t="str">
        <f t="shared" si="499"/>
        <v/>
      </c>
      <c r="AC1538" s="151">
        <v>857</v>
      </c>
      <c r="AD1538" s="147">
        <f t="shared" si="500"/>
        <v>-0.57200000000000006</v>
      </c>
      <c r="AE1538" s="170">
        <f t="shared" si="501"/>
        <v>0.33873725429121798</v>
      </c>
      <c r="AF1538" s="170">
        <f t="shared" si="502"/>
        <v>0.28366098732654504</v>
      </c>
      <c r="AG1538" s="147" t="str">
        <f t="shared" si="503"/>
        <v/>
      </c>
      <c r="AH1538" s="147">
        <f t="shared" si="504"/>
        <v>0.33873725429121798</v>
      </c>
      <c r="AI1538" s="147" t="str">
        <f t="shared" si="505"/>
        <v/>
      </c>
      <c r="AJ1538" s="169">
        <f t="shared" si="506"/>
        <v>0</v>
      </c>
      <c r="AK1538" s="169" t="str">
        <f t="shared" si="507"/>
        <v/>
      </c>
      <c r="AL1538" s="169" t="str">
        <f t="shared" si="508"/>
        <v/>
      </c>
      <c r="AM1538" s="169"/>
      <c r="AN1538" s="169"/>
      <c r="AO1538" s="169"/>
      <c r="AP1538" s="169"/>
      <c r="AQ1538" s="169"/>
      <c r="AR1538" s="169"/>
      <c r="AS1538" s="169"/>
      <c r="AT1538" s="148"/>
      <c r="AU1538" s="149"/>
      <c r="AV1538" s="148"/>
      <c r="AW1538" s="173"/>
      <c r="AX1538" s="174"/>
      <c r="AY1538" s="175"/>
      <c r="AZ1538" s="175"/>
      <c r="BA1538" s="176"/>
      <c r="BB1538" s="176"/>
      <c r="BC1538" s="150"/>
      <c r="BE1538" s="151">
        <v>834</v>
      </c>
      <c r="BF1538" s="164">
        <f t="shared" ref="BF1538:BF1601" si="510">BF1537+$BI$702</f>
        <v>5.331200000000087</v>
      </c>
      <c r="BG1538" s="177">
        <f t="shared" ref="BG1538:BG1601" si="511">_xlfn.CHISQ.DIST.RT(BF1538,7)</f>
        <v>0.61961450759430736</v>
      </c>
      <c r="BH1538" s="178">
        <f t="shared" ref="BH1538:BH1601" si="512">BG1538-BG1539</f>
        <v>7.7689516673185022E-4</v>
      </c>
      <c r="BI1538" s="179" t="str">
        <f t="shared" ref="BI1538:BI1601" si="513">IF(BG1538&lt;(1-$BC$709),BH1538,"")</f>
        <v/>
      </c>
      <c r="BJ1538" s="179" t="str">
        <f t="shared" si="509"/>
        <v/>
      </c>
    </row>
    <row r="1539" spans="2:62" ht="20.100000000000001" customHeight="1" x14ac:dyDescent="0.25">
      <c r="B1539" s="147"/>
      <c r="C1539" s="151">
        <v>858</v>
      </c>
      <c r="D1539" s="147">
        <f t="shared" si="482"/>
        <v>-424.24982524766756</v>
      </c>
      <c r="E1539" s="170">
        <f t="shared" si="483"/>
        <v>4.5454806985995776E-4</v>
      </c>
      <c r="F1539" s="170">
        <f t="shared" si="484"/>
        <v>0.2850174839688478</v>
      </c>
      <c r="G1539" s="147" t="str">
        <f t="shared" si="485"/>
        <v/>
      </c>
      <c r="H1539" s="147">
        <f t="shared" si="486"/>
        <v>4.5454806985995776E-4</v>
      </c>
      <c r="I1539" s="147" t="str">
        <f t="shared" si="487"/>
        <v/>
      </c>
      <c r="J1539" s="147">
        <f t="shared" si="488"/>
        <v>4.4489597907658844E-14</v>
      </c>
      <c r="K1539" s="147" t="str">
        <f t="shared" si="489"/>
        <v/>
      </c>
      <c r="L1539" s="147" t="str">
        <f t="shared" si="490"/>
        <v/>
      </c>
      <c r="P1539" s="151">
        <v>858</v>
      </c>
      <c r="Q1539" s="147">
        <f t="shared" si="491"/>
        <v>-13644.34444293144</v>
      </c>
      <c r="R1539" s="170">
        <f t="shared" si="492"/>
        <v>1.4133470465461239E-5</v>
      </c>
      <c r="S1539" s="170">
        <f t="shared" si="493"/>
        <v>0.2850174839688478</v>
      </c>
      <c r="T1539" s="147" t="str">
        <f t="shared" si="494"/>
        <v/>
      </c>
      <c r="U1539" s="147">
        <f t="shared" si="495"/>
        <v>1.4133470465461239E-5</v>
      </c>
      <c r="V1539" s="147" t="str">
        <f t="shared" si="496"/>
        <v/>
      </c>
      <c r="W1539" s="171">
        <f t="shared" si="497"/>
        <v>6.8257143507306416E-6</v>
      </c>
      <c r="X1539" s="169" t="str">
        <f t="shared" si="498"/>
        <v/>
      </c>
      <c r="Y1539" s="147" t="str">
        <f t="shared" si="499"/>
        <v/>
      </c>
      <c r="AC1539" s="151">
        <v>858</v>
      </c>
      <c r="AD1539" s="147">
        <f t="shared" si="500"/>
        <v>-0.56800000000000006</v>
      </c>
      <c r="AE1539" s="170">
        <f t="shared" si="501"/>
        <v>0.33951045634639376</v>
      </c>
      <c r="AF1539" s="170">
        <f t="shared" si="502"/>
        <v>0.2850174839688478</v>
      </c>
      <c r="AG1539" s="147" t="str">
        <f t="shared" si="503"/>
        <v/>
      </c>
      <c r="AH1539" s="147">
        <f t="shared" si="504"/>
        <v>0.33951045634639376</v>
      </c>
      <c r="AI1539" s="147" t="str">
        <f t="shared" si="505"/>
        <v/>
      </c>
      <c r="AJ1539" s="169">
        <f t="shared" si="506"/>
        <v>0</v>
      </c>
      <c r="AK1539" s="169" t="str">
        <f t="shared" si="507"/>
        <v/>
      </c>
      <c r="AL1539" s="169" t="str">
        <f t="shared" si="508"/>
        <v/>
      </c>
      <c r="AM1539" s="169"/>
      <c r="AN1539" s="169"/>
      <c r="AO1539" s="169"/>
      <c r="AP1539" s="169"/>
      <c r="AQ1539" s="169"/>
      <c r="AR1539" s="169"/>
      <c r="AS1539" s="169"/>
      <c r="AT1539" s="148"/>
      <c r="AU1539" s="149"/>
      <c r="AV1539" s="148"/>
      <c r="AW1539" s="173"/>
      <c r="AX1539" s="174"/>
      <c r="AY1539" s="175"/>
      <c r="AZ1539" s="175"/>
      <c r="BA1539" s="176"/>
      <c r="BB1539" s="176"/>
      <c r="BC1539" s="150"/>
      <c r="BE1539" s="151">
        <v>835</v>
      </c>
      <c r="BF1539" s="164">
        <f t="shared" si="510"/>
        <v>5.3376000000000872</v>
      </c>
      <c r="BG1539" s="177">
        <f t="shared" si="511"/>
        <v>0.61883761242757551</v>
      </c>
      <c r="BH1539" s="178">
        <f t="shared" si="512"/>
        <v>7.7673794115640238E-4</v>
      </c>
      <c r="BI1539" s="179" t="str">
        <f t="shared" si="513"/>
        <v/>
      </c>
      <c r="BJ1539" s="179" t="str">
        <f t="shared" si="509"/>
        <v/>
      </c>
    </row>
    <row r="1540" spans="2:62" ht="20.100000000000001" customHeight="1" x14ac:dyDescent="0.25">
      <c r="B1540" s="147"/>
      <c r="C1540" s="151">
        <v>859</v>
      </c>
      <c r="D1540" s="147">
        <f t="shared" si="482"/>
        <v>-421.26215042197964</v>
      </c>
      <c r="E1540" s="170">
        <f t="shared" si="483"/>
        <v>4.5557833250736989E-4</v>
      </c>
      <c r="F1540" s="170">
        <f t="shared" si="484"/>
        <v>0.28637706607116337</v>
      </c>
      <c r="G1540" s="147" t="str">
        <f t="shared" si="485"/>
        <v/>
      </c>
      <c r="H1540" s="147">
        <f t="shared" si="486"/>
        <v>4.5557833250736989E-4</v>
      </c>
      <c r="I1540" s="147" t="str">
        <f t="shared" si="487"/>
        <v/>
      </c>
      <c r="J1540" s="147">
        <f t="shared" si="488"/>
        <v>4.5718338161831819E-14</v>
      </c>
      <c r="K1540" s="147" t="str">
        <f t="shared" si="489"/>
        <v/>
      </c>
      <c r="L1540" s="147" t="str">
        <f t="shared" si="490"/>
        <v/>
      </c>
      <c r="P1540" s="151">
        <v>859</v>
      </c>
      <c r="Q1540" s="147">
        <f t="shared" si="491"/>
        <v>-13548.257510234733</v>
      </c>
      <c r="R1540" s="170">
        <f t="shared" si="492"/>
        <v>1.416550489188253E-5</v>
      </c>
      <c r="S1540" s="170">
        <f t="shared" si="493"/>
        <v>0.28637706607116342</v>
      </c>
      <c r="T1540" s="147" t="str">
        <f t="shared" si="494"/>
        <v/>
      </c>
      <c r="U1540" s="147">
        <f t="shared" si="495"/>
        <v>1.416550489188253E-5</v>
      </c>
      <c r="V1540" s="147" t="str">
        <f t="shared" si="496"/>
        <v/>
      </c>
      <c r="W1540" s="171">
        <f t="shared" si="497"/>
        <v>6.8621661094653268E-6</v>
      </c>
      <c r="X1540" s="169" t="str">
        <f t="shared" si="498"/>
        <v/>
      </c>
      <c r="Y1540" s="147" t="str">
        <f t="shared" si="499"/>
        <v/>
      </c>
      <c r="AC1540" s="151">
        <v>859</v>
      </c>
      <c r="AD1540" s="147">
        <f t="shared" si="500"/>
        <v>-0.56400000000000006</v>
      </c>
      <c r="AE1540" s="170">
        <f t="shared" si="501"/>
        <v>0.34027997879027366</v>
      </c>
      <c r="AF1540" s="170">
        <f t="shared" si="502"/>
        <v>0.28637706607116326</v>
      </c>
      <c r="AG1540" s="147" t="str">
        <f t="shared" si="503"/>
        <v/>
      </c>
      <c r="AH1540" s="147">
        <f t="shared" si="504"/>
        <v>0.34027997879027366</v>
      </c>
      <c r="AI1540" s="147" t="str">
        <f t="shared" si="505"/>
        <v/>
      </c>
      <c r="AJ1540" s="169">
        <f t="shared" si="506"/>
        <v>0</v>
      </c>
      <c r="AK1540" s="169" t="str">
        <f t="shared" si="507"/>
        <v/>
      </c>
      <c r="AL1540" s="169" t="str">
        <f t="shared" si="508"/>
        <v/>
      </c>
      <c r="AM1540" s="169"/>
      <c r="AN1540" s="169"/>
      <c r="AO1540" s="169"/>
      <c r="AP1540" s="169"/>
      <c r="AQ1540" s="169"/>
      <c r="AR1540" s="169"/>
      <c r="AS1540" s="169"/>
      <c r="AT1540" s="148"/>
      <c r="AU1540" s="149"/>
      <c r="AV1540" s="148"/>
      <c r="AW1540" s="173"/>
      <c r="AX1540" s="174"/>
      <c r="AY1540" s="175"/>
      <c r="AZ1540" s="175"/>
      <c r="BA1540" s="176"/>
      <c r="BB1540" s="176"/>
      <c r="BC1540" s="150"/>
      <c r="BE1540" s="151">
        <v>836</v>
      </c>
      <c r="BF1540" s="164">
        <f t="shared" si="510"/>
        <v>5.3440000000000873</v>
      </c>
      <c r="BG1540" s="177">
        <f t="shared" si="511"/>
        <v>0.61806087448641911</v>
      </c>
      <c r="BH1540" s="178">
        <f t="shared" si="512"/>
        <v>7.7657795952457143E-4</v>
      </c>
      <c r="BI1540" s="179" t="str">
        <f t="shared" si="513"/>
        <v/>
      </c>
      <c r="BJ1540" s="179" t="str">
        <f t="shared" si="509"/>
        <v/>
      </c>
    </row>
    <row r="1541" spans="2:62" ht="20.100000000000001" customHeight="1" x14ac:dyDescent="0.25">
      <c r="B1541" s="147"/>
      <c r="C1541" s="151">
        <v>860</v>
      </c>
      <c r="D1541" s="147">
        <f t="shared" si="482"/>
        <v>-418.27447559629172</v>
      </c>
      <c r="E1541" s="170">
        <f t="shared" si="483"/>
        <v>4.5660362459537703E-4</v>
      </c>
      <c r="F1541" s="170">
        <f t="shared" si="484"/>
        <v>0.28773971884902705</v>
      </c>
      <c r="G1541" s="147" t="str">
        <f t="shared" si="485"/>
        <v/>
      </c>
      <c r="H1541" s="147">
        <f t="shared" si="486"/>
        <v>4.5660362459537703E-4</v>
      </c>
      <c r="I1541" s="147" t="str">
        <f t="shared" si="487"/>
        <v/>
      </c>
      <c r="J1541" s="147">
        <f t="shared" si="488"/>
        <v>4.6980262807100337E-14</v>
      </c>
      <c r="K1541" s="147" t="str">
        <f t="shared" si="489"/>
        <v/>
      </c>
      <c r="L1541" s="147" t="str">
        <f t="shared" si="490"/>
        <v/>
      </c>
      <c r="P1541" s="151">
        <v>860</v>
      </c>
      <c r="Q1541" s="147">
        <f t="shared" si="491"/>
        <v>-13452.17057753804</v>
      </c>
      <c r="R1541" s="170">
        <f t="shared" si="492"/>
        <v>1.419738476643305E-5</v>
      </c>
      <c r="S1541" s="170">
        <f t="shared" si="493"/>
        <v>0.28773971884902705</v>
      </c>
      <c r="T1541" s="147" t="str">
        <f t="shared" si="494"/>
        <v/>
      </c>
      <c r="U1541" s="147">
        <f t="shared" si="495"/>
        <v>1.419738476643305E-5</v>
      </c>
      <c r="V1541" s="147" t="str">
        <f t="shared" si="496"/>
        <v/>
      </c>
      <c r="W1541" s="171">
        <f t="shared" si="497"/>
        <v>6.898702153526532E-6</v>
      </c>
      <c r="X1541" s="169" t="str">
        <f t="shared" si="498"/>
        <v/>
      </c>
      <c r="Y1541" s="147" t="str">
        <f t="shared" si="499"/>
        <v/>
      </c>
      <c r="AC1541" s="151">
        <v>860</v>
      </c>
      <c r="AD1541" s="147">
        <f t="shared" si="500"/>
        <v>-0.56000000000000005</v>
      </c>
      <c r="AE1541" s="170">
        <f t="shared" si="501"/>
        <v>0.34104578863035256</v>
      </c>
      <c r="AF1541" s="170">
        <f t="shared" si="502"/>
        <v>0.28773971884902705</v>
      </c>
      <c r="AG1541" s="147" t="str">
        <f t="shared" si="503"/>
        <v/>
      </c>
      <c r="AH1541" s="147">
        <f t="shared" si="504"/>
        <v>0.34104578863035256</v>
      </c>
      <c r="AI1541" s="147" t="str">
        <f t="shared" si="505"/>
        <v/>
      </c>
      <c r="AJ1541" s="169">
        <f t="shared" si="506"/>
        <v>0</v>
      </c>
      <c r="AK1541" s="169" t="str">
        <f t="shared" si="507"/>
        <v/>
      </c>
      <c r="AL1541" s="169" t="str">
        <f t="shared" si="508"/>
        <v/>
      </c>
      <c r="AM1541" s="169"/>
      <c r="AN1541" s="169"/>
      <c r="AO1541" s="169"/>
      <c r="AP1541" s="169"/>
      <c r="AQ1541" s="169"/>
      <c r="AR1541" s="169"/>
      <c r="AS1541" s="169"/>
      <c r="AT1541" s="148"/>
      <c r="AU1541" s="149"/>
      <c r="AV1541" s="148"/>
      <c r="AW1541" s="173"/>
      <c r="AX1541" s="174"/>
      <c r="AY1541" s="175"/>
      <c r="AZ1541" s="175"/>
      <c r="BA1541" s="176"/>
      <c r="BB1541" s="176"/>
      <c r="BC1541" s="150"/>
      <c r="BE1541" s="151">
        <v>837</v>
      </c>
      <c r="BF1541" s="164">
        <f t="shared" si="510"/>
        <v>5.3504000000000875</v>
      </c>
      <c r="BG1541" s="177">
        <f t="shared" si="511"/>
        <v>0.61728429652689454</v>
      </c>
      <c r="BH1541" s="178">
        <f t="shared" si="512"/>
        <v>7.7641523021898529E-4</v>
      </c>
      <c r="BI1541" s="179" t="str">
        <f t="shared" si="513"/>
        <v/>
      </c>
      <c r="BJ1541" s="179" t="str">
        <f t="shared" si="509"/>
        <v/>
      </c>
    </row>
    <row r="1542" spans="2:62" ht="20.100000000000001" customHeight="1" x14ac:dyDescent="0.25">
      <c r="B1542" s="147"/>
      <c r="C1542" s="151">
        <v>861</v>
      </c>
      <c r="D1542" s="147">
        <f t="shared" si="482"/>
        <v>-415.2868007706038</v>
      </c>
      <c r="E1542" s="170">
        <f t="shared" si="483"/>
        <v>4.5762390209158946E-4</v>
      </c>
      <c r="F1542" s="170">
        <f t="shared" si="484"/>
        <v>0.28910542738621164</v>
      </c>
      <c r="G1542" s="147" t="str">
        <f t="shared" si="485"/>
        <v/>
      </c>
      <c r="H1542" s="147">
        <f t="shared" si="486"/>
        <v>4.5762390209158946E-4</v>
      </c>
      <c r="I1542" s="147" t="str">
        <f t="shared" si="487"/>
        <v/>
      </c>
      <c r="J1542" s="147">
        <f t="shared" si="488"/>
        <v>4.8276246865592286E-14</v>
      </c>
      <c r="K1542" s="147" t="str">
        <f t="shared" si="489"/>
        <v/>
      </c>
      <c r="L1542" s="147" t="str">
        <f t="shared" si="490"/>
        <v/>
      </c>
      <c r="P1542" s="151">
        <v>861</v>
      </c>
      <c r="Q1542" s="147">
        <f t="shared" si="491"/>
        <v>-13356.083644841332</v>
      </c>
      <c r="R1542" s="170">
        <f t="shared" si="492"/>
        <v>1.4229108719993642E-5</v>
      </c>
      <c r="S1542" s="170">
        <f t="shared" si="493"/>
        <v>0.28910542738621159</v>
      </c>
      <c r="T1542" s="147" t="str">
        <f t="shared" si="494"/>
        <v/>
      </c>
      <c r="U1542" s="147">
        <f t="shared" si="495"/>
        <v>1.4229108719993642E-5</v>
      </c>
      <c r="V1542" s="147" t="str">
        <f t="shared" si="496"/>
        <v/>
      </c>
      <c r="W1542" s="171">
        <f t="shared" si="497"/>
        <v>6.9353217594158612E-6</v>
      </c>
      <c r="X1542" s="169" t="str">
        <f t="shared" si="498"/>
        <v/>
      </c>
      <c r="Y1542" s="147" t="str">
        <f t="shared" si="499"/>
        <v/>
      </c>
      <c r="AC1542" s="151">
        <v>861</v>
      </c>
      <c r="AD1542" s="147">
        <f t="shared" si="500"/>
        <v>-0.55600000000000005</v>
      </c>
      <c r="AE1542" s="170">
        <f t="shared" si="501"/>
        <v>0.34180785297801497</v>
      </c>
      <c r="AF1542" s="170">
        <f t="shared" si="502"/>
        <v>0.28910542738621148</v>
      </c>
      <c r="AG1542" s="147" t="str">
        <f t="shared" si="503"/>
        <v/>
      </c>
      <c r="AH1542" s="147">
        <f t="shared" si="504"/>
        <v>0.34180785297801497</v>
      </c>
      <c r="AI1542" s="147" t="str">
        <f t="shared" si="505"/>
        <v/>
      </c>
      <c r="AJ1542" s="169">
        <f t="shared" si="506"/>
        <v>0</v>
      </c>
      <c r="AK1542" s="169" t="str">
        <f t="shared" si="507"/>
        <v/>
      </c>
      <c r="AL1542" s="169" t="str">
        <f t="shared" si="508"/>
        <v/>
      </c>
      <c r="AM1542" s="169"/>
      <c r="AN1542" s="169"/>
      <c r="AO1542" s="169"/>
      <c r="AP1542" s="169"/>
      <c r="AQ1542" s="169"/>
      <c r="AR1542" s="169"/>
      <c r="AS1542" s="169"/>
      <c r="AT1542" s="148"/>
      <c r="AU1542" s="149"/>
      <c r="AV1542" s="148"/>
      <c r="AW1542" s="173"/>
      <c r="AX1542" s="174"/>
      <c r="AY1542" s="175"/>
      <c r="AZ1542" s="175"/>
      <c r="BA1542" s="176"/>
      <c r="BB1542" s="176"/>
      <c r="BC1542" s="150"/>
      <c r="BE1542" s="151">
        <v>838</v>
      </c>
      <c r="BF1542" s="164">
        <f t="shared" si="510"/>
        <v>5.3568000000000877</v>
      </c>
      <c r="BG1542" s="177">
        <f t="shared" si="511"/>
        <v>0.61650788129667555</v>
      </c>
      <c r="BH1542" s="178">
        <f t="shared" si="512"/>
        <v>7.7624976162427028E-4</v>
      </c>
      <c r="BI1542" s="179" t="str">
        <f t="shared" si="513"/>
        <v/>
      </c>
      <c r="BJ1542" s="179" t="str">
        <f t="shared" si="509"/>
        <v/>
      </c>
    </row>
    <row r="1543" spans="2:62" ht="20.100000000000001" customHeight="1" x14ac:dyDescent="0.25">
      <c r="B1543" s="147"/>
      <c r="C1543" s="151">
        <v>862</v>
      </c>
      <c r="D1543" s="147">
        <f t="shared" si="482"/>
        <v>-412.29912594491634</v>
      </c>
      <c r="E1543" s="170">
        <f t="shared" si="483"/>
        <v>4.5863912110584291E-4</v>
      </c>
      <c r="F1543" s="170">
        <f t="shared" si="484"/>
        <v>0.29047417663514652</v>
      </c>
      <c r="G1543" s="147" t="str">
        <f t="shared" si="485"/>
        <v/>
      </c>
      <c r="H1543" s="147">
        <f t="shared" si="486"/>
        <v>4.5863912110584291E-4</v>
      </c>
      <c r="I1543" s="147" t="str">
        <f t="shared" si="487"/>
        <v/>
      </c>
      <c r="J1543" s="147">
        <f t="shared" si="488"/>
        <v>4.9607187847350818E-14</v>
      </c>
      <c r="K1543" s="147" t="str">
        <f t="shared" si="489"/>
        <v/>
      </c>
      <c r="L1543" s="147" t="str">
        <f t="shared" si="490"/>
        <v/>
      </c>
      <c r="P1543" s="151">
        <v>862</v>
      </c>
      <c r="Q1543" s="147">
        <f t="shared" si="491"/>
        <v>-13259.996712144639</v>
      </c>
      <c r="R1543" s="170">
        <f t="shared" si="492"/>
        <v>1.4260675387867398E-5</v>
      </c>
      <c r="S1543" s="170">
        <f t="shared" si="493"/>
        <v>0.29047417663514652</v>
      </c>
      <c r="T1543" s="147" t="str">
        <f t="shared" si="494"/>
        <v/>
      </c>
      <c r="U1543" s="147">
        <f t="shared" si="495"/>
        <v>1.4260675387867398E-5</v>
      </c>
      <c r="V1543" s="147" t="str">
        <f t="shared" si="496"/>
        <v/>
      </c>
      <c r="W1543" s="171">
        <f t="shared" si="497"/>
        <v>6.9720241957670367E-6</v>
      </c>
      <c r="X1543" s="169" t="str">
        <f t="shared" si="498"/>
        <v/>
      </c>
      <c r="Y1543" s="147" t="str">
        <f t="shared" si="499"/>
        <v/>
      </c>
      <c r="AC1543" s="151">
        <v>862</v>
      </c>
      <c r="AD1543" s="147">
        <f t="shared" si="500"/>
        <v>-0.55200000000000005</v>
      </c>
      <c r="AE1543" s="170">
        <f t="shared" si="501"/>
        <v>0.34256613905087618</v>
      </c>
      <c r="AF1543" s="170">
        <f t="shared" si="502"/>
        <v>0.29047417663514652</v>
      </c>
      <c r="AG1543" s="147" t="str">
        <f t="shared" si="503"/>
        <v/>
      </c>
      <c r="AH1543" s="147">
        <f t="shared" si="504"/>
        <v>0.34256613905087618</v>
      </c>
      <c r="AI1543" s="147" t="str">
        <f t="shared" si="505"/>
        <v/>
      </c>
      <c r="AJ1543" s="169">
        <f t="shared" si="506"/>
        <v>0</v>
      </c>
      <c r="AK1543" s="169" t="str">
        <f t="shared" si="507"/>
        <v/>
      </c>
      <c r="AL1543" s="169" t="str">
        <f t="shared" si="508"/>
        <v/>
      </c>
      <c r="AM1543" s="169"/>
      <c r="AN1543" s="169"/>
      <c r="AO1543" s="169"/>
      <c r="AP1543" s="169"/>
      <c r="AQ1543" s="169"/>
      <c r="AR1543" s="169"/>
      <c r="AS1543" s="169"/>
      <c r="AT1543" s="148"/>
      <c r="AU1543" s="149"/>
      <c r="AV1543" s="148"/>
      <c r="AW1543" s="173"/>
      <c r="AX1543" s="174"/>
      <c r="AY1543" s="175"/>
      <c r="AZ1543" s="175"/>
      <c r="BA1543" s="176"/>
      <c r="BB1543" s="176"/>
      <c r="BC1543" s="150"/>
      <c r="BE1543" s="151">
        <v>839</v>
      </c>
      <c r="BF1543" s="164">
        <f t="shared" si="510"/>
        <v>5.3632000000000879</v>
      </c>
      <c r="BG1543" s="177">
        <f t="shared" si="511"/>
        <v>0.61573163153505128</v>
      </c>
      <c r="BH1543" s="178">
        <f t="shared" si="512"/>
        <v>7.7608156212372048E-4</v>
      </c>
      <c r="BI1543" s="179" t="str">
        <f t="shared" si="513"/>
        <v/>
      </c>
      <c r="BJ1543" s="179" t="str">
        <f t="shared" si="509"/>
        <v/>
      </c>
    </row>
    <row r="1544" spans="2:62" ht="20.100000000000001" customHeight="1" x14ac:dyDescent="0.25">
      <c r="B1544" s="147"/>
      <c r="C1544" s="151">
        <v>863</v>
      </c>
      <c r="D1544" s="147">
        <f t="shared" si="482"/>
        <v>-409.31145111922842</v>
      </c>
      <c r="E1544" s="170">
        <f t="shared" si="483"/>
        <v>4.5964923789332826E-4</v>
      </c>
      <c r="F1544" s="170">
        <f t="shared" si="484"/>
        <v>0.29184595141734881</v>
      </c>
      <c r="G1544" s="147" t="str">
        <f t="shared" si="485"/>
        <v/>
      </c>
      <c r="H1544" s="147">
        <f t="shared" si="486"/>
        <v>4.5964923789332826E-4</v>
      </c>
      <c r="I1544" s="147" t="str">
        <f t="shared" si="487"/>
        <v/>
      </c>
      <c r="J1544" s="147">
        <f t="shared" si="488"/>
        <v>5.0974006312447667E-14</v>
      </c>
      <c r="K1544" s="147" t="str">
        <f t="shared" si="489"/>
        <v/>
      </c>
      <c r="L1544" s="147" t="str">
        <f t="shared" si="490"/>
        <v/>
      </c>
      <c r="P1544" s="151">
        <v>863</v>
      </c>
      <c r="Q1544" s="147">
        <f t="shared" si="491"/>
        <v>-13163.909779447931</v>
      </c>
      <c r="R1544" s="170">
        <f t="shared" si="492"/>
        <v>1.4292083409877019E-5</v>
      </c>
      <c r="S1544" s="170">
        <f t="shared" si="493"/>
        <v>0.29184595141734887</v>
      </c>
      <c r="T1544" s="147" t="str">
        <f t="shared" si="494"/>
        <v/>
      </c>
      <c r="U1544" s="147">
        <f t="shared" si="495"/>
        <v>1.4292083409877019E-5</v>
      </c>
      <c r="V1544" s="147" t="str">
        <f t="shared" si="496"/>
        <v/>
      </c>
      <c r="W1544" s="171">
        <f t="shared" si="497"/>
        <v>7.0088087233511334E-6</v>
      </c>
      <c r="X1544" s="169" t="str">
        <f t="shared" si="498"/>
        <v/>
      </c>
      <c r="Y1544" s="147" t="str">
        <f t="shared" si="499"/>
        <v/>
      </c>
      <c r="AC1544" s="151">
        <v>863</v>
      </c>
      <c r="AD1544" s="147">
        <f t="shared" si="500"/>
        <v>-0.54800000000000004</v>
      </c>
      <c r="AE1544" s="170">
        <f t="shared" si="501"/>
        <v>0.34332061417511983</v>
      </c>
      <c r="AF1544" s="170">
        <f t="shared" si="502"/>
        <v>0.2918459514173487</v>
      </c>
      <c r="AG1544" s="147" t="str">
        <f t="shared" si="503"/>
        <v/>
      </c>
      <c r="AH1544" s="147">
        <f t="shared" si="504"/>
        <v>0.34332061417511983</v>
      </c>
      <c r="AI1544" s="147" t="str">
        <f t="shared" si="505"/>
        <v/>
      </c>
      <c r="AJ1544" s="169">
        <f t="shared" si="506"/>
        <v>0</v>
      </c>
      <c r="AK1544" s="169" t="str">
        <f t="shared" si="507"/>
        <v/>
      </c>
      <c r="AL1544" s="169" t="str">
        <f t="shared" si="508"/>
        <v/>
      </c>
      <c r="AM1544" s="169"/>
      <c r="AN1544" s="169"/>
      <c r="AO1544" s="169"/>
      <c r="AP1544" s="169"/>
      <c r="AQ1544" s="169"/>
      <c r="AR1544" s="169"/>
      <c r="AS1544" s="169"/>
      <c r="AT1544" s="148"/>
      <c r="AU1544" s="149"/>
      <c r="AV1544" s="148"/>
      <c r="AW1544" s="173"/>
      <c r="AX1544" s="174"/>
      <c r="AY1544" s="175"/>
      <c r="AZ1544" s="175"/>
      <c r="BA1544" s="176"/>
      <c r="BB1544" s="176"/>
      <c r="BC1544" s="150"/>
      <c r="BE1544" s="151">
        <v>840</v>
      </c>
      <c r="BF1544" s="164">
        <f t="shared" si="510"/>
        <v>5.3696000000000881</v>
      </c>
      <c r="BG1544" s="177">
        <f t="shared" si="511"/>
        <v>0.61495554997292756</v>
      </c>
      <c r="BH1544" s="178">
        <f t="shared" si="512"/>
        <v>7.7591064010085198E-4</v>
      </c>
      <c r="BI1544" s="179" t="str">
        <f t="shared" si="513"/>
        <v/>
      </c>
      <c r="BJ1544" s="179" t="str">
        <f t="shared" si="509"/>
        <v/>
      </c>
    </row>
    <row r="1545" spans="2:62" ht="20.100000000000001" customHeight="1" x14ac:dyDescent="0.25">
      <c r="B1545" s="147"/>
      <c r="C1545" s="151">
        <v>864</v>
      </c>
      <c r="D1545" s="147">
        <f t="shared" si="482"/>
        <v>-406.3237762935405</v>
      </c>
      <c r="E1545" s="170">
        <f t="shared" si="483"/>
        <v>4.6065420885771651E-4</v>
      </c>
      <c r="F1545" s="170">
        <f t="shared" si="484"/>
        <v>0.29322073642386054</v>
      </c>
      <c r="G1545" s="147" t="str">
        <f t="shared" si="485"/>
        <v/>
      </c>
      <c r="H1545" s="147">
        <f t="shared" si="486"/>
        <v>4.6065420885771651E-4</v>
      </c>
      <c r="I1545" s="147" t="str">
        <f t="shared" si="487"/>
        <v/>
      </c>
      <c r="J1545" s="147">
        <f t="shared" si="488"/>
        <v>5.2377646446726832E-14</v>
      </c>
      <c r="K1545" s="147" t="str">
        <f t="shared" si="489"/>
        <v/>
      </c>
      <c r="L1545" s="147" t="str">
        <f t="shared" si="490"/>
        <v/>
      </c>
      <c r="P1545" s="151">
        <v>864</v>
      </c>
      <c r="Q1545" s="147">
        <f t="shared" si="491"/>
        <v>-13067.822846751238</v>
      </c>
      <c r="R1545" s="170">
        <f t="shared" si="492"/>
        <v>1.4323331430461954E-5</v>
      </c>
      <c r="S1545" s="170">
        <f t="shared" si="493"/>
        <v>0.29322073642386043</v>
      </c>
      <c r="T1545" s="147" t="str">
        <f t="shared" si="494"/>
        <v/>
      </c>
      <c r="U1545" s="147">
        <f t="shared" si="495"/>
        <v>1.4323331430461954E-5</v>
      </c>
      <c r="V1545" s="147" t="str">
        <f t="shared" si="496"/>
        <v/>
      </c>
      <c r="W1545" s="171">
        <f t="shared" si="497"/>
        <v>7.0456745950823278E-6</v>
      </c>
      <c r="X1545" s="169" t="str">
        <f t="shared" si="498"/>
        <v/>
      </c>
      <c r="Y1545" s="147" t="str">
        <f t="shared" si="499"/>
        <v/>
      </c>
      <c r="AC1545" s="151">
        <v>864</v>
      </c>
      <c r="AD1545" s="147">
        <f t="shared" si="500"/>
        <v>-0.54400000000000004</v>
      </c>
      <c r="AE1545" s="170">
        <f t="shared" si="501"/>
        <v>0.34407124578783232</v>
      </c>
      <c r="AF1545" s="170">
        <f t="shared" si="502"/>
        <v>0.29322073642386043</v>
      </c>
      <c r="AG1545" s="147" t="str">
        <f t="shared" si="503"/>
        <v/>
      </c>
      <c r="AH1545" s="147">
        <f t="shared" si="504"/>
        <v>0.34407124578783232</v>
      </c>
      <c r="AI1545" s="147" t="str">
        <f t="shared" si="505"/>
        <v/>
      </c>
      <c r="AJ1545" s="169">
        <f t="shared" si="506"/>
        <v>0</v>
      </c>
      <c r="AK1545" s="169" t="str">
        <f t="shared" si="507"/>
        <v/>
      </c>
      <c r="AL1545" s="169" t="str">
        <f t="shared" si="508"/>
        <v/>
      </c>
      <c r="AM1545" s="169"/>
      <c r="AN1545" s="169"/>
      <c r="AO1545" s="169"/>
      <c r="AP1545" s="169"/>
      <c r="AQ1545" s="169"/>
      <c r="AR1545" s="169"/>
      <c r="AS1545" s="169"/>
      <c r="AT1545" s="148"/>
      <c r="AU1545" s="149"/>
      <c r="AV1545" s="148"/>
      <c r="AW1545" s="173"/>
      <c r="AX1545" s="174"/>
      <c r="AY1545" s="175"/>
      <c r="AZ1545" s="175"/>
      <c r="BA1545" s="176"/>
      <c r="BB1545" s="176"/>
      <c r="BC1545" s="150"/>
      <c r="BE1545" s="151">
        <v>841</v>
      </c>
      <c r="BF1545" s="164">
        <f t="shared" si="510"/>
        <v>5.3760000000000883</v>
      </c>
      <c r="BG1545" s="177">
        <f t="shared" si="511"/>
        <v>0.61417963933282671</v>
      </c>
      <c r="BH1545" s="178">
        <f t="shared" si="512"/>
        <v>7.757370039382927E-4</v>
      </c>
      <c r="BI1545" s="179" t="str">
        <f t="shared" si="513"/>
        <v/>
      </c>
      <c r="BJ1545" s="179" t="str">
        <f t="shared" si="509"/>
        <v/>
      </c>
    </row>
    <row r="1546" spans="2:62" ht="20.100000000000001" customHeight="1" x14ac:dyDescent="0.25">
      <c r="B1546" s="147"/>
      <c r="C1546" s="151">
        <v>865</v>
      </c>
      <c r="D1546" s="147">
        <f t="shared" si="482"/>
        <v>-403.33610146785304</v>
      </c>
      <c r="E1546" s="170">
        <f t="shared" si="483"/>
        <v>4.6165399055427925E-4</v>
      </c>
      <c r="F1546" s="170">
        <f t="shared" si="484"/>
        <v>0.29459851621569794</v>
      </c>
      <c r="G1546" s="147" t="str">
        <f t="shared" si="485"/>
        <v/>
      </c>
      <c r="H1546" s="147">
        <f t="shared" si="486"/>
        <v>4.6165399055427925E-4</v>
      </c>
      <c r="I1546" s="147" t="str">
        <f t="shared" si="487"/>
        <v/>
      </c>
      <c r="J1546" s="147">
        <f t="shared" si="488"/>
        <v>5.381907665150495E-14</v>
      </c>
      <c r="K1546" s="147" t="str">
        <f t="shared" si="489"/>
        <v/>
      </c>
      <c r="L1546" s="147" t="str">
        <f t="shared" si="490"/>
        <v/>
      </c>
      <c r="P1546" s="151">
        <v>865</v>
      </c>
      <c r="Q1546" s="147">
        <f t="shared" si="491"/>
        <v>-12971.73591405453</v>
      </c>
      <c r="R1546" s="170">
        <f t="shared" si="492"/>
        <v>1.435441809877546E-5</v>
      </c>
      <c r="S1546" s="170">
        <f t="shared" si="493"/>
        <v>0.2945985162156981</v>
      </c>
      <c r="T1546" s="147" t="str">
        <f t="shared" si="494"/>
        <v/>
      </c>
      <c r="U1546" s="147">
        <f t="shared" si="495"/>
        <v>1.435441809877546E-5</v>
      </c>
      <c r="V1546" s="147" t="str">
        <f t="shared" si="496"/>
        <v/>
      </c>
      <c r="W1546" s="171">
        <f t="shared" si="497"/>
        <v>7.0826210560244639E-6</v>
      </c>
      <c r="X1546" s="169" t="str">
        <f t="shared" si="498"/>
        <v/>
      </c>
      <c r="Y1546" s="147" t="str">
        <f t="shared" si="499"/>
        <v/>
      </c>
      <c r="AC1546" s="151">
        <v>865</v>
      </c>
      <c r="AD1546" s="147">
        <f t="shared" si="500"/>
        <v>-0.54</v>
      </c>
      <c r="AE1546" s="170">
        <f t="shared" si="501"/>
        <v>0.34481800143933333</v>
      </c>
      <c r="AF1546" s="170">
        <f t="shared" si="502"/>
        <v>0.29459851621569799</v>
      </c>
      <c r="AG1546" s="147" t="str">
        <f t="shared" si="503"/>
        <v/>
      </c>
      <c r="AH1546" s="147">
        <f t="shared" si="504"/>
        <v>0.34481800143933333</v>
      </c>
      <c r="AI1546" s="147" t="str">
        <f t="shared" si="505"/>
        <v/>
      </c>
      <c r="AJ1546" s="169">
        <f t="shared" si="506"/>
        <v>0</v>
      </c>
      <c r="AK1546" s="169" t="str">
        <f t="shared" si="507"/>
        <v/>
      </c>
      <c r="AL1546" s="169" t="str">
        <f t="shared" si="508"/>
        <v/>
      </c>
      <c r="AM1546" s="169"/>
      <c r="AN1546" s="169"/>
      <c r="AO1546" s="169"/>
      <c r="AP1546" s="169"/>
      <c r="AQ1546" s="169"/>
      <c r="AR1546" s="169"/>
      <c r="AS1546" s="169"/>
      <c r="AT1546" s="148"/>
      <c r="AU1546" s="149"/>
      <c r="AV1546" s="148"/>
      <c r="AW1546" s="173"/>
      <c r="AX1546" s="174"/>
      <c r="AY1546" s="175"/>
      <c r="AZ1546" s="175"/>
      <c r="BA1546" s="176"/>
      <c r="BB1546" s="176"/>
      <c r="BC1546" s="150"/>
      <c r="BE1546" s="151">
        <v>842</v>
      </c>
      <c r="BF1546" s="164">
        <f t="shared" si="510"/>
        <v>5.3824000000000884</v>
      </c>
      <c r="BG1546" s="177">
        <f t="shared" si="511"/>
        <v>0.61340390232888842</v>
      </c>
      <c r="BH1546" s="178">
        <f t="shared" si="512"/>
        <v>7.7556066201722729E-4</v>
      </c>
      <c r="BI1546" s="179" t="str">
        <f t="shared" si="513"/>
        <v/>
      </c>
      <c r="BJ1546" s="179" t="str">
        <f t="shared" si="509"/>
        <v/>
      </c>
    </row>
    <row r="1547" spans="2:62" ht="20.100000000000001" customHeight="1" x14ac:dyDescent="0.25">
      <c r="B1547" s="147"/>
      <c r="C1547" s="151">
        <v>866</v>
      </c>
      <c r="D1547" s="147">
        <f t="shared" si="482"/>
        <v>-400.34842664216512</v>
      </c>
      <c r="E1547" s="170">
        <f t="shared" si="483"/>
        <v>4.6264853969300374E-4</v>
      </c>
      <c r="F1547" s="170">
        <f t="shared" si="484"/>
        <v>0.29597927522430945</v>
      </c>
      <c r="G1547" s="147" t="str">
        <f t="shared" si="485"/>
        <v/>
      </c>
      <c r="H1547" s="147">
        <f t="shared" si="486"/>
        <v>4.6264853969300374E-4</v>
      </c>
      <c r="I1547" s="147" t="str">
        <f t="shared" si="487"/>
        <v/>
      </c>
      <c r="J1547" s="147">
        <f t="shared" si="488"/>
        <v>5.5299290147546862E-14</v>
      </c>
      <c r="K1547" s="147" t="str">
        <f t="shared" si="489"/>
        <v/>
      </c>
      <c r="L1547" s="147" t="str">
        <f t="shared" si="490"/>
        <v/>
      </c>
      <c r="P1547" s="151">
        <v>866</v>
      </c>
      <c r="Q1547" s="147">
        <f t="shared" si="491"/>
        <v>-12875.648981357837</v>
      </c>
      <c r="R1547" s="170">
        <f t="shared" si="492"/>
        <v>1.4385342068781404E-5</v>
      </c>
      <c r="S1547" s="170">
        <f t="shared" si="493"/>
        <v>0.29597927522430945</v>
      </c>
      <c r="T1547" s="147" t="str">
        <f t="shared" si="494"/>
        <v/>
      </c>
      <c r="U1547" s="147">
        <f t="shared" si="495"/>
        <v>1.4385342068781404E-5</v>
      </c>
      <c r="V1547" s="147" t="str">
        <f t="shared" si="496"/>
        <v/>
      </c>
      <c r="W1547" s="171">
        <f t="shared" si="497"/>
        <v>7.119647343398124E-6</v>
      </c>
      <c r="X1547" s="169" t="str">
        <f t="shared" si="498"/>
        <v/>
      </c>
      <c r="Y1547" s="147" t="str">
        <f t="shared" si="499"/>
        <v/>
      </c>
      <c r="AC1547" s="151">
        <v>866</v>
      </c>
      <c r="AD1547" s="147">
        <f t="shared" si="500"/>
        <v>-0.53600000000000003</v>
      </c>
      <c r="AE1547" s="170">
        <f t="shared" si="501"/>
        <v>0.34556084879550247</v>
      </c>
      <c r="AF1547" s="170">
        <f t="shared" si="502"/>
        <v>0.29597927522430945</v>
      </c>
      <c r="AG1547" s="147" t="str">
        <f t="shared" si="503"/>
        <v/>
      </c>
      <c r="AH1547" s="147">
        <f t="shared" si="504"/>
        <v>0.34556084879550247</v>
      </c>
      <c r="AI1547" s="147" t="str">
        <f t="shared" si="505"/>
        <v/>
      </c>
      <c r="AJ1547" s="169">
        <f t="shared" si="506"/>
        <v>0</v>
      </c>
      <c r="AK1547" s="169" t="str">
        <f t="shared" si="507"/>
        <v/>
      </c>
      <c r="AL1547" s="169" t="str">
        <f t="shared" si="508"/>
        <v/>
      </c>
      <c r="AM1547" s="169"/>
      <c r="AN1547" s="169"/>
      <c r="AO1547" s="169"/>
      <c r="AP1547" s="169"/>
      <c r="AQ1547" s="169"/>
      <c r="AR1547" s="169"/>
      <c r="AS1547" s="169"/>
      <c r="AT1547" s="148"/>
      <c r="AU1547" s="149"/>
      <c r="AV1547" s="148"/>
      <c r="AW1547" s="173"/>
      <c r="AX1547" s="174"/>
      <c r="AY1547" s="175"/>
      <c r="AZ1547" s="175"/>
      <c r="BA1547" s="176"/>
      <c r="BB1547" s="176"/>
      <c r="BC1547" s="150"/>
      <c r="BE1547" s="151">
        <v>843</v>
      </c>
      <c r="BF1547" s="164">
        <f t="shared" si="510"/>
        <v>5.3888000000000886</v>
      </c>
      <c r="BG1547" s="177">
        <f t="shared" si="511"/>
        <v>0.61262834166687119</v>
      </c>
      <c r="BH1547" s="178">
        <f t="shared" si="512"/>
        <v>7.753816227185073E-4</v>
      </c>
      <c r="BI1547" s="179" t="str">
        <f t="shared" si="513"/>
        <v/>
      </c>
      <c r="BJ1547" s="179" t="str">
        <f t="shared" si="509"/>
        <v/>
      </c>
    </row>
    <row r="1548" spans="2:62" ht="20.100000000000001" customHeight="1" x14ac:dyDescent="0.25">
      <c r="B1548" s="147"/>
      <c r="C1548" s="151">
        <v>867</v>
      </c>
      <c r="D1548" s="147">
        <f t="shared" si="482"/>
        <v>-397.3607518164772</v>
      </c>
      <c r="E1548" s="170">
        <f t="shared" si="483"/>
        <v>4.6363781314170158E-4</v>
      </c>
      <c r="F1548" s="170">
        <f t="shared" si="484"/>
        <v>0.29736299775204134</v>
      </c>
      <c r="G1548" s="147" t="str">
        <f t="shared" si="485"/>
        <v/>
      </c>
      <c r="H1548" s="147">
        <f t="shared" si="486"/>
        <v>4.6363781314170158E-4</v>
      </c>
      <c r="I1548" s="147" t="str">
        <f t="shared" si="487"/>
        <v/>
      </c>
      <c r="J1548" s="147">
        <f t="shared" si="488"/>
        <v>5.6819305593652954E-14</v>
      </c>
      <c r="K1548" s="147" t="str">
        <f t="shared" si="489"/>
        <v/>
      </c>
      <c r="L1548" s="147" t="str">
        <f t="shared" si="490"/>
        <v/>
      </c>
      <c r="P1548" s="151">
        <v>867</v>
      </c>
      <c r="Q1548" s="147">
        <f t="shared" si="491"/>
        <v>-12779.56204866113</v>
      </c>
      <c r="R1548" s="170">
        <f t="shared" si="492"/>
        <v>1.4416101999351E-5</v>
      </c>
      <c r="S1548" s="170">
        <f t="shared" si="493"/>
        <v>0.29736299775204134</v>
      </c>
      <c r="T1548" s="147" t="str">
        <f t="shared" si="494"/>
        <v/>
      </c>
      <c r="U1548" s="147">
        <f t="shared" si="495"/>
        <v>1.4416101999351E-5</v>
      </c>
      <c r="V1548" s="147" t="str">
        <f t="shared" si="496"/>
        <v/>
      </c>
      <c r="W1548" s="171">
        <f t="shared" si="497"/>
        <v>7.1567526865885231E-6</v>
      </c>
      <c r="X1548" s="169" t="str">
        <f t="shared" si="498"/>
        <v/>
      </c>
      <c r="Y1548" s="147" t="str">
        <f t="shared" si="499"/>
        <v/>
      </c>
      <c r="AC1548" s="151">
        <v>867</v>
      </c>
      <c r="AD1548" s="147">
        <f t="shared" si="500"/>
        <v>-0.53200000000000003</v>
      </c>
      <c r="AE1548" s="170">
        <f t="shared" si="501"/>
        <v>0.3462997556401014</v>
      </c>
      <c r="AF1548" s="170">
        <f t="shared" si="502"/>
        <v>0.29736299775204122</v>
      </c>
      <c r="AG1548" s="147" t="str">
        <f t="shared" si="503"/>
        <v/>
      </c>
      <c r="AH1548" s="147">
        <f t="shared" si="504"/>
        <v>0.3462997556401014</v>
      </c>
      <c r="AI1548" s="147" t="str">
        <f t="shared" si="505"/>
        <v/>
      </c>
      <c r="AJ1548" s="169">
        <f t="shared" si="506"/>
        <v>0</v>
      </c>
      <c r="AK1548" s="169" t="str">
        <f t="shared" si="507"/>
        <v/>
      </c>
      <c r="AL1548" s="169" t="str">
        <f t="shared" si="508"/>
        <v/>
      </c>
      <c r="AM1548" s="169"/>
      <c r="AN1548" s="169"/>
      <c r="AO1548" s="169"/>
      <c r="AP1548" s="169"/>
      <c r="AQ1548" s="169"/>
      <c r="AR1548" s="169"/>
      <c r="AS1548" s="169"/>
      <c r="AT1548" s="148"/>
      <c r="AU1548" s="149"/>
      <c r="AV1548" s="148"/>
      <c r="AW1548" s="173"/>
      <c r="AX1548" s="174"/>
      <c r="AY1548" s="175"/>
      <c r="AZ1548" s="175"/>
      <c r="BA1548" s="176"/>
      <c r="BB1548" s="176"/>
      <c r="BC1548" s="150"/>
      <c r="BE1548" s="151">
        <v>844</v>
      </c>
      <c r="BF1548" s="164">
        <f t="shared" si="510"/>
        <v>5.3952000000000888</v>
      </c>
      <c r="BG1548" s="177">
        <f t="shared" si="511"/>
        <v>0.61185296004415268</v>
      </c>
      <c r="BH1548" s="178">
        <f t="shared" si="512"/>
        <v>7.7519989442231818E-4</v>
      </c>
      <c r="BI1548" s="179" t="str">
        <f t="shared" si="513"/>
        <v/>
      </c>
      <c r="BJ1548" s="179" t="str">
        <f t="shared" si="509"/>
        <v/>
      </c>
    </row>
    <row r="1549" spans="2:62" ht="20.100000000000001" customHeight="1" x14ac:dyDescent="0.25">
      <c r="B1549" s="147"/>
      <c r="C1549" s="151">
        <v>868</v>
      </c>
      <c r="D1549" s="147">
        <f t="shared" si="482"/>
        <v>-394.37307699078929</v>
      </c>
      <c r="E1549" s="170">
        <f t="shared" si="483"/>
        <v>4.6462176792911279E-4</v>
      </c>
      <c r="F1549" s="170">
        <f t="shared" si="484"/>
        <v>0.29874966797261482</v>
      </c>
      <c r="G1549" s="147" t="str">
        <f t="shared" si="485"/>
        <v/>
      </c>
      <c r="H1549" s="147">
        <f t="shared" si="486"/>
        <v>4.6462176792911279E-4</v>
      </c>
      <c r="I1549" s="147" t="str">
        <f t="shared" si="487"/>
        <v/>
      </c>
      <c r="J1549" s="147">
        <f t="shared" si="488"/>
        <v>5.8380167720210217E-14</v>
      </c>
      <c r="K1549" s="147" t="str">
        <f t="shared" si="489"/>
        <v/>
      </c>
      <c r="L1549" s="147" t="str">
        <f t="shared" si="490"/>
        <v/>
      </c>
      <c r="P1549" s="151">
        <v>868</v>
      </c>
      <c r="Q1549" s="147">
        <f t="shared" si="491"/>
        <v>-12683.475115964437</v>
      </c>
      <c r="R1549" s="170">
        <f t="shared" si="492"/>
        <v>1.4446696554359253E-5</v>
      </c>
      <c r="S1549" s="170">
        <f t="shared" si="493"/>
        <v>0.2987496679726146</v>
      </c>
      <c r="T1549" s="147" t="str">
        <f t="shared" si="494"/>
        <v/>
      </c>
      <c r="U1549" s="147">
        <f t="shared" si="495"/>
        <v>1.4446696554359253E-5</v>
      </c>
      <c r="V1549" s="147" t="str">
        <f t="shared" si="496"/>
        <v/>
      </c>
      <c r="W1549" s="171">
        <f t="shared" si="497"/>
        <v>7.1939363071539207E-6</v>
      </c>
      <c r="X1549" s="169" t="str">
        <f t="shared" si="498"/>
        <v/>
      </c>
      <c r="Y1549" s="147" t="str">
        <f t="shared" si="499"/>
        <v/>
      </c>
      <c r="AC1549" s="151">
        <v>868</v>
      </c>
      <c r="AD1549" s="147">
        <f t="shared" si="500"/>
        <v>-0.52800000000000002</v>
      </c>
      <c r="AE1549" s="170">
        <f t="shared" si="501"/>
        <v>0.34703468987709229</v>
      </c>
      <c r="AF1549" s="170">
        <f t="shared" si="502"/>
        <v>0.2987496679726146</v>
      </c>
      <c r="AG1549" s="147" t="str">
        <f t="shared" si="503"/>
        <v/>
      </c>
      <c r="AH1549" s="147">
        <f t="shared" si="504"/>
        <v>0.34703468987709229</v>
      </c>
      <c r="AI1549" s="147" t="str">
        <f t="shared" si="505"/>
        <v/>
      </c>
      <c r="AJ1549" s="169">
        <f t="shared" si="506"/>
        <v>0</v>
      </c>
      <c r="AK1549" s="169" t="str">
        <f t="shared" si="507"/>
        <v/>
      </c>
      <c r="AL1549" s="169" t="str">
        <f t="shared" si="508"/>
        <v/>
      </c>
      <c r="AM1549" s="169"/>
      <c r="AN1549" s="169"/>
      <c r="AO1549" s="169"/>
      <c r="AP1549" s="169"/>
      <c r="AQ1549" s="169"/>
      <c r="AR1549" s="169"/>
      <c r="AS1549" s="169"/>
      <c r="AT1549" s="148"/>
      <c r="AU1549" s="149"/>
      <c r="AV1549" s="148"/>
      <c r="AW1549" s="173"/>
      <c r="AX1549" s="174"/>
      <c r="AY1549" s="175"/>
      <c r="AZ1549" s="175"/>
      <c r="BA1549" s="176"/>
      <c r="BB1549" s="176"/>
      <c r="BC1549" s="150"/>
      <c r="BE1549" s="151">
        <v>845</v>
      </c>
      <c r="BF1549" s="164">
        <f t="shared" si="510"/>
        <v>5.401600000000089</v>
      </c>
      <c r="BG1549" s="177">
        <f t="shared" si="511"/>
        <v>0.61107776014973036</v>
      </c>
      <c r="BH1549" s="178">
        <f t="shared" si="512"/>
        <v>7.7501548550718002E-4</v>
      </c>
      <c r="BI1549" s="179" t="str">
        <f t="shared" si="513"/>
        <v/>
      </c>
      <c r="BJ1549" s="179" t="str">
        <f t="shared" si="509"/>
        <v/>
      </c>
    </row>
    <row r="1550" spans="2:62" ht="20.100000000000001" customHeight="1" x14ac:dyDescent="0.25">
      <c r="B1550" s="147"/>
      <c r="C1550" s="151">
        <v>869</v>
      </c>
      <c r="D1550" s="147">
        <f t="shared" si="482"/>
        <v>-391.38540216510182</v>
      </c>
      <c r="E1550" s="170">
        <f t="shared" si="483"/>
        <v>4.6560036124800264E-4</v>
      </c>
      <c r="F1550" s="170">
        <f t="shared" si="484"/>
        <v>0.30013926993161089</v>
      </c>
      <c r="G1550" s="147" t="str">
        <f t="shared" si="485"/>
        <v/>
      </c>
      <c r="H1550" s="147">
        <f t="shared" si="486"/>
        <v>4.6560036124800264E-4</v>
      </c>
      <c r="I1550" s="147" t="str">
        <f t="shared" si="487"/>
        <v/>
      </c>
      <c r="J1550" s="147">
        <f t="shared" si="488"/>
        <v>5.9982947978039526E-14</v>
      </c>
      <c r="K1550" s="147" t="str">
        <f t="shared" si="489"/>
        <v/>
      </c>
      <c r="L1550" s="147" t="str">
        <f t="shared" si="490"/>
        <v/>
      </c>
      <c r="P1550" s="151">
        <v>869</v>
      </c>
      <c r="Q1550" s="147">
        <f t="shared" si="491"/>
        <v>-12587.388183267729</v>
      </c>
      <c r="R1550" s="170">
        <f t="shared" si="492"/>
        <v>1.4477124402781293E-5</v>
      </c>
      <c r="S1550" s="170">
        <f t="shared" si="493"/>
        <v>0.30013926993161111</v>
      </c>
      <c r="T1550" s="147" t="str">
        <f t="shared" si="494"/>
        <v/>
      </c>
      <c r="U1550" s="147">
        <f t="shared" si="495"/>
        <v>1.4477124402781293E-5</v>
      </c>
      <c r="V1550" s="147" t="str">
        <f t="shared" si="496"/>
        <v/>
      </c>
      <c r="W1550" s="171">
        <f t="shared" si="497"/>
        <v>7.2311974188348501E-6</v>
      </c>
      <c r="X1550" s="169" t="str">
        <f t="shared" si="498"/>
        <v/>
      </c>
      <c r="Y1550" s="147" t="str">
        <f t="shared" si="499"/>
        <v/>
      </c>
      <c r="AC1550" s="151">
        <v>869</v>
      </c>
      <c r="AD1550" s="147">
        <f t="shared" si="500"/>
        <v>-0.52400000000000002</v>
      </c>
      <c r="AE1550" s="170">
        <f t="shared" si="501"/>
        <v>0.34776561953295076</v>
      </c>
      <c r="AF1550" s="170">
        <f t="shared" si="502"/>
        <v>0.30013926993161094</v>
      </c>
      <c r="AG1550" s="147" t="str">
        <f t="shared" si="503"/>
        <v/>
      </c>
      <c r="AH1550" s="147">
        <f t="shared" si="504"/>
        <v>0.34776561953295076</v>
      </c>
      <c r="AI1550" s="147" t="str">
        <f t="shared" si="505"/>
        <v/>
      </c>
      <c r="AJ1550" s="169">
        <f t="shared" si="506"/>
        <v>0</v>
      </c>
      <c r="AK1550" s="169" t="str">
        <f t="shared" si="507"/>
        <v/>
      </c>
      <c r="AL1550" s="169" t="str">
        <f t="shared" si="508"/>
        <v/>
      </c>
      <c r="AM1550" s="169"/>
      <c r="AN1550" s="169"/>
      <c r="AO1550" s="169"/>
      <c r="AP1550" s="169"/>
      <c r="AQ1550" s="169"/>
      <c r="AR1550" s="169"/>
      <c r="AS1550" s="169"/>
      <c r="AT1550" s="148"/>
      <c r="AU1550" s="149"/>
      <c r="AV1550" s="148"/>
      <c r="AW1550" s="173"/>
      <c r="AX1550" s="174"/>
      <c r="AY1550" s="175"/>
      <c r="AZ1550" s="175"/>
      <c r="BA1550" s="176"/>
      <c r="BB1550" s="176"/>
      <c r="BC1550" s="150"/>
      <c r="BE1550" s="151">
        <v>846</v>
      </c>
      <c r="BF1550" s="164">
        <f t="shared" si="510"/>
        <v>5.4080000000000892</v>
      </c>
      <c r="BG1550" s="177">
        <f t="shared" si="511"/>
        <v>0.61030274466422318</v>
      </c>
      <c r="BH1550" s="178">
        <f t="shared" si="512"/>
        <v>7.7482840435016964E-4</v>
      </c>
      <c r="BI1550" s="179" t="str">
        <f t="shared" si="513"/>
        <v/>
      </c>
      <c r="BJ1550" s="179" t="str">
        <f t="shared" si="509"/>
        <v/>
      </c>
    </row>
    <row r="1551" spans="2:62" ht="20.100000000000001" customHeight="1" x14ac:dyDescent="0.25">
      <c r="B1551" s="147"/>
      <c r="C1551" s="151">
        <v>870</v>
      </c>
      <c r="D1551" s="147">
        <f t="shared" si="482"/>
        <v>-388.3977273394139</v>
      </c>
      <c r="E1551" s="170">
        <f t="shared" si="483"/>
        <v>4.6657355045825278E-4</v>
      </c>
      <c r="F1551" s="170">
        <f t="shared" si="484"/>
        <v>0.30153178754696619</v>
      </c>
      <c r="G1551" s="147" t="str">
        <f t="shared" si="485"/>
        <v/>
      </c>
      <c r="H1551" s="147">
        <f t="shared" si="486"/>
        <v>4.6657355045825278E-4</v>
      </c>
      <c r="I1551" s="147" t="str">
        <f t="shared" si="487"/>
        <v/>
      </c>
      <c r="J1551" s="147">
        <f t="shared" si="488"/>
        <v>6.1628745202909417E-14</v>
      </c>
      <c r="K1551" s="147" t="str">
        <f t="shared" si="489"/>
        <v/>
      </c>
      <c r="L1551" s="147" t="str">
        <f t="shared" si="490"/>
        <v/>
      </c>
      <c r="P1551" s="151">
        <v>870</v>
      </c>
      <c r="Q1551" s="147">
        <f t="shared" si="491"/>
        <v>-12491.301250571036</v>
      </c>
      <c r="R1551" s="170">
        <f t="shared" si="492"/>
        <v>1.4507384218788457E-5</v>
      </c>
      <c r="S1551" s="170">
        <f t="shared" si="493"/>
        <v>0.30153178754696619</v>
      </c>
      <c r="T1551" s="147" t="str">
        <f t="shared" si="494"/>
        <v/>
      </c>
      <c r="U1551" s="147">
        <f t="shared" si="495"/>
        <v>1.4507384218788457E-5</v>
      </c>
      <c r="V1551" s="147" t="str">
        <f t="shared" si="496"/>
        <v/>
      </c>
      <c r="W1551" s="171">
        <f t="shared" si="497"/>
        <v>7.2685352275638808E-6</v>
      </c>
      <c r="X1551" s="169" t="str">
        <f t="shared" si="498"/>
        <v/>
      </c>
      <c r="Y1551" s="147" t="str">
        <f t="shared" si="499"/>
        <v/>
      </c>
      <c r="AC1551" s="151">
        <v>870</v>
      </c>
      <c r="AD1551" s="147">
        <f t="shared" si="500"/>
        <v>-0.52</v>
      </c>
      <c r="AE1551" s="170">
        <f t="shared" si="501"/>
        <v>0.34849251275897447</v>
      </c>
      <c r="AF1551" s="170">
        <f t="shared" si="502"/>
        <v>0.30153178754696619</v>
      </c>
      <c r="AG1551" s="147" t="str">
        <f t="shared" si="503"/>
        <v/>
      </c>
      <c r="AH1551" s="147">
        <f t="shared" si="504"/>
        <v>0.34849251275897447</v>
      </c>
      <c r="AI1551" s="147" t="str">
        <f t="shared" si="505"/>
        <v/>
      </c>
      <c r="AJ1551" s="169">
        <f t="shared" si="506"/>
        <v>0</v>
      </c>
      <c r="AK1551" s="169" t="str">
        <f t="shared" si="507"/>
        <v/>
      </c>
      <c r="AL1551" s="169" t="str">
        <f t="shared" si="508"/>
        <v/>
      </c>
      <c r="AM1551" s="169"/>
      <c r="AN1551" s="169"/>
      <c r="AO1551" s="169"/>
      <c r="AP1551" s="169"/>
      <c r="AQ1551" s="169"/>
      <c r="AR1551" s="169"/>
      <c r="AS1551" s="169"/>
      <c r="AT1551" s="148"/>
      <c r="AU1551" s="149"/>
      <c r="AV1551" s="148"/>
      <c r="AW1551" s="173"/>
      <c r="AX1551" s="174"/>
      <c r="AY1551" s="175"/>
      <c r="AZ1551" s="175"/>
      <c r="BA1551" s="176"/>
      <c r="BB1551" s="176"/>
      <c r="BC1551" s="150"/>
      <c r="BE1551" s="151">
        <v>847</v>
      </c>
      <c r="BF1551" s="164">
        <f t="shared" si="510"/>
        <v>5.4144000000000894</v>
      </c>
      <c r="BG1551" s="177">
        <f t="shared" si="511"/>
        <v>0.60952791625987301</v>
      </c>
      <c r="BH1551" s="178">
        <f t="shared" si="512"/>
        <v>7.7463865932747566E-4</v>
      </c>
      <c r="BI1551" s="179" t="str">
        <f t="shared" si="513"/>
        <v/>
      </c>
      <c r="BJ1551" s="179" t="str">
        <f t="shared" si="509"/>
        <v/>
      </c>
    </row>
    <row r="1552" spans="2:62" ht="20.100000000000001" customHeight="1" x14ac:dyDescent="0.25">
      <c r="B1552" s="147"/>
      <c r="C1552" s="151">
        <v>871</v>
      </c>
      <c r="D1552" s="147">
        <f t="shared" si="482"/>
        <v>-385.41005251372599</v>
      </c>
      <c r="E1552" s="170">
        <f t="shared" si="483"/>
        <v>4.67541293089944E-4</v>
      </c>
      <c r="F1552" s="170">
        <f t="shared" si="484"/>
        <v>0.3029272046094752</v>
      </c>
      <c r="G1552" s="147" t="str">
        <f t="shared" si="485"/>
        <v/>
      </c>
      <c r="H1552" s="147">
        <f t="shared" si="486"/>
        <v>4.67541293089944E-4</v>
      </c>
      <c r="I1552" s="147" t="str">
        <f t="shared" si="487"/>
        <v/>
      </c>
      <c r="J1552" s="147">
        <f t="shared" si="488"/>
        <v>6.3318686296079047E-14</v>
      </c>
      <c r="K1552" s="147" t="str">
        <f t="shared" si="489"/>
        <v/>
      </c>
      <c r="L1552" s="147" t="str">
        <f t="shared" si="490"/>
        <v/>
      </c>
      <c r="P1552" s="151">
        <v>871</v>
      </c>
      <c r="Q1552" s="147">
        <f t="shared" si="491"/>
        <v>-12395.214317874328</v>
      </c>
      <c r="R1552" s="170">
        <f t="shared" si="492"/>
        <v>1.453747468184419E-5</v>
      </c>
      <c r="S1552" s="170">
        <f t="shared" si="493"/>
        <v>0.3029272046094752</v>
      </c>
      <c r="T1552" s="147" t="str">
        <f t="shared" si="494"/>
        <v/>
      </c>
      <c r="U1552" s="147">
        <f t="shared" si="495"/>
        <v>1.453747468184419E-5</v>
      </c>
      <c r="V1552" s="147" t="str">
        <f t="shared" si="496"/>
        <v/>
      </c>
      <c r="W1552" s="171">
        <f t="shared" si="497"/>
        <v>7.3059489314761964E-6</v>
      </c>
      <c r="X1552" s="169" t="str">
        <f t="shared" si="498"/>
        <v/>
      </c>
      <c r="Y1552" s="147" t="str">
        <f t="shared" si="499"/>
        <v/>
      </c>
      <c r="AC1552" s="151">
        <v>871</v>
      </c>
      <c r="AD1552" s="147">
        <f t="shared" si="500"/>
        <v>-0.51600000000000001</v>
      </c>
      <c r="AE1552" s="170">
        <f t="shared" si="501"/>
        <v>0.34921533783358666</v>
      </c>
      <c r="AF1552" s="170">
        <f t="shared" si="502"/>
        <v>0.30292720460947509</v>
      </c>
      <c r="AG1552" s="147" t="str">
        <f t="shared" si="503"/>
        <v/>
      </c>
      <c r="AH1552" s="147">
        <f t="shared" si="504"/>
        <v>0.34921533783358666</v>
      </c>
      <c r="AI1552" s="147" t="str">
        <f t="shared" si="505"/>
        <v/>
      </c>
      <c r="AJ1552" s="169">
        <f t="shared" si="506"/>
        <v>0</v>
      </c>
      <c r="AK1552" s="169" t="str">
        <f t="shared" si="507"/>
        <v/>
      </c>
      <c r="AL1552" s="169" t="str">
        <f t="shared" si="508"/>
        <v/>
      </c>
      <c r="AM1552" s="169"/>
      <c r="AN1552" s="169"/>
      <c r="AO1552" s="169"/>
      <c r="AP1552" s="169"/>
      <c r="AQ1552" s="169"/>
      <c r="AR1552" s="169"/>
      <c r="AS1552" s="169"/>
      <c r="AT1552" s="148"/>
      <c r="AU1552" s="149"/>
      <c r="AV1552" s="148"/>
      <c r="AW1552" s="173"/>
      <c r="AX1552" s="174"/>
      <c r="AY1552" s="175"/>
      <c r="AZ1552" s="175"/>
      <c r="BA1552" s="176"/>
      <c r="BB1552" s="176"/>
      <c r="BC1552" s="150"/>
      <c r="BE1552" s="151">
        <v>848</v>
      </c>
      <c r="BF1552" s="164">
        <f t="shared" si="510"/>
        <v>5.4208000000000895</v>
      </c>
      <c r="BG1552" s="177">
        <f t="shared" si="511"/>
        <v>0.60875327760054554</v>
      </c>
      <c r="BH1552" s="178">
        <f t="shared" si="512"/>
        <v>7.7444625881339935E-4</v>
      </c>
      <c r="BI1552" s="179" t="str">
        <f t="shared" si="513"/>
        <v/>
      </c>
      <c r="BJ1552" s="179" t="str">
        <f t="shared" si="509"/>
        <v/>
      </c>
    </row>
    <row r="1553" spans="2:62" ht="20.100000000000001" customHeight="1" x14ac:dyDescent="0.25">
      <c r="B1553" s="147"/>
      <c r="C1553" s="151">
        <v>872</v>
      </c>
      <c r="D1553" s="147">
        <f t="shared" si="482"/>
        <v>-382.42237768803807</v>
      </c>
      <c r="E1553" s="170">
        <f t="shared" si="483"/>
        <v>4.6850354684643385E-4</v>
      </c>
      <c r="F1553" s="170">
        <f t="shared" si="484"/>
        <v>0.30432550478330433</v>
      </c>
      <c r="G1553" s="147" t="str">
        <f t="shared" si="485"/>
        <v/>
      </c>
      <c r="H1553" s="147">
        <f t="shared" si="486"/>
        <v>4.6850354684643385E-4</v>
      </c>
      <c r="I1553" s="147" t="str">
        <f t="shared" si="487"/>
        <v/>
      </c>
      <c r="J1553" s="147">
        <f t="shared" si="488"/>
        <v>6.5053926921242126E-14</v>
      </c>
      <c r="K1553" s="147" t="str">
        <f t="shared" si="489"/>
        <v/>
      </c>
      <c r="L1553" s="147" t="str">
        <f t="shared" si="490"/>
        <v/>
      </c>
      <c r="P1553" s="151">
        <v>872</v>
      </c>
      <c r="Q1553" s="147">
        <f t="shared" si="491"/>
        <v>-12299.127385177635</v>
      </c>
      <c r="R1553" s="170">
        <f t="shared" si="492"/>
        <v>1.4567394476799688E-5</v>
      </c>
      <c r="S1553" s="170">
        <f t="shared" si="493"/>
        <v>0.30432550478330422</v>
      </c>
      <c r="T1553" s="147" t="str">
        <f t="shared" si="494"/>
        <v/>
      </c>
      <c r="U1553" s="147">
        <f t="shared" si="495"/>
        <v>1.4567394476799688E-5</v>
      </c>
      <c r="V1553" s="147" t="str">
        <f t="shared" si="496"/>
        <v/>
      </c>
      <c r="W1553" s="171">
        <f t="shared" si="497"/>
        <v>7.3434377209207243E-6</v>
      </c>
      <c r="X1553" s="169" t="str">
        <f t="shared" si="498"/>
        <v/>
      </c>
      <c r="Y1553" s="147" t="str">
        <f t="shared" si="499"/>
        <v/>
      </c>
      <c r="AC1553" s="151">
        <v>872</v>
      </c>
      <c r="AD1553" s="147">
        <f t="shared" si="500"/>
        <v>-0.51200000000000001</v>
      </c>
      <c r="AE1553" s="170">
        <f t="shared" si="501"/>
        <v>0.34993406316463371</v>
      </c>
      <c r="AF1553" s="170">
        <f t="shared" si="502"/>
        <v>0.30432550478330422</v>
      </c>
      <c r="AG1553" s="147" t="str">
        <f t="shared" si="503"/>
        <v/>
      </c>
      <c r="AH1553" s="147">
        <f t="shared" si="504"/>
        <v>0.34993406316463371</v>
      </c>
      <c r="AI1553" s="147" t="str">
        <f t="shared" si="505"/>
        <v/>
      </c>
      <c r="AJ1553" s="169">
        <f t="shared" si="506"/>
        <v>0</v>
      </c>
      <c r="AK1553" s="169" t="str">
        <f t="shared" si="507"/>
        <v/>
      </c>
      <c r="AL1553" s="169" t="str">
        <f t="shared" si="508"/>
        <v/>
      </c>
      <c r="AM1553" s="169"/>
      <c r="AN1553" s="169"/>
      <c r="AO1553" s="169"/>
      <c r="AP1553" s="169"/>
      <c r="AQ1553" s="169"/>
      <c r="AR1553" s="169"/>
      <c r="AS1553" s="169"/>
      <c r="AT1553" s="148"/>
      <c r="AU1553" s="149"/>
      <c r="AV1553" s="148"/>
      <c r="AW1553" s="173"/>
      <c r="AX1553" s="174"/>
      <c r="AY1553" s="175"/>
      <c r="AZ1553" s="175"/>
      <c r="BA1553" s="176"/>
      <c r="BB1553" s="176"/>
      <c r="BC1553" s="150"/>
      <c r="BE1553" s="151">
        <v>849</v>
      </c>
      <c r="BF1553" s="164">
        <f t="shared" si="510"/>
        <v>5.4272000000000897</v>
      </c>
      <c r="BG1553" s="177">
        <f t="shared" si="511"/>
        <v>0.60797883134173214</v>
      </c>
      <c r="BH1553" s="178">
        <f t="shared" si="512"/>
        <v>7.7425121118068763E-4</v>
      </c>
      <c r="BI1553" s="179" t="str">
        <f t="shared" si="513"/>
        <v/>
      </c>
      <c r="BJ1553" s="179" t="str">
        <f t="shared" si="509"/>
        <v/>
      </c>
    </row>
    <row r="1554" spans="2:62" ht="20.100000000000001" customHeight="1" x14ac:dyDescent="0.25">
      <c r="B1554" s="147"/>
      <c r="C1554" s="151">
        <v>873</v>
      </c>
      <c r="D1554" s="147">
        <f t="shared" si="482"/>
        <v>-379.4347028623506</v>
      </c>
      <c r="E1554" s="170">
        <f t="shared" si="483"/>
        <v>4.6946026960742525E-4</v>
      </c>
      <c r="F1554" s="170">
        <f t="shared" si="484"/>
        <v>0.30572667160651412</v>
      </c>
      <c r="G1554" s="147" t="str">
        <f t="shared" si="485"/>
        <v/>
      </c>
      <c r="H1554" s="147">
        <f t="shared" si="486"/>
        <v>4.6946026960742525E-4</v>
      </c>
      <c r="I1554" s="147" t="str">
        <f t="shared" si="487"/>
        <v/>
      </c>
      <c r="J1554" s="147">
        <f t="shared" si="488"/>
        <v>6.6835652218253865E-14</v>
      </c>
      <c r="K1554" s="147" t="str">
        <f t="shared" si="489"/>
        <v/>
      </c>
      <c r="L1554" s="147" t="str">
        <f t="shared" si="490"/>
        <v/>
      </c>
      <c r="P1554" s="151">
        <v>873</v>
      </c>
      <c r="Q1554" s="147">
        <f t="shared" si="491"/>
        <v>-12203.040452480927</v>
      </c>
      <c r="R1554" s="170">
        <f t="shared" si="492"/>
        <v>1.4597142293989354E-5</v>
      </c>
      <c r="S1554" s="170">
        <f t="shared" si="493"/>
        <v>0.30572667160651434</v>
      </c>
      <c r="T1554" s="147" t="str">
        <f t="shared" si="494"/>
        <v/>
      </c>
      <c r="U1554" s="147">
        <f t="shared" si="495"/>
        <v>1.4597142293989354E-5</v>
      </c>
      <c r="V1554" s="147" t="str">
        <f t="shared" si="496"/>
        <v/>
      </c>
      <c r="W1554" s="171">
        <f t="shared" si="497"/>
        <v>7.3810007784720627E-6</v>
      </c>
      <c r="X1554" s="169" t="str">
        <f t="shared" si="498"/>
        <v/>
      </c>
      <c r="Y1554" s="147" t="str">
        <f t="shared" si="499"/>
        <v/>
      </c>
      <c r="AC1554" s="151">
        <v>873</v>
      </c>
      <c r="AD1554" s="147">
        <f t="shared" si="500"/>
        <v>-0.50800000000000001</v>
      </c>
      <c r="AE1554" s="170">
        <f t="shared" si="501"/>
        <v>0.35064865729167793</v>
      </c>
      <c r="AF1554" s="170">
        <f t="shared" si="502"/>
        <v>0.30572667160651423</v>
      </c>
      <c r="AG1554" s="147" t="str">
        <f t="shared" si="503"/>
        <v/>
      </c>
      <c r="AH1554" s="147">
        <f t="shared" si="504"/>
        <v>0.35064865729167793</v>
      </c>
      <c r="AI1554" s="147" t="str">
        <f t="shared" si="505"/>
        <v/>
      </c>
      <c r="AJ1554" s="169">
        <f t="shared" si="506"/>
        <v>0</v>
      </c>
      <c r="AK1554" s="169" t="str">
        <f t="shared" si="507"/>
        <v/>
      </c>
      <c r="AL1554" s="169" t="str">
        <f t="shared" si="508"/>
        <v/>
      </c>
      <c r="AM1554" s="169"/>
      <c r="AN1554" s="169"/>
      <c r="AO1554" s="169"/>
      <c r="AP1554" s="169"/>
      <c r="AQ1554" s="169"/>
      <c r="AR1554" s="169"/>
      <c r="AS1554" s="169"/>
      <c r="AT1554" s="148"/>
      <c r="AU1554" s="149"/>
      <c r="AV1554" s="148"/>
      <c r="AW1554" s="173"/>
      <c r="AX1554" s="174"/>
      <c r="AY1554" s="175"/>
      <c r="AZ1554" s="175"/>
      <c r="BA1554" s="176"/>
      <c r="BB1554" s="176"/>
      <c r="BC1554" s="150"/>
      <c r="BE1554" s="151">
        <v>850</v>
      </c>
      <c r="BF1554" s="164">
        <f t="shared" si="510"/>
        <v>5.4336000000000899</v>
      </c>
      <c r="BG1554" s="177">
        <f t="shared" si="511"/>
        <v>0.60720458013055145</v>
      </c>
      <c r="BH1554" s="178">
        <f t="shared" si="512"/>
        <v>7.7405352480097722E-4</v>
      </c>
      <c r="BI1554" s="179" t="str">
        <f t="shared" si="513"/>
        <v/>
      </c>
      <c r="BJ1554" s="179" t="str">
        <f t="shared" si="509"/>
        <v/>
      </c>
    </row>
    <row r="1555" spans="2:62" ht="20.100000000000001" customHeight="1" x14ac:dyDescent="0.25">
      <c r="B1555" s="147"/>
      <c r="C1555" s="151">
        <v>874</v>
      </c>
      <c r="D1555" s="147">
        <f t="shared" si="482"/>
        <v>-376.44702803666269</v>
      </c>
      <c r="E1555" s="170">
        <f t="shared" si="483"/>
        <v>4.704114194320285E-4</v>
      </c>
      <c r="F1555" s="170">
        <f t="shared" si="484"/>
        <v>0.30713068849159109</v>
      </c>
      <c r="G1555" s="147" t="str">
        <f t="shared" si="485"/>
        <v/>
      </c>
      <c r="H1555" s="147">
        <f t="shared" si="486"/>
        <v>4.704114194320285E-4</v>
      </c>
      <c r="I1555" s="147" t="str">
        <f t="shared" si="487"/>
        <v/>
      </c>
      <c r="J1555" s="147">
        <f t="shared" si="488"/>
        <v>6.8665077534036627E-14</v>
      </c>
      <c r="K1555" s="147" t="str">
        <f t="shared" si="489"/>
        <v/>
      </c>
      <c r="L1555" s="147" t="str">
        <f t="shared" si="490"/>
        <v/>
      </c>
      <c r="P1555" s="151">
        <v>874</v>
      </c>
      <c r="Q1555" s="147">
        <f t="shared" si="491"/>
        <v>-12106.953519784234</v>
      </c>
      <c r="R1555" s="170">
        <f t="shared" si="492"/>
        <v>1.4626716829325953E-5</v>
      </c>
      <c r="S1555" s="170">
        <f t="shared" si="493"/>
        <v>0.30713068849159109</v>
      </c>
      <c r="T1555" s="147" t="str">
        <f t="shared" si="494"/>
        <v/>
      </c>
      <c r="U1555" s="147">
        <f t="shared" si="495"/>
        <v>1.4626716829325953E-5</v>
      </c>
      <c r="V1555" s="147" t="str">
        <f t="shared" si="496"/>
        <v/>
      </c>
      <c r="W1555" s="171">
        <f t="shared" si="497"/>
        <v>7.4186372789429801E-6</v>
      </c>
      <c r="X1555" s="169" t="str">
        <f t="shared" si="498"/>
        <v/>
      </c>
      <c r="Y1555" s="147" t="str">
        <f t="shared" si="499"/>
        <v/>
      </c>
      <c r="AC1555" s="151">
        <v>874</v>
      </c>
      <c r="AD1555" s="147">
        <f t="shared" si="500"/>
        <v>-0.504</v>
      </c>
      <c r="AE1555" s="170">
        <f t="shared" si="501"/>
        <v>0.35135908888828399</v>
      </c>
      <c r="AF1555" s="170">
        <f t="shared" si="502"/>
        <v>0.30713068849159109</v>
      </c>
      <c r="AG1555" s="147" t="str">
        <f t="shared" si="503"/>
        <v/>
      </c>
      <c r="AH1555" s="147">
        <f t="shared" si="504"/>
        <v>0.35135908888828399</v>
      </c>
      <c r="AI1555" s="147" t="str">
        <f t="shared" si="505"/>
        <v/>
      </c>
      <c r="AJ1555" s="169">
        <f t="shared" si="506"/>
        <v>0</v>
      </c>
      <c r="AK1555" s="169" t="str">
        <f t="shared" si="507"/>
        <v/>
      </c>
      <c r="AL1555" s="169" t="str">
        <f t="shared" si="508"/>
        <v/>
      </c>
      <c r="AM1555" s="169"/>
      <c r="AN1555" s="169"/>
      <c r="AO1555" s="169"/>
      <c r="AP1555" s="169"/>
      <c r="AQ1555" s="169"/>
      <c r="AR1555" s="169"/>
      <c r="AS1555" s="169"/>
      <c r="AT1555" s="148"/>
      <c r="AU1555" s="149"/>
      <c r="AV1555" s="148"/>
      <c r="AW1555" s="173"/>
      <c r="AX1555" s="174"/>
      <c r="AY1555" s="175"/>
      <c r="AZ1555" s="175"/>
      <c r="BA1555" s="176"/>
      <c r="BB1555" s="176"/>
      <c r="BC1555" s="150"/>
      <c r="BE1555" s="151">
        <v>851</v>
      </c>
      <c r="BF1555" s="164">
        <f t="shared" si="510"/>
        <v>5.4400000000000901</v>
      </c>
      <c r="BG1555" s="177">
        <f t="shared" si="511"/>
        <v>0.60643052660575048</v>
      </c>
      <c r="BH1555" s="178">
        <f t="shared" si="512"/>
        <v>7.7385320804335134E-4</v>
      </c>
      <c r="BI1555" s="179" t="str">
        <f t="shared" si="513"/>
        <v/>
      </c>
      <c r="BJ1555" s="179" t="str">
        <f t="shared" si="509"/>
        <v/>
      </c>
    </row>
    <row r="1556" spans="2:62" ht="20.100000000000001" customHeight="1" x14ac:dyDescent="0.25">
      <c r="B1556" s="147"/>
      <c r="C1556" s="151">
        <v>875</v>
      </c>
      <c r="D1556" s="147">
        <f t="shared" si="482"/>
        <v>-373.45935321097477</v>
      </c>
      <c r="E1556" s="170">
        <f t="shared" si="483"/>
        <v>4.7135695456181347E-4</v>
      </c>
      <c r="F1556" s="170">
        <f t="shared" si="484"/>
        <v>0.30853753872598699</v>
      </c>
      <c r="G1556" s="147" t="str">
        <f t="shared" si="485"/>
        <v/>
      </c>
      <c r="H1556" s="147">
        <f t="shared" si="486"/>
        <v>4.7135695456181347E-4</v>
      </c>
      <c r="I1556" s="147" t="str">
        <f t="shared" si="487"/>
        <v/>
      </c>
      <c r="J1556" s="147">
        <f t="shared" si="488"/>
        <v>7.0543449171057317E-14</v>
      </c>
      <c r="K1556" s="147" t="str">
        <f t="shared" si="489"/>
        <v/>
      </c>
      <c r="L1556" s="147" t="str">
        <f t="shared" si="490"/>
        <v/>
      </c>
      <c r="P1556" s="151">
        <v>875</v>
      </c>
      <c r="Q1556" s="147">
        <f t="shared" si="491"/>
        <v>-12010.866587087527</v>
      </c>
      <c r="R1556" s="170">
        <f t="shared" si="492"/>
        <v>1.465611678439559E-5</v>
      </c>
      <c r="S1556" s="170">
        <f t="shared" si="493"/>
        <v>0.30853753872598699</v>
      </c>
      <c r="T1556" s="147" t="str">
        <f t="shared" si="494"/>
        <v/>
      </c>
      <c r="U1556" s="147">
        <f t="shared" si="495"/>
        <v>1.465611678439559E-5</v>
      </c>
      <c r="V1556" s="147" t="str">
        <f t="shared" si="496"/>
        <v/>
      </c>
      <c r="W1556" s="171">
        <f t="shared" si="497"/>
        <v>7.4563463893977223E-6</v>
      </c>
      <c r="X1556" s="169" t="str">
        <f t="shared" si="498"/>
        <v/>
      </c>
      <c r="Y1556" s="147" t="str">
        <f t="shared" si="499"/>
        <v/>
      </c>
      <c r="AC1556" s="151">
        <v>875</v>
      </c>
      <c r="AD1556" s="147">
        <f t="shared" si="500"/>
        <v>-0.5</v>
      </c>
      <c r="AE1556" s="170">
        <f t="shared" si="501"/>
        <v>0.35206532676429952</v>
      </c>
      <c r="AF1556" s="170">
        <f t="shared" si="502"/>
        <v>0.30853753872598688</v>
      </c>
      <c r="AG1556" s="147" t="str">
        <f t="shared" si="503"/>
        <v/>
      </c>
      <c r="AH1556" s="147">
        <f t="shared" si="504"/>
        <v>0.35206532676429952</v>
      </c>
      <c r="AI1556" s="147" t="str">
        <f t="shared" si="505"/>
        <v/>
      </c>
      <c r="AJ1556" s="169">
        <f t="shared" si="506"/>
        <v>0</v>
      </c>
      <c r="AK1556" s="169" t="str">
        <f t="shared" si="507"/>
        <v/>
      </c>
      <c r="AL1556" s="169" t="str">
        <f t="shared" si="508"/>
        <v/>
      </c>
      <c r="AM1556" s="169"/>
      <c r="AN1556" s="169"/>
      <c r="AO1556" s="169"/>
      <c r="AP1556" s="169"/>
      <c r="AQ1556" s="169"/>
      <c r="AR1556" s="169"/>
      <c r="AS1556" s="169"/>
      <c r="AT1556" s="148"/>
      <c r="AU1556" s="149"/>
      <c r="AV1556" s="148"/>
      <c r="AW1556" s="173"/>
      <c r="AX1556" s="174"/>
      <c r="AY1556" s="175"/>
      <c r="AZ1556" s="175"/>
      <c r="BA1556" s="176"/>
      <c r="BB1556" s="176"/>
      <c r="BC1556" s="150"/>
      <c r="BE1556" s="151">
        <v>852</v>
      </c>
      <c r="BF1556" s="164">
        <f t="shared" si="510"/>
        <v>5.4464000000000903</v>
      </c>
      <c r="BG1556" s="177">
        <f t="shared" si="511"/>
        <v>0.60565667339770712</v>
      </c>
      <c r="BH1556" s="178">
        <f t="shared" si="512"/>
        <v>7.7365026927456171E-4</v>
      </c>
      <c r="BI1556" s="179" t="str">
        <f t="shared" si="513"/>
        <v/>
      </c>
      <c r="BJ1556" s="179" t="str">
        <f t="shared" si="509"/>
        <v/>
      </c>
    </row>
    <row r="1557" spans="2:62" ht="20.100000000000001" customHeight="1" x14ac:dyDescent="0.25">
      <c r="B1557" s="147"/>
      <c r="C1557" s="151">
        <v>876</v>
      </c>
      <c r="D1557" s="147">
        <f t="shared" si="482"/>
        <v>-370.47167838528685</v>
      </c>
      <c r="E1557" s="170">
        <f t="shared" si="483"/>
        <v>4.7229683342385562E-4</v>
      </c>
      <c r="F1557" s="170">
        <f t="shared" si="484"/>
        <v>0.30994720547266974</v>
      </c>
      <c r="G1557" s="147" t="str">
        <f t="shared" si="485"/>
        <v/>
      </c>
      <c r="H1557" s="147">
        <f t="shared" si="486"/>
        <v>4.7229683342385562E-4</v>
      </c>
      <c r="I1557" s="147" t="str">
        <f t="shared" si="487"/>
        <v/>
      </c>
      <c r="J1557" s="147">
        <f t="shared" si="488"/>
        <v>7.247204515378655E-14</v>
      </c>
      <c r="K1557" s="147" t="str">
        <f t="shared" si="489"/>
        <v/>
      </c>
      <c r="L1557" s="147" t="str">
        <f t="shared" si="490"/>
        <v/>
      </c>
      <c r="P1557" s="151">
        <v>876</v>
      </c>
      <c r="Q1557" s="147">
        <f t="shared" si="491"/>
        <v>-11914.779654390833</v>
      </c>
      <c r="R1557" s="170">
        <f t="shared" si="492"/>
        <v>1.4685340866552346E-5</v>
      </c>
      <c r="S1557" s="170">
        <f t="shared" si="493"/>
        <v>0.30994720547266957</v>
      </c>
      <c r="T1557" s="147" t="str">
        <f t="shared" si="494"/>
        <v/>
      </c>
      <c r="U1557" s="147">
        <f t="shared" si="495"/>
        <v>1.4685340866552346E-5</v>
      </c>
      <c r="V1557" s="147" t="str">
        <f t="shared" si="496"/>
        <v/>
      </c>
      <c r="W1557" s="171">
        <f t="shared" si="497"/>
        <v>7.4941272691658758E-6</v>
      </c>
      <c r="X1557" s="169" t="str">
        <f t="shared" si="498"/>
        <v/>
      </c>
      <c r="Y1557" s="147" t="str">
        <f t="shared" si="499"/>
        <v/>
      </c>
      <c r="AC1557" s="151">
        <v>876</v>
      </c>
      <c r="AD1557" s="147">
        <f t="shared" si="500"/>
        <v>-0.496</v>
      </c>
      <c r="AE1557" s="170">
        <f t="shared" si="501"/>
        <v>0.3527673398681293</v>
      </c>
      <c r="AF1557" s="170">
        <f t="shared" si="502"/>
        <v>0.30994720547266957</v>
      </c>
      <c r="AG1557" s="147" t="str">
        <f t="shared" si="503"/>
        <v/>
      </c>
      <c r="AH1557" s="147">
        <f t="shared" si="504"/>
        <v>0.3527673398681293</v>
      </c>
      <c r="AI1557" s="147" t="str">
        <f t="shared" si="505"/>
        <v/>
      </c>
      <c r="AJ1557" s="169">
        <f t="shared" si="506"/>
        <v>0</v>
      </c>
      <c r="AK1557" s="169" t="str">
        <f t="shared" si="507"/>
        <v/>
      </c>
      <c r="AL1557" s="169" t="str">
        <f t="shared" si="508"/>
        <v/>
      </c>
      <c r="AM1557" s="169"/>
      <c r="AN1557" s="169"/>
      <c r="AO1557" s="169"/>
      <c r="AP1557" s="169"/>
      <c r="AQ1557" s="169"/>
      <c r="AR1557" s="169"/>
      <c r="AS1557" s="169"/>
      <c r="AT1557" s="148"/>
      <c r="AU1557" s="149"/>
      <c r="AV1557" s="148"/>
      <c r="AW1557" s="173"/>
      <c r="AX1557" s="174"/>
      <c r="AY1557" s="175"/>
      <c r="AZ1557" s="175"/>
      <c r="BA1557" s="176"/>
      <c r="BB1557" s="176"/>
      <c r="BC1557" s="150"/>
      <c r="BE1557" s="151">
        <v>853</v>
      </c>
      <c r="BF1557" s="164">
        <f t="shared" si="510"/>
        <v>5.4528000000000905</v>
      </c>
      <c r="BG1557" s="177">
        <f t="shared" si="511"/>
        <v>0.60488302312843256</v>
      </c>
      <c r="BH1557" s="178">
        <f t="shared" si="512"/>
        <v>7.7344471685980576E-4</v>
      </c>
      <c r="BI1557" s="179" t="str">
        <f t="shared" si="513"/>
        <v/>
      </c>
      <c r="BJ1557" s="179" t="str">
        <f t="shared" si="509"/>
        <v/>
      </c>
    </row>
    <row r="1558" spans="2:62" ht="20.100000000000001" customHeight="1" x14ac:dyDescent="0.25">
      <c r="B1558" s="147"/>
      <c r="C1558" s="151">
        <v>877</v>
      </c>
      <c r="D1558" s="147">
        <f t="shared" si="482"/>
        <v>-367.48400355959939</v>
      </c>
      <c r="E1558" s="170">
        <f t="shared" si="483"/>
        <v>4.7323101463377142E-4</v>
      </c>
      <c r="F1558" s="170">
        <f t="shared" si="484"/>
        <v>0.31135967177068158</v>
      </c>
      <c r="G1558" s="147" t="str">
        <f t="shared" si="485"/>
        <v/>
      </c>
      <c r="H1558" s="147">
        <f t="shared" si="486"/>
        <v>4.7323101463377142E-4</v>
      </c>
      <c r="I1558" s="147" t="str">
        <f t="shared" si="487"/>
        <v/>
      </c>
      <c r="J1558" s="147">
        <f t="shared" si="488"/>
        <v>7.445217601356346E-14</v>
      </c>
      <c r="K1558" s="147" t="str">
        <f t="shared" si="489"/>
        <v/>
      </c>
      <c r="L1558" s="147" t="str">
        <f t="shared" si="490"/>
        <v/>
      </c>
      <c r="P1558" s="151">
        <v>877</v>
      </c>
      <c r="Q1558" s="147">
        <f t="shared" si="491"/>
        <v>-11818.692721694126</v>
      </c>
      <c r="R1558" s="170">
        <f t="shared" si="492"/>
        <v>1.471438778901272E-5</v>
      </c>
      <c r="S1558" s="170">
        <f t="shared" si="493"/>
        <v>0.31135967177068175</v>
      </c>
      <c r="T1558" s="147" t="str">
        <f t="shared" si="494"/>
        <v/>
      </c>
      <c r="U1558" s="147">
        <f t="shared" si="495"/>
        <v>1.471438778901272E-5</v>
      </c>
      <c r="V1558" s="147" t="str">
        <f t="shared" si="496"/>
        <v/>
      </c>
      <c r="W1558" s="171">
        <f t="shared" si="497"/>
        <v>7.5319790698570604E-6</v>
      </c>
      <c r="X1558" s="169" t="str">
        <f t="shared" si="498"/>
        <v/>
      </c>
      <c r="Y1558" s="147" t="str">
        <f t="shared" si="499"/>
        <v/>
      </c>
      <c r="AC1558" s="151">
        <v>877</v>
      </c>
      <c r="AD1558" s="147">
        <f t="shared" si="500"/>
        <v>-0.49199999999999999</v>
      </c>
      <c r="AE1558" s="170">
        <f t="shared" si="501"/>
        <v>0.35346509728900333</v>
      </c>
      <c r="AF1558" s="170">
        <f t="shared" si="502"/>
        <v>0.31135967177068158</v>
      </c>
      <c r="AG1558" s="147" t="str">
        <f t="shared" si="503"/>
        <v/>
      </c>
      <c r="AH1558" s="147">
        <f t="shared" si="504"/>
        <v>0.35346509728900333</v>
      </c>
      <c r="AI1558" s="147" t="str">
        <f t="shared" si="505"/>
        <v/>
      </c>
      <c r="AJ1558" s="169">
        <f t="shared" si="506"/>
        <v>0</v>
      </c>
      <c r="AK1558" s="169" t="str">
        <f t="shared" si="507"/>
        <v/>
      </c>
      <c r="AL1558" s="169" t="str">
        <f t="shared" si="508"/>
        <v/>
      </c>
      <c r="AM1558" s="169"/>
      <c r="AN1558" s="169"/>
      <c r="AO1558" s="169"/>
      <c r="AP1558" s="169"/>
      <c r="AQ1558" s="169"/>
      <c r="AR1558" s="169"/>
      <c r="AS1558" s="169"/>
      <c r="AT1558" s="148"/>
      <c r="AU1558" s="149"/>
      <c r="AV1558" s="148"/>
      <c r="AW1558" s="173"/>
      <c r="AX1558" s="174"/>
      <c r="AY1558" s="175"/>
      <c r="AZ1558" s="175"/>
      <c r="BA1558" s="176"/>
      <c r="BB1558" s="176"/>
      <c r="BC1558" s="150"/>
      <c r="BE1558" s="151">
        <v>854</v>
      </c>
      <c r="BF1558" s="164">
        <f t="shared" si="510"/>
        <v>5.4592000000000906</v>
      </c>
      <c r="BG1558" s="177">
        <f t="shared" si="511"/>
        <v>0.60410957841157276</v>
      </c>
      <c r="BH1558" s="178">
        <f t="shared" si="512"/>
        <v>7.732365591627266E-4</v>
      </c>
      <c r="BI1558" s="179" t="str">
        <f t="shared" si="513"/>
        <v/>
      </c>
      <c r="BJ1558" s="179" t="str">
        <f t="shared" si="509"/>
        <v/>
      </c>
    </row>
    <row r="1559" spans="2:62" ht="20.100000000000001" customHeight="1" x14ac:dyDescent="0.25">
      <c r="B1559" s="147"/>
      <c r="C1559" s="151">
        <v>878</v>
      </c>
      <c r="D1559" s="147">
        <f t="shared" si="482"/>
        <v>-364.49632873391147</v>
      </c>
      <c r="E1559" s="170">
        <f t="shared" si="483"/>
        <v>4.7415945699874596E-4</v>
      </c>
      <c r="F1559" s="170">
        <f t="shared" si="484"/>
        <v>0.31277492053570766</v>
      </c>
      <c r="G1559" s="147" t="str">
        <f t="shared" si="485"/>
        <v/>
      </c>
      <c r="H1559" s="147">
        <f t="shared" si="486"/>
        <v>4.7415945699874596E-4</v>
      </c>
      <c r="I1559" s="147" t="str">
        <f t="shared" si="487"/>
        <v/>
      </c>
      <c r="J1559" s="147">
        <f t="shared" si="488"/>
        <v>7.6485185592287521E-14</v>
      </c>
      <c r="K1559" s="147" t="str">
        <f t="shared" si="489"/>
        <v/>
      </c>
      <c r="L1559" s="147" t="str">
        <f t="shared" si="490"/>
        <v/>
      </c>
      <c r="P1559" s="151">
        <v>878</v>
      </c>
      <c r="Q1559" s="147">
        <f t="shared" si="491"/>
        <v>-11722.605788997433</v>
      </c>
      <c r="R1559" s="170">
        <f t="shared" si="492"/>
        <v>1.474325627094972E-5</v>
      </c>
      <c r="S1559" s="170">
        <f t="shared" si="493"/>
        <v>0.31277492053570766</v>
      </c>
      <c r="T1559" s="147" t="str">
        <f t="shared" si="494"/>
        <v/>
      </c>
      <c r="U1559" s="147">
        <f t="shared" si="495"/>
        <v>1.474325627094972E-5</v>
      </c>
      <c r="V1559" s="147" t="str">
        <f t="shared" si="496"/>
        <v/>
      </c>
      <c r="W1559" s="171">
        <f t="shared" si="497"/>
        <v>7.5699009353761833E-6</v>
      </c>
      <c r="X1559" s="169" t="str">
        <f t="shared" si="498"/>
        <v/>
      </c>
      <c r="Y1559" s="147" t="str">
        <f t="shared" si="499"/>
        <v/>
      </c>
      <c r="AC1559" s="151">
        <v>878</v>
      </c>
      <c r="AD1559" s="147">
        <f t="shared" si="500"/>
        <v>-0.48799999999999999</v>
      </c>
      <c r="AE1559" s="170">
        <f t="shared" si="501"/>
        <v>0.35415856825923747</v>
      </c>
      <c r="AF1559" s="170">
        <f t="shared" si="502"/>
        <v>0.31277492053570766</v>
      </c>
      <c r="AG1559" s="147" t="str">
        <f t="shared" si="503"/>
        <v/>
      </c>
      <c r="AH1559" s="147">
        <f t="shared" si="504"/>
        <v>0.35415856825923747</v>
      </c>
      <c r="AI1559" s="147" t="str">
        <f t="shared" si="505"/>
        <v/>
      </c>
      <c r="AJ1559" s="169">
        <f t="shared" si="506"/>
        <v>0</v>
      </c>
      <c r="AK1559" s="169" t="str">
        <f t="shared" si="507"/>
        <v/>
      </c>
      <c r="AL1559" s="169" t="str">
        <f t="shared" si="508"/>
        <v/>
      </c>
      <c r="AM1559" s="169"/>
      <c r="AN1559" s="169"/>
      <c r="AO1559" s="169"/>
      <c r="AP1559" s="169"/>
      <c r="AQ1559" s="169"/>
      <c r="AR1559" s="169"/>
      <c r="AS1559" s="169"/>
      <c r="AT1559" s="148"/>
      <c r="AU1559" s="149"/>
      <c r="AV1559" s="148"/>
      <c r="AW1559" s="173"/>
      <c r="AX1559" s="174"/>
      <c r="AY1559" s="175"/>
      <c r="AZ1559" s="175"/>
      <c r="BA1559" s="176"/>
      <c r="BB1559" s="176"/>
      <c r="BC1559" s="150"/>
      <c r="BE1559" s="151">
        <v>855</v>
      </c>
      <c r="BF1559" s="164">
        <f t="shared" si="510"/>
        <v>5.4656000000000908</v>
      </c>
      <c r="BG1559" s="177">
        <f t="shared" si="511"/>
        <v>0.60333634185241003</v>
      </c>
      <c r="BH1559" s="178">
        <f t="shared" si="512"/>
        <v>7.7302580454352565E-4</v>
      </c>
      <c r="BI1559" s="179" t="str">
        <f t="shared" si="513"/>
        <v/>
      </c>
      <c r="BJ1559" s="179" t="str">
        <f t="shared" si="509"/>
        <v/>
      </c>
    </row>
    <row r="1560" spans="2:62" ht="20.100000000000001" customHeight="1" x14ac:dyDescent="0.25">
      <c r="B1560" s="147"/>
      <c r="C1560" s="151">
        <v>879</v>
      </c>
      <c r="D1560" s="147">
        <f t="shared" si="482"/>
        <v>-361.50865390822355</v>
      </c>
      <c r="E1560" s="170">
        <f t="shared" si="483"/>
        <v>4.7508211952055051E-4</v>
      </c>
      <c r="F1560" s="170">
        <f t="shared" si="484"/>
        <v>0.31419293456065173</v>
      </c>
      <c r="G1560" s="147" t="str">
        <f t="shared" si="485"/>
        <v/>
      </c>
      <c r="H1560" s="147">
        <f t="shared" si="486"/>
        <v>4.7508211952055051E-4</v>
      </c>
      <c r="I1560" s="147" t="str">
        <f t="shared" si="487"/>
        <v/>
      </c>
      <c r="J1560" s="147">
        <f t="shared" si="488"/>
        <v>7.8572451865368101E-14</v>
      </c>
      <c r="K1560" s="147" t="str">
        <f t="shared" si="489"/>
        <v/>
      </c>
      <c r="L1560" s="147" t="str">
        <f t="shared" si="490"/>
        <v/>
      </c>
      <c r="P1560" s="151">
        <v>879</v>
      </c>
      <c r="Q1560" s="147">
        <f t="shared" si="491"/>
        <v>-11626.518856300725</v>
      </c>
      <c r="R1560" s="170">
        <f t="shared" si="492"/>
        <v>1.4771945037586724E-5</v>
      </c>
      <c r="S1560" s="170">
        <f t="shared" si="493"/>
        <v>0.31419293456065173</v>
      </c>
      <c r="T1560" s="147" t="str">
        <f t="shared" si="494"/>
        <v/>
      </c>
      <c r="U1560" s="147">
        <f t="shared" si="495"/>
        <v>1.4771945037586724E-5</v>
      </c>
      <c r="V1560" s="147" t="str">
        <f t="shared" si="496"/>
        <v/>
      </c>
      <c r="W1560" s="171">
        <f t="shared" si="497"/>
        <v>7.6078920019395117E-6</v>
      </c>
      <c r="X1560" s="169" t="str">
        <f t="shared" si="498"/>
        <v/>
      </c>
      <c r="Y1560" s="147" t="str">
        <f t="shared" si="499"/>
        <v/>
      </c>
      <c r="AC1560" s="151">
        <v>879</v>
      </c>
      <c r="AD1560" s="147">
        <f t="shared" si="500"/>
        <v>-0.48399999999999999</v>
      </c>
      <c r="AE1560" s="170">
        <f t="shared" si="501"/>
        <v>0.35484772215648769</v>
      </c>
      <c r="AF1560" s="170">
        <f t="shared" si="502"/>
        <v>0.31419293456065167</v>
      </c>
      <c r="AG1560" s="147" t="str">
        <f t="shared" si="503"/>
        <v/>
      </c>
      <c r="AH1560" s="147">
        <f t="shared" si="504"/>
        <v>0.35484772215648769</v>
      </c>
      <c r="AI1560" s="147" t="str">
        <f t="shared" si="505"/>
        <v/>
      </c>
      <c r="AJ1560" s="169">
        <f t="shared" si="506"/>
        <v>0</v>
      </c>
      <c r="AK1560" s="169" t="str">
        <f t="shared" si="507"/>
        <v/>
      </c>
      <c r="AL1560" s="169" t="str">
        <f t="shared" si="508"/>
        <v/>
      </c>
      <c r="AM1560" s="169"/>
      <c r="AN1560" s="169"/>
      <c r="AO1560" s="169"/>
      <c r="AP1560" s="169"/>
      <c r="AQ1560" s="169"/>
      <c r="AR1560" s="169"/>
      <c r="AS1560" s="169"/>
      <c r="AT1560" s="148"/>
      <c r="AU1560" s="149"/>
      <c r="AV1560" s="148"/>
      <c r="AW1560" s="173"/>
      <c r="AX1560" s="174"/>
      <c r="AY1560" s="175"/>
      <c r="AZ1560" s="175"/>
      <c r="BA1560" s="176"/>
      <c r="BB1560" s="176"/>
      <c r="BC1560" s="150"/>
      <c r="BE1560" s="151">
        <v>856</v>
      </c>
      <c r="BF1560" s="164">
        <f t="shared" si="510"/>
        <v>5.472000000000091</v>
      </c>
      <c r="BG1560" s="177">
        <f t="shared" si="511"/>
        <v>0.6025633160478665</v>
      </c>
      <c r="BH1560" s="178">
        <f t="shared" si="512"/>
        <v>7.7281246136018389E-4</v>
      </c>
      <c r="BI1560" s="179" t="str">
        <f t="shared" si="513"/>
        <v/>
      </c>
      <c r="BJ1560" s="179" t="str">
        <f t="shared" si="509"/>
        <v/>
      </c>
    </row>
    <row r="1561" spans="2:62" ht="20.100000000000001" customHeight="1" x14ac:dyDescent="0.25">
      <c r="B1561" s="147"/>
      <c r="C1561" s="151">
        <v>880</v>
      </c>
      <c r="D1561" s="147">
        <f t="shared" si="482"/>
        <v>-358.52097908253563</v>
      </c>
      <c r="E1561" s="170">
        <f t="shared" si="483"/>
        <v>4.7599896139855071E-4</v>
      </c>
      <c r="F1561" s="170">
        <f t="shared" si="484"/>
        <v>0.31561369651622273</v>
      </c>
      <c r="G1561" s="147" t="str">
        <f t="shared" si="485"/>
        <v/>
      </c>
      <c r="H1561" s="147">
        <f t="shared" si="486"/>
        <v>4.7599896139855071E-4</v>
      </c>
      <c r="I1561" s="147" t="str">
        <f t="shared" si="487"/>
        <v/>
      </c>
      <c r="J1561" s="147">
        <f t="shared" si="488"/>
        <v>8.0715387784391926E-14</v>
      </c>
      <c r="K1561" s="147" t="str">
        <f t="shared" si="489"/>
        <v/>
      </c>
      <c r="L1561" s="147" t="str">
        <f t="shared" si="490"/>
        <v/>
      </c>
      <c r="P1561" s="151">
        <v>880</v>
      </c>
      <c r="Q1561" s="147">
        <f t="shared" si="491"/>
        <v>-11530.431923604032</v>
      </c>
      <c r="R1561" s="170">
        <f t="shared" si="492"/>
        <v>1.4800452820290993E-5</v>
      </c>
      <c r="S1561" s="170">
        <f t="shared" si="493"/>
        <v>0.31561369651622256</v>
      </c>
      <c r="T1561" s="147" t="str">
        <f t="shared" si="494"/>
        <v/>
      </c>
      <c r="U1561" s="147">
        <f t="shared" si="495"/>
        <v>1.4800452820290993E-5</v>
      </c>
      <c r="V1561" s="147" t="str">
        <f t="shared" si="496"/>
        <v/>
      </c>
      <c r="W1561" s="171">
        <f t="shared" si="497"/>
        <v>7.6459513980913197E-6</v>
      </c>
      <c r="X1561" s="169" t="str">
        <f t="shared" si="498"/>
        <v/>
      </c>
      <c r="Y1561" s="147" t="str">
        <f t="shared" si="499"/>
        <v/>
      </c>
      <c r="AC1561" s="151">
        <v>880</v>
      </c>
      <c r="AD1561" s="147">
        <f t="shared" si="500"/>
        <v>-0.48</v>
      </c>
      <c r="AE1561" s="170">
        <f t="shared" si="501"/>
        <v>0.35553252850599709</v>
      </c>
      <c r="AF1561" s="170">
        <f t="shared" si="502"/>
        <v>0.31561369651622256</v>
      </c>
      <c r="AG1561" s="147" t="str">
        <f t="shared" si="503"/>
        <v/>
      </c>
      <c r="AH1561" s="147">
        <f t="shared" si="504"/>
        <v>0.35553252850599709</v>
      </c>
      <c r="AI1561" s="147" t="str">
        <f t="shared" si="505"/>
        <v/>
      </c>
      <c r="AJ1561" s="169">
        <f t="shared" si="506"/>
        <v>0</v>
      </c>
      <c r="AK1561" s="169" t="str">
        <f t="shared" si="507"/>
        <v/>
      </c>
      <c r="AL1561" s="169" t="str">
        <f t="shared" si="508"/>
        <v/>
      </c>
      <c r="AM1561" s="169"/>
      <c r="AN1561" s="169"/>
      <c r="AO1561" s="169"/>
      <c r="AP1561" s="169"/>
      <c r="AQ1561" s="169"/>
      <c r="AR1561" s="169"/>
      <c r="AS1561" s="169"/>
      <c r="AT1561" s="148"/>
      <c r="AU1561" s="149"/>
      <c r="AV1561" s="148"/>
      <c r="AW1561" s="173"/>
      <c r="AX1561" s="174"/>
      <c r="AY1561" s="175"/>
      <c r="AZ1561" s="175"/>
      <c r="BA1561" s="176"/>
      <c r="BB1561" s="176"/>
      <c r="BC1561" s="150"/>
      <c r="BE1561" s="151">
        <v>857</v>
      </c>
      <c r="BF1561" s="164">
        <f t="shared" si="510"/>
        <v>5.4784000000000912</v>
      </c>
      <c r="BG1561" s="177">
        <f t="shared" si="511"/>
        <v>0.60179050358650632</v>
      </c>
      <c r="BH1561" s="178">
        <f t="shared" si="512"/>
        <v>7.7259653796835082E-4</v>
      </c>
      <c r="BI1561" s="179" t="str">
        <f t="shared" si="513"/>
        <v/>
      </c>
      <c r="BJ1561" s="179" t="str">
        <f t="shared" si="509"/>
        <v/>
      </c>
    </row>
    <row r="1562" spans="2:62" ht="20.100000000000001" customHeight="1" x14ac:dyDescent="0.25">
      <c r="B1562" s="147"/>
      <c r="C1562" s="151">
        <v>881</v>
      </c>
      <c r="D1562" s="147">
        <f t="shared" si="482"/>
        <v>-355.53330425684817</v>
      </c>
      <c r="E1562" s="170">
        <f t="shared" si="483"/>
        <v>4.7690994203270496E-4</v>
      </c>
      <c r="F1562" s="170">
        <f t="shared" si="484"/>
        <v>0.31703718895152933</v>
      </c>
      <c r="G1562" s="147" t="str">
        <f t="shared" si="485"/>
        <v/>
      </c>
      <c r="H1562" s="147">
        <f t="shared" si="486"/>
        <v>4.7690994203270496E-4</v>
      </c>
      <c r="I1562" s="147" t="str">
        <f t="shared" si="487"/>
        <v/>
      </c>
      <c r="J1562" s="147">
        <f t="shared" si="488"/>
        <v>8.291544213995699E-14</v>
      </c>
      <c r="K1562" s="147" t="str">
        <f t="shared" si="489"/>
        <v/>
      </c>
      <c r="L1562" s="147" t="str">
        <f t="shared" si="490"/>
        <v/>
      </c>
      <c r="P1562" s="151">
        <v>881</v>
      </c>
      <c r="Q1562" s="147">
        <f t="shared" si="491"/>
        <v>-11434.344990907324</v>
      </c>
      <c r="R1562" s="170">
        <f t="shared" si="492"/>
        <v>1.4828778356666927E-5</v>
      </c>
      <c r="S1562" s="170">
        <f t="shared" si="493"/>
        <v>0.31703718895152944</v>
      </c>
      <c r="T1562" s="147" t="str">
        <f t="shared" si="494"/>
        <v/>
      </c>
      <c r="U1562" s="147">
        <f t="shared" si="495"/>
        <v>1.4828778356666927E-5</v>
      </c>
      <c r="V1562" s="147" t="str">
        <f t="shared" si="496"/>
        <v/>
      </c>
      <c r="W1562" s="171">
        <f t="shared" si="497"/>
        <v>7.6840782447213639E-6</v>
      </c>
      <c r="X1562" s="169" t="str">
        <f t="shared" si="498"/>
        <v/>
      </c>
      <c r="Y1562" s="147" t="str">
        <f t="shared" si="499"/>
        <v/>
      </c>
      <c r="AC1562" s="151">
        <v>881</v>
      </c>
      <c r="AD1562" s="147">
        <f t="shared" si="500"/>
        <v>-0.47599999999999998</v>
      </c>
      <c r="AE1562" s="170">
        <f t="shared" si="501"/>
        <v>0.35621295698283506</v>
      </c>
      <c r="AF1562" s="170">
        <f t="shared" si="502"/>
        <v>0.31703718895152933</v>
      </c>
      <c r="AG1562" s="147" t="str">
        <f t="shared" si="503"/>
        <v/>
      </c>
      <c r="AH1562" s="147">
        <f t="shared" si="504"/>
        <v>0.35621295698283506</v>
      </c>
      <c r="AI1562" s="147" t="str">
        <f t="shared" si="505"/>
        <v/>
      </c>
      <c r="AJ1562" s="169">
        <f t="shared" si="506"/>
        <v>0</v>
      </c>
      <c r="AK1562" s="169" t="str">
        <f t="shared" si="507"/>
        <v/>
      </c>
      <c r="AL1562" s="169" t="str">
        <f t="shared" si="508"/>
        <v/>
      </c>
      <c r="AM1562" s="169"/>
      <c r="AN1562" s="169"/>
      <c r="AO1562" s="169"/>
      <c r="AP1562" s="169"/>
      <c r="AQ1562" s="169"/>
      <c r="AR1562" s="169"/>
      <c r="AS1562" s="169"/>
      <c r="AT1562" s="148"/>
      <c r="AU1562" s="149"/>
      <c r="AV1562" s="148"/>
      <c r="AW1562" s="173"/>
      <c r="AX1562" s="174"/>
      <c r="AY1562" s="175"/>
      <c r="AZ1562" s="175"/>
      <c r="BA1562" s="176"/>
      <c r="BB1562" s="176"/>
      <c r="BC1562" s="150"/>
      <c r="BE1562" s="151">
        <v>858</v>
      </c>
      <c r="BF1562" s="164">
        <f t="shared" si="510"/>
        <v>5.4848000000000914</v>
      </c>
      <c r="BG1562" s="177">
        <f t="shared" si="511"/>
        <v>0.60101790704853797</v>
      </c>
      <c r="BH1562" s="178">
        <f t="shared" si="512"/>
        <v>7.7237804272178856E-4</v>
      </c>
      <c r="BI1562" s="179" t="str">
        <f t="shared" si="513"/>
        <v/>
      </c>
      <c r="BJ1562" s="179" t="str">
        <f t="shared" si="509"/>
        <v/>
      </c>
    </row>
    <row r="1563" spans="2:62" ht="20.100000000000001" customHeight="1" x14ac:dyDescent="0.25">
      <c r="B1563" s="147"/>
      <c r="C1563" s="151">
        <v>882</v>
      </c>
      <c r="D1563" s="147">
        <f t="shared" si="482"/>
        <v>-352.54562943116025</v>
      </c>
      <c r="E1563" s="170">
        <f t="shared" si="483"/>
        <v>4.7781502102655249E-4</v>
      </c>
      <c r="F1563" s="170">
        <f t="shared" si="484"/>
        <v>0.3184633942946844</v>
      </c>
      <c r="G1563" s="147" t="str">
        <f t="shared" si="485"/>
        <v/>
      </c>
      <c r="H1563" s="147">
        <f t="shared" si="486"/>
        <v>4.7781502102655249E-4</v>
      </c>
      <c r="I1563" s="147" t="str">
        <f t="shared" si="487"/>
        <v/>
      </c>
      <c r="J1563" s="147">
        <f t="shared" si="488"/>
        <v>8.517410044513636E-14</v>
      </c>
      <c r="K1563" s="147" t="str">
        <f t="shared" si="489"/>
        <v/>
      </c>
      <c r="L1563" s="147" t="str">
        <f t="shared" si="490"/>
        <v/>
      </c>
      <c r="P1563" s="151">
        <v>882</v>
      </c>
      <c r="Q1563" s="147">
        <f t="shared" si="491"/>
        <v>-11338.258058210631</v>
      </c>
      <c r="R1563" s="170">
        <f t="shared" si="492"/>
        <v>1.4856920390648925E-5</v>
      </c>
      <c r="S1563" s="170">
        <f t="shared" si="493"/>
        <v>0.31846339429468434</v>
      </c>
      <c r="T1563" s="147" t="str">
        <f t="shared" si="494"/>
        <v/>
      </c>
      <c r="U1563" s="147">
        <f t="shared" si="495"/>
        <v>1.4856920390648925E-5</v>
      </c>
      <c r="V1563" s="147" t="str">
        <f t="shared" si="496"/>
        <v/>
      </c>
      <c r="W1563" s="171">
        <f t="shared" si="497"/>
        <v>7.7222716550829295E-6</v>
      </c>
      <c r="X1563" s="169" t="str">
        <f t="shared" si="498"/>
        <v/>
      </c>
      <c r="Y1563" s="147" t="str">
        <f t="shared" si="499"/>
        <v/>
      </c>
      <c r="AC1563" s="151">
        <v>882</v>
      </c>
      <c r="AD1563" s="147">
        <f t="shared" si="500"/>
        <v>-0.47199999999999998</v>
      </c>
      <c r="AE1563" s="170">
        <f t="shared" si="501"/>
        <v>0.35688897741412928</v>
      </c>
      <c r="AF1563" s="170">
        <f t="shared" si="502"/>
        <v>0.31846339429468434</v>
      </c>
      <c r="AG1563" s="147" t="str">
        <f t="shared" si="503"/>
        <v/>
      </c>
      <c r="AH1563" s="147">
        <f t="shared" si="504"/>
        <v>0.35688897741412928</v>
      </c>
      <c r="AI1563" s="147" t="str">
        <f t="shared" si="505"/>
        <v/>
      </c>
      <c r="AJ1563" s="169">
        <f t="shared" si="506"/>
        <v>0</v>
      </c>
      <c r="AK1563" s="169" t="str">
        <f t="shared" si="507"/>
        <v/>
      </c>
      <c r="AL1563" s="169" t="str">
        <f t="shared" si="508"/>
        <v/>
      </c>
      <c r="AM1563" s="169"/>
      <c r="AN1563" s="169"/>
      <c r="AO1563" s="169"/>
      <c r="AP1563" s="169"/>
      <c r="AQ1563" s="169"/>
      <c r="AR1563" s="169"/>
      <c r="AS1563" s="169"/>
      <c r="AT1563" s="148"/>
      <c r="AU1563" s="149"/>
      <c r="AV1563" s="148"/>
      <c r="AW1563" s="173"/>
      <c r="AX1563" s="174"/>
      <c r="AY1563" s="175"/>
      <c r="AZ1563" s="175"/>
      <c r="BA1563" s="176"/>
      <c r="BB1563" s="176"/>
      <c r="BC1563" s="150"/>
      <c r="BE1563" s="151">
        <v>859</v>
      </c>
      <c r="BF1563" s="164">
        <f t="shared" si="510"/>
        <v>5.4912000000000916</v>
      </c>
      <c r="BG1563" s="177">
        <f t="shared" si="511"/>
        <v>0.60024552900581618</v>
      </c>
      <c r="BH1563" s="178">
        <f t="shared" si="512"/>
        <v>7.7215698396981836E-4</v>
      </c>
      <c r="BI1563" s="179" t="str">
        <f t="shared" si="513"/>
        <v/>
      </c>
      <c r="BJ1563" s="179" t="str">
        <f t="shared" si="509"/>
        <v/>
      </c>
    </row>
    <row r="1564" spans="2:62" ht="20.100000000000001" customHeight="1" x14ac:dyDescent="0.25">
      <c r="B1564" s="147"/>
      <c r="C1564" s="151">
        <v>883</v>
      </c>
      <c r="D1564" s="147">
        <f t="shared" si="482"/>
        <v>-349.55795460547233</v>
      </c>
      <c r="E1564" s="170">
        <f t="shared" si="483"/>
        <v>4.7871415819019037E-4</v>
      </c>
      <c r="F1564" s="170">
        <f t="shared" si="484"/>
        <v>0.31989229485341664</v>
      </c>
      <c r="G1564" s="147" t="str">
        <f t="shared" si="485"/>
        <v/>
      </c>
      <c r="H1564" s="147">
        <f t="shared" si="486"/>
        <v>4.7871415819019037E-4</v>
      </c>
      <c r="I1564" s="147" t="str">
        <f t="shared" si="487"/>
        <v/>
      </c>
      <c r="J1564" s="147">
        <f t="shared" si="488"/>
        <v>8.7492885840049161E-14</v>
      </c>
      <c r="K1564" s="147" t="str">
        <f t="shared" si="489"/>
        <v/>
      </c>
      <c r="L1564" s="147" t="str">
        <f t="shared" si="490"/>
        <v/>
      </c>
      <c r="P1564" s="151">
        <v>883</v>
      </c>
      <c r="Q1564" s="147">
        <f t="shared" si="491"/>
        <v>-11242.171125513923</v>
      </c>
      <c r="R1564" s="170">
        <f t="shared" si="492"/>
        <v>1.4884877672594026E-5</v>
      </c>
      <c r="S1564" s="170">
        <f t="shared" si="493"/>
        <v>0.31989229485341664</v>
      </c>
      <c r="T1564" s="147" t="str">
        <f t="shared" si="494"/>
        <v/>
      </c>
      <c r="U1564" s="147">
        <f t="shared" si="495"/>
        <v>1.4884877672594026E-5</v>
      </c>
      <c r="V1564" s="147" t="str">
        <f t="shared" si="496"/>
        <v/>
      </c>
      <c r="W1564" s="171">
        <f t="shared" si="497"/>
        <v>7.7605307348117036E-6</v>
      </c>
      <c r="X1564" s="169" t="str">
        <f t="shared" si="498"/>
        <v/>
      </c>
      <c r="Y1564" s="147" t="str">
        <f t="shared" si="499"/>
        <v/>
      </c>
      <c r="AC1564" s="151">
        <v>883</v>
      </c>
      <c r="AD1564" s="147">
        <f t="shared" si="500"/>
        <v>-0.46799999999999997</v>
      </c>
      <c r="AE1564" s="170">
        <f t="shared" si="501"/>
        <v>0.35756055978128964</v>
      </c>
      <c r="AF1564" s="170">
        <f t="shared" si="502"/>
        <v>0.31989229485341653</v>
      </c>
      <c r="AG1564" s="147" t="str">
        <f t="shared" si="503"/>
        <v/>
      </c>
      <c r="AH1564" s="147">
        <f t="shared" si="504"/>
        <v>0.35756055978128964</v>
      </c>
      <c r="AI1564" s="147" t="str">
        <f t="shared" si="505"/>
        <v/>
      </c>
      <c r="AJ1564" s="169">
        <f t="shared" si="506"/>
        <v>0</v>
      </c>
      <c r="AK1564" s="169" t="str">
        <f t="shared" si="507"/>
        <v/>
      </c>
      <c r="AL1564" s="169" t="str">
        <f t="shared" si="508"/>
        <v/>
      </c>
      <c r="AM1564" s="169"/>
      <c r="AN1564" s="169"/>
      <c r="AO1564" s="169"/>
      <c r="AP1564" s="169"/>
      <c r="AQ1564" s="169"/>
      <c r="AR1564" s="169"/>
      <c r="AS1564" s="169"/>
      <c r="AT1564" s="148"/>
      <c r="AU1564" s="149"/>
      <c r="AV1564" s="148"/>
      <c r="AW1564" s="173"/>
      <c r="AX1564" s="174"/>
      <c r="AY1564" s="175"/>
      <c r="AZ1564" s="175"/>
      <c r="BA1564" s="176"/>
      <c r="BB1564" s="176"/>
      <c r="BC1564" s="150"/>
      <c r="BE1564" s="151">
        <v>860</v>
      </c>
      <c r="BF1564" s="164">
        <f t="shared" si="510"/>
        <v>5.4976000000000917</v>
      </c>
      <c r="BG1564" s="177">
        <f t="shared" si="511"/>
        <v>0.59947337202184636</v>
      </c>
      <c r="BH1564" s="178">
        <f t="shared" si="512"/>
        <v>7.7193337005987406E-4</v>
      </c>
      <c r="BI1564" s="179" t="str">
        <f t="shared" si="513"/>
        <v/>
      </c>
      <c r="BJ1564" s="179" t="str">
        <f t="shared" si="509"/>
        <v/>
      </c>
    </row>
    <row r="1565" spans="2:62" ht="20.100000000000001" customHeight="1" x14ac:dyDescent="0.25">
      <c r="B1565" s="147"/>
      <c r="C1565" s="151">
        <v>884</v>
      </c>
      <c r="D1565" s="147">
        <f t="shared" si="482"/>
        <v>-346.57027977978441</v>
      </c>
      <c r="E1565" s="170">
        <f t="shared" si="483"/>
        <v>4.7960731354324064E-4</v>
      </c>
      <c r="F1565" s="170">
        <f t="shared" si="484"/>
        <v>0.32132387281569275</v>
      </c>
      <c r="G1565" s="147" t="str">
        <f t="shared" si="485"/>
        <v/>
      </c>
      <c r="H1565" s="147">
        <f t="shared" si="486"/>
        <v>4.7960731354324064E-4</v>
      </c>
      <c r="I1565" s="147" t="str">
        <f t="shared" si="487"/>
        <v/>
      </c>
      <c r="J1565" s="147">
        <f t="shared" si="488"/>
        <v>8.9873360018041376E-14</v>
      </c>
      <c r="K1565" s="147" t="str">
        <f t="shared" si="489"/>
        <v/>
      </c>
      <c r="L1565" s="147" t="str">
        <f t="shared" si="490"/>
        <v/>
      </c>
      <c r="P1565" s="151">
        <v>884</v>
      </c>
      <c r="Q1565" s="147">
        <f t="shared" si="491"/>
        <v>-11146.08419281723</v>
      </c>
      <c r="R1565" s="170">
        <f t="shared" si="492"/>
        <v>1.4912648959374085E-5</v>
      </c>
      <c r="S1565" s="170">
        <f t="shared" si="493"/>
        <v>0.32132387281569263</v>
      </c>
      <c r="T1565" s="147" t="str">
        <f t="shared" si="494"/>
        <v/>
      </c>
      <c r="U1565" s="147">
        <f t="shared" si="495"/>
        <v>1.4912648959374085E-5</v>
      </c>
      <c r="V1565" s="147" t="str">
        <f t="shared" si="496"/>
        <v/>
      </c>
      <c r="W1565" s="171">
        <f t="shared" si="497"/>
        <v>7.7988545819452349E-6</v>
      </c>
      <c r="X1565" s="169" t="str">
        <f t="shared" si="498"/>
        <v/>
      </c>
      <c r="Y1565" s="147" t="str">
        <f t="shared" si="499"/>
        <v/>
      </c>
      <c r="AC1565" s="151">
        <v>884</v>
      </c>
      <c r="AD1565" s="147">
        <f t="shared" si="500"/>
        <v>-0.46399999999999997</v>
      </c>
      <c r="AE1565" s="170">
        <f t="shared" si="501"/>
        <v>0.35822767422222374</v>
      </c>
      <c r="AF1565" s="170">
        <f t="shared" si="502"/>
        <v>0.32132387281569263</v>
      </c>
      <c r="AG1565" s="147" t="str">
        <f t="shared" si="503"/>
        <v/>
      </c>
      <c r="AH1565" s="147">
        <f t="shared" si="504"/>
        <v>0.35822767422222374</v>
      </c>
      <c r="AI1565" s="147" t="str">
        <f t="shared" si="505"/>
        <v/>
      </c>
      <c r="AJ1565" s="169">
        <f t="shared" si="506"/>
        <v>0</v>
      </c>
      <c r="AK1565" s="169" t="str">
        <f t="shared" si="507"/>
        <v/>
      </c>
      <c r="AL1565" s="169" t="str">
        <f t="shared" si="508"/>
        <v/>
      </c>
      <c r="AM1565" s="169"/>
      <c r="AN1565" s="169"/>
      <c r="AO1565" s="169"/>
      <c r="AP1565" s="169"/>
      <c r="AQ1565" s="169"/>
      <c r="AR1565" s="169"/>
      <c r="AS1565" s="169"/>
      <c r="AT1565" s="148"/>
      <c r="AU1565" s="149"/>
      <c r="AV1565" s="148"/>
      <c r="AW1565" s="173"/>
      <c r="AX1565" s="174"/>
      <c r="AY1565" s="175"/>
      <c r="AZ1565" s="175"/>
      <c r="BA1565" s="176"/>
      <c r="BB1565" s="176"/>
      <c r="BC1565" s="150"/>
      <c r="BE1565" s="151">
        <v>861</v>
      </c>
      <c r="BF1565" s="164">
        <f t="shared" si="510"/>
        <v>5.5040000000000919</v>
      </c>
      <c r="BG1565" s="177">
        <f t="shared" si="511"/>
        <v>0.59870143865178649</v>
      </c>
      <c r="BH1565" s="178">
        <f t="shared" si="512"/>
        <v>7.7170720933672499E-4</v>
      </c>
      <c r="BI1565" s="179" t="str">
        <f t="shared" si="513"/>
        <v/>
      </c>
      <c r="BJ1565" s="179" t="str">
        <f t="shared" si="509"/>
        <v/>
      </c>
    </row>
    <row r="1566" spans="2:62" ht="20.100000000000001" customHeight="1" x14ac:dyDescent="0.25">
      <c r="B1566" s="147"/>
      <c r="C1566" s="151">
        <v>885</v>
      </c>
      <c r="D1566" s="147">
        <f t="shared" si="482"/>
        <v>-343.58260495409695</v>
      </c>
      <c r="E1566" s="170">
        <f t="shared" si="483"/>
        <v>4.8049444731780491E-4</v>
      </c>
      <c r="F1566" s="170">
        <f t="shared" si="484"/>
        <v>0.32275811025034773</v>
      </c>
      <c r="G1566" s="147" t="str">
        <f t="shared" si="485"/>
        <v/>
      </c>
      <c r="H1566" s="147">
        <f t="shared" si="486"/>
        <v>4.8049444731780491E-4</v>
      </c>
      <c r="I1566" s="147" t="str">
        <f t="shared" si="487"/>
        <v/>
      </c>
      <c r="J1566" s="147">
        <f t="shared" si="488"/>
        <v>9.2317124173949072E-14</v>
      </c>
      <c r="K1566" s="147" t="str">
        <f t="shared" si="489"/>
        <v/>
      </c>
      <c r="L1566" s="147" t="str">
        <f t="shared" si="490"/>
        <v/>
      </c>
      <c r="P1566" s="151">
        <v>885</v>
      </c>
      <c r="Q1566" s="147">
        <f t="shared" si="491"/>
        <v>-11049.997260120523</v>
      </c>
      <c r="R1566" s="170">
        <f t="shared" si="492"/>
        <v>1.4940233014467714E-5</v>
      </c>
      <c r="S1566" s="170">
        <f t="shared" si="493"/>
        <v>0.32275811025034784</v>
      </c>
      <c r="T1566" s="147" t="str">
        <f t="shared" si="494"/>
        <v/>
      </c>
      <c r="U1566" s="147">
        <f t="shared" si="495"/>
        <v>1.4940233014467714E-5</v>
      </c>
      <c r="V1566" s="147" t="str">
        <f t="shared" si="496"/>
        <v/>
      </c>
      <c r="W1566" s="171">
        <f t="shared" si="497"/>
        <v>7.8372422869432139E-6</v>
      </c>
      <c r="X1566" s="169" t="str">
        <f t="shared" si="498"/>
        <v/>
      </c>
      <c r="Y1566" s="147" t="str">
        <f t="shared" si="499"/>
        <v/>
      </c>
      <c r="AC1566" s="151">
        <v>885</v>
      </c>
      <c r="AD1566" s="147">
        <f t="shared" si="500"/>
        <v>-0.45999999999999996</v>
      </c>
      <c r="AE1566" s="170">
        <f t="shared" si="501"/>
        <v>0.35889029103354464</v>
      </c>
      <c r="AF1566" s="170">
        <f t="shared" si="502"/>
        <v>0.32275811025034773</v>
      </c>
      <c r="AG1566" s="147" t="str">
        <f t="shared" si="503"/>
        <v/>
      </c>
      <c r="AH1566" s="147">
        <f t="shared" si="504"/>
        <v>0.35889029103354464</v>
      </c>
      <c r="AI1566" s="147" t="str">
        <f t="shared" si="505"/>
        <v/>
      </c>
      <c r="AJ1566" s="169">
        <f t="shared" si="506"/>
        <v>0</v>
      </c>
      <c r="AK1566" s="169" t="str">
        <f t="shared" si="507"/>
        <v/>
      </c>
      <c r="AL1566" s="169" t="str">
        <f t="shared" si="508"/>
        <v/>
      </c>
      <c r="AM1566" s="169"/>
      <c r="AN1566" s="169"/>
      <c r="AO1566" s="169"/>
      <c r="AP1566" s="169"/>
      <c r="AQ1566" s="169"/>
      <c r="AR1566" s="169"/>
      <c r="AS1566" s="169"/>
      <c r="AT1566" s="148"/>
      <c r="AU1566" s="149"/>
      <c r="AV1566" s="148"/>
      <c r="AW1566" s="173"/>
      <c r="AX1566" s="174"/>
      <c r="AY1566" s="175"/>
      <c r="AZ1566" s="175"/>
      <c r="BA1566" s="176"/>
      <c r="BB1566" s="176"/>
      <c r="BC1566" s="150"/>
      <c r="BE1566" s="151">
        <v>862</v>
      </c>
      <c r="BF1566" s="164">
        <f t="shared" si="510"/>
        <v>5.5104000000000921</v>
      </c>
      <c r="BG1566" s="177">
        <f t="shared" si="511"/>
        <v>0.59792973144244976</v>
      </c>
      <c r="BH1566" s="178">
        <f t="shared" si="512"/>
        <v>7.7147851014103264E-4</v>
      </c>
      <c r="BI1566" s="179" t="str">
        <f t="shared" si="513"/>
        <v/>
      </c>
      <c r="BJ1566" s="179" t="str">
        <f t="shared" si="509"/>
        <v/>
      </c>
    </row>
    <row r="1567" spans="2:62" ht="20.100000000000001" customHeight="1" x14ac:dyDescent="0.25">
      <c r="B1567" s="147"/>
      <c r="C1567" s="151">
        <v>886</v>
      </c>
      <c r="D1567" s="147">
        <f t="shared" si="482"/>
        <v>-340.59493012840903</v>
      </c>
      <c r="E1567" s="170">
        <f t="shared" si="483"/>
        <v>4.8137551996140968E-4</v>
      </c>
      <c r="F1567" s="170">
        <f t="shared" si="484"/>
        <v>0.32419498910772432</v>
      </c>
      <c r="G1567" s="147" t="str">
        <f t="shared" si="485"/>
        <v/>
      </c>
      <c r="H1567" s="147">
        <f t="shared" si="486"/>
        <v>4.8137551996140968E-4</v>
      </c>
      <c r="I1567" s="147" t="str">
        <f t="shared" si="487"/>
        <v/>
      </c>
      <c r="J1567" s="147">
        <f t="shared" si="488"/>
        <v>9.4825819974970144E-14</v>
      </c>
      <c r="K1567" s="147" t="str">
        <f t="shared" si="489"/>
        <v/>
      </c>
      <c r="L1567" s="147" t="str">
        <f t="shared" si="490"/>
        <v/>
      </c>
      <c r="P1567" s="151">
        <v>886</v>
      </c>
      <c r="Q1567" s="147">
        <f t="shared" si="491"/>
        <v>-10953.91032742383</v>
      </c>
      <c r="R1567" s="170">
        <f t="shared" si="492"/>
        <v>1.4967628608051794E-5</v>
      </c>
      <c r="S1567" s="170">
        <f t="shared" si="493"/>
        <v>0.32419498910772426</v>
      </c>
      <c r="T1567" s="147" t="str">
        <f t="shared" si="494"/>
        <v/>
      </c>
      <c r="U1567" s="147">
        <f t="shared" si="495"/>
        <v>1.4967628608051794E-5</v>
      </c>
      <c r="V1567" s="147" t="str">
        <f t="shared" si="496"/>
        <v/>
      </c>
      <c r="W1567" s="171">
        <f t="shared" si="497"/>
        <v>7.8756929327083525E-6</v>
      </c>
      <c r="X1567" s="169" t="str">
        <f t="shared" si="498"/>
        <v/>
      </c>
      <c r="Y1567" s="147" t="str">
        <f t="shared" si="499"/>
        <v/>
      </c>
      <c r="AC1567" s="151">
        <v>886</v>
      </c>
      <c r="AD1567" s="147">
        <f t="shared" si="500"/>
        <v>-0.45599999999999996</v>
      </c>
      <c r="AE1567" s="170">
        <f t="shared" si="501"/>
        <v>0.35954838067276956</v>
      </c>
      <c r="AF1567" s="170">
        <f t="shared" si="502"/>
        <v>0.32419498910772426</v>
      </c>
      <c r="AG1567" s="147" t="str">
        <f t="shared" si="503"/>
        <v/>
      </c>
      <c r="AH1567" s="147">
        <f t="shared" si="504"/>
        <v>0.35954838067276956</v>
      </c>
      <c r="AI1567" s="147" t="str">
        <f t="shared" si="505"/>
        <v/>
      </c>
      <c r="AJ1567" s="169">
        <f t="shared" si="506"/>
        <v>0</v>
      </c>
      <c r="AK1567" s="169" t="str">
        <f t="shared" si="507"/>
        <v/>
      </c>
      <c r="AL1567" s="169" t="str">
        <f t="shared" si="508"/>
        <v/>
      </c>
      <c r="AM1567" s="169"/>
      <c r="AN1567" s="169"/>
      <c r="AO1567" s="169"/>
      <c r="AP1567" s="169"/>
      <c r="AQ1567" s="169"/>
      <c r="AR1567" s="169"/>
      <c r="AS1567" s="169"/>
      <c r="AT1567" s="148"/>
      <c r="AU1567" s="149"/>
      <c r="AV1567" s="148"/>
      <c r="AW1567" s="173"/>
      <c r="AX1567" s="174"/>
      <c r="AY1567" s="175"/>
      <c r="AZ1567" s="175"/>
      <c r="BA1567" s="176"/>
      <c r="BB1567" s="176"/>
      <c r="BC1567" s="150"/>
      <c r="BE1567" s="151">
        <v>863</v>
      </c>
      <c r="BF1567" s="164">
        <f t="shared" si="510"/>
        <v>5.5168000000000923</v>
      </c>
      <c r="BG1567" s="177">
        <f t="shared" si="511"/>
        <v>0.59715825293230873</v>
      </c>
      <c r="BH1567" s="178">
        <f t="shared" si="512"/>
        <v>7.712472808114601E-4</v>
      </c>
      <c r="BI1567" s="179" t="str">
        <f t="shared" si="513"/>
        <v/>
      </c>
      <c r="BJ1567" s="179" t="str">
        <f t="shared" si="509"/>
        <v/>
      </c>
    </row>
    <row r="1568" spans="2:62" ht="20.100000000000001" customHeight="1" x14ac:dyDescent="0.25">
      <c r="B1568" s="147"/>
      <c r="C1568" s="151">
        <v>887</v>
      </c>
      <c r="D1568" s="147">
        <f t="shared" si="482"/>
        <v>-337.60725530272111</v>
      </c>
      <c r="E1568" s="170">
        <f t="shared" si="483"/>
        <v>4.822504921399367E-4</v>
      </c>
      <c r="F1568" s="170">
        <f t="shared" si="484"/>
        <v>0.32563449122032062</v>
      </c>
      <c r="G1568" s="147" t="str">
        <f t="shared" si="485"/>
        <v/>
      </c>
      <c r="H1568" s="147">
        <f t="shared" si="486"/>
        <v>4.822504921399367E-4</v>
      </c>
      <c r="I1568" s="147" t="str">
        <f t="shared" si="487"/>
        <v/>
      </c>
      <c r="J1568" s="147">
        <f t="shared" si="488"/>
        <v>9.7401130554667646E-14</v>
      </c>
      <c r="K1568" s="147" t="str">
        <f t="shared" si="489"/>
        <v/>
      </c>
      <c r="L1568" s="147" t="str">
        <f t="shared" si="490"/>
        <v/>
      </c>
      <c r="P1568" s="151">
        <v>887</v>
      </c>
      <c r="Q1568" s="147">
        <f t="shared" si="491"/>
        <v>-10857.823394727122</v>
      </c>
      <c r="R1568" s="170">
        <f t="shared" si="492"/>
        <v>1.4994834517092664E-5</v>
      </c>
      <c r="S1568" s="170">
        <f t="shared" si="493"/>
        <v>0.32563449122032068</v>
      </c>
      <c r="T1568" s="147" t="str">
        <f t="shared" si="494"/>
        <v/>
      </c>
      <c r="U1568" s="147">
        <f t="shared" si="495"/>
        <v>1.4994834517092664E-5</v>
      </c>
      <c r="V1568" s="147" t="str">
        <f t="shared" si="496"/>
        <v/>
      </c>
      <c r="W1568" s="171">
        <f t="shared" si="497"/>
        <v>7.9142055946080775E-6</v>
      </c>
      <c r="X1568" s="169" t="str">
        <f t="shared" si="498"/>
        <v/>
      </c>
      <c r="Y1568" s="147" t="str">
        <f t="shared" si="499"/>
        <v/>
      </c>
      <c r="AC1568" s="151">
        <v>887</v>
      </c>
      <c r="AD1568" s="147">
        <f t="shared" si="500"/>
        <v>-0.45199999999999996</v>
      </c>
      <c r="AE1568" s="170">
        <f t="shared" si="501"/>
        <v>0.3602019137605102</v>
      </c>
      <c r="AF1568" s="170">
        <f t="shared" si="502"/>
        <v>0.32563449122032057</v>
      </c>
      <c r="AG1568" s="147" t="str">
        <f t="shared" si="503"/>
        <v/>
      </c>
      <c r="AH1568" s="147">
        <f t="shared" si="504"/>
        <v>0.3602019137605102</v>
      </c>
      <c r="AI1568" s="147" t="str">
        <f t="shared" si="505"/>
        <v/>
      </c>
      <c r="AJ1568" s="169">
        <f t="shared" si="506"/>
        <v>0</v>
      </c>
      <c r="AK1568" s="169" t="str">
        <f t="shared" si="507"/>
        <v/>
      </c>
      <c r="AL1568" s="169" t="str">
        <f t="shared" si="508"/>
        <v/>
      </c>
      <c r="AM1568" s="169"/>
      <c r="AN1568" s="169"/>
      <c r="AO1568" s="169"/>
      <c r="AP1568" s="169"/>
      <c r="AQ1568" s="169"/>
      <c r="AR1568" s="169"/>
      <c r="AS1568" s="169"/>
      <c r="AT1568" s="148"/>
      <c r="AU1568" s="149"/>
      <c r="AV1568" s="148"/>
      <c r="AW1568" s="173"/>
      <c r="AX1568" s="174"/>
      <c r="AY1568" s="175"/>
      <c r="AZ1568" s="175"/>
      <c r="BA1568" s="176"/>
      <c r="BB1568" s="176"/>
      <c r="BC1568" s="150"/>
      <c r="BE1568" s="151">
        <v>864</v>
      </c>
      <c r="BF1568" s="164">
        <f t="shared" si="510"/>
        <v>5.5232000000000925</v>
      </c>
      <c r="BG1568" s="177">
        <f t="shared" si="511"/>
        <v>0.59638700565149727</v>
      </c>
      <c r="BH1568" s="178">
        <f t="shared" si="512"/>
        <v>7.7101352968211856E-4</v>
      </c>
      <c r="BI1568" s="179" t="str">
        <f t="shared" si="513"/>
        <v/>
      </c>
      <c r="BJ1568" s="179" t="str">
        <f t="shared" si="509"/>
        <v/>
      </c>
    </row>
    <row r="1569" spans="2:62" ht="20.100000000000001" customHeight="1" x14ac:dyDescent="0.25">
      <c r="B1569" s="147"/>
      <c r="C1569" s="151">
        <v>888</v>
      </c>
      <c r="D1569" s="147">
        <f t="shared" si="482"/>
        <v>-334.61958047703365</v>
      </c>
      <c r="E1569" s="170">
        <f t="shared" si="483"/>
        <v>4.831193247405443E-4</v>
      </c>
      <c r="F1569" s="170">
        <f t="shared" si="484"/>
        <v>0.32707659830344671</v>
      </c>
      <c r="G1569" s="147" t="str">
        <f t="shared" si="485"/>
        <v/>
      </c>
      <c r="H1569" s="147">
        <f t="shared" si="486"/>
        <v>4.831193247405443E-4</v>
      </c>
      <c r="I1569" s="147" t="str">
        <f t="shared" si="487"/>
        <v/>
      </c>
      <c r="J1569" s="147">
        <f t="shared" si="488"/>
        <v>1.000447815306231E-13</v>
      </c>
      <c r="K1569" s="147" t="str">
        <f t="shared" si="489"/>
        <v/>
      </c>
      <c r="L1569" s="147" t="str">
        <f t="shared" si="490"/>
        <v/>
      </c>
      <c r="P1569" s="151">
        <v>888</v>
      </c>
      <c r="Q1569" s="147">
        <f t="shared" si="491"/>
        <v>-10761.736462030429</v>
      </c>
      <c r="R1569" s="170">
        <f t="shared" si="492"/>
        <v>1.5021849525436887E-5</v>
      </c>
      <c r="S1569" s="170">
        <f t="shared" si="493"/>
        <v>0.32707659830344682</v>
      </c>
      <c r="T1569" s="147" t="str">
        <f t="shared" si="494"/>
        <v/>
      </c>
      <c r="U1569" s="147">
        <f t="shared" si="495"/>
        <v>1.5021849525436887E-5</v>
      </c>
      <c r="V1569" s="147" t="str">
        <f t="shared" si="496"/>
        <v/>
      </c>
      <c r="W1569" s="171">
        <f t="shared" si="497"/>
        <v>7.9527793404968216E-6</v>
      </c>
      <c r="X1569" s="169" t="str">
        <f t="shared" si="498"/>
        <v/>
      </c>
      <c r="Y1569" s="147" t="str">
        <f t="shared" si="499"/>
        <v/>
      </c>
      <c r="AC1569" s="151">
        <v>888</v>
      </c>
      <c r="AD1569" s="147">
        <f t="shared" si="500"/>
        <v>-0.44799999999999995</v>
      </c>
      <c r="AE1569" s="170">
        <f t="shared" si="501"/>
        <v>0.36085086108265324</v>
      </c>
      <c r="AF1569" s="170">
        <f t="shared" si="502"/>
        <v>0.32707659830344682</v>
      </c>
      <c r="AG1569" s="147" t="str">
        <f t="shared" si="503"/>
        <v/>
      </c>
      <c r="AH1569" s="147">
        <f t="shared" si="504"/>
        <v>0.36085086108265324</v>
      </c>
      <c r="AI1569" s="147" t="str">
        <f t="shared" si="505"/>
        <v/>
      </c>
      <c r="AJ1569" s="169">
        <f t="shared" si="506"/>
        <v>0</v>
      </c>
      <c r="AK1569" s="169" t="str">
        <f t="shared" si="507"/>
        <v/>
      </c>
      <c r="AL1569" s="169" t="str">
        <f t="shared" si="508"/>
        <v/>
      </c>
      <c r="AM1569" s="169"/>
      <c r="AN1569" s="169"/>
      <c r="AO1569" s="169"/>
      <c r="AP1569" s="169"/>
      <c r="AQ1569" s="169"/>
      <c r="AR1569" s="169"/>
      <c r="AS1569" s="169"/>
      <c r="AT1569" s="148"/>
      <c r="AU1569" s="149"/>
      <c r="AV1569" s="148"/>
      <c r="AW1569" s="173"/>
      <c r="AX1569" s="174"/>
      <c r="AY1569" s="175"/>
      <c r="AZ1569" s="175"/>
      <c r="BA1569" s="176"/>
      <c r="BB1569" s="176"/>
      <c r="BC1569" s="150"/>
      <c r="BE1569" s="151">
        <v>865</v>
      </c>
      <c r="BF1569" s="164">
        <f t="shared" si="510"/>
        <v>5.5296000000000927</v>
      </c>
      <c r="BG1569" s="177">
        <f t="shared" si="511"/>
        <v>0.59561599212181515</v>
      </c>
      <c r="BH1569" s="178">
        <f t="shared" si="512"/>
        <v>7.7077726508445465E-4</v>
      </c>
      <c r="BI1569" s="179" t="str">
        <f t="shared" si="513"/>
        <v/>
      </c>
      <c r="BJ1569" s="179" t="str">
        <f t="shared" si="509"/>
        <v/>
      </c>
    </row>
    <row r="1570" spans="2:62" ht="20.100000000000001" customHeight="1" x14ac:dyDescent="0.25">
      <c r="B1570" s="147"/>
      <c r="C1570" s="151">
        <v>889</v>
      </c>
      <c r="D1570" s="147">
        <f t="shared" si="482"/>
        <v>-331.63190565134573</v>
      </c>
      <c r="E1570" s="170">
        <f t="shared" si="483"/>
        <v>4.8398197887457469E-4</v>
      </c>
      <c r="F1570" s="170">
        <f t="shared" si="484"/>
        <v>0.32852129195589119</v>
      </c>
      <c r="G1570" s="147" t="str">
        <f t="shared" si="485"/>
        <v/>
      </c>
      <c r="H1570" s="147">
        <f t="shared" si="486"/>
        <v>4.8398197887457469E-4</v>
      </c>
      <c r="I1570" s="147" t="str">
        <f t="shared" si="487"/>
        <v/>
      </c>
      <c r="J1570" s="147">
        <f t="shared" si="488"/>
        <v>1.0275854204629174E-13</v>
      </c>
      <c r="K1570" s="147" t="str">
        <f t="shared" si="489"/>
        <v/>
      </c>
      <c r="L1570" s="147" t="str">
        <f t="shared" si="490"/>
        <v/>
      </c>
      <c r="P1570" s="151">
        <v>889</v>
      </c>
      <c r="Q1570" s="147">
        <f t="shared" si="491"/>
        <v>-10665.649529333721</v>
      </c>
      <c r="R1570" s="170">
        <f t="shared" si="492"/>
        <v>1.5048672423901695E-5</v>
      </c>
      <c r="S1570" s="170">
        <f t="shared" si="493"/>
        <v>0.3285212919558913</v>
      </c>
      <c r="T1570" s="147" t="str">
        <f t="shared" si="494"/>
        <v/>
      </c>
      <c r="U1570" s="147">
        <f t="shared" si="495"/>
        <v>1.5048672423901695E-5</v>
      </c>
      <c r="V1570" s="147" t="str">
        <f t="shared" si="496"/>
        <v/>
      </c>
      <c r="W1570" s="171">
        <f t="shared" si="497"/>
        <v>7.9914132307391559E-6</v>
      </c>
      <c r="X1570" s="169" t="str">
        <f t="shared" si="498"/>
        <v/>
      </c>
      <c r="Y1570" s="147" t="str">
        <f t="shared" si="499"/>
        <v/>
      </c>
      <c r="AC1570" s="151">
        <v>889</v>
      </c>
      <c r="AD1570" s="147">
        <f t="shared" si="500"/>
        <v>-0.44399999999999995</v>
      </c>
      <c r="AE1570" s="170">
        <f t="shared" si="501"/>
        <v>0.36149519359253279</v>
      </c>
      <c r="AF1570" s="170">
        <f t="shared" si="502"/>
        <v>0.32852129195589119</v>
      </c>
      <c r="AG1570" s="147" t="str">
        <f t="shared" si="503"/>
        <v/>
      </c>
      <c r="AH1570" s="147">
        <f t="shared" si="504"/>
        <v>0.36149519359253279</v>
      </c>
      <c r="AI1570" s="147" t="str">
        <f t="shared" si="505"/>
        <v/>
      </c>
      <c r="AJ1570" s="169">
        <f t="shared" si="506"/>
        <v>0</v>
      </c>
      <c r="AK1570" s="169" t="str">
        <f t="shared" si="507"/>
        <v/>
      </c>
      <c r="AL1570" s="169" t="str">
        <f t="shared" si="508"/>
        <v/>
      </c>
      <c r="AM1570" s="169"/>
      <c r="AN1570" s="169"/>
      <c r="AO1570" s="169"/>
      <c r="AP1570" s="169"/>
      <c r="AQ1570" s="169"/>
      <c r="AR1570" s="169"/>
      <c r="AS1570" s="169"/>
      <c r="AT1570" s="148"/>
      <c r="AU1570" s="149"/>
      <c r="AV1570" s="148"/>
      <c r="AW1570" s="173"/>
      <c r="AX1570" s="174"/>
      <c r="AY1570" s="175"/>
      <c r="AZ1570" s="175"/>
      <c r="BA1570" s="176"/>
      <c r="BB1570" s="176"/>
      <c r="BC1570" s="150"/>
      <c r="BE1570" s="151">
        <v>866</v>
      </c>
      <c r="BF1570" s="164">
        <f t="shared" si="510"/>
        <v>5.5360000000000928</v>
      </c>
      <c r="BG1570" s="177">
        <f t="shared" si="511"/>
        <v>0.5948452148567307</v>
      </c>
      <c r="BH1570" s="178">
        <f t="shared" si="512"/>
        <v>7.705384953462513E-4</v>
      </c>
      <c r="BI1570" s="179" t="str">
        <f t="shared" si="513"/>
        <v/>
      </c>
      <c r="BJ1570" s="179" t="str">
        <f t="shared" si="509"/>
        <v/>
      </c>
    </row>
    <row r="1571" spans="2:62" ht="20.100000000000001" customHeight="1" x14ac:dyDescent="0.25">
      <c r="B1571" s="147"/>
      <c r="C1571" s="151">
        <v>890</v>
      </c>
      <c r="D1571" s="147">
        <f t="shared" si="482"/>
        <v>-328.64423082565781</v>
      </c>
      <c r="E1571" s="170">
        <f t="shared" si="483"/>
        <v>4.8483841588044892E-4</v>
      </c>
      <c r="F1571" s="170">
        <f t="shared" si="484"/>
        <v>0.32996855366059374</v>
      </c>
      <c r="G1571" s="147" t="str">
        <f t="shared" si="485"/>
        <v/>
      </c>
      <c r="H1571" s="147">
        <f t="shared" si="486"/>
        <v>4.8483841588044892E-4</v>
      </c>
      <c r="I1571" s="147" t="str">
        <f t="shared" si="487"/>
        <v/>
      </c>
      <c r="J1571" s="147">
        <f t="shared" si="488"/>
        <v>1.0554422583762252E-13</v>
      </c>
      <c r="K1571" s="147" t="str">
        <f t="shared" si="489"/>
        <v/>
      </c>
      <c r="L1571" s="147" t="str">
        <f t="shared" si="490"/>
        <v/>
      </c>
      <c r="P1571" s="151">
        <v>890</v>
      </c>
      <c r="Q1571" s="147">
        <f t="shared" si="491"/>
        <v>-10569.562596637028</v>
      </c>
      <c r="R1571" s="170">
        <f t="shared" si="492"/>
        <v>1.5075302010364968E-5</v>
      </c>
      <c r="S1571" s="170">
        <f t="shared" si="493"/>
        <v>0.32996855366059363</v>
      </c>
      <c r="T1571" s="147" t="str">
        <f t="shared" si="494"/>
        <v/>
      </c>
      <c r="U1571" s="147">
        <f t="shared" si="495"/>
        <v>1.5075302010364968E-5</v>
      </c>
      <c r="V1571" s="147" t="str">
        <f t="shared" si="496"/>
        <v/>
      </c>
      <c r="W1571" s="171">
        <f t="shared" si="497"/>
        <v>8.0301063182334997E-6</v>
      </c>
      <c r="X1571" s="169" t="str">
        <f t="shared" si="498"/>
        <v/>
      </c>
      <c r="Y1571" s="147" t="str">
        <f t="shared" si="499"/>
        <v/>
      </c>
      <c r="AC1571" s="151">
        <v>890</v>
      </c>
      <c r="AD1571" s="147">
        <f t="shared" si="500"/>
        <v>-0.43999999999999995</v>
      </c>
      <c r="AE1571" s="170">
        <f t="shared" si="501"/>
        <v>0.36213488241309222</v>
      </c>
      <c r="AF1571" s="170">
        <f t="shared" si="502"/>
        <v>0.32996855366059363</v>
      </c>
      <c r="AG1571" s="147" t="str">
        <f t="shared" si="503"/>
        <v/>
      </c>
      <c r="AH1571" s="147">
        <f t="shared" si="504"/>
        <v>0.36213488241309222</v>
      </c>
      <c r="AI1571" s="147" t="str">
        <f t="shared" si="505"/>
        <v/>
      </c>
      <c r="AJ1571" s="169">
        <f t="shared" si="506"/>
        <v>0</v>
      </c>
      <c r="AK1571" s="169" t="str">
        <f t="shared" si="507"/>
        <v/>
      </c>
      <c r="AL1571" s="169" t="str">
        <f t="shared" si="508"/>
        <v/>
      </c>
      <c r="AM1571" s="169"/>
      <c r="AN1571" s="169"/>
      <c r="AO1571" s="169"/>
      <c r="AP1571" s="169"/>
      <c r="AQ1571" s="169"/>
      <c r="AR1571" s="169"/>
      <c r="AS1571" s="169"/>
      <c r="AT1571" s="148"/>
      <c r="AU1571" s="149"/>
      <c r="AV1571" s="148"/>
      <c r="AW1571" s="173"/>
      <c r="AX1571" s="174"/>
      <c r="AY1571" s="175"/>
      <c r="AZ1571" s="175"/>
      <c r="BA1571" s="176"/>
      <c r="BB1571" s="176"/>
      <c r="BC1571" s="150"/>
      <c r="BE1571" s="151">
        <v>867</v>
      </c>
      <c r="BF1571" s="164">
        <f t="shared" si="510"/>
        <v>5.542400000000093</v>
      </c>
      <c r="BG1571" s="177">
        <f t="shared" si="511"/>
        <v>0.59407467636138445</v>
      </c>
      <c r="BH1571" s="178">
        <f t="shared" si="512"/>
        <v>7.7029722879118356E-4</v>
      </c>
      <c r="BI1571" s="179" t="str">
        <f t="shared" si="513"/>
        <v/>
      </c>
      <c r="BJ1571" s="179" t="str">
        <f t="shared" si="509"/>
        <v/>
      </c>
    </row>
    <row r="1572" spans="2:62" ht="20.100000000000001" customHeight="1" x14ac:dyDescent="0.25">
      <c r="B1572" s="147"/>
      <c r="C1572" s="151">
        <v>891</v>
      </c>
      <c r="D1572" s="147">
        <f t="shared" si="482"/>
        <v>-325.6565559999699</v>
      </c>
      <c r="E1572" s="170">
        <f t="shared" si="483"/>
        <v>4.856885973265487E-4</v>
      </c>
      <c r="F1572" s="170">
        <f t="shared" si="484"/>
        <v>0.33141836478532882</v>
      </c>
      <c r="G1572" s="147" t="str">
        <f t="shared" si="485"/>
        <v/>
      </c>
      <c r="H1572" s="147">
        <f t="shared" si="486"/>
        <v>4.856885973265487E-4</v>
      </c>
      <c r="I1572" s="147" t="str">
        <f t="shared" si="487"/>
        <v/>
      </c>
      <c r="J1572" s="147">
        <f t="shared" si="488"/>
        <v>1.0840369232499561E-13</v>
      </c>
      <c r="K1572" s="147" t="str">
        <f t="shared" si="489"/>
        <v/>
      </c>
      <c r="L1572" s="147" t="str">
        <f t="shared" si="490"/>
        <v/>
      </c>
      <c r="P1572" s="151">
        <v>891</v>
      </c>
      <c r="Q1572" s="147">
        <f t="shared" si="491"/>
        <v>-10473.47566394032</v>
      </c>
      <c r="R1572" s="170">
        <f t="shared" si="492"/>
        <v>1.5101737089854881E-5</v>
      </c>
      <c r="S1572" s="170">
        <f t="shared" si="493"/>
        <v>0.33141836478532882</v>
      </c>
      <c r="T1572" s="147" t="str">
        <f t="shared" si="494"/>
        <v/>
      </c>
      <c r="U1572" s="147">
        <f t="shared" si="495"/>
        <v>1.5101737089854881E-5</v>
      </c>
      <c r="V1572" s="147" t="str">
        <f t="shared" si="496"/>
        <v/>
      </c>
      <c r="W1572" s="171">
        <f t="shared" si="497"/>
        <v>8.0688576484366714E-6</v>
      </c>
      <c r="X1572" s="169" t="str">
        <f t="shared" si="498"/>
        <v/>
      </c>
      <c r="Y1572" s="147" t="str">
        <f t="shared" si="499"/>
        <v/>
      </c>
      <c r="AC1572" s="151">
        <v>891</v>
      </c>
      <c r="AD1572" s="147">
        <f t="shared" si="500"/>
        <v>-0.43599999999999994</v>
      </c>
      <c r="AE1572" s="170">
        <f t="shared" si="501"/>
        <v>0.36276989883903699</v>
      </c>
      <c r="AF1572" s="170">
        <f t="shared" si="502"/>
        <v>0.33141836478532871</v>
      </c>
      <c r="AG1572" s="147" t="str">
        <f t="shared" si="503"/>
        <v/>
      </c>
      <c r="AH1572" s="147">
        <f t="shared" si="504"/>
        <v>0.36276989883903699</v>
      </c>
      <c r="AI1572" s="147" t="str">
        <f t="shared" si="505"/>
        <v/>
      </c>
      <c r="AJ1572" s="169">
        <f t="shared" si="506"/>
        <v>0</v>
      </c>
      <c r="AK1572" s="169" t="str">
        <f t="shared" si="507"/>
        <v/>
      </c>
      <c r="AL1572" s="169" t="str">
        <f t="shared" si="508"/>
        <v/>
      </c>
      <c r="AM1572" s="169"/>
      <c r="AN1572" s="169"/>
      <c r="AO1572" s="169"/>
      <c r="AP1572" s="169"/>
      <c r="AQ1572" s="169"/>
      <c r="AR1572" s="169"/>
      <c r="AS1572" s="169"/>
      <c r="AT1572" s="148"/>
      <c r="AU1572" s="149"/>
      <c r="AV1572" s="148"/>
      <c r="AW1572" s="173"/>
      <c r="AX1572" s="174"/>
      <c r="AY1572" s="175"/>
      <c r="AZ1572" s="175"/>
      <c r="BA1572" s="176"/>
      <c r="BB1572" s="176"/>
      <c r="BC1572" s="150"/>
      <c r="BE1572" s="151">
        <v>868</v>
      </c>
      <c r="BF1572" s="164">
        <f t="shared" si="510"/>
        <v>5.5488000000000932</v>
      </c>
      <c r="BG1572" s="177">
        <f t="shared" si="511"/>
        <v>0.59330437913259326</v>
      </c>
      <c r="BH1572" s="178">
        <f t="shared" si="512"/>
        <v>7.7005347374037303E-4</v>
      </c>
      <c r="BI1572" s="179" t="str">
        <f t="shared" si="513"/>
        <v/>
      </c>
      <c r="BJ1572" s="179" t="str">
        <f t="shared" si="509"/>
        <v/>
      </c>
    </row>
    <row r="1573" spans="2:62" ht="20.100000000000001" customHeight="1" x14ac:dyDescent="0.25">
      <c r="B1573" s="147"/>
      <c r="C1573" s="151">
        <v>892</v>
      </c>
      <c r="D1573" s="147">
        <f t="shared" si="482"/>
        <v>-322.66888117428243</v>
      </c>
      <c r="E1573" s="170">
        <f t="shared" si="483"/>
        <v>4.8653248501408518E-4</v>
      </c>
      <c r="F1573" s="170">
        <f t="shared" si="484"/>
        <v>0.33287070658339674</v>
      </c>
      <c r="G1573" s="147" t="str">
        <f t="shared" si="485"/>
        <v/>
      </c>
      <c r="H1573" s="147">
        <f t="shared" si="486"/>
        <v>4.8653248501408518E-4</v>
      </c>
      <c r="I1573" s="147" t="str">
        <f t="shared" si="487"/>
        <v/>
      </c>
      <c r="J1573" s="147">
        <f t="shared" si="488"/>
        <v>1.1133884773106484E-13</v>
      </c>
      <c r="K1573" s="147" t="str">
        <f t="shared" si="489"/>
        <v/>
      </c>
      <c r="L1573" s="147" t="str">
        <f t="shared" si="490"/>
        <v/>
      </c>
      <c r="P1573" s="151">
        <v>892</v>
      </c>
      <c r="Q1573" s="147">
        <f t="shared" si="491"/>
        <v>-10377.388731243627</v>
      </c>
      <c r="R1573" s="170">
        <f t="shared" si="492"/>
        <v>1.5127976474639063E-5</v>
      </c>
      <c r="S1573" s="170">
        <f t="shared" si="493"/>
        <v>0.33287070658339679</v>
      </c>
      <c r="T1573" s="147" t="str">
        <f t="shared" si="494"/>
        <v/>
      </c>
      <c r="U1573" s="147">
        <f t="shared" si="495"/>
        <v>1.5127976474639063E-5</v>
      </c>
      <c r="V1573" s="147" t="str">
        <f t="shared" si="496"/>
        <v/>
      </c>
      <c r="W1573" s="171">
        <f t="shared" si="497"/>
        <v>8.107666259389038E-6</v>
      </c>
      <c r="X1573" s="169" t="str">
        <f t="shared" si="498"/>
        <v/>
      </c>
      <c r="Y1573" s="147" t="str">
        <f t="shared" si="499"/>
        <v/>
      </c>
      <c r="AC1573" s="151">
        <v>892</v>
      </c>
      <c r="AD1573" s="147">
        <f t="shared" si="500"/>
        <v>-0.43199999999999994</v>
      </c>
      <c r="AE1573" s="170">
        <f t="shared" si="501"/>
        <v>0.36340021433897723</v>
      </c>
      <c r="AF1573" s="170">
        <f t="shared" si="502"/>
        <v>0.33287070658339679</v>
      </c>
      <c r="AG1573" s="147" t="str">
        <f t="shared" si="503"/>
        <v/>
      </c>
      <c r="AH1573" s="147">
        <f t="shared" si="504"/>
        <v>0.36340021433897723</v>
      </c>
      <c r="AI1573" s="147" t="str">
        <f t="shared" si="505"/>
        <v/>
      </c>
      <c r="AJ1573" s="169">
        <f t="shared" si="506"/>
        <v>0</v>
      </c>
      <c r="AK1573" s="169" t="str">
        <f t="shared" si="507"/>
        <v/>
      </c>
      <c r="AL1573" s="169" t="str">
        <f t="shared" si="508"/>
        <v/>
      </c>
      <c r="AM1573" s="169"/>
      <c r="AN1573" s="169"/>
      <c r="AO1573" s="169"/>
      <c r="AP1573" s="169"/>
      <c r="AQ1573" s="169"/>
      <c r="AR1573" s="169"/>
      <c r="AS1573" s="169"/>
      <c r="AT1573" s="148"/>
      <c r="AU1573" s="149"/>
      <c r="AV1573" s="148"/>
      <c r="AW1573" s="173"/>
      <c r="AX1573" s="174"/>
      <c r="AY1573" s="175"/>
      <c r="AZ1573" s="175"/>
      <c r="BA1573" s="176"/>
      <c r="BB1573" s="176"/>
      <c r="BC1573" s="150"/>
      <c r="BE1573" s="151">
        <v>869</v>
      </c>
      <c r="BF1573" s="164">
        <f t="shared" si="510"/>
        <v>5.5552000000000934</v>
      </c>
      <c r="BG1573" s="177">
        <f t="shared" si="511"/>
        <v>0.59253432565885289</v>
      </c>
      <c r="BH1573" s="178">
        <f t="shared" si="512"/>
        <v>7.6980723851005628E-4</v>
      </c>
      <c r="BI1573" s="179" t="str">
        <f t="shared" si="513"/>
        <v/>
      </c>
      <c r="BJ1573" s="179" t="str">
        <f t="shared" si="509"/>
        <v/>
      </c>
    </row>
    <row r="1574" spans="2:62" ht="20.100000000000001" customHeight="1" x14ac:dyDescent="0.25">
      <c r="B1574" s="147"/>
      <c r="C1574" s="151">
        <v>893</v>
      </c>
      <c r="D1574" s="147">
        <f t="shared" si="482"/>
        <v>-319.68120634859451</v>
      </c>
      <c r="E1574" s="170">
        <f t="shared" si="483"/>
        <v>4.8737004097995461E-4</v>
      </c>
      <c r="F1574" s="170">
        <f t="shared" si="484"/>
        <v>0.33432556019432413</v>
      </c>
      <c r="G1574" s="147" t="str">
        <f t="shared" si="485"/>
        <v/>
      </c>
      <c r="H1574" s="147">
        <f t="shared" si="486"/>
        <v>4.8737004097995461E-4</v>
      </c>
      <c r="I1574" s="147" t="str">
        <f t="shared" si="487"/>
        <v/>
      </c>
      <c r="J1574" s="147">
        <f t="shared" si="488"/>
        <v>1.143516462251117E-13</v>
      </c>
      <c r="K1574" s="147" t="str">
        <f t="shared" si="489"/>
        <v/>
      </c>
      <c r="L1574" s="147" t="str">
        <f t="shared" si="490"/>
        <v/>
      </c>
      <c r="P1574" s="151">
        <v>893</v>
      </c>
      <c r="Q1574" s="147">
        <f t="shared" si="491"/>
        <v>-10281.30179854692</v>
      </c>
      <c r="R1574" s="170">
        <f t="shared" si="492"/>
        <v>1.515401898431342E-5</v>
      </c>
      <c r="S1574" s="170">
        <f t="shared" si="493"/>
        <v>0.33432556019432424</v>
      </c>
      <c r="T1574" s="147" t="str">
        <f t="shared" si="494"/>
        <v/>
      </c>
      <c r="U1574" s="147">
        <f t="shared" si="495"/>
        <v>1.515401898431342E-5</v>
      </c>
      <c r="V1574" s="147" t="str">
        <f t="shared" si="496"/>
        <v/>
      </c>
      <c r="W1574" s="171">
        <f t="shared" si="497"/>
        <v>8.1465311817404976E-6</v>
      </c>
      <c r="X1574" s="169" t="str">
        <f t="shared" si="498"/>
        <v/>
      </c>
      <c r="Y1574" s="147" t="str">
        <f t="shared" si="499"/>
        <v/>
      </c>
      <c r="AC1574" s="151">
        <v>893</v>
      </c>
      <c r="AD1574" s="147">
        <f t="shared" si="500"/>
        <v>-0.42799999999999994</v>
      </c>
      <c r="AE1574" s="170">
        <f t="shared" si="501"/>
        <v>0.3640258005575604</v>
      </c>
      <c r="AF1574" s="170">
        <f t="shared" si="502"/>
        <v>0.33432556019432413</v>
      </c>
      <c r="AG1574" s="147" t="str">
        <f t="shared" si="503"/>
        <v/>
      </c>
      <c r="AH1574" s="147">
        <f t="shared" si="504"/>
        <v>0.3640258005575604</v>
      </c>
      <c r="AI1574" s="147" t="str">
        <f t="shared" si="505"/>
        <v/>
      </c>
      <c r="AJ1574" s="169">
        <f t="shared" si="506"/>
        <v>0</v>
      </c>
      <c r="AK1574" s="169" t="str">
        <f t="shared" si="507"/>
        <v/>
      </c>
      <c r="AL1574" s="169" t="str">
        <f t="shared" si="508"/>
        <v/>
      </c>
      <c r="AM1574" s="169"/>
      <c r="AN1574" s="169"/>
      <c r="AO1574" s="169"/>
      <c r="AP1574" s="169"/>
      <c r="AQ1574" s="169"/>
      <c r="AR1574" s="169"/>
      <c r="AS1574" s="169"/>
      <c r="AT1574" s="148"/>
      <c r="AU1574" s="149"/>
      <c r="AV1574" s="148"/>
      <c r="AW1574" s="173"/>
      <c r="AX1574" s="174"/>
      <c r="AY1574" s="175"/>
      <c r="AZ1574" s="175"/>
      <c r="BA1574" s="176"/>
      <c r="BB1574" s="176"/>
      <c r="BC1574" s="150"/>
      <c r="BE1574" s="151">
        <v>870</v>
      </c>
      <c r="BF1574" s="164">
        <f t="shared" si="510"/>
        <v>5.5616000000000936</v>
      </c>
      <c r="BG1574" s="177">
        <f t="shared" si="511"/>
        <v>0.59176451842034283</v>
      </c>
      <c r="BH1574" s="178">
        <f t="shared" si="512"/>
        <v>7.6955853141202901E-4</v>
      </c>
      <c r="BI1574" s="179" t="str">
        <f t="shared" si="513"/>
        <v/>
      </c>
      <c r="BJ1574" s="179" t="str">
        <f t="shared" si="509"/>
        <v/>
      </c>
    </row>
    <row r="1575" spans="2:62" ht="20.100000000000001" customHeight="1" x14ac:dyDescent="0.25">
      <c r="B1575" s="147"/>
      <c r="C1575" s="151">
        <v>894</v>
      </c>
      <c r="D1575" s="147">
        <f t="shared" si="482"/>
        <v>-316.6935315229066</v>
      </c>
      <c r="E1575" s="170">
        <f t="shared" si="483"/>
        <v>4.8820122749957865E-4</v>
      </c>
      <c r="F1575" s="170">
        <f t="shared" si="484"/>
        <v>0.33578290664457128</v>
      </c>
      <c r="G1575" s="147" t="str">
        <f t="shared" si="485"/>
        <v/>
      </c>
      <c r="H1575" s="147">
        <f t="shared" si="486"/>
        <v>4.8820122749957865E-4</v>
      </c>
      <c r="I1575" s="147" t="str">
        <f t="shared" si="487"/>
        <v/>
      </c>
      <c r="J1575" s="147">
        <f t="shared" si="488"/>
        <v>1.1744409109449257E-13</v>
      </c>
      <c r="K1575" s="147" t="str">
        <f t="shared" si="489"/>
        <v/>
      </c>
      <c r="L1575" s="147" t="str">
        <f t="shared" si="490"/>
        <v/>
      </c>
      <c r="P1575" s="151">
        <v>894</v>
      </c>
      <c r="Q1575" s="147">
        <f t="shared" si="491"/>
        <v>-10185.214865850226</v>
      </c>
      <c r="R1575" s="170">
        <f t="shared" si="492"/>
        <v>1.5179863445890419E-5</v>
      </c>
      <c r="S1575" s="170">
        <f t="shared" si="493"/>
        <v>0.33578290664457122</v>
      </c>
      <c r="T1575" s="147" t="str">
        <f t="shared" si="494"/>
        <v/>
      </c>
      <c r="U1575" s="147">
        <f t="shared" si="495"/>
        <v>1.5179863445890419E-5</v>
      </c>
      <c r="V1575" s="147" t="str">
        <f t="shared" si="496"/>
        <v/>
      </c>
      <c r="W1575" s="171">
        <f t="shared" si="497"/>
        <v>8.1854514387770621E-6</v>
      </c>
      <c r="X1575" s="169" t="str">
        <f t="shared" si="498"/>
        <v/>
      </c>
      <c r="Y1575" s="147" t="str">
        <f t="shared" si="499"/>
        <v/>
      </c>
      <c r="AC1575" s="151">
        <v>894</v>
      </c>
      <c r="AD1575" s="147">
        <f t="shared" si="500"/>
        <v>-0.42399999999999993</v>
      </c>
      <c r="AE1575" s="170">
        <f t="shared" si="501"/>
        <v>0.36464662931759334</v>
      </c>
      <c r="AF1575" s="170">
        <f t="shared" si="502"/>
        <v>0.33578290664457122</v>
      </c>
      <c r="AG1575" s="147" t="str">
        <f t="shared" si="503"/>
        <v/>
      </c>
      <c r="AH1575" s="147">
        <f t="shared" si="504"/>
        <v>0.36464662931759334</v>
      </c>
      <c r="AI1575" s="147" t="str">
        <f t="shared" si="505"/>
        <v/>
      </c>
      <c r="AJ1575" s="169">
        <f t="shared" si="506"/>
        <v>0</v>
      </c>
      <c r="AK1575" s="169" t="str">
        <f t="shared" si="507"/>
        <v/>
      </c>
      <c r="AL1575" s="169" t="str">
        <f t="shared" si="508"/>
        <v/>
      </c>
      <c r="AM1575" s="169"/>
      <c r="AN1575" s="169"/>
      <c r="AO1575" s="169"/>
      <c r="AP1575" s="169"/>
      <c r="AQ1575" s="169"/>
      <c r="AR1575" s="169"/>
      <c r="AS1575" s="169"/>
      <c r="AT1575" s="148"/>
      <c r="AU1575" s="149"/>
      <c r="AV1575" s="148"/>
      <c r="AW1575" s="173"/>
      <c r="AX1575" s="174"/>
      <c r="AY1575" s="175"/>
      <c r="AZ1575" s="175"/>
      <c r="BA1575" s="176"/>
      <c r="BB1575" s="176"/>
      <c r="BC1575" s="150"/>
      <c r="BE1575" s="151">
        <v>871</v>
      </c>
      <c r="BF1575" s="164">
        <f t="shared" si="510"/>
        <v>5.5680000000000938</v>
      </c>
      <c r="BG1575" s="177">
        <f t="shared" si="511"/>
        <v>0.5909949598889308</v>
      </c>
      <c r="BH1575" s="178">
        <f t="shared" si="512"/>
        <v>7.693073607559775E-4</v>
      </c>
      <c r="BI1575" s="179" t="str">
        <f t="shared" si="513"/>
        <v/>
      </c>
      <c r="BJ1575" s="179" t="str">
        <f t="shared" si="509"/>
        <v/>
      </c>
    </row>
    <row r="1576" spans="2:62" ht="20.100000000000001" customHeight="1" x14ac:dyDescent="0.25">
      <c r="B1576" s="147"/>
      <c r="C1576" s="151">
        <v>895</v>
      </c>
      <c r="D1576" s="147">
        <f t="shared" si="482"/>
        <v>-313.70585669721868</v>
      </c>
      <c r="E1576" s="170">
        <f t="shared" si="483"/>
        <v>4.8902600708973206E-4</v>
      </c>
      <c r="F1576" s="170">
        <f t="shared" si="484"/>
        <v>0.33724272684824957</v>
      </c>
      <c r="G1576" s="147" t="str">
        <f t="shared" si="485"/>
        <v/>
      </c>
      <c r="H1576" s="147">
        <f t="shared" si="486"/>
        <v>4.8902600708973206E-4</v>
      </c>
      <c r="I1576" s="147" t="str">
        <f t="shared" si="487"/>
        <v/>
      </c>
      <c r="J1576" s="147">
        <f t="shared" si="488"/>
        <v>1.2061823594381746E-13</v>
      </c>
      <c r="K1576" s="147" t="str">
        <f t="shared" si="489"/>
        <v/>
      </c>
      <c r="L1576" s="147" t="str">
        <f t="shared" si="490"/>
        <v/>
      </c>
      <c r="P1576" s="151">
        <v>895</v>
      </c>
      <c r="Q1576" s="147">
        <f t="shared" si="491"/>
        <v>-10089.127933153519</v>
      </c>
      <c r="R1576" s="170">
        <f t="shared" si="492"/>
        <v>1.5205508693887051E-5</v>
      </c>
      <c r="S1576" s="170">
        <f t="shared" si="493"/>
        <v>0.33724272684824963</v>
      </c>
      <c r="T1576" s="147" t="str">
        <f t="shared" si="494"/>
        <v/>
      </c>
      <c r="U1576" s="147">
        <f t="shared" si="495"/>
        <v>1.5205508693887051E-5</v>
      </c>
      <c r="V1576" s="147" t="str">
        <f t="shared" si="496"/>
        <v/>
      </c>
      <c r="W1576" s="171">
        <f t="shared" si="497"/>
        <v>8.2244260464482763E-6</v>
      </c>
      <c r="X1576" s="169" t="str">
        <f t="shared" si="498"/>
        <v/>
      </c>
      <c r="Y1576" s="147" t="str">
        <f t="shared" si="499"/>
        <v/>
      </c>
      <c r="AC1576" s="151">
        <v>895</v>
      </c>
      <c r="AD1576" s="147">
        <f t="shared" si="500"/>
        <v>-0.41999999999999993</v>
      </c>
      <c r="AE1576" s="170">
        <f t="shared" si="501"/>
        <v>0.36526267262215389</v>
      </c>
      <c r="AF1576" s="170">
        <f t="shared" si="502"/>
        <v>0.33724272684824952</v>
      </c>
      <c r="AG1576" s="147" t="str">
        <f t="shared" si="503"/>
        <v/>
      </c>
      <c r="AH1576" s="147">
        <f t="shared" si="504"/>
        <v>0.36526267262215389</v>
      </c>
      <c r="AI1576" s="147" t="str">
        <f t="shared" si="505"/>
        <v/>
      </c>
      <c r="AJ1576" s="169">
        <f t="shared" si="506"/>
        <v>0</v>
      </c>
      <c r="AK1576" s="169" t="str">
        <f t="shared" si="507"/>
        <v/>
      </c>
      <c r="AL1576" s="169" t="str">
        <f t="shared" si="508"/>
        <v/>
      </c>
      <c r="AM1576" s="169"/>
      <c r="AN1576" s="169"/>
      <c r="AO1576" s="169"/>
      <c r="AP1576" s="169"/>
      <c r="AQ1576" s="169"/>
      <c r="AR1576" s="169"/>
      <c r="AS1576" s="169"/>
      <c r="AT1576" s="148"/>
      <c r="AU1576" s="149"/>
      <c r="AV1576" s="148"/>
      <c r="AW1576" s="173"/>
      <c r="AX1576" s="174"/>
      <c r="AY1576" s="175"/>
      <c r="AZ1576" s="175"/>
      <c r="BA1576" s="176"/>
      <c r="BB1576" s="176"/>
      <c r="BC1576" s="150"/>
      <c r="BE1576" s="151">
        <v>872</v>
      </c>
      <c r="BF1576" s="164">
        <f t="shared" si="510"/>
        <v>5.5744000000000939</v>
      </c>
      <c r="BG1576" s="177">
        <f t="shared" si="511"/>
        <v>0.59022565252817483</v>
      </c>
      <c r="BH1576" s="178">
        <f t="shared" si="512"/>
        <v>7.6905373484514872E-4</v>
      </c>
      <c r="BI1576" s="179" t="str">
        <f t="shared" si="513"/>
        <v/>
      </c>
      <c r="BJ1576" s="179" t="str">
        <f t="shared" si="509"/>
        <v/>
      </c>
    </row>
    <row r="1577" spans="2:62" ht="20.100000000000001" customHeight="1" x14ac:dyDescent="0.25">
      <c r="B1577" s="147"/>
      <c r="C1577" s="151">
        <v>896</v>
      </c>
      <c r="D1577" s="147">
        <f t="shared" ref="D1577:D1640" si="514">D$675+(C1577*D$678)</f>
        <v>-310.71818187153121</v>
      </c>
      <c r="E1577" s="170">
        <f t="shared" ref="E1577:E1640" si="515">_xlfn.NORM.DIST(D1577,D$672,D$673,0)</f>
        <v>4.8984434251135469E-4</v>
      </c>
      <c r="F1577" s="170">
        <f t="shared" ref="F1577:F1640" si="516">_xlfn.NORM.DIST(D1577,D$672,D$673,1)</f>
        <v>0.33870500160784683</v>
      </c>
      <c r="G1577" s="147" t="str">
        <f t="shared" ref="G1577:G1640" si="517">IF(OR(F1577&lt;H$677,F1577&gt;H$678),E1577,"")</f>
        <v/>
      </c>
      <c r="H1577" s="147">
        <f t="shared" ref="H1577:H1640" si="518">IF(AND(F1577&gt;H$677,F1577&lt;H$678),E1577,"")</f>
        <v>4.8984434251135469E-4</v>
      </c>
      <c r="I1577" s="147" t="str">
        <f t="shared" ref="I1577:I1640" si="519">IF(E1577=MAX(E$681:E$2681),E1577,"")</f>
        <v/>
      </c>
      <c r="J1577" s="147">
        <f t="shared" ref="J1577:J1640" si="520">_xlfn.NORM.DIST(D1577,H$673,H$674,0)</f>
        <v>1.2387618592248806E-13</v>
      </c>
      <c r="K1577" s="147" t="str">
        <f t="shared" ref="K1577:K1640" si="521">IF(J1577=MAX(J$681:J$2681),E1577,"")</f>
        <v/>
      </c>
      <c r="L1577" s="147" t="str">
        <f t="shared" ref="L1577:L1640" si="522">IF(K1577=MIN(K$681:K$2681),K1577,"")</f>
        <v/>
      </c>
      <c r="P1577" s="151">
        <v>896</v>
      </c>
      <c r="Q1577" s="147">
        <f t="shared" ref="Q1577:Q1640" si="523">Q$675+(P1577*Q$678)</f>
        <v>-9993.0410004568257</v>
      </c>
      <c r="R1577" s="170">
        <f t="shared" ref="R1577:R1640" si="524">_xlfn.NORM.DIST(Q1577,Q$672,Q$673,0)</f>
        <v>1.5230953570412229E-5</v>
      </c>
      <c r="S1577" s="170">
        <f t="shared" ref="S1577:S1640" si="525">_xlfn.NORM.DIST(Q1577,Q$672,Q$673,1)</f>
        <v>0.33870500160784689</v>
      </c>
      <c r="T1577" s="147" t="str">
        <f t="shared" ref="T1577:T1640" si="526">IF(OR(S1577&lt;$U$677,S1577&gt;$U$678),R1577,"")</f>
        <v/>
      </c>
      <c r="U1577" s="147">
        <f t="shared" ref="U1577:U1640" si="527">IF(AND(S1577&gt;U$677,S1577&lt;U$678),R1577,"")</f>
        <v>1.5230953570412229E-5</v>
      </c>
      <c r="V1577" s="147" t="str">
        <f t="shared" ref="V1577:V1640" si="528">IF(R1577=MAX(R$681:R$2681),R1577,"")</f>
        <v/>
      </c>
      <c r="W1577" s="171">
        <f t="shared" ref="W1577:W1640" si="529">_xlfn.NORM.DIST(Q1577,U$673,U$674,0)</f>
        <v>8.2634540133952337E-6</v>
      </c>
      <c r="X1577" s="169" t="str">
        <f t="shared" ref="X1577:X1640" si="530">IF(W1577=MAX(W$681:W$2681),R1577,"")</f>
        <v/>
      </c>
      <c r="Y1577" s="147" t="str">
        <f t="shared" ref="Y1577:Y1640" si="531">IF(X1577=MIN(X$681:X$2681),X1577,"")</f>
        <v/>
      </c>
      <c r="AC1577" s="151">
        <v>896</v>
      </c>
      <c r="AD1577" s="147">
        <f t="shared" ref="AD1577:AD1640" si="532">AD$675+(AC1577*AD$678)</f>
        <v>-0.41599999999999993</v>
      </c>
      <c r="AE1577" s="170">
        <f t="shared" ref="AE1577:AE1640" si="533">_xlfn.NORM.DIST(AD1577,AD$672,AD$673,0)</f>
        <v>0.36587390265669162</v>
      </c>
      <c r="AF1577" s="170">
        <f t="shared" ref="AF1577:AF1640" si="534">_xlfn.NORM.DIST(AD1577,AD$672,AD$673,1)</f>
        <v>0.33870500160784689</v>
      </c>
      <c r="AG1577" s="147" t="str">
        <f t="shared" ref="AG1577:AG1640" si="535">IF(OR(AF1577&lt;H$677,AF1577&gt;H$678),AE1577,"")</f>
        <v/>
      </c>
      <c r="AH1577" s="147">
        <f t="shared" ref="AH1577:AH1640" si="536">IF(AND(AF1577&gt;U$677,AF1577&lt;U$678),AE1577,"")</f>
        <v>0.36587390265669162</v>
      </c>
      <c r="AI1577" s="147" t="str">
        <f t="shared" ref="AI1577:AI1640" si="537">IF(AE1577=MAX(AE$681:AE$2681),AE1577,"")</f>
        <v/>
      </c>
      <c r="AJ1577" s="169">
        <f t="shared" ref="AJ1577:AJ1640" si="538">_xlfn.NORM.DIST(AC1577,AH$673,AH$674,0)</f>
        <v>0</v>
      </c>
      <c r="AK1577" s="169" t="str">
        <f t="shared" ref="AK1577:AK1640" si="539">IF(AJ1577=MAX(AJ$681:AJ$2681),AE1577,"")</f>
        <v/>
      </c>
      <c r="AL1577" s="169" t="str">
        <f t="shared" ref="AL1577:AL1640" si="540">IF(AK1577=MIN(AK$681:AK$2681),AK1577,"")</f>
        <v/>
      </c>
      <c r="AM1577" s="169"/>
      <c r="AN1577" s="169"/>
      <c r="AO1577" s="169"/>
      <c r="AP1577" s="169"/>
      <c r="AQ1577" s="169"/>
      <c r="AR1577" s="169"/>
      <c r="AS1577" s="169"/>
      <c r="AT1577" s="148"/>
      <c r="AU1577" s="149"/>
      <c r="AV1577" s="148"/>
      <c r="AW1577" s="173"/>
      <c r="AX1577" s="174"/>
      <c r="AY1577" s="175"/>
      <c r="AZ1577" s="175"/>
      <c r="BA1577" s="176"/>
      <c r="BB1577" s="176"/>
      <c r="BC1577" s="150"/>
      <c r="BE1577" s="151">
        <v>873</v>
      </c>
      <c r="BF1577" s="164">
        <f t="shared" si="510"/>
        <v>5.5808000000000941</v>
      </c>
      <c r="BG1577" s="177">
        <f t="shared" si="511"/>
        <v>0.58945659879332968</v>
      </c>
      <c r="BH1577" s="178">
        <f t="shared" si="512"/>
        <v>7.6879766198023614E-4</v>
      </c>
      <c r="BI1577" s="179" t="str">
        <f t="shared" si="513"/>
        <v/>
      </c>
      <c r="BJ1577" s="179" t="str">
        <f t="shared" si="509"/>
        <v/>
      </c>
    </row>
    <row r="1578" spans="2:62" ht="20.100000000000001" customHeight="1" x14ac:dyDescent="0.25">
      <c r="B1578" s="147"/>
      <c r="C1578" s="151">
        <v>897</v>
      </c>
      <c r="D1578" s="147">
        <f t="shared" si="514"/>
        <v>-307.7305070458433</v>
      </c>
      <c r="E1578" s="170">
        <f t="shared" si="515"/>
        <v>4.9065619677235027E-4</v>
      </c>
      <c r="F1578" s="170">
        <f t="shared" si="516"/>
        <v>0.34016971161496123</v>
      </c>
      <c r="G1578" s="147" t="str">
        <f t="shared" si="517"/>
        <v/>
      </c>
      <c r="H1578" s="147">
        <f t="shared" si="518"/>
        <v>4.9065619677235027E-4</v>
      </c>
      <c r="I1578" s="147" t="str">
        <f t="shared" si="519"/>
        <v/>
      </c>
      <c r="J1578" s="147">
        <f t="shared" si="520"/>
        <v>1.2722009898124967E-13</v>
      </c>
      <c r="K1578" s="147" t="str">
        <f t="shared" si="521"/>
        <v/>
      </c>
      <c r="L1578" s="147" t="str">
        <f t="shared" si="522"/>
        <v/>
      </c>
      <c r="P1578" s="151">
        <v>897</v>
      </c>
      <c r="Q1578" s="147">
        <f t="shared" si="523"/>
        <v>-9896.9540677601326</v>
      </c>
      <c r="R1578" s="170">
        <f t="shared" si="524"/>
        <v>1.5256196925253823E-5</v>
      </c>
      <c r="S1578" s="170">
        <f t="shared" si="525"/>
        <v>0.34016971161496118</v>
      </c>
      <c r="T1578" s="147" t="str">
        <f t="shared" si="526"/>
        <v/>
      </c>
      <c r="U1578" s="147">
        <f t="shared" si="527"/>
        <v>1.5256196925253823E-5</v>
      </c>
      <c r="V1578" s="147" t="str">
        <f t="shared" si="528"/>
        <v/>
      </c>
      <c r="W1578" s="171">
        <f t="shared" si="529"/>
        <v>8.3025343409794269E-6</v>
      </c>
      <c r="X1578" s="169" t="str">
        <f t="shared" si="530"/>
        <v/>
      </c>
      <c r="Y1578" s="147" t="str">
        <f t="shared" si="531"/>
        <v/>
      </c>
      <c r="AC1578" s="151">
        <v>897</v>
      </c>
      <c r="AD1578" s="147">
        <f t="shared" si="532"/>
        <v>-0.41199999999999992</v>
      </c>
      <c r="AE1578" s="170">
        <f t="shared" si="533"/>
        <v>0.36648029179111752</v>
      </c>
      <c r="AF1578" s="170">
        <f t="shared" si="534"/>
        <v>0.34016971161496123</v>
      </c>
      <c r="AG1578" s="147" t="str">
        <f t="shared" si="535"/>
        <v/>
      </c>
      <c r="AH1578" s="147">
        <f t="shared" si="536"/>
        <v>0.36648029179111752</v>
      </c>
      <c r="AI1578" s="147" t="str">
        <f t="shared" si="537"/>
        <v/>
      </c>
      <c r="AJ1578" s="169">
        <f t="shared" si="538"/>
        <v>0</v>
      </c>
      <c r="AK1578" s="169" t="str">
        <f t="shared" si="539"/>
        <v/>
      </c>
      <c r="AL1578" s="169" t="str">
        <f t="shared" si="540"/>
        <v/>
      </c>
      <c r="AM1578" s="169"/>
      <c r="AN1578" s="169"/>
      <c r="AO1578" s="169"/>
      <c r="AP1578" s="169"/>
      <c r="AQ1578" s="169"/>
      <c r="AR1578" s="169"/>
      <c r="AS1578" s="169"/>
      <c r="AT1578" s="148"/>
      <c r="AU1578" s="149"/>
      <c r="AV1578" s="148"/>
      <c r="AW1578" s="173"/>
      <c r="AX1578" s="174"/>
      <c r="AY1578" s="175"/>
      <c r="AZ1578" s="175"/>
      <c r="BA1578" s="176"/>
      <c r="BB1578" s="176"/>
      <c r="BC1578" s="150"/>
      <c r="BE1578" s="151">
        <v>874</v>
      </c>
      <c r="BF1578" s="164">
        <f t="shared" si="510"/>
        <v>5.5872000000000943</v>
      </c>
      <c r="BG1578" s="177">
        <f t="shared" si="511"/>
        <v>0.58868780113134944</v>
      </c>
      <c r="BH1578" s="178">
        <f t="shared" si="512"/>
        <v>7.6853915045660415E-4</v>
      </c>
      <c r="BI1578" s="179" t="str">
        <f t="shared" si="513"/>
        <v/>
      </c>
      <c r="BJ1578" s="179" t="str">
        <f t="shared" si="509"/>
        <v/>
      </c>
    </row>
    <row r="1579" spans="2:62" ht="20.100000000000001" customHeight="1" x14ac:dyDescent="0.25">
      <c r="B1579" s="147"/>
      <c r="C1579" s="151">
        <v>898</v>
      </c>
      <c r="D1579" s="147">
        <f t="shared" si="514"/>
        <v>-304.74283222015538</v>
      </c>
      <c r="E1579" s="170">
        <f t="shared" si="515"/>
        <v>4.9146153313036776E-4</v>
      </c>
      <c r="F1579" s="170">
        <f t="shared" si="516"/>
        <v>0.34163683745104256</v>
      </c>
      <c r="G1579" s="147" t="str">
        <f t="shared" si="517"/>
        <v/>
      </c>
      <c r="H1579" s="147">
        <f t="shared" si="518"/>
        <v>4.9146153313036776E-4</v>
      </c>
      <c r="I1579" s="147" t="str">
        <f t="shared" si="519"/>
        <v/>
      </c>
      <c r="J1579" s="147">
        <f t="shared" si="520"/>
        <v>1.3065218715839743E-13</v>
      </c>
      <c r="K1579" s="147" t="str">
        <f t="shared" si="521"/>
        <v/>
      </c>
      <c r="L1579" s="147" t="str">
        <f t="shared" si="522"/>
        <v/>
      </c>
      <c r="P1579" s="151">
        <v>898</v>
      </c>
      <c r="Q1579" s="147">
        <f t="shared" si="523"/>
        <v>-9800.8671350634249</v>
      </c>
      <c r="R1579" s="170">
        <f t="shared" si="524"/>
        <v>1.5281237615965171E-5</v>
      </c>
      <c r="S1579" s="170">
        <f t="shared" si="525"/>
        <v>0.34163683745104256</v>
      </c>
      <c r="T1579" s="147" t="str">
        <f t="shared" si="526"/>
        <v/>
      </c>
      <c r="U1579" s="147">
        <f t="shared" si="527"/>
        <v>1.5281237615965171E-5</v>
      </c>
      <c r="V1579" s="147" t="str">
        <f t="shared" si="528"/>
        <v/>
      </c>
      <c r="W1579" s="171">
        <f t="shared" si="529"/>
        <v>8.3416660233122496E-6</v>
      </c>
      <c r="X1579" s="169" t="str">
        <f t="shared" si="530"/>
        <v/>
      </c>
      <c r="Y1579" s="147" t="str">
        <f t="shared" si="531"/>
        <v/>
      </c>
      <c r="AC1579" s="151">
        <v>898</v>
      </c>
      <c r="AD1579" s="147">
        <f t="shared" si="532"/>
        <v>-0.40799999999999992</v>
      </c>
      <c r="AE1579" s="170">
        <f t="shared" si="533"/>
        <v>0.36708181258188249</v>
      </c>
      <c r="AF1579" s="170">
        <f t="shared" si="534"/>
        <v>0.34163683745104256</v>
      </c>
      <c r="AG1579" s="147" t="str">
        <f t="shared" si="535"/>
        <v/>
      </c>
      <c r="AH1579" s="147">
        <f t="shared" si="536"/>
        <v>0.36708181258188249</v>
      </c>
      <c r="AI1579" s="147" t="str">
        <f t="shared" si="537"/>
        <v/>
      </c>
      <c r="AJ1579" s="169">
        <f t="shared" si="538"/>
        <v>0</v>
      </c>
      <c r="AK1579" s="169" t="str">
        <f t="shared" si="539"/>
        <v/>
      </c>
      <c r="AL1579" s="169" t="str">
        <f t="shared" si="540"/>
        <v/>
      </c>
      <c r="AM1579" s="169"/>
      <c r="AN1579" s="169"/>
      <c r="AO1579" s="169"/>
      <c r="AP1579" s="169"/>
      <c r="AQ1579" s="169"/>
      <c r="AR1579" s="169"/>
      <c r="AS1579" s="169"/>
      <c r="AT1579" s="148"/>
      <c r="AU1579" s="149"/>
      <c r="AV1579" s="148"/>
      <c r="AW1579" s="173"/>
      <c r="AX1579" s="174"/>
      <c r="AY1579" s="175"/>
      <c r="AZ1579" s="175"/>
      <c r="BA1579" s="176"/>
      <c r="BB1579" s="176"/>
      <c r="BC1579" s="150"/>
      <c r="BE1579" s="151">
        <v>875</v>
      </c>
      <c r="BF1579" s="164">
        <f t="shared" si="510"/>
        <v>5.5936000000000945</v>
      </c>
      <c r="BG1579" s="177">
        <f t="shared" si="511"/>
        <v>0.58791926198089284</v>
      </c>
      <c r="BH1579" s="178">
        <f t="shared" si="512"/>
        <v>7.6827820856628648E-4</v>
      </c>
      <c r="BI1579" s="179" t="str">
        <f t="shared" si="513"/>
        <v/>
      </c>
      <c r="BJ1579" s="179" t="str">
        <f t="shared" si="509"/>
        <v/>
      </c>
    </row>
    <row r="1580" spans="2:62" ht="20.100000000000001" customHeight="1" x14ac:dyDescent="0.25">
      <c r="B1580" s="147"/>
      <c r="C1580" s="151">
        <v>899</v>
      </c>
      <c r="D1580" s="147">
        <f t="shared" si="514"/>
        <v>-301.75515739446746</v>
      </c>
      <c r="E1580" s="170">
        <f t="shared" si="515"/>
        <v>4.9226031509556987E-4</v>
      </c>
      <c r="F1580" s="170">
        <f t="shared" si="516"/>
        <v>0.34310635958814312</v>
      </c>
      <c r="G1580" s="147" t="str">
        <f t="shared" si="517"/>
        <v/>
      </c>
      <c r="H1580" s="147">
        <f t="shared" si="518"/>
        <v>4.9226031509556987E-4</v>
      </c>
      <c r="I1580" s="147" t="str">
        <f t="shared" si="519"/>
        <v/>
      </c>
      <c r="J1580" s="147">
        <f t="shared" si="520"/>
        <v>1.3417471789633893E-13</v>
      </c>
      <c r="K1580" s="147" t="str">
        <f t="shared" si="521"/>
        <v/>
      </c>
      <c r="L1580" s="147" t="str">
        <f t="shared" si="522"/>
        <v/>
      </c>
      <c r="P1580" s="151">
        <v>899</v>
      </c>
      <c r="Q1580" s="147">
        <f t="shared" si="523"/>
        <v>-9704.7802023667318</v>
      </c>
      <c r="R1580" s="170">
        <f t="shared" si="524"/>
        <v>1.5306074507951108E-5</v>
      </c>
      <c r="S1580" s="170">
        <f t="shared" si="525"/>
        <v>0.34310635958814295</v>
      </c>
      <c r="T1580" s="147" t="str">
        <f t="shared" si="526"/>
        <v/>
      </c>
      <c r="U1580" s="147">
        <f t="shared" si="527"/>
        <v>1.5306074507951108E-5</v>
      </c>
      <c r="V1580" s="147" t="str">
        <f t="shared" si="528"/>
        <v/>
      </c>
      <c r="W1580" s="171">
        <f t="shared" si="529"/>
        <v>8.3808480472852169E-6</v>
      </c>
      <c r="X1580" s="169" t="str">
        <f t="shared" si="530"/>
        <v/>
      </c>
      <c r="Y1580" s="147" t="str">
        <f t="shared" si="531"/>
        <v/>
      </c>
      <c r="AC1580" s="151">
        <v>899</v>
      </c>
      <c r="AD1580" s="147">
        <f t="shared" si="532"/>
        <v>-0.40399999999999991</v>
      </c>
      <c r="AE1580" s="170">
        <f t="shared" si="533"/>
        <v>0.36767843777404446</v>
      </c>
      <c r="AF1580" s="170">
        <f t="shared" si="534"/>
        <v>0.34310635958814306</v>
      </c>
      <c r="AG1580" s="147" t="str">
        <f t="shared" si="535"/>
        <v/>
      </c>
      <c r="AH1580" s="147">
        <f t="shared" si="536"/>
        <v>0.36767843777404446</v>
      </c>
      <c r="AI1580" s="147" t="str">
        <f t="shared" si="537"/>
        <v/>
      </c>
      <c r="AJ1580" s="169">
        <f t="shared" si="538"/>
        <v>0</v>
      </c>
      <c r="AK1580" s="169" t="str">
        <f t="shared" si="539"/>
        <v/>
      </c>
      <c r="AL1580" s="169" t="str">
        <f t="shared" si="540"/>
        <v/>
      </c>
      <c r="AM1580" s="169"/>
      <c r="AN1580" s="169"/>
      <c r="AO1580" s="169"/>
      <c r="AP1580" s="169"/>
      <c r="AQ1580" s="169"/>
      <c r="AR1580" s="169"/>
      <c r="AS1580" s="169"/>
      <c r="AT1580" s="148"/>
      <c r="AU1580" s="149"/>
      <c r="AV1580" s="148"/>
      <c r="AW1580" s="173"/>
      <c r="AX1580" s="174"/>
      <c r="AY1580" s="175"/>
      <c r="AZ1580" s="175"/>
      <c r="BA1580" s="176"/>
      <c r="BB1580" s="176"/>
      <c r="BC1580" s="150"/>
      <c r="BE1580" s="151">
        <v>876</v>
      </c>
      <c r="BF1580" s="164">
        <f t="shared" si="510"/>
        <v>5.6000000000000947</v>
      </c>
      <c r="BG1580" s="177">
        <f t="shared" si="511"/>
        <v>0.58715098377232655</v>
      </c>
      <c r="BH1580" s="178">
        <f t="shared" si="512"/>
        <v>7.6801484459421143E-4</v>
      </c>
      <c r="BI1580" s="179" t="str">
        <f t="shared" si="513"/>
        <v/>
      </c>
      <c r="BJ1580" s="179" t="str">
        <f t="shared" si="509"/>
        <v/>
      </c>
    </row>
    <row r="1581" spans="2:62" ht="20.100000000000001" customHeight="1" x14ac:dyDescent="0.25">
      <c r="B1581" s="147"/>
      <c r="C1581" s="151">
        <v>900</v>
      </c>
      <c r="D1581" s="147">
        <f t="shared" si="514"/>
        <v>-298.76748256878</v>
      </c>
      <c r="E1581" s="170">
        <f t="shared" si="515"/>
        <v>4.9305250643338406E-4</v>
      </c>
      <c r="F1581" s="170">
        <f t="shared" si="516"/>
        <v>0.34457825838967576</v>
      </c>
      <c r="G1581" s="147" t="str">
        <f t="shared" si="517"/>
        <v/>
      </c>
      <c r="H1581" s="147">
        <f t="shared" si="518"/>
        <v>4.9305250643338406E-4</v>
      </c>
      <c r="I1581" s="147" t="str">
        <f t="shared" si="519"/>
        <v/>
      </c>
      <c r="J1581" s="147">
        <f t="shared" si="520"/>
        <v>1.3779001538919692E-13</v>
      </c>
      <c r="K1581" s="147" t="str">
        <f t="shared" si="521"/>
        <v/>
      </c>
      <c r="L1581" s="147" t="str">
        <f t="shared" si="522"/>
        <v/>
      </c>
      <c r="P1581" s="151">
        <v>900</v>
      </c>
      <c r="Q1581" s="147">
        <f t="shared" si="523"/>
        <v>-9608.6932696700242</v>
      </c>
      <c r="R1581" s="170">
        <f t="shared" si="524"/>
        <v>1.5330706474553545E-5</v>
      </c>
      <c r="S1581" s="170">
        <f t="shared" si="525"/>
        <v>0.34457825838967582</v>
      </c>
      <c r="T1581" s="147" t="str">
        <f t="shared" si="526"/>
        <v/>
      </c>
      <c r="U1581" s="147">
        <f t="shared" si="527"/>
        <v>1.5330706474553545E-5</v>
      </c>
      <c r="V1581" s="147" t="str">
        <f t="shared" si="528"/>
        <v/>
      </c>
      <c r="W1581" s="171">
        <f t="shared" si="529"/>
        <v>8.4200793926009587E-6</v>
      </c>
      <c r="X1581" s="169" t="str">
        <f t="shared" si="530"/>
        <v/>
      </c>
      <c r="Y1581" s="147" t="str">
        <f t="shared" si="531"/>
        <v/>
      </c>
      <c r="AC1581" s="151">
        <v>900</v>
      </c>
      <c r="AD1581" s="147">
        <f t="shared" si="532"/>
        <v>-0.39999999999999991</v>
      </c>
      <c r="AE1581" s="170">
        <f t="shared" si="533"/>
        <v>0.36827014030332339</v>
      </c>
      <c r="AF1581" s="170">
        <f t="shared" si="534"/>
        <v>0.34457825838967582</v>
      </c>
      <c r="AG1581" s="147" t="str">
        <f t="shared" si="535"/>
        <v/>
      </c>
      <c r="AH1581" s="147">
        <f t="shared" si="536"/>
        <v>0.36827014030332339</v>
      </c>
      <c r="AI1581" s="147" t="str">
        <f t="shared" si="537"/>
        <v/>
      </c>
      <c r="AJ1581" s="169">
        <f t="shared" si="538"/>
        <v>0</v>
      </c>
      <c r="AK1581" s="169" t="str">
        <f t="shared" si="539"/>
        <v/>
      </c>
      <c r="AL1581" s="169" t="str">
        <f t="shared" si="540"/>
        <v/>
      </c>
      <c r="AM1581" s="169"/>
      <c r="AN1581" s="169"/>
      <c r="AO1581" s="169"/>
      <c r="AP1581" s="169"/>
      <c r="AQ1581" s="169"/>
      <c r="AR1581" s="169"/>
      <c r="AS1581" s="169"/>
      <c r="AT1581" s="148"/>
      <c r="AU1581" s="149"/>
      <c r="AV1581" s="148"/>
      <c r="AW1581" s="173"/>
      <c r="AX1581" s="174"/>
      <c r="AY1581" s="175"/>
      <c r="AZ1581" s="175"/>
      <c r="BA1581" s="176"/>
      <c r="BB1581" s="176"/>
      <c r="BC1581" s="150"/>
      <c r="BE1581" s="151">
        <v>877</v>
      </c>
      <c r="BF1581" s="164">
        <f t="shared" si="510"/>
        <v>5.6064000000000949</v>
      </c>
      <c r="BG1581" s="177">
        <f t="shared" si="511"/>
        <v>0.58638296892773234</v>
      </c>
      <c r="BH1581" s="178">
        <f t="shared" si="512"/>
        <v>7.6774906682486321E-4</v>
      </c>
      <c r="BI1581" s="179" t="str">
        <f t="shared" si="513"/>
        <v/>
      </c>
      <c r="BJ1581" s="179" t="str">
        <f t="shared" si="509"/>
        <v/>
      </c>
    </row>
    <row r="1582" spans="2:62" ht="20.100000000000001" customHeight="1" x14ac:dyDescent="0.25">
      <c r="B1582" s="147"/>
      <c r="C1582" s="151">
        <v>901</v>
      </c>
      <c r="D1582" s="147">
        <f t="shared" si="514"/>
        <v>-295.77980774309208</v>
      </c>
      <c r="E1582" s="170">
        <f t="shared" si="515"/>
        <v>4.9383807116723868E-4</v>
      </c>
      <c r="F1582" s="170">
        <f t="shared" si="516"/>
        <v>0.34605251411118171</v>
      </c>
      <c r="G1582" s="147" t="str">
        <f t="shared" si="517"/>
        <v/>
      </c>
      <c r="H1582" s="147">
        <f t="shared" si="518"/>
        <v>4.9383807116723868E-4</v>
      </c>
      <c r="I1582" s="147" t="str">
        <f t="shared" si="519"/>
        <v/>
      </c>
      <c r="J1582" s="147">
        <f t="shared" si="520"/>
        <v>1.4150046196214092E-13</v>
      </c>
      <c r="K1582" s="147" t="str">
        <f t="shared" si="521"/>
        <v/>
      </c>
      <c r="L1582" s="147" t="str">
        <f t="shared" si="522"/>
        <v/>
      </c>
      <c r="P1582" s="151">
        <v>901</v>
      </c>
      <c r="Q1582" s="147">
        <f t="shared" si="523"/>
        <v>-9512.6063369733311</v>
      </c>
      <c r="R1582" s="170">
        <f t="shared" si="524"/>
        <v>1.5355132397136519E-5</v>
      </c>
      <c r="S1582" s="170">
        <f t="shared" si="525"/>
        <v>0.3460525141111816</v>
      </c>
      <c r="T1582" s="147" t="str">
        <f t="shared" si="526"/>
        <v/>
      </c>
      <c r="U1582" s="147">
        <f t="shared" si="527"/>
        <v>1.5355132397136519E-5</v>
      </c>
      <c r="V1582" s="147" t="str">
        <f t="shared" si="528"/>
        <v/>
      </c>
      <c r="W1582" s="171">
        <f t="shared" si="529"/>
        <v>8.4593590318048846E-6</v>
      </c>
      <c r="X1582" s="169" t="str">
        <f t="shared" si="530"/>
        <v/>
      </c>
      <c r="Y1582" s="147" t="str">
        <f t="shared" si="531"/>
        <v/>
      </c>
      <c r="AC1582" s="151">
        <v>901</v>
      </c>
      <c r="AD1582" s="147">
        <f t="shared" si="532"/>
        <v>-0.39599999999999991</v>
      </c>
      <c r="AE1582" s="170">
        <f t="shared" si="533"/>
        <v>0.36885689329814475</v>
      </c>
      <c r="AF1582" s="170">
        <f t="shared" si="534"/>
        <v>0.34605251411118171</v>
      </c>
      <c r="AG1582" s="147" t="str">
        <f t="shared" si="535"/>
        <v/>
      </c>
      <c r="AH1582" s="147">
        <f t="shared" si="536"/>
        <v>0.36885689329814475</v>
      </c>
      <c r="AI1582" s="147" t="str">
        <f t="shared" si="537"/>
        <v/>
      </c>
      <c r="AJ1582" s="169">
        <f t="shared" si="538"/>
        <v>0</v>
      </c>
      <c r="AK1582" s="169" t="str">
        <f t="shared" si="539"/>
        <v/>
      </c>
      <c r="AL1582" s="169" t="str">
        <f t="shared" si="540"/>
        <v/>
      </c>
      <c r="AM1582" s="169"/>
      <c r="AN1582" s="169"/>
      <c r="AO1582" s="169"/>
      <c r="AP1582" s="169"/>
      <c r="AQ1582" s="169"/>
      <c r="AR1582" s="169"/>
      <c r="AS1582" s="169"/>
      <c r="AT1582" s="148"/>
      <c r="AU1582" s="149"/>
      <c r="AV1582" s="148"/>
      <c r="AW1582" s="173"/>
      <c r="AX1582" s="174"/>
      <c r="AY1582" s="175"/>
      <c r="AZ1582" s="175"/>
      <c r="BA1582" s="176"/>
      <c r="BB1582" s="176"/>
      <c r="BC1582" s="150"/>
      <c r="BE1582" s="151">
        <v>878</v>
      </c>
      <c r="BF1582" s="164">
        <f t="shared" si="510"/>
        <v>5.612800000000095</v>
      </c>
      <c r="BG1582" s="177">
        <f t="shared" si="511"/>
        <v>0.58561521986090748</v>
      </c>
      <c r="BH1582" s="178">
        <f t="shared" si="512"/>
        <v>7.6748088353284505E-4</v>
      </c>
      <c r="BI1582" s="179" t="str">
        <f t="shared" si="513"/>
        <v/>
      </c>
      <c r="BJ1582" s="179" t="str">
        <f t="shared" si="509"/>
        <v/>
      </c>
    </row>
    <row r="1583" spans="2:62" ht="20.100000000000001" customHeight="1" x14ac:dyDescent="0.25">
      <c r="B1583" s="147"/>
      <c r="C1583" s="151">
        <v>902</v>
      </c>
      <c r="D1583" s="147">
        <f t="shared" si="514"/>
        <v>-292.79213291740416</v>
      </c>
      <c r="E1583" s="170">
        <f t="shared" si="515"/>
        <v>4.9461697358128235E-4</v>
      </c>
      <c r="F1583" s="170">
        <f t="shared" si="516"/>
        <v>0.34752910690110395</v>
      </c>
      <c r="G1583" s="147" t="str">
        <f t="shared" si="517"/>
        <v/>
      </c>
      <c r="H1583" s="147">
        <f t="shared" si="518"/>
        <v>4.9461697358128235E-4</v>
      </c>
      <c r="I1583" s="147" t="str">
        <f t="shared" si="519"/>
        <v/>
      </c>
      <c r="J1583" s="147">
        <f t="shared" si="520"/>
        <v>1.4530849948319337E-13</v>
      </c>
      <c r="K1583" s="147" t="str">
        <f t="shared" si="521"/>
        <v/>
      </c>
      <c r="L1583" s="147" t="str">
        <f t="shared" si="522"/>
        <v/>
      </c>
      <c r="P1583" s="151">
        <v>902</v>
      </c>
      <c r="Q1583" s="147">
        <f t="shared" si="523"/>
        <v>-9416.5194042766234</v>
      </c>
      <c r="R1583" s="170">
        <f t="shared" si="524"/>
        <v>1.5379351165170791E-5</v>
      </c>
      <c r="S1583" s="170">
        <f t="shared" si="525"/>
        <v>0.34752910690110389</v>
      </c>
      <c r="T1583" s="147" t="str">
        <f t="shared" si="526"/>
        <v/>
      </c>
      <c r="U1583" s="147">
        <f t="shared" si="527"/>
        <v>1.5379351165170791E-5</v>
      </c>
      <c r="V1583" s="147" t="str">
        <f t="shared" si="528"/>
        <v/>
      </c>
      <c r="W1583" s="171">
        <f t="shared" si="529"/>
        <v>8.4986859303176052E-6</v>
      </c>
      <c r="X1583" s="169" t="str">
        <f t="shared" si="530"/>
        <v/>
      </c>
      <c r="Y1583" s="147" t="str">
        <f t="shared" si="531"/>
        <v/>
      </c>
      <c r="AC1583" s="151">
        <v>902</v>
      </c>
      <c r="AD1583" s="147">
        <f t="shared" si="532"/>
        <v>-0.3919999999999999</v>
      </c>
      <c r="AE1583" s="170">
        <f t="shared" si="533"/>
        <v>0.36943867008167114</v>
      </c>
      <c r="AF1583" s="170">
        <f t="shared" si="534"/>
        <v>0.34752910690110383</v>
      </c>
      <c r="AG1583" s="147" t="str">
        <f t="shared" si="535"/>
        <v/>
      </c>
      <c r="AH1583" s="147">
        <f t="shared" si="536"/>
        <v>0.36943867008167114</v>
      </c>
      <c r="AI1583" s="147" t="str">
        <f t="shared" si="537"/>
        <v/>
      </c>
      <c r="AJ1583" s="169">
        <f t="shared" si="538"/>
        <v>0</v>
      </c>
      <c r="AK1583" s="169" t="str">
        <f t="shared" si="539"/>
        <v/>
      </c>
      <c r="AL1583" s="169" t="str">
        <f t="shared" si="540"/>
        <v/>
      </c>
      <c r="AM1583" s="169"/>
      <c r="AN1583" s="169"/>
      <c r="AO1583" s="169"/>
      <c r="AP1583" s="169"/>
      <c r="AQ1583" s="169"/>
      <c r="AR1583" s="169"/>
      <c r="AS1583" s="169"/>
      <c r="AT1583" s="148"/>
      <c r="AU1583" s="149"/>
      <c r="AV1583" s="148"/>
      <c r="AW1583" s="173"/>
      <c r="AX1583" s="174"/>
      <c r="AY1583" s="175"/>
      <c r="AZ1583" s="175"/>
      <c r="BA1583" s="176"/>
      <c r="BB1583" s="176"/>
      <c r="BC1583" s="150"/>
      <c r="BE1583" s="151">
        <v>879</v>
      </c>
      <c r="BF1583" s="164">
        <f t="shared" si="510"/>
        <v>5.6192000000000952</v>
      </c>
      <c r="BG1583" s="177">
        <f t="shared" si="511"/>
        <v>0.58484773897737463</v>
      </c>
      <c r="BH1583" s="178">
        <f t="shared" si="512"/>
        <v>7.6721030299331527E-4</v>
      </c>
      <c r="BI1583" s="179" t="str">
        <f t="shared" si="513"/>
        <v/>
      </c>
      <c r="BJ1583" s="179" t="str">
        <f t="shared" si="509"/>
        <v/>
      </c>
    </row>
    <row r="1584" spans="2:62" ht="20.100000000000001" customHeight="1" x14ac:dyDescent="0.25">
      <c r="B1584" s="147"/>
      <c r="C1584" s="151">
        <v>903</v>
      </c>
      <c r="D1584" s="147">
        <f t="shared" si="514"/>
        <v>-289.80445809171624</v>
      </c>
      <c r="E1584" s="170">
        <f t="shared" si="515"/>
        <v>4.9538917822308662E-4</v>
      </c>
      <c r="F1584" s="170">
        <f t="shared" si="516"/>
        <v>0.34900801680157123</v>
      </c>
      <c r="G1584" s="147" t="str">
        <f t="shared" si="517"/>
        <v/>
      </c>
      <c r="H1584" s="147">
        <f t="shared" si="518"/>
        <v>4.9538917822308662E-4</v>
      </c>
      <c r="I1584" s="147" t="str">
        <f t="shared" si="519"/>
        <v/>
      </c>
      <c r="J1584" s="147">
        <f t="shared" si="520"/>
        <v>1.4921663080823483E-13</v>
      </c>
      <c r="K1584" s="147" t="str">
        <f t="shared" si="521"/>
        <v/>
      </c>
      <c r="L1584" s="147" t="str">
        <f t="shared" si="522"/>
        <v/>
      </c>
      <c r="P1584" s="151">
        <v>903</v>
      </c>
      <c r="Q1584" s="147">
        <f t="shared" si="523"/>
        <v>-9320.4324715799303</v>
      </c>
      <c r="R1584" s="170">
        <f t="shared" si="524"/>
        <v>1.5403361676317816E-5</v>
      </c>
      <c r="S1584" s="170">
        <f t="shared" si="525"/>
        <v>0.34900801680157101</v>
      </c>
      <c r="T1584" s="147" t="str">
        <f t="shared" si="526"/>
        <v/>
      </c>
      <c r="U1584" s="147">
        <f t="shared" si="527"/>
        <v>1.5403361676317816E-5</v>
      </c>
      <c r="V1584" s="147" t="str">
        <f t="shared" si="528"/>
        <v/>
      </c>
      <c r="W1584" s="171">
        <f t="shared" si="529"/>
        <v>8.5380590464680394E-6</v>
      </c>
      <c r="X1584" s="169" t="str">
        <f t="shared" si="530"/>
        <v/>
      </c>
      <c r="Y1584" s="147" t="str">
        <f t="shared" si="531"/>
        <v/>
      </c>
      <c r="AC1584" s="151">
        <v>903</v>
      </c>
      <c r="AD1584" s="147">
        <f t="shared" si="532"/>
        <v>-0.3879999999999999</v>
      </c>
      <c r="AE1584" s="170">
        <f t="shared" si="533"/>
        <v>0.3700154441738206</v>
      </c>
      <c r="AF1584" s="170">
        <f t="shared" si="534"/>
        <v>0.34900801680157106</v>
      </c>
      <c r="AG1584" s="147" t="str">
        <f t="shared" si="535"/>
        <v/>
      </c>
      <c r="AH1584" s="147">
        <f t="shared" si="536"/>
        <v>0.3700154441738206</v>
      </c>
      <c r="AI1584" s="147" t="str">
        <f t="shared" si="537"/>
        <v/>
      </c>
      <c r="AJ1584" s="169">
        <f t="shared" si="538"/>
        <v>0</v>
      </c>
      <c r="AK1584" s="169" t="str">
        <f t="shared" si="539"/>
        <v/>
      </c>
      <c r="AL1584" s="169" t="str">
        <f t="shared" si="540"/>
        <v/>
      </c>
      <c r="AM1584" s="169"/>
      <c r="AN1584" s="169"/>
      <c r="AO1584" s="169"/>
      <c r="AP1584" s="169"/>
      <c r="AQ1584" s="169"/>
      <c r="AR1584" s="169"/>
      <c r="AS1584" s="169"/>
      <c r="AT1584" s="148"/>
      <c r="AU1584" s="149"/>
      <c r="AV1584" s="148"/>
      <c r="AW1584" s="173"/>
      <c r="AX1584" s="174"/>
      <c r="AY1584" s="175"/>
      <c r="AZ1584" s="175"/>
      <c r="BA1584" s="176"/>
      <c r="BB1584" s="176"/>
      <c r="BC1584" s="150"/>
      <c r="BE1584" s="151">
        <v>880</v>
      </c>
      <c r="BF1584" s="164">
        <f t="shared" si="510"/>
        <v>5.6256000000000954</v>
      </c>
      <c r="BG1584" s="177">
        <f t="shared" si="511"/>
        <v>0.58408052867438132</v>
      </c>
      <c r="BH1584" s="178">
        <f t="shared" si="512"/>
        <v>7.6693733347155124E-4</v>
      </c>
      <c r="BI1584" s="179" t="str">
        <f t="shared" si="513"/>
        <v/>
      </c>
      <c r="BJ1584" s="179" t="str">
        <f t="shared" si="509"/>
        <v/>
      </c>
    </row>
    <row r="1585" spans="2:62" ht="20.100000000000001" customHeight="1" x14ac:dyDescent="0.25">
      <c r="B1585" s="147"/>
      <c r="C1585" s="151">
        <v>904</v>
      </c>
      <c r="D1585" s="147">
        <f t="shared" si="514"/>
        <v>-286.81678326602878</v>
      </c>
      <c r="E1585" s="170">
        <f t="shared" si="515"/>
        <v>4.961546499063328E-4</v>
      </c>
      <c r="F1585" s="170">
        <f t="shared" si="516"/>
        <v>0.35048922374918856</v>
      </c>
      <c r="G1585" s="147" t="str">
        <f t="shared" si="517"/>
        <v/>
      </c>
      <c r="H1585" s="147">
        <f t="shared" si="518"/>
        <v>4.961546499063328E-4</v>
      </c>
      <c r="I1585" s="147" t="str">
        <f t="shared" si="519"/>
        <v/>
      </c>
      <c r="J1585" s="147">
        <f t="shared" si="520"/>
        <v>1.5322742125996443E-13</v>
      </c>
      <c r="K1585" s="147" t="str">
        <f t="shared" si="521"/>
        <v/>
      </c>
      <c r="L1585" s="147" t="str">
        <f t="shared" si="522"/>
        <v/>
      </c>
      <c r="P1585" s="151">
        <v>904</v>
      </c>
      <c r="Q1585" s="147">
        <f t="shared" si="523"/>
        <v>-9224.3455388832226</v>
      </c>
      <c r="R1585" s="170">
        <f t="shared" si="524"/>
        <v>1.5427162836513357E-5</v>
      </c>
      <c r="S1585" s="170">
        <f t="shared" si="525"/>
        <v>0.35048922374918862</v>
      </c>
      <c r="T1585" s="147" t="str">
        <f t="shared" si="526"/>
        <v/>
      </c>
      <c r="U1585" s="147">
        <f t="shared" si="527"/>
        <v>1.5427162836513357E-5</v>
      </c>
      <c r="V1585" s="147" t="str">
        <f t="shared" si="528"/>
        <v/>
      </c>
      <c r="W1585" s="171">
        <f t="shared" si="529"/>
        <v>8.5774773315272971E-6</v>
      </c>
      <c r="X1585" s="169" t="str">
        <f t="shared" si="530"/>
        <v/>
      </c>
      <c r="Y1585" s="147" t="str">
        <f t="shared" si="531"/>
        <v/>
      </c>
      <c r="AC1585" s="151">
        <v>904</v>
      </c>
      <c r="AD1585" s="147">
        <f t="shared" si="532"/>
        <v>-0.3839999999999999</v>
      </c>
      <c r="AE1585" s="170">
        <f t="shared" si="533"/>
        <v>0.37058718929327361</v>
      </c>
      <c r="AF1585" s="170">
        <f t="shared" si="534"/>
        <v>0.35048922374918862</v>
      </c>
      <c r="AG1585" s="147" t="str">
        <f t="shared" si="535"/>
        <v/>
      </c>
      <c r="AH1585" s="147">
        <f t="shared" si="536"/>
        <v>0.37058718929327361</v>
      </c>
      <c r="AI1585" s="147" t="str">
        <f t="shared" si="537"/>
        <v/>
      </c>
      <c r="AJ1585" s="169">
        <f t="shared" si="538"/>
        <v>0</v>
      </c>
      <c r="AK1585" s="169" t="str">
        <f t="shared" si="539"/>
        <v/>
      </c>
      <c r="AL1585" s="169" t="str">
        <f t="shared" si="540"/>
        <v/>
      </c>
      <c r="AM1585" s="169"/>
      <c r="AN1585" s="169"/>
      <c r="AO1585" s="169"/>
      <c r="AP1585" s="169"/>
      <c r="AQ1585" s="169"/>
      <c r="AR1585" s="169"/>
      <c r="AS1585" s="169"/>
      <c r="AT1585" s="148"/>
      <c r="AU1585" s="149"/>
      <c r="AV1585" s="148"/>
      <c r="AW1585" s="173"/>
      <c r="AX1585" s="174"/>
      <c r="AY1585" s="175"/>
      <c r="AZ1585" s="175"/>
      <c r="BA1585" s="176"/>
      <c r="BB1585" s="176"/>
      <c r="BC1585" s="150"/>
      <c r="BE1585" s="151">
        <v>881</v>
      </c>
      <c r="BF1585" s="164">
        <f t="shared" si="510"/>
        <v>5.6320000000000956</v>
      </c>
      <c r="BG1585" s="177">
        <f t="shared" si="511"/>
        <v>0.58331359134090977</v>
      </c>
      <c r="BH1585" s="178">
        <f t="shared" si="512"/>
        <v>7.6666198323116497E-4</v>
      </c>
      <c r="BI1585" s="179" t="str">
        <f t="shared" si="513"/>
        <v/>
      </c>
      <c r="BJ1585" s="179" t="str">
        <f t="shared" si="509"/>
        <v/>
      </c>
    </row>
    <row r="1586" spans="2:62" ht="20.100000000000001" customHeight="1" x14ac:dyDescent="0.25">
      <c r="B1586" s="147"/>
      <c r="C1586" s="151">
        <v>905</v>
      </c>
      <c r="D1586" s="147">
        <f t="shared" si="514"/>
        <v>-283.82910844034086</v>
      </c>
      <c r="E1586" s="170">
        <f t="shared" si="515"/>
        <v>4.9691335371348101E-4</v>
      </c>
      <c r="F1586" s="170">
        <f t="shared" si="516"/>
        <v>0.35197270757583721</v>
      </c>
      <c r="G1586" s="147" t="str">
        <f t="shared" si="517"/>
        <v/>
      </c>
      <c r="H1586" s="147">
        <f t="shared" si="518"/>
        <v>4.9691335371348101E-4</v>
      </c>
      <c r="I1586" s="147" t="str">
        <f t="shared" si="519"/>
        <v/>
      </c>
      <c r="J1586" s="147">
        <f t="shared" si="520"/>
        <v>1.5734350014158126E-13</v>
      </c>
      <c r="K1586" s="147" t="str">
        <f t="shared" si="521"/>
        <v/>
      </c>
      <c r="L1586" s="147" t="str">
        <f t="shared" si="522"/>
        <v/>
      </c>
      <c r="P1586" s="151">
        <v>905</v>
      </c>
      <c r="Q1586" s="147">
        <f t="shared" si="523"/>
        <v>-9128.2586061865295</v>
      </c>
      <c r="R1586" s="170">
        <f t="shared" si="524"/>
        <v>1.5450753560050391E-5</v>
      </c>
      <c r="S1586" s="170">
        <f t="shared" si="525"/>
        <v>0.35197270757583715</v>
      </c>
      <c r="T1586" s="147" t="str">
        <f t="shared" si="526"/>
        <v/>
      </c>
      <c r="U1586" s="147">
        <f t="shared" si="527"/>
        <v>1.5450753560050391E-5</v>
      </c>
      <c r="V1586" s="147" t="str">
        <f t="shared" si="528"/>
        <v/>
      </c>
      <c r="W1586" s="171">
        <f t="shared" si="529"/>
        <v>8.616939729743213E-6</v>
      </c>
      <c r="X1586" s="169" t="str">
        <f t="shared" si="530"/>
        <v/>
      </c>
      <c r="Y1586" s="147" t="str">
        <f t="shared" si="531"/>
        <v/>
      </c>
      <c r="AC1586" s="151">
        <v>905</v>
      </c>
      <c r="AD1586" s="147">
        <f t="shared" si="532"/>
        <v>-0.37999999999999989</v>
      </c>
      <c r="AE1586" s="170">
        <f t="shared" si="533"/>
        <v>0.37115387935946603</v>
      </c>
      <c r="AF1586" s="170">
        <f t="shared" si="534"/>
        <v>0.35197270757583721</v>
      </c>
      <c r="AG1586" s="147" t="str">
        <f t="shared" si="535"/>
        <v/>
      </c>
      <c r="AH1586" s="147">
        <f t="shared" si="536"/>
        <v>0.37115387935946603</v>
      </c>
      <c r="AI1586" s="147" t="str">
        <f t="shared" si="537"/>
        <v/>
      </c>
      <c r="AJ1586" s="169">
        <f t="shared" si="538"/>
        <v>0</v>
      </c>
      <c r="AK1586" s="169" t="str">
        <f t="shared" si="539"/>
        <v/>
      </c>
      <c r="AL1586" s="169" t="str">
        <f t="shared" si="540"/>
        <v/>
      </c>
      <c r="AM1586" s="169"/>
      <c r="AN1586" s="169"/>
      <c r="AO1586" s="169"/>
      <c r="AP1586" s="169"/>
      <c r="AQ1586" s="169"/>
      <c r="AR1586" s="169"/>
      <c r="AS1586" s="169"/>
      <c r="AT1586" s="148"/>
      <c r="AU1586" s="149"/>
      <c r="AV1586" s="148"/>
      <c r="AW1586" s="173"/>
      <c r="AX1586" s="174"/>
      <c r="AY1586" s="175"/>
      <c r="AZ1586" s="175"/>
      <c r="BA1586" s="176"/>
      <c r="BB1586" s="176"/>
      <c r="BC1586" s="150"/>
      <c r="BE1586" s="151">
        <v>882</v>
      </c>
      <c r="BF1586" s="164">
        <f t="shared" si="510"/>
        <v>5.6384000000000958</v>
      </c>
      <c r="BG1586" s="177">
        <f t="shared" si="511"/>
        <v>0.5825469293576786</v>
      </c>
      <c r="BH1586" s="178">
        <f t="shared" si="512"/>
        <v>7.6638426052866304E-4</v>
      </c>
      <c r="BI1586" s="179" t="str">
        <f t="shared" si="513"/>
        <v/>
      </c>
      <c r="BJ1586" s="179" t="str">
        <f t="shared" si="509"/>
        <v/>
      </c>
    </row>
    <row r="1587" spans="2:62" ht="20.100000000000001" customHeight="1" x14ac:dyDescent="0.25">
      <c r="B1587" s="147"/>
      <c r="C1587" s="151">
        <v>906</v>
      </c>
      <c r="D1587" s="147">
        <f t="shared" si="514"/>
        <v>-280.84143361465294</v>
      </c>
      <c r="E1587" s="170">
        <f t="shared" si="515"/>
        <v>4.9766525499842103E-4</v>
      </c>
      <c r="F1587" s="170">
        <f t="shared" si="516"/>
        <v>0.35345844800948045</v>
      </c>
      <c r="G1587" s="147" t="str">
        <f t="shared" si="517"/>
        <v/>
      </c>
      <c r="H1587" s="147">
        <f t="shared" si="518"/>
        <v>4.9766525499842103E-4</v>
      </c>
      <c r="I1587" s="147" t="str">
        <f t="shared" si="519"/>
        <v/>
      </c>
      <c r="J1587" s="147">
        <f t="shared" si="520"/>
        <v>1.6156756228598405E-13</v>
      </c>
      <c r="K1587" s="147" t="str">
        <f t="shared" si="521"/>
        <v/>
      </c>
      <c r="L1587" s="147" t="str">
        <f t="shared" si="522"/>
        <v/>
      </c>
      <c r="P1587" s="151">
        <v>906</v>
      </c>
      <c r="Q1587" s="147">
        <f t="shared" si="523"/>
        <v>-9032.1716734898218</v>
      </c>
      <c r="R1587" s="170">
        <f t="shared" si="524"/>
        <v>1.5474132769661636E-5</v>
      </c>
      <c r="S1587" s="170">
        <f t="shared" si="525"/>
        <v>0.35345844800948045</v>
      </c>
      <c r="T1587" s="147" t="str">
        <f t="shared" si="526"/>
        <v/>
      </c>
      <c r="U1587" s="147">
        <f t="shared" si="527"/>
        <v>1.5474132769661636E-5</v>
      </c>
      <c r="V1587" s="147" t="str">
        <f t="shared" si="528"/>
        <v/>
      </c>
      <c r="W1587" s="171">
        <f t="shared" si="529"/>
        <v>8.6564451783757049E-6</v>
      </c>
      <c r="X1587" s="169" t="str">
        <f t="shared" si="530"/>
        <v/>
      </c>
      <c r="Y1587" s="147" t="str">
        <f t="shared" si="531"/>
        <v/>
      </c>
      <c r="AC1587" s="151">
        <v>906</v>
      </c>
      <c r="AD1587" s="147">
        <f t="shared" si="532"/>
        <v>-0.37599999999999989</v>
      </c>
      <c r="AE1587" s="170">
        <f t="shared" si="533"/>
        <v>0.37171548849457042</v>
      </c>
      <c r="AF1587" s="170">
        <f t="shared" si="534"/>
        <v>0.35345844800948045</v>
      </c>
      <c r="AG1587" s="147" t="str">
        <f t="shared" si="535"/>
        <v/>
      </c>
      <c r="AH1587" s="147">
        <f t="shared" si="536"/>
        <v>0.37171548849457042</v>
      </c>
      <c r="AI1587" s="147" t="str">
        <f t="shared" si="537"/>
        <v/>
      </c>
      <c r="AJ1587" s="169">
        <f t="shared" si="538"/>
        <v>0</v>
      </c>
      <c r="AK1587" s="169" t="str">
        <f t="shared" si="539"/>
        <v/>
      </c>
      <c r="AL1587" s="169" t="str">
        <f t="shared" si="540"/>
        <v/>
      </c>
      <c r="AM1587" s="169"/>
      <c r="AN1587" s="169"/>
      <c r="AO1587" s="169"/>
      <c r="AP1587" s="169"/>
      <c r="AQ1587" s="169"/>
      <c r="AR1587" s="169"/>
      <c r="AS1587" s="169"/>
      <c r="AT1587" s="148"/>
      <c r="AU1587" s="149"/>
      <c r="AV1587" s="148"/>
      <c r="AW1587" s="173"/>
      <c r="AX1587" s="174"/>
      <c r="AY1587" s="175"/>
      <c r="AZ1587" s="175"/>
      <c r="BA1587" s="176"/>
      <c r="BB1587" s="176"/>
      <c r="BC1587" s="150"/>
      <c r="BE1587" s="151">
        <v>883</v>
      </c>
      <c r="BF1587" s="164">
        <f t="shared" si="510"/>
        <v>5.644800000000096</v>
      </c>
      <c r="BG1587" s="177">
        <f t="shared" si="511"/>
        <v>0.58178054509714994</v>
      </c>
      <c r="BH1587" s="178">
        <f t="shared" si="512"/>
        <v>7.661041736167773E-4</v>
      </c>
      <c r="BI1587" s="179" t="str">
        <f t="shared" si="513"/>
        <v/>
      </c>
      <c r="BJ1587" s="179" t="str">
        <f t="shared" si="509"/>
        <v/>
      </c>
    </row>
    <row r="1588" spans="2:62" ht="20.100000000000001" customHeight="1" x14ac:dyDescent="0.25">
      <c r="B1588" s="147"/>
      <c r="C1588" s="151">
        <v>907</v>
      </c>
      <c r="D1588" s="147">
        <f t="shared" si="514"/>
        <v>-277.85375878896502</v>
      </c>
      <c r="E1588" s="170">
        <f t="shared" si="515"/>
        <v>4.984103193891073E-4</v>
      </c>
      <c r="F1588" s="170">
        <f t="shared" si="516"/>
        <v>0.35494642467497917</v>
      </c>
      <c r="G1588" s="147" t="str">
        <f t="shared" si="517"/>
        <v/>
      </c>
      <c r="H1588" s="147">
        <f t="shared" si="518"/>
        <v>4.984103193891073E-4</v>
      </c>
      <c r="I1588" s="147" t="str">
        <f t="shared" si="519"/>
        <v/>
      </c>
      <c r="J1588" s="147">
        <f t="shared" si="520"/>
        <v>1.6590236964128394E-13</v>
      </c>
      <c r="K1588" s="147" t="str">
        <f t="shared" si="521"/>
        <v/>
      </c>
      <c r="L1588" s="147" t="str">
        <f t="shared" si="522"/>
        <v/>
      </c>
      <c r="P1588" s="151">
        <v>907</v>
      </c>
      <c r="Q1588" s="147">
        <f t="shared" si="523"/>
        <v>-8936.0847407931287</v>
      </c>
      <c r="R1588" s="170">
        <f t="shared" si="524"/>
        <v>1.5497299396601391E-5</v>
      </c>
      <c r="S1588" s="170">
        <f t="shared" si="525"/>
        <v>0.35494642467497889</v>
      </c>
      <c r="T1588" s="147" t="str">
        <f t="shared" si="526"/>
        <v/>
      </c>
      <c r="U1588" s="147">
        <f t="shared" si="527"/>
        <v>1.5497299396601391E-5</v>
      </c>
      <c r="V1588" s="147" t="str">
        <f t="shared" si="528"/>
        <v/>
      </c>
      <c r="W1588" s="171">
        <f t="shared" si="529"/>
        <v>8.6959926077327235E-6</v>
      </c>
      <c r="X1588" s="169" t="str">
        <f t="shared" si="530"/>
        <v/>
      </c>
      <c r="Y1588" s="147" t="str">
        <f t="shared" si="531"/>
        <v/>
      </c>
      <c r="AC1588" s="151">
        <v>907</v>
      </c>
      <c r="AD1588" s="147">
        <f t="shared" si="532"/>
        <v>-0.37199999999999989</v>
      </c>
      <c r="AE1588" s="170">
        <f t="shared" si="533"/>
        <v>0.37227199102546293</v>
      </c>
      <c r="AF1588" s="170">
        <f t="shared" si="534"/>
        <v>0.35494642467497894</v>
      </c>
      <c r="AG1588" s="147" t="str">
        <f t="shared" si="535"/>
        <v/>
      </c>
      <c r="AH1588" s="147">
        <f t="shared" si="536"/>
        <v>0.37227199102546293</v>
      </c>
      <c r="AI1588" s="147" t="str">
        <f t="shared" si="537"/>
        <v/>
      </c>
      <c r="AJ1588" s="169">
        <f t="shared" si="538"/>
        <v>0</v>
      </c>
      <c r="AK1588" s="169" t="str">
        <f t="shared" si="539"/>
        <v/>
      </c>
      <c r="AL1588" s="169" t="str">
        <f t="shared" si="540"/>
        <v/>
      </c>
      <c r="AM1588" s="169"/>
      <c r="AN1588" s="169"/>
      <c r="AO1588" s="169"/>
      <c r="AP1588" s="169"/>
      <c r="AQ1588" s="169"/>
      <c r="AR1588" s="169"/>
      <c r="AS1588" s="169"/>
      <c r="AT1588" s="148"/>
      <c r="AU1588" s="149"/>
      <c r="AV1588" s="148"/>
      <c r="AW1588" s="173"/>
      <c r="AX1588" s="174"/>
      <c r="AY1588" s="175"/>
      <c r="AZ1588" s="175"/>
      <c r="BA1588" s="176"/>
      <c r="BB1588" s="176"/>
      <c r="BC1588" s="150"/>
      <c r="BE1588" s="151">
        <v>884</v>
      </c>
      <c r="BF1588" s="164">
        <f t="shared" si="510"/>
        <v>5.6512000000000961</v>
      </c>
      <c r="BG1588" s="177">
        <f t="shared" si="511"/>
        <v>0.58101444092353316</v>
      </c>
      <c r="BH1588" s="178">
        <f t="shared" si="512"/>
        <v>7.658217307424664E-4</v>
      </c>
      <c r="BI1588" s="179" t="str">
        <f t="shared" si="513"/>
        <v/>
      </c>
      <c r="BJ1588" s="179" t="str">
        <f t="shared" si="509"/>
        <v/>
      </c>
    </row>
    <row r="1589" spans="2:62" ht="20.100000000000001" customHeight="1" x14ac:dyDescent="0.25">
      <c r="B1589" s="147"/>
      <c r="C1589" s="151">
        <v>908</v>
      </c>
      <c r="D1589" s="147">
        <f t="shared" si="514"/>
        <v>-274.86608396327756</v>
      </c>
      <c r="E1589" s="170">
        <f t="shared" si="515"/>
        <v>4.9914851279017505E-4</v>
      </c>
      <c r="F1589" s="170">
        <f t="shared" si="516"/>
        <v>0.35643661709491392</v>
      </c>
      <c r="G1589" s="147" t="str">
        <f t="shared" si="517"/>
        <v/>
      </c>
      <c r="H1589" s="147">
        <f t="shared" si="518"/>
        <v>4.9914851279017505E-4</v>
      </c>
      <c r="I1589" s="147" t="str">
        <f t="shared" si="519"/>
        <v/>
      </c>
      <c r="J1589" s="147">
        <f t="shared" si="520"/>
        <v>1.7035075289344411E-13</v>
      </c>
      <c r="K1589" s="147" t="str">
        <f t="shared" si="521"/>
        <v/>
      </c>
      <c r="L1589" s="147" t="str">
        <f t="shared" si="522"/>
        <v/>
      </c>
      <c r="P1589" s="151">
        <v>908</v>
      </c>
      <c r="Q1589" s="147">
        <f t="shared" si="523"/>
        <v>-8839.9978080964211</v>
      </c>
      <c r="R1589" s="170">
        <f t="shared" si="524"/>
        <v>1.552025238072693E-5</v>
      </c>
      <c r="S1589" s="170">
        <f t="shared" si="525"/>
        <v>0.35643661709491398</v>
      </c>
      <c r="T1589" s="147" t="str">
        <f t="shared" si="526"/>
        <v/>
      </c>
      <c r="U1589" s="147">
        <f t="shared" si="527"/>
        <v>1.552025238072693E-5</v>
      </c>
      <c r="V1589" s="147" t="str">
        <f t="shared" si="528"/>
        <v/>
      </c>
      <c r="W1589" s="171">
        <f t="shared" si="529"/>
        <v>8.7355809412070734E-6</v>
      </c>
      <c r="X1589" s="169" t="str">
        <f t="shared" si="530"/>
        <v/>
      </c>
      <c r="Y1589" s="147" t="str">
        <f t="shared" si="531"/>
        <v/>
      </c>
      <c r="AC1589" s="151">
        <v>908</v>
      </c>
      <c r="AD1589" s="147">
        <f t="shared" si="532"/>
        <v>-0.36799999999999988</v>
      </c>
      <c r="AE1589" s="170">
        <f t="shared" si="533"/>
        <v>0.37282336148567768</v>
      </c>
      <c r="AF1589" s="170">
        <f t="shared" si="534"/>
        <v>0.35643661709491398</v>
      </c>
      <c r="AG1589" s="147" t="str">
        <f t="shared" si="535"/>
        <v/>
      </c>
      <c r="AH1589" s="147">
        <f t="shared" si="536"/>
        <v>0.37282336148567768</v>
      </c>
      <c r="AI1589" s="147" t="str">
        <f t="shared" si="537"/>
        <v/>
      </c>
      <c r="AJ1589" s="169">
        <f t="shared" si="538"/>
        <v>0</v>
      </c>
      <c r="AK1589" s="169" t="str">
        <f t="shared" si="539"/>
        <v/>
      </c>
      <c r="AL1589" s="169" t="str">
        <f t="shared" si="540"/>
        <v/>
      </c>
      <c r="AM1589" s="169"/>
      <c r="AN1589" s="169"/>
      <c r="AO1589" s="169"/>
      <c r="AP1589" s="169"/>
      <c r="AQ1589" s="169"/>
      <c r="AR1589" s="169"/>
      <c r="AS1589" s="169"/>
      <c r="AT1589" s="148"/>
      <c r="AU1589" s="149"/>
      <c r="AV1589" s="148"/>
      <c r="AW1589" s="173"/>
      <c r="AX1589" s="174"/>
      <c r="AY1589" s="175"/>
      <c r="AZ1589" s="175"/>
      <c r="BA1589" s="176"/>
      <c r="BB1589" s="176"/>
      <c r="BC1589" s="150"/>
      <c r="BE1589" s="151">
        <v>885</v>
      </c>
      <c r="BF1589" s="164">
        <f t="shared" si="510"/>
        <v>5.6576000000000963</v>
      </c>
      <c r="BG1589" s="177">
        <f t="shared" si="511"/>
        <v>0.58024861919279069</v>
      </c>
      <c r="BH1589" s="178">
        <f t="shared" si="512"/>
        <v>7.655369401455836E-4</v>
      </c>
      <c r="BI1589" s="179" t="str">
        <f t="shared" si="513"/>
        <v/>
      </c>
      <c r="BJ1589" s="179" t="str">
        <f t="shared" si="509"/>
        <v/>
      </c>
    </row>
    <row r="1590" spans="2:62" ht="20.100000000000001" customHeight="1" x14ac:dyDescent="0.25">
      <c r="B1590" s="147"/>
      <c r="C1590" s="151">
        <v>909</v>
      </c>
      <c r="D1590" s="147">
        <f t="shared" si="514"/>
        <v>-271.87840913758964</v>
      </c>
      <c r="E1590" s="170">
        <f t="shared" si="515"/>
        <v>4.9987980138553774E-4</v>
      </c>
      <c r="F1590" s="170">
        <f t="shared" si="516"/>
        <v>0.35792900469041705</v>
      </c>
      <c r="G1590" s="147" t="str">
        <f t="shared" si="517"/>
        <v/>
      </c>
      <c r="H1590" s="147">
        <f t="shared" si="518"/>
        <v>4.9987980138553774E-4</v>
      </c>
      <c r="I1590" s="147" t="str">
        <f t="shared" si="519"/>
        <v/>
      </c>
      <c r="J1590" s="147">
        <f t="shared" si="520"/>
        <v>1.7491561312691684E-13</v>
      </c>
      <c r="K1590" s="147" t="str">
        <f t="shared" si="521"/>
        <v/>
      </c>
      <c r="L1590" s="147" t="str">
        <f t="shared" si="522"/>
        <v/>
      </c>
      <c r="P1590" s="151">
        <v>909</v>
      </c>
      <c r="Q1590" s="147">
        <f t="shared" si="523"/>
        <v>-8743.910875399728</v>
      </c>
      <c r="R1590" s="170">
        <f t="shared" si="524"/>
        <v>1.5542990670579246E-5</v>
      </c>
      <c r="S1590" s="170">
        <f t="shared" si="525"/>
        <v>0.35792900469041689</v>
      </c>
      <c r="T1590" s="147" t="str">
        <f t="shared" si="526"/>
        <v/>
      </c>
      <c r="U1590" s="147">
        <f t="shared" si="527"/>
        <v>1.5542990670579246E-5</v>
      </c>
      <c r="V1590" s="147" t="str">
        <f t="shared" si="528"/>
        <v/>
      </c>
      <c r="W1590" s="171">
        <f t="shared" si="529"/>
        <v>8.7752090953137985E-6</v>
      </c>
      <c r="X1590" s="169" t="str">
        <f t="shared" si="530"/>
        <v/>
      </c>
      <c r="Y1590" s="147" t="str">
        <f t="shared" si="531"/>
        <v/>
      </c>
      <c r="AC1590" s="151">
        <v>909</v>
      </c>
      <c r="AD1590" s="147">
        <f t="shared" si="532"/>
        <v>-0.36399999999999988</v>
      </c>
      <c r="AE1590" s="170">
        <f t="shared" si="533"/>
        <v>0.37336957461734704</v>
      </c>
      <c r="AF1590" s="170">
        <f t="shared" si="534"/>
        <v>0.357929004690417</v>
      </c>
      <c r="AG1590" s="147" t="str">
        <f t="shared" si="535"/>
        <v/>
      </c>
      <c r="AH1590" s="147">
        <f t="shared" si="536"/>
        <v>0.37336957461734704</v>
      </c>
      <c r="AI1590" s="147" t="str">
        <f t="shared" si="537"/>
        <v/>
      </c>
      <c r="AJ1590" s="169">
        <f t="shared" si="538"/>
        <v>0</v>
      </c>
      <c r="AK1590" s="169" t="str">
        <f t="shared" si="539"/>
        <v/>
      </c>
      <c r="AL1590" s="169" t="str">
        <f t="shared" si="540"/>
        <v/>
      </c>
      <c r="AM1590" s="169"/>
      <c r="AN1590" s="169"/>
      <c r="AO1590" s="169"/>
      <c r="AP1590" s="169"/>
      <c r="AQ1590" s="169"/>
      <c r="AR1590" s="169"/>
      <c r="AS1590" s="169"/>
      <c r="AT1590" s="148"/>
      <c r="AU1590" s="149"/>
      <c r="AV1590" s="148"/>
      <c r="AW1590" s="173"/>
      <c r="AX1590" s="174"/>
      <c r="AY1590" s="175"/>
      <c r="AZ1590" s="175"/>
      <c r="BA1590" s="176"/>
      <c r="BB1590" s="176"/>
      <c r="BC1590" s="150"/>
      <c r="BE1590" s="151">
        <v>886</v>
      </c>
      <c r="BF1590" s="164">
        <f t="shared" si="510"/>
        <v>5.6640000000000965</v>
      </c>
      <c r="BG1590" s="177">
        <f t="shared" si="511"/>
        <v>0.57948308225264511</v>
      </c>
      <c r="BH1590" s="178">
        <f t="shared" si="512"/>
        <v>7.6524981006376169E-4</v>
      </c>
      <c r="BI1590" s="179" t="str">
        <f t="shared" si="513"/>
        <v/>
      </c>
      <c r="BJ1590" s="179" t="str">
        <f t="shared" si="509"/>
        <v/>
      </c>
    </row>
    <row r="1591" spans="2:62" ht="20.100000000000001" customHeight="1" x14ac:dyDescent="0.25">
      <c r="B1591" s="147"/>
      <c r="C1591" s="151">
        <v>910</v>
      </c>
      <c r="D1591" s="147">
        <f t="shared" si="514"/>
        <v>-268.89073431190172</v>
      </c>
      <c r="E1591" s="170">
        <f t="shared" si="515"/>
        <v>5.0060415164096658E-4</v>
      </c>
      <c r="F1591" s="170">
        <f t="shared" si="516"/>
        <v>0.35942356678200882</v>
      </c>
      <c r="G1591" s="147" t="str">
        <f t="shared" si="517"/>
        <v/>
      </c>
      <c r="H1591" s="147">
        <f t="shared" si="518"/>
        <v>5.0060415164096658E-4</v>
      </c>
      <c r="I1591" s="147" t="str">
        <f t="shared" si="519"/>
        <v/>
      </c>
      <c r="J1591" s="147">
        <f t="shared" si="520"/>
        <v>1.7959992352409248E-13</v>
      </c>
      <c r="K1591" s="147" t="str">
        <f t="shared" si="521"/>
        <v/>
      </c>
      <c r="L1591" s="147" t="str">
        <f t="shared" si="522"/>
        <v/>
      </c>
      <c r="P1591" s="151">
        <v>910</v>
      </c>
      <c r="Q1591" s="147">
        <f t="shared" si="523"/>
        <v>-8647.8239427030203</v>
      </c>
      <c r="R1591" s="170">
        <f t="shared" si="524"/>
        <v>1.5565513223463274E-5</v>
      </c>
      <c r="S1591" s="170">
        <f t="shared" si="525"/>
        <v>0.35942356678200882</v>
      </c>
      <c r="T1591" s="147" t="str">
        <f t="shared" si="526"/>
        <v/>
      </c>
      <c r="U1591" s="147">
        <f t="shared" si="527"/>
        <v>1.5565513223463274E-5</v>
      </c>
      <c r="V1591" s="147" t="str">
        <f t="shared" si="528"/>
        <v/>
      </c>
      <c r="W1591" s="171">
        <f t="shared" si="529"/>
        <v>8.8148759797284571E-6</v>
      </c>
      <c r="X1591" s="169" t="str">
        <f t="shared" si="530"/>
        <v/>
      </c>
      <c r="Y1591" s="147" t="str">
        <f t="shared" si="531"/>
        <v/>
      </c>
      <c r="AC1591" s="151">
        <v>910</v>
      </c>
      <c r="AD1591" s="147">
        <f t="shared" si="532"/>
        <v>-0.35999999999999988</v>
      </c>
      <c r="AE1591" s="170">
        <f t="shared" si="533"/>
        <v>0.37391060537312842</v>
      </c>
      <c r="AF1591" s="170">
        <f t="shared" si="534"/>
        <v>0.35942356678200882</v>
      </c>
      <c r="AG1591" s="147" t="str">
        <f t="shared" si="535"/>
        <v/>
      </c>
      <c r="AH1591" s="147">
        <f t="shared" si="536"/>
        <v>0.37391060537312842</v>
      </c>
      <c r="AI1591" s="147" t="str">
        <f t="shared" si="537"/>
        <v/>
      </c>
      <c r="AJ1591" s="169">
        <f t="shared" si="538"/>
        <v>0</v>
      </c>
      <c r="AK1591" s="169" t="str">
        <f t="shared" si="539"/>
        <v/>
      </c>
      <c r="AL1591" s="169" t="str">
        <f t="shared" si="540"/>
        <v/>
      </c>
      <c r="AM1591" s="169"/>
      <c r="AN1591" s="169"/>
      <c r="AO1591" s="169"/>
      <c r="AP1591" s="169"/>
      <c r="AQ1591" s="169"/>
      <c r="AR1591" s="169"/>
      <c r="AS1591" s="169"/>
      <c r="AT1591" s="148"/>
      <c r="AU1591" s="149"/>
      <c r="AV1591" s="148"/>
      <c r="AW1591" s="173"/>
      <c r="AX1591" s="174"/>
      <c r="AY1591" s="175"/>
      <c r="AZ1591" s="175"/>
      <c r="BA1591" s="176"/>
      <c r="BB1591" s="176"/>
      <c r="BC1591" s="150"/>
      <c r="BE1591" s="151">
        <v>887</v>
      </c>
      <c r="BF1591" s="164">
        <f t="shared" si="510"/>
        <v>5.6704000000000967</v>
      </c>
      <c r="BG1591" s="177">
        <f t="shared" si="511"/>
        <v>0.57871783244258135</v>
      </c>
      <c r="BH1591" s="178">
        <f t="shared" si="512"/>
        <v>7.6496034872564067E-4</v>
      </c>
      <c r="BI1591" s="179" t="str">
        <f t="shared" si="513"/>
        <v/>
      </c>
      <c r="BJ1591" s="179" t="str">
        <f t="shared" si="509"/>
        <v/>
      </c>
    </row>
    <row r="1592" spans="2:62" ht="20.100000000000001" customHeight="1" x14ac:dyDescent="0.25">
      <c r="B1592" s="147"/>
      <c r="C1592" s="151">
        <v>911</v>
      </c>
      <c r="D1592" s="147">
        <f t="shared" si="514"/>
        <v>-265.90305948621426</v>
      </c>
      <c r="E1592" s="170">
        <f t="shared" si="515"/>
        <v>5.0132153030665156E-4</v>
      </c>
      <c r="F1592" s="170">
        <f t="shared" si="516"/>
        <v>0.36092028259044467</v>
      </c>
      <c r="G1592" s="147" t="str">
        <f t="shared" si="517"/>
        <v/>
      </c>
      <c r="H1592" s="147">
        <f t="shared" si="518"/>
        <v>5.0132153030665156E-4</v>
      </c>
      <c r="I1592" s="147" t="str">
        <f t="shared" si="519"/>
        <v/>
      </c>
      <c r="J1592" s="147">
        <f t="shared" si="520"/>
        <v>1.8440673110446496E-13</v>
      </c>
      <c r="K1592" s="147" t="str">
        <f t="shared" si="521"/>
        <v/>
      </c>
      <c r="L1592" s="147" t="str">
        <f t="shared" si="522"/>
        <v/>
      </c>
      <c r="P1592" s="151">
        <v>911</v>
      </c>
      <c r="Q1592" s="147">
        <f t="shared" si="523"/>
        <v>-8551.7370100063272</v>
      </c>
      <c r="R1592" s="170">
        <f t="shared" si="524"/>
        <v>1.5587819005527499E-5</v>
      </c>
      <c r="S1592" s="170">
        <f t="shared" si="525"/>
        <v>0.36092028259044467</v>
      </c>
      <c r="T1592" s="147" t="str">
        <f t="shared" si="526"/>
        <v/>
      </c>
      <c r="U1592" s="147">
        <f t="shared" si="527"/>
        <v>1.5587819005527499E-5</v>
      </c>
      <c r="V1592" s="147" t="str">
        <f t="shared" si="528"/>
        <v/>
      </c>
      <c r="W1592" s="171">
        <f t="shared" si="529"/>
        <v>8.8545804973259491E-6</v>
      </c>
      <c r="X1592" s="169" t="str">
        <f t="shared" si="530"/>
        <v/>
      </c>
      <c r="Y1592" s="147" t="str">
        <f t="shared" si="531"/>
        <v/>
      </c>
      <c r="AC1592" s="151">
        <v>911</v>
      </c>
      <c r="AD1592" s="147">
        <f t="shared" si="532"/>
        <v>-0.35599999999999987</v>
      </c>
      <c r="AE1592" s="170">
        <f t="shared" si="533"/>
        <v>0.37444642891811658</v>
      </c>
      <c r="AF1592" s="170">
        <f t="shared" si="534"/>
        <v>0.36092028259044479</v>
      </c>
      <c r="AG1592" s="147" t="str">
        <f t="shared" si="535"/>
        <v/>
      </c>
      <c r="AH1592" s="147">
        <f t="shared" si="536"/>
        <v>0.37444642891811658</v>
      </c>
      <c r="AI1592" s="147" t="str">
        <f t="shared" si="537"/>
        <v/>
      </c>
      <c r="AJ1592" s="169">
        <f t="shared" si="538"/>
        <v>0</v>
      </c>
      <c r="AK1592" s="169" t="str">
        <f t="shared" si="539"/>
        <v/>
      </c>
      <c r="AL1592" s="169" t="str">
        <f t="shared" si="540"/>
        <v/>
      </c>
      <c r="AM1592" s="169"/>
      <c r="AN1592" s="169"/>
      <c r="AO1592" s="169"/>
      <c r="AP1592" s="169"/>
      <c r="AQ1592" s="169"/>
      <c r="AR1592" s="169"/>
      <c r="AS1592" s="169"/>
      <c r="AT1592" s="148"/>
      <c r="AU1592" s="149"/>
      <c r="AV1592" s="148"/>
      <c r="AW1592" s="173"/>
      <c r="AX1592" s="174"/>
      <c r="AY1592" s="175"/>
      <c r="AZ1592" s="175"/>
      <c r="BA1592" s="176"/>
      <c r="BB1592" s="176"/>
      <c r="BC1592" s="150"/>
      <c r="BE1592" s="151">
        <v>888</v>
      </c>
      <c r="BF1592" s="164">
        <f t="shared" si="510"/>
        <v>5.6768000000000969</v>
      </c>
      <c r="BG1592" s="177">
        <f t="shared" si="511"/>
        <v>0.57795287209385571</v>
      </c>
      <c r="BH1592" s="178">
        <f t="shared" si="512"/>
        <v>7.6466856435641883E-4</v>
      </c>
      <c r="BI1592" s="179" t="str">
        <f t="shared" si="513"/>
        <v/>
      </c>
      <c r="BJ1592" s="179" t="str">
        <f t="shared" si="509"/>
        <v/>
      </c>
    </row>
    <row r="1593" spans="2:62" ht="20.100000000000001" customHeight="1" x14ac:dyDescent="0.25">
      <c r="B1593" s="147"/>
      <c r="C1593" s="151">
        <v>912</v>
      </c>
      <c r="D1593" s="147">
        <f t="shared" si="514"/>
        <v>-262.91538466052634</v>
      </c>
      <c r="E1593" s="170">
        <f t="shared" si="515"/>
        <v>5.0203190441974288E-4</v>
      </c>
      <c r="F1593" s="170">
        <f t="shared" si="516"/>
        <v>0.36241913123756891</v>
      </c>
      <c r="G1593" s="147" t="str">
        <f t="shared" si="517"/>
        <v/>
      </c>
      <c r="H1593" s="147">
        <f t="shared" si="518"/>
        <v>5.0203190441974288E-4</v>
      </c>
      <c r="I1593" s="147" t="str">
        <f t="shared" si="519"/>
        <v/>
      </c>
      <c r="J1593" s="147">
        <f t="shared" si="520"/>
        <v>1.8933915850440732E-13</v>
      </c>
      <c r="K1593" s="147" t="str">
        <f t="shared" si="521"/>
        <v/>
      </c>
      <c r="L1593" s="147" t="str">
        <f t="shared" si="522"/>
        <v/>
      </c>
      <c r="P1593" s="151">
        <v>912</v>
      </c>
      <c r="Q1593" s="147">
        <f t="shared" si="523"/>
        <v>-8455.6500773096195</v>
      </c>
      <c r="R1593" s="170">
        <f t="shared" si="524"/>
        <v>1.5609906991843002E-5</v>
      </c>
      <c r="S1593" s="170">
        <f t="shared" si="525"/>
        <v>0.36241913123756897</v>
      </c>
      <c r="T1593" s="147" t="str">
        <f t="shared" si="526"/>
        <v/>
      </c>
      <c r="U1593" s="147">
        <f t="shared" si="527"/>
        <v>1.5609906991843002E-5</v>
      </c>
      <c r="V1593" s="147" t="str">
        <f t="shared" si="528"/>
        <v/>
      </c>
      <c r="W1593" s="171">
        <f t="shared" si="529"/>
        <v>8.8943215442202251E-6</v>
      </c>
      <c r="X1593" s="169" t="str">
        <f t="shared" si="530"/>
        <v/>
      </c>
      <c r="Y1593" s="147" t="str">
        <f t="shared" si="531"/>
        <v/>
      </c>
      <c r="AC1593" s="151">
        <v>912</v>
      </c>
      <c r="AD1593" s="147">
        <f t="shared" si="532"/>
        <v>-0.35199999999999987</v>
      </c>
      <c r="AE1593" s="170">
        <f t="shared" si="533"/>
        <v>0.37497702063174237</v>
      </c>
      <c r="AF1593" s="170">
        <f t="shared" si="534"/>
        <v>0.36241913123756897</v>
      </c>
      <c r="AG1593" s="147" t="str">
        <f t="shared" si="535"/>
        <v/>
      </c>
      <c r="AH1593" s="147">
        <f t="shared" si="536"/>
        <v>0.37497702063174237</v>
      </c>
      <c r="AI1593" s="147" t="str">
        <f t="shared" si="537"/>
        <v/>
      </c>
      <c r="AJ1593" s="169">
        <f t="shared" si="538"/>
        <v>0</v>
      </c>
      <c r="AK1593" s="169" t="str">
        <f t="shared" si="539"/>
        <v/>
      </c>
      <c r="AL1593" s="169" t="str">
        <f t="shared" si="540"/>
        <v/>
      </c>
      <c r="AM1593" s="169"/>
      <c r="AN1593" s="169"/>
      <c r="AO1593" s="169"/>
      <c r="AP1593" s="169"/>
      <c r="AQ1593" s="169"/>
      <c r="AR1593" s="169"/>
      <c r="AS1593" s="169"/>
      <c r="AT1593" s="148"/>
      <c r="AU1593" s="149"/>
      <c r="AV1593" s="148"/>
      <c r="AW1593" s="173"/>
      <c r="AX1593" s="174"/>
      <c r="AY1593" s="175"/>
      <c r="AZ1593" s="175"/>
      <c r="BA1593" s="176"/>
      <c r="BB1593" s="176"/>
      <c r="BC1593" s="150"/>
      <c r="BE1593" s="151">
        <v>889</v>
      </c>
      <c r="BF1593" s="164">
        <f t="shared" si="510"/>
        <v>5.6832000000000971</v>
      </c>
      <c r="BG1593" s="177">
        <f t="shared" si="511"/>
        <v>0.57718820352949929</v>
      </c>
      <c r="BH1593" s="178">
        <f t="shared" si="512"/>
        <v>7.6437446517507723E-4</v>
      </c>
      <c r="BI1593" s="179" t="str">
        <f t="shared" si="513"/>
        <v/>
      </c>
      <c r="BJ1593" s="179" t="str">
        <f t="shared" si="509"/>
        <v/>
      </c>
    </row>
    <row r="1594" spans="2:62" ht="20.100000000000001" customHeight="1" x14ac:dyDescent="0.25">
      <c r="B1594" s="147"/>
      <c r="C1594" s="151">
        <v>913</v>
      </c>
      <c r="D1594" s="147">
        <f t="shared" si="514"/>
        <v>-259.92770983483842</v>
      </c>
      <c r="E1594" s="170">
        <f t="shared" si="515"/>
        <v>5.0273524130687317E-4</v>
      </c>
      <c r="F1594" s="170">
        <f t="shared" si="516"/>
        <v>0.36392009174717477</v>
      </c>
      <c r="G1594" s="147" t="str">
        <f t="shared" si="517"/>
        <v/>
      </c>
      <c r="H1594" s="147">
        <f t="shared" si="518"/>
        <v>5.0273524130687317E-4</v>
      </c>
      <c r="I1594" s="147" t="str">
        <f t="shared" si="519"/>
        <v/>
      </c>
      <c r="J1594" s="147">
        <f t="shared" si="520"/>
        <v>1.9440040579845659E-13</v>
      </c>
      <c r="K1594" s="147" t="str">
        <f t="shared" si="521"/>
        <v/>
      </c>
      <c r="L1594" s="147" t="str">
        <f t="shared" si="522"/>
        <v/>
      </c>
      <c r="P1594" s="151">
        <v>913</v>
      </c>
      <c r="Q1594" s="147">
        <f t="shared" si="523"/>
        <v>-8359.5631446129264</v>
      </c>
      <c r="R1594" s="170">
        <f t="shared" si="524"/>
        <v>1.5631776166481862E-5</v>
      </c>
      <c r="S1594" s="170">
        <f t="shared" si="525"/>
        <v>0.36392009174717466</v>
      </c>
      <c r="T1594" s="147" t="str">
        <f t="shared" si="526"/>
        <v/>
      </c>
      <c r="U1594" s="147">
        <f t="shared" si="527"/>
        <v>1.5631776166481862E-5</v>
      </c>
      <c r="V1594" s="147" t="str">
        <f t="shared" si="528"/>
        <v/>
      </c>
      <c r="W1594" s="171">
        <f t="shared" si="529"/>
        <v>8.9340980098045767E-6</v>
      </c>
      <c r="X1594" s="169" t="str">
        <f t="shared" si="530"/>
        <v/>
      </c>
      <c r="Y1594" s="147" t="str">
        <f t="shared" si="531"/>
        <v/>
      </c>
      <c r="AC1594" s="151">
        <v>913</v>
      </c>
      <c r="AD1594" s="147">
        <f t="shared" si="532"/>
        <v>-0.34799999999999986</v>
      </c>
      <c r="AE1594" s="170">
        <f t="shared" si="533"/>
        <v>0.37550235610965654</v>
      </c>
      <c r="AF1594" s="170">
        <f t="shared" si="534"/>
        <v>0.36392009174717477</v>
      </c>
      <c r="AG1594" s="147" t="str">
        <f t="shared" si="535"/>
        <v/>
      </c>
      <c r="AH1594" s="147">
        <f t="shared" si="536"/>
        <v>0.37550235610965654</v>
      </c>
      <c r="AI1594" s="147" t="str">
        <f t="shared" si="537"/>
        <v/>
      </c>
      <c r="AJ1594" s="169">
        <f t="shared" si="538"/>
        <v>0</v>
      </c>
      <c r="AK1594" s="169" t="str">
        <f t="shared" si="539"/>
        <v/>
      </c>
      <c r="AL1594" s="169" t="str">
        <f t="shared" si="540"/>
        <v/>
      </c>
      <c r="AM1594" s="169"/>
      <c r="AN1594" s="169"/>
      <c r="AO1594" s="169"/>
      <c r="AP1594" s="169"/>
      <c r="AQ1594" s="169"/>
      <c r="AR1594" s="169"/>
      <c r="AS1594" s="169"/>
      <c r="AT1594" s="148"/>
      <c r="AU1594" s="149"/>
      <c r="AV1594" s="148"/>
      <c r="AW1594" s="173"/>
      <c r="AX1594" s="174"/>
      <c r="AY1594" s="175"/>
      <c r="AZ1594" s="175"/>
      <c r="BA1594" s="176"/>
      <c r="BB1594" s="176"/>
      <c r="BC1594" s="150"/>
      <c r="BE1594" s="151">
        <v>890</v>
      </c>
      <c r="BF1594" s="164">
        <f t="shared" si="510"/>
        <v>5.6896000000000972</v>
      </c>
      <c r="BG1594" s="177">
        <f t="shared" si="511"/>
        <v>0.57642382906432421</v>
      </c>
      <c r="BH1594" s="178">
        <f t="shared" si="512"/>
        <v>7.6407805939338047E-4</v>
      </c>
      <c r="BI1594" s="179" t="str">
        <f t="shared" si="513"/>
        <v/>
      </c>
      <c r="BJ1594" s="179" t="str">
        <f t="shared" si="509"/>
        <v/>
      </c>
    </row>
    <row r="1595" spans="2:62" ht="20.100000000000001" customHeight="1" x14ac:dyDescent="0.25">
      <c r="B1595" s="147"/>
      <c r="C1595" s="151">
        <v>914</v>
      </c>
      <c r="D1595" s="147">
        <f t="shared" si="514"/>
        <v>-256.94003500915051</v>
      </c>
      <c r="E1595" s="170">
        <f t="shared" si="515"/>
        <v>5.0343150858666035E-4</v>
      </c>
      <c r="F1595" s="170">
        <f t="shared" si="516"/>
        <v>0.36542314304587387</v>
      </c>
      <c r="G1595" s="147" t="str">
        <f t="shared" si="517"/>
        <v/>
      </c>
      <c r="H1595" s="147">
        <f t="shared" si="518"/>
        <v>5.0343150858666035E-4</v>
      </c>
      <c r="I1595" s="147" t="str">
        <f t="shared" si="519"/>
        <v/>
      </c>
      <c r="J1595" s="147">
        <f t="shared" si="520"/>
        <v>1.9959375236305387E-13</v>
      </c>
      <c r="K1595" s="147" t="str">
        <f t="shared" si="521"/>
        <v/>
      </c>
      <c r="L1595" s="147" t="str">
        <f t="shared" si="522"/>
        <v/>
      </c>
      <c r="P1595" s="151">
        <v>914</v>
      </c>
      <c r="Q1595" s="147">
        <f t="shared" si="523"/>
        <v>-8263.4762119162187</v>
      </c>
      <c r="R1595" s="170">
        <f t="shared" si="524"/>
        <v>1.5653425522595008E-5</v>
      </c>
      <c r="S1595" s="170">
        <f t="shared" si="525"/>
        <v>0.36542314304587381</v>
      </c>
      <c r="T1595" s="147" t="str">
        <f t="shared" si="526"/>
        <v/>
      </c>
      <c r="U1595" s="147">
        <f t="shared" si="527"/>
        <v>1.5653425522595008E-5</v>
      </c>
      <c r="V1595" s="147" t="str">
        <f t="shared" si="528"/>
        <v/>
      </c>
      <c r="W1595" s="171">
        <f t="shared" si="529"/>
        <v>8.9739087767927629E-6</v>
      </c>
      <c r="X1595" s="169" t="str">
        <f t="shared" si="530"/>
        <v/>
      </c>
      <c r="Y1595" s="147" t="str">
        <f t="shared" si="531"/>
        <v/>
      </c>
      <c r="AC1595" s="151">
        <v>914</v>
      </c>
      <c r="AD1595" s="147">
        <f t="shared" si="532"/>
        <v>-0.34399999999999986</v>
      </c>
      <c r="AE1595" s="170">
        <f t="shared" si="533"/>
        <v>0.37602241116559915</v>
      </c>
      <c r="AF1595" s="170">
        <f t="shared" si="534"/>
        <v>0.36542314304587381</v>
      </c>
      <c r="AG1595" s="147" t="str">
        <f t="shared" si="535"/>
        <v/>
      </c>
      <c r="AH1595" s="147">
        <f t="shared" si="536"/>
        <v>0.37602241116559915</v>
      </c>
      <c r="AI1595" s="147" t="str">
        <f t="shared" si="537"/>
        <v/>
      </c>
      <c r="AJ1595" s="169">
        <f t="shared" si="538"/>
        <v>0</v>
      </c>
      <c r="AK1595" s="169" t="str">
        <f t="shared" si="539"/>
        <v/>
      </c>
      <c r="AL1595" s="169" t="str">
        <f t="shared" si="540"/>
        <v/>
      </c>
      <c r="AM1595" s="169"/>
      <c r="AN1595" s="169"/>
      <c r="AO1595" s="169"/>
      <c r="AP1595" s="169"/>
      <c r="AQ1595" s="169"/>
      <c r="AR1595" s="169"/>
      <c r="AS1595" s="169"/>
      <c r="AT1595" s="148"/>
      <c r="AU1595" s="149"/>
      <c r="AV1595" s="148"/>
      <c r="AW1595" s="173"/>
      <c r="AX1595" s="174"/>
      <c r="AY1595" s="175"/>
      <c r="AZ1595" s="175"/>
      <c r="BA1595" s="176"/>
      <c r="BB1595" s="176"/>
      <c r="BC1595" s="150"/>
      <c r="BE1595" s="151">
        <v>891</v>
      </c>
      <c r="BF1595" s="164">
        <f t="shared" si="510"/>
        <v>5.6960000000000974</v>
      </c>
      <c r="BG1595" s="177">
        <f t="shared" si="511"/>
        <v>0.57565975100493083</v>
      </c>
      <c r="BH1595" s="178">
        <f t="shared" si="512"/>
        <v>7.6377935521954043E-4</v>
      </c>
      <c r="BI1595" s="179" t="str">
        <f t="shared" si="513"/>
        <v/>
      </c>
      <c r="BJ1595" s="179" t="str">
        <f t="shared" si="509"/>
        <v/>
      </c>
    </row>
    <row r="1596" spans="2:62" ht="20.100000000000001" customHeight="1" x14ac:dyDescent="0.25">
      <c r="B1596" s="147"/>
      <c r="C1596" s="151">
        <v>915</v>
      </c>
      <c r="D1596" s="147">
        <f t="shared" si="514"/>
        <v>-253.95236018346304</v>
      </c>
      <c r="E1596" s="170">
        <f t="shared" si="515"/>
        <v>5.0412067417219067E-4</v>
      </c>
      <c r="F1596" s="170">
        <f t="shared" si="516"/>
        <v>0.36692826396397182</v>
      </c>
      <c r="G1596" s="147" t="str">
        <f t="shared" si="517"/>
        <v/>
      </c>
      <c r="H1596" s="147">
        <f t="shared" si="518"/>
        <v>5.0412067417219067E-4</v>
      </c>
      <c r="I1596" s="147" t="str">
        <f t="shared" si="519"/>
        <v/>
      </c>
      <c r="J1596" s="147">
        <f t="shared" si="520"/>
        <v>2.0492255878368659E-13</v>
      </c>
      <c r="K1596" s="147" t="str">
        <f t="shared" si="521"/>
        <v/>
      </c>
      <c r="L1596" s="147" t="str">
        <f t="shared" si="522"/>
        <v/>
      </c>
      <c r="P1596" s="151">
        <v>915</v>
      </c>
      <c r="Q1596" s="147">
        <f t="shared" si="523"/>
        <v>-8167.3892792195256</v>
      </c>
      <c r="R1596" s="170">
        <f t="shared" si="524"/>
        <v>1.5674854062489377E-5</v>
      </c>
      <c r="S1596" s="170">
        <f t="shared" si="525"/>
        <v>0.36692826396397182</v>
      </c>
      <c r="T1596" s="147" t="str">
        <f t="shared" si="526"/>
        <v/>
      </c>
      <c r="U1596" s="147">
        <f t="shared" si="527"/>
        <v>1.5674854062489377E-5</v>
      </c>
      <c r="V1596" s="147" t="str">
        <f t="shared" si="528"/>
        <v/>
      </c>
      <c r="W1596" s="171">
        <f t="shared" si="529"/>
        <v>9.0137527212607539E-6</v>
      </c>
      <c r="X1596" s="169" t="str">
        <f t="shared" si="530"/>
        <v/>
      </c>
      <c r="Y1596" s="147" t="str">
        <f t="shared" si="531"/>
        <v/>
      </c>
      <c r="AC1596" s="151">
        <v>915</v>
      </c>
      <c r="AD1596" s="147">
        <f t="shared" si="532"/>
        <v>-0.33999999999999986</v>
      </c>
      <c r="AE1596" s="170">
        <f t="shared" si="533"/>
        <v>0.37653716183325397</v>
      </c>
      <c r="AF1596" s="170">
        <f t="shared" si="534"/>
        <v>0.36692826396397193</v>
      </c>
      <c r="AG1596" s="147" t="str">
        <f t="shared" si="535"/>
        <v/>
      </c>
      <c r="AH1596" s="147">
        <f t="shared" si="536"/>
        <v>0.37653716183325397</v>
      </c>
      <c r="AI1596" s="147" t="str">
        <f t="shared" si="537"/>
        <v/>
      </c>
      <c r="AJ1596" s="169">
        <f t="shared" si="538"/>
        <v>0</v>
      </c>
      <c r="AK1596" s="169" t="str">
        <f t="shared" si="539"/>
        <v/>
      </c>
      <c r="AL1596" s="169" t="str">
        <f t="shared" si="540"/>
        <v/>
      </c>
      <c r="AM1596" s="169"/>
      <c r="AN1596" s="169"/>
      <c r="AO1596" s="169"/>
      <c r="AP1596" s="169"/>
      <c r="AQ1596" s="169"/>
      <c r="AR1596" s="169"/>
      <c r="AS1596" s="169"/>
      <c r="AT1596" s="148"/>
      <c r="AU1596" s="149"/>
      <c r="AV1596" s="148"/>
      <c r="AW1596" s="173"/>
      <c r="AX1596" s="174"/>
      <c r="AY1596" s="175"/>
      <c r="AZ1596" s="175"/>
      <c r="BA1596" s="176"/>
      <c r="BB1596" s="176"/>
      <c r="BC1596" s="150"/>
      <c r="BE1596" s="151">
        <v>892</v>
      </c>
      <c r="BF1596" s="164">
        <f t="shared" si="510"/>
        <v>5.7024000000000976</v>
      </c>
      <c r="BG1596" s="177">
        <f t="shared" si="511"/>
        <v>0.57489597164971129</v>
      </c>
      <c r="BH1596" s="178">
        <f t="shared" si="512"/>
        <v>7.6347836085344234E-4</v>
      </c>
      <c r="BI1596" s="179" t="str">
        <f t="shared" si="513"/>
        <v/>
      </c>
      <c r="BJ1596" s="179" t="str">
        <f t="shared" si="509"/>
        <v/>
      </c>
    </row>
    <row r="1597" spans="2:62" ht="20.100000000000001" customHeight="1" x14ac:dyDescent="0.25">
      <c r="B1597" s="147"/>
      <c r="C1597" s="151">
        <v>916</v>
      </c>
      <c r="D1597" s="147">
        <f t="shared" si="514"/>
        <v>-250.96468535777512</v>
      </c>
      <c r="E1597" s="170">
        <f t="shared" si="515"/>
        <v>5.0480270627348116E-4</v>
      </c>
      <c r="F1597" s="170">
        <f t="shared" si="516"/>
        <v>0.36843543323635275</v>
      </c>
      <c r="G1597" s="147" t="str">
        <f t="shared" si="517"/>
        <v/>
      </c>
      <c r="H1597" s="147">
        <f t="shared" si="518"/>
        <v>5.0480270627348116E-4</v>
      </c>
      <c r="I1597" s="147" t="str">
        <f t="shared" si="519"/>
        <v/>
      </c>
      <c r="J1597" s="147">
        <f t="shared" si="520"/>
        <v>2.1039026880643446E-13</v>
      </c>
      <c r="K1597" s="147" t="str">
        <f t="shared" si="521"/>
        <v/>
      </c>
      <c r="L1597" s="147" t="str">
        <f t="shared" si="522"/>
        <v/>
      </c>
      <c r="P1597" s="151">
        <v>916</v>
      </c>
      <c r="Q1597" s="147">
        <f t="shared" si="523"/>
        <v>-8071.302346522818</v>
      </c>
      <c r="R1597" s="170">
        <f t="shared" si="524"/>
        <v>1.5696060797704548E-5</v>
      </c>
      <c r="S1597" s="170">
        <f t="shared" si="525"/>
        <v>0.36843543323635286</v>
      </c>
      <c r="T1597" s="147" t="str">
        <f t="shared" si="526"/>
        <v/>
      </c>
      <c r="U1597" s="147">
        <f t="shared" si="527"/>
        <v>1.5696060797704548E-5</v>
      </c>
      <c r="V1597" s="147" t="str">
        <f t="shared" si="528"/>
        <v/>
      </c>
      <c r="W1597" s="171">
        <f t="shared" si="529"/>
        <v>9.0536287126892959E-6</v>
      </c>
      <c r="X1597" s="169" t="str">
        <f t="shared" si="530"/>
        <v/>
      </c>
      <c r="Y1597" s="147" t="str">
        <f t="shared" si="531"/>
        <v/>
      </c>
      <c r="AC1597" s="151">
        <v>916</v>
      </c>
      <c r="AD1597" s="147">
        <f t="shared" si="532"/>
        <v>-0.33599999999999985</v>
      </c>
      <c r="AE1597" s="170">
        <f t="shared" si="533"/>
        <v>0.37704658436808813</v>
      </c>
      <c r="AF1597" s="170">
        <f t="shared" si="534"/>
        <v>0.36843543323635281</v>
      </c>
      <c r="AG1597" s="147" t="str">
        <f t="shared" si="535"/>
        <v/>
      </c>
      <c r="AH1597" s="147">
        <f t="shared" si="536"/>
        <v>0.37704658436808813</v>
      </c>
      <c r="AI1597" s="147" t="str">
        <f t="shared" si="537"/>
        <v/>
      </c>
      <c r="AJ1597" s="169">
        <f t="shared" si="538"/>
        <v>0</v>
      </c>
      <c r="AK1597" s="169" t="str">
        <f t="shared" si="539"/>
        <v/>
      </c>
      <c r="AL1597" s="169" t="str">
        <f t="shared" si="540"/>
        <v/>
      </c>
      <c r="AM1597" s="169"/>
      <c r="AN1597" s="169"/>
      <c r="AO1597" s="169"/>
      <c r="AP1597" s="169"/>
      <c r="AQ1597" s="169"/>
      <c r="AR1597" s="169"/>
      <c r="AS1597" s="169"/>
      <c r="AT1597" s="148"/>
      <c r="AU1597" s="149"/>
      <c r="AV1597" s="148"/>
      <c r="AW1597" s="173"/>
      <c r="AX1597" s="174"/>
      <c r="AY1597" s="175"/>
      <c r="AZ1597" s="175"/>
      <c r="BA1597" s="176"/>
      <c r="BB1597" s="176"/>
      <c r="BC1597" s="150"/>
      <c r="BE1597" s="151">
        <v>893</v>
      </c>
      <c r="BF1597" s="164">
        <f t="shared" si="510"/>
        <v>5.7088000000000978</v>
      </c>
      <c r="BG1597" s="177">
        <f t="shared" si="511"/>
        <v>0.57413249328885785</v>
      </c>
      <c r="BH1597" s="178">
        <f t="shared" si="512"/>
        <v>7.6317508448964233E-4</v>
      </c>
      <c r="BI1597" s="179" t="str">
        <f t="shared" si="513"/>
        <v/>
      </c>
      <c r="BJ1597" s="179" t="str">
        <f t="shared" si="509"/>
        <v/>
      </c>
    </row>
    <row r="1598" spans="2:62" ht="20.100000000000001" customHeight="1" x14ac:dyDescent="0.25">
      <c r="B1598" s="147"/>
      <c r="C1598" s="151">
        <v>917</v>
      </c>
      <c r="D1598" s="147">
        <f t="shared" si="514"/>
        <v>-247.97701053208721</v>
      </c>
      <c r="E1598" s="170">
        <f t="shared" si="515"/>
        <v>5.0547757339992254E-4</v>
      </c>
      <c r="F1598" s="170">
        <f t="shared" si="516"/>
        <v>0.36994462950336837</v>
      </c>
      <c r="G1598" s="147" t="str">
        <f t="shared" si="517"/>
        <v/>
      </c>
      <c r="H1598" s="147">
        <f t="shared" si="518"/>
        <v>5.0547757339992254E-4</v>
      </c>
      <c r="I1598" s="147" t="str">
        <f t="shared" si="519"/>
        <v/>
      </c>
      <c r="J1598" s="147">
        <f t="shared" si="520"/>
        <v>2.1600041133484901E-13</v>
      </c>
      <c r="K1598" s="147" t="str">
        <f t="shared" si="521"/>
        <v/>
      </c>
      <c r="L1598" s="147" t="str">
        <f t="shared" si="522"/>
        <v/>
      </c>
      <c r="P1598" s="151">
        <v>917</v>
      </c>
      <c r="Q1598" s="147">
        <f t="shared" si="523"/>
        <v>-7975.2154138261249</v>
      </c>
      <c r="R1598" s="170">
        <f t="shared" si="524"/>
        <v>1.5717044749088623E-5</v>
      </c>
      <c r="S1598" s="170">
        <f t="shared" si="525"/>
        <v>0.36994462950336826</v>
      </c>
      <c r="T1598" s="147" t="str">
        <f t="shared" si="526"/>
        <v/>
      </c>
      <c r="U1598" s="147">
        <f t="shared" si="527"/>
        <v>1.5717044749088623E-5</v>
      </c>
      <c r="V1598" s="147" t="str">
        <f t="shared" si="528"/>
        <v/>
      </c>
      <c r="W1598" s="171">
        <f t="shared" si="529"/>
        <v>9.093535614007088E-6</v>
      </c>
      <c r="X1598" s="169" t="str">
        <f t="shared" si="530"/>
        <v/>
      </c>
      <c r="Y1598" s="147" t="str">
        <f t="shared" si="531"/>
        <v/>
      </c>
      <c r="AC1598" s="151">
        <v>917</v>
      </c>
      <c r="AD1598" s="147">
        <f t="shared" si="532"/>
        <v>-0.33199999999999985</v>
      </c>
      <c r="AE1598" s="170">
        <f t="shared" si="533"/>
        <v>0.37755065524917625</v>
      </c>
      <c r="AF1598" s="170">
        <f t="shared" si="534"/>
        <v>0.36994462950336837</v>
      </c>
      <c r="AG1598" s="147" t="str">
        <f t="shared" si="535"/>
        <v/>
      </c>
      <c r="AH1598" s="147">
        <f t="shared" si="536"/>
        <v>0.37755065524917625</v>
      </c>
      <c r="AI1598" s="147" t="str">
        <f t="shared" si="537"/>
        <v/>
      </c>
      <c r="AJ1598" s="169">
        <f t="shared" si="538"/>
        <v>0</v>
      </c>
      <c r="AK1598" s="169" t="str">
        <f t="shared" si="539"/>
        <v/>
      </c>
      <c r="AL1598" s="169" t="str">
        <f t="shared" si="540"/>
        <v/>
      </c>
      <c r="AM1598" s="169"/>
      <c r="AN1598" s="169"/>
      <c r="AO1598" s="169"/>
      <c r="AP1598" s="169"/>
      <c r="AQ1598" s="169"/>
      <c r="AR1598" s="169"/>
      <c r="AS1598" s="169"/>
      <c r="AT1598" s="148"/>
      <c r="AU1598" s="149"/>
      <c r="AV1598" s="148"/>
      <c r="AW1598" s="173"/>
      <c r="AX1598" s="174"/>
      <c r="AY1598" s="175"/>
      <c r="AZ1598" s="175"/>
      <c r="BA1598" s="176"/>
      <c r="BB1598" s="176"/>
      <c r="BC1598" s="150"/>
      <c r="BE1598" s="151">
        <v>894</v>
      </c>
      <c r="BF1598" s="164">
        <f t="shared" si="510"/>
        <v>5.715200000000098</v>
      </c>
      <c r="BG1598" s="177">
        <f t="shared" si="511"/>
        <v>0.57336931820436821</v>
      </c>
      <c r="BH1598" s="178">
        <f t="shared" si="512"/>
        <v>7.6286953431692339E-4</v>
      </c>
      <c r="BI1598" s="179" t="str">
        <f t="shared" si="513"/>
        <v/>
      </c>
      <c r="BJ1598" s="179" t="str">
        <f t="shared" si="509"/>
        <v/>
      </c>
    </row>
    <row r="1599" spans="2:62" ht="20.100000000000001" customHeight="1" x14ac:dyDescent="0.25">
      <c r="B1599" s="147"/>
      <c r="C1599" s="151">
        <v>918</v>
      </c>
      <c r="D1599" s="147">
        <f t="shared" si="514"/>
        <v>-244.98933570639929</v>
      </c>
      <c r="E1599" s="170">
        <f t="shared" si="515"/>
        <v>5.0614524436269994E-4</v>
      </c>
      <c r="F1599" s="170">
        <f t="shared" si="516"/>
        <v>0.37145583131173721</v>
      </c>
      <c r="G1599" s="147" t="str">
        <f t="shared" si="517"/>
        <v/>
      </c>
      <c r="H1599" s="147">
        <f t="shared" si="518"/>
        <v>5.0614524436269994E-4</v>
      </c>
      <c r="I1599" s="147" t="str">
        <f t="shared" si="519"/>
        <v/>
      </c>
      <c r="J1599" s="147">
        <f t="shared" si="520"/>
        <v>2.2175660247326737E-13</v>
      </c>
      <c r="K1599" s="147" t="str">
        <f t="shared" si="521"/>
        <v/>
      </c>
      <c r="L1599" s="147" t="str">
        <f t="shared" si="522"/>
        <v/>
      </c>
      <c r="P1599" s="151">
        <v>918</v>
      </c>
      <c r="Q1599" s="147">
        <f t="shared" si="523"/>
        <v>-7879.1284811294172</v>
      </c>
      <c r="R1599" s="170">
        <f t="shared" si="524"/>
        <v>1.5737804946873579E-5</v>
      </c>
      <c r="S1599" s="170">
        <f t="shared" si="525"/>
        <v>0.37145583131173709</v>
      </c>
      <c r="T1599" s="147" t="str">
        <f t="shared" si="526"/>
        <v/>
      </c>
      <c r="U1599" s="147">
        <f t="shared" si="527"/>
        <v>1.5737804946873579E-5</v>
      </c>
      <c r="V1599" s="147" t="str">
        <f t="shared" si="528"/>
        <v/>
      </c>
      <c r="W1599" s="171">
        <f t="shared" si="529"/>
        <v>9.1334722816347873E-6</v>
      </c>
      <c r="X1599" s="169" t="str">
        <f t="shared" si="530"/>
        <v/>
      </c>
      <c r="Y1599" s="147" t="str">
        <f t="shared" si="531"/>
        <v/>
      </c>
      <c r="AC1599" s="151">
        <v>918</v>
      </c>
      <c r="AD1599" s="147">
        <f t="shared" si="532"/>
        <v>-0.32799999999999985</v>
      </c>
      <c r="AE1599" s="170">
        <f t="shared" si="533"/>
        <v>0.37804935118100952</v>
      </c>
      <c r="AF1599" s="170">
        <f t="shared" si="534"/>
        <v>0.37145583131173709</v>
      </c>
      <c r="AG1599" s="147" t="str">
        <f t="shared" si="535"/>
        <v/>
      </c>
      <c r="AH1599" s="147">
        <f t="shared" si="536"/>
        <v>0.37804935118100952</v>
      </c>
      <c r="AI1599" s="147" t="str">
        <f t="shared" si="537"/>
        <v/>
      </c>
      <c r="AJ1599" s="169">
        <f t="shared" si="538"/>
        <v>0</v>
      </c>
      <c r="AK1599" s="169" t="str">
        <f t="shared" si="539"/>
        <v/>
      </c>
      <c r="AL1599" s="169" t="str">
        <f t="shared" si="540"/>
        <v/>
      </c>
      <c r="AM1599" s="169"/>
      <c r="AN1599" s="169"/>
      <c r="AO1599" s="169"/>
      <c r="AP1599" s="169"/>
      <c r="AQ1599" s="169"/>
      <c r="AR1599" s="169"/>
      <c r="AS1599" s="169"/>
      <c r="AT1599" s="148"/>
      <c r="AU1599" s="149"/>
      <c r="AV1599" s="148"/>
      <c r="AW1599" s="173"/>
      <c r="AX1599" s="174"/>
      <c r="AY1599" s="175"/>
      <c r="AZ1599" s="175"/>
      <c r="BA1599" s="176"/>
      <c r="BB1599" s="176"/>
      <c r="BC1599" s="150"/>
      <c r="BE1599" s="151">
        <v>895</v>
      </c>
      <c r="BF1599" s="164">
        <f t="shared" si="510"/>
        <v>5.7216000000000982</v>
      </c>
      <c r="BG1599" s="177">
        <f t="shared" si="511"/>
        <v>0.57260644867005128</v>
      </c>
      <c r="BH1599" s="178">
        <f t="shared" si="512"/>
        <v>7.6256171851762922E-4</v>
      </c>
      <c r="BI1599" s="179" t="str">
        <f t="shared" si="513"/>
        <v/>
      </c>
      <c r="BJ1599" s="179" t="str">
        <f t="shared" si="509"/>
        <v/>
      </c>
    </row>
    <row r="1600" spans="2:62" ht="20.100000000000001" customHeight="1" x14ac:dyDescent="0.25">
      <c r="B1600" s="147"/>
      <c r="C1600" s="151">
        <v>919</v>
      </c>
      <c r="D1600" s="147">
        <f t="shared" si="514"/>
        <v>-242.00166088071182</v>
      </c>
      <c r="E1600" s="170">
        <f t="shared" si="515"/>
        <v>5.0680568827719537E-4</v>
      </c>
      <c r="F1600" s="170">
        <f t="shared" si="516"/>
        <v>0.37296901711544939</v>
      </c>
      <c r="G1600" s="147" t="str">
        <f t="shared" si="517"/>
        <v/>
      </c>
      <c r="H1600" s="147">
        <f t="shared" si="518"/>
        <v>5.0680568827719537E-4</v>
      </c>
      <c r="I1600" s="147" t="str">
        <f t="shared" si="519"/>
        <v/>
      </c>
      <c r="J1600" s="147">
        <f t="shared" si="520"/>
        <v>2.2766254761754613E-13</v>
      </c>
      <c r="K1600" s="147" t="str">
        <f t="shared" si="521"/>
        <v/>
      </c>
      <c r="L1600" s="147" t="str">
        <f t="shared" si="522"/>
        <v/>
      </c>
      <c r="P1600" s="151">
        <v>919</v>
      </c>
      <c r="Q1600" s="147">
        <f t="shared" si="523"/>
        <v>-7783.0415484327241</v>
      </c>
      <c r="R1600" s="170">
        <f t="shared" si="524"/>
        <v>1.5758340430749885E-5</v>
      </c>
      <c r="S1600" s="170">
        <f t="shared" si="525"/>
        <v>0.37296901711544939</v>
      </c>
      <c r="T1600" s="147" t="str">
        <f t="shared" si="526"/>
        <v/>
      </c>
      <c r="U1600" s="147">
        <f t="shared" si="527"/>
        <v>1.5758340430749885E-5</v>
      </c>
      <c r="V1600" s="147" t="str">
        <f t="shared" si="528"/>
        <v/>
      </c>
      <c r="W1600" s="171">
        <f t="shared" si="529"/>
        <v>9.1734375655295996E-6</v>
      </c>
      <c r="X1600" s="169" t="str">
        <f t="shared" si="530"/>
        <v/>
      </c>
      <c r="Y1600" s="147" t="str">
        <f t="shared" si="531"/>
        <v/>
      </c>
      <c r="AC1600" s="151">
        <v>919</v>
      </c>
      <c r="AD1600" s="147">
        <f t="shared" si="532"/>
        <v>-0.32399999999999984</v>
      </c>
      <c r="AE1600" s="170">
        <f t="shared" si="533"/>
        <v>0.37854264909528873</v>
      </c>
      <c r="AF1600" s="170">
        <f t="shared" si="534"/>
        <v>0.3729690171154495</v>
      </c>
      <c r="AG1600" s="147" t="str">
        <f t="shared" si="535"/>
        <v/>
      </c>
      <c r="AH1600" s="147">
        <f t="shared" si="536"/>
        <v>0.37854264909528873</v>
      </c>
      <c r="AI1600" s="147" t="str">
        <f t="shared" si="537"/>
        <v/>
      </c>
      <c r="AJ1600" s="169">
        <f t="shared" si="538"/>
        <v>0</v>
      </c>
      <c r="AK1600" s="169" t="str">
        <f t="shared" si="539"/>
        <v/>
      </c>
      <c r="AL1600" s="169" t="str">
        <f t="shared" si="540"/>
        <v/>
      </c>
      <c r="AM1600" s="169"/>
      <c r="AN1600" s="169"/>
      <c r="AO1600" s="169"/>
      <c r="AP1600" s="169"/>
      <c r="AQ1600" s="169"/>
      <c r="AR1600" s="169"/>
      <c r="AS1600" s="169"/>
      <c r="AT1600" s="148"/>
      <c r="AU1600" s="149"/>
      <c r="AV1600" s="148"/>
      <c r="AW1600" s="173"/>
      <c r="AX1600" s="174"/>
      <c r="AY1600" s="175"/>
      <c r="AZ1600" s="175"/>
      <c r="BA1600" s="176"/>
      <c r="BB1600" s="176"/>
      <c r="BC1600" s="150"/>
      <c r="BE1600" s="151">
        <v>896</v>
      </c>
      <c r="BF1600" s="164">
        <f t="shared" si="510"/>
        <v>5.7280000000000983</v>
      </c>
      <c r="BG1600" s="177">
        <f t="shared" si="511"/>
        <v>0.57184388695153365</v>
      </c>
      <c r="BH1600" s="178">
        <f t="shared" si="512"/>
        <v>7.6225164526588784E-4</v>
      </c>
      <c r="BI1600" s="179" t="str">
        <f t="shared" si="513"/>
        <v/>
      </c>
      <c r="BJ1600" s="179" t="str">
        <f t="shared" si="509"/>
        <v/>
      </c>
    </row>
    <row r="1601" spans="2:62" ht="20.100000000000001" customHeight="1" x14ac:dyDescent="0.25">
      <c r="B1601" s="147"/>
      <c r="C1601" s="151">
        <v>920</v>
      </c>
      <c r="D1601" s="147">
        <f t="shared" si="514"/>
        <v>-239.01398605502391</v>
      </c>
      <c r="E1601" s="170">
        <f t="shared" si="515"/>
        <v>5.07458874565366E-4</v>
      </c>
      <c r="F1601" s="170">
        <f t="shared" si="516"/>
        <v>0.37448416527667999</v>
      </c>
      <c r="G1601" s="147" t="str">
        <f t="shared" si="517"/>
        <v/>
      </c>
      <c r="H1601" s="147">
        <f t="shared" si="518"/>
        <v>5.07458874565366E-4</v>
      </c>
      <c r="I1601" s="147" t="str">
        <f t="shared" si="519"/>
        <v/>
      </c>
      <c r="J1601" s="147">
        <f t="shared" si="520"/>
        <v>2.3372204359427977E-13</v>
      </c>
      <c r="K1601" s="147" t="str">
        <f t="shared" si="521"/>
        <v/>
      </c>
      <c r="L1601" s="147" t="str">
        <f t="shared" si="522"/>
        <v/>
      </c>
      <c r="P1601" s="151">
        <v>920</v>
      </c>
      <c r="Q1601" s="147">
        <f t="shared" si="523"/>
        <v>-7686.9546157360164</v>
      </c>
      <c r="R1601" s="170">
        <f t="shared" si="524"/>
        <v>1.5778650249940512E-5</v>
      </c>
      <c r="S1601" s="170">
        <f t="shared" si="525"/>
        <v>0.37448416527668005</v>
      </c>
      <c r="T1601" s="147" t="str">
        <f t="shared" si="526"/>
        <v/>
      </c>
      <c r="U1601" s="147">
        <f t="shared" si="527"/>
        <v>1.5778650249940512E-5</v>
      </c>
      <c r="V1601" s="147" t="str">
        <f t="shared" si="528"/>
        <v/>
      </c>
      <c r="W1601" s="171">
        <f t="shared" si="529"/>
        <v>9.2134303092307423E-6</v>
      </c>
      <c r="X1601" s="169" t="str">
        <f t="shared" si="530"/>
        <v/>
      </c>
      <c r="Y1601" s="147" t="str">
        <f t="shared" si="531"/>
        <v/>
      </c>
      <c r="AC1601" s="151">
        <v>920</v>
      </c>
      <c r="AD1601" s="147">
        <f t="shared" si="532"/>
        <v>-0.31999999999999984</v>
      </c>
      <c r="AE1601" s="170">
        <f t="shared" si="533"/>
        <v>0.37903052615270172</v>
      </c>
      <c r="AF1601" s="170">
        <f t="shared" si="534"/>
        <v>0.37448416527668005</v>
      </c>
      <c r="AG1601" s="147" t="str">
        <f t="shared" si="535"/>
        <v/>
      </c>
      <c r="AH1601" s="147">
        <f t="shared" si="536"/>
        <v>0.37903052615270172</v>
      </c>
      <c r="AI1601" s="147" t="str">
        <f t="shared" si="537"/>
        <v/>
      </c>
      <c r="AJ1601" s="169">
        <f t="shared" si="538"/>
        <v>0</v>
      </c>
      <c r="AK1601" s="169" t="str">
        <f t="shared" si="539"/>
        <v/>
      </c>
      <c r="AL1601" s="169" t="str">
        <f t="shared" si="540"/>
        <v/>
      </c>
      <c r="AM1601" s="169"/>
      <c r="AN1601" s="169"/>
      <c r="AO1601" s="169"/>
      <c r="AP1601" s="169"/>
      <c r="AQ1601" s="169"/>
      <c r="AR1601" s="169"/>
      <c r="AS1601" s="169"/>
      <c r="AT1601" s="148"/>
      <c r="AU1601" s="149"/>
      <c r="AV1601" s="148"/>
      <c r="AW1601" s="173"/>
      <c r="AX1601" s="174"/>
      <c r="AY1601" s="175"/>
      <c r="AZ1601" s="175"/>
      <c r="BA1601" s="176"/>
      <c r="BB1601" s="176"/>
      <c r="BC1601" s="150"/>
      <c r="BE1601" s="151">
        <v>897</v>
      </c>
      <c r="BF1601" s="164">
        <f t="shared" si="510"/>
        <v>5.7344000000000985</v>
      </c>
      <c r="BG1601" s="177">
        <f t="shared" si="511"/>
        <v>0.57108163530626777</v>
      </c>
      <c r="BH1601" s="178">
        <f t="shared" si="512"/>
        <v>7.6193932273316278E-4</v>
      </c>
      <c r="BI1601" s="179" t="str">
        <f t="shared" si="513"/>
        <v/>
      </c>
      <c r="BJ1601" s="179" t="str">
        <f t="shared" ref="BJ1601:BJ1664" si="541">IF($BG1601&lt;(1-$BC$717),$BH1601,"")</f>
        <v/>
      </c>
    </row>
    <row r="1602" spans="2:62" ht="20.100000000000001" customHeight="1" x14ac:dyDescent="0.25">
      <c r="B1602" s="147"/>
      <c r="C1602" s="151">
        <v>921</v>
      </c>
      <c r="D1602" s="147">
        <f t="shared" si="514"/>
        <v>-236.02631122933599</v>
      </c>
      <c r="E1602" s="170">
        <f t="shared" si="515"/>
        <v>5.0810477295810312E-4</v>
      </c>
      <c r="F1602" s="170">
        <f t="shared" si="516"/>
        <v>0.37600125406670692</v>
      </c>
      <c r="G1602" s="147" t="str">
        <f t="shared" si="517"/>
        <v/>
      </c>
      <c r="H1602" s="147">
        <f t="shared" si="518"/>
        <v>5.0810477295810312E-4</v>
      </c>
      <c r="I1602" s="147" t="str">
        <f t="shared" si="519"/>
        <v/>
      </c>
      <c r="J1602" s="147">
        <f t="shared" si="520"/>
        <v>2.3993898084960899E-13</v>
      </c>
      <c r="K1602" s="147" t="str">
        <f t="shared" si="521"/>
        <v/>
      </c>
      <c r="L1602" s="147" t="str">
        <f t="shared" si="522"/>
        <v/>
      </c>
      <c r="P1602" s="151">
        <v>921</v>
      </c>
      <c r="Q1602" s="147">
        <f t="shared" si="523"/>
        <v>-7590.8676830393233</v>
      </c>
      <c r="R1602" s="170">
        <f t="shared" si="524"/>
        <v>1.5798733463274257E-5</v>
      </c>
      <c r="S1602" s="170">
        <f t="shared" si="525"/>
        <v>0.37600125406670676</v>
      </c>
      <c r="T1602" s="147" t="str">
        <f t="shared" si="526"/>
        <v/>
      </c>
      <c r="U1602" s="147">
        <f t="shared" si="527"/>
        <v>1.5798733463274257E-5</v>
      </c>
      <c r="V1602" s="147" t="str">
        <f t="shared" si="528"/>
        <v/>
      </c>
      <c r="W1602" s="171">
        <f t="shared" si="529"/>
        <v>9.253449349905449E-6</v>
      </c>
      <c r="X1602" s="169" t="str">
        <f t="shared" si="530"/>
        <v/>
      </c>
      <c r="Y1602" s="147" t="str">
        <f t="shared" si="531"/>
        <v/>
      </c>
      <c r="AC1602" s="151">
        <v>921</v>
      </c>
      <c r="AD1602" s="147">
        <f t="shared" si="532"/>
        <v>-0.31599999999999984</v>
      </c>
      <c r="AE1602" s="170">
        <f t="shared" si="533"/>
        <v>0.37951295974468496</v>
      </c>
      <c r="AF1602" s="170">
        <f t="shared" si="534"/>
        <v>0.37600125406670687</v>
      </c>
      <c r="AG1602" s="147" t="str">
        <f t="shared" si="535"/>
        <v/>
      </c>
      <c r="AH1602" s="147">
        <f t="shared" si="536"/>
        <v>0.37951295974468496</v>
      </c>
      <c r="AI1602" s="147" t="str">
        <f t="shared" si="537"/>
        <v/>
      </c>
      <c r="AJ1602" s="169">
        <f t="shared" si="538"/>
        <v>0</v>
      </c>
      <c r="AK1602" s="169" t="str">
        <f t="shared" si="539"/>
        <v/>
      </c>
      <c r="AL1602" s="169" t="str">
        <f t="shared" si="540"/>
        <v/>
      </c>
      <c r="AM1602" s="169"/>
      <c r="AN1602" s="169"/>
      <c r="AO1602" s="169"/>
      <c r="AP1602" s="169"/>
      <c r="AQ1602" s="169"/>
      <c r="AR1602" s="169"/>
      <c r="AS1602" s="169"/>
      <c r="AT1602" s="148"/>
      <c r="AU1602" s="149"/>
      <c r="AV1602" s="148"/>
      <c r="AW1602" s="173"/>
      <c r="AX1602" s="174"/>
      <c r="AY1602" s="175"/>
      <c r="AZ1602" s="175"/>
      <c r="BA1602" s="176"/>
      <c r="BB1602" s="176"/>
      <c r="BC1602" s="150"/>
      <c r="BE1602" s="151">
        <v>898</v>
      </c>
      <c r="BF1602" s="164">
        <f t="shared" ref="BF1602:BF1665" si="542">BF1601+$BI$702</f>
        <v>5.7408000000000987</v>
      </c>
      <c r="BG1602" s="177">
        <f t="shared" ref="BG1602:BG1665" si="543">_xlfn.CHISQ.DIST.RT(BF1602,7)</f>
        <v>0.5703196959835346</v>
      </c>
      <c r="BH1602" s="178">
        <f t="shared" ref="BH1602:BH1665" si="544">BG1602-BG1603</f>
        <v>7.6162475908059246E-4</v>
      </c>
      <c r="BI1602" s="179" t="str">
        <f t="shared" ref="BI1602:BI1665" si="545">IF(BG1602&lt;(1-$BC$709),BH1602,"")</f>
        <v/>
      </c>
      <c r="BJ1602" s="179" t="str">
        <f t="shared" si="541"/>
        <v/>
      </c>
    </row>
    <row r="1603" spans="2:62" ht="20.100000000000001" customHeight="1" x14ac:dyDescent="0.25">
      <c r="B1603" s="147"/>
      <c r="C1603" s="151">
        <v>922</v>
      </c>
      <c r="D1603" s="147">
        <f t="shared" si="514"/>
        <v>-233.03863640364807</v>
      </c>
      <c r="E1603" s="170">
        <f t="shared" si="515"/>
        <v>5.0874335349756876E-4</v>
      </c>
      <c r="F1603" s="170">
        <f t="shared" si="516"/>
        <v>0.3775202616668385</v>
      </c>
      <c r="G1603" s="147" t="str">
        <f t="shared" si="517"/>
        <v/>
      </c>
      <c r="H1603" s="147">
        <f t="shared" si="518"/>
        <v>5.0874335349756876E-4</v>
      </c>
      <c r="I1603" s="147" t="str">
        <f t="shared" si="519"/>
        <v/>
      </c>
      <c r="J1603" s="147">
        <f t="shared" si="520"/>
        <v>2.4631734568871793E-13</v>
      </c>
      <c r="K1603" s="147" t="str">
        <f t="shared" si="521"/>
        <v/>
      </c>
      <c r="L1603" s="147" t="str">
        <f t="shared" si="522"/>
        <v/>
      </c>
      <c r="P1603" s="151">
        <v>922</v>
      </c>
      <c r="Q1603" s="147">
        <f t="shared" si="523"/>
        <v>-7494.7807503426156</v>
      </c>
      <c r="R1603" s="170">
        <f t="shared" si="524"/>
        <v>1.5818589139258394E-5</v>
      </c>
      <c r="S1603" s="170">
        <f t="shared" si="525"/>
        <v>0.37752026166683844</v>
      </c>
      <c r="T1603" s="147" t="str">
        <f t="shared" si="526"/>
        <v/>
      </c>
      <c r="U1603" s="147">
        <f t="shared" si="527"/>
        <v>1.5818589139258394E-5</v>
      </c>
      <c r="V1603" s="147" t="str">
        <f t="shared" si="528"/>
        <v/>
      </c>
      <c r="W1603" s="171">
        <f t="shared" si="529"/>
        <v>9.2934935183958588E-6</v>
      </c>
      <c r="X1603" s="169" t="str">
        <f t="shared" si="530"/>
        <v/>
      </c>
      <c r="Y1603" s="147" t="str">
        <f t="shared" si="531"/>
        <v/>
      </c>
      <c r="AC1603" s="151">
        <v>922</v>
      </c>
      <c r="AD1603" s="147">
        <f t="shared" si="532"/>
        <v>-0.31199999999999983</v>
      </c>
      <c r="AE1603" s="170">
        <f t="shared" si="533"/>
        <v>0.3799899274951688</v>
      </c>
      <c r="AF1603" s="170">
        <f t="shared" si="534"/>
        <v>0.37752026166683844</v>
      </c>
      <c r="AG1603" s="147" t="str">
        <f t="shared" si="535"/>
        <v/>
      </c>
      <c r="AH1603" s="147">
        <f t="shared" si="536"/>
        <v>0.3799899274951688</v>
      </c>
      <c r="AI1603" s="147" t="str">
        <f t="shared" si="537"/>
        <v/>
      </c>
      <c r="AJ1603" s="169">
        <f t="shared" si="538"/>
        <v>0</v>
      </c>
      <c r="AK1603" s="169" t="str">
        <f t="shared" si="539"/>
        <v/>
      </c>
      <c r="AL1603" s="169" t="str">
        <f t="shared" si="540"/>
        <v/>
      </c>
      <c r="AM1603" s="169"/>
      <c r="AN1603" s="169"/>
      <c r="AO1603" s="169"/>
      <c r="AP1603" s="169"/>
      <c r="AQ1603" s="169"/>
      <c r="AR1603" s="169"/>
      <c r="AS1603" s="169"/>
      <c r="AT1603" s="148"/>
      <c r="AU1603" s="149"/>
      <c r="AV1603" s="148"/>
      <c r="AW1603" s="173"/>
      <c r="AX1603" s="174"/>
      <c r="AY1603" s="175"/>
      <c r="AZ1603" s="175"/>
      <c r="BA1603" s="176"/>
      <c r="BB1603" s="176"/>
      <c r="BC1603" s="150"/>
      <c r="BE1603" s="151">
        <v>899</v>
      </c>
      <c r="BF1603" s="164">
        <f t="shared" si="542"/>
        <v>5.7472000000000989</v>
      </c>
      <c r="BG1603" s="177">
        <f t="shared" si="543"/>
        <v>0.56955807122445401</v>
      </c>
      <c r="BH1603" s="178">
        <f t="shared" si="544"/>
        <v>7.6130796246420829E-4</v>
      </c>
      <c r="BI1603" s="179" t="str">
        <f t="shared" si="545"/>
        <v/>
      </c>
      <c r="BJ1603" s="179" t="str">
        <f t="shared" si="541"/>
        <v/>
      </c>
    </row>
    <row r="1604" spans="2:62" ht="20.100000000000001" customHeight="1" x14ac:dyDescent="0.25">
      <c r="B1604" s="147"/>
      <c r="C1604" s="151">
        <v>923</v>
      </c>
      <c r="D1604" s="147">
        <f t="shared" si="514"/>
        <v>-230.05096157796061</v>
      </c>
      <c r="E1604" s="170">
        <f t="shared" si="515"/>
        <v>5.0937458653950961E-4</v>
      </c>
      <c r="F1604" s="170">
        <f t="shared" si="516"/>
        <v>0.37904116616934652</v>
      </c>
      <c r="G1604" s="147" t="str">
        <f t="shared" si="517"/>
        <v/>
      </c>
      <c r="H1604" s="147">
        <f t="shared" si="518"/>
        <v>5.0937458653950961E-4</v>
      </c>
      <c r="I1604" s="147" t="str">
        <f t="shared" si="519"/>
        <v/>
      </c>
      <c r="J1604" s="147">
        <f t="shared" si="520"/>
        <v>2.5286122256713827E-13</v>
      </c>
      <c r="K1604" s="147" t="str">
        <f t="shared" si="521"/>
        <v/>
      </c>
      <c r="L1604" s="147" t="str">
        <f t="shared" si="522"/>
        <v/>
      </c>
      <c r="P1604" s="151">
        <v>923</v>
      </c>
      <c r="Q1604" s="147">
        <f t="shared" si="523"/>
        <v>-7398.6938176459225</v>
      </c>
      <c r="R1604" s="170">
        <f t="shared" si="524"/>
        <v>1.5838216356150646E-5</v>
      </c>
      <c r="S1604" s="170">
        <f t="shared" si="525"/>
        <v>0.37904116616934652</v>
      </c>
      <c r="T1604" s="147" t="str">
        <f t="shared" si="526"/>
        <v/>
      </c>
      <c r="U1604" s="147">
        <f t="shared" si="527"/>
        <v>1.5838216356150646E-5</v>
      </c>
      <c r="V1604" s="147" t="str">
        <f t="shared" si="528"/>
        <v/>
      </c>
      <c r="W1604" s="171">
        <f t="shared" si="529"/>
        <v>9.3335616392664429E-6</v>
      </c>
      <c r="X1604" s="169" t="str">
        <f t="shared" si="530"/>
        <v/>
      </c>
      <c r="Y1604" s="147" t="str">
        <f t="shared" si="531"/>
        <v/>
      </c>
      <c r="AC1604" s="151">
        <v>923</v>
      </c>
      <c r="AD1604" s="147">
        <f t="shared" si="532"/>
        <v>-0.30799999999999983</v>
      </c>
      <c r="AE1604" s="170">
        <f t="shared" si="533"/>
        <v>0.38046140726230615</v>
      </c>
      <c r="AF1604" s="170">
        <f t="shared" si="534"/>
        <v>0.37904116616934663</v>
      </c>
      <c r="AG1604" s="147" t="str">
        <f t="shared" si="535"/>
        <v/>
      </c>
      <c r="AH1604" s="147">
        <f t="shared" si="536"/>
        <v>0.38046140726230615</v>
      </c>
      <c r="AI1604" s="147" t="str">
        <f t="shared" si="537"/>
        <v/>
      </c>
      <c r="AJ1604" s="169">
        <f t="shared" si="538"/>
        <v>0</v>
      </c>
      <c r="AK1604" s="169" t="str">
        <f t="shared" si="539"/>
        <v/>
      </c>
      <c r="AL1604" s="169" t="str">
        <f t="shared" si="540"/>
        <v/>
      </c>
      <c r="AM1604" s="169"/>
      <c r="AN1604" s="169"/>
      <c r="AO1604" s="169"/>
      <c r="AP1604" s="169"/>
      <c r="AQ1604" s="169"/>
      <c r="AR1604" s="169"/>
      <c r="AS1604" s="169"/>
      <c r="AT1604" s="148"/>
      <c r="AU1604" s="149"/>
      <c r="AV1604" s="148"/>
      <c r="AW1604" s="173"/>
      <c r="AX1604" s="174"/>
      <c r="AY1604" s="175"/>
      <c r="AZ1604" s="175"/>
      <c r="BA1604" s="176"/>
      <c r="BB1604" s="176"/>
      <c r="BC1604" s="150"/>
      <c r="BE1604" s="151">
        <v>900</v>
      </c>
      <c r="BF1604" s="164">
        <f t="shared" si="542"/>
        <v>5.7536000000000991</v>
      </c>
      <c r="BG1604" s="177">
        <f t="shared" si="543"/>
        <v>0.5687967632619898</v>
      </c>
      <c r="BH1604" s="178">
        <f t="shared" si="544"/>
        <v>7.609889410337134E-4</v>
      </c>
      <c r="BI1604" s="179" t="str">
        <f t="shared" si="545"/>
        <v/>
      </c>
      <c r="BJ1604" s="179" t="str">
        <f t="shared" si="541"/>
        <v/>
      </c>
    </row>
    <row r="1605" spans="2:62" ht="20.100000000000001" customHeight="1" x14ac:dyDescent="0.25">
      <c r="B1605" s="147"/>
      <c r="C1605" s="151">
        <v>924</v>
      </c>
      <c r="D1605" s="147">
        <f t="shared" si="514"/>
        <v>-227.06328675227269</v>
      </c>
      <c r="E1605" s="170">
        <f t="shared" si="515"/>
        <v>5.0999844275555109E-4</v>
      </c>
      <c r="F1605" s="170">
        <f t="shared" si="516"/>
        <v>0.38056394557840728</v>
      </c>
      <c r="G1605" s="147" t="str">
        <f t="shared" si="517"/>
        <v/>
      </c>
      <c r="H1605" s="147">
        <f t="shared" si="518"/>
        <v>5.0999844275555109E-4</v>
      </c>
      <c r="I1605" s="147" t="str">
        <f t="shared" si="519"/>
        <v/>
      </c>
      <c r="J1605" s="147">
        <f t="shared" si="520"/>
        <v>2.5957479643502672E-13</v>
      </c>
      <c r="K1605" s="147" t="str">
        <f t="shared" si="521"/>
        <v/>
      </c>
      <c r="L1605" s="147" t="str">
        <f t="shared" si="522"/>
        <v/>
      </c>
      <c r="P1605" s="151">
        <v>924</v>
      </c>
      <c r="Q1605" s="147">
        <f t="shared" si="523"/>
        <v>-7302.6068849492149</v>
      </c>
      <c r="R1605" s="170">
        <f t="shared" si="524"/>
        <v>1.585761420203047E-5</v>
      </c>
      <c r="S1605" s="170">
        <f t="shared" si="525"/>
        <v>0.38056394557840734</v>
      </c>
      <c r="T1605" s="147" t="str">
        <f t="shared" si="526"/>
        <v/>
      </c>
      <c r="U1605" s="147">
        <f t="shared" si="527"/>
        <v>1.585761420203047E-5</v>
      </c>
      <c r="V1605" s="147" t="str">
        <f t="shared" si="528"/>
        <v/>
      </c>
      <c r="W1605" s="171">
        <f t="shared" si="529"/>
        <v>9.3736525308523109E-6</v>
      </c>
      <c r="X1605" s="169" t="str">
        <f t="shared" si="530"/>
        <v/>
      </c>
      <c r="Y1605" s="147" t="str">
        <f t="shared" si="531"/>
        <v/>
      </c>
      <c r="AC1605" s="151">
        <v>924</v>
      </c>
      <c r="AD1605" s="147">
        <f t="shared" si="532"/>
        <v>-0.30399999999999983</v>
      </c>
      <c r="AE1605" s="170">
        <f t="shared" si="533"/>
        <v>0.38092737714018504</v>
      </c>
      <c r="AF1605" s="170">
        <f t="shared" si="534"/>
        <v>0.38056394557840734</v>
      </c>
      <c r="AG1605" s="147" t="str">
        <f t="shared" si="535"/>
        <v/>
      </c>
      <c r="AH1605" s="147">
        <f t="shared" si="536"/>
        <v>0.38092737714018504</v>
      </c>
      <c r="AI1605" s="147" t="str">
        <f t="shared" si="537"/>
        <v/>
      </c>
      <c r="AJ1605" s="169">
        <f t="shared" si="538"/>
        <v>0</v>
      </c>
      <c r="AK1605" s="169" t="str">
        <f t="shared" si="539"/>
        <v/>
      </c>
      <c r="AL1605" s="169" t="str">
        <f t="shared" si="540"/>
        <v/>
      </c>
      <c r="AM1605" s="169"/>
      <c r="AN1605" s="169"/>
      <c r="AO1605" s="169"/>
      <c r="AP1605" s="169"/>
      <c r="AQ1605" s="169"/>
      <c r="AR1605" s="169"/>
      <c r="AS1605" s="169"/>
      <c r="AT1605" s="148"/>
      <c r="AU1605" s="149"/>
      <c r="AV1605" s="148"/>
      <c r="AW1605" s="173"/>
      <c r="AX1605" s="174"/>
      <c r="AY1605" s="175"/>
      <c r="AZ1605" s="175"/>
      <c r="BA1605" s="176"/>
      <c r="BB1605" s="176"/>
      <c r="BC1605" s="150"/>
      <c r="BE1605" s="151">
        <v>901</v>
      </c>
      <c r="BF1605" s="164">
        <f t="shared" si="542"/>
        <v>5.7600000000000993</v>
      </c>
      <c r="BG1605" s="177">
        <f t="shared" si="543"/>
        <v>0.56803577432095609</v>
      </c>
      <c r="BH1605" s="178">
        <f t="shared" si="544"/>
        <v>7.6066770293137242E-4</v>
      </c>
      <c r="BI1605" s="179" t="str">
        <f t="shared" si="545"/>
        <v/>
      </c>
      <c r="BJ1605" s="179" t="str">
        <f t="shared" si="541"/>
        <v/>
      </c>
    </row>
    <row r="1606" spans="2:62" ht="20.100000000000001" customHeight="1" x14ac:dyDescent="0.25">
      <c r="B1606" s="147"/>
      <c r="C1606" s="151">
        <v>925</v>
      </c>
      <c r="D1606" s="147">
        <f t="shared" si="514"/>
        <v>-224.07561192658477</v>
      </c>
      <c r="E1606" s="170">
        <f t="shared" si="515"/>
        <v>5.106148931354656E-4</v>
      </c>
      <c r="F1606" s="170">
        <f t="shared" si="516"/>
        <v>0.38208857781104744</v>
      </c>
      <c r="G1606" s="147" t="str">
        <f t="shared" si="517"/>
        <v/>
      </c>
      <c r="H1606" s="147">
        <f t="shared" si="518"/>
        <v>5.106148931354656E-4</v>
      </c>
      <c r="I1606" s="147" t="str">
        <f t="shared" si="519"/>
        <v/>
      </c>
      <c r="J1606" s="147">
        <f t="shared" si="520"/>
        <v>2.6646235513561682E-13</v>
      </c>
      <c r="K1606" s="147" t="str">
        <f t="shared" si="521"/>
        <v/>
      </c>
      <c r="L1606" s="147" t="str">
        <f t="shared" si="522"/>
        <v/>
      </c>
      <c r="P1606" s="151">
        <v>925</v>
      </c>
      <c r="Q1606" s="147">
        <f t="shared" si="523"/>
        <v>-7206.5199522525218</v>
      </c>
      <c r="R1606" s="170">
        <f t="shared" si="524"/>
        <v>1.5876781774869638E-5</v>
      </c>
      <c r="S1606" s="170">
        <f t="shared" si="525"/>
        <v>0.38208857781104733</v>
      </c>
      <c r="T1606" s="147" t="str">
        <f t="shared" si="526"/>
        <v/>
      </c>
      <c r="U1606" s="147">
        <f t="shared" si="527"/>
        <v>1.5876781774869638E-5</v>
      </c>
      <c r="V1606" s="147" t="str">
        <f t="shared" si="528"/>
        <v/>
      </c>
      <c r="W1606" s="171">
        <f t="shared" si="529"/>
        <v>9.4137650053080697E-6</v>
      </c>
      <c r="X1606" s="169" t="str">
        <f t="shared" si="530"/>
        <v/>
      </c>
      <c r="Y1606" s="147" t="str">
        <f t="shared" si="531"/>
        <v/>
      </c>
      <c r="AC1606" s="151">
        <v>925</v>
      </c>
      <c r="AD1606" s="147">
        <f t="shared" si="532"/>
        <v>-0.29999999999999982</v>
      </c>
      <c r="AE1606" s="170">
        <f t="shared" si="533"/>
        <v>0.38138781546052414</v>
      </c>
      <c r="AF1606" s="170">
        <f t="shared" si="534"/>
        <v>0.38208857781104744</v>
      </c>
      <c r="AG1606" s="147" t="str">
        <f t="shared" si="535"/>
        <v/>
      </c>
      <c r="AH1606" s="147">
        <f t="shared" si="536"/>
        <v>0.38138781546052414</v>
      </c>
      <c r="AI1606" s="147" t="str">
        <f t="shared" si="537"/>
        <v/>
      </c>
      <c r="AJ1606" s="169">
        <f t="shared" si="538"/>
        <v>0</v>
      </c>
      <c r="AK1606" s="169" t="str">
        <f t="shared" si="539"/>
        <v/>
      </c>
      <c r="AL1606" s="169" t="str">
        <f t="shared" si="540"/>
        <v/>
      </c>
      <c r="AM1606" s="169"/>
      <c r="AN1606" s="169"/>
      <c r="AO1606" s="169"/>
      <c r="AP1606" s="169"/>
      <c r="AQ1606" s="169"/>
      <c r="AR1606" s="169"/>
      <c r="AS1606" s="169"/>
      <c r="AT1606" s="148"/>
      <c r="AU1606" s="149"/>
      <c r="AV1606" s="148"/>
      <c r="AW1606" s="173"/>
      <c r="AX1606" s="174"/>
      <c r="AY1606" s="175"/>
      <c r="AZ1606" s="175"/>
      <c r="BA1606" s="176"/>
      <c r="BB1606" s="176"/>
      <c r="BC1606" s="150"/>
      <c r="BE1606" s="151">
        <v>902</v>
      </c>
      <c r="BF1606" s="164">
        <f t="shared" si="542"/>
        <v>5.7664000000000994</v>
      </c>
      <c r="BG1606" s="177">
        <f t="shared" si="543"/>
        <v>0.56727510661802472</v>
      </c>
      <c r="BH1606" s="178">
        <f t="shared" si="544"/>
        <v>7.603442562919005E-4</v>
      </c>
      <c r="BI1606" s="179" t="str">
        <f t="shared" si="545"/>
        <v/>
      </c>
      <c r="BJ1606" s="179" t="str">
        <f t="shared" si="541"/>
        <v/>
      </c>
    </row>
    <row r="1607" spans="2:62" ht="20.100000000000001" customHeight="1" x14ac:dyDescent="0.25">
      <c r="B1607" s="147"/>
      <c r="C1607" s="151">
        <v>926</v>
      </c>
      <c r="D1607" s="147">
        <f t="shared" si="514"/>
        <v>-221.08793710089685</v>
      </c>
      <c r="E1607" s="170">
        <f t="shared" si="515"/>
        <v>5.1122390898942127E-4</v>
      </c>
      <c r="F1607" s="170">
        <f t="shared" si="516"/>
        <v>0.38361504069809887</v>
      </c>
      <c r="G1607" s="147" t="str">
        <f t="shared" si="517"/>
        <v/>
      </c>
      <c r="H1607" s="147">
        <f t="shared" si="518"/>
        <v>5.1122390898942127E-4</v>
      </c>
      <c r="I1607" s="147" t="str">
        <f t="shared" si="519"/>
        <v/>
      </c>
      <c r="J1607" s="147">
        <f t="shared" si="520"/>
        <v>2.7352829185900143E-13</v>
      </c>
      <c r="K1607" s="147" t="str">
        <f t="shared" si="521"/>
        <v/>
      </c>
      <c r="L1607" s="147" t="str">
        <f t="shared" si="522"/>
        <v/>
      </c>
      <c r="P1607" s="151">
        <v>926</v>
      </c>
      <c r="Q1607" s="147">
        <f t="shared" si="523"/>
        <v>-7110.4330195558141</v>
      </c>
      <c r="R1607" s="170">
        <f t="shared" si="524"/>
        <v>1.5895718182602123E-5</v>
      </c>
      <c r="S1607" s="170">
        <f t="shared" si="525"/>
        <v>0.38361504069809882</v>
      </c>
      <c r="T1607" s="147" t="str">
        <f t="shared" si="526"/>
        <v/>
      </c>
      <c r="U1607" s="147">
        <f t="shared" si="527"/>
        <v>1.5895718182602123E-5</v>
      </c>
      <c r="V1607" s="147" t="str">
        <f t="shared" si="528"/>
        <v/>
      </c>
      <c r="W1607" s="171">
        <f t="shared" si="529"/>
        <v>9.4538978686575251E-6</v>
      </c>
      <c r="X1607" s="169" t="str">
        <f t="shared" si="530"/>
        <v/>
      </c>
      <c r="Y1607" s="147" t="str">
        <f t="shared" si="531"/>
        <v/>
      </c>
      <c r="AC1607" s="151">
        <v>926</v>
      </c>
      <c r="AD1607" s="147">
        <f t="shared" si="532"/>
        <v>-0.29599999999999982</v>
      </c>
      <c r="AE1607" s="170">
        <f t="shared" si="533"/>
        <v>0.38184270079435123</v>
      </c>
      <c r="AF1607" s="170">
        <f t="shared" si="534"/>
        <v>0.38361504069809876</v>
      </c>
      <c r="AG1607" s="147" t="str">
        <f t="shared" si="535"/>
        <v/>
      </c>
      <c r="AH1607" s="147">
        <f t="shared" si="536"/>
        <v>0.38184270079435123</v>
      </c>
      <c r="AI1607" s="147" t="str">
        <f t="shared" si="537"/>
        <v/>
      </c>
      <c r="AJ1607" s="169">
        <f t="shared" si="538"/>
        <v>0</v>
      </c>
      <c r="AK1607" s="169" t="str">
        <f t="shared" si="539"/>
        <v/>
      </c>
      <c r="AL1607" s="169" t="str">
        <f t="shared" si="540"/>
        <v/>
      </c>
      <c r="AM1607" s="169"/>
      <c r="AN1607" s="169"/>
      <c r="AO1607" s="169"/>
      <c r="AP1607" s="169"/>
      <c r="AQ1607" s="169"/>
      <c r="AR1607" s="169"/>
      <c r="AS1607" s="169"/>
      <c r="AT1607" s="148"/>
      <c r="AU1607" s="149"/>
      <c r="AV1607" s="148"/>
      <c r="AW1607" s="173"/>
      <c r="AX1607" s="174"/>
      <c r="AY1607" s="175"/>
      <c r="AZ1607" s="175"/>
      <c r="BA1607" s="176"/>
      <c r="BB1607" s="176"/>
      <c r="BC1607" s="150"/>
      <c r="BE1607" s="151">
        <v>903</v>
      </c>
      <c r="BF1607" s="164">
        <f t="shared" si="542"/>
        <v>5.7728000000000996</v>
      </c>
      <c r="BG1607" s="177">
        <f t="shared" si="543"/>
        <v>0.56651476236173282</v>
      </c>
      <c r="BH1607" s="178">
        <f t="shared" si="544"/>
        <v>7.6001860924490572E-4</v>
      </c>
      <c r="BI1607" s="179" t="str">
        <f t="shared" si="545"/>
        <v/>
      </c>
      <c r="BJ1607" s="179" t="str">
        <f t="shared" si="541"/>
        <v/>
      </c>
    </row>
    <row r="1608" spans="2:62" ht="20.100000000000001" customHeight="1" x14ac:dyDescent="0.25">
      <c r="B1608" s="147"/>
      <c r="C1608" s="151">
        <v>927</v>
      </c>
      <c r="D1608" s="147">
        <f t="shared" si="514"/>
        <v>-218.10026227520939</v>
      </c>
      <c r="E1608" s="170">
        <f t="shared" si="515"/>
        <v>5.1182546195020599E-4</v>
      </c>
      <c r="F1608" s="170">
        <f t="shared" si="516"/>
        <v>0.38514331198515867</v>
      </c>
      <c r="G1608" s="147" t="str">
        <f t="shared" si="517"/>
        <v/>
      </c>
      <c r="H1608" s="147">
        <f t="shared" si="518"/>
        <v>5.1182546195020599E-4</v>
      </c>
      <c r="I1608" s="147" t="str">
        <f t="shared" si="519"/>
        <v/>
      </c>
      <c r="J1608" s="147">
        <f t="shared" si="520"/>
        <v>2.8077710765251617E-13</v>
      </c>
      <c r="K1608" s="147" t="str">
        <f t="shared" si="521"/>
        <v/>
      </c>
      <c r="L1608" s="147" t="str">
        <f t="shared" si="522"/>
        <v/>
      </c>
      <c r="P1608" s="151">
        <v>927</v>
      </c>
      <c r="Q1608" s="147">
        <f t="shared" si="523"/>
        <v>-7014.346086859121</v>
      </c>
      <c r="R1608" s="170">
        <f t="shared" si="524"/>
        <v>1.5914422543193249E-5</v>
      </c>
      <c r="S1608" s="170">
        <f t="shared" si="525"/>
        <v>0.38514331198515867</v>
      </c>
      <c r="T1608" s="147" t="str">
        <f t="shared" si="526"/>
        <v/>
      </c>
      <c r="U1608" s="147">
        <f t="shared" si="527"/>
        <v>1.5914422543193249E-5</v>
      </c>
      <c r="V1608" s="147" t="str">
        <f t="shared" si="528"/>
        <v/>
      </c>
      <c r="W1608" s="171">
        <f t="shared" si="529"/>
        <v>9.4940499208439623E-6</v>
      </c>
      <c r="X1608" s="169" t="str">
        <f t="shared" si="530"/>
        <v/>
      </c>
      <c r="Y1608" s="147" t="str">
        <f t="shared" si="531"/>
        <v/>
      </c>
      <c r="AC1608" s="151">
        <v>927</v>
      </c>
      <c r="AD1608" s="147">
        <f t="shared" si="532"/>
        <v>-0.29199999999999982</v>
      </c>
      <c r="AE1608" s="170">
        <f t="shared" si="533"/>
        <v>0.3822920119536648</v>
      </c>
      <c r="AF1608" s="170">
        <f t="shared" si="534"/>
        <v>0.38514331198515878</v>
      </c>
      <c r="AG1608" s="147" t="str">
        <f t="shared" si="535"/>
        <v/>
      </c>
      <c r="AH1608" s="147">
        <f t="shared" si="536"/>
        <v>0.3822920119536648</v>
      </c>
      <c r="AI1608" s="147" t="str">
        <f t="shared" si="537"/>
        <v/>
      </c>
      <c r="AJ1608" s="169">
        <f t="shared" si="538"/>
        <v>0</v>
      </c>
      <c r="AK1608" s="169" t="str">
        <f t="shared" si="539"/>
        <v/>
      </c>
      <c r="AL1608" s="169" t="str">
        <f t="shared" si="540"/>
        <v/>
      </c>
      <c r="AM1608" s="169"/>
      <c r="AN1608" s="169"/>
      <c r="AO1608" s="169"/>
      <c r="AP1608" s="169"/>
      <c r="AQ1608" s="169"/>
      <c r="AR1608" s="169"/>
      <c r="AS1608" s="169"/>
      <c r="AT1608" s="148"/>
      <c r="AU1608" s="149"/>
      <c r="AV1608" s="148"/>
      <c r="AW1608" s="173"/>
      <c r="AX1608" s="174"/>
      <c r="AY1608" s="175"/>
      <c r="AZ1608" s="175"/>
      <c r="BA1608" s="176"/>
      <c r="BB1608" s="176"/>
      <c r="BC1608" s="150"/>
      <c r="BE1608" s="151">
        <v>904</v>
      </c>
      <c r="BF1608" s="164">
        <f t="shared" si="542"/>
        <v>5.7792000000000998</v>
      </c>
      <c r="BG1608" s="177">
        <f t="shared" si="543"/>
        <v>0.56575474375248791</v>
      </c>
      <c r="BH1608" s="178">
        <f t="shared" si="544"/>
        <v>7.5969076991089235E-4</v>
      </c>
      <c r="BI1608" s="179" t="str">
        <f t="shared" si="545"/>
        <v/>
      </c>
      <c r="BJ1608" s="179" t="str">
        <f t="shared" si="541"/>
        <v/>
      </c>
    </row>
    <row r="1609" spans="2:62" ht="20.100000000000001" customHeight="1" x14ac:dyDescent="0.25">
      <c r="B1609" s="147"/>
      <c r="C1609" s="151">
        <v>928</v>
      </c>
      <c r="D1609" s="147">
        <f t="shared" si="514"/>
        <v>-215.11258744952147</v>
      </c>
      <c r="E1609" s="170">
        <f t="shared" si="515"/>
        <v>5.1241952397542876E-4</v>
      </c>
      <c r="F1609" s="170">
        <f t="shared" si="516"/>
        <v>0.38667336933355734</v>
      </c>
      <c r="G1609" s="147" t="str">
        <f t="shared" si="517"/>
        <v/>
      </c>
      <c r="H1609" s="147">
        <f t="shared" si="518"/>
        <v>5.1241952397542876E-4</v>
      </c>
      <c r="I1609" s="147" t="str">
        <f t="shared" si="519"/>
        <v/>
      </c>
      <c r="J1609" s="147">
        <f t="shared" si="520"/>
        <v>2.8821341398897952E-13</v>
      </c>
      <c r="K1609" s="147" t="str">
        <f t="shared" si="521"/>
        <v/>
      </c>
      <c r="L1609" s="147" t="str">
        <f t="shared" si="522"/>
        <v/>
      </c>
      <c r="P1609" s="151">
        <v>928</v>
      </c>
      <c r="Q1609" s="147">
        <f t="shared" si="523"/>
        <v>-6918.2591541624133</v>
      </c>
      <c r="R1609" s="170">
        <f t="shared" si="524"/>
        <v>1.5932893984708167E-5</v>
      </c>
      <c r="S1609" s="170">
        <f t="shared" si="525"/>
        <v>0.38667336933355745</v>
      </c>
      <c r="T1609" s="147" t="str">
        <f t="shared" si="526"/>
        <v/>
      </c>
      <c r="U1609" s="147">
        <f t="shared" si="527"/>
        <v>1.5932893984708167E-5</v>
      </c>
      <c r="V1609" s="147" t="str">
        <f t="shared" si="528"/>
        <v/>
      </c>
      <c r="W1609" s="171">
        <f t="shared" si="529"/>
        <v>9.5342199557812471E-6</v>
      </c>
      <c r="X1609" s="169" t="str">
        <f t="shared" si="530"/>
        <v/>
      </c>
      <c r="Y1609" s="147" t="str">
        <f t="shared" si="531"/>
        <v/>
      </c>
      <c r="AC1609" s="151">
        <v>928</v>
      </c>
      <c r="AD1609" s="147">
        <f t="shared" si="532"/>
        <v>-0.28799999999999981</v>
      </c>
      <c r="AE1609" s="170">
        <f t="shared" si="533"/>
        <v>0.38273572799307853</v>
      </c>
      <c r="AF1609" s="170">
        <f t="shared" si="534"/>
        <v>0.38667336933355739</v>
      </c>
      <c r="AG1609" s="147" t="str">
        <f t="shared" si="535"/>
        <v/>
      </c>
      <c r="AH1609" s="147">
        <f t="shared" si="536"/>
        <v>0.38273572799307853</v>
      </c>
      <c r="AI1609" s="147" t="str">
        <f t="shared" si="537"/>
        <v/>
      </c>
      <c r="AJ1609" s="169">
        <f t="shared" si="538"/>
        <v>0</v>
      </c>
      <c r="AK1609" s="169" t="str">
        <f t="shared" si="539"/>
        <v/>
      </c>
      <c r="AL1609" s="169" t="str">
        <f t="shared" si="540"/>
        <v/>
      </c>
      <c r="AM1609" s="169"/>
      <c r="AN1609" s="169"/>
      <c r="AO1609" s="169"/>
      <c r="AP1609" s="169"/>
      <c r="AQ1609" s="169"/>
      <c r="AR1609" s="169"/>
      <c r="AS1609" s="169"/>
      <c r="AT1609" s="148"/>
      <c r="AU1609" s="149"/>
      <c r="AV1609" s="148"/>
      <c r="AW1609" s="173"/>
      <c r="AX1609" s="174"/>
      <c r="AY1609" s="175"/>
      <c r="AZ1609" s="175"/>
      <c r="BA1609" s="176"/>
      <c r="BB1609" s="176"/>
      <c r="BC1609" s="150"/>
      <c r="BE1609" s="151">
        <v>905</v>
      </c>
      <c r="BF1609" s="164">
        <f t="shared" si="542"/>
        <v>5.7856000000001</v>
      </c>
      <c r="BG1609" s="177">
        <f t="shared" si="543"/>
        <v>0.56499505298257702</v>
      </c>
      <c r="BH1609" s="178">
        <f t="shared" si="544"/>
        <v>7.593607464045915E-4</v>
      </c>
      <c r="BI1609" s="179" t="str">
        <f t="shared" si="545"/>
        <v/>
      </c>
      <c r="BJ1609" s="179" t="str">
        <f t="shared" si="541"/>
        <v/>
      </c>
    </row>
    <row r="1610" spans="2:62" ht="20.100000000000001" customHeight="1" x14ac:dyDescent="0.25">
      <c r="B1610" s="147"/>
      <c r="C1610" s="151">
        <v>929</v>
      </c>
      <c r="D1610" s="147">
        <f t="shared" si="514"/>
        <v>-212.12491262383355</v>
      </c>
      <c r="E1610" s="170">
        <f t="shared" si="515"/>
        <v>5.1300606734969753E-4</v>
      </c>
      <c r="F1610" s="170">
        <f t="shared" si="516"/>
        <v>0.38820519032133111</v>
      </c>
      <c r="G1610" s="147" t="str">
        <f t="shared" si="517"/>
        <v/>
      </c>
      <c r="H1610" s="147">
        <f t="shared" si="518"/>
        <v>5.1300606734969753E-4</v>
      </c>
      <c r="I1610" s="147" t="str">
        <f t="shared" si="519"/>
        <v/>
      </c>
      <c r="J1610" s="147">
        <f t="shared" si="520"/>
        <v>2.9584193539404949E-13</v>
      </c>
      <c r="K1610" s="147" t="str">
        <f t="shared" si="521"/>
        <v/>
      </c>
      <c r="L1610" s="147" t="str">
        <f t="shared" si="522"/>
        <v/>
      </c>
      <c r="P1610" s="151">
        <v>929</v>
      </c>
      <c r="Q1610" s="147">
        <f t="shared" si="523"/>
        <v>-6822.1722214657202</v>
      </c>
      <c r="R1610" s="170">
        <f t="shared" si="524"/>
        <v>1.5951131645379551E-5</v>
      </c>
      <c r="S1610" s="170">
        <f t="shared" si="525"/>
        <v>0.388205190321331</v>
      </c>
      <c r="T1610" s="147" t="str">
        <f t="shared" si="526"/>
        <v/>
      </c>
      <c r="U1610" s="147">
        <f t="shared" si="527"/>
        <v>1.5951131645379551E-5</v>
      </c>
      <c r="V1610" s="147" t="str">
        <f t="shared" si="528"/>
        <v/>
      </c>
      <c r="W1610" s="171">
        <f t="shared" si="529"/>
        <v>9.5744067614055217E-6</v>
      </c>
      <c r="X1610" s="169" t="str">
        <f t="shared" si="530"/>
        <v/>
      </c>
      <c r="Y1610" s="147" t="str">
        <f t="shared" si="531"/>
        <v/>
      </c>
      <c r="AC1610" s="151">
        <v>929</v>
      </c>
      <c r="AD1610" s="147">
        <f t="shared" si="532"/>
        <v>-0.28399999999999981</v>
      </c>
      <c r="AE1610" s="170">
        <f t="shared" si="533"/>
        <v>0.38317382821144774</v>
      </c>
      <c r="AF1610" s="170">
        <f t="shared" si="534"/>
        <v>0.38820519032133105</v>
      </c>
      <c r="AG1610" s="147" t="str">
        <f t="shared" si="535"/>
        <v/>
      </c>
      <c r="AH1610" s="147">
        <f t="shared" si="536"/>
        <v>0.38317382821144774</v>
      </c>
      <c r="AI1610" s="147" t="str">
        <f t="shared" si="537"/>
        <v/>
      </c>
      <c r="AJ1610" s="169">
        <f t="shared" si="538"/>
        <v>0</v>
      </c>
      <c r="AK1610" s="169" t="str">
        <f t="shared" si="539"/>
        <v/>
      </c>
      <c r="AL1610" s="169" t="str">
        <f t="shared" si="540"/>
        <v/>
      </c>
      <c r="AM1610" s="169"/>
      <c r="AN1610" s="169"/>
      <c r="AO1610" s="169"/>
      <c r="AP1610" s="169"/>
      <c r="AQ1610" s="169"/>
      <c r="AR1610" s="169"/>
      <c r="AS1610" s="169"/>
      <c r="AT1610" s="148"/>
      <c r="AU1610" s="149"/>
      <c r="AV1610" s="148"/>
      <c r="AW1610" s="173"/>
      <c r="AX1610" s="174"/>
      <c r="AY1610" s="175"/>
      <c r="AZ1610" s="175"/>
      <c r="BA1610" s="176"/>
      <c r="BB1610" s="176"/>
      <c r="BC1610" s="150"/>
      <c r="BE1610" s="151">
        <v>906</v>
      </c>
      <c r="BF1610" s="164">
        <f t="shared" si="542"/>
        <v>5.7920000000001002</v>
      </c>
      <c r="BG1610" s="177">
        <f t="shared" si="543"/>
        <v>0.56423569223617243</v>
      </c>
      <c r="BH1610" s="178">
        <f t="shared" si="544"/>
        <v>7.5902854683240761E-4</v>
      </c>
      <c r="BI1610" s="179" t="str">
        <f t="shared" si="545"/>
        <v/>
      </c>
      <c r="BJ1610" s="179" t="str">
        <f t="shared" si="541"/>
        <v/>
      </c>
    </row>
    <row r="1611" spans="2:62" ht="20.100000000000001" customHeight="1" x14ac:dyDescent="0.25">
      <c r="B1611" s="147"/>
      <c r="C1611" s="151">
        <v>930</v>
      </c>
      <c r="D1611" s="147">
        <f t="shared" si="514"/>
        <v>-209.13723779814563</v>
      </c>
      <c r="E1611" s="170">
        <f t="shared" si="515"/>
        <v>5.1358506468677384E-4</v>
      </c>
      <c r="F1611" s="170">
        <f t="shared" si="516"/>
        <v>0.38973875244420297</v>
      </c>
      <c r="G1611" s="147" t="str">
        <f t="shared" si="517"/>
        <v/>
      </c>
      <c r="H1611" s="147">
        <f t="shared" si="518"/>
        <v>5.1358506468677384E-4</v>
      </c>
      <c r="I1611" s="147" t="str">
        <f t="shared" si="519"/>
        <v/>
      </c>
      <c r="J1611" s="147">
        <f t="shared" si="520"/>
        <v>3.0366751213403017E-13</v>
      </c>
      <c r="K1611" s="147" t="str">
        <f t="shared" si="521"/>
        <v/>
      </c>
      <c r="L1611" s="147" t="str">
        <f t="shared" si="522"/>
        <v/>
      </c>
      <c r="P1611" s="151">
        <v>930</v>
      </c>
      <c r="Q1611" s="147">
        <f t="shared" si="523"/>
        <v>-6726.0852887690125</v>
      </c>
      <c r="R1611" s="170">
        <f t="shared" si="524"/>
        <v>1.5969134673674602E-5</v>
      </c>
      <c r="S1611" s="170">
        <f t="shared" si="525"/>
        <v>0.38973875244420286</v>
      </c>
      <c r="T1611" s="147" t="str">
        <f t="shared" si="526"/>
        <v/>
      </c>
      <c r="U1611" s="147">
        <f t="shared" si="527"/>
        <v>1.5969134673674602E-5</v>
      </c>
      <c r="V1611" s="147" t="str">
        <f t="shared" si="528"/>
        <v/>
      </c>
      <c r="W1611" s="171">
        <f t="shared" si="529"/>
        <v>9.6146091197276877E-6</v>
      </c>
      <c r="X1611" s="169" t="str">
        <f t="shared" si="530"/>
        <v/>
      </c>
      <c r="Y1611" s="147" t="str">
        <f t="shared" si="531"/>
        <v/>
      </c>
      <c r="AC1611" s="151">
        <v>930</v>
      </c>
      <c r="AD1611" s="147">
        <f t="shared" si="532"/>
        <v>-0.2799999999999998</v>
      </c>
      <c r="AE1611" s="170">
        <f t="shared" si="533"/>
        <v>0.38360629215347858</v>
      </c>
      <c r="AF1611" s="170">
        <f t="shared" si="534"/>
        <v>0.38973875244420286</v>
      </c>
      <c r="AG1611" s="147" t="str">
        <f t="shared" si="535"/>
        <v/>
      </c>
      <c r="AH1611" s="147">
        <f t="shared" si="536"/>
        <v>0.38360629215347858</v>
      </c>
      <c r="AI1611" s="147" t="str">
        <f t="shared" si="537"/>
        <v/>
      </c>
      <c r="AJ1611" s="169">
        <f t="shared" si="538"/>
        <v>0</v>
      </c>
      <c r="AK1611" s="169" t="str">
        <f t="shared" si="539"/>
        <v/>
      </c>
      <c r="AL1611" s="169" t="str">
        <f t="shared" si="540"/>
        <v/>
      </c>
      <c r="AM1611" s="169"/>
      <c r="AN1611" s="169"/>
      <c r="AO1611" s="169"/>
      <c r="AP1611" s="169"/>
      <c r="AQ1611" s="169"/>
      <c r="AR1611" s="169"/>
      <c r="AS1611" s="169"/>
      <c r="AT1611" s="148"/>
      <c r="AU1611" s="149"/>
      <c r="AV1611" s="148"/>
      <c r="AW1611" s="173"/>
      <c r="AX1611" s="174"/>
      <c r="AY1611" s="175"/>
      <c r="AZ1611" s="175"/>
      <c r="BA1611" s="176"/>
      <c r="BB1611" s="176"/>
      <c r="BC1611" s="150"/>
      <c r="BE1611" s="151">
        <v>907</v>
      </c>
      <c r="BF1611" s="164">
        <f t="shared" si="542"/>
        <v>5.7984000000001004</v>
      </c>
      <c r="BG1611" s="177">
        <f t="shared" si="543"/>
        <v>0.56347666368934002</v>
      </c>
      <c r="BH1611" s="178">
        <f t="shared" si="544"/>
        <v>7.5869417929474992E-4</v>
      </c>
      <c r="BI1611" s="179" t="str">
        <f t="shared" si="545"/>
        <v/>
      </c>
      <c r="BJ1611" s="179" t="str">
        <f t="shared" si="541"/>
        <v/>
      </c>
    </row>
    <row r="1612" spans="2:62" ht="20.100000000000001" customHeight="1" x14ac:dyDescent="0.25">
      <c r="B1612" s="147"/>
      <c r="C1612" s="151">
        <v>931</v>
      </c>
      <c r="D1612" s="147">
        <f t="shared" si="514"/>
        <v>-206.14956297245817</v>
      </c>
      <c r="E1612" s="170">
        <f t="shared" si="515"/>
        <v>5.1415648893170306E-4</v>
      </c>
      <c r="F1612" s="170">
        <f t="shared" si="516"/>
        <v>0.39127403311656883</v>
      </c>
      <c r="G1612" s="147" t="str">
        <f t="shared" si="517"/>
        <v/>
      </c>
      <c r="H1612" s="147">
        <f t="shared" si="518"/>
        <v>5.1415648893170306E-4</v>
      </c>
      <c r="I1612" s="147" t="str">
        <f t="shared" si="519"/>
        <v/>
      </c>
      <c r="J1612" s="147">
        <f t="shared" si="520"/>
        <v>3.1169510296544696E-13</v>
      </c>
      <c r="K1612" s="147" t="str">
        <f t="shared" si="521"/>
        <v/>
      </c>
      <c r="L1612" s="147" t="str">
        <f t="shared" si="522"/>
        <v/>
      </c>
      <c r="P1612" s="151">
        <v>931</v>
      </c>
      <c r="Q1612" s="147">
        <f t="shared" si="523"/>
        <v>-6629.9983560723194</v>
      </c>
      <c r="R1612" s="170">
        <f t="shared" si="524"/>
        <v>1.5986902228361268E-5</v>
      </c>
      <c r="S1612" s="170">
        <f t="shared" si="525"/>
        <v>0.39127403311656883</v>
      </c>
      <c r="T1612" s="147" t="str">
        <f t="shared" si="526"/>
        <v/>
      </c>
      <c r="U1612" s="147">
        <f t="shared" si="527"/>
        <v>1.5986902228361268E-5</v>
      </c>
      <c r="V1612" s="147" t="str">
        <f t="shared" si="528"/>
        <v/>
      </c>
      <c r="W1612" s="171">
        <f t="shared" si="529"/>
        <v>9.654825806886509E-6</v>
      </c>
      <c r="X1612" s="169" t="str">
        <f t="shared" si="530"/>
        <v/>
      </c>
      <c r="Y1612" s="147" t="str">
        <f t="shared" si="531"/>
        <v/>
      </c>
      <c r="AC1612" s="151">
        <v>931</v>
      </c>
      <c r="AD1612" s="147">
        <f t="shared" si="532"/>
        <v>-0.2759999999999998</v>
      </c>
      <c r="AE1612" s="170">
        <f t="shared" si="533"/>
        <v>0.38403309961131932</v>
      </c>
      <c r="AF1612" s="170">
        <f t="shared" si="534"/>
        <v>0.39127403311656889</v>
      </c>
      <c r="AG1612" s="147" t="str">
        <f t="shared" si="535"/>
        <v/>
      </c>
      <c r="AH1612" s="147">
        <f t="shared" si="536"/>
        <v>0.38403309961131932</v>
      </c>
      <c r="AI1612" s="147" t="str">
        <f t="shared" si="537"/>
        <v/>
      </c>
      <c r="AJ1612" s="169">
        <f t="shared" si="538"/>
        <v>0</v>
      </c>
      <c r="AK1612" s="169" t="str">
        <f t="shared" si="539"/>
        <v/>
      </c>
      <c r="AL1612" s="169" t="str">
        <f t="shared" si="540"/>
        <v/>
      </c>
      <c r="AM1612" s="169"/>
      <c r="AN1612" s="169"/>
      <c r="AO1612" s="169"/>
      <c r="AP1612" s="169"/>
      <c r="AQ1612" s="169"/>
      <c r="AR1612" s="169"/>
      <c r="AS1612" s="169"/>
      <c r="AT1612" s="148"/>
      <c r="AU1612" s="149"/>
      <c r="AV1612" s="148"/>
      <c r="AW1612" s="173"/>
      <c r="AX1612" s="174"/>
      <c r="AY1612" s="175"/>
      <c r="AZ1612" s="175"/>
      <c r="BA1612" s="176"/>
      <c r="BB1612" s="176"/>
      <c r="BC1612" s="150"/>
      <c r="BE1612" s="151">
        <v>908</v>
      </c>
      <c r="BF1612" s="164">
        <f t="shared" si="542"/>
        <v>5.8048000000001005</v>
      </c>
      <c r="BG1612" s="177">
        <f t="shared" si="543"/>
        <v>0.56271796951004527</v>
      </c>
      <c r="BH1612" s="178">
        <f t="shared" si="544"/>
        <v>7.5835765188392301E-4</v>
      </c>
      <c r="BI1612" s="179" t="str">
        <f t="shared" si="545"/>
        <v/>
      </c>
      <c r="BJ1612" s="179" t="str">
        <f t="shared" si="541"/>
        <v/>
      </c>
    </row>
    <row r="1613" spans="2:62" ht="20.100000000000001" customHeight="1" x14ac:dyDescent="0.25">
      <c r="B1613" s="147"/>
      <c r="C1613" s="151">
        <v>932</v>
      </c>
      <c r="D1613" s="147">
        <f t="shared" si="514"/>
        <v>-203.16188814677025</v>
      </c>
      <c r="E1613" s="170">
        <f t="shared" si="515"/>
        <v>5.1472031336292098E-4</v>
      </c>
      <c r="F1613" s="170">
        <f t="shared" si="516"/>
        <v>0.39281100967249155</v>
      </c>
      <c r="G1613" s="147" t="str">
        <f t="shared" si="517"/>
        <v/>
      </c>
      <c r="H1613" s="147">
        <f t="shared" si="518"/>
        <v>5.1472031336292098E-4</v>
      </c>
      <c r="I1613" s="147" t="str">
        <f t="shared" si="519"/>
        <v/>
      </c>
      <c r="J1613" s="147">
        <f t="shared" si="520"/>
        <v>3.199297879478234E-13</v>
      </c>
      <c r="K1613" s="147" t="str">
        <f t="shared" si="521"/>
        <v/>
      </c>
      <c r="L1613" s="147" t="str">
        <f t="shared" si="522"/>
        <v/>
      </c>
      <c r="P1613" s="151">
        <v>932</v>
      </c>
      <c r="Q1613" s="147">
        <f t="shared" si="523"/>
        <v>-6533.9114233756118</v>
      </c>
      <c r="R1613" s="170">
        <f t="shared" si="524"/>
        <v>1.6004433478573773E-5</v>
      </c>
      <c r="S1613" s="170">
        <f t="shared" si="525"/>
        <v>0.39281100967249161</v>
      </c>
      <c r="T1613" s="147" t="str">
        <f t="shared" si="526"/>
        <v/>
      </c>
      <c r="U1613" s="147">
        <f t="shared" si="527"/>
        <v>1.6004433478573773E-5</v>
      </c>
      <c r="V1613" s="147" t="str">
        <f t="shared" si="528"/>
        <v/>
      </c>
      <c r="W1613" s="171">
        <f t="shared" si="529"/>
        <v>9.695055593202489E-6</v>
      </c>
      <c r="X1613" s="169" t="str">
        <f t="shared" si="530"/>
        <v/>
      </c>
      <c r="Y1613" s="147" t="str">
        <f t="shared" si="531"/>
        <v/>
      </c>
      <c r="AC1613" s="151">
        <v>932</v>
      </c>
      <c r="AD1613" s="147">
        <f t="shared" si="532"/>
        <v>-0.2719999999999998</v>
      </c>
      <c r="AE1613" s="170">
        <f t="shared" si="533"/>
        <v>0.38445423062613365</v>
      </c>
      <c r="AF1613" s="170">
        <f t="shared" si="534"/>
        <v>0.39281100967249155</v>
      </c>
      <c r="AG1613" s="147" t="str">
        <f t="shared" si="535"/>
        <v/>
      </c>
      <c r="AH1613" s="147">
        <f t="shared" si="536"/>
        <v>0.38445423062613365</v>
      </c>
      <c r="AI1613" s="147" t="str">
        <f t="shared" si="537"/>
        <v/>
      </c>
      <c r="AJ1613" s="169">
        <f t="shared" si="538"/>
        <v>0</v>
      </c>
      <c r="AK1613" s="169" t="str">
        <f t="shared" si="539"/>
        <v/>
      </c>
      <c r="AL1613" s="169" t="str">
        <f t="shared" si="540"/>
        <v/>
      </c>
      <c r="AM1613" s="169"/>
      <c r="AN1613" s="169"/>
      <c r="AO1613" s="169"/>
      <c r="AP1613" s="169"/>
      <c r="AQ1613" s="169"/>
      <c r="AR1613" s="169"/>
      <c r="AS1613" s="169"/>
      <c r="AT1613" s="148"/>
      <c r="AU1613" s="149"/>
      <c r="AV1613" s="148"/>
      <c r="AW1613" s="173"/>
      <c r="AX1613" s="174"/>
      <c r="AY1613" s="175"/>
      <c r="AZ1613" s="175"/>
      <c r="BA1613" s="176"/>
      <c r="BB1613" s="176"/>
      <c r="BC1613" s="150"/>
      <c r="BE1613" s="151">
        <v>909</v>
      </c>
      <c r="BF1613" s="164">
        <f t="shared" si="542"/>
        <v>5.8112000000001007</v>
      </c>
      <c r="BG1613" s="177">
        <f t="shared" si="543"/>
        <v>0.56195961185816135</v>
      </c>
      <c r="BH1613" s="178">
        <f t="shared" si="544"/>
        <v>7.5801897268368279E-4</v>
      </c>
      <c r="BI1613" s="179" t="str">
        <f t="shared" si="545"/>
        <v/>
      </c>
      <c r="BJ1613" s="179" t="str">
        <f t="shared" si="541"/>
        <v/>
      </c>
    </row>
    <row r="1614" spans="2:62" ht="20.100000000000001" customHeight="1" x14ac:dyDescent="0.25">
      <c r="B1614" s="147"/>
      <c r="C1614" s="151">
        <v>933</v>
      </c>
      <c r="D1614" s="147">
        <f t="shared" si="514"/>
        <v>-200.17421332108233</v>
      </c>
      <c r="E1614" s="170">
        <f t="shared" si="515"/>
        <v>5.1527651159433542E-4</v>
      </c>
      <c r="F1614" s="170">
        <f t="shared" si="516"/>
        <v>0.39434965936669841</v>
      </c>
      <c r="G1614" s="147" t="str">
        <f t="shared" si="517"/>
        <v/>
      </c>
      <c r="H1614" s="147">
        <f t="shared" si="518"/>
        <v>5.1527651159433542E-4</v>
      </c>
      <c r="I1614" s="147" t="str">
        <f t="shared" si="519"/>
        <v/>
      </c>
      <c r="J1614" s="147">
        <f t="shared" si="520"/>
        <v>3.2837677132091159E-13</v>
      </c>
      <c r="K1614" s="147" t="str">
        <f t="shared" si="521"/>
        <v/>
      </c>
      <c r="L1614" s="147" t="str">
        <f t="shared" si="522"/>
        <v/>
      </c>
      <c r="P1614" s="151">
        <v>933</v>
      </c>
      <c r="Q1614" s="147">
        <f t="shared" si="523"/>
        <v>-6437.8244906789187</v>
      </c>
      <c r="R1614" s="170">
        <f t="shared" si="524"/>
        <v>1.6021727603877306E-5</v>
      </c>
      <c r="S1614" s="170">
        <f t="shared" si="525"/>
        <v>0.3943496593666983</v>
      </c>
      <c r="T1614" s="147" t="str">
        <f t="shared" si="526"/>
        <v/>
      </c>
      <c r="U1614" s="147">
        <f t="shared" si="527"/>
        <v>1.6021727603877306E-5</v>
      </c>
      <c r="V1614" s="147" t="str">
        <f t="shared" si="528"/>
        <v/>
      </c>
      <c r="W1614" s="171">
        <f t="shared" si="529"/>
        <v>9.7352972432323395E-6</v>
      </c>
      <c r="X1614" s="169" t="str">
        <f t="shared" si="530"/>
        <v/>
      </c>
      <c r="Y1614" s="147" t="str">
        <f t="shared" si="531"/>
        <v/>
      </c>
      <c r="AC1614" s="151">
        <v>933</v>
      </c>
      <c r="AD1614" s="147">
        <f t="shared" si="532"/>
        <v>-0.26799999999999979</v>
      </c>
      <c r="AE1614" s="170">
        <f t="shared" si="533"/>
        <v>0.38486966548965584</v>
      </c>
      <c r="AF1614" s="170">
        <f t="shared" si="534"/>
        <v>0.39434965936669841</v>
      </c>
      <c r="AG1614" s="147" t="str">
        <f t="shared" si="535"/>
        <v/>
      </c>
      <c r="AH1614" s="147">
        <f t="shared" si="536"/>
        <v>0.38486966548965584</v>
      </c>
      <c r="AI1614" s="147" t="str">
        <f t="shared" si="537"/>
        <v/>
      </c>
      <c r="AJ1614" s="169">
        <f t="shared" si="538"/>
        <v>0</v>
      </c>
      <c r="AK1614" s="169" t="str">
        <f t="shared" si="539"/>
        <v/>
      </c>
      <c r="AL1614" s="169" t="str">
        <f t="shared" si="540"/>
        <v/>
      </c>
      <c r="AM1614" s="169"/>
      <c r="AN1614" s="169"/>
      <c r="AO1614" s="169"/>
      <c r="AP1614" s="169"/>
      <c r="AQ1614" s="169"/>
      <c r="AR1614" s="169"/>
      <c r="AS1614" s="169"/>
      <c r="AT1614" s="148"/>
      <c r="AU1614" s="149"/>
      <c r="AV1614" s="148"/>
      <c r="AW1614" s="173"/>
      <c r="AX1614" s="174"/>
      <c r="AY1614" s="175"/>
      <c r="AZ1614" s="175"/>
      <c r="BA1614" s="176"/>
      <c r="BB1614" s="176"/>
      <c r="BC1614" s="150"/>
      <c r="BE1614" s="151">
        <v>910</v>
      </c>
      <c r="BF1614" s="164">
        <f t="shared" si="542"/>
        <v>5.8176000000001009</v>
      </c>
      <c r="BG1614" s="177">
        <f t="shared" si="543"/>
        <v>0.56120159288547766</v>
      </c>
      <c r="BH1614" s="178">
        <f t="shared" si="544"/>
        <v>7.5767814977267811E-4</v>
      </c>
      <c r="BI1614" s="179" t="str">
        <f t="shared" si="545"/>
        <v/>
      </c>
      <c r="BJ1614" s="179" t="str">
        <f t="shared" si="541"/>
        <v/>
      </c>
    </row>
    <row r="1615" spans="2:62" ht="20.100000000000001" customHeight="1" x14ac:dyDescent="0.25">
      <c r="B1615" s="147"/>
      <c r="C1615" s="151">
        <v>934</v>
      </c>
      <c r="D1615" s="147">
        <f t="shared" si="514"/>
        <v>-197.18653849539487</v>
      </c>
      <c r="E1615" s="170">
        <f t="shared" si="515"/>
        <v>5.1582505757738419E-4</v>
      </c>
      <c r="F1615" s="170">
        <f t="shared" si="516"/>
        <v>0.39588995937558746</v>
      </c>
      <c r="G1615" s="147" t="str">
        <f t="shared" si="517"/>
        <v/>
      </c>
      <c r="H1615" s="147">
        <f t="shared" si="518"/>
        <v>5.1582505757738419E-4</v>
      </c>
      <c r="I1615" s="147" t="str">
        <f t="shared" si="519"/>
        <v/>
      </c>
      <c r="J1615" s="147">
        <f t="shared" si="520"/>
        <v>3.3704138444798323E-13</v>
      </c>
      <c r="K1615" s="147" t="str">
        <f t="shared" si="521"/>
        <v/>
      </c>
      <c r="L1615" s="147" t="str">
        <f t="shared" si="522"/>
        <v/>
      </c>
      <c r="P1615" s="151">
        <v>934</v>
      </c>
      <c r="Q1615" s="147">
        <f t="shared" si="523"/>
        <v>-6341.737557982211</v>
      </c>
      <c r="R1615" s="170">
        <f t="shared" si="524"/>
        <v>1.6038783794332051E-5</v>
      </c>
      <c r="S1615" s="170">
        <f t="shared" si="525"/>
        <v>0.39588995937558763</v>
      </c>
      <c r="T1615" s="147" t="str">
        <f t="shared" si="526"/>
        <v/>
      </c>
      <c r="U1615" s="147">
        <f t="shared" si="527"/>
        <v>1.6038783794332051E-5</v>
      </c>
      <c r="V1615" s="147" t="str">
        <f t="shared" si="528"/>
        <v/>
      </c>
      <c r="W1615" s="171">
        <f t="shared" si="529"/>
        <v>9.775549515824263E-6</v>
      </c>
      <c r="X1615" s="169" t="str">
        <f t="shared" si="530"/>
        <v/>
      </c>
      <c r="Y1615" s="147" t="str">
        <f t="shared" si="531"/>
        <v/>
      </c>
      <c r="AC1615" s="151">
        <v>934</v>
      </c>
      <c r="AD1615" s="147">
        <f t="shared" si="532"/>
        <v>-0.26399999999999979</v>
      </c>
      <c r="AE1615" s="170">
        <f t="shared" si="533"/>
        <v>0.38527938474572765</v>
      </c>
      <c r="AF1615" s="170">
        <f t="shared" si="534"/>
        <v>0.39588995937558757</v>
      </c>
      <c r="AG1615" s="147" t="str">
        <f t="shared" si="535"/>
        <v/>
      </c>
      <c r="AH1615" s="147">
        <f t="shared" si="536"/>
        <v>0.38527938474572765</v>
      </c>
      <c r="AI1615" s="147" t="str">
        <f t="shared" si="537"/>
        <v/>
      </c>
      <c r="AJ1615" s="169">
        <f t="shared" si="538"/>
        <v>0</v>
      </c>
      <c r="AK1615" s="169" t="str">
        <f t="shared" si="539"/>
        <v/>
      </c>
      <c r="AL1615" s="169" t="str">
        <f t="shared" si="540"/>
        <v/>
      </c>
      <c r="AM1615" s="169"/>
      <c r="AN1615" s="169"/>
      <c r="AO1615" s="169"/>
      <c r="AP1615" s="169"/>
      <c r="AQ1615" s="169"/>
      <c r="AR1615" s="169"/>
      <c r="AS1615" s="169"/>
      <c r="AT1615" s="148"/>
      <c r="AU1615" s="149"/>
      <c r="AV1615" s="148"/>
      <c r="AW1615" s="173"/>
      <c r="AX1615" s="174"/>
      <c r="AY1615" s="175"/>
      <c r="AZ1615" s="175"/>
      <c r="BA1615" s="176"/>
      <c r="BB1615" s="176"/>
      <c r="BC1615" s="150"/>
      <c r="BE1615" s="151">
        <v>911</v>
      </c>
      <c r="BF1615" s="164">
        <f t="shared" si="542"/>
        <v>5.8240000000001011</v>
      </c>
      <c r="BG1615" s="177">
        <f t="shared" si="543"/>
        <v>0.56044391473570498</v>
      </c>
      <c r="BH1615" s="178">
        <f t="shared" si="544"/>
        <v>7.5733519121978787E-4</v>
      </c>
      <c r="BI1615" s="179" t="str">
        <f t="shared" si="545"/>
        <v/>
      </c>
      <c r="BJ1615" s="179" t="str">
        <f t="shared" si="541"/>
        <v/>
      </c>
    </row>
    <row r="1616" spans="2:62" ht="20.100000000000001" customHeight="1" x14ac:dyDescent="0.25">
      <c r="B1616" s="147"/>
      <c r="C1616" s="151">
        <v>935</v>
      </c>
      <c r="D1616" s="147">
        <f t="shared" si="514"/>
        <v>-194.19886366970695</v>
      </c>
      <c r="E1616" s="170">
        <f t="shared" si="515"/>
        <v>5.1636592560306768E-4</v>
      </c>
      <c r="F1616" s="170">
        <f t="shared" si="516"/>
        <v>0.39743188679823949</v>
      </c>
      <c r="G1616" s="147" t="str">
        <f t="shared" si="517"/>
        <v/>
      </c>
      <c r="H1616" s="147">
        <f t="shared" si="518"/>
        <v>5.1636592560306768E-4</v>
      </c>
      <c r="I1616" s="147" t="str">
        <f t="shared" si="519"/>
        <v/>
      </c>
      <c r="J1616" s="147">
        <f t="shared" si="520"/>
        <v>3.4592908882651932E-13</v>
      </c>
      <c r="K1616" s="147" t="str">
        <f t="shared" si="521"/>
        <v/>
      </c>
      <c r="L1616" s="147" t="str">
        <f t="shared" si="522"/>
        <v/>
      </c>
      <c r="P1616" s="151">
        <v>935</v>
      </c>
      <c r="Q1616" s="147">
        <f t="shared" si="523"/>
        <v>-6245.6506252855179</v>
      </c>
      <c r="R1616" s="170">
        <f t="shared" si="524"/>
        <v>1.6055601250556349E-5</v>
      </c>
      <c r="S1616" s="170">
        <f t="shared" si="525"/>
        <v>0.39743188679823949</v>
      </c>
      <c r="T1616" s="147" t="str">
        <f t="shared" si="526"/>
        <v/>
      </c>
      <c r="U1616" s="147">
        <f t="shared" si="527"/>
        <v>1.6055601250556349E-5</v>
      </c>
      <c r="V1616" s="147" t="str">
        <f t="shared" si="528"/>
        <v/>
      </c>
      <c r="W1616" s="171">
        <f t="shared" si="529"/>
        <v>9.8158111641737878E-6</v>
      </c>
      <c r="X1616" s="169" t="str">
        <f t="shared" si="530"/>
        <v/>
      </c>
      <c r="Y1616" s="147" t="str">
        <f t="shared" si="531"/>
        <v/>
      </c>
      <c r="AC1616" s="151">
        <v>935</v>
      </c>
      <c r="AD1616" s="147">
        <f t="shared" si="532"/>
        <v>-0.25999999999999979</v>
      </c>
      <c r="AE1616" s="170">
        <f t="shared" si="533"/>
        <v>0.38568336919181612</v>
      </c>
      <c r="AF1616" s="170">
        <f t="shared" si="534"/>
        <v>0.3974318867982396</v>
      </c>
      <c r="AG1616" s="147" t="str">
        <f t="shared" si="535"/>
        <v/>
      </c>
      <c r="AH1616" s="147">
        <f t="shared" si="536"/>
        <v>0.38568336919181612</v>
      </c>
      <c r="AI1616" s="147" t="str">
        <f t="shared" si="537"/>
        <v/>
      </c>
      <c r="AJ1616" s="169">
        <f t="shared" si="538"/>
        <v>0</v>
      </c>
      <c r="AK1616" s="169" t="str">
        <f t="shared" si="539"/>
        <v/>
      </c>
      <c r="AL1616" s="169" t="str">
        <f t="shared" si="540"/>
        <v/>
      </c>
      <c r="AM1616" s="169"/>
      <c r="AN1616" s="169"/>
      <c r="AO1616" s="169"/>
      <c r="AP1616" s="169"/>
      <c r="AQ1616" s="169"/>
      <c r="AR1616" s="169"/>
      <c r="AS1616" s="169"/>
      <c r="AT1616" s="148"/>
      <c r="AU1616" s="149"/>
      <c r="AV1616" s="148"/>
      <c r="AW1616" s="173"/>
      <c r="AX1616" s="174"/>
      <c r="AY1616" s="175"/>
      <c r="AZ1616" s="175"/>
      <c r="BA1616" s="176"/>
      <c r="BB1616" s="176"/>
      <c r="BC1616" s="150"/>
      <c r="BE1616" s="151">
        <v>912</v>
      </c>
      <c r="BF1616" s="164">
        <f t="shared" si="542"/>
        <v>5.8304000000001013</v>
      </c>
      <c r="BG1616" s="177">
        <f t="shared" si="543"/>
        <v>0.5596865795444852</v>
      </c>
      <c r="BH1616" s="178">
        <f t="shared" si="544"/>
        <v>7.5699010508645248E-4</v>
      </c>
      <c r="BI1616" s="179" t="str">
        <f t="shared" si="545"/>
        <v/>
      </c>
      <c r="BJ1616" s="179" t="str">
        <f t="shared" si="541"/>
        <v/>
      </c>
    </row>
    <row r="1617" spans="2:62" ht="20.100000000000001" customHeight="1" x14ac:dyDescent="0.25">
      <c r="B1617" s="147"/>
      <c r="C1617" s="151">
        <v>936</v>
      </c>
      <c r="D1617" s="147">
        <f t="shared" si="514"/>
        <v>-191.21118884401903</v>
      </c>
      <c r="E1617" s="170">
        <f t="shared" si="515"/>
        <v>5.1689909030395618E-4</v>
      </c>
      <c r="F1617" s="170">
        <f t="shared" si="516"/>
        <v>0.39897541865743424</v>
      </c>
      <c r="G1617" s="147" t="str">
        <f t="shared" si="517"/>
        <v/>
      </c>
      <c r="H1617" s="147">
        <f t="shared" si="518"/>
        <v>5.1689909030395618E-4</v>
      </c>
      <c r="I1617" s="147" t="str">
        <f t="shared" si="519"/>
        <v/>
      </c>
      <c r="J1617" s="147">
        <f t="shared" si="520"/>
        <v>3.550454791677993E-13</v>
      </c>
      <c r="K1617" s="147" t="str">
        <f t="shared" si="521"/>
        <v/>
      </c>
      <c r="L1617" s="147" t="str">
        <f t="shared" si="522"/>
        <v/>
      </c>
      <c r="P1617" s="151">
        <v>936</v>
      </c>
      <c r="Q1617" s="147">
        <f t="shared" si="523"/>
        <v>-6149.5636925888102</v>
      </c>
      <c r="R1617" s="170">
        <f t="shared" si="524"/>
        <v>1.6072179183789145E-5</v>
      </c>
      <c r="S1617" s="170">
        <f t="shared" si="525"/>
        <v>0.39897541865743424</v>
      </c>
      <c r="T1617" s="147" t="str">
        <f t="shared" si="526"/>
        <v/>
      </c>
      <c r="U1617" s="147">
        <f t="shared" si="527"/>
        <v>1.6072179183789145E-5</v>
      </c>
      <c r="V1617" s="147" t="str">
        <f t="shared" si="528"/>
        <v/>
      </c>
      <c r="W1617" s="171">
        <f t="shared" si="529"/>
        <v>9.8560809358804259E-6</v>
      </c>
      <c r="X1617" s="169" t="str">
        <f t="shared" si="530"/>
        <v/>
      </c>
      <c r="Y1617" s="147" t="str">
        <f t="shared" si="531"/>
        <v/>
      </c>
      <c r="AC1617" s="151">
        <v>936</v>
      </c>
      <c r="AD1617" s="147">
        <f t="shared" si="532"/>
        <v>-0.25599999999999978</v>
      </c>
      <c r="AE1617" s="170">
        <f t="shared" si="533"/>
        <v>0.38608159988051366</v>
      </c>
      <c r="AF1617" s="170">
        <f t="shared" si="534"/>
        <v>0.39897541865743424</v>
      </c>
      <c r="AG1617" s="147" t="str">
        <f t="shared" si="535"/>
        <v/>
      </c>
      <c r="AH1617" s="147">
        <f t="shared" si="536"/>
        <v>0.38608159988051366</v>
      </c>
      <c r="AI1617" s="147" t="str">
        <f t="shared" si="537"/>
        <v/>
      </c>
      <c r="AJ1617" s="169">
        <f t="shared" si="538"/>
        <v>0</v>
      </c>
      <c r="AK1617" s="169" t="str">
        <f t="shared" si="539"/>
        <v/>
      </c>
      <c r="AL1617" s="169" t="str">
        <f t="shared" si="540"/>
        <v/>
      </c>
      <c r="AM1617" s="169"/>
      <c r="AN1617" s="169"/>
      <c r="AO1617" s="169"/>
      <c r="AP1617" s="169"/>
      <c r="AQ1617" s="169"/>
      <c r="AR1617" s="169"/>
      <c r="AS1617" s="169"/>
      <c r="AT1617" s="148"/>
      <c r="AU1617" s="149"/>
      <c r="AV1617" s="148"/>
      <c r="AW1617" s="173"/>
      <c r="AX1617" s="174"/>
      <c r="AY1617" s="175"/>
      <c r="AZ1617" s="175"/>
      <c r="BA1617" s="176"/>
      <c r="BB1617" s="176"/>
      <c r="BC1617" s="150"/>
      <c r="BE1617" s="151">
        <v>913</v>
      </c>
      <c r="BF1617" s="164">
        <f t="shared" si="542"/>
        <v>5.8368000000001015</v>
      </c>
      <c r="BG1617" s="177">
        <f t="shared" si="543"/>
        <v>0.55892958943939874</v>
      </c>
      <c r="BH1617" s="178">
        <f t="shared" si="544"/>
        <v>7.566428994284502E-4</v>
      </c>
      <c r="BI1617" s="179" t="str">
        <f t="shared" si="545"/>
        <v/>
      </c>
      <c r="BJ1617" s="179" t="str">
        <f t="shared" si="541"/>
        <v/>
      </c>
    </row>
    <row r="1618" spans="2:62" ht="20.100000000000001" customHeight="1" x14ac:dyDescent="0.25">
      <c r="B1618" s="147"/>
      <c r="C1618" s="151">
        <v>937</v>
      </c>
      <c r="D1618" s="147">
        <f t="shared" si="514"/>
        <v>-188.22351401833112</v>
      </c>
      <c r="E1618" s="170">
        <f t="shared" si="515"/>
        <v>5.1742452665617337E-4</v>
      </c>
      <c r="F1618" s="170">
        <f t="shared" si="516"/>
        <v>0.40052053190067466</v>
      </c>
      <c r="G1618" s="147" t="str">
        <f t="shared" si="517"/>
        <v/>
      </c>
      <c r="H1618" s="147">
        <f t="shared" si="518"/>
        <v>5.1742452665617337E-4</v>
      </c>
      <c r="I1618" s="147" t="str">
        <f t="shared" si="519"/>
        <v/>
      </c>
      <c r="J1618" s="147">
        <f t="shared" si="520"/>
        <v>3.6439628654693639E-13</v>
      </c>
      <c r="K1618" s="147" t="str">
        <f t="shared" si="521"/>
        <v/>
      </c>
      <c r="L1618" s="147" t="str">
        <f t="shared" si="522"/>
        <v/>
      </c>
      <c r="P1618" s="151">
        <v>937</v>
      </c>
      <c r="Q1618" s="147">
        <f t="shared" si="523"/>
        <v>-6053.4767598921171</v>
      </c>
      <c r="R1618" s="170">
        <f t="shared" si="524"/>
        <v>1.6088516815951626E-5</v>
      </c>
      <c r="S1618" s="170">
        <f t="shared" si="525"/>
        <v>0.40052053190067455</v>
      </c>
      <c r="T1618" s="147" t="str">
        <f t="shared" si="526"/>
        <v/>
      </c>
      <c r="U1618" s="147">
        <f t="shared" si="527"/>
        <v>1.6088516815951626E-5</v>
      </c>
      <c r="V1618" s="147" t="str">
        <f t="shared" si="528"/>
        <v/>
      </c>
      <c r="W1618" s="171">
        <f t="shared" si="529"/>
        <v>9.8963575730048679E-6</v>
      </c>
      <c r="X1618" s="169" t="str">
        <f t="shared" si="530"/>
        <v/>
      </c>
      <c r="Y1618" s="147" t="str">
        <f t="shared" si="531"/>
        <v/>
      </c>
      <c r="AC1618" s="151">
        <v>937</v>
      </c>
      <c r="AD1618" s="147">
        <f t="shared" si="532"/>
        <v>-0.25199999999999978</v>
      </c>
      <c r="AE1618" s="170">
        <f t="shared" si="533"/>
        <v>0.38647405812101865</v>
      </c>
      <c r="AF1618" s="170">
        <f t="shared" si="534"/>
        <v>0.4005205319006746</v>
      </c>
      <c r="AG1618" s="147" t="str">
        <f t="shared" si="535"/>
        <v/>
      </c>
      <c r="AH1618" s="147">
        <f t="shared" si="536"/>
        <v>0.38647405812101865</v>
      </c>
      <c r="AI1618" s="147" t="str">
        <f t="shared" si="537"/>
        <v/>
      </c>
      <c r="AJ1618" s="169">
        <f t="shared" si="538"/>
        <v>0</v>
      </c>
      <c r="AK1618" s="169" t="str">
        <f t="shared" si="539"/>
        <v/>
      </c>
      <c r="AL1618" s="169" t="str">
        <f t="shared" si="540"/>
        <v/>
      </c>
      <c r="AM1618" s="169"/>
      <c r="AN1618" s="169"/>
      <c r="AO1618" s="169"/>
      <c r="AP1618" s="169"/>
      <c r="AQ1618" s="169"/>
      <c r="AR1618" s="169"/>
      <c r="AS1618" s="169"/>
      <c r="AT1618" s="148"/>
      <c r="AU1618" s="149"/>
      <c r="AV1618" s="148"/>
      <c r="AW1618" s="173"/>
      <c r="AX1618" s="174"/>
      <c r="AY1618" s="175"/>
      <c r="AZ1618" s="175"/>
      <c r="BA1618" s="176"/>
      <c r="BB1618" s="176"/>
      <c r="BC1618" s="150"/>
      <c r="BE1618" s="151">
        <v>914</v>
      </c>
      <c r="BF1618" s="164">
        <f t="shared" si="542"/>
        <v>5.8432000000001016</v>
      </c>
      <c r="BG1618" s="177">
        <f t="shared" si="543"/>
        <v>0.55817294653997029</v>
      </c>
      <c r="BH1618" s="178">
        <f t="shared" si="544"/>
        <v>7.5629358229023502E-4</v>
      </c>
      <c r="BI1618" s="179" t="str">
        <f t="shared" si="545"/>
        <v/>
      </c>
      <c r="BJ1618" s="179" t="str">
        <f t="shared" si="541"/>
        <v/>
      </c>
    </row>
    <row r="1619" spans="2:62" ht="20.100000000000001" customHeight="1" x14ac:dyDescent="0.25">
      <c r="B1619" s="147"/>
      <c r="C1619" s="151">
        <v>938</v>
      </c>
      <c r="D1619" s="147">
        <f t="shared" si="514"/>
        <v>-185.23583919264365</v>
      </c>
      <c r="E1619" s="170">
        <f t="shared" si="515"/>
        <v>5.1794220998135161E-4</v>
      </c>
      <c r="F1619" s="170">
        <f t="shared" si="516"/>
        <v>0.4020672034012161</v>
      </c>
      <c r="G1619" s="147" t="str">
        <f t="shared" si="517"/>
        <v/>
      </c>
      <c r="H1619" s="147">
        <f t="shared" si="518"/>
        <v>5.1794220998135161E-4</v>
      </c>
      <c r="I1619" s="147" t="str">
        <f t="shared" si="519"/>
        <v/>
      </c>
      <c r="J1619" s="147">
        <f t="shared" si="520"/>
        <v>3.7398738162493335E-13</v>
      </c>
      <c r="K1619" s="147" t="str">
        <f t="shared" si="521"/>
        <v/>
      </c>
      <c r="L1619" s="147" t="str">
        <f t="shared" si="522"/>
        <v/>
      </c>
      <c r="P1619" s="151">
        <v>938</v>
      </c>
      <c r="Q1619" s="147">
        <f t="shared" si="523"/>
        <v>-5957.3898271954095</v>
      </c>
      <c r="R1619" s="170">
        <f t="shared" si="524"/>
        <v>1.6104613379708079E-5</v>
      </c>
      <c r="S1619" s="170">
        <f t="shared" si="525"/>
        <v>0.40206720340121627</v>
      </c>
      <c r="T1619" s="147" t="str">
        <f t="shared" si="526"/>
        <v/>
      </c>
      <c r="U1619" s="147">
        <f t="shared" si="527"/>
        <v>1.6104613379708079E-5</v>
      </c>
      <c r="V1619" s="147" t="str">
        <f t="shared" si="528"/>
        <v/>
      </c>
      <c r="W1619" s="171">
        <f t="shared" si="529"/>
        <v>9.9366398121270099E-6</v>
      </c>
      <c r="X1619" s="169" t="str">
        <f t="shared" si="530"/>
        <v/>
      </c>
      <c r="Y1619" s="147" t="str">
        <f t="shared" si="531"/>
        <v/>
      </c>
      <c r="AC1619" s="151">
        <v>938</v>
      </c>
      <c r="AD1619" s="147">
        <f t="shared" si="532"/>
        <v>-0.24799999999999978</v>
      </c>
      <c r="AE1619" s="170">
        <f t="shared" si="533"/>
        <v>0.38686072548059719</v>
      </c>
      <c r="AF1619" s="170">
        <f t="shared" si="534"/>
        <v>0.40206720340121627</v>
      </c>
      <c r="AG1619" s="147" t="str">
        <f t="shared" si="535"/>
        <v/>
      </c>
      <c r="AH1619" s="147">
        <f t="shared" si="536"/>
        <v>0.38686072548059719</v>
      </c>
      <c r="AI1619" s="147" t="str">
        <f t="shared" si="537"/>
        <v/>
      </c>
      <c r="AJ1619" s="169">
        <f t="shared" si="538"/>
        <v>0</v>
      </c>
      <c r="AK1619" s="169" t="str">
        <f t="shared" si="539"/>
        <v/>
      </c>
      <c r="AL1619" s="169" t="str">
        <f t="shared" si="540"/>
        <v/>
      </c>
      <c r="AM1619" s="169"/>
      <c r="AN1619" s="169"/>
      <c r="AO1619" s="169"/>
      <c r="AP1619" s="169"/>
      <c r="AQ1619" s="169"/>
      <c r="AR1619" s="169"/>
      <c r="AS1619" s="169"/>
      <c r="AT1619" s="148"/>
      <c r="AU1619" s="149"/>
      <c r="AV1619" s="148"/>
      <c r="AW1619" s="173"/>
      <c r="AX1619" s="174"/>
      <c r="AY1619" s="175"/>
      <c r="AZ1619" s="175"/>
      <c r="BA1619" s="176"/>
      <c r="BB1619" s="176"/>
      <c r="BC1619" s="150"/>
      <c r="BE1619" s="151">
        <v>915</v>
      </c>
      <c r="BF1619" s="164">
        <f t="shared" si="542"/>
        <v>5.8496000000001018</v>
      </c>
      <c r="BG1619" s="177">
        <f t="shared" si="543"/>
        <v>0.55741665295768006</v>
      </c>
      <c r="BH1619" s="178">
        <f t="shared" si="544"/>
        <v>7.5594216171182005E-4</v>
      </c>
      <c r="BI1619" s="179" t="str">
        <f t="shared" si="545"/>
        <v/>
      </c>
      <c r="BJ1619" s="179" t="str">
        <f t="shared" si="541"/>
        <v/>
      </c>
    </row>
    <row r="1620" spans="2:62" ht="20.100000000000001" customHeight="1" x14ac:dyDescent="0.25">
      <c r="B1620" s="147"/>
      <c r="C1620" s="151">
        <v>939</v>
      </c>
      <c r="D1620" s="147">
        <f t="shared" si="514"/>
        <v>-182.24816436695573</v>
      </c>
      <c r="E1620" s="170">
        <f t="shared" si="515"/>
        <v>5.1845211594856594E-4</v>
      </c>
      <c r="F1620" s="170">
        <f t="shared" si="516"/>
        <v>0.40361540995910217</v>
      </c>
      <c r="G1620" s="147" t="str">
        <f t="shared" si="517"/>
        <v/>
      </c>
      <c r="H1620" s="147">
        <f t="shared" si="518"/>
        <v>5.1845211594856594E-4</v>
      </c>
      <c r="I1620" s="147" t="str">
        <f t="shared" si="519"/>
        <v/>
      </c>
      <c r="J1620" s="147">
        <f t="shared" si="520"/>
        <v>3.8382477794426256E-13</v>
      </c>
      <c r="K1620" s="147" t="str">
        <f t="shared" si="521"/>
        <v/>
      </c>
      <c r="L1620" s="147" t="str">
        <f t="shared" si="522"/>
        <v/>
      </c>
      <c r="P1620" s="151">
        <v>939</v>
      </c>
      <c r="Q1620" s="147">
        <f t="shared" si="523"/>
        <v>-5861.3028944987163</v>
      </c>
      <c r="R1620" s="170">
        <f t="shared" si="524"/>
        <v>1.6120468118525918E-5</v>
      </c>
      <c r="S1620" s="170">
        <f t="shared" si="525"/>
        <v>0.40361540995910217</v>
      </c>
      <c r="T1620" s="147" t="str">
        <f t="shared" si="526"/>
        <v/>
      </c>
      <c r="U1620" s="147">
        <f t="shared" si="527"/>
        <v>1.6120468118525918E-5</v>
      </c>
      <c r="V1620" s="147" t="str">
        <f t="shared" si="528"/>
        <v/>
      </c>
      <c r="W1620" s="171">
        <f t="shared" si="529"/>
        <v>9.9769263844045007E-6</v>
      </c>
      <c r="X1620" s="169" t="str">
        <f t="shared" si="530"/>
        <v/>
      </c>
      <c r="Y1620" s="147" t="str">
        <f t="shared" si="531"/>
        <v/>
      </c>
      <c r="AC1620" s="151">
        <v>939</v>
      </c>
      <c r="AD1620" s="147">
        <f t="shared" si="532"/>
        <v>-0.24399999999999977</v>
      </c>
      <c r="AE1620" s="170">
        <f t="shared" si="533"/>
        <v>0.38724158378602569</v>
      </c>
      <c r="AF1620" s="170">
        <f t="shared" si="534"/>
        <v>0.40361540995910228</v>
      </c>
      <c r="AG1620" s="147" t="str">
        <f t="shared" si="535"/>
        <v/>
      </c>
      <c r="AH1620" s="147">
        <f t="shared" si="536"/>
        <v>0.38724158378602569</v>
      </c>
      <c r="AI1620" s="147" t="str">
        <f t="shared" si="537"/>
        <v/>
      </c>
      <c r="AJ1620" s="169">
        <f t="shared" si="538"/>
        <v>0</v>
      </c>
      <c r="AK1620" s="169" t="str">
        <f t="shared" si="539"/>
        <v/>
      </c>
      <c r="AL1620" s="169" t="str">
        <f t="shared" si="540"/>
        <v/>
      </c>
      <c r="AM1620" s="169"/>
      <c r="AN1620" s="169"/>
      <c r="AO1620" s="169"/>
      <c r="AP1620" s="169"/>
      <c r="AQ1620" s="169"/>
      <c r="AR1620" s="169"/>
      <c r="AS1620" s="169"/>
      <c r="AT1620" s="148"/>
      <c r="AU1620" s="149"/>
      <c r="AV1620" s="148"/>
      <c r="AW1620" s="173"/>
      <c r="AX1620" s="174"/>
      <c r="AY1620" s="175"/>
      <c r="AZ1620" s="175"/>
      <c r="BA1620" s="176"/>
      <c r="BB1620" s="176"/>
      <c r="BC1620" s="150"/>
      <c r="BE1620" s="151">
        <v>916</v>
      </c>
      <c r="BF1620" s="164">
        <f t="shared" si="542"/>
        <v>5.856000000000102</v>
      </c>
      <c r="BG1620" s="177">
        <f t="shared" si="543"/>
        <v>0.55666071079596824</v>
      </c>
      <c r="BH1620" s="178">
        <f t="shared" si="544"/>
        <v>7.5558864572178308E-4</v>
      </c>
      <c r="BI1620" s="179" t="str">
        <f t="shared" si="545"/>
        <v/>
      </c>
      <c r="BJ1620" s="179" t="str">
        <f t="shared" si="541"/>
        <v/>
      </c>
    </row>
    <row r="1621" spans="2:62" ht="20.100000000000001" customHeight="1" x14ac:dyDescent="0.25">
      <c r="B1621" s="147"/>
      <c r="C1621" s="151">
        <v>940</v>
      </c>
      <c r="D1621" s="147">
        <f t="shared" si="514"/>
        <v>-179.26048954126782</v>
      </c>
      <c r="E1621" s="170">
        <f t="shared" si="515"/>
        <v>5.1895422057623693E-4</v>
      </c>
      <c r="F1621" s="170">
        <f t="shared" si="516"/>
        <v>0.40516512830220419</v>
      </c>
      <c r="G1621" s="147" t="str">
        <f t="shared" si="517"/>
        <v/>
      </c>
      <c r="H1621" s="147">
        <f t="shared" si="518"/>
        <v>5.1895422057623693E-4</v>
      </c>
      <c r="I1621" s="147" t="str">
        <f t="shared" si="519"/>
        <v/>
      </c>
      <c r="J1621" s="147">
        <f t="shared" si="520"/>
        <v>3.93914635299647E-13</v>
      </c>
      <c r="K1621" s="147" t="str">
        <f t="shared" si="521"/>
        <v/>
      </c>
      <c r="L1621" s="147" t="str">
        <f t="shared" si="522"/>
        <v/>
      </c>
      <c r="P1621" s="151">
        <v>940</v>
      </c>
      <c r="Q1621" s="147">
        <f t="shared" si="523"/>
        <v>-5765.2159618020087</v>
      </c>
      <c r="R1621" s="170">
        <f t="shared" si="524"/>
        <v>1.6136080286734986E-5</v>
      </c>
      <c r="S1621" s="170">
        <f t="shared" si="525"/>
        <v>0.40516512830220425</v>
      </c>
      <c r="T1621" s="147" t="str">
        <f t="shared" si="526"/>
        <v/>
      </c>
      <c r="U1621" s="147">
        <f t="shared" si="527"/>
        <v>1.6136080286734986E-5</v>
      </c>
      <c r="V1621" s="147" t="str">
        <f t="shared" si="528"/>
        <v/>
      </c>
      <c r="W1621" s="171">
        <f t="shared" si="529"/>
        <v>1.0017216015632118E-5</v>
      </c>
      <c r="X1621" s="169" t="str">
        <f t="shared" si="530"/>
        <v/>
      </c>
      <c r="Y1621" s="147" t="str">
        <f t="shared" si="531"/>
        <v/>
      </c>
      <c r="AC1621" s="151">
        <v>940</v>
      </c>
      <c r="AD1621" s="147">
        <f t="shared" si="532"/>
        <v>-0.23999999999999977</v>
      </c>
      <c r="AE1621" s="170">
        <f t="shared" si="533"/>
        <v>0.38761661512501416</v>
      </c>
      <c r="AF1621" s="170">
        <f t="shared" si="534"/>
        <v>0.40516512830220419</v>
      </c>
      <c r="AG1621" s="147" t="str">
        <f t="shared" si="535"/>
        <v/>
      </c>
      <c r="AH1621" s="147">
        <f t="shared" si="536"/>
        <v>0.38761661512501416</v>
      </c>
      <c r="AI1621" s="147" t="str">
        <f t="shared" si="537"/>
        <v/>
      </c>
      <c r="AJ1621" s="169">
        <f t="shared" si="538"/>
        <v>0</v>
      </c>
      <c r="AK1621" s="169" t="str">
        <f t="shared" si="539"/>
        <v/>
      </c>
      <c r="AL1621" s="169" t="str">
        <f t="shared" si="540"/>
        <v/>
      </c>
      <c r="AM1621" s="169"/>
      <c r="AN1621" s="169"/>
      <c r="AO1621" s="169"/>
      <c r="AP1621" s="169"/>
      <c r="AQ1621" s="169"/>
      <c r="AR1621" s="169"/>
      <c r="AS1621" s="169"/>
      <c r="AT1621" s="148"/>
      <c r="AU1621" s="149"/>
      <c r="AV1621" s="148"/>
      <c r="AW1621" s="173"/>
      <c r="AX1621" s="174"/>
      <c r="AY1621" s="175"/>
      <c r="AZ1621" s="175"/>
      <c r="BA1621" s="176"/>
      <c r="BB1621" s="176"/>
      <c r="BC1621" s="150"/>
      <c r="BE1621" s="151">
        <v>917</v>
      </c>
      <c r="BF1621" s="164">
        <f t="shared" si="542"/>
        <v>5.8624000000001022</v>
      </c>
      <c r="BG1621" s="177">
        <f t="shared" si="543"/>
        <v>0.55590512215024646</v>
      </c>
      <c r="BH1621" s="178">
        <f t="shared" si="544"/>
        <v>7.5523304234481614E-4</v>
      </c>
      <c r="BI1621" s="179" t="str">
        <f t="shared" si="545"/>
        <v/>
      </c>
      <c r="BJ1621" s="179" t="str">
        <f t="shared" si="541"/>
        <v/>
      </c>
    </row>
    <row r="1622" spans="2:62" ht="20.100000000000001" customHeight="1" x14ac:dyDescent="0.25">
      <c r="B1622" s="147"/>
      <c r="C1622" s="151">
        <v>941</v>
      </c>
      <c r="D1622" s="147">
        <f t="shared" si="514"/>
        <v>-176.2728147155799</v>
      </c>
      <c r="E1622" s="170">
        <f t="shared" si="515"/>
        <v>5.1944850023401203E-4</v>
      </c>
      <c r="F1622" s="170">
        <f t="shared" si="516"/>
        <v>0.4067163350872689</v>
      </c>
      <c r="G1622" s="147" t="str">
        <f t="shared" si="517"/>
        <v/>
      </c>
      <c r="H1622" s="147">
        <f t="shared" si="518"/>
        <v>5.1944850023401203E-4</v>
      </c>
      <c r="I1622" s="147" t="str">
        <f t="shared" si="519"/>
        <v/>
      </c>
      <c r="J1622" s="147">
        <f t="shared" si="520"/>
        <v>4.0426326318570733E-13</v>
      </c>
      <c r="K1622" s="147" t="str">
        <f t="shared" si="521"/>
        <v/>
      </c>
      <c r="L1622" s="147" t="str">
        <f t="shared" si="522"/>
        <v/>
      </c>
      <c r="P1622" s="151">
        <v>941</v>
      </c>
      <c r="Q1622" s="147">
        <f t="shared" si="523"/>
        <v>-5669.1290291053156</v>
      </c>
      <c r="R1622" s="170">
        <f t="shared" si="524"/>
        <v>1.6151449149585937E-5</v>
      </c>
      <c r="S1622" s="170">
        <f t="shared" si="525"/>
        <v>0.40671633508726873</v>
      </c>
      <c r="T1622" s="147" t="str">
        <f t="shared" si="526"/>
        <v/>
      </c>
      <c r="U1622" s="147">
        <f t="shared" si="527"/>
        <v>1.6151449149585937E-5</v>
      </c>
      <c r="V1622" s="147" t="str">
        <f t="shared" si="528"/>
        <v/>
      </c>
      <c r="W1622" s="171">
        <f t="shared" si="529"/>
        <v>1.0057507426301666E-5</v>
      </c>
      <c r="X1622" s="169" t="str">
        <f t="shared" si="530"/>
        <v/>
      </c>
      <c r="Y1622" s="147" t="str">
        <f t="shared" si="531"/>
        <v/>
      </c>
      <c r="AC1622" s="151">
        <v>941</v>
      </c>
      <c r="AD1622" s="147">
        <f t="shared" si="532"/>
        <v>-0.23599999999999977</v>
      </c>
      <c r="AE1622" s="170">
        <f t="shared" si="533"/>
        <v>0.38798580184761022</v>
      </c>
      <c r="AF1622" s="170">
        <f t="shared" si="534"/>
        <v>0.40671633508726879</v>
      </c>
      <c r="AG1622" s="147" t="str">
        <f t="shared" si="535"/>
        <v/>
      </c>
      <c r="AH1622" s="147">
        <f t="shared" si="536"/>
        <v>0.38798580184761022</v>
      </c>
      <c r="AI1622" s="147" t="str">
        <f t="shared" si="537"/>
        <v/>
      </c>
      <c r="AJ1622" s="169">
        <f t="shared" si="538"/>
        <v>0</v>
      </c>
      <c r="AK1622" s="169" t="str">
        <f t="shared" si="539"/>
        <v/>
      </c>
      <c r="AL1622" s="169" t="str">
        <f t="shared" si="540"/>
        <v/>
      </c>
      <c r="AM1622" s="169"/>
      <c r="AN1622" s="169"/>
      <c r="AO1622" s="169"/>
      <c r="AP1622" s="169"/>
      <c r="AQ1622" s="169"/>
      <c r="AR1622" s="169"/>
      <c r="AS1622" s="169"/>
      <c r="AT1622" s="148"/>
      <c r="AU1622" s="149"/>
      <c r="AV1622" s="148"/>
      <c r="AW1622" s="173"/>
      <c r="AX1622" s="174"/>
      <c r="AY1622" s="175"/>
      <c r="AZ1622" s="175"/>
      <c r="BA1622" s="176"/>
      <c r="BB1622" s="176"/>
      <c r="BC1622" s="150"/>
      <c r="BE1622" s="151">
        <v>918</v>
      </c>
      <c r="BF1622" s="164">
        <f t="shared" si="542"/>
        <v>5.8688000000001024</v>
      </c>
      <c r="BG1622" s="177">
        <f t="shared" si="543"/>
        <v>0.55514988910790164</v>
      </c>
      <c r="BH1622" s="178">
        <f t="shared" si="544"/>
        <v>7.5487535959273266E-4</v>
      </c>
      <c r="BI1622" s="179" t="str">
        <f t="shared" si="545"/>
        <v/>
      </c>
      <c r="BJ1622" s="179" t="str">
        <f t="shared" si="541"/>
        <v/>
      </c>
    </row>
    <row r="1623" spans="2:62" ht="20.100000000000001" customHeight="1" x14ac:dyDescent="0.25">
      <c r="B1623" s="147"/>
      <c r="C1623" s="151">
        <v>942</v>
      </c>
      <c r="D1623" s="147">
        <f t="shared" si="514"/>
        <v>-173.28513988989243</v>
      </c>
      <c r="E1623" s="170">
        <f t="shared" si="515"/>
        <v>5.1993493164461779E-4</v>
      </c>
      <c r="F1623" s="170">
        <f t="shared" si="516"/>
        <v>0.40826900690096968</v>
      </c>
      <c r="G1623" s="147" t="str">
        <f t="shared" si="517"/>
        <v/>
      </c>
      <c r="H1623" s="147">
        <f t="shared" si="518"/>
        <v>5.1993493164461779E-4</v>
      </c>
      <c r="I1623" s="147" t="str">
        <f t="shared" si="519"/>
        <v/>
      </c>
      <c r="J1623" s="147">
        <f t="shared" si="520"/>
        <v>4.1487712432310267E-13</v>
      </c>
      <c r="K1623" s="147" t="str">
        <f t="shared" si="521"/>
        <v/>
      </c>
      <c r="L1623" s="147" t="str">
        <f t="shared" si="522"/>
        <v/>
      </c>
      <c r="P1623" s="151">
        <v>942</v>
      </c>
      <c r="Q1623" s="147">
        <f t="shared" si="523"/>
        <v>-5573.0420964086079</v>
      </c>
      <c r="R1623" s="170">
        <f t="shared" si="524"/>
        <v>1.6166573983307899E-5</v>
      </c>
      <c r="S1623" s="170">
        <f t="shared" si="525"/>
        <v>0.4082690069009699</v>
      </c>
      <c r="T1623" s="147" t="str">
        <f t="shared" si="526"/>
        <v/>
      </c>
      <c r="U1623" s="147">
        <f t="shared" si="527"/>
        <v>1.6166573983307899E-5</v>
      </c>
      <c r="V1623" s="147" t="str">
        <f t="shared" si="528"/>
        <v/>
      </c>
      <c r="W1623" s="171">
        <f t="shared" si="529"/>
        <v>1.0097799331662685E-5</v>
      </c>
      <c r="X1623" s="169" t="str">
        <f t="shared" si="530"/>
        <v/>
      </c>
      <c r="Y1623" s="147" t="str">
        <f t="shared" si="531"/>
        <v/>
      </c>
      <c r="AC1623" s="151">
        <v>942</v>
      </c>
      <c r="AD1623" s="147">
        <f t="shared" si="532"/>
        <v>-0.23199999999999976</v>
      </c>
      <c r="AE1623" s="170">
        <f t="shared" si="533"/>
        <v>0.38834912656758291</v>
      </c>
      <c r="AF1623" s="170">
        <f t="shared" si="534"/>
        <v>0.40826900690096984</v>
      </c>
      <c r="AG1623" s="147" t="str">
        <f t="shared" si="535"/>
        <v/>
      </c>
      <c r="AH1623" s="147">
        <f t="shared" si="536"/>
        <v>0.38834912656758291</v>
      </c>
      <c r="AI1623" s="147" t="str">
        <f t="shared" si="537"/>
        <v/>
      </c>
      <c r="AJ1623" s="169">
        <f t="shared" si="538"/>
        <v>0</v>
      </c>
      <c r="AK1623" s="169" t="str">
        <f t="shared" si="539"/>
        <v/>
      </c>
      <c r="AL1623" s="169" t="str">
        <f t="shared" si="540"/>
        <v/>
      </c>
      <c r="AM1623" s="169"/>
      <c r="AN1623" s="169"/>
      <c r="AO1623" s="169"/>
      <c r="AP1623" s="169"/>
      <c r="AQ1623" s="169"/>
      <c r="AR1623" s="169"/>
      <c r="AS1623" s="169"/>
      <c r="AT1623" s="148"/>
      <c r="AU1623" s="149"/>
      <c r="AV1623" s="148"/>
      <c r="AW1623" s="173"/>
      <c r="AX1623" s="174"/>
      <c r="AY1623" s="175"/>
      <c r="AZ1623" s="175"/>
      <c r="BA1623" s="176"/>
      <c r="BB1623" s="176"/>
      <c r="BC1623" s="150"/>
      <c r="BE1623" s="151">
        <v>919</v>
      </c>
      <c r="BF1623" s="164">
        <f t="shared" si="542"/>
        <v>5.8752000000001026</v>
      </c>
      <c r="BG1623" s="177">
        <f t="shared" si="543"/>
        <v>0.55439501374830891</v>
      </c>
      <c r="BH1623" s="178">
        <f t="shared" si="544"/>
        <v>7.5451560547290519E-4</v>
      </c>
      <c r="BI1623" s="179" t="str">
        <f t="shared" si="545"/>
        <v/>
      </c>
      <c r="BJ1623" s="179" t="str">
        <f t="shared" si="541"/>
        <v/>
      </c>
    </row>
    <row r="1624" spans="2:62" ht="20.100000000000001" customHeight="1" x14ac:dyDescent="0.25">
      <c r="B1624" s="147"/>
      <c r="C1624" s="151">
        <v>943</v>
      </c>
      <c r="D1624" s="147">
        <f t="shared" si="514"/>
        <v>-170.29746506420452</v>
      </c>
      <c r="E1624" s="170">
        <f t="shared" si="515"/>
        <v>5.204134918856873E-4</v>
      </c>
      <c r="F1624" s="170">
        <f t="shared" si="516"/>
        <v>0.4098231202609659</v>
      </c>
      <c r="G1624" s="147" t="str">
        <f t="shared" si="517"/>
        <v/>
      </c>
      <c r="H1624" s="147">
        <f t="shared" si="518"/>
        <v>5.204134918856873E-4</v>
      </c>
      <c r="I1624" s="147" t="str">
        <f t="shared" si="519"/>
        <v/>
      </c>
      <c r="J1624" s="147">
        <f t="shared" si="520"/>
        <v>4.2576283826491878E-13</v>
      </c>
      <c r="K1624" s="147" t="str">
        <f t="shared" si="521"/>
        <v/>
      </c>
      <c r="L1624" s="147" t="str">
        <f t="shared" si="522"/>
        <v/>
      </c>
      <c r="P1624" s="151">
        <v>943</v>
      </c>
      <c r="Q1624" s="147">
        <f t="shared" si="523"/>
        <v>-5476.9551637119148</v>
      </c>
      <c r="R1624" s="170">
        <f t="shared" si="524"/>
        <v>1.6181454075165251E-5</v>
      </c>
      <c r="S1624" s="170">
        <f t="shared" si="525"/>
        <v>0.4098231202609659</v>
      </c>
      <c r="T1624" s="147" t="str">
        <f t="shared" si="526"/>
        <v/>
      </c>
      <c r="U1624" s="147">
        <f t="shared" si="527"/>
        <v>1.6181454075165251E-5</v>
      </c>
      <c r="V1624" s="147" t="str">
        <f t="shared" si="528"/>
        <v/>
      </c>
      <c r="W1624" s="171">
        <f t="shared" si="529"/>
        <v>1.0138090441783682E-5</v>
      </c>
      <c r="X1624" s="169" t="str">
        <f t="shared" si="530"/>
        <v/>
      </c>
      <c r="Y1624" s="147" t="str">
        <f t="shared" si="531"/>
        <v/>
      </c>
      <c r="AC1624" s="151">
        <v>943</v>
      </c>
      <c r="AD1624" s="147">
        <f t="shared" si="532"/>
        <v>-0.22799999999999976</v>
      </c>
      <c r="AE1624" s="170">
        <f t="shared" si="533"/>
        <v>0.38870657216378751</v>
      </c>
      <c r="AF1624" s="170">
        <f t="shared" si="534"/>
        <v>0.40982312026096596</v>
      </c>
      <c r="AG1624" s="147" t="str">
        <f t="shared" si="535"/>
        <v/>
      </c>
      <c r="AH1624" s="147">
        <f t="shared" si="536"/>
        <v>0.38870657216378751</v>
      </c>
      <c r="AI1624" s="147" t="str">
        <f t="shared" si="537"/>
        <v/>
      </c>
      <c r="AJ1624" s="169">
        <f t="shared" si="538"/>
        <v>0</v>
      </c>
      <c r="AK1624" s="169" t="str">
        <f t="shared" si="539"/>
        <v/>
      </c>
      <c r="AL1624" s="169" t="str">
        <f t="shared" si="540"/>
        <v/>
      </c>
      <c r="AM1624" s="169"/>
      <c r="AN1624" s="169"/>
      <c r="AO1624" s="169"/>
      <c r="AP1624" s="169"/>
      <c r="AQ1624" s="169"/>
      <c r="AR1624" s="169"/>
      <c r="AS1624" s="169"/>
      <c r="AT1624" s="148"/>
      <c r="AU1624" s="149"/>
      <c r="AV1624" s="148"/>
      <c r="AW1624" s="173"/>
      <c r="AX1624" s="174"/>
      <c r="AY1624" s="175"/>
      <c r="AZ1624" s="175"/>
      <c r="BA1624" s="176"/>
      <c r="BB1624" s="176"/>
      <c r="BC1624" s="150"/>
      <c r="BE1624" s="151">
        <v>920</v>
      </c>
      <c r="BF1624" s="164">
        <f t="shared" si="542"/>
        <v>5.8816000000001027</v>
      </c>
      <c r="BG1624" s="177">
        <f t="shared" si="543"/>
        <v>0.553640498142836</v>
      </c>
      <c r="BH1624" s="178">
        <f t="shared" si="544"/>
        <v>7.5415378798260324E-4</v>
      </c>
      <c r="BI1624" s="179" t="str">
        <f t="shared" si="545"/>
        <v/>
      </c>
      <c r="BJ1624" s="179" t="str">
        <f t="shared" si="541"/>
        <v/>
      </c>
    </row>
    <row r="1625" spans="2:62" ht="20.100000000000001" customHeight="1" x14ac:dyDescent="0.25">
      <c r="B1625" s="147"/>
      <c r="C1625" s="151">
        <v>944</v>
      </c>
      <c r="D1625" s="147">
        <f t="shared" si="514"/>
        <v>-167.3097902385166</v>
      </c>
      <c r="E1625" s="170">
        <f t="shared" si="515"/>
        <v>5.2088415839155963E-4</v>
      </c>
      <c r="F1625" s="170">
        <f t="shared" si="516"/>
        <v>0.41137865161696363</v>
      </c>
      <c r="G1625" s="147" t="str">
        <f t="shared" si="517"/>
        <v/>
      </c>
      <c r="H1625" s="147">
        <f t="shared" si="518"/>
        <v>5.2088415839155963E-4</v>
      </c>
      <c r="I1625" s="147" t="str">
        <f t="shared" si="519"/>
        <v/>
      </c>
      <c r="J1625" s="147">
        <f t="shared" si="520"/>
        <v>4.3692718508509298E-13</v>
      </c>
      <c r="K1625" s="147" t="str">
        <f t="shared" si="521"/>
        <v/>
      </c>
      <c r="L1625" s="147" t="str">
        <f t="shared" si="522"/>
        <v/>
      </c>
      <c r="P1625" s="151">
        <v>944</v>
      </c>
      <c r="Q1625" s="147">
        <f t="shared" si="523"/>
        <v>-5380.8682310152071</v>
      </c>
      <c r="R1625" s="170">
        <f t="shared" si="524"/>
        <v>1.6196088723513615E-5</v>
      </c>
      <c r="S1625" s="170">
        <f t="shared" si="525"/>
        <v>0.41137865161696363</v>
      </c>
      <c r="T1625" s="147" t="str">
        <f t="shared" si="526"/>
        <v/>
      </c>
      <c r="U1625" s="147">
        <f t="shared" si="527"/>
        <v>1.6196088723513615E-5</v>
      </c>
      <c r="V1625" s="147" t="str">
        <f t="shared" si="528"/>
        <v/>
      </c>
      <c r="W1625" s="171">
        <f t="shared" si="529"/>
        <v>1.0178379461614166E-5</v>
      </c>
      <c r="X1625" s="169" t="str">
        <f t="shared" si="530"/>
        <v/>
      </c>
      <c r="Y1625" s="147" t="str">
        <f t="shared" si="531"/>
        <v/>
      </c>
      <c r="AC1625" s="151">
        <v>944</v>
      </c>
      <c r="AD1625" s="147">
        <f t="shared" si="532"/>
        <v>-0.22399999999999975</v>
      </c>
      <c r="AE1625" s="170">
        <f t="shared" si="533"/>
        <v>0.38905812178150978</v>
      </c>
      <c r="AF1625" s="170">
        <f t="shared" si="534"/>
        <v>0.41137865161696363</v>
      </c>
      <c r="AG1625" s="147" t="str">
        <f t="shared" si="535"/>
        <v/>
      </c>
      <c r="AH1625" s="147">
        <f t="shared" si="536"/>
        <v>0.38905812178150978</v>
      </c>
      <c r="AI1625" s="147" t="str">
        <f t="shared" si="537"/>
        <v/>
      </c>
      <c r="AJ1625" s="169">
        <f t="shared" si="538"/>
        <v>0</v>
      </c>
      <c r="AK1625" s="169" t="str">
        <f t="shared" si="539"/>
        <v/>
      </c>
      <c r="AL1625" s="169" t="str">
        <f t="shared" si="540"/>
        <v/>
      </c>
      <c r="AM1625" s="169"/>
      <c r="AN1625" s="169"/>
      <c r="AO1625" s="169"/>
      <c r="AP1625" s="169"/>
      <c r="AQ1625" s="169"/>
      <c r="AR1625" s="169"/>
      <c r="AS1625" s="169"/>
      <c r="AT1625" s="148"/>
      <c r="AU1625" s="149"/>
      <c r="AV1625" s="148"/>
      <c r="AW1625" s="173"/>
      <c r="AX1625" s="174"/>
      <c r="AY1625" s="175"/>
      <c r="AZ1625" s="175"/>
      <c r="BA1625" s="176"/>
      <c r="BB1625" s="176"/>
      <c r="BC1625" s="150"/>
      <c r="BE1625" s="151">
        <v>921</v>
      </c>
      <c r="BF1625" s="164">
        <f t="shared" si="542"/>
        <v>5.8880000000001029</v>
      </c>
      <c r="BG1625" s="177">
        <f t="shared" si="543"/>
        <v>0.5528863443548534</v>
      </c>
      <c r="BH1625" s="178">
        <f t="shared" si="544"/>
        <v>7.5378991511065863E-4</v>
      </c>
      <c r="BI1625" s="179" t="str">
        <f t="shared" si="545"/>
        <v/>
      </c>
      <c r="BJ1625" s="179" t="str">
        <f t="shared" si="541"/>
        <v/>
      </c>
    </row>
    <row r="1626" spans="2:62" ht="20.100000000000001" customHeight="1" x14ac:dyDescent="0.25">
      <c r="B1626" s="147"/>
      <c r="C1626" s="151">
        <v>945</v>
      </c>
      <c r="D1626" s="147">
        <f t="shared" si="514"/>
        <v>-164.32211541282868</v>
      </c>
      <c r="E1626" s="170">
        <f t="shared" si="515"/>
        <v>5.2134690895505327E-4</v>
      </c>
      <c r="F1626" s="170">
        <f t="shared" si="516"/>
        <v>0.41293557735178554</v>
      </c>
      <c r="G1626" s="147" t="str">
        <f t="shared" si="517"/>
        <v/>
      </c>
      <c r="H1626" s="147">
        <f t="shared" si="518"/>
        <v>5.2134690895505327E-4</v>
      </c>
      <c r="I1626" s="147" t="str">
        <f t="shared" si="519"/>
        <v/>
      </c>
      <c r="J1626" s="147">
        <f t="shared" si="520"/>
        <v>4.4837710915060313E-13</v>
      </c>
      <c r="K1626" s="147" t="str">
        <f t="shared" si="521"/>
        <v/>
      </c>
      <c r="L1626" s="147" t="str">
        <f t="shared" si="522"/>
        <v/>
      </c>
      <c r="P1626" s="151">
        <v>945</v>
      </c>
      <c r="Q1626" s="147">
        <f t="shared" si="523"/>
        <v>-5284.781298318514</v>
      </c>
      <c r="R1626" s="170">
        <f t="shared" si="524"/>
        <v>1.6210477237854963E-5</v>
      </c>
      <c r="S1626" s="170">
        <f t="shared" si="525"/>
        <v>0.41293557735178538</v>
      </c>
      <c r="T1626" s="147" t="str">
        <f t="shared" si="526"/>
        <v/>
      </c>
      <c r="U1626" s="147">
        <f t="shared" si="527"/>
        <v>1.6210477237854963E-5</v>
      </c>
      <c r="V1626" s="147" t="str">
        <f t="shared" si="528"/>
        <v/>
      </c>
      <c r="W1626" s="171">
        <f t="shared" si="529"/>
        <v>1.0218665091047204E-5</v>
      </c>
      <c r="X1626" s="169" t="str">
        <f t="shared" si="530"/>
        <v/>
      </c>
      <c r="Y1626" s="147" t="str">
        <f t="shared" si="531"/>
        <v/>
      </c>
      <c r="AC1626" s="151">
        <v>945</v>
      </c>
      <c r="AD1626" s="147">
        <f t="shared" si="532"/>
        <v>-0.21999999999999975</v>
      </c>
      <c r="AE1626" s="170">
        <f t="shared" si="533"/>
        <v>0.38940375883379047</v>
      </c>
      <c r="AF1626" s="170">
        <f t="shared" si="534"/>
        <v>0.41293557735178549</v>
      </c>
      <c r="AG1626" s="147" t="str">
        <f t="shared" si="535"/>
        <v/>
      </c>
      <c r="AH1626" s="147">
        <f t="shared" si="536"/>
        <v>0.38940375883379047</v>
      </c>
      <c r="AI1626" s="147" t="str">
        <f t="shared" si="537"/>
        <v/>
      </c>
      <c r="AJ1626" s="169">
        <f t="shared" si="538"/>
        <v>0</v>
      </c>
      <c r="AK1626" s="169" t="str">
        <f t="shared" si="539"/>
        <v/>
      </c>
      <c r="AL1626" s="169" t="str">
        <f t="shared" si="540"/>
        <v/>
      </c>
      <c r="AM1626" s="169"/>
      <c r="AN1626" s="169"/>
      <c r="AO1626" s="169"/>
      <c r="AP1626" s="169"/>
      <c r="AQ1626" s="169"/>
      <c r="AR1626" s="169"/>
      <c r="AS1626" s="169"/>
      <c r="AT1626" s="148"/>
      <c r="AU1626" s="149"/>
      <c r="AV1626" s="148"/>
      <c r="AW1626" s="173"/>
      <c r="AX1626" s="174"/>
      <c r="AY1626" s="175"/>
      <c r="AZ1626" s="175"/>
      <c r="BA1626" s="176"/>
      <c r="BB1626" s="176"/>
      <c r="BC1626" s="150"/>
      <c r="BE1626" s="151">
        <v>922</v>
      </c>
      <c r="BF1626" s="164">
        <f t="shared" si="542"/>
        <v>5.8944000000001031</v>
      </c>
      <c r="BG1626" s="177">
        <f t="shared" si="543"/>
        <v>0.55213255443974274</v>
      </c>
      <c r="BH1626" s="178">
        <f t="shared" si="544"/>
        <v>7.5342399483824263E-4</v>
      </c>
      <c r="BI1626" s="179" t="str">
        <f t="shared" si="545"/>
        <v/>
      </c>
      <c r="BJ1626" s="179" t="str">
        <f t="shared" si="541"/>
        <v/>
      </c>
    </row>
    <row r="1627" spans="2:62" ht="20.100000000000001" customHeight="1" x14ac:dyDescent="0.25">
      <c r="B1627" s="147"/>
      <c r="C1627" s="151">
        <v>946</v>
      </c>
      <c r="D1627" s="147">
        <f t="shared" si="514"/>
        <v>-161.33444058714122</v>
      </c>
      <c r="E1627" s="170">
        <f t="shared" si="515"/>
        <v>5.2180172172921222E-4</v>
      </c>
      <c r="F1627" s="170">
        <f t="shared" si="516"/>
        <v>0.41449387378244401</v>
      </c>
      <c r="G1627" s="147" t="str">
        <f t="shared" si="517"/>
        <v/>
      </c>
      <c r="H1627" s="147">
        <f t="shared" si="518"/>
        <v>5.2180172172921222E-4</v>
      </c>
      <c r="I1627" s="147" t="str">
        <f t="shared" si="519"/>
        <v/>
      </c>
      <c r="J1627" s="147">
        <f t="shared" si="520"/>
        <v>4.6011972297928178E-13</v>
      </c>
      <c r="K1627" s="147" t="str">
        <f t="shared" si="521"/>
        <v/>
      </c>
      <c r="L1627" s="147" t="str">
        <f t="shared" si="522"/>
        <v/>
      </c>
      <c r="P1627" s="151">
        <v>946</v>
      </c>
      <c r="Q1627" s="147">
        <f t="shared" si="523"/>
        <v>-5188.6943656218064</v>
      </c>
      <c r="R1627" s="170">
        <f t="shared" si="524"/>
        <v>1.6224618938891935E-5</v>
      </c>
      <c r="S1627" s="170">
        <f t="shared" si="525"/>
        <v>0.41449387378244418</v>
      </c>
      <c r="T1627" s="147" t="str">
        <f t="shared" si="526"/>
        <v/>
      </c>
      <c r="U1627" s="147">
        <f t="shared" si="527"/>
        <v>1.6224618938891935E-5</v>
      </c>
      <c r="V1627" s="147" t="str">
        <f t="shared" si="528"/>
        <v/>
      </c>
      <c r="W1627" s="171">
        <f t="shared" si="529"/>
        <v>1.0258946024982756E-5</v>
      </c>
      <c r="X1627" s="169" t="str">
        <f t="shared" si="530"/>
        <v/>
      </c>
      <c r="Y1627" s="147" t="str">
        <f t="shared" si="531"/>
        <v/>
      </c>
      <c r="AC1627" s="151">
        <v>946</v>
      </c>
      <c r="AD1627" s="147">
        <f t="shared" si="532"/>
        <v>-0.21599999999999975</v>
      </c>
      <c r="AE1627" s="170">
        <f t="shared" si="533"/>
        <v>0.38974346700272949</v>
      </c>
      <c r="AF1627" s="170">
        <f t="shared" si="534"/>
        <v>0.41449387378244412</v>
      </c>
      <c r="AG1627" s="147" t="str">
        <f t="shared" si="535"/>
        <v/>
      </c>
      <c r="AH1627" s="147">
        <f t="shared" si="536"/>
        <v>0.38974346700272949</v>
      </c>
      <c r="AI1627" s="147" t="str">
        <f t="shared" si="537"/>
        <v/>
      </c>
      <c r="AJ1627" s="169">
        <f t="shared" si="538"/>
        <v>0</v>
      </c>
      <c r="AK1627" s="169" t="str">
        <f t="shared" si="539"/>
        <v/>
      </c>
      <c r="AL1627" s="169" t="str">
        <f t="shared" si="540"/>
        <v/>
      </c>
      <c r="AM1627" s="169"/>
      <c r="AN1627" s="169"/>
      <c r="AO1627" s="169"/>
      <c r="AP1627" s="169"/>
      <c r="AQ1627" s="169"/>
      <c r="AR1627" s="169"/>
      <c r="AS1627" s="169"/>
      <c r="AT1627" s="148"/>
      <c r="AU1627" s="149"/>
      <c r="AV1627" s="148"/>
      <c r="AW1627" s="173"/>
      <c r="AX1627" s="174"/>
      <c r="AY1627" s="175"/>
      <c r="AZ1627" s="175"/>
      <c r="BA1627" s="176"/>
      <c r="BB1627" s="176"/>
      <c r="BC1627" s="150"/>
      <c r="BE1627" s="151">
        <v>923</v>
      </c>
      <c r="BF1627" s="164">
        <f t="shared" si="542"/>
        <v>5.9008000000001033</v>
      </c>
      <c r="BG1627" s="177">
        <f t="shared" si="543"/>
        <v>0.5513791304449045</v>
      </c>
      <c r="BH1627" s="178">
        <f t="shared" si="544"/>
        <v>7.5305603513808883E-4</v>
      </c>
      <c r="BI1627" s="179" t="str">
        <f t="shared" si="545"/>
        <v/>
      </c>
      <c r="BJ1627" s="179" t="str">
        <f t="shared" si="541"/>
        <v/>
      </c>
    </row>
    <row r="1628" spans="2:62" ht="20.100000000000001" customHeight="1" x14ac:dyDescent="0.25">
      <c r="B1628" s="147"/>
      <c r="C1628" s="151">
        <v>947</v>
      </c>
      <c r="D1628" s="147">
        <f t="shared" si="514"/>
        <v>-158.3467657614533</v>
      </c>
      <c r="E1628" s="170">
        <f t="shared" si="515"/>
        <v>5.222485752290249E-4</v>
      </c>
      <c r="F1628" s="170">
        <f t="shared" si="516"/>
        <v>0.41605351716122063</v>
      </c>
      <c r="G1628" s="147" t="str">
        <f t="shared" si="517"/>
        <v/>
      </c>
      <c r="H1628" s="147">
        <f t="shared" si="518"/>
        <v>5.222485752290249E-4</v>
      </c>
      <c r="I1628" s="147" t="str">
        <f t="shared" si="519"/>
        <v/>
      </c>
      <c r="J1628" s="147">
        <f t="shared" si="520"/>
        <v>4.7216231118517996E-13</v>
      </c>
      <c r="K1628" s="147" t="str">
        <f t="shared" si="521"/>
        <v/>
      </c>
      <c r="L1628" s="147" t="str">
        <f t="shared" si="522"/>
        <v/>
      </c>
      <c r="P1628" s="151">
        <v>947</v>
      </c>
      <c r="Q1628" s="147">
        <f t="shared" si="523"/>
        <v>-5092.6074329251132</v>
      </c>
      <c r="R1628" s="170">
        <f t="shared" si="524"/>
        <v>1.623851315858125E-5</v>
      </c>
      <c r="S1628" s="170">
        <f t="shared" si="525"/>
        <v>0.41605351716122063</v>
      </c>
      <c r="T1628" s="147" t="str">
        <f t="shared" si="526"/>
        <v/>
      </c>
      <c r="U1628" s="147">
        <f t="shared" si="527"/>
        <v>1.623851315858125E-5</v>
      </c>
      <c r="V1628" s="147" t="str">
        <f t="shared" si="528"/>
        <v/>
      </c>
      <c r="W1628" s="171">
        <f t="shared" si="529"/>
        <v>1.0299220953391548E-5</v>
      </c>
      <c r="X1628" s="169" t="str">
        <f t="shared" si="530"/>
        <v/>
      </c>
      <c r="Y1628" s="147" t="str">
        <f t="shared" si="531"/>
        <v/>
      </c>
      <c r="AC1628" s="151">
        <v>947</v>
      </c>
      <c r="AD1628" s="147">
        <f t="shared" si="532"/>
        <v>-0.21199999999999974</v>
      </c>
      <c r="AE1628" s="170">
        <f t="shared" si="533"/>
        <v>0.39007723024076968</v>
      </c>
      <c r="AF1628" s="170">
        <f t="shared" si="534"/>
        <v>0.41605351716122069</v>
      </c>
      <c r="AG1628" s="147" t="str">
        <f t="shared" si="535"/>
        <v/>
      </c>
      <c r="AH1628" s="147">
        <f t="shared" si="536"/>
        <v>0.39007723024076968</v>
      </c>
      <c r="AI1628" s="147" t="str">
        <f t="shared" si="537"/>
        <v/>
      </c>
      <c r="AJ1628" s="169">
        <f t="shared" si="538"/>
        <v>0</v>
      </c>
      <c r="AK1628" s="169" t="str">
        <f t="shared" si="539"/>
        <v/>
      </c>
      <c r="AL1628" s="169" t="str">
        <f t="shared" si="540"/>
        <v/>
      </c>
      <c r="AM1628" s="169"/>
      <c r="AN1628" s="169"/>
      <c r="AO1628" s="169"/>
      <c r="AP1628" s="169"/>
      <c r="AQ1628" s="169"/>
      <c r="AR1628" s="169"/>
      <c r="AS1628" s="169"/>
      <c r="AT1628" s="148"/>
      <c r="AU1628" s="149"/>
      <c r="AV1628" s="148"/>
      <c r="AW1628" s="173"/>
      <c r="AX1628" s="174"/>
      <c r="AY1628" s="175"/>
      <c r="AZ1628" s="175"/>
      <c r="BA1628" s="176"/>
      <c r="BB1628" s="176"/>
      <c r="BC1628" s="150"/>
      <c r="BE1628" s="151">
        <v>924</v>
      </c>
      <c r="BF1628" s="164">
        <f t="shared" si="542"/>
        <v>5.9072000000001035</v>
      </c>
      <c r="BG1628" s="177">
        <f t="shared" si="543"/>
        <v>0.55062607440976641</v>
      </c>
      <c r="BH1628" s="178">
        <f t="shared" si="544"/>
        <v>7.5268604397360495E-4</v>
      </c>
      <c r="BI1628" s="179" t="str">
        <f t="shared" si="545"/>
        <v/>
      </c>
      <c r="BJ1628" s="179" t="str">
        <f t="shared" si="541"/>
        <v/>
      </c>
    </row>
    <row r="1629" spans="2:62" ht="20.100000000000001" customHeight="1" x14ac:dyDescent="0.25">
      <c r="B1629" s="147"/>
      <c r="C1629" s="151">
        <v>948</v>
      </c>
      <c r="D1629" s="147">
        <f t="shared" si="514"/>
        <v>-155.35909093576538</v>
      </c>
      <c r="E1629" s="170">
        <f t="shared" si="515"/>
        <v>5.2268744833311529E-4</v>
      </c>
      <c r="F1629" s="170">
        <f t="shared" si="516"/>
        <v>0.41761448367674903</v>
      </c>
      <c r="G1629" s="147" t="str">
        <f t="shared" si="517"/>
        <v/>
      </c>
      <c r="H1629" s="147">
        <f t="shared" si="518"/>
        <v>5.2268744833311529E-4</v>
      </c>
      <c r="I1629" s="147" t="str">
        <f t="shared" si="519"/>
        <v/>
      </c>
      <c r="J1629" s="147">
        <f t="shared" si="520"/>
        <v>4.8451233451328523E-13</v>
      </c>
      <c r="K1629" s="147" t="str">
        <f t="shared" si="521"/>
        <v/>
      </c>
      <c r="L1629" s="147" t="str">
        <f t="shared" si="522"/>
        <v/>
      </c>
      <c r="P1629" s="151">
        <v>948</v>
      </c>
      <c r="Q1629" s="147">
        <f t="shared" si="523"/>
        <v>-4996.5205002284056</v>
      </c>
      <c r="R1629" s="170">
        <f t="shared" si="524"/>
        <v>1.6252159240186348E-5</v>
      </c>
      <c r="S1629" s="170">
        <f t="shared" si="525"/>
        <v>0.41761448367674903</v>
      </c>
      <c r="T1629" s="147" t="str">
        <f t="shared" si="526"/>
        <v/>
      </c>
      <c r="U1629" s="147">
        <f t="shared" si="527"/>
        <v>1.6252159240186348E-5</v>
      </c>
      <c r="V1629" s="147" t="str">
        <f t="shared" si="528"/>
        <v/>
      </c>
      <c r="W1629" s="171">
        <f t="shared" si="529"/>
        <v>1.0339488561379711E-5</v>
      </c>
      <c r="X1629" s="169" t="str">
        <f t="shared" si="530"/>
        <v/>
      </c>
      <c r="Y1629" s="147" t="str">
        <f t="shared" si="531"/>
        <v/>
      </c>
      <c r="AC1629" s="151">
        <v>948</v>
      </c>
      <c r="AD1629" s="147">
        <f t="shared" si="532"/>
        <v>-0.20799999999999974</v>
      </c>
      <c r="AE1629" s="170">
        <f t="shared" si="533"/>
        <v>0.3904050327719602</v>
      </c>
      <c r="AF1629" s="170">
        <f t="shared" si="534"/>
        <v>0.41761448367674903</v>
      </c>
      <c r="AG1629" s="147" t="str">
        <f t="shared" si="535"/>
        <v/>
      </c>
      <c r="AH1629" s="147">
        <f t="shared" si="536"/>
        <v>0.3904050327719602</v>
      </c>
      <c r="AI1629" s="147" t="str">
        <f t="shared" si="537"/>
        <v/>
      </c>
      <c r="AJ1629" s="169">
        <f t="shared" si="538"/>
        <v>0</v>
      </c>
      <c r="AK1629" s="169" t="str">
        <f t="shared" si="539"/>
        <v/>
      </c>
      <c r="AL1629" s="169" t="str">
        <f t="shared" si="540"/>
        <v/>
      </c>
      <c r="AM1629" s="169"/>
      <c r="AN1629" s="169"/>
      <c r="AO1629" s="169"/>
      <c r="AP1629" s="169"/>
      <c r="AQ1629" s="169"/>
      <c r="AR1629" s="169"/>
      <c r="AS1629" s="169"/>
      <c r="AT1629" s="148"/>
      <c r="AU1629" s="149"/>
      <c r="AV1629" s="148"/>
      <c r="AW1629" s="173"/>
      <c r="AX1629" s="174"/>
      <c r="AY1629" s="175"/>
      <c r="AZ1629" s="175"/>
      <c r="BA1629" s="176"/>
      <c r="BB1629" s="176"/>
      <c r="BC1629" s="150"/>
      <c r="BE1629" s="151">
        <v>925</v>
      </c>
      <c r="BF1629" s="164">
        <f t="shared" si="542"/>
        <v>5.9136000000001037</v>
      </c>
      <c r="BG1629" s="177">
        <f t="shared" si="543"/>
        <v>0.5498733883657928</v>
      </c>
      <c r="BH1629" s="178">
        <f t="shared" si="544"/>
        <v>7.5231402929964997E-4</v>
      </c>
      <c r="BI1629" s="179" t="str">
        <f t="shared" si="545"/>
        <v/>
      </c>
      <c r="BJ1629" s="179" t="str">
        <f t="shared" si="541"/>
        <v/>
      </c>
    </row>
    <row r="1630" spans="2:62" ht="20.100000000000001" customHeight="1" x14ac:dyDescent="0.25">
      <c r="B1630" s="147"/>
      <c r="C1630" s="151">
        <v>949</v>
      </c>
      <c r="D1630" s="147">
        <f t="shared" si="514"/>
        <v>-152.37141611007746</v>
      </c>
      <c r="E1630" s="170">
        <f t="shared" si="515"/>
        <v>5.2311832028540675E-4</v>
      </c>
      <c r="F1630" s="170">
        <f t="shared" si="516"/>
        <v>0.4191767494551043</v>
      </c>
      <c r="G1630" s="147" t="str">
        <f t="shared" si="517"/>
        <v/>
      </c>
      <c r="H1630" s="147">
        <f t="shared" si="518"/>
        <v>5.2311832028540675E-4</v>
      </c>
      <c r="I1630" s="147" t="str">
        <f t="shared" si="519"/>
        <v/>
      </c>
      <c r="J1630" s="147">
        <f t="shared" si="520"/>
        <v>4.9717743396562036E-13</v>
      </c>
      <c r="K1630" s="147" t="str">
        <f t="shared" si="521"/>
        <v/>
      </c>
      <c r="L1630" s="147" t="str">
        <f t="shared" si="522"/>
        <v/>
      </c>
      <c r="P1630" s="151">
        <v>949</v>
      </c>
      <c r="Q1630" s="147">
        <f t="shared" si="523"/>
        <v>-4900.4335675317125</v>
      </c>
      <c r="R1630" s="170">
        <f t="shared" si="524"/>
        <v>1.6265556538329057E-5</v>
      </c>
      <c r="S1630" s="170">
        <f t="shared" si="525"/>
        <v>0.41917674945510419</v>
      </c>
      <c r="T1630" s="147" t="str">
        <f t="shared" si="526"/>
        <v/>
      </c>
      <c r="U1630" s="147">
        <f t="shared" si="527"/>
        <v>1.6265556538329057E-5</v>
      </c>
      <c r="V1630" s="147" t="str">
        <f t="shared" si="528"/>
        <v/>
      </c>
      <c r="W1630" s="171">
        <f t="shared" si="529"/>
        <v>1.0379747529253926E-5</v>
      </c>
      <c r="X1630" s="169" t="str">
        <f t="shared" si="530"/>
        <v/>
      </c>
      <c r="Y1630" s="147" t="str">
        <f t="shared" si="531"/>
        <v/>
      </c>
      <c r="AC1630" s="151">
        <v>949</v>
      </c>
      <c r="AD1630" s="147">
        <f t="shared" si="532"/>
        <v>-0.20399999999999974</v>
      </c>
      <c r="AE1630" s="170">
        <f t="shared" si="533"/>
        <v>0.39072685909319932</v>
      </c>
      <c r="AF1630" s="170">
        <f t="shared" si="534"/>
        <v>0.4191767494551043</v>
      </c>
      <c r="AG1630" s="147" t="str">
        <f t="shared" si="535"/>
        <v/>
      </c>
      <c r="AH1630" s="147">
        <f t="shared" si="536"/>
        <v>0.39072685909319932</v>
      </c>
      <c r="AI1630" s="147" t="str">
        <f t="shared" si="537"/>
        <v/>
      </c>
      <c r="AJ1630" s="169">
        <f t="shared" si="538"/>
        <v>0</v>
      </c>
      <c r="AK1630" s="169" t="str">
        <f t="shared" si="539"/>
        <v/>
      </c>
      <c r="AL1630" s="169" t="str">
        <f t="shared" si="540"/>
        <v/>
      </c>
      <c r="AM1630" s="169"/>
      <c r="AN1630" s="169"/>
      <c r="AO1630" s="169"/>
      <c r="AP1630" s="169"/>
      <c r="AQ1630" s="169"/>
      <c r="AR1630" s="169"/>
      <c r="AS1630" s="169"/>
      <c r="AT1630" s="148"/>
      <c r="AU1630" s="149"/>
      <c r="AV1630" s="148"/>
      <c r="AW1630" s="173"/>
      <c r="AX1630" s="174"/>
      <c r="AY1630" s="175"/>
      <c r="AZ1630" s="175"/>
      <c r="BA1630" s="176"/>
      <c r="BB1630" s="176"/>
      <c r="BC1630" s="150"/>
      <c r="BE1630" s="151">
        <v>926</v>
      </c>
      <c r="BF1630" s="164">
        <f t="shared" si="542"/>
        <v>5.9200000000001038</v>
      </c>
      <c r="BG1630" s="177">
        <f t="shared" si="543"/>
        <v>0.54912107433649315</v>
      </c>
      <c r="BH1630" s="178">
        <f t="shared" si="544"/>
        <v>7.5193999906297826E-4</v>
      </c>
      <c r="BI1630" s="179" t="str">
        <f t="shared" si="545"/>
        <v/>
      </c>
      <c r="BJ1630" s="179" t="str">
        <f t="shared" si="541"/>
        <v/>
      </c>
    </row>
    <row r="1631" spans="2:62" ht="20.100000000000001" customHeight="1" x14ac:dyDescent="0.25">
      <c r="B1631" s="147"/>
      <c r="C1631" s="151">
        <v>950</v>
      </c>
      <c r="D1631" s="147">
        <f t="shared" si="514"/>
        <v>-149.38374128439</v>
      </c>
      <c r="E1631" s="170">
        <f t="shared" si="515"/>
        <v>5.2354117069675814E-4</v>
      </c>
      <c r="F1631" s="170">
        <f t="shared" si="516"/>
        <v>0.42074029056089696</v>
      </c>
      <c r="G1631" s="147" t="str">
        <f t="shared" si="517"/>
        <v/>
      </c>
      <c r="H1631" s="147">
        <f t="shared" si="518"/>
        <v>5.2354117069675814E-4</v>
      </c>
      <c r="I1631" s="147" t="str">
        <f t="shared" si="519"/>
        <v/>
      </c>
      <c r="J1631" s="147">
        <f t="shared" si="520"/>
        <v>5.1016543502069659E-13</v>
      </c>
      <c r="K1631" s="147" t="str">
        <f t="shared" si="521"/>
        <v/>
      </c>
      <c r="L1631" s="147" t="str">
        <f t="shared" si="522"/>
        <v/>
      </c>
      <c r="P1631" s="151">
        <v>950</v>
      </c>
      <c r="Q1631" s="147">
        <f t="shared" si="523"/>
        <v>-4804.3466348350048</v>
      </c>
      <c r="R1631" s="170">
        <f t="shared" si="524"/>
        <v>1.6278704419040519E-5</v>
      </c>
      <c r="S1631" s="170">
        <f t="shared" si="525"/>
        <v>0.42074029056089712</v>
      </c>
      <c r="T1631" s="147" t="str">
        <f t="shared" si="526"/>
        <v/>
      </c>
      <c r="U1631" s="147">
        <f t="shared" si="527"/>
        <v>1.6278704419040519E-5</v>
      </c>
      <c r="V1631" s="147" t="str">
        <f t="shared" si="528"/>
        <v/>
      </c>
      <c r="W1631" s="171">
        <f t="shared" si="529"/>
        <v>1.041999653258736E-5</v>
      </c>
      <c r="X1631" s="169" t="str">
        <f t="shared" si="530"/>
        <v/>
      </c>
      <c r="Y1631" s="147" t="str">
        <f t="shared" si="531"/>
        <v/>
      </c>
      <c r="AC1631" s="151">
        <v>950</v>
      </c>
      <c r="AD1631" s="147">
        <f t="shared" si="532"/>
        <v>-0.19999999999999973</v>
      </c>
      <c r="AE1631" s="170">
        <f t="shared" si="533"/>
        <v>0.39104269397545594</v>
      </c>
      <c r="AF1631" s="170">
        <f t="shared" si="534"/>
        <v>0.42074029056089707</v>
      </c>
      <c r="AG1631" s="147" t="str">
        <f t="shared" si="535"/>
        <v/>
      </c>
      <c r="AH1631" s="147">
        <f t="shared" si="536"/>
        <v>0.39104269397545594</v>
      </c>
      <c r="AI1631" s="147" t="str">
        <f t="shared" si="537"/>
        <v/>
      </c>
      <c r="AJ1631" s="169">
        <f t="shared" si="538"/>
        <v>0</v>
      </c>
      <c r="AK1631" s="169" t="str">
        <f t="shared" si="539"/>
        <v/>
      </c>
      <c r="AL1631" s="169" t="str">
        <f t="shared" si="540"/>
        <v/>
      </c>
      <c r="AM1631" s="169"/>
      <c r="AN1631" s="169"/>
      <c r="AO1631" s="169"/>
      <c r="AP1631" s="169"/>
      <c r="AQ1631" s="169"/>
      <c r="AR1631" s="169"/>
      <c r="AS1631" s="169"/>
      <c r="AT1631" s="148"/>
      <c r="AU1631" s="149"/>
      <c r="AV1631" s="148"/>
      <c r="AW1631" s="173"/>
      <c r="AX1631" s="174"/>
      <c r="AY1631" s="175"/>
      <c r="AZ1631" s="175"/>
      <c r="BA1631" s="176"/>
      <c r="BB1631" s="176"/>
      <c r="BC1631" s="150"/>
      <c r="BE1631" s="151">
        <v>927</v>
      </c>
      <c r="BF1631" s="164">
        <f t="shared" si="542"/>
        <v>5.926400000000104</v>
      </c>
      <c r="BG1631" s="177">
        <f t="shared" si="543"/>
        <v>0.54836913433743018</v>
      </c>
      <c r="BH1631" s="178">
        <f t="shared" si="544"/>
        <v>7.5156396120124036E-4</v>
      </c>
      <c r="BI1631" s="179" t="str">
        <f t="shared" si="545"/>
        <v/>
      </c>
      <c r="BJ1631" s="179" t="str">
        <f t="shared" si="541"/>
        <v/>
      </c>
    </row>
    <row r="1632" spans="2:62" ht="20.100000000000001" customHeight="1" x14ac:dyDescent="0.25">
      <c r="B1632" s="147"/>
      <c r="C1632" s="151">
        <v>951</v>
      </c>
      <c r="D1632" s="147">
        <f t="shared" si="514"/>
        <v>-146.39606645870208</v>
      </c>
      <c r="E1632" s="170">
        <f t="shared" si="515"/>
        <v>5.2395597954657167E-4</v>
      </c>
      <c r="F1632" s="170">
        <f t="shared" si="516"/>
        <v>0.42230508299837194</v>
      </c>
      <c r="G1632" s="147" t="str">
        <f t="shared" si="517"/>
        <v/>
      </c>
      <c r="H1632" s="147">
        <f t="shared" si="518"/>
        <v>5.2395597954657167E-4</v>
      </c>
      <c r="I1632" s="147" t="str">
        <f t="shared" si="519"/>
        <v/>
      </c>
      <c r="J1632" s="147">
        <f t="shared" si="520"/>
        <v>5.234843519483484E-13</v>
      </c>
      <c r="K1632" s="147" t="str">
        <f t="shared" si="521"/>
        <v/>
      </c>
      <c r="L1632" s="147" t="str">
        <f t="shared" si="522"/>
        <v/>
      </c>
      <c r="P1632" s="151">
        <v>951</v>
      </c>
      <c r="Q1632" s="147">
        <f t="shared" si="523"/>
        <v>-4708.2597021383117</v>
      </c>
      <c r="R1632" s="170">
        <f t="shared" si="524"/>
        <v>1.6291602259811148E-5</v>
      </c>
      <c r="S1632" s="170">
        <f t="shared" si="525"/>
        <v>0.42230508299837188</v>
      </c>
      <c r="T1632" s="147" t="str">
        <f t="shared" si="526"/>
        <v/>
      </c>
      <c r="U1632" s="147">
        <f t="shared" si="527"/>
        <v>1.6291602259811148E-5</v>
      </c>
      <c r="V1632" s="147" t="str">
        <f t="shared" si="528"/>
        <v/>
      </c>
      <c r="W1632" s="171">
        <f t="shared" si="529"/>
        <v>1.0460234242286095E-5</v>
      </c>
      <c r="X1632" s="169" t="str">
        <f t="shared" si="530"/>
        <v/>
      </c>
      <c r="Y1632" s="147" t="str">
        <f t="shared" si="531"/>
        <v/>
      </c>
      <c r="AC1632" s="151">
        <v>951</v>
      </c>
      <c r="AD1632" s="147">
        <f t="shared" si="532"/>
        <v>-0.19599999999999973</v>
      </c>
      <c r="AE1632" s="170">
        <f t="shared" si="533"/>
        <v>0.39135252246497099</v>
      </c>
      <c r="AF1632" s="170">
        <f t="shared" si="534"/>
        <v>0.42230508299837199</v>
      </c>
      <c r="AG1632" s="147" t="str">
        <f t="shared" si="535"/>
        <v/>
      </c>
      <c r="AH1632" s="147">
        <f t="shared" si="536"/>
        <v>0.39135252246497099</v>
      </c>
      <c r="AI1632" s="147" t="str">
        <f t="shared" si="537"/>
        <v/>
      </c>
      <c r="AJ1632" s="169">
        <f t="shared" si="538"/>
        <v>0</v>
      </c>
      <c r="AK1632" s="169" t="str">
        <f t="shared" si="539"/>
        <v/>
      </c>
      <c r="AL1632" s="169" t="str">
        <f t="shared" si="540"/>
        <v/>
      </c>
      <c r="AM1632" s="169"/>
      <c r="AN1632" s="169"/>
      <c r="AO1632" s="169"/>
      <c r="AP1632" s="169"/>
      <c r="AQ1632" s="169"/>
      <c r="AR1632" s="169"/>
      <c r="AS1632" s="169"/>
      <c r="AT1632" s="148"/>
      <c r="AU1632" s="149"/>
      <c r="AV1632" s="148"/>
      <c r="AW1632" s="173"/>
      <c r="AX1632" s="174"/>
      <c r="AY1632" s="175"/>
      <c r="AZ1632" s="175"/>
      <c r="BA1632" s="176"/>
      <c r="BB1632" s="176"/>
      <c r="BC1632" s="150"/>
      <c r="BE1632" s="151">
        <v>928</v>
      </c>
      <c r="BF1632" s="164">
        <f t="shared" si="542"/>
        <v>5.9328000000001042</v>
      </c>
      <c r="BG1632" s="177">
        <f t="shared" si="543"/>
        <v>0.54761757037622893</v>
      </c>
      <c r="BH1632" s="178">
        <f t="shared" si="544"/>
        <v>7.5118592364320502E-4</v>
      </c>
      <c r="BI1632" s="179" t="str">
        <f t="shared" si="545"/>
        <v/>
      </c>
      <c r="BJ1632" s="179" t="str">
        <f t="shared" si="541"/>
        <v/>
      </c>
    </row>
    <row r="1633" spans="2:62" ht="20.100000000000001" customHeight="1" x14ac:dyDescent="0.25">
      <c r="B1633" s="147"/>
      <c r="C1633" s="151">
        <v>952</v>
      </c>
      <c r="D1633" s="147">
        <f t="shared" si="514"/>
        <v>-143.40839163301416</v>
      </c>
      <c r="E1633" s="170">
        <f t="shared" si="515"/>
        <v>5.2436272718437218E-4</v>
      </c>
      <c r="F1633" s="170">
        <f t="shared" si="516"/>
        <v>0.42387110271251111</v>
      </c>
      <c r="G1633" s="147" t="str">
        <f t="shared" si="517"/>
        <v/>
      </c>
      <c r="H1633" s="147">
        <f t="shared" si="518"/>
        <v>5.2436272718437218E-4</v>
      </c>
      <c r="I1633" s="147" t="str">
        <f t="shared" si="519"/>
        <v/>
      </c>
      <c r="J1633" s="147">
        <f t="shared" si="520"/>
        <v>5.3714239222199621E-13</v>
      </c>
      <c r="K1633" s="147" t="str">
        <f t="shared" si="521"/>
        <v/>
      </c>
      <c r="L1633" s="147" t="str">
        <f t="shared" si="522"/>
        <v/>
      </c>
      <c r="P1633" s="151">
        <v>952</v>
      </c>
      <c r="Q1633" s="147">
        <f t="shared" si="523"/>
        <v>-4612.172769441604</v>
      </c>
      <c r="R1633" s="170">
        <f t="shared" si="524"/>
        <v>1.6304249449639765E-5</v>
      </c>
      <c r="S1633" s="170">
        <f t="shared" si="525"/>
        <v>0.42387110271251116</v>
      </c>
      <c r="T1633" s="147" t="str">
        <f t="shared" si="526"/>
        <v/>
      </c>
      <c r="U1633" s="147">
        <f t="shared" si="527"/>
        <v>1.6304249449639765E-5</v>
      </c>
      <c r="V1633" s="147" t="str">
        <f t="shared" si="528"/>
        <v/>
      </c>
      <c r="W1633" s="171">
        <f t="shared" si="529"/>
        <v>1.0500459324656312E-5</v>
      </c>
      <c r="X1633" s="169" t="str">
        <f t="shared" si="530"/>
        <v/>
      </c>
      <c r="Y1633" s="147" t="str">
        <f t="shared" si="531"/>
        <v/>
      </c>
      <c r="AC1633" s="151">
        <v>952</v>
      </c>
      <c r="AD1633" s="147">
        <f t="shared" si="532"/>
        <v>-0.19199999999999973</v>
      </c>
      <c r="AE1633" s="170">
        <f t="shared" si="533"/>
        <v>0.3916563298844371</v>
      </c>
      <c r="AF1633" s="170">
        <f t="shared" si="534"/>
        <v>0.42387110271251111</v>
      </c>
      <c r="AG1633" s="147" t="str">
        <f t="shared" si="535"/>
        <v/>
      </c>
      <c r="AH1633" s="147">
        <f t="shared" si="536"/>
        <v>0.3916563298844371</v>
      </c>
      <c r="AI1633" s="147" t="str">
        <f t="shared" si="537"/>
        <v/>
      </c>
      <c r="AJ1633" s="169">
        <f t="shared" si="538"/>
        <v>0</v>
      </c>
      <c r="AK1633" s="169" t="str">
        <f t="shared" si="539"/>
        <v/>
      </c>
      <c r="AL1633" s="169" t="str">
        <f t="shared" si="540"/>
        <v/>
      </c>
      <c r="AM1633" s="169"/>
      <c r="AN1633" s="169"/>
      <c r="AO1633" s="169"/>
      <c r="AP1633" s="169"/>
      <c r="AQ1633" s="169"/>
      <c r="AR1633" s="169"/>
      <c r="AS1633" s="169"/>
      <c r="AT1633" s="148"/>
      <c r="AU1633" s="149"/>
      <c r="AV1633" s="148"/>
      <c r="AW1633" s="173"/>
      <c r="AX1633" s="174"/>
      <c r="AY1633" s="175"/>
      <c r="AZ1633" s="175"/>
      <c r="BA1633" s="176"/>
      <c r="BB1633" s="176"/>
      <c r="BC1633" s="150"/>
      <c r="BE1633" s="151">
        <v>929</v>
      </c>
      <c r="BF1633" s="164">
        <f t="shared" si="542"/>
        <v>5.9392000000001044</v>
      </c>
      <c r="BG1633" s="177">
        <f t="shared" si="543"/>
        <v>0.54686638445258573</v>
      </c>
      <c r="BH1633" s="178">
        <f t="shared" si="544"/>
        <v>7.508058943082041E-4</v>
      </c>
      <c r="BI1633" s="179" t="str">
        <f t="shared" si="545"/>
        <v/>
      </c>
      <c r="BJ1633" s="179" t="str">
        <f t="shared" si="541"/>
        <v/>
      </c>
    </row>
    <row r="1634" spans="2:62" ht="20.100000000000001" customHeight="1" x14ac:dyDescent="0.25">
      <c r="B1634" s="147"/>
      <c r="C1634" s="151">
        <v>953</v>
      </c>
      <c r="D1634" s="147">
        <f t="shared" si="514"/>
        <v>-140.42071680732624</v>
      </c>
      <c r="E1634" s="170">
        <f t="shared" si="515"/>
        <v>5.2476139433135901E-4</v>
      </c>
      <c r="F1634" s="170">
        <f t="shared" si="516"/>
        <v>0.42543832559014216</v>
      </c>
      <c r="G1634" s="147" t="str">
        <f t="shared" si="517"/>
        <v/>
      </c>
      <c r="H1634" s="147">
        <f t="shared" si="518"/>
        <v>5.2476139433135901E-4</v>
      </c>
      <c r="I1634" s="147" t="str">
        <f t="shared" si="519"/>
        <v/>
      </c>
      <c r="J1634" s="147">
        <f t="shared" si="520"/>
        <v>5.5114796103049684E-13</v>
      </c>
      <c r="K1634" s="147" t="str">
        <f t="shared" si="521"/>
        <v/>
      </c>
      <c r="L1634" s="147" t="str">
        <f t="shared" si="522"/>
        <v/>
      </c>
      <c r="P1634" s="151">
        <v>953</v>
      </c>
      <c r="Q1634" s="147">
        <f t="shared" si="523"/>
        <v>-4516.0858367449109</v>
      </c>
      <c r="R1634" s="170">
        <f t="shared" si="524"/>
        <v>1.6316645389081818E-5</v>
      </c>
      <c r="S1634" s="170">
        <f t="shared" si="525"/>
        <v>0.42543832559014205</v>
      </c>
      <c r="T1634" s="147" t="str">
        <f t="shared" si="526"/>
        <v/>
      </c>
      <c r="U1634" s="147">
        <f t="shared" si="527"/>
        <v>1.6316645389081818E-5</v>
      </c>
      <c r="V1634" s="147" t="str">
        <f t="shared" si="528"/>
        <v/>
      </c>
      <c r="W1634" s="171">
        <f t="shared" si="529"/>
        <v>1.0540670441472004E-5</v>
      </c>
      <c r="X1634" s="169" t="str">
        <f t="shared" si="530"/>
        <v/>
      </c>
      <c r="Y1634" s="147" t="str">
        <f t="shared" si="531"/>
        <v/>
      </c>
      <c r="AC1634" s="151">
        <v>953</v>
      </c>
      <c r="AD1634" s="147">
        <f t="shared" si="532"/>
        <v>-0.18799999999999972</v>
      </c>
      <c r="AE1634" s="170">
        <f t="shared" si="533"/>
        <v>0.39195410183415741</v>
      </c>
      <c r="AF1634" s="170">
        <f t="shared" si="534"/>
        <v>0.42543832559014211</v>
      </c>
      <c r="AG1634" s="147" t="str">
        <f t="shared" si="535"/>
        <v/>
      </c>
      <c r="AH1634" s="147">
        <f t="shared" si="536"/>
        <v>0.39195410183415741</v>
      </c>
      <c r="AI1634" s="147" t="str">
        <f t="shared" si="537"/>
        <v/>
      </c>
      <c r="AJ1634" s="169">
        <f t="shared" si="538"/>
        <v>0</v>
      </c>
      <c r="AK1634" s="169" t="str">
        <f t="shared" si="539"/>
        <v/>
      </c>
      <c r="AL1634" s="169" t="str">
        <f t="shared" si="540"/>
        <v/>
      </c>
      <c r="AM1634" s="169"/>
      <c r="AN1634" s="169"/>
      <c r="AO1634" s="169"/>
      <c r="AP1634" s="169"/>
      <c r="AQ1634" s="169"/>
      <c r="AR1634" s="169"/>
      <c r="AS1634" s="169"/>
      <c r="AT1634" s="148"/>
      <c r="AU1634" s="149"/>
      <c r="AV1634" s="148"/>
      <c r="AW1634" s="173"/>
      <c r="AX1634" s="174"/>
      <c r="AY1634" s="175"/>
      <c r="AZ1634" s="175"/>
      <c r="BA1634" s="176"/>
      <c r="BB1634" s="176"/>
      <c r="BC1634" s="150"/>
      <c r="BE1634" s="151">
        <v>930</v>
      </c>
      <c r="BF1634" s="164">
        <f t="shared" si="542"/>
        <v>5.9456000000001046</v>
      </c>
      <c r="BG1634" s="177">
        <f t="shared" si="543"/>
        <v>0.54611557855827753</v>
      </c>
      <c r="BH1634" s="178">
        <f t="shared" si="544"/>
        <v>7.5042388110768687E-4</v>
      </c>
      <c r="BI1634" s="179" t="str">
        <f t="shared" si="545"/>
        <v/>
      </c>
      <c r="BJ1634" s="179" t="str">
        <f t="shared" si="541"/>
        <v/>
      </c>
    </row>
    <row r="1635" spans="2:62" ht="20.100000000000001" customHeight="1" x14ac:dyDescent="0.25">
      <c r="B1635" s="147"/>
      <c r="C1635" s="151">
        <v>954</v>
      </c>
      <c r="D1635" s="147">
        <f t="shared" si="514"/>
        <v>-137.43304198163878</v>
      </c>
      <c r="E1635" s="170">
        <f t="shared" si="515"/>
        <v>5.2515196208192862E-4</v>
      </c>
      <c r="F1635" s="170">
        <f t="shared" si="516"/>
        <v>0.42700672746105089</v>
      </c>
      <c r="G1635" s="147" t="str">
        <f t="shared" si="517"/>
        <v/>
      </c>
      <c r="H1635" s="147">
        <f t="shared" si="518"/>
        <v>5.2515196208192862E-4</v>
      </c>
      <c r="I1635" s="147" t="str">
        <f t="shared" si="519"/>
        <v/>
      </c>
      <c r="J1635" s="147">
        <f t="shared" si="520"/>
        <v>5.6550966589175312E-13</v>
      </c>
      <c r="K1635" s="147" t="str">
        <f t="shared" si="521"/>
        <v/>
      </c>
      <c r="L1635" s="147" t="str">
        <f t="shared" si="522"/>
        <v/>
      </c>
      <c r="P1635" s="151">
        <v>954</v>
      </c>
      <c r="Q1635" s="147">
        <f t="shared" si="523"/>
        <v>-4419.9989040482033</v>
      </c>
      <c r="R1635" s="170">
        <f t="shared" si="524"/>
        <v>1.6328789490296767E-5</v>
      </c>
      <c r="S1635" s="170">
        <f t="shared" si="525"/>
        <v>0.42700672746105106</v>
      </c>
      <c r="T1635" s="147" t="str">
        <f t="shared" si="526"/>
        <v/>
      </c>
      <c r="U1635" s="147">
        <f t="shared" si="527"/>
        <v>1.6328789490296767E-5</v>
      </c>
      <c r="V1635" s="147" t="str">
        <f t="shared" si="528"/>
        <v/>
      </c>
      <c r="W1635" s="171">
        <f t="shared" si="529"/>
        <v>1.0580866250043397E-5</v>
      </c>
      <c r="X1635" s="169" t="str">
        <f t="shared" si="530"/>
        <v/>
      </c>
      <c r="Y1635" s="147" t="str">
        <f t="shared" si="531"/>
        <v/>
      </c>
      <c r="AC1635" s="151">
        <v>954</v>
      </c>
      <c r="AD1635" s="147">
        <f t="shared" si="532"/>
        <v>-0.18399999999999972</v>
      </c>
      <c r="AE1635" s="170">
        <f t="shared" si="533"/>
        <v>0.39224582419318299</v>
      </c>
      <c r="AF1635" s="170">
        <f t="shared" si="534"/>
        <v>0.42700672746105101</v>
      </c>
      <c r="AG1635" s="147" t="str">
        <f t="shared" si="535"/>
        <v/>
      </c>
      <c r="AH1635" s="147">
        <f t="shared" si="536"/>
        <v>0.39224582419318299</v>
      </c>
      <c r="AI1635" s="147" t="str">
        <f t="shared" si="537"/>
        <v/>
      </c>
      <c r="AJ1635" s="169">
        <f t="shared" si="538"/>
        <v>0</v>
      </c>
      <c r="AK1635" s="169" t="str">
        <f t="shared" si="539"/>
        <v/>
      </c>
      <c r="AL1635" s="169" t="str">
        <f t="shared" si="540"/>
        <v/>
      </c>
      <c r="AM1635" s="169"/>
      <c r="AN1635" s="169"/>
      <c r="AO1635" s="169"/>
      <c r="AP1635" s="169"/>
      <c r="AQ1635" s="169"/>
      <c r="AR1635" s="169"/>
      <c r="AS1635" s="169"/>
      <c r="AT1635" s="148"/>
      <c r="AU1635" s="149"/>
      <c r="AV1635" s="148"/>
      <c r="AW1635" s="173"/>
      <c r="AX1635" s="174"/>
      <c r="AY1635" s="175"/>
      <c r="AZ1635" s="175"/>
      <c r="BA1635" s="176"/>
      <c r="BB1635" s="176"/>
      <c r="BC1635" s="150"/>
      <c r="BE1635" s="151">
        <v>931</v>
      </c>
      <c r="BF1635" s="164">
        <f t="shared" si="542"/>
        <v>5.9520000000001048</v>
      </c>
      <c r="BG1635" s="177">
        <f t="shared" si="543"/>
        <v>0.54536515467716984</v>
      </c>
      <c r="BH1635" s="178">
        <f t="shared" si="544"/>
        <v>7.5003989194388776E-4</v>
      </c>
      <c r="BI1635" s="179" t="str">
        <f t="shared" si="545"/>
        <v/>
      </c>
      <c r="BJ1635" s="179" t="str">
        <f t="shared" si="541"/>
        <v/>
      </c>
    </row>
    <row r="1636" spans="2:62" ht="20.100000000000001" customHeight="1" x14ac:dyDescent="0.25">
      <c r="B1636" s="147"/>
      <c r="C1636" s="151">
        <v>955</v>
      </c>
      <c r="D1636" s="147">
        <f t="shared" si="514"/>
        <v>-134.44536715595086</v>
      </c>
      <c r="E1636" s="170">
        <f t="shared" si="515"/>
        <v>5.2553441190516885E-4</v>
      </c>
      <c r="F1636" s="170">
        <f t="shared" si="516"/>
        <v>0.42857628409909931</v>
      </c>
      <c r="G1636" s="147" t="str">
        <f t="shared" si="517"/>
        <v/>
      </c>
      <c r="H1636" s="147">
        <f t="shared" si="518"/>
        <v>5.2553441190516885E-4</v>
      </c>
      <c r="I1636" s="147" t="str">
        <f t="shared" si="519"/>
        <v/>
      </c>
      <c r="J1636" s="147">
        <f t="shared" si="520"/>
        <v>5.8023632137019946E-13</v>
      </c>
      <c r="K1636" s="147" t="str">
        <f t="shared" si="521"/>
        <v/>
      </c>
      <c r="L1636" s="147" t="str">
        <f t="shared" si="522"/>
        <v/>
      </c>
      <c r="P1636" s="151">
        <v>955</v>
      </c>
      <c r="Q1636" s="147">
        <f t="shared" si="523"/>
        <v>-4323.9119713515101</v>
      </c>
      <c r="R1636" s="170">
        <f t="shared" si="524"/>
        <v>1.6340681177094493E-5</v>
      </c>
      <c r="S1636" s="170">
        <f t="shared" si="525"/>
        <v>0.42857628409909931</v>
      </c>
      <c r="T1636" s="147" t="str">
        <f t="shared" si="526"/>
        <v/>
      </c>
      <c r="U1636" s="147">
        <f t="shared" si="527"/>
        <v>1.6340681177094493E-5</v>
      </c>
      <c r="V1636" s="147" t="str">
        <f t="shared" si="528"/>
        <v/>
      </c>
      <c r="W1636" s="171">
        <f t="shared" si="529"/>
        <v>1.0621045403285905E-5</v>
      </c>
      <c r="X1636" s="169" t="str">
        <f t="shared" si="530"/>
        <v/>
      </c>
      <c r="Y1636" s="147" t="str">
        <f t="shared" si="531"/>
        <v/>
      </c>
      <c r="AC1636" s="151">
        <v>955</v>
      </c>
      <c r="AD1636" s="147">
        <f t="shared" si="532"/>
        <v>-0.17999999999999972</v>
      </c>
      <c r="AE1636" s="170">
        <f t="shared" si="533"/>
        <v>0.39253148312042896</v>
      </c>
      <c r="AF1636" s="170">
        <f t="shared" si="534"/>
        <v>0.42857628409909937</v>
      </c>
      <c r="AG1636" s="147" t="str">
        <f t="shared" si="535"/>
        <v/>
      </c>
      <c r="AH1636" s="147">
        <f t="shared" si="536"/>
        <v>0.39253148312042896</v>
      </c>
      <c r="AI1636" s="147" t="str">
        <f t="shared" si="537"/>
        <v/>
      </c>
      <c r="AJ1636" s="169">
        <f t="shared" si="538"/>
        <v>0</v>
      </c>
      <c r="AK1636" s="169" t="str">
        <f t="shared" si="539"/>
        <v/>
      </c>
      <c r="AL1636" s="169" t="str">
        <f t="shared" si="540"/>
        <v/>
      </c>
      <c r="AM1636" s="169"/>
      <c r="AN1636" s="169"/>
      <c r="AO1636" s="169"/>
      <c r="AP1636" s="169"/>
      <c r="AQ1636" s="169"/>
      <c r="AR1636" s="169"/>
      <c r="AS1636" s="169"/>
      <c r="AT1636" s="148"/>
      <c r="AU1636" s="149"/>
      <c r="AV1636" s="148"/>
      <c r="AW1636" s="173"/>
      <c r="AX1636" s="174"/>
      <c r="AY1636" s="175"/>
      <c r="AZ1636" s="175"/>
      <c r="BA1636" s="176"/>
      <c r="BB1636" s="176"/>
      <c r="BC1636" s="150"/>
      <c r="BE1636" s="151">
        <v>932</v>
      </c>
      <c r="BF1636" s="164">
        <f t="shared" si="542"/>
        <v>5.9584000000001049</v>
      </c>
      <c r="BG1636" s="177">
        <f t="shared" si="543"/>
        <v>0.54461511478522595</v>
      </c>
      <c r="BH1636" s="178">
        <f t="shared" si="544"/>
        <v>7.4965393470793895E-4</v>
      </c>
      <c r="BI1636" s="179" t="str">
        <f t="shared" si="545"/>
        <v/>
      </c>
      <c r="BJ1636" s="179" t="str">
        <f t="shared" si="541"/>
        <v/>
      </c>
    </row>
    <row r="1637" spans="2:62" ht="20.100000000000001" customHeight="1" x14ac:dyDescent="0.25">
      <c r="B1637" s="147"/>
      <c r="C1637" s="151">
        <v>956</v>
      </c>
      <c r="D1637" s="147">
        <f t="shared" si="514"/>
        <v>-131.45769233026294</v>
      </c>
      <c r="E1637" s="170">
        <f t="shared" si="515"/>
        <v>5.2590872564632423E-4</v>
      </c>
      <c r="F1637" s="170">
        <f t="shared" si="516"/>
        <v>0.430146971223346</v>
      </c>
      <c r="G1637" s="147" t="str">
        <f t="shared" si="517"/>
        <v/>
      </c>
      <c r="H1637" s="147">
        <f t="shared" si="518"/>
        <v>5.2590872564632423E-4</v>
      </c>
      <c r="I1637" s="147" t="str">
        <f t="shared" si="519"/>
        <v/>
      </c>
      <c r="J1637" s="147">
        <f t="shared" si="520"/>
        <v>5.9533695390051891E-13</v>
      </c>
      <c r="K1637" s="147" t="str">
        <f t="shared" si="521"/>
        <v/>
      </c>
      <c r="L1637" s="147" t="str">
        <f t="shared" si="522"/>
        <v/>
      </c>
      <c r="P1637" s="151">
        <v>956</v>
      </c>
      <c r="Q1637" s="147">
        <f t="shared" si="523"/>
        <v>-4227.8250386548025</v>
      </c>
      <c r="R1637" s="170">
        <f t="shared" si="524"/>
        <v>1.6352319884980912E-5</v>
      </c>
      <c r="S1637" s="170">
        <f t="shared" si="525"/>
        <v>0.43014697122334605</v>
      </c>
      <c r="T1637" s="147" t="str">
        <f t="shared" si="526"/>
        <v/>
      </c>
      <c r="U1637" s="147">
        <f t="shared" si="527"/>
        <v>1.6352319884980912E-5</v>
      </c>
      <c r="V1637" s="147" t="str">
        <f t="shared" si="528"/>
        <v/>
      </c>
      <c r="W1637" s="171">
        <f t="shared" si="529"/>
        <v>1.0661206549789806E-5</v>
      </c>
      <c r="X1637" s="169" t="str">
        <f t="shared" si="530"/>
        <v/>
      </c>
      <c r="Y1637" s="147" t="str">
        <f t="shared" si="531"/>
        <v/>
      </c>
      <c r="AC1637" s="151">
        <v>956</v>
      </c>
      <c r="AD1637" s="147">
        <f t="shared" si="532"/>
        <v>-0.17599999999999971</v>
      </c>
      <c r="AE1637" s="170">
        <f t="shared" si="533"/>
        <v>0.39281106505576863</v>
      </c>
      <c r="AF1637" s="170">
        <f t="shared" si="534"/>
        <v>0.430146971223346</v>
      </c>
      <c r="AG1637" s="147" t="str">
        <f t="shared" si="535"/>
        <v/>
      </c>
      <c r="AH1637" s="147">
        <f t="shared" si="536"/>
        <v>0.39281106505576863</v>
      </c>
      <c r="AI1637" s="147" t="str">
        <f t="shared" si="537"/>
        <v/>
      </c>
      <c r="AJ1637" s="169">
        <f t="shared" si="538"/>
        <v>0</v>
      </c>
      <c r="AK1637" s="169" t="str">
        <f t="shared" si="539"/>
        <v/>
      </c>
      <c r="AL1637" s="169" t="str">
        <f t="shared" si="540"/>
        <v/>
      </c>
      <c r="AM1637" s="169"/>
      <c r="AN1637" s="169"/>
      <c r="AO1637" s="169"/>
      <c r="AP1637" s="169"/>
      <c r="AQ1637" s="169"/>
      <c r="AR1637" s="169"/>
      <c r="AS1637" s="169"/>
      <c r="AT1637" s="148"/>
      <c r="AU1637" s="149"/>
      <c r="AV1637" s="148"/>
      <c r="AW1637" s="173"/>
      <c r="AX1637" s="174"/>
      <c r="AY1637" s="175"/>
      <c r="AZ1637" s="175"/>
      <c r="BA1637" s="176"/>
      <c r="BB1637" s="176"/>
      <c r="BC1637" s="150"/>
      <c r="BE1637" s="151">
        <v>933</v>
      </c>
      <c r="BF1637" s="164">
        <f t="shared" si="542"/>
        <v>5.9648000000001051</v>
      </c>
      <c r="BG1637" s="177">
        <f t="shared" si="543"/>
        <v>0.54386546085051801</v>
      </c>
      <c r="BH1637" s="178">
        <f t="shared" si="544"/>
        <v>7.4926601728542153E-4</v>
      </c>
      <c r="BI1637" s="179" t="str">
        <f t="shared" si="545"/>
        <v/>
      </c>
      <c r="BJ1637" s="179" t="str">
        <f t="shared" si="541"/>
        <v/>
      </c>
    </row>
    <row r="1638" spans="2:62" ht="20.100000000000001" customHeight="1" x14ac:dyDescent="0.25">
      <c r="B1638" s="147"/>
      <c r="C1638" s="151">
        <v>957</v>
      </c>
      <c r="D1638" s="147">
        <f t="shared" si="514"/>
        <v>-128.47001750457548</v>
      </c>
      <c r="E1638" s="170">
        <f t="shared" si="515"/>
        <v>5.2627488552823177E-4</v>
      </c>
      <c r="F1638" s="170">
        <f t="shared" si="516"/>
        <v>0.43171876449917279</v>
      </c>
      <c r="G1638" s="147" t="str">
        <f t="shared" si="517"/>
        <v/>
      </c>
      <c r="H1638" s="147">
        <f t="shared" si="518"/>
        <v>5.2627488552823177E-4</v>
      </c>
      <c r="I1638" s="147" t="str">
        <f t="shared" si="519"/>
        <v/>
      </c>
      <c r="J1638" s="147">
        <f t="shared" si="520"/>
        <v>6.1082080671983594E-13</v>
      </c>
      <c r="K1638" s="147" t="str">
        <f t="shared" si="521"/>
        <v/>
      </c>
      <c r="L1638" s="147" t="str">
        <f t="shared" si="522"/>
        <v/>
      </c>
      <c r="P1638" s="151">
        <v>957</v>
      </c>
      <c r="Q1638" s="147">
        <f t="shared" si="523"/>
        <v>-4131.7381059581094</v>
      </c>
      <c r="R1638" s="170">
        <f t="shared" si="524"/>
        <v>1.6363705061202587E-5</v>
      </c>
      <c r="S1638" s="170">
        <f t="shared" si="525"/>
        <v>0.4317187644991729</v>
      </c>
      <c r="T1638" s="147" t="str">
        <f t="shared" si="526"/>
        <v/>
      </c>
      <c r="U1638" s="147">
        <f t="shared" si="527"/>
        <v>1.6363705061202587E-5</v>
      </c>
      <c r="V1638" s="147" t="str">
        <f t="shared" si="528"/>
        <v/>
      </c>
      <c r="W1638" s="171">
        <f t="shared" si="529"/>
        <v>1.0701348333890406E-5</v>
      </c>
      <c r="X1638" s="169" t="str">
        <f t="shared" si="530"/>
        <v/>
      </c>
      <c r="Y1638" s="147" t="str">
        <f t="shared" si="531"/>
        <v/>
      </c>
      <c r="AC1638" s="151">
        <v>957</v>
      </c>
      <c r="AD1638" s="147">
        <f t="shared" si="532"/>
        <v>-0.17199999999999971</v>
      </c>
      <c r="AE1638" s="170">
        <f t="shared" si="533"/>
        <v>0.39308455672110665</v>
      </c>
      <c r="AF1638" s="170">
        <f t="shared" si="534"/>
        <v>0.43171876449917296</v>
      </c>
      <c r="AG1638" s="147" t="str">
        <f t="shared" si="535"/>
        <v/>
      </c>
      <c r="AH1638" s="147">
        <f t="shared" si="536"/>
        <v>0.39308455672110665</v>
      </c>
      <c r="AI1638" s="147" t="str">
        <f t="shared" si="537"/>
        <v/>
      </c>
      <c r="AJ1638" s="169">
        <f t="shared" si="538"/>
        <v>0</v>
      </c>
      <c r="AK1638" s="169" t="str">
        <f t="shared" si="539"/>
        <v/>
      </c>
      <c r="AL1638" s="169" t="str">
        <f t="shared" si="540"/>
        <v/>
      </c>
      <c r="AM1638" s="169"/>
      <c r="AN1638" s="169"/>
      <c r="AO1638" s="169"/>
      <c r="AP1638" s="169"/>
      <c r="AQ1638" s="169"/>
      <c r="AR1638" s="169"/>
      <c r="AS1638" s="169"/>
      <c r="AT1638" s="148"/>
      <c r="AU1638" s="149"/>
      <c r="AV1638" s="148"/>
      <c r="AW1638" s="173"/>
      <c r="AX1638" s="174"/>
      <c r="AY1638" s="175"/>
      <c r="AZ1638" s="175"/>
      <c r="BA1638" s="176"/>
      <c r="BB1638" s="176"/>
      <c r="BC1638" s="150"/>
      <c r="BE1638" s="151">
        <v>934</v>
      </c>
      <c r="BF1638" s="164">
        <f t="shared" si="542"/>
        <v>5.9712000000001053</v>
      </c>
      <c r="BG1638" s="177">
        <f t="shared" si="543"/>
        <v>0.54311619483323259</v>
      </c>
      <c r="BH1638" s="178">
        <f t="shared" si="544"/>
        <v>7.4887614754937104E-4</v>
      </c>
      <c r="BI1638" s="179" t="str">
        <f t="shared" si="545"/>
        <v/>
      </c>
      <c r="BJ1638" s="179" t="str">
        <f t="shared" si="541"/>
        <v/>
      </c>
    </row>
    <row r="1639" spans="2:62" ht="20.100000000000001" customHeight="1" x14ac:dyDescent="0.25">
      <c r="B1639" s="147"/>
      <c r="C1639" s="151">
        <v>958</v>
      </c>
      <c r="D1639" s="147">
        <f t="shared" si="514"/>
        <v>-125.48234267888756</v>
      </c>
      <c r="E1639" s="170">
        <f t="shared" si="515"/>
        <v>5.266328741527289E-4</v>
      </c>
      <c r="F1639" s="170">
        <f t="shared" si="516"/>
        <v>0.43329163953941546</v>
      </c>
      <c r="G1639" s="147" t="str">
        <f t="shared" si="517"/>
        <v/>
      </c>
      <c r="H1639" s="147">
        <f t="shared" si="518"/>
        <v>5.266328741527289E-4</v>
      </c>
      <c r="I1639" s="147" t="str">
        <f t="shared" si="519"/>
        <v/>
      </c>
      <c r="J1639" s="147">
        <f t="shared" si="520"/>
        <v>6.2669734491074021E-13</v>
      </c>
      <c r="K1639" s="147" t="str">
        <f t="shared" si="521"/>
        <v/>
      </c>
      <c r="L1639" s="147" t="str">
        <f t="shared" si="522"/>
        <v/>
      </c>
      <c r="P1639" s="151">
        <v>958</v>
      </c>
      <c r="Q1639" s="147">
        <f t="shared" si="523"/>
        <v>-4035.6511732614017</v>
      </c>
      <c r="R1639" s="170">
        <f t="shared" si="524"/>
        <v>1.6374836164790507E-5</v>
      </c>
      <c r="S1639" s="170">
        <f t="shared" si="525"/>
        <v>0.43329163953941563</v>
      </c>
      <c r="T1639" s="147" t="str">
        <f t="shared" si="526"/>
        <v/>
      </c>
      <c r="U1639" s="147">
        <f t="shared" si="527"/>
        <v>1.6374836164790507E-5</v>
      </c>
      <c r="V1639" s="147" t="str">
        <f t="shared" si="528"/>
        <v/>
      </c>
      <c r="W1639" s="171">
        <f t="shared" si="529"/>
        <v>1.0741469395738945E-5</v>
      </c>
      <c r="X1639" s="169" t="str">
        <f t="shared" si="530"/>
        <v/>
      </c>
      <c r="Y1639" s="147" t="str">
        <f t="shared" si="531"/>
        <v/>
      </c>
      <c r="AC1639" s="151">
        <v>958</v>
      </c>
      <c r="AD1639" s="147">
        <f t="shared" si="532"/>
        <v>-0.16799999999999971</v>
      </c>
      <c r="AE1639" s="170">
        <f t="shared" si="533"/>
        <v>0.39335194512142979</v>
      </c>
      <c r="AF1639" s="170">
        <f t="shared" si="534"/>
        <v>0.43329163953941557</v>
      </c>
      <c r="AG1639" s="147" t="str">
        <f t="shared" si="535"/>
        <v/>
      </c>
      <c r="AH1639" s="147">
        <f t="shared" si="536"/>
        <v>0.39335194512142979</v>
      </c>
      <c r="AI1639" s="147" t="str">
        <f t="shared" si="537"/>
        <v/>
      </c>
      <c r="AJ1639" s="169">
        <f t="shared" si="538"/>
        <v>0</v>
      </c>
      <c r="AK1639" s="169" t="str">
        <f t="shared" si="539"/>
        <v/>
      </c>
      <c r="AL1639" s="169" t="str">
        <f t="shared" si="540"/>
        <v/>
      </c>
      <c r="AM1639" s="169"/>
      <c r="AN1639" s="169"/>
      <c r="AO1639" s="169"/>
      <c r="AP1639" s="169"/>
      <c r="AQ1639" s="169"/>
      <c r="AR1639" s="169"/>
      <c r="AS1639" s="169"/>
      <c r="AT1639" s="148"/>
      <c r="AU1639" s="149"/>
      <c r="AV1639" s="148"/>
      <c r="AW1639" s="173"/>
      <c r="AX1639" s="174"/>
      <c r="AY1639" s="175"/>
      <c r="AZ1639" s="175"/>
      <c r="BA1639" s="176"/>
      <c r="BB1639" s="176"/>
      <c r="BC1639" s="150"/>
      <c r="BE1639" s="151">
        <v>935</v>
      </c>
      <c r="BF1639" s="164">
        <f t="shared" si="542"/>
        <v>5.9776000000001055</v>
      </c>
      <c r="BG1639" s="177">
        <f t="shared" si="543"/>
        <v>0.54236731868568322</v>
      </c>
      <c r="BH1639" s="178">
        <f t="shared" si="544"/>
        <v>7.4848433336494047E-4</v>
      </c>
      <c r="BI1639" s="179" t="str">
        <f t="shared" si="545"/>
        <v/>
      </c>
      <c r="BJ1639" s="179" t="str">
        <f t="shared" si="541"/>
        <v/>
      </c>
    </row>
    <row r="1640" spans="2:62" ht="20.100000000000001" customHeight="1" x14ac:dyDescent="0.25">
      <c r="B1640" s="147"/>
      <c r="C1640" s="151">
        <v>959</v>
      </c>
      <c r="D1640" s="147">
        <f t="shared" si="514"/>
        <v>-122.49466785319964</v>
      </c>
      <c r="E1640" s="170">
        <f t="shared" si="515"/>
        <v>5.2698267450203003E-4</v>
      </c>
      <c r="F1640" s="170">
        <f t="shared" si="516"/>
        <v>0.43486557190549713</v>
      </c>
      <c r="G1640" s="147" t="str">
        <f t="shared" si="517"/>
        <v/>
      </c>
      <c r="H1640" s="147">
        <f t="shared" si="518"/>
        <v>5.2698267450203003E-4</v>
      </c>
      <c r="I1640" s="147" t="str">
        <f t="shared" si="519"/>
        <v/>
      </c>
      <c r="J1640" s="147">
        <f t="shared" si="520"/>
        <v>6.4297626055752084E-13</v>
      </c>
      <c r="K1640" s="147" t="str">
        <f t="shared" si="521"/>
        <v/>
      </c>
      <c r="L1640" s="147" t="str">
        <f t="shared" si="522"/>
        <v/>
      </c>
      <c r="P1640" s="151">
        <v>959</v>
      </c>
      <c r="Q1640" s="147">
        <f t="shared" si="523"/>
        <v>-3939.5642405647086</v>
      </c>
      <c r="R1640" s="170">
        <f t="shared" si="524"/>
        <v>1.6385712666602913E-5</v>
      </c>
      <c r="S1640" s="170">
        <f t="shared" si="525"/>
        <v>0.43486557190549707</v>
      </c>
      <c r="T1640" s="147" t="str">
        <f t="shared" si="526"/>
        <v/>
      </c>
      <c r="U1640" s="147">
        <f t="shared" si="527"/>
        <v>1.6385712666602913E-5</v>
      </c>
      <c r="V1640" s="147" t="str">
        <f t="shared" si="528"/>
        <v/>
      </c>
      <c r="W1640" s="171">
        <f t="shared" si="529"/>
        <v>1.0781568371373965E-5</v>
      </c>
      <c r="X1640" s="169" t="str">
        <f t="shared" si="530"/>
        <v/>
      </c>
      <c r="Y1640" s="147" t="str">
        <f t="shared" si="531"/>
        <v/>
      </c>
      <c r="AC1640" s="151">
        <v>959</v>
      </c>
      <c r="AD1640" s="147">
        <f t="shared" si="532"/>
        <v>-0.1639999999999997</v>
      </c>
      <c r="AE1640" s="170">
        <f t="shared" si="533"/>
        <v>0.39361321754583578</v>
      </c>
      <c r="AF1640" s="170">
        <f t="shared" si="534"/>
        <v>0.43486557190549713</v>
      </c>
      <c r="AG1640" s="147" t="str">
        <f t="shared" si="535"/>
        <v/>
      </c>
      <c r="AH1640" s="147">
        <f t="shared" si="536"/>
        <v>0.39361321754583578</v>
      </c>
      <c r="AI1640" s="147" t="str">
        <f t="shared" si="537"/>
        <v/>
      </c>
      <c r="AJ1640" s="169">
        <f t="shared" si="538"/>
        <v>0</v>
      </c>
      <c r="AK1640" s="169" t="str">
        <f t="shared" si="539"/>
        <v/>
      </c>
      <c r="AL1640" s="169" t="str">
        <f t="shared" si="540"/>
        <v/>
      </c>
      <c r="AM1640" s="169"/>
      <c r="AN1640" s="169"/>
      <c r="AO1640" s="169"/>
      <c r="AP1640" s="169"/>
      <c r="AQ1640" s="169"/>
      <c r="AR1640" s="169"/>
      <c r="AS1640" s="169"/>
      <c r="AT1640" s="148"/>
      <c r="AU1640" s="149"/>
      <c r="AV1640" s="148"/>
      <c r="AW1640" s="173"/>
      <c r="AX1640" s="174"/>
      <c r="AY1640" s="175"/>
      <c r="AZ1640" s="175"/>
      <c r="BA1640" s="176"/>
      <c r="BB1640" s="176"/>
      <c r="BC1640" s="150"/>
      <c r="BE1640" s="151">
        <v>936</v>
      </c>
      <c r="BF1640" s="164">
        <f t="shared" si="542"/>
        <v>5.9840000000001057</v>
      </c>
      <c r="BG1640" s="177">
        <f t="shared" si="543"/>
        <v>0.54161883435231828</v>
      </c>
      <c r="BH1640" s="178">
        <f t="shared" si="544"/>
        <v>7.4809058258784589E-4</v>
      </c>
      <c r="BI1640" s="179" t="str">
        <f t="shared" si="545"/>
        <v/>
      </c>
      <c r="BJ1640" s="179" t="str">
        <f t="shared" si="541"/>
        <v/>
      </c>
    </row>
    <row r="1641" spans="2:62" ht="20.100000000000001" customHeight="1" x14ac:dyDescent="0.25">
      <c r="B1641" s="147"/>
      <c r="C1641" s="151">
        <v>960</v>
      </c>
      <c r="D1641" s="147">
        <f t="shared" ref="D1641:D1704" si="546">D$675+(C1641*D$678)</f>
        <v>-119.50699302751173</v>
      </c>
      <c r="E1641" s="170">
        <f t="shared" ref="E1641:E1704" si="547">_xlfn.NORM.DIST(D1641,D$672,D$673,0)</f>
        <v>5.2732426994007628E-4</v>
      </c>
      <c r="F1641" s="170">
        <f t="shared" ref="F1641:F1704" si="548">_xlfn.NORM.DIST(D1641,D$672,D$673,1)</f>
        <v>0.43644053710856728</v>
      </c>
      <c r="G1641" s="147" t="str">
        <f t="shared" ref="G1641:G1704" si="549">IF(OR(F1641&lt;H$677,F1641&gt;H$678),E1641,"")</f>
        <v/>
      </c>
      <c r="H1641" s="147">
        <f t="shared" ref="H1641:H1704" si="550">IF(AND(F1641&gt;H$677,F1641&lt;H$678),E1641,"")</f>
        <v>5.2732426994007628E-4</v>
      </c>
      <c r="I1641" s="147" t="str">
        <f t="shared" ref="I1641:I1704" si="551">IF(E1641=MAX(E$681:E$2681),E1641,"")</f>
        <v/>
      </c>
      <c r="J1641" s="147">
        <f t="shared" ref="J1641:J1704" si="552">_xlfn.NORM.DIST(D1641,H$673,H$674,0)</f>
        <v>6.5966747801809308E-13</v>
      </c>
      <c r="K1641" s="147" t="str">
        <f t="shared" ref="K1641:K1704" si="553">IF(J1641=MAX(J$681:J$2681),E1641,"")</f>
        <v/>
      </c>
      <c r="L1641" s="147" t="str">
        <f t="shared" ref="L1641:L1704" si="554">IF(K1641=MIN(K$681:K$2681),K1641,"")</f>
        <v/>
      </c>
      <c r="P1641" s="151">
        <v>960</v>
      </c>
      <c r="Q1641" s="147">
        <f t="shared" ref="Q1641:Q1704" si="555">Q$675+(P1641*Q$678)</f>
        <v>-3843.4773078680155</v>
      </c>
      <c r="R1641" s="170">
        <f t="shared" ref="R1641:R1704" si="556">_xlfn.NORM.DIST(Q1641,Q$672,Q$673,0)</f>
        <v>1.6396334049367222E-5</v>
      </c>
      <c r="S1641" s="170">
        <f t="shared" ref="S1641:S1704" si="557">_xlfn.NORM.DIST(Q1641,Q$672,Q$673,1)</f>
        <v>0.43644053710856706</v>
      </c>
      <c r="T1641" s="147" t="str">
        <f t="shared" ref="T1641:T1704" si="558">IF(OR(S1641&lt;$U$677,S1641&gt;$U$678),R1641,"")</f>
        <v/>
      </c>
      <c r="U1641" s="147">
        <f t="shared" ref="U1641:U1704" si="559">IF(AND(S1641&gt;U$677,S1641&lt;U$678),R1641,"")</f>
        <v>1.6396334049367222E-5</v>
      </c>
      <c r="V1641" s="147" t="str">
        <f t="shared" ref="V1641:V1704" si="560">IF(R1641=MAX(R$681:R$2681),R1641,"")</f>
        <v/>
      </c>
      <c r="W1641" s="171">
        <f t="shared" ref="W1641:W1704" si="561">_xlfn.NORM.DIST(Q1641,U$673,U$674,0)</f>
        <v>1.0821643892793407E-5</v>
      </c>
      <c r="X1641" s="169" t="str">
        <f t="shared" ref="X1641:X1704" si="562">IF(W1641=MAX(W$681:W$2681),R1641,"")</f>
        <v/>
      </c>
      <c r="Y1641" s="147" t="str">
        <f t="shared" ref="Y1641:Y1704" si="563">IF(X1641=MIN(X$681:X$2681),X1641,"")</f>
        <v/>
      </c>
      <c r="AC1641" s="151">
        <v>960</v>
      </c>
      <c r="AD1641" s="147">
        <f t="shared" ref="AD1641:AD1704" si="564">AD$675+(AC1641*AD$678)</f>
        <v>-0.16000000000000014</v>
      </c>
      <c r="AE1641" s="170">
        <f t="shared" ref="AE1641:AE1704" si="565">_xlfn.NORM.DIST(AD1641,AD$672,AD$673,0)</f>
        <v>0.39386836156854083</v>
      </c>
      <c r="AF1641" s="170">
        <f t="shared" ref="AF1641:AF1704" si="566">_xlfn.NORM.DIST(AD1641,AD$672,AD$673,1)</f>
        <v>0.43644053710856712</v>
      </c>
      <c r="AG1641" s="147" t="str">
        <f t="shared" ref="AG1641:AG1704" si="567">IF(OR(AF1641&lt;H$677,AF1641&gt;H$678),AE1641,"")</f>
        <v/>
      </c>
      <c r="AH1641" s="147">
        <f t="shared" ref="AH1641:AH1704" si="568">IF(AND(AF1641&gt;U$677,AF1641&lt;U$678),AE1641,"")</f>
        <v>0.39386836156854083</v>
      </c>
      <c r="AI1641" s="147" t="str">
        <f t="shared" ref="AI1641:AI1704" si="569">IF(AE1641=MAX(AE$681:AE$2681),AE1641,"")</f>
        <v/>
      </c>
      <c r="AJ1641" s="169">
        <f t="shared" ref="AJ1641:AJ1704" si="570">_xlfn.NORM.DIST(AC1641,AH$673,AH$674,0)</f>
        <v>0</v>
      </c>
      <c r="AK1641" s="169" t="str">
        <f t="shared" ref="AK1641:AK1704" si="571">IF(AJ1641=MAX(AJ$681:AJ$2681),AE1641,"")</f>
        <v/>
      </c>
      <c r="AL1641" s="169" t="str">
        <f t="shared" ref="AL1641:AL1704" si="572">IF(AK1641=MIN(AK$681:AK$2681),AK1641,"")</f>
        <v/>
      </c>
      <c r="AM1641" s="169"/>
      <c r="AN1641" s="169"/>
      <c r="AO1641" s="169"/>
      <c r="AP1641" s="169"/>
      <c r="AQ1641" s="169"/>
      <c r="AR1641" s="169"/>
      <c r="AS1641" s="169"/>
      <c r="AT1641" s="148"/>
      <c r="AU1641" s="149"/>
      <c r="AV1641" s="148"/>
      <c r="AW1641" s="173"/>
      <c r="AX1641" s="174"/>
      <c r="AY1641" s="175"/>
      <c r="AZ1641" s="175"/>
      <c r="BA1641" s="176"/>
      <c r="BB1641" s="176"/>
      <c r="BC1641" s="150"/>
      <c r="BE1641" s="151">
        <v>937</v>
      </c>
      <c r="BF1641" s="164">
        <f t="shared" si="542"/>
        <v>5.9904000000001059</v>
      </c>
      <c r="BG1641" s="177">
        <f t="shared" si="543"/>
        <v>0.54087074376973043</v>
      </c>
      <c r="BH1641" s="178">
        <f t="shared" si="544"/>
        <v>7.476949030644775E-4</v>
      </c>
      <c r="BI1641" s="179" t="str">
        <f t="shared" si="545"/>
        <v/>
      </c>
      <c r="BJ1641" s="179" t="str">
        <f t="shared" si="541"/>
        <v/>
      </c>
    </row>
    <row r="1642" spans="2:62" ht="20.100000000000001" customHeight="1" x14ac:dyDescent="0.25">
      <c r="B1642" s="147"/>
      <c r="C1642" s="151">
        <v>961</v>
      </c>
      <c r="D1642" s="147">
        <f t="shared" si="546"/>
        <v>-116.51931820182426</v>
      </c>
      <c r="E1642" s="170">
        <f t="shared" si="547"/>
        <v>5.2765764421385235E-4</v>
      </c>
      <c r="F1642" s="170">
        <f t="shared" si="548"/>
        <v>0.43801651061064406</v>
      </c>
      <c r="G1642" s="147" t="str">
        <f t="shared" si="549"/>
        <v/>
      </c>
      <c r="H1642" s="147">
        <f t="shared" si="550"/>
        <v>5.2765764421385235E-4</v>
      </c>
      <c r="I1642" s="147" t="str">
        <f t="shared" si="551"/>
        <v/>
      </c>
      <c r="J1642" s="147">
        <f t="shared" si="552"/>
        <v>6.7678115931407927E-13</v>
      </c>
      <c r="K1642" s="147" t="str">
        <f t="shared" si="553"/>
        <v/>
      </c>
      <c r="L1642" s="147" t="str">
        <f t="shared" si="554"/>
        <v/>
      </c>
      <c r="P1642" s="151">
        <v>961</v>
      </c>
      <c r="Q1642" s="147">
        <f t="shared" si="555"/>
        <v>-3747.3903751713078</v>
      </c>
      <c r="R1642" s="170">
        <f t="shared" si="556"/>
        <v>1.6406699807721034E-5</v>
      </c>
      <c r="S1642" s="170">
        <f t="shared" si="557"/>
        <v>0.43801651061064412</v>
      </c>
      <c r="T1642" s="147" t="str">
        <f t="shared" si="558"/>
        <v/>
      </c>
      <c r="U1642" s="147">
        <f t="shared" si="559"/>
        <v>1.6406699807721034E-5</v>
      </c>
      <c r="V1642" s="147" t="str">
        <f t="shared" si="560"/>
        <v/>
      </c>
      <c r="W1642" s="171">
        <f t="shared" si="561"/>
        <v>1.0861694588027211E-5</v>
      </c>
      <c r="X1642" s="169" t="str">
        <f t="shared" si="562"/>
        <v/>
      </c>
      <c r="Y1642" s="147" t="str">
        <f t="shared" si="563"/>
        <v/>
      </c>
      <c r="AC1642" s="151">
        <v>961</v>
      </c>
      <c r="AD1642" s="147">
        <f t="shared" si="564"/>
        <v>-0.15600000000000014</v>
      </c>
      <c r="AE1642" s="170">
        <f t="shared" si="565"/>
        <v>0.39411736504986405</v>
      </c>
      <c r="AF1642" s="170">
        <f t="shared" si="566"/>
        <v>0.43801651061064406</v>
      </c>
      <c r="AG1642" s="147" t="str">
        <f t="shared" si="567"/>
        <v/>
      </c>
      <c r="AH1642" s="147">
        <f t="shared" si="568"/>
        <v>0.39411736504986405</v>
      </c>
      <c r="AI1642" s="147" t="str">
        <f t="shared" si="569"/>
        <v/>
      </c>
      <c r="AJ1642" s="169">
        <f t="shared" si="570"/>
        <v>0</v>
      </c>
      <c r="AK1642" s="169" t="str">
        <f t="shared" si="571"/>
        <v/>
      </c>
      <c r="AL1642" s="169" t="str">
        <f t="shared" si="572"/>
        <v/>
      </c>
      <c r="AM1642" s="169"/>
      <c r="AN1642" s="169"/>
      <c r="AO1642" s="169"/>
      <c r="AP1642" s="169"/>
      <c r="AQ1642" s="169"/>
      <c r="AR1642" s="169"/>
      <c r="AS1642" s="169"/>
      <c r="AT1642" s="148"/>
      <c r="AU1642" s="149"/>
      <c r="AV1642" s="148"/>
      <c r="AW1642" s="173"/>
      <c r="AX1642" s="174"/>
      <c r="AY1642" s="175"/>
      <c r="AZ1642" s="175"/>
      <c r="BA1642" s="176"/>
      <c r="BB1642" s="176"/>
      <c r="BC1642" s="150"/>
      <c r="BE1642" s="151">
        <v>938</v>
      </c>
      <c r="BF1642" s="164">
        <f t="shared" si="542"/>
        <v>5.996800000000106</v>
      </c>
      <c r="BG1642" s="177">
        <f t="shared" si="543"/>
        <v>0.54012304886666596</v>
      </c>
      <c r="BH1642" s="178">
        <f t="shared" si="544"/>
        <v>7.4729730263189964E-4</v>
      </c>
      <c r="BI1642" s="179" t="str">
        <f t="shared" si="545"/>
        <v/>
      </c>
      <c r="BJ1642" s="179" t="str">
        <f t="shared" si="541"/>
        <v/>
      </c>
    </row>
    <row r="1643" spans="2:62" ht="20.100000000000001" customHeight="1" x14ac:dyDescent="0.25">
      <c r="B1643" s="147"/>
      <c r="C1643" s="151">
        <v>962</v>
      </c>
      <c r="D1643" s="147">
        <f t="shared" si="546"/>
        <v>-113.53164337613634</v>
      </c>
      <c r="E1643" s="170">
        <f t="shared" si="547"/>
        <v>5.2798278145467709E-4</v>
      </c>
      <c r="F1643" s="170">
        <f t="shared" si="548"/>
        <v>0.43959346782576131</v>
      </c>
      <c r="G1643" s="147" t="str">
        <f t="shared" si="549"/>
        <v/>
      </c>
      <c r="H1643" s="147">
        <f t="shared" si="550"/>
        <v>5.2798278145467709E-4</v>
      </c>
      <c r="I1643" s="147" t="str">
        <f t="shared" si="551"/>
        <v/>
      </c>
      <c r="J1643" s="147">
        <f t="shared" si="552"/>
        <v>6.9432770964156907E-13</v>
      </c>
      <c r="K1643" s="147" t="str">
        <f t="shared" si="553"/>
        <v/>
      </c>
      <c r="L1643" s="147" t="str">
        <f t="shared" si="554"/>
        <v/>
      </c>
      <c r="P1643" s="151">
        <v>962</v>
      </c>
      <c r="Q1643" s="147">
        <f t="shared" si="555"/>
        <v>-3651.3034424746147</v>
      </c>
      <c r="R1643" s="170">
        <f t="shared" si="556"/>
        <v>1.6416809448252194E-5</v>
      </c>
      <c r="S1643" s="170">
        <f t="shared" si="557"/>
        <v>0.4395934678257612</v>
      </c>
      <c r="T1643" s="147" t="str">
        <f t="shared" si="558"/>
        <v/>
      </c>
      <c r="U1643" s="147">
        <f t="shared" si="559"/>
        <v>1.6416809448252194E-5</v>
      </c>
      <c r="V1643" s="147" t="str">
        <f t="shared" si="560"/>
        <v/>
      </c>
      <c r="W1643" s="171">
        <f t="shared" si="561"/>
        <v>1.090171908121053E-5</v>
      </c>
      <c r="X1643" s="169" t="str">
        <f t="shared" si="562"/>
        <v/>
      </c>
      <c r="Y1643" s="147" t="str">
        <f t="shared" si="563"/>
        <v/>
      </c>
      <c r="AC1643" s="151">
        <v>962</v>
      </c>
      <c r="AD1643" s="147">
        <f t="shared" si="564"/>
        <v>-0.15200000000000014</v>
      </c>
      <c r="AE1643" s="170">
        <f t="shared" si="565"/>
        <v>0.39436021613719041</v>
      </c>
      <c r="AF1643" s="170">
        <f t="shared" si="566"/>
        <v>0.43959346782576125</v>
      </c>
      <c r="AG1643" s="147" t="str">
        <f t="shared" si="567"/>
        <v/>
      </c>
      <c r="AH1643" s="147">
        <f t="shared" si="568"/>
        <v>0.39436021613719041</v>
      </c>
      <c r="AI1643" s="147" t="str">
        <f t="shared" si="569"/>
        <v/>
      </c>
      <c r="AJ1643" s="169">
        <f t="shared" si="570"/>
        <v>0</v>
      </c>
      <c r="AK1643" s="169" t="str">
        <f t="shared" si="571"/>
        <v/>
      </c>
      <c r="AL1643" s="169" t="str">
        <f t="shared" si="572"/>
        <v/>
      </c>
      <c r="AM1643" s="169"/>
      <c r="AN1643" s="169"/>
      <c r="AO1643" s="169"/>
      <c r="AP1643" s="169"/>
      <c r="AQ1643" s="169"/>
      <c r="AR1643" s="169"/>
      <c r="AS1643" s="169"/>
      <c r="AT1643" s="148"/>
      <c r="AU1643" s="149"/>
      <c r="AV1643" s="148"/>
      <c r="AW1643" s="173"/>
      <c r="AX1643" s="174"/>
      <c r="AY1643" s="175"/>
      <c r="AZ1643" s="175"/>
      <c r="BA1643" s="176"/>
      <c r="BB1643" s="176"/>
      <c r="BC1643" s="150"/>
      <c r="BE1643" s="151">
        <v>939</v>
      </c>
      <c r="BF1643" s="164">
        <f t="shared" si="542"/>
        <v>6.0032000000001062</v>
      </c>
      <c r="BG1643" s="177">
        <f t="shared" si="543"/>
        <v>0.53937575156403406</v>
      </c>
      <c r="BH1643" s="178">
        <f t="shared" si="544"/>
        <v>7.4689778911563032E-4</v>
      </c>
      <c r="BI1643" s="179" t="str">
        <f t="shared" si="545"/>
        <v/>
      </c>
      <c r="BJ1643" s="179" t="str">
        <f t="shared" si="541"/>
        <v/>
      </c>
    </row>
    <row r="1644" spans="2:62" ht="20.100000000000001" customHeight="1" x14ac:dyDescent="0.25">
      <c r="B1644" s="147"/>
      <c r="C1644" s="151">
        <v>963</v>
      </c>
      <c r="D1644" s="147">
        <f t="shared" si="546"/>
        <v>-110.54396855044843</v>
      </c>
      <c r="E1644" s="170">
        <f t="shared" si="547"/>
        <v>5.2829966617946064E-4</v>
      </c>
      <c r="F1644" s="170">
        <f t="shared" si="548"/>
        <v>0.44117138412111739</v>
      </c>
      <c r="G1644" s="147" t="str">
        <f t="shared" si="549"/>
        <v/>
      </c>
      <c r="H1644" s="147">
        <f t="shared" si="550"/>
        <v>5.2829966617946064E-4</v>
      </c>
      <c r="I1644" s="147" t="str">
        <f t="shared" si="551"/>
        <v/>
      </c>
      <c r="J1644" s="147">
        <f t="shared" si="552"/>
        <v>7.1231778300523745E-13</v>
      </c>
      <c r="K1644" s="147" t="str">
        <f t="shared" si="553"/>
        <v/>
      </c>
      <c r="L1644" s="147" t="str">
        <f t="shared" si="554"/>
        <v/>
      </c>
      <c r="P1644" s="151">
        <v>963</v>
      </c>
      <c r="Q1644" s="147">
        <f t="shared" si="555"/>
        <v>-3555.216509777907</v>
      </c>
      <c r="R1644" s="170">
        <f t="shared" si="556"/>
        <v>1.6426662489537941E-5</v>
      </c>
      <c r="S1644" s="170">
        <f t="shared" si="557"/>
        <v>0.44117138412111734</v>
      </c>
      <c r="T1644" s="147" t="str">
        <f t="shared" si="558"/>
        <v/>
      </c>
      <c r="U1644" s="147">
        <f t="shared" si="559"/>
        <v>1.6426662489537941E-5</v>
      </c>
      <c r="V1644" s="147" t="str">
        <f t="shared" si="560"/>
        <v/>
      </c>
      <c r="W1644" s="171">
        <f t="shared" si="561"/>
        <v>1.0941715992657562E-5</v>
      </c>
      <c r="X1644" s="169" t="str">
        <f t="shared" si="562"/>
        <v/>
      </c>
      <c r="Y1644" s="147" t="str">
        <f t="shared" si="563"/>
        <v/>
      </c>
      <c r="AC1644" s="151">
        <v>963</v>
      </c>
      <c r="AD1644" s="147">
        <f t="shared" si="564"/>
        <v>-0.14800000000000013</v>
      </c>
      <c r="AE1644" s="170">
        <f t="shared" si="565"/>
        <v>0.39459690326591074</v>
      </c>
      <c r="AF1644" s="170">
        <f t="shared" si="566"/>
        <v>0.44117138412111723</v>
      </c>
      <c r="AG1644" s="147" t="str">
        <f t="shared" si="567"/>
        <v/>
      </c>
      <c r="AH1644" s="147">
        <f t="shared" si="568"/>
        <v>0.39459690326591074</v>
      </c>
      <c r="AI1644" s="147" t="str">
        <f t="shared" si="569"/>
        <v/>
      </c>
      <c r="AJ1644" s="169">
        <f t="shared" si="570"/>
        <v>0</v>
      </c>
      <c r="AK1644" s="169" t="str">
        <f t="shared" si="571"/>
        <v/>
      </c>
      <c r="AL1644" s="169" t="str">
        <f t="shared" si="572"/>
        <v/>
      </c>
      <c r="AM1644" s="169"/>
      <c r="AN1644" s="169"/>
      <c r="AO1644" s="169"/>
      <c r="AP1644" s="169"/>
      <c r="AQ1644" s="169"/>
      <c r="AR1644" s="169"/>
      <c r="AS1644" s="169"/>
      <c r="AT1644" s="148"/>
      <c r="AU1644" s="149"/>
      <c r="AV1644" s="148"/>
      <c r="AW1644" s="173"/>
      <c r="AX1644" s="174"/>
      <c r="AY1644" s="175"/>
      <c r="AZ1644" s="175"/>
      <c r="BA1644" s="176"/>
      <c r="BB1644" s="176"/>
      <c r="BC1644" s="150"/>
      <c r="BE1644" s="151">
        <v>940</v>
      </c>
      <c r="BF1644" s="164">
        <f t="shared" si="542"/>
        <v>6.0096000000001064</v>
      </c>
      <c r="BG1644" s="177">
        <f t="shared" si="543"/>
        <v>0.53862885377491843</v>
      </c>
      <c r="BH1644" s="178">
        <f t="shared" si="544"/>
        <v>7.4649637033585847E-4</v>
      </c>
      <c r="BI1644" s="179" t="str">
        <f t="shared" si="545"/>
        <v/>
      </c>
      <c r="BJ1644" s="179" t="str">
        <f t="shared" si="541"/>
        <v/>
      </c>
    </row>
    <row r="1645" spans="2:62" ht="20.100000000000001" customHeight="1" x14ac:dyDescent="0.25">
      <c r="B1645" s="147"/>
      <c r="C1645" s="151">
        <v>964</v>
      </c>
      <c r="D1645" s="147">
        <f t="shared" si="546"/>
        <v>-107.55629372476051</v>
      </c>
      <c r="E1645" s="170">
        <f t="shared" si="547"/>
        <v>5.2860828329193512E-4</v>
      </c>
      <c r="F1645" s="170">
        <f t="shared" si="548"/>
        <v>0.44275023481823012</v>
      </c>
      <c r="G1645" s="147" t="str">
        <f t="shared" si="549"/>
        <v/>
      </c>
      <c r="H1645" s="147">
        <f t="shared" si="550"/>
        <v>5.2860828329193512E-4</v>
      </c>
      <c r="I1645" s="147" t="str">
        <f t="shared" si="551"/>
        <v/>
      </c>
      <c r="J1645" s="147">
        <f t="shared" si="552"/>
        <v>7.3076228797838042E-13</v>
      </c>
      <c r="K1645" s="147" t="str">
        <f t="shared" si="553"/>
        <v/>
      </c>
      <c r="L1645" s="147" t="str">
        <f t="shared" si="554"/>
        <v/>
      </c>
      <c r="P1645" s="151">
        <v>964</v>
      </c>
      <c r="Q1645" s="147">
        <f t="shared" si="555"/>
        <v>-3459.1295770812139</v>
      </c>
      <c r="R1645" s="170">
        <f t="shared" si="556"/>
        <v>1.6436258462183113E-5</v>
      </c>
      <c r="S1645" s="170">
        <f t="shared" si="557"/>
        <v>0.44275023481822989</v>
      </c>
      <c r="T1645" s="147" t="str">
        <f t="shared" si="558"/>
        <v/>
      </c>
      <c r="U1645" s="147">
        <f t="shared" si="559"/>
        <v>1.6436258462183113E-5</v>
      </c>
      <c r="V1645" s="147" t="str">
        <f t="shared" si="560"/>
        <v/>
      </c>
      <c r="W1645" s="171">
        <f t="shared" si="561"/>
        <v>1.0981683938935887E-5</v>
      </c>
      <c r="X1645" s="169" t="str">
        <f t="shared" si="562"/>
        <v/>
      </c>
      <c r="Y1645" s="147" t="str">
        <f t="shared" si="563"/>
        <v/>
      </c>
      <c r="AC1645" s="151">
        <v>964</v>
      </c>
      <c r="AD1645" s="147">
        <f t="shared" si="564"/>
        <v>-0.14400000000000013</v>
      </c>
      <c r="AE1645" s="170">
        <f t="shared" si="565"/>
        <v>0.39482741516033976</v>
      </c>
      <c r="AF1645" s="170">
        <f t="shared" si="566"/>
        <v>0.44275023481822989</v>
      </c>
      <c r="AG1645" s="147" t="str">
        <f t="shared" si="567"/>
        <v/>
      </c>
      <c r="AH1645" s="147">
        <f t="shared" si="568"/>
        <v>0.39482741516033976</v>
      </c>
      <c r="AI1645" s="147" t="str">
        <f t="shared" si="569"/>
        <v/>
      </c>
      <c r="AJ1645" s="169">
        <f t="shared" si="570"/>
        <v>0</v>
      </c>
      <c r="AK1645" s="169" t="str">
        <f t="shared" si="571"/>
        <v/>
      </c>
      <c r="AL1645" s="169" t="str">
        <f t="shared" si="572"/>
        <v/>
      </c>
      <c r="AM1645" s="169"/>
      <c r="AN1645" s="169"/>
      <c r="AO1645" s="169"/>
      <c r="AP1645" s="169"/>
      <c r="AQ1645" s="169"/>
      <c r="AR1645" s="169"/>
      <c r="AS1645" s="169"/>
      <c r="AT1645" s="148"/>
      <c r="AU1645" s="149"/>
      <c r="AV1645" s="148"/>
      <c r="AW1645" s="173"/>
      <c r="AX1645" s="174"/>
      <c r="AY1645" s="175"/>
      <c r="AZ1645" s="175"/>
      <c r="BA1645" s="176"/>
      <c r="BB1645" s="176"/>
      <c r="BC1645" s="150"/>
      <c r="BE1645" s="151">
        <v>941</v>
      </c>
      <c r="BF1645" s="164">
        <f t="shared" si="542"/>
        <v>6.0160000000001066</v>
      </c>
      <c r="BG1645" s="177">
        <f t="shared" si="543"/>
        <v>0.53788235740458257</v>
      </c>
      <c r="BH1645" s="178">
        <f t="shared" si="544"/>
        <v>7.460930540981181E-4</v>
      </c>
      <c r="BI1645" s="179" t="str">
        <f t="shared" si="545"/>
        <v/>
      </c>
      <c r="BJ1645" s="179" t="str">
        <f t="shared" si="541"/>
        <v/>
      </c>
    </row>
    <row r="1646" spans="2:62" ht="20.100000000000001" customHeight="1" x14ac:dyDescent="0.25">
      <c r="B1646" s="147"/>
      <c r="C1646" s="151">
        <v>965</v>
      </c>
      <c r="D1646" s="147">
        <f t="shared" si="546"/>
        <v>-104.56861889907304</v>
      </c>
      <c r="E1646" s="170">
        <f t="shared" si="547"/>
        <v>5.2890861808385116E-4</v>
      </c>
      <c r="F1646" s="170">
        <f t="shared" si="548"/>
        <v>0.44432999519409355</v>
      </c>
      <c r="G1646" s="147" t="str">
        <f t="shared" si="549"/>
        <v/>
      </c>
      <c r="H1646" s="147">
        <f t="shared" si="550"/>
        <v>5.2890861808385116E-4</v>
      </c>
      <c r="I1646" s="147" t="str">
        <f t="shared" si="551"/>
        <v/>
      </c>
      <c r="J1646" s="147">
        <f t="shared" si="552"/>
        <v>7.4967239359160677E-13</v>
      </c>
      <c r="K1646" s="147" t="str">
        <f t="shared" si="553"/>
        <v/>
      </c>
      <c r="L1646" s="147" t="str">
        <f t="shared" si="554"/>
        <v/>
      </c>
      <c r="P1646" s="151">
        <v>965</v>
      </c>
      <c r="Q1646" s="147">
        <f t="shared" si="555"/>
        <v>-3363.0426443845063</v>
      </c>
      <c r="R1646" s="170">
        <f t="shared" si="556"/>
        <v>1.6445596908857421E-5</v>
      </c>
      <c r="S1646" s="170">
        <f t="shared" si="557"/>
        <v>0.44432999519409361</v>
      </c>
      <c r="T1646" s="147" t="str">
        <f t="shared" si="558"/>
        <v/>
      </c>
      <c r="U1646" s="147">
        <f t="shared" si="559"/>
        <v>1.6445596908857421E-5</v>
      </c>
      <c r="V1646" s="147" t="str">
        <f t="shared" si="560"/>
        <v/>
      </c>
      <c r="W1646" s="171">
        <f t="shared" si="561"/>
        <v>1.1021621532941477E-5</v>
      </c>
      <c r="X1646" s="169" t="str">
        <f t="shared" si="562"/>
        <v/>
      </c>
      <c r="Y1646" s="147" t="str">
        <f t="shared" si="563"/>
        <v/>
      </c>
      <c r="AC1646" s="151">
        <v>965</v>
      </c>
      <c r="AD1646" s="147">
        <f t="shared" si="564"/>
        <v>-0.14000000000000012</v>
      </c>
      <c r="AE1646" s="170">
        <f t="shared" si="565"/>
        <v>0.39505174083461125</v>
      </c>
      <c r="AF1646" s="170">
        <f t="shared" si="566"/>
        <v>0.4443299951940935</v>
      </c>
      <c r="AG1646" s="147" t="str">
        <f t="shared" si="567"/>
        <v/>
      </c>
      <c r="AH1646" s="147">
        <f t="shared" si="568"/>
        <v>0.39505174083461125</v>
      </c>
      <c r="AI1646" s="147" t="str">
        <f t="shared" si="569"/>
        <v/>
      </c>
      <c r="AJ1646" s="169">
        <f t="shared" si="570"/>
        <v>0</v>
      </c>
      <c r="AK1646" s="169" t="str">
        <f t="shared" si="571"/>
        <v/>
      </c>
      <c r="AL1646" s="169" t="str">
        <f t="shared" si="572"/>
        <v/>
      </c>
      <c r="AM1646" s="169"/>
      <c r="AN1646" s="169"/>
      <c r="AO1646" s="169"/>
      <c r="AP1646" s="169"/>
      <c r="AQ1646" s="169"/>
      <c r="AR1646" s="169"/>
      <c r="AS1646" s="169"/>
      <c r="AT1646" s="148"/>
      <c r="AU1646" s="149"/>
      <c r="AV1646" s="148"/>
      <c r="AW1646" s="173"/>
      <c r="AX1646" s="174"/>
      <c r="AY1646" s="175"/>
      <c r="AZ1646" s="175"/>
      <c r="BA1646" s="176"/>
      <c r="BB1646" s="176"/>
      <c r="BC1646" s="150"/>
      <c r="BE1646" s="151">
        <v>942</v>
      </c>
      <c r="BF1646" s="164">
        <f t="shared" si="542"/>
        <v>6.0224000000001068</v>
      </c>
      <c r="BG1646" s="177">
        <f t="shared" si="543"/>
        <v>0.53713626435048445</v>
      </c>
      <c r="BH1646" s="178">
        <f t="shared" si="544"/>
        <v>7.4568784820183698E-4</v>
      </c>
      <c r="BI1646" s="179" t="str">
        <f t="shared" si="545"/>
        <v/>
      </c>
      <c r="BJ1646" s="179" t="str">
        <f t="shared" si="541"/>
        <v/>
      </c>
    </row>
    <row r="1647" spans="2:62" ht="20.100000000000001" customHeight="1" x14ac:dyDescent="0.25">
      <c r="B1647" s="147"/>
      <c r="C1647" s="151">
        <v>966</v>
      </c>
      <c r="D1647" s="147">
        <f t="shared" si="546"/>
        <v>-101.58094407338513</v>
      </c>
      <c r="E1647" s="170">
        <f t="shared" si="547"/>
        <v>5.2920065623614807E-4</v>
      </c>
      <c r="F1647" s="170">
        <f t="shared" si="548"/>
        <v>0.44591064048234014</v>
      </c>
      <c r="G1647" s="147" t="str">
        <f t="shared" si="549"/>
        <v/>
      </c>
      <c r="H1647" s="147">
        <f t="shared" si="550"/>
        <v>5.2920065623614807E-4</v>
      </c>
      <c r="I1647" s="147" t="str">
        <f t="shared" si="551"/>
        <v/>
      </c>
      <c r="J1647" s="147">
        <f t="shared" si="552"/>
        <v>7.6905953535299273E-13</v>
      </c>
      <c r="K1647" s="147" t="str">
        <f t="shared" si="553"/>
        <v/>
      </c>
      <c r="L1647" s="147" t="str">
        <f t="shared" si="554"/>
        <v/>
      </c>
      <c r="P1647" s="151">
        <v>966</v>
      </c>
      <c r="Q1647" s="147">
        <f t="shared" si="555"/>
        <v>-3266.9557116878132</v>
      </c>
      <c r="R1647" s="170">
        <f t="shared" si="556"/>
        <v>1.6454677384331768E-5</v>
      </c>
      <c r="S1647" s="170">
        <f t="shared" si="557"/>
        <v>0.44591064048234003</v>
      </c>
      <c r="T1647" s="147" t="str">
        <f t="shared" si="558"/>
        <v/>
      </c>
      <c r="U1647" s="147">
        <f t="shared" si="559"/>
        <v>1.6454677384331768E-5</v>
      </c>
      <c r="V1647" s="147" t="str">
        <f t="shared" si="560"/>
        <v/>
      </c>
      <c r="W1647" s="171">
        <f t="shared" si="561"/>
        <v>1.1061527383974166E-5</v>
      </c>
      <c r="X1647" s="169" t="str">
        <f t="shared" si="562"/>
        <v/>
      </c>
      <c r="Y1647" s="147" t="str">
        <f t="shared" si="563"/>
        <v/>
      </c>
      <c r="AC1647" s="151">
        <v>966</v>
      </c>
      <c r="AD1647" s="147">
        <f t="shared" si="564"/>
        <v>-0.13600000000000012</v>
      </c>
      <c r="AE1647" s="170">
        <f t="shared" si="565"/>
        <v>0.3952698695935507</v>
      </c>
      <c r="AF1647" s="170">
        <f t="shared" si="566"/>
        <v>0.44591064048234008</v>
      </c>
      <c r="AG1647" s="147" t="str">
        <f t="shared" si="567"/>
        <v/>
      </c>
      <c r="AH1647" s="147">
        <f t="shared" si="568"/>
        <v>0.3952698695935507</v>
      </c>
      <c r="AI1647" s="147" t="str">
        <f t="shared" si="569"/>
        <v/>
      </c>
      <c r="AJ1647" s="169">
        <f t="shared" si="570"/>
        <v>0</v>
      </c>
      <c r="AK1647" s="169" t="str">
        <f t="shared" si="571"/>
        <v/>
      </c>
      <c r="AL1647" s="169" t="str">
        <f t="shared" si="572"/>
        <v/>
      </c>
      <c r="AM1647" s="169"/>
      <c r="AN1647" s="169"/>
      <c r="AO1647" s="169"/>
      <c r="AP1647" s="169"/>
      <c r="AQ1647" s="169"/>
      <c r="AR1647" s="169"/>
      <c r="AS1647" s="169"/>
      <c r="AT1647" s="148"/>
      <c r="AU1647" s="149"/>
      <c r="AV1647" s="148"/>
      <c r="AW1647" s="173"/>
      <c r="AX1647" s="174"/>
      <c r="AY1647" s="175"/>
      <c r="AZ1647" s="175"/>
      <c r="BA1647" s="176"/>
      <c r="BB1647" s="176"/>
      <c r="BC1647" s="150"/>
      <c r="BE1647" s="151">
        <v>943</v>
      </c>
      <c r="BF1647" s="164">
        <f t="shared" si="542"/>
        <v>6.028800000000107</v>
      </c>
      <c r="BG1647" s="177">
        <f t="shared" si="543"/>
        <v>0.53639057650228261</v>
      </c>
      <c r="BH1647" s="178">
        <f t="shared" si="544"/>
        <v>7.4528076043445246E-4</v>
      </c>
      <c r="BI1647" s="179" t="str">
        <f t="shared" si="545"/>
        <v/>
      </c>
      <c r="BJ1647" s="179" t="str">
        <f t="shared" si="541"/>
        <v/>
      </c>
    </row>
    <row r="1648" spans="2:62" ht="20.100000000000001" customHeight="1" x14ac:dyDescent="0.25">
      <c r="B1648" s="147"/>
      <c r="C1648" s="151">
        <v>967</v>
      </c>
      <c r="D1648" s="147">
        <f t="shared" si="546"/>
        <v>-98.593269247697208</v>
      </c>
      <c r="E1648" s="170">
        <f t="shared" si="547"/>
        <v>5.2948438382009039E-4</v>
      </c>
      <c r="F1648" s="170">
        <f t="shared" si="548"/>
        <v>0.44749214587440378</v>
      </c>
      <c r="G1648" s="147" t="str">
        <f t="shared" si="549"/>
        <v/>
      </c>
      <c r="H1648" s="147">
        <f t="shared" si="550"/>
        <v>5.2948438382009039E-4</v>
      </c>
      <c r="I1648" s="147" t="str">
        <f t="shared" si="551"/>
        <v/>
      </c>
      <c r="J1648" s="147">
        <f t="shared" si="552"/>
        <v>7.8893542140243546E-13</v>
      </c>
      <c r="K1648" s="147" t="str">
        <f t="shared" si="553"/>
        <v/>
      </c>
      <c r="L1648" s="147" t="str">
        <f t="shared" si="554"/>
        <v/>
      </c>
      <c r="P1648" s="151">
        <v>967</v>
      </c>
      <c r="Q1648" s="147">
        <f t="shared" si="555"/>
        <v>-3170.8687789911055</v>
      </c>
      <c r="R1648" s="170">
        <f t="shared" si="556"/>
        <v>1.6463499455513634E-5</v>
      </c>
      <c r="S1648" s="170">
        <f t="shared" si="557"/>
        <v>0.44749214587440372</v>
      </c>
      <c r="T1648" s="147" t="str">
        <f t="shared" si="558"/>
        <v/>
      </c>
      <c r="U1648" s="147">
        <f t="shared" si="559"/>
        <v>1.6463499455513634E-5</v>
      </c>
      <c r="V1648" s="147" t="str">
        <f t="shared" si="560"/>
        <v/>
      </c>
      <c r="W1648" s="171">
        <f t="shared" si="561"/>
        <v>1.1101400097813784E-5</v>
      </c>
      <c r="X1648" s="169" t="str">
        <f t="shared" si="562"/>
        <v/>
      </c>
      <c r="Y1648" s="147" t="str">
        <f t="shared" si="563"/>
        <v/>
      </c>
      <c r="AC1648" s="151">
        <v>967</v>
      </c>
      <c r="AD1648" s="147">
        <f t="shared" si="564"/>
        <v>-0.13200000000000012</v>
      </c>
      <c r="AE1648" s="170">
        <f t="shared" si="565"/>
        <v>0.3954817910335251</v>
      </c>
      <c r="AF1648" s="170">
        <f t="shared" si="566"/>
        <v>0.44749214587440367</v>
      </c>
      <c r="AG1648" s="147" t="str">
        <f t="shared" si="567"/>
        <v/>
      </c>
      <c r="AH1648" s="147">
        <f t="shared" si="568"/>
        <v>0.3954817910335251</v>
      </c>
      <c r="AI1648" s="147" t="str">
        <f t="shared" si="569"/>
        <v/>
      </c>
      <c r="AJ1648" s="169">
        <f t="shared" si="570"/>
        <v>0</v>
      </c>
      <c r="AK1648" s="169" t="str">
        <f t="shared" si="571"/>
        <v/>
      </c>
      <c r="AL1648" s="169" t="str">
        <f t="shared" si="572"/>
        <v/>
      </c>
      <c r="AM1648" s="169"/>
      <c r="AN1648" s="169"/>
      <c r="AO1648" s="169"/>
      <c r="AP1648" s="169"/>
      <c r="AQ1648" s="169"/>
      <c r="AR1648" s="169"/>
      <c r="AS1648" s="169"/>
      <c r="AT1648" s="148"/>
      <c r="AU1648" s="149"/>
      <c r="AV1648" s="148"/>
      <c r="AW1648" s="173"/>
      <c r="AX1648" s="174"/>
      <c r="AY1648" s="175"/>
      <c r="AZ1648" s="175"/>
      <c r="BA1648" s="176"/>
      <c r="BB1648" s="176"/>
      <c r="BC1648" s="150"/>
      <c r="BE1648" s="151">
        <v>944</v>
      </c>
      <c r="BF1648" s="164">
        <f t="shared" si="542"/>
        <v>6.0352000000001071</v>
      </c>
      <c r="BG1648" s="177">
        <f t="shared" si="543"/>
        <v>0.53564529574184816</v>
      </c>
      <c r="BH1648" s="178">
        <f t="shared" si="544"/>
        <v>7.4487179857529728E-4</v>
      </c>
      <c r="BI1648" s="179" t="str">
        <f t="shared" si="545"/>
        <v/>
      </c>
      <c r="BJ1648" s="179" t="str">
        <f t="shared" si="541"/>
        <v/>
      </c>
    </row>
    <row r="1649" spans="2:62" ht="20.100000000000001" customHeight="1" x14ac:dyDescent="0.25">
      <c r="B1649" s="147"/>
      <c r="C1649" s="151">
        <v>968</v>
      </c>
      <c r="D1649" s="147">
        <f t="shared" si="546"/>
        <v>-95.60559442200929</v>
      </c>
      <c r="E1649" s="170">
        <f t="shared" si="547"/>
        <v>5.2975978729837535E-4</v>
      </c>
      <c r="F1649" s="170">
        <f t="shared" si="548"/>
        <v>0.44907448652068849</v>
      </c>
      <c r="G1649" s="147" t="str">
        <f t="shared" si="549"/>
        <v/>
      </c>
      <c r="H1649" s="147">
        <f t="shared" si="550"/>
        <v>5.2975978729837535E-4</v>
      </c>
      <c r="I1649" s="147" t="str">
        <f t="shared" si="551"/>
        <v/>
      </c>
      <c r="J1649" s="147">
        <f t="shared" si="552"/>
        <v>8.0931203880313791E-13</v>
      </c>
      <c r="K1649" s="147" t="str">
        <f t="shared" si="553"/>
        <v/>
      </c>
      <c r="L1649" s="147" t="str">
        <f t="shared" si="554"/>
        <v/>
      </c>
      <c r="P1649" s="151">
        <v>968</v>
      </c>
      <c r="Q1649" s="147">
        <f t="shared" si="555"/>
        <v>-3074.7818462944124</v>
      </c>
      <c r="R1649" s="170">
        <f t="shared" si="556"/>
        <v>1.6472062701481493E-5</v>
      </c>
      <c r="S1649" s="170">
        <f t="shared" si="557"/>
        <v>0.44907448652068827</v>
      </c>
      <c r="T1649" s="147" t="str">
        <f t="shared" si="558"/>
        <v/>
      </c>
      <c r="U1649" s="147">
        <f t="shared" si="559"/>
        <v>1.6472062701481493E-5</v>
      </c>
      <c r="V1649" s="147" t="str">
        <f t="shared" si="560"/>
        <v/>
      </c>
      <c r="W1649" s="171">
        <f t="shared" si="561"/>
        <v>1.1141238276796757E-5</v>
      </c>
      <c r="X1649" s="169" t="str">
        <f t="shared" si="562"/>
        <v/>
      </c>
      <c r="Y1649" s="147" t="str">
        <f t="shared" si="563"/>
        <v/>
      </c>
      <c r="AC1649" s="151">
        <v>968</v>
      </c>
      <c r="AD1649" s="147">
        <f t="shared" si="564"/>
        <v>-0.12800000000000011</v>
      </c>
      <c r="AE1649" s="170">
        <f t="shared" si="565"/>
        <v>0.39568749504326983</v>
      </c>
      <c r="AF1649" s="170">
        <f t="shared" si="566"/>
        <v>0.44907448652068827</v>
      </c>
      <c r="AG1649" s="147" t="str">
        <f t="shared" si="567"/>
        <v/>
      </c>
      <c r="AH1649" s="147">
        <f t="shared" si="568"/>
        <v>0.39568749504326983</v>
      </c>
      <c r="AI1649" s="147" t="str">
        <f t="shared" si="569"/>
        <v/>
      </c>
      <c r="AJ1649" s="169">
        <f t="shared" si="570"/>
        <v>0</v>
      </c>
      <c r="AK1649" s="169" t="str">
        <f t="shared" si="571"/>
        <v/>
      </c>
      <c r="AL1649" s="169" t="str">
        <f t="shared" si="572"/>
        <v/>
      </c>
      <c r="AM1649" s="169"/>
      <c r="AN1649" s="169"/>
      <c r="AO1649" s="169"/>
      <c r="AP1649" s="169"/>
      <c r="AQ1649" s="169"/>
      <c r="AR1649" s="169"/>
      <c r="AS1649" s="169"/>
      <c r="AT1649" s="148"/>
      <c r="AU1649" s="149"/>
      <c r="AV1649" s="148"/>
      <c r="AW1649" s="173"/>
      <c r="AX1649" s="174"/>
      <c r="AY1649" s="175"/>
      <c r="AZ1649" s="175"/>
      <c r="BA1649" s="176"/>
      <c r="BB1649" s="176"/>
      <c r="BC1649" s="150"/>
      <c r="BE1649" s="151">
        <v>945</v>
      </c>
      <c r="BF1649" s="164">
        <f t="shared" si="542"/>
        <v>6.0416000000001073</v>
      </c>
      <c r="BG1649" s="177">
        <f t="shared" si="543"/>
        <v>0.53490042394327286</v>
      </c>
      <c r="BH1649" s="178">
        <f t="shared" si="544"/>
        <v>7.4446097039293502E-4</v>
      </c>
      <c r="BI1649" s="179" t="str">
        <f t="shared" si="545"/>
        <v/>
      </c>
      <c r="BJ1649" s="179" t="str">
        <f t="shared" si="541"/>
        <v/>
      </c>
    </row>
    <row r="1650" spans="2:62" ht="20.100000000000001" customHeight="1" x14ac:dyDescent="0.25">
      <c r="B1650" s="147"/>
      <c r="C1650" s="151">
        <v>969</v>
      </c>
      <c r="D1650" s="147">
        <f t="shared" si="546"/>
        <v>-92.617919596321826</v>
      </c>
      <c r="E1650" s="170">
        <f t="shared" si="547"/>
        <v>5.3002685352620995E-4</v>
      </c>
      <c r="F1650" s="170">
        <f t="shared" si="548"/>
        <v>0.45065763753173899</v>
      </c>
      <c r="G1650" s="147" t="str">
        <f t="shared" si="549"/>
        <v/>
      </c>
      <c r="H1650" s="147">
        <f t="shared" si="550"/>
        <v>5.3002685352620995E-4</v>
      </c>
      <c r="I1650" s="147" t="str">
        <f t="shared" si="551"/>
        <v/>
      </c>
      <c r="J1650" s="147">
        <f t="shared" si="552"/>
        <v>8.3020165997312397E-13</v>
      </c>
      <c r="K1650" s="147" t="str">
        <f t="shared" si="553"/>
        <v/>
      </c>
      <c r="L1650" s="147" t="str">
        <f t="shared" si="554"/>
        <v/>
      </c>
      <c r="P1650" s="151">
        <v>969</v>
      </c>
      <c r="Q1650" s="147">
        <f t="shared" si="555"/>
        <v>-2978.6949135977047</v>
      </c>
      <c r="R1650" s="170">
        <f t="shared" si="556"/>
        <v>1.6480366713518297E-5</v>
      </c>
      <c r="S1650" s="170">
        <f t="shared" si="557"/>
        <v>0.4506576375317391</v>
      </c>
      <c r="T1650" s="147" t="str">
        <f t="shared" si="558"/>
        <v/>
      </c>
      <c r="U1650" s="147">
        <f t="shared" si="559"/>
        <v>1.6480366713518297E-5</v>
      </c>
      <c r="V1650" s="147" t="str">
        <f t="shared" si="560"/>
        <v/>
      </c>
      <c r="W1650" s="171">
        <f t="shared" si="561"/>
        <v>1.1181040519893357E-5</v>
      </c>
      <c r="X1650" s="169" t="str">
        <f t="shared" si="562"/>
        <v/>
      </c>
      <c r="Y1650" s="147" t="str">
        <f t="shared" si="563"/>
        <v/>
      </c>
      <c r="AC1650" s="151">
        <v>969</v>
      </c>
      <c r="AD1650" s="147">
        <f t="shared" si="564"/>
        <v>-0.12400000000000011</v>
      </c>
      <c r="AE1650" s="170">
        <f t="shared" si="565"/>
        <v>0.39588697180469301</v>
      </c>
      <c r="AF1650" s="170">
        <f t="shared" si="566"/>
        <v>0.45065763753173899</v>
      </c>
      <c r="AG1650" s="147" t="str">
        <f t="shared" si="567"/>
        <v/>
      </c>
      <c r="AH1650" s="147">
        <f t="shared" si="568"/>
        <v>0.39588697180469301</v>
      </c>
      <c r="AI1650" s="147" t="str">
        <f t="shared" si="569"/>
        <v/>
      </c>
      <c r="AJ1650" s="169">
        <f t="shared" si="570"/>
        <v>0</v>
      </c>
      <c r="AK1650" s="169" t="str">
        <f t="shared" si="571"/>
        <v/>
      </c>
      <c r="AL1650" s="169" t="str">
        <f t="shared" si="572"/>
        <v/>
      </c>
      <c r="AM1650" s="169"/>
      <c r="AN1650" s="169"/>
      <c r="AO1650" s="169"/>
      <c r="AP1650" s="169"/>
      <c r="AQ1650" s="169"/>
      <c r="AR1650" s="169"/>
      <c r="AS1650" s="169"/>
      <c r="AT1650" s="148"/>
      <c r="AU1650" s="149"/>
      <c r="AV1650" s="148"/>
      <c r="AW1650" s="173"/>
      <c r="AX1650" s="174"/>
      <c r="AY1650" s="175"/>
      <c r="AZ1650" s="175"/>
      <c r="BA1650" s="176"/>
      <c r="BB1650" s="176"/>
      <c r="BC1650" s="150"/>
      <c r="BE1650" s="151">
        <v>946</v>
      </c>
      <c r="BF1650" s="164">
        <f t="shared" si="542"/>
        <v>6.0480000000001075</v>
      </c>
      <c r="BG1650" s="177">
        <f t="shared" si="543"/>
        <v>0.53415596297287993</v>
      </c>
      <c r="BH1650" s="178">
        <f t="shared" si="544"/>
        <v>7.4404828364549314E-4</v>
      </c>
      <c r="BI1650" s="179" t="str">
        <f t="shared" si="545"/>
        <v/>
      </c>
      <c r="BJ1650" s="179" t="str">
        <f t="shared" si="541"/>
        <v/>
      </c>
    </row>
    <row r="1651" spans="2:62" ht="20.100000000000001" customHeight="1" x14ac:dyDescent="0.25">
      <c r="B1651" s="147"/>
      <c r="C1651" s="151">
        <v>970</v>
      </c>
      <c r="D1651" s="147">
        <f t="shared" si="546"/>
        <v>-89.630244770633908</v>
      </c>
      <c r="E1651" s="170">
        <f t="shared" si="547"/>
        <v>5.3028556975235556E-4</v>
      </c>
      <c r="F1651" s="170">
        <f t="shared" si="548"/>
        <v>0.45224157397941617</v>
      </c>
      <c r="G1651" s="147" t="str">
        <f t="shared" si="549"/>
        <v/>
      </c>
      <c r="H1651" s="147">
        <f t="shared" si="550"/>
        <v>5.3028556975235556E-4</v>
      </c>
      <c r="I1651" s="147" t="str">
        <f t="shared" si="551"/>
        <v/>
      </c>
      <c r="J1651" s="147">
        <f t="shared" si="552"/>
        <v>8.516168492598895E-13</v>
      </c>
      <c r="K1651" s="147" t="str">
        <f t="shared" si="553"/>
        <v/>
      </c>
      <c r="L1651" s="147" t="str">
        <f t="shared" si="554"/>
        <v/>
      </c>
      <c r="P1651" s="151">
        <v>970</v>
      </c>
      <c r="Q1651" s="147">
        <f t="shared" si="555"/>
        <v>-2882.6079809010116</v>
      </c>
      <c r="R1651" s="170">
        <f t="shared" si="556"/>
        <v>1.6488411095143968E-5</v>
      </c>
      <c r="S1651" s="170">
        <f t="shared" si="557"/>
        <v>0.45224157397941611</v>
      </c>
      <c r="T1651" s="147" t="str">
        <f t="shared" si="558"/>
        <v/>
      </c>
      <c r="U1651" s="147">
        <f t="shared" si="559"/>
        <v>1.6488411095143968E-5</v>
      </c>
      <c r="V1651" s="147" t="str">
        <f t="shared" si="560"/>
        <v/>
      </c>
      <c r="W1651" s="171">
        <f t="shared" si="561"/>
        <v>1.1220805422785394E-5</v>
      </c>
      <c r="X1651" s="169" t="str">
        <f t="shared" si="562"/>
        <v/>
      </c>
      <c r="Y1651" s="147" t="str">
        <f t="shared" si="563"/>
        <v/>
      </c>
      <c r="AC1651" s="151">
        <v>970</v>
      </c>
      <c r="AD1651" s="147">
        <f t="shared" si="564"/>
        <v>-0.12000000000000011</v>
      </c>
      <c r="AE1651" s="170">
        <f t="shared" si="565"/>
        <v>0.3960802117936561</v>
      </c>
      <c r="AF1651" s="170">
        <f t="shared" si="566"/>
        <v>0.45224157397941611</v>
      </c>
      <c r="AG1651" s="147" t="str">
        <f t="shared" si="567"/>
        <v/>
      </c>
      <c r="AH1651" s="147">
        <f t="shared" si="568"/>
        <v>0.3960802117936561</v>
      </c>
      <c r="AI1651" s="147" t="str">
        <f t="shared" si="569"/>
        <v/>
      </c>
      <c r="AJ1651" s="169">
        <f t="shared" si="570"/>
        <v>0</v>
      </c>
      <c r="AK1651" s="169" t="str">
        <f t="shared" si="571"/>
        <v/>
      </c>
      <c r="AL1651" s="169" t="str">
        <f t="shared" si="572"/>
        <v/>
      </c>
      <c r="AM1651" s="169"/>
      <c r="AN1651" s="169"/>
      <c r="AO1651" s="169"/>
      <c r="AP1651" s="169"/>
      <c r="AQ1651" s="169"/>
      <c r="AR1651" s="169"/>
      <c r="AS1651" s="169"/>
      <c r="AT1651" s="148"/>
      <c r="AU1651" s="149"/>
      <c r="AV1651" s="148"/>
      <c r="AW1651" s="173"/>
      <c r="AX1651" s="174"/>
      <c r="AY1651" s="175"/>
      <c r="AZ1651" s="175"/>
      <c r="BA1651" s="176"/>
      <c r="BB1651" s="176"/>
      <c r="BC1651" s="150"/>
      <c r="BE1651" s="151">
        <v>947</v>
      </c>
      <c r="BF1651" s="164">
        <f t="shared" si="542"/>
        <v>6.0544000000001077</v>
      </c>
      <c r="BG1651" s="177">
        <f t="shared" si="543"/>
        <v>0.53341191468923443</v>
      </c>
      <c r="BH1651" s="178">
        <f t="shared" si="544"/>
        <v>7.4363374608221733E-4</v>
      </c>
      <c r="BI1651" s="179" t="str">
        <f t="shared" si="545"/>
        <v/>
      </c>
      <c r="BJ1651" s="179" t="str">
        <f t="shared" si="541"/>
        <v/>
      </c>
    </row>
    <row r="1652" spans="2:62" ht="20.100000000000001" customHeight="1" x14ac:dyDescent="0.25">
      <c r="B1652" s="147"/>
      <c r="C1652" s="151">
        <v>971</v>
      </c>
      <c r="D1652" s="147">
        <f t="shared" si="546"/>
        <v>-86.64256994494599</v>
      </c>
      <c r="E1652" s="170">
        <f t="shared" si="547"/>
        <v>5.3053592362014364E-4</v>
      </c>
      <c r="F1652" s="170">
        <f t="shared" si="548"/>
        <v>0.4538262708980727</v>
      </c>
      <c r="G1652" s="147" t="str">
        <f t="shared" si="549"/>
        <v/>
      </c>
      <c r="H1652" s="147">
        <f t="shared" si="550"/>
        <v>5.3053592362014364E-4</v>
      </c>
      <c r="I1652" s="147" t="str">
        <f t="shared" si="551"/>
        <v/>
      </c>
      <c r="J1652" s="147">
        <f t="shared" si="552"/>
        <v>8.7357046966097652E-13</v>
      </c>
      <c r="K1652" s="147" t="str">
        <f t="shared" si="553"/>
        <v/>
      </c>
      <c r="L1652" s="147" t="str">
        <f t="shared" si="554"/>
        <v/>
      </c>
      <c r="P1652" s="151">
        <v>971</v>
      </c>
      <c r="Q1652" s="147">
        <f t="shared" si="555"/>
        <v>-2786.521048204304</v>
      </c>
      <c r="R1652" s="170">
        <f t="shared" si="556"/>
        <v>1.6496195462146969E-5</v>
      </c>
      <c r="S1652" s="170">
        <f t="shared" si="557"/>
        <v>0.4538262708980727</v>
      </c>
      <c r="T1652" s="147" t="str">
        <f t="shared" si="558"/>
        <v/>
      </c>
      <c r="U1652" s="147">
        <f t="shared" si="559"/>
        <v>1.6496195462146969E-5</v>
      </c>
      <c r="V1652" s="147" t="str">
        <f t="shared" si="560"/>
        <v/>
      </c>
      <c r="W1652" s="171">
        <f t="shared" si="561"/>
        <v>1.1260531577944554E-5</v>
      </c>
      <c r="X1652" s="169" t="str">
        <f t="shared" si="562"/>
        <v/>
      </c>
      <c r="Y1652" s="147" t="str">
        <f t="shared" si="563"/>
        <v/>
      </c>
      <c r="AC1652" s="151">
        <v>971</v>
      </c>
      <c r="AD1652" s="147">
        <f t="shared" si="564"/>
        <v>-0.1160000000000001</v>
      </c>
      <c r="AE1652" s="170">
        <f t="shared" si="565"/>
        <v>0.39626720578073205</v>
      </c>
      <c r="AF1652" s="170">
        <f t="shared" si="566"/>
        <v>0.45382627089807259</v>
      </c>
      <c r="AG1652" s="147" t="str">
        <f t="shared" si="567"/>
        <v/>
      </c>
      <c r="AH1652" s="147">
        <f t="shared" si="568"/>
        <v>0.39626720578073205</v>
      </c>
      <c r="AI1652" s="147" t="str">
        <f t="shared" si="569"/>
        <v/>
      </c>
      <c r="AJ1652" s="169">
        <f t="shared" si="570"/>
        <v>0</v>
      </c>
      <c r="AK1652" s="169" t="str">
        <f t="shared" si="571"/>
        <v/>
      </c>
      <c r="AL1652" s="169" t="str">
        <f t="shared" si="572"/>
        <v/>
      </c>
      <c r="AM1652" s="169"/>
      <c r="AN1652" s="169"/>
      <c r="AO1652" s="169"/>
      <c r="AP1652" s="169"/>
      <c r="AQ1652" s="169"/>
      <c r="AR1652" s="169"/>
      <c r="AS1652" s="169"/>
      <c r="AT1652" s="148"/>
      <c r="AU1652" s="149"/>
      <c r="AV1652" s="148"/>
      <c r="AW1652" s="173"/>
      <c r="AX1652" s="174"/>
      <c r="AY1652" s="175"/>
      <c r="AZ1652" s="175"/>
      <c r="BA1652" s="176"/>
      <c r="BB1652" s="176"/>
      <c r="BC1652" s="150"/>
      <c r="BE1652" s="151">
        <v>948</v>
      </c>
      <c r="BF1652" s="164">
        <f t="shared" si="542"/>
        <v>6.0608000000001079</v>
      </c>
      <c r="BG1652" s="177">
        <f t="shared" si="543"/>
        <v>0.53266828094315222</v>
      </c>
      <c r="BH1652" s="178">
        <f t="shared" si="544"/>
        <v>7.4321736544002981E-4</v>
      </c>
      <c r="BI1652" s="179" t="str">
        <f t="shared" si="545"/>
        <v/>
      </c>
      <c r="BJ1652" s="179" t="str">
        <f t="shared" si="541"/>
        <v/>
      </c>
    </row>
    <row r="1653" spans="2:62" ht="20.100000000000001" customHeight="1" x14ac:dyDescent="0.25">
      <c r="B1653" s="147"/>
      <c r="C1653" s="151">
        <v>972</v>
      </c>
      <c r="D1653" s="147">
        <f t="shared" si="546"/>
        <v>-83.654895119258072</v>
      </c>
      <c r="E1653" s="170">
        <f t="shared" si="547"/>
        <v>5.3077790316845839E-4</v>
      </c>
      <c r="F1653" s="170">
        <f t="shared" si="548"/>
        <v>0.45541170328573449</v>
      </c>
      <c r="G1653" s="147" t="str">
        <f t="shared" si="549"/>
        <v/>
      </c>
      <c r="H1653" s="147">
        <f t="shared" si="550"/>
        <v>5.3077790316845839E-4</v>
      </c>
      <c r="I1653" s="147" t="str">
        <f t="shared" si="551"/>
        <v/>
      </c>
      <c r="J1653" s="147">
        <f t="shared" si="552"/>
        <v>8.9607568969392652E-13</v>
      </c>
      <c r="K1653" s="147" t="str">
        <f t="shared" si="553"/>
        <v/>
      </c>
      <c r="L1653" s="147" t="str">
        <f t="shared" si="554"/>
        <v/>
      </c>
      <c r="P1653" s="151">
        <v>972</v>
      </c>
      <c r="Q1653" s="147">
        <f t="shared" si="555"/>
        <v>-2690.4341155076108</v>
      </c>
      <c r="R1653" s="170">
        <f t="shared" si="556"/>
        <v>1.6503719442614876E-5</v>
      </c>
      <c r="S1653" s="170">
        <f t="shared" si="557"/>
        <v>0.45541170328573427</v>
      </c>
      <c r="T1653" s="147" t="str">
        <f t="shared" si="558"/>
        <v/>
      </c>
      <c r="U1653" s="147">
        <f t="shared" si="559"/>
        <v>1.6503719442614876E-5</v>
      </c>
      <c r="V1653" s="147" t="str">
        <f t="shared" si="560"/>
        <v/>
      </c>
      <c r="W1653" s="171">
        <f t="shared" si="561"/>
        <v>1.1300217574711174E-5</v>
      </c>
      <c r="X1653" s="169" t="str">
        <f t="shared" si="562"/>
        <v/>
      </c>
      <c r="Y1653" s="147" t="str">
        <f t="shared" si="563"/>
        <v/>
      </c>
      <c r="AC1653" s="151">
        <v>972</v>
      </c>
      <c r="AD1653" s="147">
        <f t="shared" si="564"/>
        <v>-0.1120000000000001</v>
      </c>
      <c r="AE1653" s="170">
        <f t="shared" si="565"/>
        <v>0.39644794483193985</v>
      </c>
      <c r="AF1653" s="170">
        <f t="shared" si="566"/>
        <v>0.45541170328573433</v>
      </c>
      <c r="AG1653" s="147" t="str">
        <f t="shared" si="567"/>
        <v/>
      </c>
      <c r="AH1653" s="147">
        <f t="shared" si="568"/>
        <v>0.39644794483193985</v>
      </c>
      <c r="AI1653" s="147" t="str">
        <f t="shared" si="569"/>
        <v/>
      </c>
      <c r="AJ1653" s="169">
        <f t="shared" si="570"/>
        <v>0</v>
      </c>
      <c r="AK1653" s="169" t="str">
        <f t="shared" si="571"/>
        <v/>
      </c>
      <c r="AL1653" s="169" t="str">
        <f t="shared" si="572"/>
        <v/>
      </c>
      <c r="AM1653" s="169"/>
      <c r="AN1653" s="169"/>
      <c r="AO1653" s="169"/>
      <c r="AP1653" s="169"/>
      <c r="AQ1653" s="169"/>
      <c r="AR1653" s="169"/>
      <c r="AS1653" s="169"/>
      <c r="AT1653" s="148"/>
      <c r="AU1653" s="149"/>
      <c r="AV1653" s="148"/>
      <c r="AW1653" s="173"/>
      <c r="AX1653" s="174"/>
      <c r="AY1653" s="175"/>
      <c r="AZ1653" s="175"/>
      <c r="BA1653" s="176"/>
      <c r="BB1653" s="176"/>
      <c r="BC1653" s="150"/>
      <c r="BE1653" s="151">
        <v>949</v>
      </c>
      <c r="BF1653" s="164">
        <f t="shared" si="542"/>
        <v>6.0672000000001081</v>
      </c>
      <c r="BG1653" s="177">
        <f t="shared" si="543"/>
        <v>0.53192506357771219</v>
      </c>
      <c r="BH1653" s="178">
        <f t="shared" si="544"/>
        <v>7.4279914944974657E-4</v>
      </c>
      <c r="BI1653" s="179" t="str">
        <f t="shared" si="545"/>
        <v/>
      </c>
      <c r="BJ1653" s="179" t="str">
        <f t="shared" si="541"/>
        <v/>
      </c>
    </row>
    <row r="1654" spans="2:62" ht="20.100000000000001" customHeight="1" x14ac:dyDescent="0.25">
      <c r="B1654" s="147"/>
      <c r="C1654" s="151">
        <v>973</v>
      </c>
      <c r="D1654" s="147">
        <f t="shared" si="546"/>
        <v>-80.667220293570608</v>
      </c>
      <c r="E1654" s="170">
        <f t="shared" si="547"/>
        <v>5.3101149683268997E-4</v>
      </c>
      <c r="F1654" s="170">
        <f t="shared" si="548"/>
        <v>0.45699784610528338</v>
      </c>
      <c r="G1654" s="147" t="str">
        <f t="shared" si="549"/>
        <v/>
      </c>
      <c r="H1654" s="147">
        <f t="shared" si="550"/>
        <v>5.3101149683268997E-4</v>
      </c>
      <c r="I1654" s="147" t="str">
        <f t="shared" si="551"/>
        <v/>
      </c>
      <c r="J1654" s="147">
        <f t="shared" si="552"/>
        <v>9.19145990418575E-13</v>
      </c>
      <c r="K1654" s="147" t="str">
        <f t="shared" si="553"/>
        <v/>
      </c>
      <c r="L1654" s="147" t="str">
        <f t="shared" si="554"/>
        <v/>
      </c>
      <c r="P1654" s="151">
        <v>973</v>
      </c>
      <c r="Q1654" s="147">
        <f t="shared" si="555"/>
        <v>-2594.3471828109032</v>
      </c>
      <c r="R1654" s="170">
        <f t="shared" si="556"/>
        <v>1.6510982676964008E-5</v>
      </c>
      <c r="S1654" s="170">
        <f t="shared" si="557"/>
        <v>0.45699784610528343</v>
      </c>
      <c r="T1654" s="147" t="str">
        <f t="shared" si="558"/>
        <v/>
      </c>
      <c r="U1654" s="147">
        <f t="shared" si="559"/>
        <v>1.6510982676964008E-5</v>
      </c>
      <c r="V1654" s="147" t="str">
        <f t="shared" si="560"/>
        <v/>
      </c>
      <c r="W1654" s="171">
        <f t="shared" si="561"/>
        <v>1.1339861999373652E-5</v>
      </c>
      <c r="X1654" s="169" t="str">
        <f t="shared" si="562"/>
        <v/>
      </c>
      <c r="Y1654" s="147" t="str">
        <f t="shared" si="563"/>
        <v/>
      </c>
      <c r="AC1654" s="151">
        <v>973</v>
      </c>
      <c r="AD1654" s="147">
        <f t="shared" si="564"/>
        <v>-0.1080000000000001</v>
      </c>
      <c r="AE1654" s="170">
        <f t="shared" si="565"/>
        <v>0.3966224203094561</v>
      </c>
      <c r="AF1654" s="170">
        <f t="shared" si="566"/>
        <v>0.45699784610528332</v>
      </c>
      <c r="AG1654" s="147" t="str">
        <f t="shared" si="567"/>
        <v/>
      </c>
      <c r="AH1654" s="147">
        <f t="shared" si="568"/>
        <v>0.3966224203094561</v>
      </c>
      <c r="AI1654" s="147" t="str">
        <f t="shared" si="569"/>
        <v/>
      </c>
      <c r="AJ1654" s="169">
        <f t="shared" si="570"/>
        <v>0</v>
      </c>
      <c r="AK1654" s="169" t="str">
        <f t="shared" si="571"/>
        <v/>
      </c>
      <c r="AL1654" s="169" t="str">
        <f t="shared" si="572"/>
        <v/>
      </c>
      <c r="AM1654" s="169"/>
      <c r="AN1654" s="169"/>
      <c r="AO1654" s="169"/>
      <c r="AP1654" s="169"/>
      <c r="AQ1654" s="169"/>
      <c r="AR1654" s="169"/>
      <c r="AS1654" s="169"/>
      <c r="AT1654" s="148"/>
      <c r="AU1654" s="149"/>
      <c r="AV1654" s="148"/>
      <c r="AW1654" s="173"/>
      <c r="AX1654" s="174"/>
      <c r="AY1654" s="175"/>
      <c r="AZ1654" s="175"/>
      <c r="BA1654" s="176"/>
      <c r="BB1654" s="176"/>
      <c r="BC1654" s="150"/>
      <c r="BE1654" s="151">
        <v>950</v>
      </c>
      <c r="BF1654" s="164">
        <f t="shared" si="542"/>
        <v>6.0736000000001082</v>
      </c>
      <c r="BG1654" s="177">
        <f t="shared" si="543"/>
        <v>0.53118226442826244</v>
      </c>
      <c r="BH1654" s="178">
        <f t="shared" si="544"/>
        <v>7.423791058273066E-4</v>
      </c>
      <c r="BI1654" s="179" t="str">
        <f t="shared" si="545"/>
        <v/>
      </c>
      <c r="BJ1654" s="179" t="str">
        <f t="shared" si="541"/>
        <v/>
      </c>
    </row>
    <row r="1655" spans="2:62" ht="20.100000000000001" customHeight="1" x14ac:dyDescent="0.25">
      <c r="B1655" s="147"/>
      <c r="C1655" s="151">
        <v>974</v>
      </c>
      <c r="D1655" s="147">
        <f t="shared" si="546"/>
        <v>-77.67954546788269</v>
      </c>
      <c r="E1655" s="170">
        <f t="shared" si="547"/>
        <v>5.3123669344565521E-4</v>
      </c>
      <c r="F1655" s="170">
        <f t="shared" si="548"/>
        <v>0.45858467428564392</v>
      </c>
      <c r="G1655" s="147" t="str">
        <f t="shared" si="549"/>
        <v/>
      </c>
      <c r="H1655" s="147">
        <f t="shared" si="550"/>
        <v>5.3123669344565521E-4</v>
      </c>
      <c r="I1655" s="147" t="str">
        <f t="shared" si="551"/>
        <v/>
      </c>
      <c r="J1655" s="147">
        <f t="shared" si="552"/>
        <v>9.4279517261496609E-13</v>
      </c>
      <c r="K1655" s="147" t="str">
        <f t="shared" si="553"/>
        <v/>
      </c>
      <c r="L1655" s="147" t="str">
        <f t="shared" si="554"/>
        <v/>
      </c>
      <c r="P1655" s="151">
        <v>974</v>
      </c>
      <c r="Q1655" s="147">
        <f t="shared" si="555"/>
        <v>-2498.2602501142101</v>
      </c>
      <c r="R1655" s="170">
        <f t="shared" si="556"/>
        <v>1.6517984817968031E-5</v>
      </c>
      <c r="S1655" s="170">
        <f t="shared" si="557"/>
        <v>0.45858467428564381</v>
      </c>
      <c r="T1655" s="147" t="str">
        <f t="shared" si="558"/>
        <v/>
      </c>
      <c r="U1655" s="147">
        <f t="shared" si="559"/>
        <v>1.6517984817968031E-5</v>
      </c>
      <c r="V1655" s="147" t="str">
        <f t="shared" si="560"/>
        <v/>
      </c>
      <c r="W1655" s="171">
        <f t="shared" si="561"/>
        <v>1.1379463435248263E-5</v>
      </c>
      <c r="X1655" s="169" t="str">
        <f t="shared" si="562"/>
        <v/>
      </c>
      <c r="Y1655" s="147" t="str">
        <f t="shared" si="563"/>
        <v/>
      </c>
      <c r="AC1655" s="151">
        <v>974</v>
      </c>
      <c r="AD1655" s="147">
        <f t="shared" si="564"/>
        <v>-0.10400000000000009</v>
      </c>
      <c r="AE1655" s="170">
        <f t="shared" si="565"/>
        <v>0.39679062387230274</v>
      </c>
      <c r="AF1655" s="170">
        <f t="shared" si="566"/>
        <v>0.45858467428564387</v>
      </c>
      <c r="AG1655" s="147" t="str">
        <f t="shared" si="567"/>
        <v/>
      </c>
      <c r="AH1655" s="147">
        <f t="shared" si="568"/>
        <v>0.39679062387230274</v>
      </c>
      <c r="AI1655" s="147" t="str">
        <f t="shared" si="569"/>
        <v/>
      </c>
      <c r="AJ1655" s="169">
        <f t="shared" si="570"/>
        <v>0</v>
      </c>
      <c r="AK1655" s="169" t="str">
        <f t="shared" si="571"/>
        <v/>
      </c>
      <c r="AL1655" s="169" t="str">
        <f t="shared" si="572"/>
        <v/>
      </c>
      <c r="AM1655" s="169"/>
      <c r="AN1655" s="169"/>
      <c r="AO1655" s="169"/>
      <c r="AP1655" s="169"/>
      <c r="AQ1655" s="169"/>
      <c r="AR1655" s="169"/>
      <c r="AS1655" s="169"/>
      <c r="AT1655" s="148"/>
      <c r="AU1655" s="149"/>
      <c r="AV1655" s="148"/>
      <c r="AW1655" s="173"/>
      <c r="AX1655" s="174"/>
      <c r="AY1655" s="175"/>
      <c r="AZ1655" s="175"/>
      <c r="BA1655" s="176"/>
      <c r="BB1655" s="176"/>
      <c r="BC1655" s="150"/>
      <c r="BE1655" s="151">
        <v>951</v>
      </c>
      <c r="BF1655" s="164">
        <f t="shared" si="542"/>
        <v>6.0800000000001084</v>
      </c>
      <c r="BG1655" s="177">
        <f t="shared" si="543"/>
        <v>0.53043988532243513</v>
      </c>
      <c r="BH1655" s="178">
        <f t="shared" si="544"/>
        <v>7.4195724228209858E-4</v>
      </c>
      <c r="BI1655" s="179" t="str">
        <f t="shared" si="545"/>
        <v/>
      </c>
      <c r="BJ1655" s="179" t="str">
        <f t="shared" si="541"/>
        <v/>
      </c>
    </row>
    <row r="1656" spans="2:62" ht="20.100000000000001" customHeight="1" x14ac:dyDescent="0.25">
      <c r="B1656" s="147"/>
      <c r="C1656" s="151">
        <v>975</v>
      </c>
      <c r="D1656" s="147">
        <f t="shared" si="546"/>
        <v>-74.691870642194772</v>
      </c>
      <c r="E1656" s="170">
        <f t="shared" si="547"/>
        <v>5.3145348223848751E-4</v>
      </c>
      <c r="F1656" s="170">
        <f t="shared" si="548"/>
        <v>0.46017216272297112</v>
      </c>
      <c r="G1656" s="147" t="str">
        <f t="shared" si="549"/>
        <v/>
      </c>
      <c r="H1656" s="147">
        <f t="shared" si="550"/>
        <v>5.3145348223848751E-4</v>
      </c>
      <c r="I1656" s="147" t="str">
        <f t="shared" si="551"/>
        <v/>
      </c>
      <c r="J1656" s="147">
        <f t="shared" si="552"/>
        <v>9.6703736412022183E-13</v>
      </c>
      <c r="K1656" s="147" t="str">
        <f t="shared" si="553"/>
        <v/>
      </c>
      <c r="L1656" s="147" t="str">
        <f t="shared" si="554"/>
        <v/>
      </c>
      <c r="P1656" s="151">
        <v>975</v>
      </c>
      <c r="Q1656" s="147">
        <f t="shared" si="555"/>
        <v>-2402.1733174175024</v>
      </c>
      <c r="R1656" s="170">
        <f t="shared" si="556"/>
        <v>1.6524725530785671E-5</v>
      </c>
      <c r="S1656" s="170">
        <f t="shared" si="557"/>
        <v>0.46017216272297107</v>
      </c>
      <c r="T1656" s="147" t="str">
        <f t="shared" si="558"/>
        <v/>
      </c>
      <c r="U1656" s="147">
        <f t="shared" si="559"/>
        <v>1.6524725530785671E-5</v>
      </c>
      <c r="V1656" s="147" t="str">
        <f t="shared" si="560"/>
        <v/>
      </c>
      <c r="W1656" s="171">
        <f t="shared" si="561"/>
        <v>1.1419020462759625E-5</v>
      </c>
      <c r="X1656" s="169" t="str">
        <f t="shared" si="562"/>
        <v/>
      </c>
      <c r="Y1656" s="147" t="str">
        <f t="shared" si="563"/>
        <v/>
      </c>
      <c r="AC1656" s="151">
        <v>975</v>
      </c>
      <c r="AD1656" s="147">
        <f t="shared" si="564"/>
        <v>-0.10000000000000009</v>
      </c>
      <c r="AE1656" s="170">
        <f t="shared" si="565"/>
        <v>0.39695254747701181</v>
      </c>
      <c r="AF1656" s="170">
        <f t="shared" si="566"/>
        <v>0.46017216272297096</v>
      </c>
      <c r="AG1656" s="147" t="str">
        <f t="shared" si="567"/>
        <v/>
      </c>
      <c r="AH1656" s="147">
        <f t="shared" si="568"/>
        <v>0.39695254747701181</v>
      </c>
      <c r="AI1656" s="147" t="str">
        <f t="shared" si="569"/>
        <v/>
      </c>
      <c r="AJ1656" s="169">
        <f t="shared" si="570"/>
        <v>0</v>
      </c>
      <c r="AK1656" s="169" t="str">
        <f t="shared" si="571"/>
        <v/>
      </c>
      <c r="AL1656" s="169" t="str">
        <f t="shared" si="572"/>
        <v/>
      </c>
      <c r="AM1656" s="169"/>
      <c r="AN1656" s="169"/>
      <c r="AO1656" s="169"/>
      <c r="AP1656" s="169"/>
      <c r="AQ1656" s="169"/>
      <c r="AR1656" s="169"/>
      <c r="AS1656" s="169"/>
      <c r="AT1656" s="148"/>
      <c r="AU1656" s="149"/>
      <c r="AV1656" s="148"/>
      <c r="AW1656" s="173"/>
      <c r="AX1656" s="174"/>
      <c r="AY1656" s="175"/>
      <c r="AZ1656" s="175"/>
      <c r="BA1656" s="176"/>
      <c r="BB1656" s="176"/>
      <c r="BC1656" s="150"/>
      <c r="BE1656" s="151">
        <v>952</v>
      </c>
      <c r="BF1656" s="164">
        <f t="shared" si="542"/>
        <v>6.0864000000001086</v>
      </c>
      <c r="BG1656" s="177">
        <f t="shared" si="543"/>
        <v>0.52969792808015304</v>
      </c>
      <c r="BH1656" s="178">
        <f t="shared" si="544"/>
        <v>7.415335665115208E-4</v>
      </c>
      <c r="BI1656" s="179" t="str">
        <f t="shared" si="545"/>
        <v/>
      </c>
      <c r="BJ1656" s="179" t="str">
        <f t="shared" si="541"/>
        <v/>
      </c>
    </row>
    <row r="1657" spans="2:62" ht="20.100000000000001" customHeight="1" x14ac:dyDescent="0.25">
      <c r="B1657" s="147"/>
      <c r="C1657" s="151">
        <v>976</v>
      </c>
      <c r="D1657" s="147">
        <f t="shared" si="546"/>
        <v>-71.704195816506854</v>
      </c>
      <c r="E1657" s="170">
        <f t="shared" si="547"/>
        <v>5.3166185284149491E-4</v>
      </c>
      <c r="F1657" s="170">
        <f t="shared" si="548"/>
        <v>0.46176028628184229</v>
      </c>
      <c r="G1657" s="147" t="str">
        <f t="shared" si="549"/>
        <v/>
      </c>
      <c r="H1657" s="147">
        <f t="shared" si="550"/>
        <v>5.3166185284149491E-4</v>
      </c>
      <c r="I1657" s="147" t="str">
        <f t="shared" si="551"/>
        <v/>
      </c>
      <c r="J1657" s="147">
        <f t="shared" si="552"/>
        <v>9.9188702732781188E-13</v>
      </c>
      <c r="K1657" s="147" t="str">
        <f t="shared" si="553"/>
        <v/>
      </c>
      <c r="L1657" s="147" t="str">
        <f t="shared" si="554"/>
        <v/>
      </c>
      <c r="P1657" s="151">
        <v>976</v>
      </c>
      <c r="Q1657" s="147">
        <f t="shared" si="555"/>
        <v>-2306.0863847208093</v>
      </c>
      <c r="R1657" s="170">
        <f t="shared" si="556"/>
        <v>1.6531204492987361E-5</v>
      </c>
      <c r="S1657" s="170">
        <f t="shared" si="557"/>
        <v>0.46176028628184207</v>
      </c>
      <c r="T1657" s="147" t="str">
        <f t="shared" si="558"/>
        <v/>
      </c>
      <c r="U1657" s="147">
        <f t="shared" si="559"/>
        <v>1.6531204492987361E-5</v>
      </c>
      <c r="V1657" s="147" t="str">
        <f t="shared" si="560"/>
        <v/>
      </c>
      <c r="W1657" s="171">
        <f t="shared" si="561"/>
        <v>1.1458531659521549E-5</v>
      </c>
      <c r="X1657" s="169" t="str">
        <f t="shared" si="562"/>
        <v/>
      </c>
      <c r="Y1657" s="147" t="str">
        <f t="shared" si="563"/>
        <v/>
      </c>
      <c r="AC1657" s="151">
        <v>976</v>
      </c>
      <c r="AD1657" s="147">
        <f t="shared" si="564"/>
        <v>-9.6000000000000085E-2</v>
      </c>
      <c r="AE1657" s="170">
        <f t="shared" si="565"/>
        <v>0.39710818337826648</v>
      </c>
      <c r="AF1657" s="170">
        <f t="shared" si="566"/>
        <v>0.46176028628184207</v>
      </c>
      <c r="AG1657" s="147" t="str">
        <f t="shared" si="567"/>
        <v/>
      </c>
      <c r="AH1657" s="147">
        <f t="shared" si="568"/>
        <v>0.39710818337826648</v>
      </c>
      <c r="AI1657" s="147" t="str">
        <f t="shared" si="569"/>
        <v/>
      </c>
      <c r="AJ1657" s="169">
        <f t="shared" si="570"/>
        <v>0</v>
      </c>
      <c r="AK1657" s="169" t="str">
        <f t="shared" si="571"/>
        <v/>
      </c>
      <c r="AL1657" s="169" t="str">
        <f t="shared" si="572"/>
        <v/>
      </c>
      <c r="AM1657" s="169"/>
      <c r="AN1657" s="169"/>
      <c r="AO1657" s="169"/>
      <c r="AP1657" s="169"/>
      <c r="AQ1657" s="169"/>
      <c r="AR1657" s="169"/>
      <c r="AS1657" s="169"/>
      <c r="AT1657" s="148"/>
      <c r="AU1657" s="149"/>
      <c r="AV1657" s="148"/>
      <c r="AW1657" s="173"/>
      <c r="AX1657" s="174"/>
      <c r="AY1657" s="175"/>
      <c r="AZ1657" s="175"/>
      <c r="BA1657" s="176"/>
      <c r="BB1657" s="176"/>
      <c r="BC1657" s="150"/>
      <c r="BE1657" s="151">
        <v>953</v>
      </c>
      <c r="BF1657" s="164">
        <f t="shared" si="542"/>
        <v>6.0928000000001088</v>
      </c>
      <c r="BG1657" s="177">
        <f t="shared" si="543"/>
        <v>0.52895639451364151</v>
      </c>
      <c r="BH1657" s="178">
        <f t="shared" si="544"/>
        <v>7.4110808620175828E-4</v>
      </c>
      <c r="BI1657" s="179" t="str">
        <f t="shared" si="545"/>
        <v/>
      </c>
      <c r="BJ1657" s="179" t="str">
        <f t="shared" si="541"/>
        <v/>
      </c>
    </row>
    <row r="1658" spans="2:62" ht="20.100000000000001" customHeight="1" x14ac:dyDescent="0.25">
      <c r="B1658" s="147"/>
      <c r="C1658" s="151">
        <v>977</v>
      </c>
      <c r="D1658" s="147">
        <f t="shared" si="546"/>
        <v>-68.71652099081939</v>
      </c>
      <c r="E1658" s="170">
        <f t="shared" si="547"/>
        <v>5.3186179528498707E-4</v>
      </c>
      <c r="F1658" s="170">
        <f t="shared" si="548"/>
        <v>0.46334901979645049</v>
      </c>
      <c r="G1658" s="147" t="str">
        <f t="shared" si="549"/>
        <v/>
      </c>
      <c r="H1658" s="147">
        <f t="shared" si="550"/>
        <v>5.3186179528498707E-4</v>
      </c>
      <c r="I1658" s="147" t="str">
        <f t="shared" si="551"/>
        <v/>
      </c>
      <c r="J1658" s="147">
        <f t="shared" si="552"/>
        <v>1.0173589668525337E-12</v>
      </c>
      <c r="K1658" s="147" t="str">
        <f t="shared" si="553"/>
        <v/>
      </c>
      <c r="L1658" s="147" t="str">
        <f t="shared" si="554"/>
        <v/>
      </c>
      <c r="P1658" s="151">
        <v>977</v>
      </c>
      <c r="Q1658" s="147">
        <f t="shared" si="555"/>
        <v>-2209.9994520241016</v>
      </c>
      <c r="R1658" s="170">
        <f t="shared" si="556"/>
        <v>1.653742139458098E-5</v>
      </c>
      <c r="S1658" s="170">
        <f t="shared" si="557"/>
        <v>0.4633490197964506</v>
      </c>
      <c r="T1658" s="147" t="str">
        <f t="shared" si="558"/>
        <v/>
      </c>
      <c r="U1658" s="147">
        <f t="shared" si="559"/>
        <v>1.653742139458098E-5</v>
      </c>
      <c r="V1658" s="147" t="str">
        <f t="shared" si="560"/>
        <v/>
      </c>
      <c r="W1658" s="171">
        <f t="shared" si="561"/>
        <v>1.1497995600418509E-5</v>
      </c>
      <c r="X1658" s="169" t="str">
        <f t="shared" si="562"/>
        <v/>
      </c>
      <c r="Y1658" s="147" t="str">
        <f t="shared" si="563"/>
        <v/>
      </c>
      <c r="AC1658" s="151">
        <v>977</v>
      </c>
      <c r="AD1658" s="147">
        <f t="shared" si="564"/>
        <v>-9.2000000000000082E-2</v>
      </c>
      <c r="AE1658" s="170">
        <f t="shared" si="565"/>
        <v>0.39725752412951848</v>
      </c>
      <c r="AF1658" s="170">
        <f t="shared" si="566"/>
        <v>0.46334901979645049</v>
      </c>
      <c r="AG1658" s="147" t="str">
        <f t="shared" si="567"/>
        <v/>
      </c>
      <c r="AH1658" s="147">
        <f t="shared" si="568"/>
        <v>0.39725752412951848</v>
      </c>
      <c r="AI1658" s="147" t="str">
        <f t="shared" si="569"/>
        <v/>
      </c>
      <c r="AJ1658" s="169">
        <f t="shared" si="570"/>
        <v>0</v>
      </c>
      <c r="AK1658" s="169" t="str">
        <f t="shared" si="571"/>
        <v/>
      </c>
      <c r="AL1658" s="169" t="str">
        <f t="shared" si="572"/>
        <v/>
      </c>
      <c r="AM1658" s="169"/>
      <c r="AN1658" s="169"/>
      <c r="AO1658" s="169"/>
      <c r="AP1658" s="169"/>
      <c r="AQ1658" s="169"/>
      <c r="AR1658" s="169"/>
      <c r="AS1658" s="169"/>
      <c r="AT1658" s="148"/>
      <c r="AU1658" s="149"/>
      <c r="AV1658" s="148"/>
      <c r="AW1658" s="173"/>
      <c r="AX1658" s="174"/>
      <c r="AY1658" s="175"/>
      <c r="AZ1658" s="175"/>
      <c r="BA1658" s="176"/>
      <c r="BB1658" s="176"/>
      <c r="BC1658" s="150"/>
      <c r="BE1658" s="151">
        <v>954</v>
      </c>
      <c r="BF1658" s="164">
        <f t="shared" si="542"/>
        <v>6.099200000000109</v>
      </c>
      <c r="BG1658" s="177">
        <f t="shared" si="543"/>
        <v>0.52821528642743976</v>
      </c>
      <c r="BH1658" s="178">
        <f t="shared" si="544"/>
        <v>7.4068080903078037E-4</v>
      </c>
      <c r="BI1658" s="179" t="str">
        <f t="shared" si="545"/>
        <v/>
      </c>
      <c r="BJ1658" s="179" t="str">
        <f t="shared" si="541"/>
        <v/>
      </c>
    </row>
    <row r="1659" spans="2:62" ht="20.100000000000001" customHeight="1" x14ac:dyDescent="0.25">
      <c r="B1659" s="147"/>
      <c r="C1659" s="151">
        <v>978</v>
      </c>
      <c r="D1659" s="147">
        <f t="shared" si="546"/>
        <v>-65.728846165131472</v>
      </c>
      <c r="E1659" s="170">
        <f t="shared" si="547"/>
        <v>5.3205330000007025E-4</v>
      </c>
      <c r="F1659" s="170">
        <f t="shared" si="548"/>
        <v>0.46493833807180207</v>
      </c>
      <c r="G1659" s="147" t="str">
        <f t="shared" si="549"/>
        <v/>
      </c>
      <c r="H1659" s="147">
        <f t="shared" si="550"/>
        <v>5.3205330000007025E-4</v>
      </c>
      <c r="I1659" s="147" t="str">
        <f t="shared" si="551"/>
        <v/>
      </c>
      <c r="J1659" s="147">
        <f t="shared" si="552"/>
        <v>1.0434683373647821E-12</v>
      </c>
      <c r="K1659" s="147" t="str">
        <f t="shared" si="553"/>
        <v/>
      </c>
      <c r="L1659" s="147" t="str">
        <f t="shared" si="554"/>
        <v/>
      </c>
      <c r="P1659" s="151">
        <v>978</v>
      </c>
      <c r="Q1659" s="147">
        <f t="shared" si="555"/>
        <v>-2113.9125193274085</v>
      </c>
      <c r="R1659" s="170">
        <f t="shared" si="556"/>
        <v>1.6543375938036544E-5</v>
      </c>
      <c r="S1659" s="170">
        <f t="shared" si="557"/>
        <v>0.46493833807180196</v>
      </c>
      <c r="T1659" s="147" t="str">
        <f t="shared" si="558"/>
        <v/>
      </c>
      <c r="U1659" s="147">
        <f t="shared" si="559"/>
        <v>1.6543375938036544E-5</v>
      </c>
      <c r="V1659" s="147" t="str">
        <f t="shared" si="560"/>
        <v/>
      </c>
      <c r="W1659" s="171">
        <f t="shared" si="561"/>
        <v>1.1537410857687519E-5</v>
      </c>
      <c r="X1659" s="169" t="str">
        <f t="shared" si="562"/>
        <v/>
      </c>
      <c r="Y1659" s="147" t="str">
        <f t="shared" si="563"/>
        <v/>
      </c>
      <c r="AC1659" s="151">
        <v>978</v>
      </c>
      <c r="AD1659" s="147">
        <f t="shared" si="564"/>
        <v>-8.8000000000000078E-2</v>
      </c>
      <c r="AE1659" s="170">
        <f t="shared" si="565"/>
        <v>0.39740056258358203</v>
      </c>
      <c r="AF1659" s="170">
        <f t="shared" si="566"/>
        <v>0.46493833807180196</v>
      </c>
      <c r="AG1659" s="147" t="str">
        <f t="shared" si="567"/>
        <v/>
      </c>
      <c r="AH1659" s="147">
        <f t="shared" si="568"/>
        <v>0.39740056258358203</v>
      </c>
      <c r="AI1659" s="147" t="str">
        <f t="shared" si="569"/>
        <v/>
      </c>
      <c r="AJ1659" s="169">
        <f t="shared" si="570"/>
        <v>0</v>
      </c>
      <c r="AK1659" s="169" t="str">
        <f t="shared" si="571"/>
        <v/>
      </c>
      <c r="AL1659" s="169" t="str">
        <f t="shared" si="572"/>
        <v/>
      </c>
      <c r="AM1659" s="169"/>
      <c r="AN1659" s="169"/>
      <c r="AO1659" s="169"/>
      <c r="AP1659" s="169"/>
      <c r="AQ1659" s="169"/>
      <c r="AR1659" s="169"/>
      <c r="AS1659" s="169"/>
      <c r="AT1659" s="148"/>
      <c r="AU1659" s="149"/>
      <c r="AV1659" s="148"/>
      <c r="AW1659" s="173"/>
      <c r="AX1659" s="174"/>
      <c r="AY1659" s="175"/>
      <c r="AZ1659" s="175"/>
      <c r="BA1659" s="176"/>
      <c r="BB1659" s="176"/>
      <c r="BC1659" s="150"/>
      <c r="BE1659" s="151">
        <v>955</v>
      </c>
      <c r="BF1659" s="164">
        <f t="shared" si="542"/>
        <v>6.1056000000001092</v>
      </c>
      <c r="BG1659" s="177">
        <f t="shared" si="543"/>
        <v>0.52747460561840898</v>
      </c>
      <c r="BH1659" s="178">
        <f t="shared" si="544"/>
        <v>7.4025174266523219E-4</v>
      </c>
      <c r="BI1659" s="179" t="str">
        <f t="shared" si="545"/>
        <v/>
      </c>
      <c r="BJ1659" s="179" t="str">
        <f t="shared" si="541"/>
        <v/>
      </c>
    </row>
    <row r="1660" spans="2:62" ht="20.100000000000001" customHeight="1" x14ac:dyDescent="0.25">
      <c r="B1660" s="147"/>
      <c r="C1660" s="151">
        <v>979</v>
      </c>
      <c r="D1660" s="147">
        <f t="shared" si="546"/>
        <v>-62.741171339443554</v>
      </c>
      <c r="E1660" s="170">
        <f t="shared" si="547"/>
        <v>5.322363578194099E-4</v>
      </c>
      <c r="F1660" s="170">
        <f t="shared" si="548"/>
        <v>0.46652821588491333</v>
      </c>
      <c r="G1660" s="147" t="str">
        <f t="shared" si="549"/>
        <v/>
      </c>
      <c r="H1660" s="147">
        <f t="shared" si="550"/>
        <v>5.322363578194099E-4</v>
      </c>
      <c r="I1660" s="147" t="str">
        <f t="shared" si="551"/>
        <v/>
      </c>
      <c r="J1660" s="147">
        <f t="shared" si="552"/>
        <v>1.0702306515977999E-12</v>
      </c>
      <c r="K1660" s="147" t="str">
        <f t="shared" si="553"/>
        <v/>
      </c>
      <c r="L1660" s="147" t="str">
        <f t="shared" si="554"/>
        <v/>
      </c>
      <c r="P1660" s="151">
        <v>979</v>
      </c>
      <c r="Q1660" s="147">
        <f t="shared" si="555"/>
        <v>-2017.8255866307009</v>
      </c>
      <c r="R1660" s="170">
        <f t="shared" si="556"/>
        <v>1.6549067838309945E-5</v>
      </c>
      <c r="S1660" s="170">
        <f t="shared" si="557"/>
        <v>0.46652821588491328</v>
      </c>
      <c r="T1660" s="147" t="str">
        <f t="shared" si="558"/>
        <v/>
      </c>
      <c r="U1660" s="147">
        <f t="shared" si="559"/>
        <v>1.6549067838309945E-5</v>
      </c>
      <c r="V1660" s="147" t="str">
        <f t="shared" si="560"/>
        <v/>
      </c>
      <c r="W1660" s="171">
        <f t="shared" si="561"/>
        <v>1.1576776001000588E-5</v>
      </c>
      <c r="X1660" s="169" t="str">
        <f t="shared" si="562"/>
        <v/>
      </c>
      <c r="Y1660" s="147" t="str">
        <f t="shared" si="563"/>
        <v/>
      </c>
      <c r="AC1660" s="151">
        <v>979</v>
      </c>
      <c r="AD1660" s="147">
        <f t="shared" si="564"/>
        <v>-8.4000000000000075E-2</v>
      </c>
      <c r="AE1660" s="170">
        <f t="shared" si="565"/>
        <v>0.39753729189320369</v>
      </c>
      <c r="AF1660" s="170">
        <f t="shared" si="566"/>
        <v>0.46652821588491317</v>
      </c>
      <c r="AG1660" s="147" t="str">
        <f t="shared" si="567"/>
        <v/>
      </c>
      <c r="AH1660" s="147">
        <f t="shared" si="568"/>
        <v>0.39753729189320369</v>
      </c>
      <c r="AI1660" s="147" t="str">
        <f t="shared" si="569"/>
        <v/>
      </c>
      <c r="AJ1660" s="169">
        <f t="shared" si="570"/>
        <v>0</v>
      </c>
      <c r="AK1660" s="169" t="str">
        <f t="shared" si="571"/>
        <v/>
      </c>
      <c r="AL1660" s="169" t="str">
        <f t="shared" si="572"/>
        <v/>
      </c>
      <c r="AM1660" s="169"/>
      <c r="AN1660" s="169"/>
      <c r="AO1660" s="169"/>
      <c r="AP1660" s="169"/>
      <c r="AQ1660" s="169"/>
      <c r="AR1660" s="169"/>
      <c r="AS1660" s="169"/>
      <c r="AT1660" s="148"/>
      <c r="AU1660" s="149"/>
      <c r="AV1660" s="148"/>
      <c r="AW1660" s="173"/>
      <c r="AX1660" s="174"/>
      <c r="AY1660" s="175"/>
      <c r="AZ1660" s="175"/>
      <c r="BA1660" s="176"/>
      <c r="BB1660" s="176"/>
      <c r="BC1660" s="150"/>
      <c r="BE1660" s="151">
        <v>956</v>
      </c>
      <c r="BF1660" s="164">
        <f t="shared" si="542"/>
        <v>6.1120000000001093</v>
      </c>
      <c r="BG1660" s="177">
        <f t="shared" si="543"/>
        <v>0.52673435387574374</v>
      </c>
      <c r="BH1660" s="178">
        <f t="shared" si="544"/>
        <v>7.3982089476010149E-4</v>
      </c>
      <c r="BI1660" s="179" t="str">
        <f t="shared" si="545"/>
        <v/>
      </c>
      <c r="BJ1660" s="179" t="str">
        <f t="shared" si="541"/>
        <v/>
      </c>
    </row>
    <row r="1661" spans="2:62" ht="20.100000000000001" customHeight="1" x14ac:dyDescent="0.25">
      <c r="B1661" s="147"/>
      <c r="C1661" s="151">
        <v>980</v>
      </c>
      <c r="D1661" s="147">
        <f t="shared" si="546"/>
        <v>-59.75349651375609</v>
      </c>
      <c r="E1661" s="170">
        <f t="shared" si="547"/>
        <v>5.3241095997796331E-4</v>
      </c>
      <c r="F1661" s="170">
        <f t="shared" si="548"/>
        <v>0.46811862798601256</v>
      </c>
      <c r="G1661" s="147" t="str">
        <f t="shared" si="549"/>
        <v/>
      </c>
      <c r="H1661" s="147">
        <f t="shared" si="550"/>
        <v>5.3241095997796331E-4</v>
      </c>
      <c r="I1661" s="147" t="str">
        <f t="shared" si="551"/>
        <v/>
      </c>
      <c r="J1661" s="147">
        <f t="shared" si="552"/>
        <v>1.097661788531392E-12</v>
      </c>
      <c r="K1661" s="147" t="str">
        <f t="shared" si="553"/>
        <v/>
      </c>
      <c r="L1661" s="147" t="str">
        <f t="shared" si="554"/>
        <v/>
      </c>
      <c r="P1661" s="151">
        <v>980</v>
      </c>
      <c r="Q1661" s="147">
        <f t="shared" si="555"/>
        <v>-1921.7386539340077</v>
      </c>
      <c r="R1661" s="170">
        <f t="shared" si="556"/>
        <v>1.6554496822865706E-5</v>
      </c>
      <c r="S1661" s="170">
        <f t="shared" si="557"/>
        <v>0.46811862798601256</v>
      </c>
      <c r="T1661" s="147" t="str">
        <f t="shared" si="558"/>
        <v/>
      </c>
      <c r="U1661" s="147">
        <f t="shared" si="559"/>
        <v>1.6554496822865706E-5</v>
      </c>
      <c r="V1661" s="147" t="str">
        <f t="shared" si="560"/>
        <v/>
      </c>
      <c r="W1661" s="171">
        <f t="shared" si="561"/>
        <v>1.1616089597547587E-5</v>
      </c>
      <c r="X1661" s="169" t="str">
        <f t="shared" si="562"/>
        <v/>
      </c>
      <c r="Y1661" s="147" t="str">
        <f t="shared" si="563"/>
        <v/>
      </c>
      <c r="AC1661" s="151">
        <v>980</v>
      </c>
      <c r="AD1661" s="147">
        <f t="shared" si="564"/>
        <v>-8.0000000000000071E-2</v>
      </c>
      <c r="AE1661" s="170">
        <f t="shared" si="565"/>
        <v>0.39766770551160885</v>
      </c>
      <c r="AF1661" s="170">
        <f t="shared" si="566"/>
        <v>0.46811862798601256</v>
      </c>
      <c r="AG1661" s="147" t="str">
        <f t="shared" si="567"/>
        <v/>
      </c>
      <c r="AH1661" s="147">
        <f t="shared" si="568"/>
        <v>0.39766770551160885</v>
      </c>
      <c r="AI1661" s="147" t="str">
        <f t="shared" si="569"/>
        <v/>
      </c>
      <c r="AJ1661" s="169">
        <f t="shared" si="570"/>
        <v>0</v>
      </c>
      <c r="AK1661" s="169" t="str">
        <f t="shared" si="571"/>
        <v/>
      </c>
      <c r="AL1661" s="169" t="str">
        <f t="shared" si="572"/>
        <v/>
      </c>
      <c r="AM1661" s="169"/>
      <c r="AN1661" s="169"/>
      <c r="AO1661" s="169"/>
      <c r="AP1661" s="169"/>
      <c r="AQ1661" s="169"/>
      <c r="AR1661" s="169"/>
      <c r="AS1661" s="169"/>
      <c r="AT1661" s="148"/>
      <c r="AU1661" s="149"/>
      <c r="AV1661" s="148"/>
      <c r="AW1661" s="173"/>
      <c r="AX1661" s="174"/>
      <c r="AY1661" s="175"/>
      <c r="AZ1661" s="175"/>
      <c r="BA1661" s="176"/>
      <c r="BB1661" s="176"/>
      <c r="BC1661" s="150"/>
      <c r="BE1661" s="151">
        <v>957</v>
      </c>
      <c r="BF1661" s="164">
        <f t="shared" si="542"/>
        <v>6.1184000000001095</v>
      </c>
      <c r="BG1661" s="177">
        <f t="shared" si="543"/>
        <v>0.52599453298098364</v>
      </c>
      <c r="BH1661" s="178">
        <f t="shared" si="544"/>
        <v>7.3938827296027299E-4</v>
      </c>
      <c r="BI1661" s="179" t="str">
        <f t="shared" si="545"/>
        <v/>
      </c>
      <c r="BJ1661" s="179" t="str">
        <f t="shared" si="541"/>
        <v/>
      </c>
    </row>
    <row r="1662" spans="2:62" ht="20.100000000000001" customHeight="1" x14ac:dyDescent="0.25">
      <c r="B1662" s="147"/>
      <c r="C1662" s="151">
        <v>981</v>
      </c>
      <c r="D1662" s="147">
        <f t="shared" si="546"/>
        <v>-56.765821688068172</v>
      </c>
      <c r="E1662" s="170">
        <f t="shared" si="547"/>
        <v>5.3257709811367789E-4</v>
      </c>
      <c r="F1662" s="170">
        <f t="shared" si="548"/>
        <v>0.46970954909974338</v>
      </c>
      <c r="G1662" s="147" t="str">
        <f t="shared" si="549"/>
        <v/>
      </c>
      <c r="H1662" s="147">
        <f t="shared" si="550"/>
        <v>5.3257709811367789E-4</v>
      </c>
      <c r="I1662" s="147" t="str">
        <f t="shared" si="551"/>
        <v/>
      </c>
      <c r="J1662" s="147">
        <f t="shared" si="552"/>
        <v>1.1257780017559289E-12</v>
      </c>
      <c r="K1662" s="147" t="str">
        <f t="shared" si="553"/>
        <v/>
      </c>
      <c r="L1662" s="147" t="str">
        <f t="shared" si="554"/>
        <v/>
      </c>
      <c r="P1662" s="151">
        <v>981</v>
      </c>
      <c r="Q1662" s="147">
        <f t="shared" si="555"/>
        <v>-1825.6517212373001</v>
      </c>
      <c r="R1662" s="170">
        <f t="shared" si="556"/>
        <v>1.6559662631698713E-5</v>
      </c>
      <c r="S1662" s="170">
        <f t="shared" si="557"/>
        <v>0.46970954909974344</v>
      </c>
      <c r="T1662" s="147" t="str">
        <f t="shared" si="558"/>
        <v/>
      </c>
      <c r="U1662" s="147">
        <f t="shared" si="559"/>
        <v>1.6559662631698713E-5</v>
      </c>
      <c r="V1662" s="147" t="str">
        <f t="shared" si="560"/>
        <v/>
      </c>
      <c r="W1662" s="171">
        <f t="shared" si="561"/>
        <v>1.1655350212119669E-5</v>
      </c>
      <c r="X1662" s="169" t="str">
        <f t="shared" si="562"/>
        <v/>
      </c>
      <c r="Y1662" s="147" t="str">
        <f t="shared" si="563"/>
        <v/>
      </c>
      <c r="AC1662" s="151">
        <v>981</v>
      </c>
      <c r="AD1662" s="147">
        <f t="shared" si="564"/>
        <v>-7.6000000000000068E-2</v>
      </c>
      <c r="AE1662" s="170">
        <f t="shared" si="565"/>
        <v>0.39779179719302415</v>
      </c>
      <c r="AF1662" s="170">
        <f t="shared" si="566"/>
        <v>0.46970954909974333</v>
      </c>
      <c r="AG1662" s="147" t="str">
        <f t="shared" si="567"/>
        <v/>
      </c>
      <c r="AH1662" s="147">
        <f t="shared" si="568"/>
        <v>0.39779179719302415</v>
      </c>
      <c r="AI1662" s="147" t="str">
        <f t="shared" si="569"/>
        <v/>
      </c>
      <c r="AJ1662" s="169">
        <f t="shared" si="570"/>
        <v>0</v>
      </c>
      <c r="AK1662" s="169" t="str">
        <f t="shared" si="571"/>
        <v/>
      </c>
      <c r="AL1662" s="169" t="str">
        <f t="shared" si="572"/>
        <v/>
      </c>
      <c r="AM1662" s="169"/>
      <c r="AN1662" s="169"/>
      <c r="AO1662" s="169"/>
      <c r="AP1662" s="169"/>
      <c r="AQ1662" s="169"/>
      <c r="AR1662" s="169"/>
      <c r="AS1662" s="169"/>
      <c r="AT1662" s="148"/>
      <c r="AU1662" s="149"/>
      <c r="AV1662" s="148"/>
      <c r="AW1662" s="173"/>
      <c r="AX1662" s="174"/>
      <c r="AY1662" s="175"/>
      <c r="AZ1662" s="175"/>
      <c r="BA1662" s="176"/>
      <c r="BB1662" s="176"/>
      <c r="BC1662" s="150"/>
      <c r="BE1662" s="151">
        <v>958</v>
      </c>
      <c r="BF1662" s="164">
        <f t="shared" si="542"/>
        <v>6.1248000000001097</v>
      </c>
      <c r="BG1662" s="177">
        <f t="shared" si="543"/>
        <v>0.52525514470802337</v>
      </c>
      <c r="BH1662" s="178">
        <f t="shared" si="544"/>
        <v>7.3895388490241576E-4</v>
      </c>
      <c r="BI1662" s="179" t="str">
        <f t="shared" si="545"/>
        <v/>
      </c>
      <c r="BJ1662" s="179" t="str">
        <f t="shared" si="541"/>
        <v/>
      </c>
    </row>
    <row r="1663" spans="2:62" ht="20.100000000000001" customHeight="1" x14ac:dyDescent="0.25">
      <c r="B1663" s="147"/>
      <c r="C1663" s="151">
        <v>982</v>
      </c>
      <c r="D1663" s="147">
        <f t="shared" si="546"/>
        <v>-53.778146862380254</v>
      </c>
      <c r="E1663" s="170">
        <f t="shared" si="547"/>
        <v>5.3273476426815927E-4</v>
      </c>
      <c r="F1663" s="170">
        <f t="shared" si="548"/>
        <v>0.47130095392636845</v>
      </c>
      <c r="G1663" s="147" t="str">
        <f t="shared" si="549"/>
        <v/>
      </c>
      <c r="H1663" s="147">
        <f t="shared" si="550"/>
        <v>5.3273476426815927E-4</v>
      </c>
      <c r="I1663" s="147" t="str">
        <f t="shared" si="551"/>
        <v/>
      </c>
      <c r="J1663" s="147">
        <f t="shared" si="552"/>
        <v>1.1545959280205046E-12</v>
      </c>
      <c r="K1663" s="147" t="str">
        <f t="shared" si="553"/>
        <v/>
      </c>
      <c r="L1663" s="147" t="str">
        <f t="shared" si="554"/>
        <v/>
      </c>
      <c r="P1663" s="151">
        <v>982</v>
      </c>
      <c r="Q1663" s="147">
        <f t="shared" si="555"/>
        <v>-1729.564788540607</v>
      </c>
      <c r="R1663" s="170">
        <f t="shared" si="556"/>
        <v>1.6564565017354978E-5</v>
      </c>
      <c r="S1663" s="170">
        <f t="shared" si="557"/>
        <v>0.47130095392636834</v>
      </c>
      <c r="T1663" s="147" t="str">
        <f t="shared" si="558"/>
        <v/>
      </c>
      <c r="U1663" s="147">
        <f t="shared" si="559"/>
        <v>1.6564565017354978E-5</v>
      </c>
      <c r="V1663" s="147" t="str">
        <f t="shared" si="560"/>
        <v/>
      </c>
      <c r="W1663" s="171">
        <f t="shared" si="561"/>
        <v>1.1694556407193098E-5</v>
      </c>
      <c r="X1663" s="169" t="str">
        <f t="shared" si="562"/>
        <v/>
      </c>
      <c r="Y1663" s="147" t="str">
        <f t="shared" si="563"/>
        <v/>
      </c>
      <c r="AC1663" s="151">
        <v>982</v>
      </c>
      <c r="AD1663" s="147">
        <f t="shared" si="564"/>
        <v>-7.2000000000000064E-2</v>
      </c>
      <c r="AE1663" s="170">
        <f t="shared" si="565"/>
        <v>0.39790956099317593</v>
      </c>
      <c r="AF1663" s="170">
        <f t="shared" si="566"/>
        <v>0.47130095392636834</v>
      </c>
      <c r="AG1663" s="147" t="str">
        <f t="shared" si="567"/>
        <v/>
      </c>
      <c r="AH1663" s="147">
        <f t="shared" si="568"/>
        <v>0.39790956099317593</v>
      </c>
      <c r="AI1663" s="147" t="str">
        <f t="shared" si="569"/>
        <v/>
      </c>
      <c r="AJ1663" s="169">
        <f t="shared" si="570"/>
        <v>0</v>
      </c>
      <c r="AK1663" s="169" t="str">
        <f t="shared" si="571"/>
        <v/>
      </c>
      <c r="AL1663" s="169" t="str">
        <f t="shared" si="572"/>
        <v/>
      </c>
      <c r="AM1663" s="169"/>
      <c r="AN1663" s="169"/>
      <c r="AO1663" s="169"/>
      <c r="AP1663" s="169"/>
      <c r="AQ1663" s="169"/>
      <c r="AR1663" s="169"/>
      <c r="AS1663" s="169"/>
      <c r="AT1663" s="148"/>
      <c r="AU1663" s="149"/>
      <c r="AV1663" s="148"/>
      <c r="AW1663" s="173"/>
      <c r="AX1663" s="174"/>
      <c r="AY1663" s="175"/>
      <c r="AZ1663" s="175"/>
      <c r="BA1663" s="176"/>
      <c r="BB1663" s="176"/>
      <c r="BC1663" s="150"/>
      <c r="BE1663" s="151">
        <v>959</v>
      </c>
      <c r="BF1663" s="164">
        <f t="shared" si="542"/>
        <v>6.1312000000001099</v>
      </c>
      <c r="BG1663" s="177">
        <f t="shared" si="543"/>
        <v>0.52451619082312095</v>
      </c>
      <c r="BH1663" s="178">
        <f t="shared" si="544"/>
        <v>7.3851773820809985E-4</v>
      </c>
      <c r="BI1663" s="179" t="str">
        <f t="shared" si="545"/>
        <v/>
      </c>
      <c r="BJ1663" s="179" t="str">
        <f t="shared" si="541"/>
        <v/>
      </c>
    </row>
    <row r="1664" spans="2:62" ht="20.100000000000001" customHeight="1" x14ac:dyDescent="0.25">
      <c r="B1664" s="147"/>
      <c r="C1664" s="151">
        <v>983</v>
      </c>
      <c r="D1664" s="147">
        <f t="shared" si="546"/>
        <v>-50.790472036692336</v>
      </c>
      <c r="E1664" s="170">
        <f t="shared" si="547"/>
        <v>5.3288395088730634E-4</v>
      </c>
      <c r="F1664" s="170">
        <f t="shared" si="548"/>
        <v>0.47289281714297737</v>
      </c>
      <c r="G1664" s="147" t="str">
        <f t="shared" si="549"/>
        <v/>
      </c>
      <c r="H1664" s="147">
        <f t="shared" si="550"/>
        <v>5.3288395088730634E-4</v>
      </c>
      <c r="I1664" s="147" t="str">
        <f t="shared" si="551"/>
        <v/>
      </c>
      <c r="J1664" s="147">
        <f t="shared" si="552"/>
        <v>1.1841325959690158E-12</v>
      </c>
      <c r="K1664" s="147" t="str">
        <f t="shared" si="553"/>
        <v/>
      </c>
      <c r="L1664" s="147" t="str">
        <f t="shared" si="554"/>
        <v/>
      </c>
      <c r="P1664" s="151">
        <v>983</v>
      </c>
      <c r="Q1664" s="147">
        <f t="shared" si="555"/>
        <v>-1633.4778558438993</v>
      </c>
      <c r="R1664" s="170">
        <f t="shared" si="556"/>
        <v>1.6569203744951395E-5</v>
      </c>
      <c r="S1664" s="170">
        <f t="shared" si="557"/>
        <v>0.47289281714297732</v>
      </c>
      <c r="T1664" s="147" t="str">
        <f t="shared" si="558"/>
        <v/>
      </c>
      <c r="U1664" s="147">
        <f t="shared" si="559"/>
        <v>1.6569203744951395E-5</v>
      </c>
      <c r="V1664" s="147" t="str">
        <f t="shared" si="560"/>
        <v/>
      </c>
      <c r="W1664" s="171">
        <f t="shared" si="561"/>
        <v>1.1733706743013617E-5</v>
      </c>
      <c r="X1664" s="169" t="str">
        <f t="shared" si="562"/>
        <v/>
      </c>
      <c r="Y1664" s="147" t="str">
        <f t="shared" si="563"/>
        <v/>
      </c>
      <c r="AC1664" s="151">
        <v>983</v>
      </c>
      <c r="AD1664" s="147">
        <f t="shared" si="564"/>
        <v>-6.800000000000006E-2</v>
      </c>
      <c r="AE1664" s="170">
        <f t="shared" si="565"/>
        <v>0.3980209912697647</v>
      </c>
      <c r="AF1664" s="170">
        <f t="shared" si="566"/>
        <v>0.47289281714297721</v>
      </c>
      <c r="AG1664" s="147" t="str">
        <f t="shared" si="567"/>
        <v/>
      </c>
      <c r="AH1664" s="147">
        <f t="shared" si="568"/>
        <v>0.3980209912697647</v>
      </c>
      <c r="AI1664" s="147" t="str">
        <f t="shared" si="569"/>
        <v/>
      </c>
      <c r="AJ1664" s="169">
        <f t="shared" si="570"/>
        <v>0</v>
      </c>
      <c r="AK1664" s="169" t="str">
        <f t="shared" si="571"/>
        <v/>
      </c>
      <c r="AL1664" s="169" t="str">
        <f t="shared" si="572"/>
        <v/>
      </c>
      <c r="AM1664" s="169"/>
      <c r="AN1664" s="169"/>
      <c r="AO1664" s="169"/>
      <c r="AP1664" s="169"/>
      <c r="AQ1664" s="169"/>
      <c r="AR1664" s="169"/>
      <c r="AS1664" s="169"/>
      <c r="AT1664" s="148"/>
      <c r="AU1664" s="149"/>
      <c r="AV1664" s="148"/>
      <c r="AW1664" s="173"/>
      <c r="AX1664" s="174"/>
      <c r="AY1664" s="175"/>
      <c r="AZ1664" s="175"/>
      <c r="BA1664" s="176"/>
      <c r="BB1664" s="176"/>
      <c r="BC1664" s="150"/>
      <c r="BE1664" s="151">
        <v>960</v>
      </c>
      <c r="BF1664" s="164">
        <f t="shared" si="542"/>
        <v>6.1376000000001101</v>
      </c>
      <c r="BG1664" s="177">
        <f t="shared" si="543"/>
        <v>0.52377767308491285</v>
      </c>
      <c r="BH1664" s="178">
        <f t="shared" si="544"/>
        <v>7.3807984049256703E-4</v>
      </c>
      <c r="BI1664" s="179" t="str">
        <f t="shared" si="545"/>
        <v/>
      </c>
      <c r="BJ1664" s="179" t="str">
        <f t="shared" si="541"/>
        <v/>
      </c>
    </row>
    <row r="1665" spans="2:62" ht="20.100000000000001" customHeight="1" x14ac:dyDescent="0.25">
      <c r="B1665" s="147"/>
      <c r="C1665" s="151">
        <v>984</v>
      </c>
      <c r="D1665" s="147">
        <f t="shared" si="546"/>
        <v>-47.802797211004872</v>
      </c>
      <c r="E1665" s="170">
        <f t="shared" si="547"/>
        <v>5.330246508219148E-4</v>
      </c>
      <c r="F1665" s="170">
        <f t="shared" si="548"/>
        <v>0.47448511340469507</v>
      </c>
      <c r="G1665" s="147" t="str">
        <f t="shared" si="549"/>
        <v/>
      </c>
      <c r="H1665" s="147">
        <f t="shared" si="550"/>
        <v>5.330246508219148E-4</v>
      </c>
      <c r="I1665" s="147" t="str">
        <f t="shared" si="551"/>
        <v/>
      </c>
      <c r="J1665" s="147">
        <f t="shared" si="552"/>
        <v>1.2144054350681991E-12</v>
      </c>
      <c r="K1665" s="147" t="str">
        <f t="shared" si="553"/>
        <v/>
      </c>
      <c r="L1665" s="147" t="str">
        <f t="shared" si="554"/>
        <v/>
      </c>
      <c r="P1665" s="151">
        <v>984</v>
      </c>
      <c r="Q1665" s="147">
        <f t="shared" si="555"/>
        <v>-1537.3909231472062</v>
      </c>
      <c r="R1665" s="170">
        <f t="shared" si="556"/>
        <v>1.6573578592194493E-5</v>
      </c>
      <c r="S1665" s="170">
        <f t="shared" si="557"/>
        <v>0.47448511340469507</v>
      </c>
      <c r="T1665" s="147" t="str">
        <f t="shared" si="558"/>
        <v/>
      </c>
      <c r="U1665" s="147">
        <f t="shared" si="559"/>
        <v>1.6573578592194493E-5</v>
      </c>
      <c r="V1665" s="147" t="str">
        <f t="shared" si="560"/>
        <v/>
      </c>
      <c r="W1665" s="171">
        <f t="shared" si="561"/>
        <v>1.1772799777681206E-5</v>
      </c>
      <c r="X1665" s="169" t="str">
        <f t="shared" si="562"/>
        <v/>
      </c>
      <c r="Y1665" s="147" t="str">
        <f t="shared" si="563"/>
        <v/>
      </c>
      <c r="AC1665" s="151">
        <v>984</v>
      </c>
      <c r="AD1665" s="147">
        <f t="shared" si="564"/>
        <v>-6.4000000000000057E-2</v>
      </c>
      <c r="AE1665" s="170">
        <f t="shared" si="565"/>
        <v>0.3981260826829161</v>
      </c>
      <c r="AF1665" s="170">
        <f t="shared" si="566"/>
        <v>0.47448511340469507</v>
      </c>
      <c r="AG1665" s="147" t="str">
        <f t="shared" si="567"/>
        <v/>
      </c>
      <c r="AH1665" s="147">
        <f t="shared" si="568"/>
        <v>0.3981260826829161</v>
      </c>
      <c r="AI1665" s="147" t="str">
        <f t="shared" si="569"/>
        <v/>
      </c>
      <c r="AJ1665" s="169">
        <f t="shared" si="570"/>
        <v>0</v>
      </c>
      <c r="AK1665" s="169" t="str">
        <f t="shared" si="571"/>
        <v/>
      </c>
      <c r="AL1665" s="169" t="str">
        <f t="shared" si="572"/>
        <v/>
      </c>
      <c r="AM1665" s="169"/>
      <c r="AN1665" s="169"/>
      <c r="AO1665" s="169"/>
      <c r="AP1665" s="169"/>
      <c r="AQ1665" s="169"/>
      <c r="AR1665" s="169"/>
      <c r="AS1665" s="169"/>
      <c r="AT1665" s="148"/>
      <c r="AU1665" s="149"/>
      <c r="AV1665" s="148"/>
      <c r="AW1665" s="173"/>
      <c r="AX1665" s="174"/>
      <c r="AY1665" s="175"/>
      <c r="AZ1665" s="175"/>
      <c r="BA1665" s="176"/>
      <c r="BB1665" s="176"/>
      <c r="BC1665" s="150"/>
      <c r="BE1665" s="151">
        <v>961</v>
      </c>
      <c r="BF1665" s="164">
        <f t="shared" si="542"/>
        <v>6.1440000000001103</v>
      </c>
      <c r="BG1665" s="177">
        <f t="shared" si="543"/>
        <v>0.52303959324442029</v>
      </c>
      <c r="BH1665" s="178">
        <f t="shared" si="544"/>
        <v>7.376401993572923E-4</v>
      </c>
      <c r="BI1665" s="179" t="str">
        <f t="shared" si="545"/>
        <v/>
      </c>
      <c r="BJ1665" s="179" t="str">
        <f t="shared" ref="BJ1665:BJ1728" si="573">IF($BG1665&lt;(1-$BC$717),$BH1665,"")</f>
        <v/>
      </c>
    </row>
    <row r="1666" spans="2:62" ht="20.100000000000001" customHeight="1" x14ac:dyDescent="0.25">
      <c r="B1666" s="147"/>
      <c r="C1666" s="151">
        <v>985</v>
      </c>
      <c r="D1666" s="147">
        <f t="shared" si="546"/>
        <v>-44.815122385316954</v>
      </c>
      <c r="E1666" s="170">
        <f t="shared" si="547"/>
        <v>5.331568573282478E-4</v>
      </c>
      <c r="F1666" s="170">
        <f t="shared" si="548"/>
        <v>0.47607781734589316</v>
      </c>
      <c r="G1666" s="147" t="str">
        <f t="shared" si="549"/>
        <v/>
      </c>
      <c r="H1666" s="147">
        <f t="shared" si="550"/>
        <v>5.331568573282478E-4</v>
      </c>
      <c r="I1666" s="147" t="str">
        <f t="shared" si="551"/>
        <v/>
      </c>
      <c r="J1666" s="147">
        <f t="shared" si="552"/>
        <v>1.2454322847317108E-12</v>
      </c>
      <c r="K1666" s="147" t="str">
        <f t="shared" si="553"/>
        <v/>
      </c>
      <c r="L1666" s="147" t="str">
        <f t="shared" si="554"/>
        <v/>
      </c>
      <c r="P1666" s="151">
        <v>985</v>
      </c>
      <c r="Q1666" s="147">
        <f t="shared" si="555"/>
        <v>-1441.3039904504985</v>
      </c>
      <c r="R1666" s="170">
        <f t="shared" si="556"/>
        <v>1.6577689349398179E-5</v>
      </c>
      <c r="S1666" s="170">
        <f t="shared" si="557"/>
        <v>0.47607781734589322</v>
      </c>
      <c r="T1666" s="147" t="str">
        <f t="shared" si="558"/>
        <v/>
      </c>
      <c r="U1666" s="147">
        <f t="shared" si="559"/>
        <v>1.6577689349398179E-5</v>
      </c>
      <c r="V1666" s="147" t="str">
        <f t="shared" si="560"/>
        <v/>
      </c>
      <c r="W1666" s="171">
        <f t="shared" si="561"/>
        <v>1.1811834067235362E-5</v>
      </c>
      <c r="X1666" s="169" t="str">
        <f t="shared" si="562"/>
        <v/>
      </c>
      <c r="Y1666" s="147" t="str">
        <f t="shared" si="563"/>
        <v/>
      </c>
      <c r="AC1666" s="151">
        <v>985</v>
      </c>
      <c r="AD1666" s="147">
        <f t="shared" si="564"/>
        <v>-6.0000000000000053E-2</v>
      </c>
      <c r="AE1666" s="170">
        <f t="shared" si="565"/>
        <v>0.39822483019560695</v>
      </c>
      <c r="AF1666" s="170">
        <f t="shared" si="566"/>
        <v>0.47607781734589311</v>
      </c>
      <c r="AG1666" s="147" t="str">
        <f t="shared" si="567"/>
        <v/>
      </c>
      <c r="AH1666" s="147">
        <f t="shared" si="568"/>
        <v>0.39822483019560695</v>
      </c>
      <c r="AI1666" s="147" t="str">
        <f t="shared" si="569"/>
        <v/>
      </c>
      <c r="AJ1666" s="169">
        <f t="shared" si="570"/>
        <v>0</v>
      </c>
      <c r="AK1666" s="169" t="str">
        <f t="shared" si="571"/>
        <v/>
      </c>
      <c r="AL1666" s="169" t="str">
        <f t="shared" si="572"/>
        <v/>
      </c>
      <c r="AM1666" s="169"/>
      <c r="AN1666" s="169"/>
      <c r="AO1666" s="169"/>
      <c r="AP1666" s="169"/>
      <c r="AQ1666" s="169"/>
      <c r="AR1666" s="169"/>
      <c r="AS1666" s="169"/>
      <c r="AT1666" s="148"/>
      <c r="AU1666" s="149"/>
      <c r="AV1666" s="148"/>
      <c r="AW1666" s="173"/>
      <c r="AX1666" s="174"/>
      <c r="AY1666" s="175"/>
      <c r="AZ1666" s="175"/>
      <c r="BA1666" s="176"/>
      <c r="BB1666" s="176"/>
      <c r="BC1666" s="150"/>
      <c r="BE1666" s="151">
        <v>962</v>
      </c>
      <c r="BF1666" s="164">
        <f t="shared" ref="BF1666:BF1729" si="574">BF1665+$BI$702</f>
        <v>6.1504000000001104</v>
      </c>
      <c r="BG1666" s="177">
        <f t="shared" ref="BG1666:BG1729" si="575">_xlfn.CHISQ.DIST.RT(BF1666,7)</f>
        <v>0.52230195304506299</v>
      </c>
      <c r="BH1666" s="178">
        <f t="shared" ref="BH1666:BH1729" si="576">BG1666-BG1667</f>
        <v>7.3719882239420276E-4</v>
      </c>
      <c r="BI1666" s="179" t="str">
        <f t="shared" ref="BI1666:BI1729" si="577">IF(BG1666&lt;(1-$BC$709),BH1666,"")</f>
        <v/>
      </c>
      <c r="BJ1666" s="179" t="str">
        <f t="shared" si="573"/>
        <v/>
      </c>
    </row>
    <row r="1667" spans="2:62" ht="20.100000000000001" customHeight="1" x14ac:dyDescent="0.25">
      <c r="B1667" s="147"/>
      <c r="C1667" s="151">
        <v>986</v>
      </c>
      <c r="D1667" s="147">
        <f t="shared" si="546"/>
        <v>-41.827447559629036</v>
      </c>
      <c r="E1667" s="170">
        <f t="shared" si="547"/>
        <v>5.3328056406857496E-4</v>
      </c>
      <c r="F1667" s="170">
        <f t="shared" si="548"/>
        <v>0.47767090358140091</v>
      </c>
      <c r="G1667" s="147" t="str">
        <f t="shared" si="549"/>
        <v/>
      </c>
      <c r="H1667" s="147">
        <f t="shared" si="550"/>
        <v>5.3328056406857496E-4</v>
      </c>
      <c r="I1667" s="147" t="str">
        <f t="shared" si="551"/>
        <v/>
      </c>
      <c r="J1667" s="147">
        <f t="shared" si="552"/>
        <v>1.2772314036442765E-12</v>
      </c>
      <c r="K1667" s="147" t="str">
        <f t="shared" si="553"/>
        <v/>
      </c>
      <c r="L1667" s="147" t="str">
        <f t="shared" si="554"/>
        <v/>
      </c>
      <c r="P1667" s="151">
        <v>986</v>
      </c>
      <c r="Q1667" s="147">
        <f t="shared" si="555"/>
        <v>-1345.2170577538054</v>
      </c>
      <c r="R1667" s="170">
        <f t="shared" si="556"/>
        <v>1.658153581950052E-5</v>
      </c>
      <c r="S1667" s="170">
        <f t="shared" si="557"/>
        <v>0.4776709035814008</v>
      </c>
      <c r="T1667" s="147" t="str">
        <f t="shared" si="558"/>
        <v/>
      </c>
      <c r="U1667" s="147">
        <f t="shared" si="559"/>
        <v>1.658153581950052E-5</v>
      </c>
      <c r="V1667" s="147" t="str">
        <f t="shared" si="560"/>
        <v/>
      </c>
      <c r="W1667" s="171">
        <f t="shared" si="561"/>
        <v>1.1850808165740784E-5</v>
      </c>
      <c r="X1667" s="169" t="str">
        <f t="shared" si="562"/>
        <v/>
      </c>
      <c r="Y1667" s="147" t="str">
        <f t="shared" si="563"/>
        <v/>
      </c>
      <c r="AC1667" s="151">
        <v>986</v>
      </c>
      <c r="AD1667" s="147">
        <f t="shared" si="564"/>
        <v>-5.600000000000005E-2</v>
      </c>
      <c r="AE1667" s="170">
        <f t="shared" si="565"/>
        <v>0.39831722907406775</v>
      </c>
      <c r="AF1667" s="170">
        <f t="shared" si="566"/>
        <v>0.4776709035814008</v>
      </c>
      <c r="AG1667" s="147" t="str">
        <f t="shared" si="567"/>
        <v/>
      </c>
      <c r="AH1667" s="147">
        <f t="shared" si="568"/>
        <v>0.39831722907406775</v>
      </c>
      <c r="AI1667" s="147" t="str">
        <f t="shared" si="569"/>
        <v/>
      </c>
      <c r="AJ1667" s="169">
        <f t="shared" si="570"/>
        <v>0</v>
      </c>
      <c r="AK1667" s="169" t="str">
        <f t="shared" si="571"/>
        <v/>
      </c>
      <c r="AL1667" s="169" t="str">
        <f t="shared" si="572"/>
        <v/>
      </c>
      <c r="AM1667" s="169"/>
      <c r="AN1667" s="169"/>
      <c r="AO1667" s="169"/>
      <c r="AP1667" s="169"/>
      <c r="AQ1667" s="169"/>
      <c r="AR1667" s="169"/>
      <c r="AS1667" s="169"/>
      <c r="AT1667" s="148"/>
      <c r="AU1667" s="149"/>
      <c r="AV1667" s="148"/>
      <c r="AW1667" s="173"/>
      <c r="AX1667" s="174"/>
      <c r="AY1667" s="175"/>
      <c r="AZ1667" s="175"/>
      <c r="BA1667" s="176"/>
      <c r="BB1667" s="176"/>
      <c r="BC1667" s="150"/>
      <c r="BE1667" s="151">
        <v>963</v>
      </c>
      <c r="BF1667" s="164">
        <f t="shared" si="574"/>
        <v>6.1568000000001106</v>
      </c>
      <c r="BG1667" s="177">
        <f t="shared" si="575"/>
        <v>0.52156475422266879</v>
      </c>
      <c r="BH1667" s="178">
        <f t="shared" si="576"/>
        <v>7.367557171839012E-4</v>
      </c>
      <c r="BI1667" s="179" t="str">
        <f t="shared" si="577"/>
        <v/>
      </c>
      <c r="BJ1667" s="179" t="str">
        <f t="shared" si="573"/>
        <v/>
      </c>
    </row>
    <row r="1668" spans="2:62" ht="20.100000000000001" customHeight="1" x14ac:dyDescent="0.25">
      <c r="B1668" s="147"/>
      <c r="C1668" s="151">
        <v>987</v>
      </c>
      <c r="D1668" s="147">
        <f t="shared" si="546"/>
        <v>-38.839772733941118</v>
      </c>
      <c r="E1668" s="170">
        <f t="shared" si="547"/>
        <v>5.3339576511167853E-4</v>
      </c>
      <c r="F1668" s="170">
        <f t="shared" si="548"/>
        <v>0.47926434670771983</v>
      </c>
      <c r="G1668" s="147" t="str">
        <f t="shared" si="549"/>
        <v/>
      </c>
      <c r="H1668" s="147">
        <f t="shared" si="550"/>
        <v>5.3339576511167853E-4</v>
      </c>
      <c r="I1668" s="147" t="str">
        <f t="shared" si="551"/>
        <v/>
      </c>
      <c r="J1668" s="147">
        <f t="shared" si="552"/>
        <v>1.3098214792901379E-12</v>
      </c>
      <c r="K1668" s="147" t="str">
        <f t="shared" si="553"/>
        <v/>
      </c>
      <c r="L1668" s="147" t="str">
        <f t="shared" si="554"/>
        <v/>
      </c>
      <c r="P1668" s="151">
        <v>987</v>
      </c>
      <c r="Q1668" s="147">
        <f t="shared" si="555"/>
        <v>-1249.1301250570978</v>
      </c>
      <c r="R1668" s="170">
        <f t="shared" si="556"/>
        <v>1.6585117818079452E-5</v>
      </c>
      <c r="S1668" s="170">
        <f t="shared" si="557"/>
        <v>0.47926434670771978</v>
      </c>
      <c r="T1668" s="147" t="str">
        <f t="shared" si="558"/>
        <v/>
      </c>
      <c r="U1668" s="147">
        <f t="shared" si="559"/>
        <v>1.6585117818079452E-5</v>
      </c>
      <c r="V1668" s="147" t="str">
        <f t="shared" si="560"/>
        <v/>
      </c>
      <c r="W1668" s="171">
        <f t="shared" si="561"/>
        <v>1.1889720625373536E-5</v>
      </c>
      <c r="X1668" s="169" t="str">
        <f t="shared" si="562"/>
        <v/>
      </c>
      <c r="Y1668" s="147" t="str">
        <f t="shared" si="563"/>
        <v/>
      </c>
      <c r="AC1668" s="151">
        <v>987</v>
      </c>
      <c r="AD1668" s="147">
        <f t="shared" si="564"/>
        <v>-5.2000000000000046E-2</v>
      </c>
      <c r="AE1668" s="170">
        <f t="shared" si="565"/>
        <v>0.39840327488816113</v>
      </c>
      <c r="AF1668" s="170">
        <f t="shared" si="566"/>
        <v>0.47926434670771967</v>
      </c>
      <c r="AG1668" s="147" t="str">
        <f t="shared" si="567"/>
        <v/>
      </c>
      <c r="AH1668" s="147">
        <f t="shared" si="568"/>
        <v>0.39840327488816113</v>
      </c>
      <c r="AI1668" s="147" t="str">
        <f t="shared" si="569"/>
        <v/>
      </c>
      <c r="AJ1668" s="169">
        <f t="shared" si="570"/>
        <v>0</v>
      </c>
      <c r="AK1668" s="169" t="str">
        <f t="shared" si="571"/>
        <v/>
      </c>
      <c r="AL1668" s="169" t="str">
        <f t="shared" si="572"/>
        <v/>
      </c>
      <c r="AM1668" s="169"/>
      <c r="AN1668" s="169"/>
      <c r="AO1668" s="169"/>
      <c r="AP1668" s="169"/>
      <c r="AQ1668" s="169"/>
      <c r="AR1668" s="169"/>
      <c r="AS1668" s="169"/>
      <c r="AT1668" s="148"/>
      <c r="AU1668" s="149"/>
      <c r="AV1668" s="148"/>
      <c r="AW1668" s="173"/>
      <c r="AX1668" s="174"/>
      <c r="AY1668" s="175"/>
      <c r="AZ1668" s="175"/>
      <c r="BA1668" s="176"/>
      <c r="BB1668" s="176"/>
      <c r="BC1668" s="150"/>
      <c r="BE1668" s="151">
        <v>964</v>
      </c>
      <c r="BF1668" s="164">
        <f t="shared" si="574"/>
        <v>6.1632000000001108</v>
      </c>
      <c r="BG1668" s="177">
        <f t="shared" si="575"/>
        <v>0.52082799850548489</v>
      </c>
      <c r="BH1668" s="178">
        <f t="shared" si="576"/>
        <v>7.3631089129633231E-4</v>
      </c>
      <c r="BI1668" s="179" t="str">
        <f t="shared" si="577"/>
        <v/>
      </c>
      <c r="BJ1668" s="179" t="str">
        <f t="shared" si="573"/>
        <v/>
      </c>
    </row>
    <row r="1669" spans="2:62" ht="20.100000000000001" customHeight="1" x14ac:dyDescent="0.25">
      <c r="B1669" s="147"/>
      <c r="C1669" s="151">
        <v>988</v>
      </c>
      <c r="D1669" s="147">
        <f t="shared" si="546"/>
        <v>-35.852097908253654</v>
      </c>
      <c r="E1669" s="170">
        <f t="shared" si="547"/>
        <v>5.3350245493332738E-4</v>
      </c>
      <c r="F1669" s="170">
        <f t="shared" si="548"/>
        <v>0.48085812130423855</v>
      </c>
      <c r="G1669" s="147" t="str">
        <f t="shared" si="549"/>
        <v/>
      </c>
      <c r="H1669" s="147">
        <f t="shared" si="550"/>
        <v>5.3350245493332738E-4</v>
      </c>
      <c r="I1669" s="147" t="str">
        <f t="shared" si="551"/>
        <v/>
      </c>
      <c r="J1669" s="147">
        <f t="shared" si="552"/>
        <v>1.3432216376902388E-12</v>
      </c>
      <c r="K1669" s="147" t="str">
        <f t="shared" si="553"/>
        <v/>
      </c>
      <c r="L1669" s="147" t="str">
        <f t="shared" si="554"/>
        <v/>
      </c>
      <c r="P1669" s="151">
        <v>988</v>
      </c>
      <c r="Q1669" s="147">
        <f t="shared" si="555"/>
        <v>-1153.0431923604046</v>
      </c>
      <c r="R1669" s="170">
        <f t="shared" si="556"/>
        <v>1.6588435173367537E-5</v>
      </c>
      <c r="S1669" s="170">
        <f t="shared" si="557"/>
        <v>0.48085812130423855</v>
      </c>
      <c r="T1669" s="147" t="str">
        <f t="shared" si="558"/>
        <v/>
      </c>
      <c r="U1669" s="147">
        <f t="shared" si="559"/>
        <v>1.6588435173367537E-5</v>
      </c>
      <c r="V1669" s="147" t="str">
        <f t="shared" si="560"/>
        <v/>
      </c>
      <c r="W1669" s="171">
        <f t="shared" si="561"/>
        <v>1.1928569996507589E-5</v>
      </c>
      <c r="X1669" s="169" t="str">
        <f t="shared" si="562"/>
        <v/>
      </c>
      <c r="Y1669" s="147" t="str">
        <f t="shared" si="563"/>
        <v/>
      </c>
      <c r="AC1669" s="151">
        <v>988</v>
      </c>
      <c r="AD1669" s="147">
        <f t="shared" si="564"/>
        <v>-4.8000000000000043E-2</v>
      </c>
      <c r="AE1669" s="170">
        <f t="shared" si="565"/>
        <v>0.39848296351173551</v>
      </c>
      <c r="AF1669" s="170">
        <f t="shared" si="566"/>
        <v>0.48085812130423855</v>
      </c>
      <c r="AG1669" s="147" t="str">
        <f t="shared" si="567"/>
        <v/>
      </c>
      <c r="AH1669" s="147">
        <f t="shared" si="568"/>
        <v>0.39848296351173551</v>
      </c>
      <c r="AI1669" s="147" t="str">
        <f t="shared" si="569"/>
        <v/>
      </c>
      <c r="AJ1669" s="169">
        <f t="shared" si="570"/>
        <v>0</v>
      </c>
      <c r="AK1669" s="169" t="str">
        <f t="shared" si="571"/>
        <v/>
      </c>
      <c r="AL1669" s="169" t="str">
        <f t="shared" si="572"/>
        <v/>
      </c>
      <c r="AM1669" s="169"/>
      <c r="AN1669" s="169"/>
      <c r="AO1669" s="169"/>
      <c r="AP1669" s="169"/>
      <c r="AQ1669" s="169"/>
      <c r="AR1669" s="169"/>
      <c r="AS1669" s="169"/>
      <c r="AT1669" s="148"/>
      <c r="AU1669" s="149"/>
      <c r="AV1669" s="148"/>
      <c r="AW1669" s="173"/>
      <c r="AX1669" s="174"/>
      <c r="AY1669" s="175"/>
      <c r="AZ1669" s="175"/>
      <c r="BA1669" s="176"/>
      <c r="BB1669" s="176"/>
      <c r="BC1669" s="150"/>
      <c r="BE1669" s="151">
        <v>965</v>
      </c>
      <c r="BF1669" s="164">
        <f t="shared" si="574"/>
        <v>6.169600000000111</v>
      </c>
      <c r="BG1669" s="177">
        <f t="shared" si="575"/>
        <v>0.52009168761418856</v>
      </c>
      <c r="BH1669" s="178">
        <f t="shared" si="576"/>
        <v>7.3586435229078262E-4</v>
      </c>
      <c r="BI1669" s="179" t="str">
        <f t="shared" si="577"/>
        <v/>
      </c>
      <c r="BJ1669" s="179" t="str">
        <f t="shared" si="573"/>
        <v/>
      </c>
    </row>
    <row r="1670" spans="2:62" ht="20.100000000000001" customHeight="1" x14ac:dyDescent="0.25">
      <c r="B1670" s="147"/>
      <c r="C1670" s="151">
        <v>989</v>
      </c>
      <c r="D1670" s="147">
        <f t="shared" si="546"/>
        <v>-32.864423082565736</v>
      </c>
      <c r="E1670" s="170">
        <f t="shared" si="547"/>
        <v>5.3360062841671858E-4</v>
      </c>
      <c r="F1670" s="170">
        <f t="shared" si="548"/>
        <v>0.48245220193445026</v>
      </c>
      <c r="G1670" s="147" t="str">
        <f t="shared" si="549"/>
        <v/>
      </c>
      <c r="H1670" s="147">
        <f t="shared" si="550"/>
        <v>5.3360062841671858E-4</v>
      </c>
      <c r="I1670" s="147" t="str">
        <f t="shared" si="551"/>
        <v/>
      </c>
      <c r="J1670" s="147">
        <f t="shared" si="552"/>
        <v>1.3774514533523483E-12</v>
      </c>
      <c r="K1670" s="147" t="str">
        <f t="shared" si="553"/>
        <v/>
      </c>
      <c r="L1670" s="147" t="str">
        <f t="shared" si="554"/>
        <v/>
      </c>
      <c r="P1670" s="151">
        <v>989</v>
      </c>
      <c r="Q1670" s="147">
        <f t="shared" si="555"/>
        <v>-1056.956259663697</v>
      </c>
      <c r="R1670" s="170">
        <f t="shared" si="556"/>
        <v>1.659148772626569E-5</v>
      </c>
      <c r="S1670" s="170">
        <f t="shared" si="557"/>
        <v>0.48245220193445032</v>
      </c>
      <c r="T1670" s="147" t="str">
        <f t="shared" si="558"/>
        <v/>
      </c>
      <c r="U1670" s="147">
        <f t="shared" si="559"/>
        <v>1.659148772626569E-5</v>
      </c>
      <c r="V1670" s="147" t="str">
        <f t="shared" si="560"/>
        <v/>
      </c>
      <c r="W1670" s="171">
        <f t="shared" si="561"/>
        <v>1.1967354827801892E-5</v>
      </c>
      <c r="X1670" s="169" t="str">
        <f t="shared" si="562"/>
        <v/>
      </c>
      <c r="Y1670" s="147" t="str">
        <f t="shared" si="563"/>
        <v/>
      </c>
      <c r="AC1670" s="151">
        <v>989</v>
      </c>
      <c r="AD1670" s="147">
        <f t="shared" si="564"/>
        <v>-4.4000000000000039E-2</v>
      </c>
      <c r="AE1670" s="170">
        <f t="shared" si="565"/>
        <v>0.39855629112295499</v>
      </c>
      <c r="AF1670" s="170">
        <f t="shared" si="566"/>
        <v>0.48245220193445021</v>
      </c>
      <c r="AG1670" s="147" t="str">
        <f t="shared" si="567"/>
        <v/>
      </c>
      <c r="AH1670" s="147">
        <f t="shared" si="568"/>
        <v>0.39855629112295499</v>
      </c>
      <c r="AI1670" s="147" t="str">
        <f t="shared" si="569"/>
        <v/>
      </c>
      <c r="AJ1670" s="169">
        <f t="shared" si="570"/>
        <v>0</v>
      </c>
      <c r="AK1670" s="169" t="str">
        <f t="shared" si="571"/>
        <v/>
      </c>
      <c r="AL1670" s="169" t="str">
        <f t="shared" si="572"/>
        <v/>
      </c>
      <c r="AM1670" s="169"/>
      <c r="AN1670" s="169"/>
      <c r="AO1670" s="169"/>
      <c r="AP1670" s="169"/>
      <c r="AQ1670" s="169"/>
      <c r="AR1670" s="169"/>
      <c r="AS1670" s="169"/>
      <c r="AT1670" s="148"/>
      <c r="AU1670" s="149"/>
      <c r="AV1670" s="148"/>
      <c r="AW1670" s="173"/>
      <c r="AX1670" s="174"/>
      <c r="AY1670" s="175"/>
      <c r="AZ1670" s="175"/>
      <c r="BA1670" s="176"/>
      <c r="BB1670" s="176"/>
      <c r="BC1670" s="150"/>
      <c r="BE1670" s="151">
        <v>966</v>
      </c>
      <c r="BF1670" s="164">
        <f t="shared" si="574"/>
        <v>6.1760000000001112</v>
      </c>
      <c r="BG1670" s="177">
        <f t="shared" si="575"/>
        <v>0.51935582326189778</v>
      </c>
      <c r="BH1670" s="178">
        <f t="shared" si="576"/>
        <v>7.3541610771454824E-4</v>
      </c>
      <c r="BI1670" s="179" t="str">
        <f t="shared" si="577"/>
        <v/>
      </c>
      <c r="BJ1670" s="179" t="str">
        <f t="shared" si="573"/>
        <v/>
      </c>
    </row>
    <row r="1671" spans="2:62" ht="20.100000000000001" customHeight="1" x14ac:dyDescent="0.25">
      <c r="B1671" s="147"/>
      <c r="C1671" s="151">
        <v>990</v>
      </c>
      <c r="D1671" s="147">
        <f t="shared" si="546"/>
        <v>-29.876748256877818</v>
      </c>
      <c r="E1671" s="170">
        <f t="shared" si="547"/>
        <v>5.3369028085288638E-4</v>
      </c>
      <c r="F1671" s="170">
        <f t="shared" si="548"/>
        <v>0.48404656314716932</v>
      </c>
      <c r="G1671" s="147" t="str">
        <f t="shared" si="549"/>
        <v/>
      </c>
      <c r="H1671" s="147">
        <f t="shared" si="550"/>
        <v>5.3369028085288638E-4</v>
      </c>
      <c r="I1671" s="147" t="str">
        <f t="shared" si="551"/>
        <v/>
      </c>
      <c r="J1671" s="147">
        <f t="shared" si="552"/>
        <v>1.4125309594385848E-12</v>
      </c>
      <c r="K1671" s="147" t="str">
        <f t="shared" si="553"/>
        <v/>
      </c>
      <c r="L1671" s="147" t="str">
        <f t="shared" si="554"/>
        <v/>
      </c>
      <c r="P1671" s="151">
        <v>990</v>
      </c>
      <c r="Q1671" s="147">
        <f t="shared" si="555"/>
        <v>-960.86932696700387</v>
      </c>
      <c r="R1671" s="170">
        <f t="shared" si="556"/>
        <v>1.659427533035589E-5</v>
      </c>
      <c r="S1671" s="170">
        <f t="shared" si="557"/>
        <v>0.48404656314716921</v>
      </c>
      <c r="T1671" s="147" t="str">
        <f t="shared" si="558"/>
        <v/>
      </c>
      <c r="U1671" s="147">
        <f t="shared" si="559"/>
        <v>1.659427533035589E-5</v>
      </c>
      <c r="V1671" s="147" t="str">
        <f t="shared" si="560"/>
        <v/>
      </c>
      <c r="W1671" s="171">
        <f t="shared" si="561"/>
        <v>1.2006073666287732E-5</v>
      </c>
      <c r="X1671" s="169" t="str">
        <f t="shared" si="562"/>
        <v/>
      </c>
      <c r="Y1671" s="147" t="str">
        <f t="shared" si="563"/>
        <v/>
      </c>
      <c r="AC1671" s="151">
        <v>990</v>
      </c>
      <c r="AD1671" s="147">
        <f t="shared" si="564"/>
        <v>-4.0000000000000036E-2</v>
      </c>
      <c r="AE1671" s="170">
        <f t="shared" si="565"/>
        <v>0.39862325420460504</v>
      </c>
      <c r="AF1671" s="170">
        <f t="shared" si="566"/>
        <v>0.48404656314716921</v>
      </c>
      <c r="AG1671" s="147" t="str">
        <f t="shared" si="567"/>
        <v/>
      </c>
      <c r="AH1671" s="147">
        <f t="shared" si="568"/>
        <v>0.39862325420460504</v>
      </c>
      <c r="AI1671" s="147" t="str">
        <f t="shared" si="569"/>
        <v/>
      </c>
      <c r="AJ1671" s="169">
        <f t="shared" si="570"/>
        <v>0</v>
      </c>
      <c r="AK1671" s="169" t="str">
        <f t="shared" si="571"/>
        <v/>
      </c>
      <c r="AL1671" s="169" t="str">
        <f t="shared" si="572"/>
        <v/>
      </c>
      <c r="AM1671" s="169"/>
      <c r="AN1671" s="169"/>
      <c r="AO1671" s="169"/>
      <c r="AP1671" s="169"/>
      <c r="AQ1671" s="169"/>
      <c r="AR1671" s="169"/>
      <c r="AS1671" s="169"/>
      <c r="AT1671" s="148"/>
      <c r="AU1671" s="149"/>
      <c r="AV1671" s="148"/>
      <c r="AW1671" s="173"/>
      <c r="AX1671" s="174"/>
      <c r="AY1671" s="175"/>
      <c r="AZ1671" s="175"/>
      <c r="BA1671" s="176"/>
      <c r="BB1671" s="176"/>
      <c r="BC1671" s="150"/>
      <c r="BE1671" s="151">
        <v>967</v>
      </c>
      <c r="BF1671" s="164">
        <f t="shared" si="574"/>
        <v>6.1824000000001114</v>
      </c>
      <c r="BG1671" s="177">
        <f t="shared" si="575"/>
        <v>0.51862040715418323</v>
      </c>
      <c r="BH1671" s="178">
        <f t="shared" si="576"/>
        <v>7.3496616510515533E-4</v>
      </c>
      <c r="BI1671" s="179" t="str">
        <f t="shared" si="577"/>
        <v/>
      </c>
      <c r="BJ1671" s="179" t="str">
        <f t="shared" si="573"/>
        <v/>
      </c>
    </row>
    <row r="1672" spans="2:62" ht="20.100000000000001" customHeight="1" x14ac:dyDescent="0.25">
      <c r="B1672" s="147"/>
      <c r="C1672" s="151">
        <v>991</v>
      </c>
      <c r="D1672" s="147">
        <f t="shared" si="546"/>
        <v>-26.8890734311899</v>
      </c>
      <c r="E1672" s="170">
        <f t="shared" si="547"/>
        <v>5.3377140794107854E-4</v>
      </c>
      <c r="F1672" s="170">
        <f t="shared" si="548"/>
        <v>0.48564117947775115</v>
      </c>
      <c r="G1672" s="147" t="str">
        <f t="shared" si="549"/>
        <v/>
      </c>
      <c r="H1672" s="147">
        <f t="shared" si="550"/>
        <v>5.3377140794107854E-4</v>
      </c>
      <c r="I1672" s="147" t="str">
        <f t="shared" si="551"/>
        <v/>
      </c>
      <c r="J1672" s="147">
        <f t="shared" si="552"/>
        <v>1.4484806581550778E-12</v>
      </c>
      <c r="K1672" s="147" t="str">
        <f t="shared" si="553"/>
        <v/>
      </c>
      <c r="L1672" s="147" t="str">
        <f t="shared" si="554"/>
        <v/>
      </c>
      <c r="P1672" s="151">
        <v>991</v>
      </c>
      <c r="Q1672" s="147">
        <f t="shared" si="555"/>
        <v>-864.78239427029621</v>
      </c>
      <c r="R1672" s="170">
        <f t="shared" si="556"/>
        <v>1.6596797851912889E-5</v>
      </c>
      <c r="S1672" s="170">
        <f t="shared" si="557"/>
        <v>0.48564117947775109</v>
      </c>
      <c r="T1672" s="147" t="str">
        <f t="shared" si="558"/>
        <v/>
      </c>
      <c r="U1672" s="147">
        <f t="shared" si="559"/>
        <v>1.6596797851912889E-5</v>
      </c>
      <c r="V1672" s="147" t="str">
        <f t="shared" si="560"/>
        <v/>
      </c>
      <c r="W1672" s="171">
        <f t="shared" si="561"/>
        <v>1.2044725057456652E-5</v>
      </c>
      <c r="X1672" s="169" t="str">
        <f t="shared" si="562"/>
        <v/>
      </c>
      <c r="Y1672" s="147" t="str">
        <f t="shared" si="563"/>
        <v/>
      </c>
      <c r="AC1672" s="151">
        <v>991</v>
      </c>
      <c r="AD1672" s="147">
        <f t="shared" si="564"/>
        <v>-3.6000000000000032E-2</v>
      </c>
      <c r="AE1672" s="170">
        <f t="shared" si="565"/>
        <v>0.3986838495443733</v>
      </c>
      <c r="AF1672" s="170">
        <f t="shared" si="566"/>
        <v>0.48564117947775098</v>
      </c>
      <c r="AG1672" s="147" t="str">
        <f t="shared" si="567"/>
        <v/>
      </c>
      <c r="AH1672" s="147">
        <f t="shared" si="568"/>
        <v>0.3986838495443733</v>
      </c>
      <c r="AI1672" s="147" t="str">
        <f t="shared" si="569"/>
        <v/>
      </c>
      <c r="AJ1672" s="169">
        <f t="shared" si="570"/>
        <v>0</v>
      </c>
      <c r="AK1672" s="169" t="str">
        <f t="shared" si="571"/>
        <v/>
      </c>
      <c r="AL1672" s="169" t="str">
        <f t="shared" si="572"/>
        <v/>
      </c>
      <c r="AM1672" s="169"/>
      <c r="AN1672" s="169"/>
      <c r="AO1672" s="169"/>
      <c r="AP1672" s="169"/>
      <c r="AQ1672" s="169"/>
      <c r="AR1672" s="169"/>
      <c r="AS1672" s="169"/>
      <c r="AT1672" s="148"/>
      <c r="AU1672" s="149"/>
      <c r="AV1672" s="148"/>
      <c r="AW1672" s="173"/>
      <c r="AX1672" s="174"/>
      <c r="AY1672" s="175"/>
      <c r="AZ1672" s="175"/>
      <c r="BA1672" s="176"/>
      <c r="BB1672" s="176"/>
      <c r="BC1672" s="150"/>
      <c r="BE1672" s="151">
        <v>968</v>
      </c>
      <c r="BF1672" s="164">
        <f t="shared" si="574"/>
        <v>6.1888000000001115</v>
      </c>
      <c r="BG1672" s="177">
        <f t="shared" si="575"/>
        <v>0.51788544098907807</v>
      </c>
      <c r="BH1672" s="178">
        <f t="shared" si="576"/>
        <v>7.345145319873625E-4</v>
      </c>
      <c r="BI1672" s="179" t="str">
        <f t="shared" si="577"/>
        <v/>
      </c>
      <c r="BJ1672" s="179" t="str">
        <f t="shared" si="573"/>
        <v/>
      </c>
    </row>
    <row r="1673" spans="2:62" ht="20.100000000000001" customHeight="1" x14ac:dyDescent="0.25">
      <c r="B1673" s="147"/>
      <c r="C1673" s="151">
        <v>992</v>
      </c>
      <c r="D1673" s="147">
        <f t="shared" si="546"/>
        <v>-23.901398605502436</v>
      </c>
      <c r="E1673" s="170">
        <f t="shared" si="547"/>
        <v>5.3384400578910033E-4</v>
      </c>
      <c r="F1673" s="170">
        <f t="shared" si="548"/>
        <v>0.48723602544931194</v>
      </c>
      <c r="G1673" s="147" t="str">
        <f t="shared" si="549"/>
        <v/>
      </c>
      <c r="H1673" s="147">
        <f t="shared" si="550"/>
        <v>5.3384400578910033E-4</v>
      </c>
      <c r="I1673" s="147" t="str">
        <f t="shared" si="551"/>
        <v/>
      </c>
      <c r="J1673" s="147">
        <f t="shared" si="552"/>
        <v>1.4853215313682998E-12</v>
      </c>
      <c r="K1673" s="147" t="str">
        <f t="shared" si="553"/>
        <v/>
      </c>
      <c r="L1673" s="147" t="str">
        <f t="shared" si="554"/>
        <v/>
      </c>
      <c r="P1673" s="151">
        <v>992</v>
      </c>
      <c r="Q1673" s="147">
        <f t="shared" si="555"/>
        <v>-768.6954615736031</v>
      </c>
      <c r="R1673" s="170">
        <f t="shared" si="556"/>
        <v>1.6599055169914889E-5</v>
      </c>
      <c r="S1673" s="170">
        <f t="shared" si="557"/>
        <v>0.48723602544931194</v>
      </c>
      <c r="T1673" s="147" t="str">
        <f t="shared" si="558"/>
        <v/>
      </c>
      <c r="U1673" s="147">
        <f t="shared" si="559"/>
        <v>1.6599055169914889E-5</v>
      </c>
      <c r="V1673" s="147" t="str">
        <f t="shared" si="560"/>
        <v/>
      </c>
      <c r="W1673" s="171">
        <f t="shared" si="561"/>
        <v>1.2083307545348652E-5</v>
      </c>
      <c r="X1673" s="169" t="str">
        <f t="shared" si="562"/>
        <v/>
      </c>
      <c r="Y1673" s="147" t="str">
        <f t="shared" si="563"/>
        <v/>
      </c>
      <c r="AC1673" s="151">
        <v>992</v>
      </c>
      <c r="AD1673" s="147">
        <f t="shared" si="564"/>
        <v>-3.2000000000000028E-2</v>
      </c>
      <c r="AE1673" s="170">
        <f t="shared" si="565"/>
        <v>0.39873807423510665</v>
      </c>
      <c r="AF1673" s="170">
        <f t="shared" si="566"/>
        <v>0.48723602544931194</v>
      </c>
      <c r="AG1673" s="147" t="str">
        <f t="shared" si="567"/>
        <v/>
      </c>
      <c r="AH1673" s="147">
        <f t="shared" si="568"/>
        <v>0.39873807423510665</v>
      </c>
      <c r="AI1673" s="147" t="str">
        <f t="shared" si="569"/>
        <v/>
      </c>
      <c r="AJ1673" s="169">
        <f t="shared" si="570"/>
        <v>0</v>
      </c>
      <c r="AK1673" s="169" t="str">
        <f t="shared" si="571"/>
        <v/>
      </c>
      <c r="AL1673" s="169" t="str">
        <f t="shared" si="572"/>
        <v/>
      </c>
      <c r="AM1673" s="169"/>
      <c r="AN1673" s="169"/>
      <c r="AO1673" s="169"/>
      <c r="AP1673" s="169"/>
      <c r="AQ1673" s="169"/>
      <c r="AR1673" s="169"/>
      <c r="AS1673" s="169"/>
      <c r="AT1673" s="148"/>
      <c r="AU1673" s="149"/>
      <c r="AV1673" s="148"/>
      <c r="AW1673" s="173"/>
      <c r="AX1673" s="174"/>
      <c r="AY1673" s="175"/>
      <c r="AZ1673" s="175"/>
      <c r="BA1673" s="176"/>
      <c r="BB1673" s="176"/>
      <c r="BC1673" s="150"/>
      <c r="BE1673" s="151">
        <v>969</v>
      </c>
      <c r="BF1673" s="164">
        <f t="shared" si="574"/>
        <v>6.1952000000001117</v>
      </c>
      <c r="BG1673" s="177">
        <f t="shared" si="575"/>
        <v>0.51715092645709071</v>
      </c>
      <c r="BH1673" s="178">
        <f t="shared" si="576"/>
        <v>7.3406121587671347E-4</v>
      </c>
      <c r="BI1673" s="179" t="str">
        <f t="shared" si="577"/>
        <v/>
      </c>
      <c r="BJ1673" s="179" t="str">
        <f t="shared" si="573"/>
        <v/>
      </c>
    </row>
    <row r="1674" spans="2:62" ht="20.100000000000001" customHeight="1" x14ac:dyDescent="0.25">
      <c r="B1674" s="147"/>
      <c r="C1674" s="151">
        <v>993</v>
      </c>
      <c r="D1674" s="147">
        <f t="shared" si="546"/>
        <v>-20.913723779814518</v>
      </c>
      <c r="E1674" s="170">
        <f t="shared" si="547"/>
        <v>5.339080709136256E-4</v>
      </c>
      <c r="F1674" s="170">
        <f t="shared" si="548"/>
        <v>0.48883107557395061</v>
      </c>
      <c r="G1674" s="147" t="str">
        <f t="shared" si="549"/>
        <v/>
      </c>
      <c r="H1674" s="147">
        <f t="shared" si="550"/>
        <v>5.339080709136256E-4</v>
      </c>
      <c r="I1674" s="147" t="str">
        <f t="shared" si="551"/>
        <v/>
      </c>
      <c r="J1674" s="147">
        <f t="shared" si="552"/>
        <v>1.5230750514527523E-12</v>
      </c>
      <c r="K1674" s="147" t="str">
        <f t="shared" si="553"/>
        <v/>
      </c>
      <c r="L1674" s="147" t="str">
        <f t="shared" si="554"/>
        <v/>
      </c>
      <c r="P1674" s="151">
        <v>993</v>
      </c>
      <c r="Q1674" s="147">
        <f t="shared" si="555"/>
        <v>-672.60852887689543</v>
      </c>
      <c r="R1674" s="170">
        <f t="shared" si="556"/>
        <v>1.6601047176053258E-5</v>
      </c>
      <c r="S1674" s="170">
        <f t="shared" si="557"/>
        <v>0.48883107557395067</v>
      </c>
      <c r="T1674" s="147" t="str">
        <f t="shared" si="558"/>
        <v/>
      </c>
      <c r="U1674" s="147">
        <f t="shared" si="559"/>
        <v>1.6601047176053258E-5</v>
      </c>
      <c r="V1674" s="147" t="str">
        <f t="shared" si="560"/>
        <v/>
      </c>
      <c r="W1674" s="171">
        <f t="shared" si="561"/>
        <v>1.2121819672640886E-5</v>
      </c>
      <c r="X1674" s="169" t="str">
        <f t="shared" si="562"/>
        <v/>
      </c>
      <c r="Y1674" s="147" t="str">
        <f t="shared" si="563"/>
        <v/>
      </c>
      <c r="AC1674" s="151">
        <v>993</v>
      </c>
      <c r="AD1674" s="147">
        <f t="shared" si="564"/>
        <v>-2.8000000000000025E-2</v>
      </c>
      <c r="AE1674" s="170">
        <f t="shared" si="565"/>
        <v>0.3987859256750439</v>
      </c>
      <c r="AF1674" s="170">
        <f t="shared" si="566"/>
        <v>0.48883107557395056</v>
      </c>
      <c r="AG1674" s="147" t="str">
        <f t="shared" si="567"/>
        <v/>
      </c>
      <c r="AH1674" s="147">
        <f t="shared" si="568"/>
        <v>0.3987859256750439</v>
      </c>
      <c r="AI1674" s="147" t="str">
        <f t="shared" si="569"/>
        <v/>
      </c>
      <c r="AJ1674" s="169">
        <f t="shared" si="570"/>
        <v>0</v>
      </c>
      <c r="AK1674" s="169" t="str">
        <f t="shared" si="571"/>
        <v/>
      </c>
      <c r="AL1674" s="169" t="str">
        <f t="shared" si="572"/>
        <v/>
      </c>
      <c r="AM1674" s="169"/>
      <c r="AN1674" s="169"/>
      <c r="AO1674" s="169"/>
      <c r="AP1674" s="169"/>
      <c r="AQ1674" s="169"/>
      <c r="AR1674" s="169"/>
      <c r="AS1674" s="169"/>
      <c r="AT1674" s="148"/>
      <c r="AU1674" s="149"/>
      <c r="AV1674" s="148"/>
      <c r="AW1674" s="173"/>
      <c r="AX1674" s="174"/>
      <c r="AY1674" s="175"/>
      <c r="AZ1674" s="175"/>
      <c r="BA1674" s="176"/>
      <c r="BB1674" s="176"/>
      <c r="BC1674" s="150"/>
      <c r="BE1674" s="151">
        <v>970</v>
      </c>
      <c r="BF1674" s="164">
        <f t="shared" si="574"/>
        <v>6.2016000000001119</v>
      </c>
      <c r="BG1674" s="177">
        <f t="shared" si="575"/>
        <v>0.516416865241214</v>
      </c>
      <c r="BH1674" s="178">
        <f t="shared" si="576"/>
        <v>7.3360622427509625E-4</v>
      </c>
      <c r="BI1674" s="179" t="str">
        <f t="shared" si="577"/>
        <v/>
      </c>
      <c r="BJ1674" s="179" t="str">
        <f t="shared" si="573"/>
        <v/>
      </c>
    </row>
    <row r="1675" spans="2:62" ht="20.100000000000001" customHeight="1" x14ac:dyDescent="0.25">
      <c r="B1675" s="147"/>
      <c r="C1675" s="151">
        <v>994</v>
      </c>
      <c r="D1675" s="147">
        <f t="shared" si="546"/>
        <v>-17.9260489541266</v>
      </c>
      <c r="E1675" s="170">
        <f t="shared" si="547"/>
        <v>5.3396360024047542E-4</v>
      </c>
      <c r="F1675" s="170">
        <f t="shared" si="548"/>
        <v>0.4904263043539695</v>
      </c>
      <c r="G1675" s="147" t="str">
        <f t="shared" si="549"/>
        <v/>
      </c>
      <c r="H1675" s="147">
        <f t="shared" si="550"/>
        <v>5.3396360024047542E-4</v>
      </c>
      <c r="I1675" s="147" t="str">
        <f t="shared" si="551"/>
        <v/>
      </c>
      <c r="J1675" s="147">
        <f t="shared" si="552"/>
        <v>1.5617631923748878E-12</v>
      </c>
      <c r="K1675" s="147" t="str">
        <f t="shared" si="553"/>
        <v/>
      </c>
      <c r="L1675" s="147" t="str">
        <f t="shared" si="554"/>
        <v/>
      </c>
      <c r="P1675" s="151">
        <v>994</v>
      </c>
      <c r="Q1675" s="147">
        <f t="shared" si="555"/>
        <v>-576.52159618020232</v>
      </c>
      <c r="R1675" s="170">
        <f t="shared" si="556"/>
        <v>1.6602773774741144E-5</v>
      </c>
      <c r="S1675" s="170">
        <f t="shared" si="557"/>
        <v>0.49042630435396939</v>
      </c>
      <c r="T1675" s="147" t="str">
        <f t="shared" si="558"/>
        <v/>
      </c>
      <c r="U1675" s="147">
        <f t="shared" si="559"/>
        <v>1.6602773774741144E-5</v>
      </c>
      <c r="V1675" s="147" t="str">
        <f t="shared" si="560"/>
        <v/>
      </c>
      <c r="W1675" s="171">
        <f t="shared" si="561"/>
        <v>1.2160259980736677E-5</v>
      </c>
      <c r="X1675" s="169" t="str">
        <f t="shared" si="562"/>
        <v/>
      </c>
      <c r="Y1675" s="147" t="str">
        <f t="shared" si="563"/>
        <v/>
      </c>
      <c r="AC1675" s="151">
        <v>994</v>
      </c>
      <c r="AD1675" s="147">
        <f t="shared" si="564"/>
        <v>-2.4000000000000021E-2</v>
      </c>
      <c r="AE1675" s="170">
        <f t="shared" si="565"/>
        <v>0.39882740156802315</v>
      </c>
      <c r="AF1675" s="170">
        <f t="shared" si="566"/>
        <v>0.49042630435396939</v>
      </c>
      <c r="AG1675" s="147" t="str">
        <f t="shared" si="567"/>
        <v/>
      </c>
      <c r="AH1675" s="147">
        <f t="shared" si="568"/>
        <v>0.39882740156802315</v>
      </c>
      <c r="AI1675" s="147" t="str">
        <f t="shared" si="569"/>
        <v/>
      </c>
      <c r="AJ1675" s="169">
        <f t="shared" si="570"/>
        <v>0</v>
      </c>
      <c r="AK1675" s="169" t="str">
        <f t="shared" si="571"/>
        <v/>
      </c>
      <c r="AL1675" s="169" t="str">
        <f t="shared" si="572"/>
        <v/>
      </c>
      <c r="AM1675" s="169"/>
      <c r="AN1675" s="169"/>
      <c r="AO1675" s="169"/>
      <c r="AP1675" s="169"/>
      <c r="AQ1675" s="169"/>
      <c r="AR1675" s="169"/>
      <c r="AS1675" s="169"/>
      <c r="AT1675" s="148"/>
      <c r="AU1675" s="149"/>
      <c r="AV1675" s="148"/>
      <c r="AW1675" s="173"/>
      <c r="AX1675" s="174"/>
      <c r="AY1675" s="175"/>
      <c r="AZ1675" s="175"/>
      <c r="BA1675" s="176"/>
      <c r="BB1675" s="176"/>
      <c r="BC1675" s="150"/>
      <c r="BE1675" s="151">
        <v>971</v>
      </c>
      <c r="BF1675" s="164">
        <f t="shared" si="574"/>
        <v>6.2080000000001121</v>
      </c>
      <c r="BG1675" s="177">
        <f t="shared" si="575"/>
        <v>0.5156832590169389</v>
      </c>
      <c r="BH1675" s="178">
        <f t="shared" si="576"/>
        <v>7.3314956467607217E-4</v>
      </c>
      <c r="BI1675" s="179" t="str">
        <f t="shared" si="577"/>
        <v/>
      </c>
      <c r="BJ1675" s="179" t="str">
        <f t="shared" si="573"/>
        <v/>
      </c>
    </row>
    <row r="1676" spans="2:62" ht="20.100000000000001" customHeight="1" x14ac:dyDescent="0.25">
      <c r="B1676" s="147"/>
      <c r="C1676" s="151">
        <v>995</v>
      </c>
      <c r="D1676" s="147">
        <f t="shared" si="546"/>
        <v>-14.938374128438682</v>
      </c>
      <c r="E1676" s="170">
        <f t="shared" si="547"/>
        <v>5.340105911048644E-4</v>
      </c>
      <c r="F1676" s="170">
        <f t="shared" si="548"/>
        <v>0.49202168628309817</v>
      </c>
      <c r="G1676" s="147" t="str">
        <f t="shared" si="549"/>
        <v/>
      </c>
      <c r="H1676" s="147">
        <f t="shared" si="550"/>
        <v>5.340105911048644E-4</v>
      </c>
      <c r="I1676" s="147" t="str">
        <f t="shared" si="551"/>
        <v/>
      </c>
      <c r="J1676" s="147">
        <f t="shared" si="552"/>
        <v>1.601408441018349E-12</v>
      </c>
      <c r="K1676" s="147" t="str">
        <f t="shared" si="553"/>
        <v/>
      </c>
      <c r="L1676" s="147" t="str">
        <f t="shared" si="554"/>
        <v/>
      </c>
      <c r="P1676" s="151">
        <v>995</v>
      </c>
      <c r="Q1676" s="147">
        <f t="shared" si="555"/>
        <v>-480.43466348349466</v>
      </c>
      <c r="R1676" s="170">
        <f t="shared" si="556"/>
        <v>1.6604234883121148E-5</v>
      </c>
      <c r="S1676" s="170">
        <f t="shared" si="557"/>
        <v>0.49202168628309811</v>
      </c>
      <c r="T1676" s="147" t="str">
        <f t="shared" si="558"/>
        <v/>
      </c>
      <c r="U1676" s="147">
        <f t="shared" si="559"/>
        <v>1.6604234883121148E-5</v>
      </c>
      <c r="V1676" s="147" t="str">
        <f t="shared" si="560"/>
        <v/>
      </c>
      <c r="W1676" s="171">
        <f t="shared" si="561"/>
        <v>1.2198627009854992E-5</v>
      </c>
      <c r="X1676" s="169" t="str">
        <f t="shared" si="562"/>
        <v/>
      </c>
      <c r="Y1676" s="147" t="str">
        <f t="shared" si="563"/>
        <v/>
      </c>
      <c r="AC1676" s="151">
        <v>995</v>
      </c>
      <c r="AD1676" s="147">
        <f t="shared" si="564"/>
        <v>-2.0000000000000018E-2</v>
      </c>
      <c r="AE1676" s="170">
        <f t="shared" si="565"/>
        <v>0.39886249992366613</v>
      </c>
      <c r="AF1676" s="170">
        <f t="shared" si="566"/>
        <v>0.492021686283098</v>
      </c>
      <c r="AG1676" s="147" t="str">
        <f t="shared" si="567"/>
        <v/>
      </c>
      <c r="AH1676" s="147">
        <f t="shared" si="568"/>
        <v>0.39886249992366613</v>
      </c>
      <c r="AI1676" s="147" t="str">
        <f t="shared" si="569"/>
        <v/>
      </c>
      <c r="AJ1676" s="169">
        <f t="shared" si="570"/>
        <v>0</v>
      </c>
      <c r="AK1676" s="169" t="str">
        <f t="shared" si="571"/>
        <v/>
      </c>
      <c r="AL1676" s="169" t="str">
        <f t="shared" si="572"/>
        <v/>
      </c>
      <c r="AM1676" s="169"/>
      <c r="AN1676" s="169"/>
      <c r="AO1676" s="169"/>
      <c r="AP1676" s="169"/>
      <c r="AQ1676" s="169"/>
      <c r="AR1676" s="169"/>
      <c r="AS1676" s="169"/>
      <c r="AT1676" s="148"/>
      <c r="AU1676" s="149"/>
      <c r="AV1676" s="148"/>
      <c r="AW1676" s="173"/>
      <c r="AX1676" s="174"/>
      <c r="AY1676" s="175"/>
      <c r="AZ1676" s="175"/>
      <c r="BA1676" s="176"/>
      <c r="BB1676" s="176"/>
      <c r="BC1676" s="150"/>
      <c r="BE1676" s="151">
        <v>972</v>
      </c>
      <c r="BF1676" s="164">
        <f t="shared" si="574"/>
        <v>6.2144000000001123</v>
      </c>
      <c r="BG1676" s="177">
        <f t="shared" si="575"/>
        <v>0.51495010945226283</v>
      </c>
      <c r="BH1676" s="178">
        <f t="shared" si="576"/>
        <v>7.3269124456010193E-4</v>
      </c>
      <c r="BI1676" s="179" t="str">
        <f t="shared" si="577"/>
        <v/>
      </c>
      <c r="BJ1676" s="179" t="str">
        <f t="shared" si="573"/>
        <v/>
      </c>
    </row>
    <row r="1677" spans="2:62" ht="20.100000000000001" customHeight="1" x14ac:dyDescent="0.25">
      <c r="B1677" s="147"/>
      <c r="C1677" s="151">
        <v>996</v>
      </c>
      <c r="D1677" s="147">
        <f t="shared" si="546"/>
        <v>-11.950699302751218</v>
      </c>
      <c r="E1677" s="170">
        <f t="shared" si="547"/>
        <v>5.3404904125161257E-4</v>
      </c>
      <c r="F1677" s="170">
        <f t="shared" si="548"/>
        <v>0.49361719584771613</v>
      </c>
      <c r="G1677" s="147" t="str">
        <f t="shared" si="549"/>
        <v/>
      </c>
      <c r="H1677" s="147">
        <f t="shared" si="550"/>
        <v>5.3404904125161257E-4</v>
      </c>
      <c r="I1677" s="147" t="str">
        <f t="shared" si="551"/>
        <v/>
      </c>
      <c r="J1677" s="147">
        <f t="shared" si="552"/>
        <v>1.6420338087552962E-12</v>
      </c>
      <c r="K1677" s="147" t="str">
        <f t="shared" si="553"/>
        <v/>
      </c>
      <c r="L1677" s="147" t="str">
        <f t="shared" si="554"/>
        <v/>
      </c>
      <c r="P1677" s="151">
        <v>996</v>
      </c>
      <c r="Q1677" s="147">
        <f t="shared" si="555"/>
        <v>-384.34773078680155</v>
      </c>
      <c r="R1677" s="170">
        <f t="shared" si="556"/>
        <v>1.660543043107194E-5</v>
      </c>
      <c r="S1677" s="170">
        <f t="shared" si="557"/>
        <v>0.49361719584771613</v>
      </c>
      <c r="T1677" s="147" t="str">
        <f t="shared" si="558"/>
        <v/>
      </c>
      <c r="U1677" s="147">
        <f t="shared" si="559"/>
        <v>1.660543043107194E-5</v>
      </c>
      <c r="V1677" s="147" t="str">
        <f t="shared" si="560"/>
        <v/>
      </c>
      <c r="W1677" s="171">
        <f t="shared" si="561"/>
        <v>1.2236919299120231E-5</v>
      </c>
      <c r="X1677" s="169" t="str">
        <f t="shared" si="562"/>
        <v/>
      </c>
      <c r="Y1677" s="147" t="str">
        <f t="shared" si="563"/>
        <v/>
      </c>
      <c r="AC1677" s="151">
        <v>996</v>
      </c>
      <c r="AD1677" s="147">
        <f t="shared" si="564"/>
        <v>-1.6000000000000014E-2</v>
      </c>
      <c r="AE1677" s="170">
        <f t="shared" si="565"/>
        <v>0.39889121905753705</v>
      </c>
      <c r="AF1677" s="170">
        <f t="shared" si="566"/>
        <v>0.49361719584771613</v>
      </c>
      <c r="AG1677" s="147" t="str">
        <f t="shared" si="567"/>
        <v/>
      </c>
      <c r="AH1677" s="147">
        <f t="shared" si="568"/>
        <v>0.39889121905753705</v>
      </c>
      <c r="AI1677" s="147" t="str">
        <f t="shared" si="569"/>
        <v/>
      </c>
      <c r="AJ1677" s="169">
        <f t="shared" si="570"/>
        <v>0</v>
      </c>
      <c r="AK1677" s="169" t="str">
        <f t="shared" si="571"/>
        <v/>
      </c>
      <c r="AL1677" s="169" t="str">
        <f t="shared" si="572"/>
        <v/>
      </c>
      <c r="AM1677" s="169"/>
      <c r="AN1677" s="169"/>
      <c r="AO1677" s="169"/>
      <c r="AP1677" s="169"/>
      <c r="AQ1677" s="169"/>
      <c r="AR1677" s="169"/>
      <c r="AS1677" s="169"/>
      <c r="AT1677" s="148"/>
      <c r="AU1677" s="149"/>
      <c r="AV1677" s="148"/>
      <c r="AW1677" s="173"/>
      <c r="AX1677" s="174"/>
      <c r="AY1677" s="175"/>
      <c r="AZ1677" s="175"/>
      <c r="BA1677" s="176"/>
      <c r="BB1677" s="176"/>
      <c r="BC1677" s="150"/>
      <c r="BE1677" s="151">
        <v>973</v>
      </c>
      <c r="BF1677" s="164">
        <f t="shared" si="574"/>
        <v>6.2208000000001125</v>
      </c>
      <c r="BG1677" s="177">
        <f t="shared" si="575"/>
        <v>0.51421741820770273</v>
      </c>
      <c r="BH1677" s="178">
        <f t="shared" si="576"/>
        <v>7.3223127139554478E-4</v>
      </c>
      <c r="BI1677" s="179" t="str">
        <f t="shared" si="577"/>
        <v/>
      </c>
      <c r="BJ1677" s="179" t="str">
        <f t="shared" si="573"/>
        <v/>
      </c>
    </row>
    <row r="1678" spans="2:62" ht="20.100000000000001" customHeight="1" x14ac:dyDescent="0.25">
      <c r="B1678" s="147"/>
      <c r="C1678" s="151">
        <v>997</v>
      </c>
      <c r="D1678" s="147">
        <f t="shared" si="546"/>
        <v>-8.9630244770632999</v>
      </c>
      <c r="E1678" s="170">
        <f t="shared" si="547"/>
        <v>5.3407894883532726E-4</v>
      </c>
      <c r="F1678" s="170">
        <f t="shared" si="548"/>
        <v>0.49521280752807789</v>
      </c>
      <c r="G1678" s="147" t="str">
        <f t="shared" si="549"/>
        <v/>
      </c>
      <c r="H1678" s="147">
        <f t="shared" si="550"/>
        <v>5.3407894883532726E-4</v>
      </c>
      <c r="I1678" s="147" t="str">
        <f t="shared" si="551"/>
        <v/>
      </c>
      <c r="J1678" s="147">
        <f t="shared" si="552"/>
        <v>1.6836628432690903E-12</v>
      </c>
      <c r="K1678" s="147" t="str">
        <f t="shared" si="553"/>
        <v/>
      </c>
      <c r="L1678" s="147" t="str">
        <f t="shared" si="554"/>
        <v/>
      </c>
      <c r="P1678" s="151">
        <v>997</v>
      </c>
      <c r="Q1678" s="147">
        <f t="shared" si="555"/>
        <v>-288.26079809009389</v>
      </c>
      <c r="R1678" s="170">
        <f t="shared" si="556"/>
        <v>1.6606360361213885E-5</v>
      </c>
      <c r="S1678" s="170">
        <f t="shared" si="557"/>
        <v>0.495212807528078</v>
      </c>
      <c r="T1678" s="147" t="str">
        <f t="shared" si="558"/>
        <v/>
      </c>
      <c r="U1678" s="147">
        <f t="shared" si="559"/>
        <v>1.6606360361213885E-5</v>
      </c>
      <c r="V1678" s="147" t="str">
        <f t="shared" si="560"/>
        <v/>
      </c>
      <c r="W1678" s="171">
        <f t="shared" si="561"/>
        <v>1.2275135386652434E-5</v>
      </c>
      <c r="X1678" s="169" t="str">
        <f t="shared" si="562"/>
        <v/>
      </c>
      <c r="Y1678" s="147" t="str">
        <f t="shared" si="563"/>
        <v/>
      </c>
      <c r="AC1678" s="151">
        <v>997</v>
      </c>
      <c r="AD1678" s="147">
        <f t="shared" si="564"/>
        <v>-1.2000000000000011E-2</v>
      </c>
      <c r="AE1678" s="170">
        <f t="shared" si="565"/>
        <v>0.39891355759127739</v>
      </c>
      <c r="AF1678" s="170">
        <f t="shared" si="566"/>
        <v>0.49521280752807784</v>
      </c>
      <c r="AG1678" s="147" t="str">
        <f t="shared" si="567"/>
        <v/>
      </c>
      <c r="AH1678" s="147">
        <f t="shared" si="568"/>
        <v>0.39891355759127739</v>
      </c>
      <c r="AI1678" s="147" t="str">
        <f t="shared" si="569"/>
        <v/>
      </c>
      <c r="AJ1678" s="169">
        <f t="shared" si="570"/>
        <v>0</v>
      </c>
      <c r="AK1678" s="169" t="str">
        <f t="shared" si="571"/>
        <v/>
      </c>
      <c r="AL1678" s="169" t="str">
        <f t="shared" si="572"/>
        <v/>
      </c>
      <c r="AM1678" s="169"/>
      <c r="AN1678" s="169"/>
      <c r="AO1678" s="169"/>
      <c r="AP1678" s="169"/>
      <c r="AQ1678" s="169"/>
      <c r="AR1678" s="169"/>
      <c r="AS1678" s="169"/>
      <c r="AT1678" s="148"/>
      <c r="AU1678" s="149"/>
      <c r="AV1678" s="148"/>
      <c r="AW1678" s="173"/>
      <c r="AX1678" s="174"/>
      <c r="AY1678" s="175"/>
      <c r="AZ1678" s="175"/>
      <c r="BA1678" s="176"/>
      <c r="BB1678" s="176"/>
      <c r="BC1678" s="150"/>
      <c r="BE1678" s="151">
        <v>974</v>
      </c>
      <c r="BF1678" s="164">
        <f t="shared" si="574"/>
        <v>6.2272000000001126</v>
      </c>
      <c r="BG1678" s="177">
        <f t="shared" si="575"/>
        <v>0.51348518693630718</v>
      </c>
      <c r="BH1678" s="178">
        <f t="shared" si="576"/>
        <v>7.3176965264176719E-4</v>
      </c>
      <c r="BI1678" s="179" t="str">
        <f t="shared" si="577"/>
        <v/>
      </c>
      <c r="BJ1678" s="179" t="str">
        <f t="shared" si="573"/>
        <v/>
      </c>
    </row>
    <row r="1679" spans="2:62" ht="20.100000000000001" customHeight="1" x14ac:dyDescent="0.25">
      <c r="B1679" s="147"/>
      <c r="C1679" s="151">
        <v>998</v>
      </c>
      <c r="D1679" s="147">
        <f t="shared" si="546"/>
        <v>-5.9753496513753817</v>
      </c>
      <c r="E1679" s="170">
        <f t="shared" si="547"/>
        <v>5.3410031242054953E-4</v>
      </c>
      <c r="F1679" s="170">
        <f t="shared" si="548"/>
        <v>0.49680849579953645</v>
      </c>
      <c r="G1679" s="147" t="str">
        <f t="shared" si="549"/>
        <v/>
      </c>
      <c r="H1679" s="147">
        <f t="shared" si="550"/>
        <v>5.3410031242054953E-4</v>
      </c>
      <c r="I1679" s="147" t="str">
        <f t="shared" si="551"/>
        <v/>
      </c>
      <c r="J1679" s="147">
        <f t="shared" si="552"/>
        <v>1.7263196406336011E-12</v>
      </c>
      <c r="K1679" s="147" t="str">
        <f t="shared" si="553"/>
        <v/>
      </c>
      <c r="L1679" s="147" t="str">
        <f t="shared" si="554"/>
        <v/>
      </c>
      <c r="P1679" s="151">
        <v>998</v>
      </c>
      <c r="Q1679" s="147">
        <f t="shared" si="555"/>
        <v>-192.17386539340077</v>
      </c>
      <c r="R1679" s="170">
        <f t="shared" si="556"/>
        <v>1.6607024628913596E-5</v>
      </c>
      <c r="S1679" s="170">
        <f t="shared" si="557"/>
        <v>0.49680849579953634</v>
      </c>
      <c r="T1679" s="147" t="str">
        <f t="shared" si="558"/>
        <v/>
      </c>
      <c r="U1679" s="147">
        <f t="shared" si="559"/>
        <v>1.6607024628913596E-5</v>
      </c>
      <c r="V1679" s="147" t="str">
        <f t="shared" si="560"/>
        <v/>
      </c>
      <c r="W1679" s="171">
        <f t="shared" si="561"/>
        <v>1.2313273809657814E-5</v>
      </c>
      <c r="X1679" s="169" t="str">
        <f t="shared" si="562"/>
        <v/>
      </c>
      <c r="Y1679" s="147" t="str">
        <f t="shared" si="563"/>
        <v/>
      </c>
      <c r="AC1679" s="151">
        <v>998</v>
      </c>
      <c r="AD1679" s="147">
        <f t="shared" si="564"/>
        <v>-8.0000000000000071E-3</v>
      </c>
      <c r="AE1679" s="170">
        <f t="shared" si="565"/>
        <v>0.39892951445271613</v>
      </c>
      <c r="AF1679" s="170">
        <f t="shared" si="566"/>
        <v>0.49680849579953634</v>
      </c>
      <c r="AG1679" s="147" t="str">
        <f t="shared" si="567"/>
        <v/>
      </c>
      <c r="AH1679" s="147">
        <f t="shared" si="568"/>
        <v>0.39892951445271613</v>
      </c>
      <c r="AI1679" s="147" t="str">
        <f t="shared" si="569"/>
        <v/>
      </c>
      <c r="AJ1679" s="169">
        <f t="shared" si="570"/>
        <v>0</v>
      </c>
      <c r="AK1679" s="169" t="str">
        <f t="shared" si="571"/>
        <v/>
      </c>
      <c r="AL1679" s="169" t="str">
        <f t="shared" si="572"/>
        <v/>
      </c>
      <c r="AM1679" s="169"/>
      <c r="AN1679" s="169"/>
      <c r="AO1679" s="169"/>
      <c r="AP1679" s="169"/>
      <c r="AQ1679" s="169"/>
      <c r="AR1679" s="169"/>
      <c r="AS1679" s="169"/>
      <c r="AT1679" s="148"/>
      <c r="AU1679" s="149"/>
      <c r="AV1679" s="148"/>
      <c r="AW1679" s="173"/>
      <c r="AX1679" s="174"/>
      <c r="AY1679" s="175"/>
      <c r="AZ1679" s="175"/>
      <c r="BA1679" s="176"/>
      <c r="BB1679" s="176"/>
      <c r="BC1679" s="150"/>
      <c r="BE1679" s="151">
        <v>975</v>
      </c>
      <c r="BF1679" s="164">
        <f t="shared" si="574"/>
        <v>6.2336000000001128</v>
      </c>
      <c r="BG1679" s="177">
        <f t="shared" si="575"/>
        <v>0.51275341728366541</v>
      </c>
      <c r="BH1679" s="178">
        <f t="shared" si="576"/>
        <v>7.3130639574459089E-4</v>
      </c>
      <c r="BI1679" s="179" t="str">
        <f t="shared" si="577"/>
        <v/>
      </c>
      <c r="BJ1679" s="179" t="str">
        <f t="shared" si="573"/>
        <v/>
      </c>
    </row>
    <row r="1680" spans="2:62" ht="20.100000000000001" customHeight="1" x14ac:dyDescent="0.25">
      <c r="B1680" s="147"/>
      <c r="C1680" s="151">
        <v>999</v>
      </c>
      <c r="D1680" s="147">
        <f t="shared" si="546"/>
        <v>-2.9876748256874635</v>
      </c>
      <c r="E1680" s="170">
        <f t="shared" si="547"/>
        <v>5.3411313098186968E-4</v>
      </c>
      <c r="F1680" s="170">
        <f t="shared" si="548"/>
        <v>0.49840423513376858</v>
      </c>
      <c r="G1680" s="147" t="str">
        <f t="shared" si="549"/>
        <v/>
      </c>
      <c r="H1680" s="147">
        <f t="shared" si="550"/>
        <v>5.3411313098186968E-4</v>
      </c>
      <c r="I1680" s="147" t="str">
        <f t="shared" si="551"/>
        <v/>
      </c>
      <c r="J1680" s="147">
        <f t="shared" si="552"/>
        <v>1.7700288576544289E-12</v>
      </c>
      <c r="K1680" s="147" t="str">
        <f t="shared" si="553"/>
        <v/>
      </c>
      <c r="L1680" s="147" t="str">
        <f t="shared" si="554"/>
        <v/>
      </c>
      <c r="P1680" s="151">
        <v>999</v>
      </c>
      <c r="Q1680" s="147">
        <f t="shared" si="555"/>
        <v>-96.086932696693111</v>
      </c>
      <c r="R1680" s="170">
        <f t="shared" si="556"/>
        <v>1.6607423202287554E-5</v>
      </c>
      <c r="S1680" s="170">
        <f t="shared" si="557"/>
        <v>0.49840423513376853</v>
      </c>
      <c r="T1680" s="147" t="str">
        <f t="shared" si="558"/>
        <v/>
      </c>
      <c r="U1680" s="147">
        <f t="shared" si="559"/>
        <v>1.6607423202287554E-5</v>
      </c>
      <c r="V1680" s="147" t="str">
        <f t="shared" si="560"/>
        <v/>
      </c>
      <c r="W1680" s="171">
        <f t="shared" si="561"/>
        <v>1.235133310451969E-5</v>
      </c>
      <c r="X1680" s="169" t="str">
        <f t="shared" si="562"/>
        <v/>
      </c>
      <c r="Y1680" s="147" t="str">
        <f t="shared" si="563"/>
        <v/>
      </c>
      <c r="AC1680" s="151">
        <v>999</v>
      </c>
      <c r="AD1680" s="147">
        <f t="shared" si="564"/>
        <v>-4.0000000000000036E-3</v>
      </c>
      <c r="AE1680" s="170">
        <f t="shared" si="565"/>
        <v>0.39893908887595564</v>
      </c>
      <c r="AF1680" s="170">
        <f t="shared" si="566"/>
        <v>0.49840423513376836</v>
      </c>
      <c r="AG1680" s="147" t="str">
        <f t="shared" si="567"/>
        <v/>
      </c>
      <c r="AH1680" s="147">
        <f t="shared" si="568"/>
        <v>0.39893908887595564</v>
      </c>
      <c r="AI1680" s="147" t="str">
        <f t="shared" si="569"/>
        <v/>
      </c>
      <c r="AJ1680" s="169">
        <f t="shared" si="570"/>
        <v>0</v>
      </c>
      <c r="AK1680" s="169" t="str">
        <f t="shared" si="571"/>
        <v/>
      </c>
      <c r="AL1680" s="169" t="str">
        <f t="shared" si="572"/>
        <v/>
      </c>
      <c r="AM1680" s="169"/>
      <c r="AN1680" s="169"/>
      <c r="AO1680" s="169"/>
      <c r="AP1680" s="169"/>
      <c r="AQ1680" s="169"/>
      <c r="AR1680" s="169"/>
      <c r="AS1680" s="169"/>
      <c r="AT1680" s="148"/>
      <c r="AU1680" s="149"/>
      <c r="AV1680" s="148"/>
      <c r="AW1680" s="173"/>
      <c r="AX1680" s="174"/>
      <c r="AY1680" s="175"/>
      <c r="AZ1680" s="175"/>
      <c r="BA1680" s="176"/>
      <c r="BB1680" s="176"/>
      <c r="BC1680" s="150"/>
      <c r="BE1680" s="151">
        <v>976</v>
      </c>
      <c r="BF1680" s="164">
        <f t="shared" si="574"/>
        <v>6.240000000000113</v>
      </c>
      <c r="BG1680" s="177">
        <f t="shared" si="575"/>
        <v>0.51202211088792082</v>
      </c>
      <c r="BH1680" s="178">
        <f t="shared" si="576"/>
        <v>7.3084150813906845E-4</v>
      </c>
      <c r="BI1680" s="179" t="str">
        <f t="shared" si="577"/>
        <v/>
      </c>
      <c r="BJ1680" s="179" t="str">
        <f t="shared" si="573"/>
        <v/>
      </c>
    </row>
    <row r="1681" spans="2:62" ht="20.100000000000001" customHeight="1" x14ac:dyDescent="0.25">
      <c r="B1681" s="147"/>
      <c r="C1681" s="151">
        <v>1000</v>
      </c>
      <c r="D1681" s="147">
        <f t="shared" si="546"/>
        <v>0</v>
      </c>
      <c r="E1681" s="170">
        <f t="shared" si="547"/>
        <v>5.3411740390400927E-4</v>
      </c>
      <c r="F1681" s="170">
        <f t="shared" si="548"/>
        <v>0.5</v>
      </c>
      <c r="G1681" s="147" t="str">
        <f t="shared" si="549"/>
        <v/>
      </c>
      <c r="H1681" s="147">
        <f t="shared" si="550"/>
        <v>5.3411740390400927E-4</v>
      </c>
      <c r="I1681" s="147">
        <f t="shared" si="551"/>
        <v>5.3411740390400927E-4</v>
      </c>
      <c r="J1681" s="147">
        <f t="shared" si="552"/>
        <v>1.8148157244773373E-12</v>
      </c>
      <c r="K1681" s="147" t="str">
        <f t="shared" si="553"/>
        <v/>
      </c>
      <c r="L1681" s="147" t="str">
        <f t="shared" si="554"/>
        <v/>
      </c>
      <c r="P1681" s="151">
        <v>1000</v>
      </c>
      <c r="Q1681" s="147">
        <f t="shared" si="555"/>
        <v>0</v>
      </c>
      <c r="R1681" s="170">
        <f t="shared" si="556"/>
        <v>1.6607556062204609E-5</v>
      </c>
      <c r="S1681" s="170">
        <f t="shared" si="557"/>
        <v>0.5</v>
      </c>
      <c r="T1681" s="147" t="str">
        <f t="shared" si="558"/>
        <v/>
      </c>
      <c r="U1681" s="147">
        <f t="shared" si="559"/>
        <v>1.6607556062204609E-5</v>
      </c>
      <c r="V1681" s="147">
        <f t="shared" si="560"/>
        <v>1.6607556062204609E-5</v>
      </c>
      <c r="W1681" s="171">
        <f t="shared" si="561"/>
        <v>1.2389311806889728E-5</v>
      </c>
      <c r="X1681" s="169" t="str">
        <f t="shared" si="562"/>
        <v/>
      </c>
      <c r="Y1681" s="147" t="str">
        <f t="shared" si="563"/>
        <v/>
      </c>
      <c r="AC1681" s="151">
        <v>1000</v>
      </c>
      <c r="AD1681" s="147">
        <f t="shared" si="564"/>
        <v>0</v>
      </c>
      <c r="AE1681" s="170">
        <f t="shared" si="565"/>
        <v>0.3989422804014327</v>
      </c>
      <c r="AF1681" s="170">
        <f t="shared" si="566"/>
        <v>0.5</v>
      </c>
      <c r="AG1681" s="147" t="str">
        <f t="shared" si="567"/>
        <v/>
      </c>
      <c r="AH1681" s="147">
        <f t="shared" si="568"/>
        <v>0.3989422804014327</v>
      </c>
      <c r="AI1681" s="147">
        <f t="shared" si="569"/>
        <v>0.3989422804014327</v>
      </c>
      <c r="AJ1681" s="169">
        <f t="shared" si="570"/>
        <v>0</v>
      </c>
      <c r="AK1681" s="169" t="str">
        <f t="shared" si="571"/>
        <v/>
      </c>
      <c r="AL1681" s="169" t="str">
        <f t="shared" si="572"/>
        <v/>
      </c>
      <c r="AM1681" s="169"/>
      <c r="AN1681" s="169"/>
      <c r="AO1681" s="169"/>
      <c r="AP1681" s="169"/>
      <c r="AQ1681" s="169"/>
      <c r="AR1681" s="169"/>
      <c r="AS1681" s="169"/>
      <c r="AT1681" s="148"/>
      <c r="AU1681" s="149"/>
      <c r="AV1681" s="148"/>
      <c r="AW1681" s="173"/>
      <c r="AX1681" s="174"/>
      <c r="AY1681" s="175"/>
      <c r="AZ1681" s="175"/>
      <c r="BA1681" s="176"/>
      <c r="BB1681" s="176"/>
      <c r="BC1681" s="150"/>
      <c r="BE1681" s="151">
        <v>977</v>
      </c>
      <c r="BF1681" s="164">
        <f t="shared" si="574"/>
        <v>6.2464000000001132</v>
      </c>
      <c r="BG1681" s="177">
        <f t="shared" si="575"/>
        <v>0.51129126937978175</v>
      </c>
      <c r="BH1681" s="178">
        <f t="shared" si="576"/>
        <v>7.303749972500384E-4</v>
      </c>
      <c r="BI1681" s="179" t="str">
        <f t="shared" si="577"/>
        <v/>
      </c>
      <c r="BJ1681" s="179" t="str">
        <f t="shared" si="573"/>
        <v/>
      </c>
    </row>
    <row r="1682" spans="2:62" ht="20.100000000000001" customHeight="1" x14ac:dyDescent="0.25">
      <c r="B1682" s="147"/>
      <c r="C1682" s="151">
        <v>1001</v>
      </c>
      <c r="D1682" s="147">
        <f t="shared" si="546"/>
        <v>2.9876748256879182</v>
      </c>
      <c r="E1682" s="170">
        <f t="shared" si="547"/>
        <v>5.3411313098186968E-4</v>
      </c>
      <c r="F1682" s="170">
        <f t="shared" si="548"/>
        <v>0.5015957648662317</v>
      </c>
      <c r="G1682" s="147" t="str">
        <f t="shared" si="549"/>
        <v/>
      </c>
      <c r="H1682" s="147">
        <f t="shared" si="550"/>
        <v>5.3411313098186968E-4</v>
      </c>
      <c r="I1682" s="147" t="str">
        <f t="shared" si="551"/>
        <v/>
      </c>
      <c r="J1682" s="147">
        <f t="shared" si="552"/>
        <v>1.8607060574698067E-12</v>
      </c>
      <c r="K1682" s="147" t="str">
        <f t="shared" si="553"/>
        <v/>
      </c>
      <c r="L1682" s="147" t="str">
        <f t="shared" si="554"/>
        <v/>
      </c>
      <c r="P1682" s="151">
        <v>1001</v>
      </c>
      <c r="Q1682" s="147">
        <f t="shared" si="555"/>
        <v>96.086932696707663</v>
      </c>
      <c r="R1682" s="170">
        <f t="shared" si="556"/>
        <v>1.6607423202287554E-5</v>
      </c>
      <c r="S1682" s="170">
        <f t="shared" si="557"/>
        <v>0.5015957648662317</v>
      </c>
      <c r="T1682" s="147" t="str">
        <f t="shared" si="558"/>
        <v/>
      </c>
      <c r="U1682" s="147">
        <f t="shared" si="559"/>
        <v>1.6607423202287554E-5</v>
      </c>
      <c r="V1682" s="147" t="str">
        <f t="shared" si="560"/>
        <v/>
      </c>
      <c r="W1682" s="171">
        <f t="shared" si="561"/>
        <v>1.2427208451779561E-5</v>
      </c>
      <c r="X1682" s="169" t="str">
        <f t="shared" si="562"/>
        <v/>
      </c>
      <c r="Y1682" s="147" t="str">
        <f t="shared" si="563"/>
        <v/>
      </c>
      <c r="AC1682" s="151">
        <v>1001</v>
      </c>
      <c r="AD1682" s="147">
        <f t="shared" si="564"/>
        <v>4.0000000000004476E-3</v>
      </c>
      <c r="AE1682" s="170">
        <f t="shared" si="565"/>
        <v>0.39893908887595564</v>
      </c>
      <c r="AF1682" s="170">
        <f t="shared" si="566"/>
        <v>0.50159576486623181</v>
      </c>
      <c r="AG1682" s="147" t="str">
        <f t="shared" si="567"/>
        <v/>
      </c>
      <c r="AH1682" s="147">
        <f t="shared" si="568"/>
        <v>0.39893908887595564</v>
      </c>
      <c r="AI1682" s="147" t="str">
        <f t="shared" si="569"/>
        <v/>
      </c>
      <c r="AJ1682" s="169">
        <f t="shared" si="570"/>
        <v>0</v>
      </c>
      <c r="AK1682" s="169" t="str">
        <f t="shared" si="571"/>
        <v/>
      </c>
      <c r="AL1682" s="169" t="str">
        <f t="shared" si="572"/>
        <v/>
      </c>
      <c r="AM1682" s="169"/>
      <c r="AN1682" s="169"/>
      <c r="AO1682" s="169"/>
      <c r="AP1682" s="169"/>
      <c r="AQ1682" s="169"/>
      <c r="AR1682" s="169"/>
      <c r="AS1682" s="169"/>
      <c r="AT1682" s="148"/>
      <c r="AU1682" s="149"/>
      <c r="AV1682" s="148"/>
      <c r="AW1682" s="173"/>
      <c r="AX1682" s="174"/>
      <c r="AY1682" s="175"/>
      <c r="AZ1682" s="175"/>
      <c r="BA1682" s="176"/>
      <c r="BB1682" s="176"/>
      <c r="BC1682" s="150"/>
      <c r="BE1682" s="151">
        <v>978</v>
      </c>
      <c r="BF1682" s="164">
        <f t="shared" si="574"/>
        <v>6.2528000000001134</v>
      </c>
      <c r="BG1682" s="177">
        <f t="shared" si="575"/>
        <v>0.51056089438253172</v>
      </c>
      <c r="BH1682" s="178">
        <f t="shared" si="576"/>
        <v>7.2990687048712921E-4</v>
      </c>
      <c r="BI1682" s="179" t="str">
        <f t="shared" si="577"/>
        <v/>
      </c>
      <c r="BJ1682" s="179" t="str">
        <f t="shared" si="573"/>
        <v/>
      </c>
    </row>
    <row r="1683" spans="2:62" ht="20.100000000000001" customHeight="1" x14ac:dyDescent="0.25">
      <c r="B1683" s="147"/>
      <c r="C1683" s="151">
        <v>1002</v>
      </c>
      <c r="D1683" s="147">
        <f t="shared" si="546"/>
        <v>5.9753496513758364</v>
      </c>
      <c r="E1683" s="170">
        <f t="shared" si="547"/>
        <v>5.3410031242054953E-4</v>
      </c>
      <c r="F1683" s="170">
        <f t="shared" si="548"/>
        <v>0.50319150420046377</v>
      </c>
      <c r="G1683" s="147" t="str">
        <f t="shared" si="549"/>
        <v/>
      </c>
      <c r="H1683" s="147">
        <f t="shared" si="550"/>
        <v>5.3410031242054953E-4</v>
      </c>
      <c r="I1683" s="147" t="str">
        <f t="shared" si="551"/>
        <v/>
      </c>
      <c r="J1683" s="147">
        <f t="shared" si="552"/>
        <v>1.9077262723809627E-12</v>
      </c>
      <c r="K1683" s="147" t="str">
        <f t="shared" si="553"/>
        <v/>
      </c>
      <c r="L1683" s="147" t="str">
        <f t="shared" si="554"/>
        <v/>
      </c>
      <c r="P1683" s="151">
        <v>1002</v>
      </c>
      <c r="Q1683" s="147">
        <f t="shared" si="555"/>
        <v>192.17386539340077</v>
      </c>
      <c r="R1683" s="170">
        <f t="shared" si="556"/>
        <v>1.6607024628913596E-5</v>
      </c>
      <c r="S1683" s="170">
        <f t="shared" si="557"/>
        <v>0.50319150420046366</v>
      </c>
      <c r="T1683" s="147" t="str">
        <f t="shared" si="558"/>
        <v/>
      </c>
      <c r="U1683" s="147">
        <f t="shared" si="559"/>
        <v>1.6607024628913596E-5</v>
      </c>
      <c r="V1683" s="147" t="str">
        <f t="shared" si="560"/>
        <v/>
      </c>
      <c r="W1683" s="171">
        <f t="shared" si="561"/>
        <v>1.2465021573652693E-5</v>
      </c>
      <c r="X1683" s="169" t="str">
        <f t="shared" si="562"/>
        <v/>
      </c>
      <c r="Y1683" s="147" t="str">
        <f t="shared" si="563"/>
        <v/>
      </c>
      <c r="AC1683" s="151">
        <v>1002</v>
      </c>
      <c r="AD1683" s="147">
        <f t="shared" si="564"/>
        <v>8.0000000000000071E-3</v>
      </c>
      <c r="AE1683" s="170">
        <f t="shared" si="565"/>
        <v>0.39892951445271613</v>
      </c>
      <c r="AF1683" s="170">
        <f t="shared" si="566"/>
        <v>0.50319150420046366</v>
      </c>
      <c r="AG1683" s="147" t="str">
        <f t="shared" si="567"/>
        <v/>
      </c>
      <c r="AH1683" s="147">
        <f t="shared" si="568"/>
        <v>0.39892951445271613</v>
      </c>
      <c r="AI1683" s="147" t="str">
        <f t="shared" si="569"/>
        <v/>
      </c>
      <c r="AJ1683" s="169">
        <f t="shared" si="570"/>
        <v>0</v>
      </c>
      <c r="AK1683" s="169" t="str">
        <f t="shared" si="571"/>
        <v/>
      </c>
      <c r="AL1683" s="169" t="str">
        <f t="shared" si="572"/>
        <v/>
      </c>
      <c r="AM1683" s="169"/>
      <c r="AN1683" s="169"/>
      <c r="AO1683" s="169"/>
      <c r="AP1683" s="169"/>
      <c r="AQ1683" s="169"/>
      <c r="AR1683" s="169"/>
      <c r="AS1683" s="169"/>
      <c r="AT1683" s="148"/>
      <c r="AU1683" s="149"/>
      <c r="AV1683" s="148"/>
      <c r="AW1683" s="173"/>
      <c r="AX1683" s="174"/>
      <c r="AY1683" s="175"/>
      <c r="AZ1683" s="175"/>
      <c r="BA1683" s="176"/>
      <c r="BB1683" s="176"/>
      <c r="BC1683" s="150"/>
      <c r="BE1683" s="151">
        <v>979</v>
      </c>
      <c r="BF1683" s="164">
        <f t="shared" si="574"/>
        <v>6.2592000000001136</v>
      </c>
      <c r="BG1683" s="177">
        <f t="shared" si="575"/>
        <v>0.50983098751204459</v>
      </c>
      <c r="BH1683" s="178">
        <f t="shared" si="576"/>
        <v>7.2943713525253084E-4</v>
      </c>
      <c r="BI1683" s="179" t="str">
        <f t="shared" si="577"/>
        <v/>
      </c>
      <c r="BJ1683" s="179" t="str">
        <f t="shared" si="573"/>
        <v/>
      </c>
    </row>
    <row r="1684" spans="2:62" ht="20.100000000000001" customHeight="1" x14ac:dyDescent="0.25">
      <c r="B1684" s="147"/>
      <c r="C1684" s="151">
        <v>1003</v>
      </c>
      <c r="D1684" s="147">
        <f t="shared" si="546"/>
        <v>8.9630244770632999</v>
      </c>
      <c r="E1684" s="170">
        <f t="shared" si="547"/>
        <v>5.3407894883532726E-4</v>
      </c>
      <c r="F1684" s="170">
        <f t="shared" si="548"/>
        <v>0.50478719247192205</v>
      </c>
      <c r="G1684" s="147" t="str">
        <f t="shared" si="549"/>
        <v/>
      </c>
      <c r="H1684" s="147">
        <f t="shared" si="550"/>
        <v>5.3407894883532726E-4</v>
      </c>
      <c r="I1684" s="147" t="str">
        <f t="shared" si="551"/>
        <v/>
      </c>
      <c r="J1684" s="147">
        <f t="shared" si="552"/>
        <v>1.9559033977858388E-12</v>
      </c>
      <c r="K1684" s="147" t="str">
        <f t="shared" si="553"/>
        <v/>
      </c>
      <c r="L1684" s="147" t="str">
        <f t="shared" si="554"/>
        <v/>
      </c>
      <c r="P1684" s="151">
        <v>1003</v>
      </c>
      <c r="Q1684" s="147">
        <f t="shared" si="555"/>
        <v>288.26079809010844</v>
      </c>
      <c r="R1684" s="170">
        <f t="shared" si="556"/>
        <v>1.6606360361213885E-5</v>
      </c>
      <c r="S1684" s="170">
        <f t="shared" si="557"/>
        <v>0.50478719247192227</v>
      </c>
      <c r="T1684" s="147" t="str">
        <f t="shared" si="558"/>
        <v/>
      </c>
      <c r="U1684" s="147">
        <f t="shared" si="559"/>
        <v>1.6606360361213885E-5</v>
      </c>
      <c r="V1684" s="147" t="str">
        <f t="shared" si="560"/>
        <v/>
      </c>
      <c r="W1684" s="171">
        <f t="shared" si="561"/>
        <v>1.2502749706516789E-5</v>
      </c>
      <c r="X1684" s="169" t="str">
        <f t="shared" si="562"/>
        <v/>
      </c>
      <c r="Y1684" s="147" t="str">
        <f t="shared" si="563"/>
        <v/>
      </c>
      <c r="AC1684" s="151">
        <v>1003</v>
      </c>
      <c r="AD1684" s="147">
        <f t="shared" si="564"/>
        <v>1.2000000000000455E-2</v>
      </c>
      <c r="AE1684" s="170">
        <f t="shared" si="565"/>
        <v>0.39891355759127739</v>
      </c>
      <c r="AF1684" s="170">
        <f t="shared" si="566"/>
        <v>0.50478719247192227</v>
      </c>
      <c r="AG1684" s="147" t="str">
        <f t="shared" si="567"/>
        <v/>
      </c>
      <c r="AH1684" s="147">
        <f t="shared" si="568"/>
        <v>0.39891355759127739</v>
      </c>
      <c r="AI1684" s="147" t="str">
        <f t="shared" si="569"/>
        <v/>
      </c>
      <c r="AJ1684" s="169">
        <f t="shared" si="570"/>
        <v>0</v>
      </c>
      <c r="AK1684" s="169" t="str">
        <f t="shared" si="571"/>
        <v/>
      </c>
      <c r="AL1684" s="169" t="str">
        <f t="shared" si="572"/>
        <v/>
      </c>
      <c r="AM1684" s="169"/>
      <c r="AN1684" s="169"/>
      <c r="AO1684" s="169"/>
      <c r="AP1684" s="169"/>
      <c r="AQ1684" s="169"/>
      <c r="AR1684" s="169"/>
      <c r="AS1684" s="169"/>
      <c r="AT1684" s="148"/>
      <c r="AU1684" s="149"/>
      <c r="AV1684" s="148"/>
      <c r="AW1684" s="173"/>
      <c r="AX1684" s="174"/>
      <c r="AY1684" s="175"/>
      <c r="AZ1684" s="175"/>
      <c r="BA1684" s="176"/>
      <c r="BB1684" s="176"/>
      <c r="BC1684" s="150"/>
      <c r="BE1684" s="151">
        <v>980</v>
      </c>
      <c r="BF1684" s="164">
        <f t="shared" si="574"/>
        <v>6.2656000000001137</v>
      </c>
      <c r="BG1684" s="177">
        <f t="shared" si="575"/>
        <v>0.50910155037679206</v>
      </c>
      <c r="BH1684" s="178">
        <f t="shared" si="576"/>
        <v>7.2896579893522162E-4</v>
      </c>
      <c r="BI1684" s="179" t="str">
        <f t="shared" si="577"/>
        <v/>
      </c>
      <c r="BJ1684" s="179" t="str">
        <f t="shared" si="573"/>
        <v/>
      </c>
    </row>
    <row r="1685" spans="2:62" ht="20.100000000000001" customHeight="1" x14ac:dyDescent="0.25">
      <c r="B1685" s="147"/>
      <c r="C1685" s="151">
        <v>1004</v>
      </c>
      <c r="D1685" s="147">
        <f t="shared" si="546"/>
        <v>11.950699302751218</v>
      </c>
      <c r="E1685" s="170">
        <f t="shared" si="547"/>
        <v>5.3404904125161257E-4</v>
      </c>
      <c r="F1685" s="170">
        <f t="shared" si="548"/>
        <v>0.50638280415228387</v>
      </c>
      <c r="G1685" s="147" t="str">
        <f t="shared" si="549"/>
        <v/>
      </c>
      <c r="H1685" s="147">
        <f t="shared" si="550"/>
        <v>5.3404904125161257E-4</v>
      </c>
      <c r="I1685" s="147" t="str">
        <f t="shared" si="551"/>
        <v/>
      </c>
      <c r="J1685" s="147">
        <f t="shared" si="552"/>
        <v>2.0052650888199896E-12</v>
      </c>
      <c r="K1685" s="147" t="str">
        <f t="shared" si="553"/>
        <v/>
      </c>
      <c r="L1685" s="147" t="str">
        <f t="shared" si="554"/>
        <v/>
      </c>
      <c r="P1685" s="151">
        <v>1004</v>
      </c>
      <c r="Q1685" s="147">
        <f t="shared" si="555"/>
        <v>384.34773078680155</v>
      </c>
      <c r="R1685" s="170">
        <f t="shared" si="556"/>
        <v>1.660543043107194E-5</v>
      </c>
      <c r="S1685" s="170">
        <f t="shared" si="557"/>
        <v>0.50638280415228387</v>
      </c>
      <c r="T1685" s="147" t="str">
        <f t="shared" si="558"/>
        <v/>
      </c>
      <c r="U1685" s="147">
        <f t="shared" si="559"/>
        <v>1.660543043107194E-5</v>
      </c>
      <c r="V1685" s="147" t="str">
        <f t="shared" si="560"/>
        <v/>
      </c>
      <c r="W1685" s="171">
        <f t="shared" si="561"/>
        <v>1.2540391384016239E-5</v>
      </c>
      <c r="X1685" s="169" t="str">
        <f t="shared" si="562"/>
        <v/>
      </c>
      <c r="Y1685" s="147" t="str">
        <f t="shared" si="563"/>
        <v/>
      </c>
      <c r="AC1685" s="151">
        <v>1004</v>
      </c>
      <c r="AD1685" s="147">
        <f t="shared" si="564"/>
        <v>1.6000000000000014E-2</v>
      </c>
      <c r="AE1685" s="170">
        <f t="shared" si="565"/>
        <v>0.39889121905753705</v>
      </c>
      <c r="AF1685" s="170">
        <f t="shared" si="566"/>
        <v>0.50638280415228387</v>
      </c>
      <c r="AG1685" s="147" t="str">
        <f t="shared" si="567"/>
        <v/>
      </c>
      <c r="AH1685" s="147">
        <f t="shared" si="568"/>
        <v>0.39889121905753705</v>
      </c>
      <c r="AI1685" s="147" t="str">
        <f t="shared" si="569"/>
        <v/>
      </c>
      <c r="AJ1685" s="169">
        <f t="shared" si="570"/>
        <v>0</v>
      </c>
      <c r="AK1685" s="169" t="str">
        <f t="shared" si="571"/>
        <v/>
      </c>
      <c r="AL1685" s="169" t="str">
        <f t="shared" si="572"/>
        <v/>
      </c>
      <c r="AM1685" s="169"/>
      <c r="AN1685" s="169"/>
      <c r="AO1685" s="169"/>
      <c r="AP1685" s="169"/>
      <c r="AQ1685" s="169"/>
      <c r="AR1685" s="169"/>
      <c r="AS1685" s="169"/>
      <c r="AT1685" s="148"/>
      <c r="AU1685" s="149"/>
      <c r="AV1685" s="148"/>
      <c r="AW1685" s="173"/>
      <c r="AX1685" s="174"/>
      <c r="AY1685" s="175"/>
      <c r="AZ1685" s="175"/>
      <c r="BA1685" s="176"/>
      <c r="BB1685" s="176"/>
      <c r="BC1685" s="150"/>
      <c r="BE1685" s="151">
        <v>981</v>
      </c>
      <c r="BF1685" s="164">
        <f t="shared" si="574"/>
        <v>6.2720000000001139</v>
      </c>
      <c r="BG1685" s="177">
        <f t="shared" si="575"/>
        <v>0.50837258457785683</v>
      </c>
      <c r="BH1685" s="178">
        <f t="shared" si="576"/>
        <v>7.2849286891119025E-4</v>
      </c>
      <c r="BI1685" s="179" t="str">
        <f t="shared" si="577"/>
        <v/>
      </c>
      <c r="BJ1685" s="179" t="str">
        <f t="shared" si="573"/>
        <v/>
      </c>
    </row>
    <row r="1686" spans="2:62" ht="20.100000000000001" customHeight="1" x14ac:dyDescent="0.25">
      <c r="B1686" s="147"/>
      <c r="C1686" s="151">
        <v>1005</v>
      </c>
      <c r="D1686" s="147">
        <f t="shared" si="546"/>
        <v>14.938374128439136</v>
      </c>
      <c r="E1686" s="170">
        <f t="shared" si="547"/>
        <v>5.340105911048644E-4</v>
      </c>
      <c r="F1686" s="170">
        <f t="shared" si="548"/>
        <v>0.50797831371690205</v>
      </c>
      <c r="G1686" s="147" t="str">
        <f t="shared" si="549"/>
        <v/>
      </c>
      <c r="H1686" s="147">
        <f t="shared" si="550"/>
        <v>5.340105911048644E-4</v>
      </c>
      <c r="I1686" s="147" t="str">
        <f t="shared" si="551"/>
        <v/>
      </c>
      <c r="J1686" s="147">
        <f t="shared" si="552"/>
        <v>2.055839641210141E-12</v>
      </c>
      <c r="K1686" s="147" t="str">
        <f t="shared" si="553"/>
        <v/>
      </c>
      <c r="L1686" s="147" t="str">
        <f t="shared" si="554"/>
        <v/>
      </c>
      <c r="P1686" s="151">
        <v>1005</v>
      </c>
      <c r="Q1686" s="147">
        <f t="shared" si="555"/>
        <v>480.43466348350921</v>
      </c>
      <c r="R1686" s="170">
        <f t="shared" si="556"/>
        <v>1.6604234883121148E-5</v>
      </c>
      <c r="S1686" s="170">
        <f t="shared" si="557"/>
        <v>0.50797831371690205</v>
      </c>
      <c r="T1686" s="147" t="str">
        <f t="shared" si="558"/>
        <v/>
      </c>
      <c r="U1686" s="147">
        <f t="shared" si="559"/>
        <v>1.6604234883121148E-5</v>
      </c>
      <c r="V1686" s="147" t="str">
        <f t="shared" si="560"/>
        <v/>
      </c>
      <c r="W1686" s="171">
        <f t="shared" si="561"/>
        <v>1.2577945139525051E-5</v>
      </c>
      <c r="X1686" s="169" t="str">
        <f t="shared" si="562"/>
        <v/>
      </c>
      <c r="Y1686" s="147" t="str">
        <f t="shared" si="563"/>
        <v/>
      </c>
      <c r="AC1686" s="151">
        <v>1005</v>
      </c>
      <c r="AD1686" s="147">
        <f t="shared" si="564"/>
        <v>2.0000000000000462E-2</v>
      </c>
      <c r="AE1686" s="170">
        <f t="shared" si="565"/>
        <v>0.39886249992366613</v>
      </c>
      <c r="AF1686" s="170">
        <f t="shared" si="566"/>
        <v>0.50797831371690216</v>
      </c>
      <c r="AG1686" s="147" t="str">
        <f t="shared" si="567"/>
        <v/>
      </c>
      <c r="AH1686" s="147">
        <f t="shared" si="568"/>
        <v>0.39886249992366613</v>
      </c>
      <c r="AI1686" s="147" t="str">
        <f t="shared" si="569"/>
        <v/>
      </c>
      <c r="AJ1686" s="169">
        <f t="shared" si="570"/>
        <v>0</v>
      </c>
      <c r="AK1686" s="169" t="str">
        <f t="shared" si="571"/>
        <v/>
      </c>
      <c r="AL1686" s="169" t="str">
        <f t="shared" si="572"/>
        <v/>
      </c>
      <c r="AM1686" s="169"/>
      <c r="AN1686" s="169"/>
      <c r="AO1686" s="169"/>
      <c r="AP1686" s="169"/>
      <c r="AQ1686" s="169"/>
      <c r="AR1686" s="169"/>
      <c r="AS1686" s="169"/>
      <c r="AT1686" s="148"/>
      <c r="AU1686" s="149"/>
      <c r="AV1686" s="148"/>
      <c r="AW1686" s="173"/>
      <c r="AX1686" s="174"/>
      <c r="AY1686" s="175"/>
      <c r="AZ1686" s="175"/>
      <c r="BA1686" s="176"/>
      <c r="BB1686" s="176"/>
      <c r="BC1686" s="150"/>
      <c r="BE1686" s="151">
        <v>982</v>
      </c>
      <c r="BF1686" s="164">
        <f t="shared" si="574"/>
        <v>6.2784000000001141</v>
      </c>
      <c r="BG1686" s="177">
        <f t="shared" si="575"/>
        <v>0.50764409170894564</v>
      </c>
      <c r="BH1686" s="178">
        <f t="shared" si="576"/>
        <v>7.280183525467665E-4</v>
      </c>
      <c r="BI1686" s="179" t="str">
        <f t="shared" si="577"/>
        <v/>
      </c>
      <c r="BJ1686" s="179" t="str">
        <f t="shared" si="573"/>
        <v/>
      </c>
    </row>
    <row r="1687" spans="2:62" ht="20.100000000000001" customHeight="1" x14ac:dyDescent="0.25">
      <c r="B1687" s="147"/>
      <c r="C1687" s="151">
        <v>1006</v>
      </c>
      <c r="D1687" s="147">
        <f t="shared" si="546"/>
        <v>17.926048954127054</v>
      </c>
      <c r="E1687" s="170">
        <f t="shared" si="547"/>
        <v>5.3396360024047542E-4</v>
      </c>
      <c r="F1687" s="170">
        <f t="shared" si="548"/>
        <v>0.50957369564603072</v>
      </c>
      <c r="G1687" s="147" t="str">
        <f t="shared" si="549"/>
        <v/>
      </c>
      <c r="H1687" s="147">
        <f t="shared" si="550"/>
        <v>5.3396360024047542E-4</v>
      </c>
      <c r="I1687" s="147" t="str">
        <f t="shared" si="551"/>
        <v/>
      </c>
      <c r="J1687" s="147">
        <f t="shared" si="552"/>
        <v>2.1076560056072199E-12</v>
      </c>
      <c r="K1687" s="147" t="str">
        <f t="shared" si="553"/>
        <v/>
      </c>
      <c r="L1687" s="147" t="str">
        <f t="shared" si="554"/>
        <v/>
      </c>
      <c r="P1687" s="151">
        <v>1006</v>
      </c>
      <c r="Q1687" s="147">
        <f t="shared" si="555"/>
        <v>576.52159618020232</v>
      </c>
      <c r="R1687" s="170">
        <f t="shared" si="556"/>
        <v>1.6602773774741144E-5</v>
      </c>
      <c r="S1687" s="170">
        <f t="shared" si="557"/>
        <v>0.50957369564603061</v>
      </c>
      <c r="T1687" s="147" t="str">
        <f t="shared" si="558"/>
        <v/>
      </c>
      <c r="U1687" s="147">
        <f t="shared" si="559"/>
        <v>1.6602773774741144E-5</v>
      </c>
      <c r="V1687" s="147" t="str">
        <f t="shared" si="560"/>
        <v/>
      </c>
      <c r="W1687" s="171">
        <f t="shared" si="561"/>
        <v>1.2615409506240023E-5</v>
      </c>
      <c r="X1687" s="169" t="str">
        <f t="shared" si="562"/>
        <v/>
      </c>
      <c r="Y1687" s="147" t="str">
        <f t="shared" si="563"/>
        <v/>
      </c>
      <c r="AC1687" s="151">
        <v>1006</v>
      </c>
      <c r="AD1687" s="147">
        <f t="shared" si="564"/>
        <v>2.4000000000000021E-2</v>
      </c>
      <c r="AE1687" s="170">
        <f t="shared" si="565"/>
        <v>0.39882740156802315</v>
      </c>
      <c r="AF1687" s="170">
        <f t="shared" si="566"/>
        <v>0.50957369564603061</v>
      </c>
      <c r="AG1687" s="147" t="str">
        <f t="shared" si="567"/>
        <v/>
      </c>
      <c r="AH1687" s="147">
        <f t="shared" si="568"/>
        <v>0.39882740156802315</v>
      </c>
      <c r="AI1687" s="147" t="str">
        <f t="shared" si="569"/>
        <v/>
      </c>
      <c r="AJ1687" s="169">
        <f t="shared" si="570"/>
        <v>0</v>
      </c>
      <c r="AK1687" s="169" t="str">
        <f t="shared" si="571"/>
        <v/>
      </c>
      <c r="AL1687" s="169" t="str">
        <f t="shared" si="572"/>
        <v/>
      </c>
      <c r="AM1687" s="169"/>
      <c r="AN1687" s="169"/>
      <c r="AO1687" s="169"/>
      <c r="AP1687" s="169"/>
      <c r="AQ1687" s="169"/>
      <c r="AR1687" s="169"/>
      <c r="AS1687" s="169"/>
      <c r="AT1687" s="148"/>
      <c r="AU1687" s="149"/>
      <c r="AV1687" s="148"/>
      <c r="AW1687" s="173"/>
      <c r="AX1687" s="174"/>
      <c r="AY1687" s="175"/>
      <c r="AZ1687" s="175"/>
      <c r="BA1687" s="176"/>
      <c r="BB1687" s="176"/>
      <c r="BC1687" s="150"/>
      <c r="BE1687" s="151">
        <v>983</v>
      </c>
      <c r="BF1687" s="164">
        <f t="shared" si="574"/>
        <v>6.2848000000001143</v>
      </c>
      <c r="BG1687" s="177">
        <f t="shared" si="575"/>
        <v>0.50691607335639888</v>
      </c>
      <c r="BH1687" s="178">
        <f t="shared" si="576"/>
        <v>7.2754225719429133E-4</v>
      </c>
      <c r="BI1687" s="179" t="str">
        <f t="shared" si="577"/>
        <v/>
      </c>
      <c r="BJ1687" s="179" t="str">
        <f t="shared" si="573"/>
        <v/>
      </c>
    </row>
    <row r="1688" spans="2:62" ht="20.100000000000001" customHeight="1" x14ac:dyDescent="0.25">
      <c r="B1688" s="147"/>
      <c r="C1688" s="151">
        <v>1007</v>
      </c>
      <c r="D1688" s="147">
        <f t="shared" si="546"/>
        <v>20.913723779814518</v>
      </c>
      <c r="E1688" s="170">
        <f t="shared" si="547"/>
        <v>5.339080709136256E-4</v>
      </c>
      <c r="F1688" s="170">
        <f t="shared" si="548"/>
        <v>0.51116892442604933</v>
      </c>
      <c r="G1688" s="147" t="str">
        <f t="shared" si="549"/>
        <v/>
      </c>
      <c r="H1688" s="147">
        <f t="shared" si="550"/>
        <v>5.339080709136256E-4</v>
      </c>
      <c r="I1688" s="147" t="str">
        <f t="shared" si="551"/>
        <v/>
      </c>
      <c r="J1688" s="147">
        <f t="shared" si="552"/>
        <v>2.1607438022279372E-12</v>
      </c>
      <c r="K1688" s="147" t="str">
        <f t="shared" si="553"/>
        <v/>
      </c>
      <c r="L1688" s="147" t="str">
        <f t="shared" si="554"/>
        <v/>
      </c>
      <c r="P1688" s="151">
        <v>1007</v>
      </c>
      <c r="Q1688" s="147">
        <f t="shared" si="555"/>
        <v>672.60852887690999</v>
      </c>
      <c r="R1688" s="170">
        <f t="shared" si="556"/>
        <v>1.6601047176053258E-5</v>
      </c>
      <c r="S1688" s="170">
        <f t="shared" si="557"/>
        <v>0.51116892442604955</v>
      </c>
      <c r="T1688" s="147" t="str">
        <f t="shared" si="558"/>
        <v/>
      </c>
      <c r="U1688" s="147">
        <f t="shared" si="559"/>
        <v>1.6601047176053258E-5</v>
      </c>
      <c r="V1688" s="147" t="str">
        <f t="shared" si="560"/>
        <v/>
      </c>
      <c r="W1688" s="171">
        <f t="shared" si="561"/>
        <v>1.2652783017274265E-5</v>
      </c>
      <c r="X1688" s="169" t="str">
        <f t="shared" si="562"/>
        <v/>
      </c>
      <c r="Y1688" s="147" t="str">
        <f t="shared" si="563"/>
        <v/>
      </c>
      <c r="AC1688" s="151">
        <v>1007</v>
      </c>
      <c r="AD1688" s="147">
        <f t="shared" si="564"/>
        <v>2.8000000000000469E-2</v>
      </c>
      <c r="AE1688" s="170">
        <f t="shared" si="565"/>
        <v>0.3987859256750439</v>
      </c>
      <c r="AF1688" s="170">
        <f t="shared" si="566"/>
        <v>0.51116892442604966</v>
      </c>
      <c r="AG1688" s="147" t="str">
        <f t="shared" si="567"/>
        <v/>
      </c>
      <c r="AH1688" s="147">
        <f t="shared" si="568"/>
        <v>0.3987859256750439</v>
      </c>
      <c r="AI1688" s="147" t="str">
        <f t="shared" si="569"/>
        <v/>
      </c>
      <c r="AJ1688" s="169">
        <f t="shared" si="570"/>
        <v>0</v>
      </c>
      <c r="AK1688" s="169" t="str">
        <f t="shared" si="571"/>
        <v/>
      </c>
      <c r="AL1688" s="169" t="str">
        <f t="shared" si="572"/>
        <v/>
      </c>
      <c r="AM1688" s="169"/>
      <c r="AN1688" s="169"/>
      <c r="AO1688" s="169"/>
      <c r="AP1688" s="169"/>
      <c r="AQ1688" s="169"/>
      <c r="AR1688" s="169"/>
      <c r="AS1688" s="169"/>
      <c r="AT1688" s="148"/>
      <c r="AU1688" s="149"/>
      <c r="AV1688" s="148"/>
      <c r="AW1688" s="173"/>
      <c r="AX1688" s="174"/>
      <c r="AY1688" s="175"/>
      <c r="AZ1688" s="175"/>
      <c r="BA1688" s="176"/>
      <c r="BB1688" s="176"/>
      <c r="BC1688" s="150"/>
      <c r="BE1688" s="151">
        <v>984</v>
      </c>
      <c r="BF1688" s="164">
        <f t="shared" si="574"/>
        <v>6.2912000000001145</v>
      </c>
      <c r="BG1688" s="177">
        <f t="shared" si="575"/>
        <v>0.50618853109920459</v>
      </c>
      <c r="BH1688" s="178">
        <f t="shared" si="576"/>
        <v>7.2706459019677983E-4</v>
      </c>
      <c r="BI1688" s="179" t="str">
        <f t="shared" si="577"/>
        <v/>
      </c>
      <c r="BJ1688" s="179" t="str">
        <f t="shared" si="573"/>
        <v/>
      </c>
    </row>
    <row r="1689" spans="2:62" ht="20.100000000000001" customHeight="1" x14ac:dyDescent="0.25">
      <c r="B1689" s="147"/>
      <c r="C1689" s="151">
        <v>1008</v>
      </c>
      <c r="D1689" s="147">
        <f t="shared" si="546"/>
        <v>23.901398605502436</v>
      </c>
      <c r="E1689" s="170">
        <f t="shared" si="547"/>
        <v>5.3384400578910033E-4</v>
      </c>
      <c r="F1689" s="170">
        <f t="shared" si="548"/>
        <v>0.51276397455068801</v>
      </c>
      <c r="G1689" s="147" t="str">
        <f t="shared" si="549"/>
        <v/>
      </c>
      <c r="H1689" s="147">
        <f t="shared" si="550"/>
        <v>5.3384400578910033E-4</v>
      </c>
      <c r="I1689" s="147" t="str">
        <f t="shared" si="551"/>
        <v/>
      </c>
      <c r="J1689" s="147">
        <f t="shared" si="552"/>
        <v>2.2151333358113948E-12</v>
      </c>
      <c r="K1689" s="147" t="str">
        <f t="shared" si="553"/>
        <v/>
      </c>
      <c r="L1689" s="147" t="str">
        <f t="shared" si="554"/>
        <v/>
      </c>
      <c r="P1689" s="151">
        <v>1008</v>
      </c>
      <c r="Q1689" s="147">
        <f t="shared" si="555"/>
        <v>768.6954615736031</v>
      </c>
      <c r="R1689" s="170">
        <f t="shared" si="556"/>
        <v>1.6599055169914889E-5</v>
      </c>
      <c r="S1689" s="170">
        <f t="shared" si="557"/>
        <v>0.51276397455068801</v>
      </c>
      <c r="T1689" s="147" t="str">
        <f t="shared" si="558"/>
        <v/>
      </c>
      <c r="U1689" s="147">
        <f t="shared" si="559"/>
        <v>1.6599055169914889E-5</v>
      </c>
      <c r="V1689" s="147" t="str">
        <f t="shared" si="560"/>
        <v/>
      </c>
      <c r="W1689" s="171">
        <f t="shared" si="561"/>
        <v>1.2690064205750924E-5</v>
      </c>
      <c r="X1689" s="169" t="str">
        <f t="shared" si="562"/>
        <v/>
      </c>
      <c r="Y1689" s="147" t="str">
        <f t="shared" si="563"/>
        <v/>
      </c>
      <c r="AC1689" s="151">
        <v>1008</v>
      </c>
      <c r="AD1689" s="147">
        <f t="shared" si="564"/>
        <v>3.2000000000000028E-2</v>
      </c>
      <c r="AE1689" s="170">
        <f t="shared" si="565"/>
        <v>0.39873807423510665</v>
      </c>
      <c r="AF1689" s="170">
        <f t="shared" si="566"/>
        <v>0.51276397455068801</v>
      </c>
      <c r="AG1689" s="147" t="str">
        <f t="shared" si="567"/>
        <v/>
      </c>
      <c r="AH1689" s="147">
        <f t="shared" si="568"/>
        <v>0.39873807423510665</v>
      </c>
      <c r="AI1689" s="147" t="str">
        <f t="shared" si="569"/>
        <v/>
      </c>
      <c r="AJ1689" s="169">
        <f t="shared" si="570"/>
        <v>0</v>
      </c>
      <c r="AK1689" s="169" t="str">
        <f t="shared" si="571"/>
        <v/>
      </c>
      <c r="AL1689" s="169" t="str">
        <f t="shared" si="572"/>
        <v/>
      </c>
      <c r="AM1689" s="169"/>
      <c r="AN1689" s="169"/>
      <c r="AO1689" s="169"/>
      <c r="AP1689" s="169"/>
      <c r="AQ1689" s="169"/>
      <c r="AR1689" s="169"/>
      <c r="AS1689" s="169"/>
      <c r="AT1689" s="148"/>
      <c r="AU1689" s="149"/>
      <c r="AV1689" s="148"/>
      <c r="AW1689" s="173"/>
      <c r="AX1689" s="174"/>
      <c r="AY1689" s="175"/>
      <c r="AZ1689" s="175"/>
      <c r="BA1689" s="176"/>
      <c r="BB1689" s="176"/>
      <c r="BC1689" s="150"/>
      <c r="BE1689" s="151">
        <v>985</v>
      </c>
      <c r="BF1689" s="164">
        <f t="shared" si="574"/>
        <v>6.2976000000001147</v>
      </c>
      <c r="BG1689" s="177">
        <f t="shared" si="575"/>
        <v>0.50546146650900781</v>
      </c>
      <c r="BH1689" s="178">
        <f t="shared" si="576"/>
        <v>7.2658535888381337E-4</v>
      </c>
      <c r="BI1689" s="179" t="str">
        <f t="shared" si="577"/>
        <v/>
      </c>
      <c r="BJ1689" s="179" t="str">
        <f t="shared" si="573"/>
        <v/>
      </c>
    </row>
    <row r="1690" spans="2:62" ht="20.100000000000001" customHeight="1" x14ac:dyDescent="0.25">
      <c r="B1690" s="147"/>
      <c r="C1690" s="151">
        <v>1009</v>
      </c>
      <c r="D1690" s="147">
        <f t="shared" si="546"/>
        <v>26.889073431190354</v>
      </c>
      <c r="E1690" s="170">
        <f t="shared" si="547"/>
        <v>5.3377140794107854E-4</v>
      </c>
      <c r="F1690" s="170">
        <f t="shared" si="548"/>
        <v>0.51435882052224913</v>
      </c>
      <c r="G1690" s="147" t="str">
        <f t="shared" si="549"/>
        <v/>
      </c>
      <c r="H1690" s="147">
        <f t="shared" si="550"/>
        <v>5.3377140794107854E-4</v>
      </c>
      <c r="I1690" s="147" t="str">
        <f t="shared" si="551"/>
        <v/>
      </c>
      <c r="J1690" s="147">
        <f t="shared" si="552"/>
        <v>2.2708556108968401E-12</v>
      </c>
      <c r="K1690" s="147" t="str">
        <f t="shared" si="553"/>
        <v/>
      </c>
      <c r="L1690" s="147" t="str">
        <f t="shared" si="554"/>
        <v/>
      </c>
      <c r="P1690" s="151">
        <v>1009</v>
      </c>
      <c r="Q1690" s="147">
        <f t="shared" si="555"/>
        <v>864.78239427031076</v>
      </c>
      <c r="R1690" s="170">
        <f t="shared" si="556"/>
        <v>1.6596797851912889E-5</v>
      </c>
      <c r="S1690" s="170">
        <f t="shared" si="557"/>
        <v>0.51435882052224913</v>
      </c>
      <c r="T1690" s="147" t="str">
        <f t="shared" si="558"/>
        <v/>
      </c>
      <c r="U1690" s="147">
        <f t="shared" si="559"/>
        <v>1.6596797851912889E-5</v>
      </c>
      <c r="V1690" s="147" t="str">
        <f t="shared" si="560"/>
        <v/>
      </c>
      <c r="W1690" s="171">
        <f t="shared" si="561"/>
        <v>1.2727251604897277E-5</v>
      </c>
      <c r="X1690" s="169" t="str">
        <f t="shared" si="562"/>
        <v/>
      </c>
      <c r="Y1690" s="147" t="str">
        <f t="shared" si="563"/>
        <v/>
      </c>
      <c r="AC1690" s="151">
        <v>1009</v>
      </c>
      <c r="AD1690" s="147">
        <f t="shared" si="564"/>
        <v>3.6000000000000476E-2</v>
      </c>
      <c r="AE1690" s="170">
        <f t="shared" si="565"/>
        <v>0.3986838495443733</v>
      </c>
      <c r="AF1690" s="170">
        <f t="shared" si="566"/>
        <v>0.51435882052224913</v>
      </c>
      <c r="AG1690" s="147" t="str">
        <f t="shared" si="567"/>
        <v/>
      </c>
      <c r="AH1690" s="147">
        <f t="shared" si="568"/>
        <v>0.3986838495443733</v>
      </c>
      <c r="AI1690" s="147" t="str">
        <f t="shared" si="569"/>
        <v/>
      </c>
      <c r="AJ1690" s="169">
        <f t="shared" si="570"/>
        <v>0</v>
      </c>
      <c r="AK1690" s="169" t="str">
        <f t="shared" si="571"/>
        <v/>
      </c>
      <c r="AL1690" s="169" t="str">
        <f t="shared" si="572"/>
        <v/>
      </c>
      <c r="AM1690" s="169"/>
      <c r="AN1690" s="169"/>
      <c r="AO1690" s="169"/>
      <c r="AP1690" s="169"/>
      <c r="AQ1690" s="169"/>
      <c r="AR1690" s="169"/>
      <c r="AS1690" s="169"/>
      <c r="AT1690" s="148"/>
      <c r="AU1690" s="149"/>
      <c r="AV1690" s="148"/>
      <c r="AW1690" s="173"/>
      <c r="AX1690" s="174"/>
      <c r="AY1690" s="175"/>
      <c r="AZ1690" s="175"/>
      <c r="BA1690" s="176"/>
      <c r="BB1690" s="176"/>
      <c r="BC1690" s="150"/>
      <c r="BE1690" s="151">
        <v>986</v>
      </c>
      <c r="BF1690" s="164">
        <f t="shared" si="574"/>
        <v>6.3040000000001148</v>
      </c>
      <c r="BG1690" s="177">
        <f t="shared" si="575"/>
        <v>0.50473488115012399</v>
      </c>
      <c r="BH1690" s="178">
        <f t="shared" si="576"/>
        <v>7.2610457057309397E-4</v>
      </c>
      <c r="BI1690" s="179" t="str">
        <f t="shared" si="577"/>
        <v/>
      </c>
      <c r="BJ1690" s="179" t="str">
        <f t="shared" si="573"/>
        <v/>
      </c>
    </row>
    <row r="1691" spans="2:62" ht="20.100000000000001" customHeight="1" x14ac:dyDescent="0.25">
      <c r="B1691" s="147"/>
      <c r="C1691" s="151">
        <v>1010</v>
      </c>
      <c r="D1691" s="147">
        <f t="shared" si="546"/>
        <v>29.876748256878273</v>
      </c>
      <c r="E1691" s="170">
        <f t="shared" si="547"/>
        <v>5.3369028085288638E-4</v>
      </c>
      <c r="F1691" s="170">
        <f t="shared" si="548"/>
        <v>0.5159534368528309</v>
      </c>
      <c r="G1691" s="147" t="str">
        <f t="shared" si="549"/>
        <v/>
      </c>
      <c r="H1691" s="147">
        <f t="shared" si="550"/>
        <v>5.3369028085288638E-4</v>
      </c>
      <c r="I1691" s="147" t="str">
        <f t="shared" si="551"/>
        <v/>
      </c>
      <c r="J1691" s="147">
        <f t="shared" si="552"/>
        <v>2.3279423474296146E-12</v>
      </c>
      <c r="K1691" s="147" t="str">
        <f t="shared" si="553"/>
        <v/>
      </c>
      <c r="L1691" s="147" t="str">
        <f t="shared" si="554"/>
        <v/>
      </c>
      <c r="P1691" s="151">
        <v>1010</v>
      </c>
      <c r="Q1691" s="147">
        <f t="shared" si="555"/>
        <v>960.86932696700387</v>
      </c>
      <c r="R1691" s="170">
        <f t="shared" si="556"/>
        <v>1.659427533035589E-5</v>
      </c>
      <c r="S1691" s="170">
        <f t="shared" si="557"/>
        <v>0.51595343685283079</v>
      </c>
      <c r="T1691" s="147" t="str">
        <f t="shared" si="558"/>
        <v/>
      </c>
      <c r="U1691" s="147">
        <f t="shared" si="559"/>
        <v>1.659427533035589E-5</v>
      </c>
      <c r="V1691" s="147" t="str">
        <f t="shared" si="560"/>
        <v/>
      </c>
      <c r="W1691" s="171">
        <f t="shared" si="561"/>
        <v>1.2764343748138998E-5</v>
      </c>
      <c r="X1691" s="169" t="str">
        <f t="shared" si="562"/>
        <v/>
      </c>
      <c r="Y1691" s="147" t="str">
        <f t="shared" si="563"/>
        <v/>
      </c>
      <c r="AC1691" s="151">
        <v>1010</v>
      </c>
      <c r="AD1691" s="147">
        <f t="shared" si="564"/>
        <v>4.0000000000000036E-2</v>
      </c>
      <c r="AE1691" s="170">
        <f t="shared" si="565"/>
        <v>0.39862325420460504</v>
      </c>
      <c r="AF1691" s="170">
        <f t="shared" si="566"/>
        <v>0.51595343685283079</v>
      </c>
      <c r="AG1691" s="147" t="str">
        <f t="shared" si="567"/>
        <v/>
      </c>
      <c r="AH1691" s="147">
        <f t="shared" si="568"/>
        <v>0.39862325420460504</v>
      </c>
      <c r="AI1691" s="147" t="str">
        <f t="shared" si="569"/>
        <v/>
      </c>
      <c r="AJ1691" s="169">
        <f t="shared" si="570"/>
        <v>0</v>
      </c>
      <c r="AK1691" s="169" t="str">
        <f t="shared" si="571"/>
        <v/>
      </c>
      <c r="AL1691" s="169" t="str">
        <f t="shared" si="572"/>
        <v/>
      </c>
      <c r="AM1691" s="169"/>
      <c r="AN1691" s="169"/>
      <c r="AO1691" s="169"/>
      <c r="AP1691" s="169"/>
      <c r="AQ1691" s="169"/>
      <c r="AR1691" s="169"/>
      <c r="AS1691" s="169"/>
      <c r="AT1691" s="148"/>
      <c r="AU1691" s="149"/>
      <c r="AV1691" s="148"/>
      <c r="AW1691" s="173"/>
      <c r="AX1691" s="174"/>
      <c r="AY1691" s="175"/>
      <c r="AZ1691" s="175"/>
      <c r="BA1691" s="176"/>
      <c r="BB1691" s="176"/>
      <c r="BC1691" s="150"/>
      <c r="BE1691" s="151">
        <v>987</v>
      </c>
      <c r="BF1691" s="164">
        <f t="shared" si="574"/>
        <v>6.310400000000115</v>
      </c>
      <c r="BG1691" s="177">
        <f t="shared" si="575"/>
        <v>0.5040087765795509</v>
      </c>
      <c r="BH1691" s="178">
        <f t="shared" si="576"/>
        <v>7.2562223257066627E-4</v>
      </c>
      <c r="BI1691" s="179" t="str">
        <f t="shared" si="577"/>
        <v/>
      </c>
      <c r="BJ1691" s="179" t="str">
        <f t="shared" si="573"/>
        <v/>
      </c>
    </row>
    <row r="1692" spans="2:62" ht="20.100000000000001" customHeight="1" x14ac:dyDescent="0.25">
      <c r="B1692" s="147"/>
      <c r="C1692" s="151">
        <v>1011</v>
      </c>
      <c r="D1692" s="147">
        <f t="shared" si="546"/>
        <v>32.864423082565736</v>
      </c>
      <c r="E1692" s="170">
        <f t="shared" si="547"/>
        <v>5.3360062841671858E-4</v>
      </c>
      <c r="F1692" s="170">
        <f t="shared" si="548"/>
        <v>0.51754779806554974</v>
      </c>
      <c r="G1692" s="147" t="str">
        <f t="shared" si="549"/>
        <v/>
      </c>
      <c r="H1692" s="147">
        <f t="shared" si="550"/>
        <v>5.3360062841671858E-4</v>
      </c>
      <c r="I1692" s="147" t="str">
        <f t="shared" si="551"/>
        <v/>
      </c>
      <c r="J1692" s="147">
        <f t="shared" si="552"/>
        <v>2.3864259967019086E-12</v>
      </c>
      <c r="K1692" s="147" t="str">
        <f t="shared" si="553"/>
        <v/>
      </c>
      <c r="L1692" s="147" t="str">
        <f t="shared" si="554"/>
        <v/>
      </c>
      <c r="P1692" s="151">
        <v>1011</v>
      </c>
      <c r="Q1692" s="147">
        <f t="shared" si="555"/>
        <v>1056.9562596637115</v>
      </c>
      <c r="R1692" s="170">
        <f t="shared" si="556"/>
        <v>1.659148772626569E-5</v>
      </c>
      <c r="S1692" s="170">
        <f t="shared" si="557"/>
        <v>0.51754779806554985</v>
      </c>
      <c r="T1692" s="147" t="str">
        <f t="shared" si="558"/>
        <v/>
      </c>
      <c r="U1692" s="147">
        <f t="shared" si="559"/>
        <v>1.659148772626569E-5</v>
      </c>
      <c r="V1692" s="147" t="str">
        <f t="shared" si="560"/>
        <v/>
      </c>
      <c r="W1692" s="171">
        <f t="shared" si="561"/>
        <v>1.2801339169194793E-5</v>
      </c>
      <c r="X1692" s="169" t="str">
        <f t="shared" si="562"/>
        <v/>
      </c>
      <c r="Y1692" s="147" t="str">
        <f t="shared" si="563"/>
        <v/>
      </c>
      <c r="AC1692" s="151">
        <v>1011</v>
      </c>
      <c r="AD1692" s="147">
        <f t="shared" si="564"/>
        <v>4.4000000000000483E-2</v>
      </c>
      <c r="AE1692" s="170">
        <f t="shared" si="565"/>
        <v>0.39855629112295499</v>
      </c>
      <c r="AF1692" s="170">
        <f t="shared" si="566"/>
        <v>0.51754779806554996</v>
      </c>
      <c r="AG1692" s="147" t="str">
        <f t="shared" si="567"/>
        <v/>
      </c>
      <c r="AH1692" s="147">
        <f t="shared" si="568"/>
        <v>0.39855629112295499</v>
      </c>
      <c r="AI1692" s="147" t="str">
        <f t="shared" si="569"/>
        <v/>
      </c>
      <c r="AJ1692" s="169">
        <f t="shared" si="570"/>
        <v>0</v>
      </c>
      <c r="AK1692" s="169" t="str">
        <f t="shared" si="571"/>
        <v/>
      </c>
      <c r="AL1692" s="169" t="str">
        <f t="shared" si="572"/>
        <v/>
      </c>
      <c r="AM1692" s="169"/>
      <c r="AN1692" s="169"/>
      <c r="AO1692" s="169"/>
      <c r="AP1692" s="169"/>
      <c r="AQ1692" s="169"/>
      <c r="AR1692" s="169"/>
      <c r="AS1692" s="169"/>
      <c r="AT1692" s="148"/>
      <c r="AU1692" s="149"/>
      <c r="AV1692" s="148"/>
      <c r="AW1692" s="173"/>
      <c r="AX1692" s="174"/>
      <c r="AY1692" s="175"/>
      <c r="AZ1692" s="175"/>
      <c r="BA1692" s="176"/>
      <c r="BB1692" s="176"/>
      <c r="BC1692" s="150"/>
      <c r="BE1692" s="151">
        <v>988</v>
      </c>
      <c r="BF1692" s="164">
        <f t="shared" si="574"/>
        <v>6.3168000000001152</v>
      </c>
      <c r="BG1692" s="177">
        <f t="shared" si="575"/>
        <v>0.50328315434698023</v>
      </c>
      <c r="BH1692" s="178">
        <f t="shared" si="576"/>
        <v>7.2513835217102862E-4</v>
      </c>
      <c r="BI1692" s="179" t="str">
        <f t="shared" si="577"/>
        <v/>
      </c>
      <c r="BJ1692" s="179" t="str">
        <f t="shared" si="573"/>
        <v/>
      </c>
    </row>
    <row r="1693" spans="2:62" ht="20.100000000000001" customHeight="1" x14ac:dyDescent="0.25">
      <c r="B1693" s="147"/>
      <c r="C1693" s="151">
        <v>1012</v>
      </c>
      <c r="D1693" s="147">
        <f t="shared" si="546"/>
        <v>35.852097908253654</v>
      </c>
      <c r="E1693" s="170">
        <f t="shared" si="547"/>
        <v>5.3350245493332738E-4</v>
      </c>
      <c r="F1693" s="170">
        <f t="shared" si="548"/>
        <v>0.51914187869576145</v>
      </c>
      <c r="G1693" s="147" t="str">
        <f t="shared" si="549"/>
        <v/>
      </c>
      <c r="H1693" s="147">
        <f t="shared" si="550"/>
        <v>5.3350245493332738E-4</v>
      </c>
      <c r="I1693" s="147" t="str">
        <f t="shared" si="551"/>
        <v/>
      </c>
      <c r="J1693" s="147">
        <f t="shared" si="552"/>
        <v>2.4463397576349507E-12</v>
      </c>
      <c r="K1693" s="147" t="str">
        <f t="shared" si="553"/>
        <v/>
      </c>
      <c r="L1693" s="147" t="str">
        <f t="shared" si="554"/>
        <v/>
      </c>
      <c r="P1693" s="151">
        <v>1012</v>
      </c>
      <c r="Q1693" s="147">
        <f t="shared" si="555"/>
        <v>1153.0431923604046</v>
      </c>
      <c r="R1693" s="170">
        <f t="shared" si="556"/>
        <v>1.6588435173367537E-5</v>
      </c>
      <c r="S1693" s="170">
        <f t="shared" si="557"/>
        <v>0.51914187869576145</v>
      </c>
      <c r="T1693" s="147" t="str">
        <f t="shared" si="558"/>
        <v/>
      </c>
      <c r="U1693" s="147">
        <f t="shared" si="559"/>
        <v>1.6588435173367537E-5</v>
      </c>
      <c r="V1693" s="147" t="str">
        <f t="shared" si="560"/>
        <v/>
      </c>
      <c r="W1693" s="171">
        <f t="shared" si="561"/>
        <v>1.2838236402171178E-5</v>
      </c>
      <c r="X1693" s="169" t="str">
        <f t="shared" si="562"/>
        <v/>
      </c>
      <c r="Y1693" s="147" t="str">
        <f t="shared" si="563"/>
        <v/>
      </c>
      <c r="AC1693" s="151">
        <v>1012</v>
      </c>
      <c r="AD1693" s="147">
        <f t="shared" si="564"/>
        <v>4.8000000000000043E-2</v>
      </c>
      <c r="AE1693" s="170">
        <f t="shared" si="565"/>
        <v>0.39848296351173551</v>
      </c>
      <c r="AF1693" s="170">
        <f t="shared" si="566"/>
        <v>0.51914187869576145</v>
      </c>
      <c r="AG1693" s="147" t="str">
        <f t="shared" si="567"/>
        <v/>
      </c>
      <c r="AH1693" s="147">
        <f t="shared" si="568"/>
        <v>0.39848296351173551</v>
      </c>
      <c r="AI1693" s="147" t="str">
        <f t="shared" si="569"/>
        <v/>
      </c>
      <c r="AJ1693" s="169">
        <f t="shared" si="570"/>
        <v>0</v>
      </c>
      <c r="AK1693" s="169" t="str">
        <f t="shared" si="571"/>
        <v/>
      </c>
      <c r="AL1693" s="169" t="str">
        <f t="shared" si="572"/>
        <v/>
      </c>
      <c r="AM1693" s="169"/>
      <c r="AN1693" s="169"/>
      <c r="AO1693" s="169"/>
      <c r="AP1693" s="169"/>
      <c r="AQ1693" s="169"/>
      <c r="AR1693" s="169"/>
      <c r="AS1693" s="169"/>
      <c r="AT1693" s="148"/>
      <c r="AU1693" s="149"/>
      <c r="AV1693" s="148"/>
      <c r="AW1693" s="173"/>
      <c r="AX1693" s="174"/>
      <c r="AY1693" s="175"/>
      <c r="AZ1693" s="175"/>
      <c r="BA1693" s="176"/>
      <c r="BB1693" s="176"/>
      <c r="BC1693" s="150"/>
      <c r="BE1693" s="151">
        <v>989</v>
      </c>
      <c r="BF1693" s="164">
        <f t="shared" si="574"/>
        <v>6.3232000000001154</v>
      </c>
      <c r="BG1693" s="177">
        <f t="shared" si="575"/>
        <v>0.5025580159948092</v>
      </c>
      <c r="BH1693" s="178">
        <f t="shared" si="576"/>
        <v>7.2465293665646691E-4</v>
      </c>
      <c r="BI1693" s="179" t="str">
        <f t="shared" si="577"/>
        <v/>
      </c>
      <c r="BJ1693" s="179" t="str">
        <f t="shared" si="573"/>
        <v/>
      </c>
    </row>
    <row r="1694" spans="2:62" ht="20.100000000000001" customHeight="1" x14ac:dyDescent="0.25">
      <c r="B1694" s="147"/>
      <c r="C1694" s="151">
        <v>1013</v>
      </c>
      <c r="D1694" s="147">
        <f t="shared" si="546"/>
        <v>38.839772733941572</v>
      </c>
      <c r="E1694" s="170">
        <f t="shared" si="547"/>
        <v>5.3339576511167843E-4</v>
      </c>
      <c r="F1694" s="170">
        <f t="shared" si="548"/>
        <v>0.52073565329228044</v>
      </c>
      <c r="G1694" s="147" t="str">
        <f t="shared" si="549"/>
        <v/>
      </c>
      <c r="H1694" s="147">
        <f t="shared" si="550"/>
        <v>5.3339576511167843E-4</v>
      </c>
      <c r="I1694" s="147" t="str">
        <f t="shared" si="551"/>
        <v/>
      </c>
      <c r="J1694" s="147">
        <f t="shared" si="552"/>
        <v>2.5077175934098609E-12</v>
      </c>
      <c r="K1694" s="147" t="str">
        <f t="shared" si="553"/>
        <v/>
      </c>
      <c r="L1694" s="147" t="str">
        <f t="shared" si="554"/>
        <v/>
      </c>
      <c r="P1694" s="151">
        <v>1013</v>
      </c>
      <c r="Q1694" s="147">
        <f t="shared" si="555"/>
        <v>1249.1301250571123</v>
      </c>
      <c r="R1694" s="170">
        <f t="shared" si="556"/>
        <v>1.6585117818079448E-5</v>
      </c>
      <c r="S1694" s="170">
        <f t="shared" si="557"/>
        <v>0.52073565329228044</v>
      </c>
      <c r="T1694" s="147" t="str">
        <f t="shared" si="558"/>
        <v/>
      </c>
      <c r="U1694" s="147">
        <f t="shared" si="559"/>
        <v>1.6585117818079448E-5</v>
      </c>
      <c r="V1694" s="147" t="str">
        <f t="shared" si="560"/>
        <v/>
      </c>
      <c r="W1694" s="171">
        <f t="shared" si="561"/>
        <v>1.2875033981657599E-5</v>
      </c>
      <c r="X1694" s="169" t="str">
        <f t="shared" si="562"/>
        <v/>
      </c>
      <c r="Y1694" s="147" t="str">
        <f t="shared" si="563"/>
        <v/>
      </c>
      <c r="AC1694" s="151">
        <v>1013</v>
      </c>
      <c r="AD1694" s="147">
        <f t="shared" si="564"/>
        <v>5.200000000000049E-2</v>
      </c>
      <c r="AE1694" s="170">
        <f t="shared" si="565"/>
        <v>0.39840327488816113</v>
      </c>
      <c r="AF1694" s="170">
        <f t="shared" si="566"/>
        <v>0.52073565329228044</v>
      </c>
      <c r="AG1694" s="147" t="str">
        <f t="shared" si="567"/>
        <v/>
      </c>
      <c r="AH1694" s="147">
        <f t="shared" si="568"/>
        <v>0.39840327488816113</v>
      </c>
      <c r="AI1694" s="147" t="str">
        <f t="shared" si="569"/>
        <v/>
      </c>
      <c r="AJ1694" s="169">
        <f t="shared" si="570"/>
        <v>0</v>
      </c>
      <c r="AK1694" s="169" t="str">
        <f t="shared" si="571"/>
        <v/>
      </c>
      <c r="AL1694" s="169" t="str">
        <f t="shared" si="572"/>
        <v/>
      </c>
      <c r="AM1694" s="169"/>
      <c r="AN1694" s="169"/>
      <c r="AO1694" s="169"/>
      <c r="AP1694" s="169"/>
      <c r="AQ1694" s="169"/>
      <c r="AR1694" s="169"/>
      <c r="AS1694" s="169"/>
      <c r="AT1694" s="148"/>
      <c r="AU1694" s="149"/>
      <c r="AV1694" s="148"/>
      <c r="AW1694" s="173"/>
      <c r="AX1694" s="174"/>
      <c r="AY1694" s="175"/>
      <c r="AZ1694" s="175"/>
      <c r="BA1694" s="176"/>
      <c r="BB1694" s="176"/>
      <c r="BC1694" s="150"/>
      <c r="BE1694" s="151">
        <v>990</v>
      </c>
      <c r="BF1694" s="164">
        <f t="shared" si="574"/>
        <v>6.3296000000001156</v>
      </c>
      <c r="BG1694" s="177">
        <f t="shared" si="575"/>
        <v>0.50183336305815274</v>
      </c>
      <c r="BH1694" s="178">
        <f t="shared" si="576"/>
        <v>7.2416599329605535E-4</v>
      </c>
      <c r="BI1694" s="179" t="str">
        <f t="shared" si="577"/>
        <v/>
      </c>
      <c r="BJ1694" s="179" t="str">
        <f t="shared" si="573"/>
        <v/>
      </c>
    </row>
    <row r="1695" spans="2:62" ht="20.100000000000001" customHeight="1" x14ac:dyDescent="0.25">
      <c r="B1695" s="147"/>
      <c r="C1695" s="151">
        <v>1014</v>
      </c>
      <c r="D1695" s="147">
        <f t="shared" si="546"/>
        <v>41.827447559629491</v>
      </c>
      <c r="E1695" s="170">
        <f t="shared" si="547"/>
        <v>5.3328056406857496E-4</v>
      </c>
      <c r="F1695" s="170">
        <f t="shared" si="548"/>
        <v>0.52232909641859937</v>
      </c>
      <c r="G1695" s="147" t="str">
        <f t="shared" si="549"/>
        <v/>
      </c>
      <c r="H1695" s="147">
        <f t="shared" si="550"/>
        <v>5.3328056406857496E-4</v>
      </c>
      <c r="I1695" s="147" t="str">
        <f t="shared" si="551"/>
        <v/>
      </c>
      <c r="J1695" s="147">
        <f t="shared" si="552"/>
        <v>2.570594248454444E-12</v>
      </c>
      <c r="K1695" s="147" t="str">
        <f t="shared" si="553"/>
        <v/>
      </c>
      <c r="L1695" s="147" t="str">
        <f t="shared" si="554"/>
        <v/>
      </c>
      <c r="P1695" s="151">
        <v>1014</v>
      </c>
      <c r="Q1695" s="147">
        <f t="shared" si="555"/>
        <v>1345.2170577538054</v>
      </c>
      <c r="R1695" s="170">
        <f t="shared" si="556"/>
        <v>1.658153581950052E-5</v>
      </c>
      <c r="S1695" s="170">
        <f t="shared" si="557"/>
        <v>0.52232909641859915</v>
      </c>
      <c r="T1695" s="147" t="str">
        <f t="shared" si="558"/>
        <v/>
      </c>
      <c r="U1695" s="147">
        <f t="shared" si="559"/>
        <v>1.658153581950052E-5</v>
      </c>
      <c r="V1695" s="147" t="str">
        <f t="shared" si="560"/>
        <v/>
      </c>
      <c r="W1695" s="171">
        <f t="shared" si="561"/>
        <v>1.2911730442821704E-5</v>
      </c>
      <c r="X1695" s="169" t="str">
        <f t="shared" si="562"/>
        <v/>
      </c>
      <c r="Y1695" s="147" t="str">
        <f t="shared" si="563"/>
        <v/>
      </c>
      <c r="AC1695" s="151">
        <v>1014</v>
      </c>
      <c r="AD1695" s="147">
        <f t="shared" si="564"/>
        <v>5.600000000000005E-2</v>
      </c>
      <c r="AE1695" s="170">
        <f t="shared" si="565"/>
        <v>0.39831722907406775</v>
      </c>
      <c r="AF1695" s="170">
        <f t="shared" si="566"/>
        <v>0.52232909641859915</v>
      </c>
      <c r="AG1695" s="147" t="str">
        <f t="shared" si="567"/>
        <v/>
      </c>
      <c r="AH1695" s="147">
        <f t="shared" si="568"/>
        <v>0.39831722907406775</v>
      </c>
      <c r="AI1695" s="147" t="str">
        <f t="shared" si="569"/>
        <v/>
      </c>
      <c r="AJ1695" s="169">
        <f t="shared" si="570"/>
        <v>0</v>
      </c>
      <c r="AK1695" s="169" t="str">
        <f t="shared" si="571"/>
        <v/>
      </c>
      <c r="AL1695" s="169" t="str">
        <f t="shared" si="572"/>
        <v/>
      </c>
      <c r="AM1695" s="169"/>
      <c r="AN1695" s="169"/>
      <c r="AO1695" s="169"/>
      <c r="AP1695" s="169"/>
      <c r="AQ1695" s="169"/>
      <c r="AR1695" s="169"/>
      <c r="AS1695" s="169"/>
      <c r="AT1695" s="148"/>
      <c r="AU1695" s="149"/>
      <c r="AV1695" s="148"/>
      <c r="AW1695" s="173"/>
      <c r="AX1695" s="174"/>
      <c r="AY1695" s="175"/>
      <c r="AZ1695" s="175"/>
      <c r="BA1695" s="176"/>
      <c r="BB1695" s="176"/>
      <c r="BC1695" s="150"/>
      <c r="BE1695" s="151">
        <v>991</v>
      </c>
      <c r="BF1695" s="164">
        <f t="shared" si="574"/>
        <v>6.3360000000001158</v>
      </c>
      <c r="BG1695" s="177">
        <f t="shared" si="575"/>
        <v>0.50110919706485668</v>
      </c>
      <c r="BH1695" s="178">
        <f t="shared" si="576"/>
        <v>7.2367752934932028E-4</v>
      </c>
      <c r="BI1695" s="179" t="str">
        <f t="shared" si="577"/>
        <v/>
      </c>
      <c r="BJ1695" s="179" t="str">
        <f t="shared" si="573"/>
        <v/>
      </c>
    </row>
    <row r="1696" spans="2:62" ht="20.100000000000001" customHeight="1" x14ac:dyDescent="0.25">
      <c r="B1696" s="147"/>
      <c r="C1696" s="151">
        <v>1015</v>
      </c>
      <c r="D1696" s="147">
        <f t="shared" si="546"/>
        <v>44.815122385316954</v>
      </c>
      <c r="E1696" s="170">
        <f t="shared" si="547"/>
        <v>5.331568573282478E-4</v>
      </c>
      <c r="F1696" s="170">
        <f t="shared" si="548"/>
        <v>0.52392218265410684</v>
      </c>
      <c r="G1696" s="147" t="str">
        <f t="shared" si="549"/>
        <v/>
      </c>
      <c r="H1696" s="147">
        <f t="shared" si="550"/>
        <v>5.331568573282478E-4</v>
      </c>
      <c r="I1696" s="147" t="str">
        <f t="shared" si="551"/>
        <v/>
      </c>
      <c r="J1696" s="147">
        <f t="shared" si="552"/>
        <v>2.635005265792816E-12</v>
      </c>
      <c r="K1696" s="147" t="str">
        <f t="shared" si="553"/>
        <v/>
      </c>
      <c r="L1696" s="147" t="str">
        <f t="shared" si="554"/>
        <v/>
      </c>
      <c r="P1696" s="151">
        <v>1015</v>
      </c>
      <c r="Q1696" s="147">
        <f t="shared" si="555"/>
        <v>1441.3039904505131</v>
      </c>
      <c r="R1696" s="170">
        <f t="shared" si="556"/>
        <v>1.6577689349398176E-5</v>
      </c>
      <c r="S1696" s="170">
        <f t="shared" si="557"/>
        <v>0.52392218265410695</v>
      </c>
      <c r="T1696" s="147" t="str">
        <f t="shared" si="558"/>
        <v/>
      </c>
      <c r="U1696" s="147">
        <f t="shared" si="559"/>
        <v>1.6577689349398176E-5</v>
      </c>
      <c r="V1696" s="147" t="str">
        <f t="shared" si="560"/>
        <v/>
      </c>
      <c r="W1696" s="171">
        <f t="shared" si="561"/>
        <v>1.294832432150493E-5</v>
      </c>
      <c r="X1696" s="169" t="str">
        <f t="shared" si="562"/>
        <v/>
      </c>
      <c r="Y1696" s="147" t="str">
        <f t="shared" si="563"/>
        <v/>
      </c>
      <c r="AC1696" s="151">
        <v>1015</v>
      </c>
      <c r="AD1696" s="147">
        <f t="shared" si="564"/>
        <v>6.0000000000000497E-2</v>
      </c>
      <c r="AE1696" s="170">
        <f t="shared" si="565"/>
        <v>0.39822483019560689</v>
      </c>
      <c r="AF1696" s="170">
        <f t="shared" si="566"/>
        <v>0.52392218265410706</v>
      </c>
      <c r="AG1696" s="147" t="str">
        <f t="shared" si="567"/>
        <v/>
      </c>
      <c r="AH1696" s="147">
        <f t="shared" si="568"/>
        <v>0.39822483019560689</v>
      </c>
      <c r="AI1696" s="147" t="str">
        <f t="shared" si="569"/>
        <v/>
      </c>
      <c r="AJ1696" s="169">
        <f t="shared" si="570"/>
        <v>0</v>
      </c>
      <c r="AK1696" s="169" t="str">
        <f t="shared" si="571"/>
        <v/>
      </c>
      <c r="AL1696" s="169" t="str">
        <f t="shared" si="572"/>
        <v/>
      </c>
      <c r="AM1696" s="169"/>
      <c r="AN1696" s="169"/>
      <c r="AO1696" s="169"/>
      <c r="AP1696" s="169"/>
      <c r="AQ1696" s="169"/>
      <c r="AR1696" s="169"/>
      <c r="AS1696" s="169"/>
      <c r="AT1696" s="148"/>
      <c r="AU1696" s="149"/>
      <c r="AV1696" s="148"/>
      <c r="AW1696" s="173"/>
      <c r="AX1696" s="174"/>
      <c r="AY1696" s="175"/>
      <c r="AZ1696" s="175"/>
      <c r="BA1696" s="176"/>
      <c r="BB1696" s="176"/>
      <c r="BC1696" s="150"/>
      <c r="BE1696" s="151">
        <v>992</v>
      </c>
      <c r="BF1696" s="164">
        <f t="shared" si="574"/>
        <v>6.3424000000001159</v>
      </c>
      <c r="BG1696" s="177">
        <f t="shared" si="575"/>
        <v>0.50038551953550736</v>
      </c>
      <c r="BH1696" s="178">
        <f t="shared" si="576"/>
        <v>7.2318755206102203E-4</v>
      </c>
      <c r="BI1696" s="179" t="str">
        <f t="shared" si="577"/>
        <v/>
      </c>
      <c r="BJ1696" s="179" t="str">
        <f t="shared" si="573"/>
        <v/>
      </c>
    </row>
    <row r="1697" spans="2:62" ht="20.100000000000001" customHeight="1" x14ac:dyDescent="0.25">
      <c r="B1697" s="147"/>
      <c r="C1697" s="151">
        <v>1016</v>
      </c>
      <c r="D1697" s="147">
        <f t="shared" si="546"/>
        <v>47.802797211004872</v>
      </c>
      <c r="E1697" s="170">
        <f t="shared" si="547"/>
        <v>5.330246508219148E-4</v>
      </c>
      <c r="F1697" s="170">
        <f t="shared" si="548"/>
        <v>0.52551488659530499</v>
      </c>
      <c r="G1697" s="147" t="str">
        <f t="shared" si="549"/>
        <v/>
      </c>
      <c r="H1697" s="147">
        <f t="shared" si="550"/>
        <v>5.330246508219148E-4</v>
      </c>
      <c r="I1697" s="147" t="str">
        <f t="shared" si="551"/>
        <v/>
      </c>
      <c r="J1697" s="147">
        <f t="shared" si="552"/>
        <v>2.7009870047655705E-12</v>
      </c>
      <c r="K1697" s="147" t="str">
        <f t="shared" si="553"/>
        <v/>
      </c>
      <c r="L1697" s="147" t="str">
        <f t="shared" si="554"/>
        <v/>
      </c>
      <c r="P1697" s="151">
        <v>1016</v>
      </c>
      <c r="Q1697" s="147">
        <f t="shared" si="555"/>
        <v>1537.3909231472062</v>
      </c>
      <c r="R1697" s="170">
        <f t="shared" si="556"/>
        <v>1.6573578592194493E-5</v>
      </c>
      <c r="S1697" s="170">
        <f t="shared" si="557"/>
        <v>0.52551488659530499</v>
      </c>
      <c r="T1697" s="147" t="str">
        <f t="shared" si="558"/>
        <v/>
      </c>
      <c r="U1697" s="147">
        <f t="shared" si="559"/>
        <v>1.6573578592194493E-5</v>
      </c>
      <c r="V1697" s="147" t="str">
        <f t="shared" si="560"/>
        <v/>
      </c>
      <c r="W1697" s="171">
        <f t="shared" si="561"/>
        <v>1.29848141543182E-5</v>
      </c>
      <c r="X1697" s="169" t="str">
        <f t="shared" si="562"/>
        <v/>
      </c>
      <c r="Y1697" s="147" t="str">
        <f t="shared" si="563"/>
        <v/>
      </c>
      <c r="AC1697" s="151">
        <v>1016</v>
      </c>
      <c r="AD1697" s="147">
        <f t="shared" si="564"/>
        <v>6.4000000000000057E-2</v>
      </c>
      <c r="AE1697" s="170">
        <f t="shared" si="565"/>
        <v>0.3981260826829161</v>
      </c>
      <c r="AF1697" s="170">
        <f t="shared" si="566"/>
        <v>0.52551488659530499</v>
      </c>
      <c r="AG1697" s="147" t="str">
        <f t="shared" si="567"/>
        <v/>
      </c>
      <c r="AH1697" s="147">
        <f t="shared" si="568"/>
        <v>0.3981260826829161</v>
      </c>
      <c r="AI1697" s="147" t="str">
        <f t="shared" si="569"/>
        <v/>
      </c>
      <c r="AJ1697" s="169">
        <f t="shared" si="570"/>
        <v>0</v>
      </c>
      <c r="AK1697" s="169" t="str">
        <f t="shared" si="571"/>
        <v/>
      </c>
      <c r="AL1697" s="169" t="str">
        <f t="shared" si="572"/>
        <v/>
      </c>
      <c r="AM1697" s="169"/>
      <c r="AN1697" s="169"/>
      <c r="AO1697" s="169"/>
      <c r="AP1697" s="169"/>
      <c r="AQ1697" s="169"/>
      <c r="AR1697" s="169"/>
      <c r="AS1697" s="169"/>
      <c r="AT1697" s="148"/>
      <c r="AU1697" s="149"/>
      <c r="AV1697" s="148"/>
      <c r="AW1697" s="173"/>
      <c r="AX1697" s="174"/>
      <c r="AY1697" s="175"/>
      <c r="AZ1697" s="175"/>
      <c r="BA1697" s="176"/>
      <c r="BB1697" s="176"/>
      <c r="BC1697" s="150"/>
      <c r="BE1697" s="151">
        <v>993</v>
      </c>
      <c r="BF1697" s="164">
        <f t="shared" si="574"/>
        <v>6.3488000000001161</v>
      </c>
      <c r="BG1697" s="177">
        <f t="shared" si="575"/>
        <v>0.49966233198344634</v>
      </c>
      <c r="BH1697" s="178">
        <f t="shared" si="576"/>
        <v>7.2269606866459668E-4</v>
      </c>
      <c r="BI1697" s="179" t="str">
        <f t="shared" si="577"/>
        <v/>
      </c>
      <c r="BJ1697" s="179" t="str">
        <f t="shared" si="573"/>
        <v/>
      </c>
    </row>
    <row r="1698" spans="2:62" ht="20.100000000000001" customHeight="1" x14ac:dyDescent="0.25">
      <c r="B1698" s="147"/>
      <c r="C1698" s="151">
        <v>1017</v>
      </c>
      <c r="D1698" s="147">
        <f t="shared" si="546"/>
        <v>50.79047203669279</v>
      </c>
      <c r="E1698" s="170">
        <f t="shared" si="547"/>
        <v>5.3288395088730634E-4</v>
      </c>
      <c r="F1698" s="170">
        <f t="shared" si="548"/>
        <v>0.52710718285702285</v>
      </c>
      <c r="G1698" s="147" t="str">
        <f t="shared" si="549"/>
        <v/>
      </c>
      <c r="H1698" s="147">
        <f t="shared" si="550"/>
        <v>5.3288395088730634E-4</v>
      </c>
      <c r="I1698" s="147" t="str">
        <f t="shared" si="551"/>
        <v/>
      </c>
      <c r="J1698" s="147">
        <f t="shared" si="552"/>
        <v>2.7685766591280414E-12</v>
      </c>
      <c r="K1698" s="147" t="str">
        <f t="shared" si="553"/>
        <v/>
      </c>
      <c r="L1698" s="147" t="str">
        <f t="shared" si="554"/>
        <v/>
      </c>
      <c r="P1698" s="151">
        <v>1017</v>
      </c>
      <c r="Q1698" s="147">
        <f t="shared" si="555"/>
        <v>1633.4778558439139</v>
      </c>
      <c r="R1698" s="170">
        <f t="shared" si="556"/>
        <v>1.6569203744951395E-5</v>
      </c>
      <c r="S1698" s="170">
        <f t="shared" si="557"/>
        <v>0.52710718285702285</v>
      </c>
      <c r="T1698" s="147" t="str">
        <f t="shared" si="558"/>
        <v/>
      </c>
      <c r="U1698" s="147">
        <f t="shared" si="559"/>
        <v>1.6569203744951395E-5</v>
      </c>
      <c r="V1698" s="147" t="str">
        <f t="shared" si="560"/>
        <v/>
      </c>
      <c r="W1698" s="171">
        <f t="shared" si="561"/>
        <v>1.3021198478737964E-5</v>
      </c>
      <c r="X1698" s="169" t="str">
        <f t="shared" si="562"/>
        <v/>
      </c>
      <c r="Y1698" s="147" t="str">
        <f t="shared" si="563"/>
        <v/>
      </c>
      <c r="AC1698" s="151">
        <v>1017</v>
      </c>
      <c r="AD1698" s="147">
        <f t="shared" si="564"/>
        <v>6.8000000000000504E-2</v>
      </c>
      <c r="AE1698" s="170">
        <f t="shared" si="565"/>
        <v>0.3980209912697647</v>
      </c>
      <c r="AF1698" s="170">
        <f t="shared" si="566"/>
        <v>0.52710718285702296</v>
      </c>
      <c r="AG1698" s="147" t="str">
        <f t="shared" si="567"/>
        <v/>
      </c>
      <c r="AH1698" s="147">
        <f t="shared" si="568"/>
        <v>0.3980209912697647</v>
      </c>
      <c r="AI1698" s="147" t="str">
        <f t="shared" si="569"/>
        <v/>
      </c>
      <c r="AJ1698" s="169">
        <f t="shared" si="570"/>
        <v>0</v>
      </c>
      <c r="AK1698" s="169" t="str">
        <f t="shared" si="571"/>
        <v/>
      </c>
      <c r="AL1698" s="169" t="str">
        <f t="shared" si="572"/>
        <v/>
      </c>
      <c r="AM1698" s="169"/>
      <c r="AN1698" s="169"/>
      <c r="AO1698" s="169"/>
      <c r="AP1698" s="169"/>
      <c r="AQ1698" s="169"/>
      <c r="AR1698" s="169"/>
      <c r="AS1698" s="169"/>
      <c r="AT1698" s="148"/>
      <c r="AU1698" s="149"/>
      <c r="AV1698" s="148"/>
      <c r="AW1698" s="173"/>
      <c r="AX1698" s="174"/>
      <c r="AY1698" s="175"/>
      <c r="AZ1698" s="175"/>
      <c r="BA1698" s="176"/>
      <c r="BB1698" s="176"/>
      <c r="BC1698" s="150"/>
      <c r="BE1698" s="151">
        <v>994</v>
      </c>
      <c r="BF1698" s="164">
        <f t="shared" si="574"/>
        <v>6.3552000000001163</v>
      </c>
      <c r="BG1698" s="177">
        <f t="shared" si="575"/>
        <v>0.49893963591478174</v>
      </c>
      <c r="BH1698" s="178">
        <f t="shared" si="576"/>
        <v>7.2220308638293318E-4</v>
      </c>
      <c r="BI1698" s="179" t="str">
        <f t="shared" si="577"/>
        <v/>
      </c>
      <c r="BJ1698" s="179" t="str">
        <f t="shared" si="573"/>
        <v/>
      </c>
    </row>
    <row r="1699" spans="2:62" ht="20.100000000000001" customHeight="1" x14ac:dyDescent="0.25">
      <c r="B1699" s="147"/>
      <c r="C1699" s="151">
        <v>1018</v>
      </c>
      <c r="D1699" s="147">
        <f t="shared" si="546"/>
        <v>53.778146862380709</v>
      </c>
      <c r="E1699" s="170">
        <f t="shared" si="547"/>
        <v>5.3273476426815927E-4</v>
      </c>
      <c r="F1699" s="170">
        <f t="shared" si="548"/>
        <v>0.52869904607363183</v>
      </c>
      <c r="G1699" s="147" t="str">
        <f t="shared" si="549"/>
        <v/>
      </c>
      <c r="H1699" s="147">
        <f t="shared" si="550"/>
        <v>5.3273476426815927E-4</v>
      </c>
      <c r="I1699" s="147" t="str">
        <f t="shared" si="551"/>
        <v/>
      </c>
      <c r="J1699" s="147">
        <f t="shared" si="552"/>
        <v>2.8378122755342748E-12</v>
      </c>
      <c r="K1699" s="147" t="str">
        <f t="shared" si="553"/>
        <v/>
      </c>
      <c r="L1699" s="147" t="str">
        <f t="shared" si="554"/>
        <v/>
      </c>
      <c r="P1699" s="151">
        <v>1018</v>
      </c>
      <c r="Q1699" s="147">
        <f t="shared" si="555"/>
        <v>1729.564788540607</v>
      </c>
      <c r="R1699" s="170">
        <f t="shared" si="556"/>
        <v>1.6564565017354978E-5</v>
      </c>
      <c r="S1699" s="170">
        <f t="shared" si="557"/>
        <v>0.52869904607363161</v>
      </c>
      <c r="T1699" s="147" t="str">
        <f t="shared" si="558"/>
        <v/>
      </c>
      <c r="U1699" s="147">
        <f t="shared" si="559"/>
        <v>1.6564565017354978E-5</v>
      </c>
      <c r="V1699" s="147" t="str">
        <f t="shared" si="560"/>
        <v/>
      </c>
      <c r="W1699" s="171">
        <f t="shared" si="561"/>
        <v>1.3057475833202307E-5</v>
      </c>
      <c r="X1699" s="169" t="str">
        <f t="shared" si="562"/>
        <v/>
      </c>
      <c r="Y1699" s="147" t="str">
        <f t="shared" si="563"/>
        <v/>
      </c>
      <c r="AC1699" s="151">
        <v>1018</v>
      </c>
      <c r="AD1699" s="147">
        <f t="shared" si="564"/>
        <v>7.2000000000000064E-2</v>
      </c>
      <c r="AE1699" s="170">
        <f t="shared" si="565"/>
        <v>0.39790956099317593</v>
      </c>
      <c r="AF1699" s="170">
        <f t="shared" si="566"/>
        <v>0.52869904607363161</v>
      </c>
      <c r="AG1699" s="147" t="str">
        <f t="shared" si="567"/>
        <v/>
      </c>
      <c r="AH1699" s="147">
        <f t="shared" si="568"/>
        <v>0.39790956099317593</v>
      </c>
      <c r="AI1699" s="147" t="str">
        <f t="shared" si="569"/>
        <v/>
      </c>
      <c r="AJ1699" s="169">
        <f t="shared" si="570"/>
        <v>0</v>
      </c>
      <c r="AK1699" s="169" t="str">
        <f t="shared" si="571"/>
        <v/>
      </c>
      <c r="AL1699" s="169" t="str">
        <f t="shared" si="572"/>
        <v/>
      </c>
      <c r="AM1699" s="169"/>
      <c r="AN1699" s="169"/>
      <c r="AO1699" s="169"/>
      <c r="AP1699" s="169"/>
      <c r="AQ1699" s="169"/>
      <c r="AR1699" s="169"/>
      <c r="AS1699" s="169"/>
      <c r="AT1699" s="148"/>
      <c r="AU1699" s="149"/>
      <c r="AV1699" s="148"/>
      <c r="AW1699" s="173"/>
      <c r="AX1699" s="174"/>
      <c r="AY1699" s="175"/>
      <c r="AZ1699" s="175"/>
      <c r="BA1699" s="176"/>
      <c r="BB1699" s="176"/>
      <c r="BC1699" s="150"/>
      <c r="BE1699" s="151">
        <v>995</v>
      </c>
      <c r="BF1699" s="164">
        <f t="shared" si="574"/>
        <v>6.3616000000001165</v>
      </c>
      <c r="BG1699" s="177">
        <f t="shared" si="575"/>
        <v>0.49821743282839881</v>
      </c>
      <c r="BH1699" s="178">
        <f t="shared" si="576"/>
        <v>7.2170861242393247E-4</v>
      </c>
      <c r="BI1699" s="179" t="str">
        <f t="shared" si="577"/>
        <v/>
      </c>
      <c r="BJ1699" s="179" t="str">
        <f t="shared" si="573"/>
        <v/>
      </c>
    </row>
    <row r="1700" spans="2:62" ht="20.100000000000001" customHeight="1" x14ac:dyDescent="0.25">
      <c r="B1700" s="147"/>
      <c r="C1700" s="151">
        <v>1019</v>
      </c>
      <c r="D1700" s="147">
        <f t="shared" si="546"/>
        <v>56.765821688068172</v>
      </c>
      <c r="E1700" s="170">
        <f t="shared" si="547"/>
        <v>5.3257709811367789E-4</v>
      </c>
      <c r="F1700" s="170">
        <f t="shared" si="548"/>
        <v>0.53029045090025662</v>
      </c>
      <c r="G1700" s="147" t="str">
        <f t="shared" si="549"/>
        <v/>
      </c>
      <c r="H1700" s="147">
        <f t="shared" si="550"/>
        <v>5.3257709811367789E-4</v>
      </c>
      <c r="I1700" s="147" t="str">
        <f t="shared" si="551"/>
        <v/>
      </c>
      <c r="J1700" s="147">
        <f t="shared" si="552"/>
        <v>2.9087327724144942E-12</v>
      </c>
      <c r="K1700" s="147" t="str">
        <f t="shared" si="553"/>
        <v/>
      </c>
      <c r="L1700" s="147" t="str">
        <f t="shared" si="554"/>
        <v/>
      </c>
      <c r="P1700" s="151">
        <v>1019</v>
      </c>
      <c r="Q1700" s="147">
        <f t="shared" si="555"/>
        <v>1825.6517212373146</v>
      </c>
      <c r="R1700" s="170">
        <f t="shared" si="556"/>
        <v>1.6559662631698713E-5</v>
      </c>
      <c r="S1700" s="170">
        <f t="shared" si="557"/>
        <v>0.53029045090025684</v>
      </c>
      <c r="T1700" s="147" t="str">
        <f t="shared" si="558"/>
        <v/>
      </c>
      <c r="U1700" s="147">
        <f t="shared" si="559"/>
        <v>1.6559662631698713E-5</v>
      </c>
      <c r="V1700" s="147" t="str">
        <f t="shared" si="560"/>
        <v/>
      </c>
      <c r="W1700" s="171">
        <f t="shared" si="561"/>
        <v>1.309364475720736E-5</v>
      </c>
      <c r="X1700" s="169" t="str">
        <f t="shared" si="562"/>
        <v/>
      </c>
      <c r="Y1700" s="147" t="str">
        <f t="shared" si="563"/>
        <v/>
      </c>
      <c r="AC1700" s="151">
        <v>1019</v>
      </c>
      <c r="AD1700" s="147">
        <f t="shared" si="564"/>
        <v>7.6000000000000512E-2</v>
      </c>
      <c r="AE1700" s="170">
        <f t="shared" si="565"/>
        <v>0.39779179719302415</v>
      </c>
      <c r="AF1700" s="170">
        <f t="shared" si="566"/>
        <v>0.53029045090025684</v>
      </c>
      <c r="AG1700" s="147" t="str">
        <f t="shared" si="567"/>
        <v/>
      </c>
      <c r="AH1700" s="147">
        <f t="shared" si="568"/>
        <v>0.39779179719302415</v>
      </c>
      <c r="AI1700" s="147" t="str">
        <f t="shared" si="569"/>
        <v/>
      </c>
      <c r="AJ1700" s="169">
        <f t="shared" si="570"/>
        <v>0</v>
      </c>
      <c r="AK1700" s="169" t="str">
        <f t="shared" si="571"/>
        <v/>
      </c>
      <c r="AL1700" s="169" t="str">
        <f t="shared" si="572"/>
        <v/>
      </c>
      <c r="AM1700" s="169"/>
      <c r="AN1700" s="169"/>
      <c r="AO1700" s="169"/>
      <c r="AP1700" s="169"/>
      <c r="AQ1700" s="169"/>
      <c r="AR1700" s="169"/>
      <c r="AS1700" s="169"/>
      <c r="AT1700" s="148"/>
      <c r="AU1700" s="149"/>
      <c r="AV1700" s="148"/>
      <c r="AW1700" s="173"/>
      <c r="AX1700" s="174"/>
      <c r="AY1700" s="175"/>
      <c r="AZ1700" s="175"/>
      <c r="BA1700" s="176"/>
      <c r="BB1700" s="176"/>
      <c r="BC1700" s="150"/>
      <c r="BE1700" s="151">
        <v>996</v>
      </c>
      <c r="BF1700" s="164">
        <f t="shared" si="574"/>
        <v>6.3680000000001167</v>
      </c>
      <c r="BG1700" s="177">
        <f t="shared" si="575"/>
        <v>0.49749572421597488</v>
      </c>
      <c r="BH1700" s="178">
        <f t="shared" si="576"/>
        <v>7.2121265398583656E-4</v>
      </c>
      <c r="BI1700" s="179" t="str">
        <f t="shared" si="577"/>
        <v/>
      </c>
      <c r="BJ1700" s="179" t="str">
        <f t="shared" si="573"/>
        <v/>
      </c>
    </row>
    <row r="1701" spans="2:62" ht="20.100000000000001" customHeight="1" x14ac:dyDescent="0.25">
      <c r="B1701" s="147"/>
      <c r="C1701" s="151">
        <v>1020</v>
      </c>
      <c r="D1701" s="147">
        <f t="shared" si="546"/>
        <v>59.75349651375609</v>
      </c>
      <c r="E1701" s="170">
        <f t="shared" si="547"/>
        <v>5.3241095997796331E-4</v>
      </c>
      <c r="F1701" s="170">
        <f t="shared" si="548"/>
        <v>0.53188137201398744</v>
      </c>
      <c r="G1701" s="147" t="str">
        <f t="shared" si="549"/>
        <v/>
      </c>
      <c r="H1701" s="147">
        <f t="shared" si="550"/>
        <v>5.3241095997796331E-4</v>
      </c>
      <c r="I1701" s="147" t="str">
        <f t="shared" si="551"/>
        <v/>
      </c>
      <c r="J1701" s="147">
        <f t="shared" si="552"/>
        <v>2.9813779592544591E-12</v>
      </c>
      <c r="K1701" s="147" t="str">
        <f t="shared" si="553"/>
        <v/>
      </c>
      <c r="L1701" s="147" t="str">
        <f t="shared" si="554"/>
        <v/>
      </c>
      <c r="P1701" s="151">
        <v>1020</v>
      </c>
      <c r="Q1701" s="147">
        <f t="shared" si="555"/>
        <v>1921.7386539340077</v>
      </c>
      <c r="R1701" s="170">
        <f t="shared" si="556"/>
        <v>1.6554496822865706E-5</v>
      </c>
      <c r="S1701" s="170">
        <f t="shared" si="557"/>
        <v>0.53188137201398744</v>
      </c>
      <c r="T1701" s="147" t="str">
        <f t="shared" si="558"/>
        <v/>
      </c>
      <c r="U1701" s="147">
        <f t="shared" si="559"/>
        <v>1.6554496822865706E-5</v>
      </c>
      <c r="V1701" s="147" t="str">
        <f t="shared" si="560"/>
        <v/>
      </c>
      <c r="W1701" s="171">
        <f t="shared" si="561"/>
        <v>1.3129703791403803E-5</v>
      </c>
      <c r="X1701" s="169" t="str">
        <f t="shared" si="562"/>
        <v/>
      </c>
      <c r="Y1701" s="147" t="str">
        <f t="shared" si="563"/>
        <v/>
      </c>
      <c r="AC1701" s="151">
        <v>1020</v>
      </c>
      <c r="AD1701" s="147">
        <f t="shared" si="564"/>
        <v>8.0000000000000071E-2</v>
      </c>
      <c r="AE1701" s="170">
        <f t="shared" si="565"/>
        <v>0.39766770551160885</v>
      </c>
      <c r="AF1701" s="170">
        <f t="shared" si="566"/>
        <v>0.53188137201398744</v>
      </c>
      <c r="AG1701" s="147" t="str">
        <f t="shared" si="567"/>
        <v/>
      </c>
      <c r="AH1701" s="147">
        <f t="shared" si="568"/>
        <v>0.39766770551160885</v>
      </c>
      <c r="AI1701" s="147" t="str">
        <f t="shared" si="569"/>
        <v/>
      </c>
      <c r="AJ1701" s="169">
        <f t="shared" si="570"/>
        <v>0</v>
      </c>
      <c r="AK1701" s="169" t="str">
        <f t="shared" si="571"/>
        <v/>
      </c>
      <c r="AL1701" s="169" t="str">
        <f t="shared" si="572"/>
        <v/>
      </c>
      <c r="AM1701" s="169"/>
      <c r="AN1701" s="169"/>
      <c r="AO1701" s="169"/>
      <c r="AP1701" s="169"/>
      <c r="AQ1701" s="169"/>
      <c r="AR1701" s="169"/>
      <c r="AS1701" s="169"/>
      <c r="AT1701" s="148"/>
      <c r="AU1701" s="149"/>
      <c r="AV1701" s="148"/>
      <c r="AW1701" s="173"/>
      <c r="AX1701" s="174"/>
      <c r="AY1701" s="175"/>
      <c r="AZ1701" s="175"/>
      <c r="BA1701" s="176"/>
      <c r="BB1701" s="176"/>
      <c r="BC1701" s="150"/>
      <c r="BE1701" s="151">
        <v>997</v>
      </c>
      <c r="BF1701" s="164">
        <f t="shared" si="574"/>
        <v>6.3744000000001169</v>
      </c>
      <c r="BG1701" s="177">
        <f t="shared" si="575"/>
        <v>0.49677451156198904</v>
      </c>
      <c r="BH1701" s="178">
        <f t="shared" si="576"/>
        <v>7.207152182522325E-4</v>
      </c>
      <c r="BI1701" s="179" t="str">
        <f t="shared" si="577"/>
        <v/>
      </c>
      <c r="BJ1701" s="179" t="str">
        <f t="shared" si="573"/>
        <v/>
      </c>
    </row>
    <row r="1702" spans="2:62" ht="20.100000000000001" customHeight="1" x14ac:dyDescent="0.25">
      <c r="B1702" s="147"/>
      <c r="C1702" s="151">
        <v>1021</v>
      </c>
      <c r="D1702" s="147">
        <f t="shared" si="546"/>
        <v>62.741171339444008</v>
      </c>
      <c r="E1702" s="170">
        <f t="shared" si="547"/>
        <v>5.322363578194099E-4</v>
      </c>
      <c r="F1702" s="170">
        <f t="shared" si="548"/>
        <v>0.53347178411508689</v>
      </c>
      <c r="G1702" s="147" t="str">
        <f t="shared" si="549"/>
        <v/>
      </c>
      <c r="H1702" s="147">
        <f t="shared" si="550"/>
        <v>5.322363578194099E-4</v>
      </c>
      <c r="I1702" s="147" t="str">
        <f t="shared" si="551"/>
        <v/>
      </c>
      <c r="J1702" s="147">
        <f t="shared" si="552"/>
        <v>3.0557885562843575E-12</v>
      </c>
      <c r="K1702" s="147" t="str">
        <f t="shared" si="553"/>
        <v/>
      </c>
      <c r="L1702" s="147" t="str">
        <f t="shared" si="554"/>
        <v/>
      </c>
      <c r="P1702" s="151">
        <v>1021</v>
      </c>
      <c r="Q1702" s="147">
        <f t="shared" si="555"/>
        <v>2017.8255866307154</v>
      </c>
      <c r="R1702" s="170">
        <f t="shared" si="556"/>
        <v>1.6549067838309945E-5</v>
      </c>
      <c r="S1702" s="170">
        <f t="shared" si="557"/>
        <v>0.53347178411508689</v>
      </c>
      <c r="T1702" s="147" t="str">
        <f t="shared" si="558"/>
        <v/>
      </c>
      <c r="U1702" s="147">
        <f t="shared" si="559"/>
        <v>1.6549067838309945E-5</v>
      </c>
      <c r="V1702" s="147" t="str">
        <f t="shared" si="560"/>
        <v/>
      </c>
      <c r="W1702" s="171">
        <f t="shared" si="561"/>
        <v>1.3165651477693654E-5</v>
      </c>
      <c r="X1702" s="169" t="str">
        <f t="shared" si="562"/>
        <v/>
      </c>
      <c r="Y1702" s="147" t="str">
        <f t="shared" si="563"/>
        <v/>
      </c>
      <c r="AC1702" s="151">
        <v>1021</v>
      </c>
      <c r="AD1702" s="147">
        <f t="shared" si="564"/>
        <v>8.4000000000000519E-2</v>
      </c>
      <c r="AE1702" s="170">
        <f t="shared" si="565"/>
        <v>0.39753729189320369</v>
      </c>
      <c r="AF1702" s="170">
        <f t="shared" si="566"/>
        <v>0.533471784115087</v>
      </c>
      <c r="AG1702" s="147" t="str">
        <f t="shared" si="567"/>
        <v/>
      </c>
      <c r="AH1702" s="147">
        <f t="shared" si="568"/>
        <v>0.39753729189320369</v>
      </c>
      <c r="AI1702" s="147" t="str">
        <f t="shared" si="569"/>
        <v/>
      </c>
      <c r="AJ1702" s="169">
        <f t="shared" si="570"/>
        <v>0</v>
      </c>
      <c r="AK1702" s="169" t="str">
        <f t="shared" si="571"/>
        <v/>
      </c>
      <c r="AL1702" s="169" t="str">
        <f t="shared" si="572"/>
        <v/>
      </c>
      <c r="AM1702" s="169"/>
      <c r="AN1702" s="169"/>
      <c r="AO1702" s="169"/>
      <c r="AP1702" s="169"/>
      <c r="AQ1702" s="169"/>
      <c r="AR1702" s="169"/>
      <c r="AS1702" s="169"/>
      <c r="AT1702" s="148"/>
      <c r="AU1702" s="149"/>
      <c r="AV1702" s="148"/>
      <c r="AW1702" s="173"/>
      <c r="AX1702" s="174"/>
      <c r="AY1702" s="175"/>
      <c r="AZ1702" s="175"/>
      <c r="BA1702" s="176"/>
      <c r="BB1702" s="176"/>
      <c r="BC1702" s="150"/>
      <c r="BE1702" s="151">
        <v>998</v>
      </c>
      <c r="BF1702" s="164">
        <f t="shared" si="574"/>
        <v>6.380800000000117</v>
      </c>
      <c r="BG1702" s="177">
        <f t="shared" si="575"/>
        <v>0.49605379634373681</v>
      </c>
      <c r="BH1702" s="178">
        <f t="shared" si="576"/>
        <v>7.2021631239671535E-4</v>
      </c>
      <c r="BI1702" s="179" t="str">
        <f t="shared" si="577"/>
        <v/>
      </c>
      <c r="BJ1702" s="179" t="str">
        <f t="shared" si="573"/>
        <v/>
      </c>
    </row>
    <row r="1703" spans="2:62" ht="20.100000000000001" customHeight="1" x14ac:dyDescent="0.25">
      <c r="B1703" s="147"/>
      <c r="C1703" s="151">
        <v>1022</v>
      </c>
      <c r="D1703" s="147">
        <f t="shared" si="546"/>
        <v>65.728846165131927</v>
      </c>
      <c r="E1703" s="170">
        <f t="shared" si="547"/>
        <v>5.3205330000007014E-4</v>
      </c>
      <c r="F1703" s="170">
        <f t="shared" si="548"/>
        <v>0.53506166192819826</v>
      </c>
      <c r="G1703" s="147" t="str">
        <f t="shared" si="549"/>
        <v/>
      </c>
      <c r="H1703" s="147">
        <f t="shared" si="550"/>
        <v>5.3205330000007014E-4</v>
      </c>
      <c r="I1703" s="147" t="str">
        <f t="shared" si="551"/>
        <v/>
      </c>
      <c r="J1703" s="147">
        <f t="shared" si="552"/>
        <v>3.1320062145859293E-12</v>
      </c>
      <c r="K1703" s="147" t="str">
        <f t="shared" si="553"/>
        <v/>
      </c>
      <c r="L1703" s="147" t="str">
        <f t="shared" si="554"/>
        <v/>
      </c>
      <c r="P1703" s="151">
        <v>1022</v>
      </c>
      <c r="Q1703" s="147">
        <f t="shared" si="555"/>
        <v>2113.9125193274085</v>
      </c>
      <c r="R1703" s="170">
        <f t="shared" si="556"/>
        <v>1.6543375938036544E-5</v>
      </c>
      <c r="S1703" s="170">
        <f t="shared" si="557"/>
        <v>0.53506166192819804</v>
      </c>
      <c r="T1703" s="147" t="str">
        <f t="shared" si="558"/>
        <v/>
      </c>
      <c r="U1703" s="147">
        <f t="shared" si="559"/>
        <v>1.6543375938036544E-5</v>
      </c>
      <c r="V1703" s="147" t="str">
        <f t="shared" si="560"/>
        <v/>
      </c>
      <c r="W1703" s="171">
        <f t="shared" si="561"/>
        <v>1.3201486359327079E-5</v>
      </c>
      <c r="X1703" s="169" t="str">
        <f t="shared" si="562"/>
        <v/>
      </c>
      <c r="Y1703" s="147" t="str">
        <f t="shared" si="563"/>
        <v/>
      </c>
      <c r="AC1703" s="151">
        <v>1022</v>
      </c>
      <c r="AD1703" s="147">
        <f t="shared" si="564"/>
        <v>8.8000000000000078E-2</v>
      </c>
      <c r="AE1703" s="170">
        <f t="shared" si="565"/>
        <v>0.39740056258358203</v>
      </c>
      <c r="AF1703" s="170">
        <f t="shared" si="566"/>
        <v>0.53506166192819804</v>
      </c>
      <c r="AG1703" s="147" t="str">
        <f t="shared" si="567"/>
        <v/>
      </c>
      <c r="AH1703" s="147">
        <f t="shared" si="568"/>
        <v>0.39740056258358203</v>
      </c>
      <c r="AI1703" s="147" t="str">
        <f t="shared" si="569"/>
        <v/>
      </c>
      <c r="AJ1703" s="169">
        <f t="shared" si="570"/>
        <v>0</v>
      </c>
      <c r="AK1703" s="169" t="str">
        <f t="shared" si="571"/>
        <v/>
      </c>
      <c r="AL1703" s="169" t="str">
        <f t="shared" si="572"/>
        <v/>
      </c>
      <c r="AM1703" s="169"/>
      <c r="AN1703" s="169"/>
      <c r="AO1703" s="169"/>
      <c r="AP1703" s="169"/>
      <c r="AQ1703" s="169"/>
      <c r="AR1703" s="169"/>
      <c r="AS1703" s="169"/>
      <c r="AT1703" s="148"/>
      <c r="AU1703" s="149"/>
      <c r="AV1703" s="148"/>
      <c r="AW1703" s="173"/>
      <c r="AX1703" s="174"/>
      <c r="AY1703" s="175"/>
      <c r="AZ1703" s="175"/>
      <c r="BA1703" s="176"/>
      <c r="BB1703" s="176"/>
      <c r="BC1703" s="150"/>
      <c r="BE1703" s="151">
        <v>999</v>
      </c>
      <c r="BF1703" s="164">
        <f t="shared" si="574"/>
        <v>6.3872000000001172</v>
      </c>
      <c r="BG1703" s="177">
        <f t="shared" si="575"/>
        <v>0.49533358003134009</v>
      </c>
      <c r="BH1703" s="178">
        <f t="shared" si="576"/>
        <v>7.1971594357811419E-4</v>
      </c>
      <c r="BI1703" s="179" t="str">
        <f t="shared" si="577"/>
        <v/>
      </c>
      <c r="BJ1703" s="179" t="str">
        <f t="shared" si="573"/>
        <v/>
      </c>
    </row>
    <row r="1704" spans="2:62" ht="20.100000000000001" customHeight="1" x14ac:dyDescent="0.25">
      <c r="B1704" s="147"/>
      <c r="C1704" s="151">
        <v>1023</v>
      </c>
      <c r="D1704" s="147">
        <f t="shared" si="546"/>
        <v>68.71652099081939</v>
      </c>
      <c r="E1704" s="170">
        <f t="shared" si="547"/>
        <v>5.3186179528498707E-4</v>
      </c>
      <c r="F1704" s="170">
        <f t="shared" si="548"/>
        <v>0.53665098020354951</v>
      </c>
      <c r="G1704" s="147" t="str">
        <f t="shared" si="549"/>
        <v/>
      </c>
      <c r="H1704" s="147">
        <f t="shared" si="550"/>
        <v>5.3186179528498707E-4</v>
      </c>
      <c r="I1704" s="147" t="str">
        <f t="shared" si="551"/>
        <v/>
      </c>
      <c r="J1704" s="147">
        <f t="shared" si="552"/>
        <v>3.21007353662617E-12</v>
      </c>
      <c r="K1704" s="147" t="str">
        <f t="shared" si="553"/>
        <v/>
      </c>
      <c r="L1704" s="147" t="str">
        <f t="shared" si="554"/>
        <v/>
      </c>
      <c r="P1704" s="151">
        <v>1023</v>
      </c>
      <c r="Q1704" s="147">
        <f t="shared" si="555"/>
        <v>2209.9994520241162</v>
      </c>
      <c r="R1704" s="170">
        <f t="shared" si="556"/>
        <v>1.653742139458098E-5</v>
      </c>
      <c r="S1704" s="170">
        <f t="shared" si="557"/>
        <v>0.53665098020354973</v>
      </c>
      <c r="T1704" s="147" t="str">
        <f t="shared" si="558"/>
        <v/>
      </c>
      <c r="U1704" s="147">
        <f t="shared" si="559"/>
        <v>1.653742139458098E-5</v>
      </c>
      <c r="V1704" s="147" t="str">
        <f t="shared" si="560"/>
        <v/>
      </c>
      <c r="W1704" s="171">
        <f t="shared" si="561"/>
        <v>1.3237206980999523E-5</v>
      </c>
      <c r="X1704" s="169" t="str">
        <f t="shared" si="562"/>
        <v/>
      </c>
      <c r="Y1704" s="147" t="str">
        <f t="shared" si="563"/>
        <v/>
      </c>
      <c r="AC1704" s="151">
        <v>1023</v>
      </c>
      <c r="AD1704" s="147">
        <f t="shared" si="564"/>
        <v>9.2000000000000526E-2</v>
      </c>
      <c r="AE1704" s="170">
        <f t="shared" si="565"/>
        <v>0.39725752412951848</v>
      </c>
      <c r="AF1704" s="170">
        <f t="shared" si="566"/>
        <v>0.53665098020354973</v>
      </c>
      <c r="AG1704" s="147" t="str">
        <f t="shared" si="567"/>
        <v/>
      </c>
      <c r="AH1704" s="147">
        <f t="shared" si="568"/>
        <v>0.39725752412951848</v>
      </c>
      <c r="AI1704" s="147" t="str">
        <f t="shared" si="569"/>
        <v/>
      </c>
      <c r="AJ1704" s="169">
        <f t="shared" si="570"/>
        <v>0</v>
      </c>
      <c r="AK1704" s="169" t="str">
        <f t="shared" si="571"/>
        <v/>
      </c>
      <c r="AL1704" s="169" t="str">
        <f t="shared" si="572"/>
        <v/>
      </c>
      <c r="AM1704" s="169"/>
      <c r="AN1704" s="169"/>
      <c r="AO1704" s="169"/>
      <c r="AP1704" s="169"/>
      <c r="AQ1704" s="169"/>
      <c r="AR1704" s="169"/>
      <c r="AS1704" s="169"/>
      <c r="AT1704" s="148"/>
      <c r="AU1704" s="149"/>
      <c r="AV1704" s="148"/>
      <c r="AW1704" s="173"/>
      <c r="AX1704" s="174"/>
      <c r="AY1704" s="175"/>
      <c r="AZ1704" s="175"/>
      <c r="BA1704" s="176"/>
      <c r="BB1704" s="176"/>
      <c r="BC1704" s="150"/>
      <c r="BE1704" s="151">
        <v>1000</v>
      </c>
      <c r="BF1704" s="164">
        <f t="shared" si="574"/>
        <v>6.3936000000001174</v>
      </c>
      <c r="BG1704" s="177">
        <f t="shared" si="575"/>
        <v>0.49461386408776198</v>
      </c>
      <c r="BH1704" s="178">
        <f t="shared" si="576"/>
        <v>7.1921411894515508E-4</v>
      </c>
      <c r="BI1704" s="179" t="str">
        <f t="shared" si="577"/>
        <v/>
      </c>
      <c r="BJ1704" s="179" t="str">
        <f t="shared" si="573"/>
        <v/>
      </c>
    </row>
    <row r="1705" spans="2:62" ht="20.100000000000001" customHeight="1" x14ac:dyDescent="0.25">
      <c r="B1705" s="147"/>
      <c r="C1705" s="151">
        <v>1024</v>
      </c>
      <c r="D1705" s="147">
        <f t="shared" ref="D1705:D1768" si="578">D$675+(C1705*D$678)</f>
        <v>71.704195816507308</v>
      </c>
      <c r="E1705" s="170">
        <f t="shared" ref="E1705:E1768" si="579">_xlfn.NORM.DIST(D1705,D$672,D$673,0)</f>
        <v>5.3166185284149491E-4</v>
      </c>
      <c r="F1705" s="170">
        <f t="shared" ref="F1705:F1768" si="580">_xlfn.NORM.DIST(D1705,D$672,D$673,1)</f>
        <v>0.53823971371815804</v>
      </c>
      <c r="G1705" s="147" t="str">
        <f t="shared" ref="G1705:G1768" si="581">IF(OR(F1705&lt;H$677,F1705&gt;H$678),E1705,"")</f>
        <v/>
      </c>
      <c r="H1705" s="147">
        <f t="shared" ref="H1705:H1768" si="582">IF(AND(F1705&gt;H$677,F1705&lt;H$678),E1705,"")</f>
        <v>5.3166185284149491E-4</v>
      </c>
      <c r="I1705" s="147" t="str">
        <f t="shared" ref="I1705:I1768" si="583">IF(E1705=MAX(E$681:E$2681),E1705,"")</f>
        <v/>
      </c>
      <c r="J1705" s="147">
        <f t="shared" ref="J1705:J1768" si="584">_xlfn.NORM.DIST(D1705,H$673,H$674,0)</f>
        <v>3.2900340972264919E-12</v>
      </c>
      <c r="K1705" s="147" t="str">
        <f t="shared" ref="K1705:K1768" si="585">IF(J1705=MAX(J$681:J$2681),E1705,"")</f>
        <v/>
      </c>
      <c r="L1705" s="147" t="str">
        <f t="shared" ref="L1705:L1768" si="586">IF(K1705=MIN(K$681:K$2681),K1705,"")</f>
        <v/>
      </c>
      <c r="P1705" s="151">
        <v>1024</v>
      </c>
      <c r="Q1705" s="147">
        <f t="shared" ref="Q1705:Q1768" si="587">Q$675+(P1705*Q$678)</f>
        <v>2306.0863847208093</v>
      </c>
      <c r="R1705" s="170">
        <f t="shared" ref="R1705:R1768" si="588">_xlfn.NORM.DIST(Q1705,Q$672,Q$673,0)</f>
        <v>1.6531204492987361E-5</v>
      </c>
      <c r="S1705" s="170">
        <f t="shared" ref="S1705:S1768" si="589">_xlfn.NORM.DIST(Q1705,Q$672,Q$673,1)</f>
        <v>0.53823971371815793</v>
      </c>
      <c r="T1705" s="147" t="str">
        <f t="shared" ref="T1705:T1768" si="590">IF(OR(S1705&lt;$U$677,S1705&gt;$U$678),R1705,"")</f>
        <v/>
      </c>
      <c r="U1705" s="147">
        <f t="shared" ref="U1705:U1768" si="591">IF(AND(S1705&gt;U$677,S1705&lt;U$678),R1705,"")</f>
        <v>1.6531204492987361E-5</v>
      </c>
      <c r="V1705" s="147" t="str">
        <f t="shared" ref="V1705:V1768" si="592">IF(R1705=MAX(R$681:R$2681),R1705,"")</f>
        <v/>
      </c>
      <c r="W1705" s="171">
        <f t="shared" ref="W1705:W1768" si="593">_xlfn.NORM.DIST(Q1705,U$673,U$674,0)</f>
        <v>1.327281188894884E-5</v>
      </c>
      <c r="X1705" s="169" t="str">
        <f t="shared" ref="X1705:X1768" si="594">IF(W1705=MAX(W$681:W$2681),R1705,"")</f>
        <v/>
      </c>
      <c r="Y1705" s="147" t="str">
        <f t="shared" ref="Y1705:Y1768" si="595">IF(X1705=MIN(X$681:X$2681),X1705,"")</f>
        <v/>
      </c>
      <c r="AC1705" s="151">
        <v>1024</v>
      </c>
      <c r="AD1705" s="147">
        <f t="shared" ref="AD1705:AD1768" si="596">AD$675+(AC1705*AD$678)</f>
        <v>9.6000000000000085E-2</v>
      </c>
      <c r="AE1705" s="170">
        <f t="shared" ref="AE1705:AE1768" si="597">_xlfn.NORM.DIST(AD1705,AD$672,AD$673,0)</f>
        <v>0.39710818337826648</v>
      </c>
      <c r="AF1705" s="170">
        <f t="shared" ref="AF1705:AF1768" si="598">_xlfn.NORM.DIST(AD1705,AD$672,AD$673,1)</f>
        <v>0.53823971371815793</v>
      </c>
      <c r="AG1705" s="147" t="str">
        <f t="shared" ref="AG1705:AG1768" si="599">IF(OR(AF1705&lt;H$677,AF1705&gt;H$678),AE1705,"")</f>
        <v/>
      </c>
      <c r="AH1705" s="147">
        <f t="shared" ref="AH1705:AH1768" si="600">IF(AND(AF1705&gt;U$677,AF1705&lt;U$678),AE1705,"")</f>
        <v>0.39710818337826648</v>
      </c>
      <c r="AI1705" s="147" t="str">
        <f t="shared" ref="AI1705:AI1768" si="601">IF(AE1705=MAX(AE$681:AE$2681),AE1705,"")</f>
        <v/>
      </c>
      <c r="AJ1705" s="169">
        <f t="shared" ref="AJ1705:AJ1768" si="602">_xlfn.NORM.DIST(AC1705,AH$673,AH$674,0)</f>
        <v>0</v>
      </c>
      <c r="AK1705" s="169" t="str">
        <f t="shared" ref="AK1705:AK1768" si="603">IF(AJ1705=MAX(AJ$681:AJ$2681),AE1705,"")</f>
        <v/>
      </c>
      <c r="AL1705" s="169" t="str">
        <f t="shared" ref="AL1705:AL1768" si="604">IF(AK1705=MIN(AK$681:AK$2681),AK1705,"")</f>
        <v/>
      </c>
      <c r="AM1705" s="169"/>
      <c r="AN1705" s="169"/>
      <c r="AO1705" s="169"/>
      <c r="AP1705" s="169"/>
      <c r="AQ1705" s="169"/>
      <c r="AR1705" s="169"/>
      <c r="AS1705" s="169"/>
      <c r="AT1705" s="148"/>
      <c r="AU1705" s="149"/>
      <c r="AV1705" s="148"/>
      <c r="AW1705" s="173"/>
      <c r="AX1705" s="174"/>
      <c r="AY1705" s="175"/>
      <c r="AZ1705" s="175"/>
      <c r="BA1705" s="176"/>
      <c r="BB1705" s="176"/>
      <c r="BC1705" s="150"/>
      <c r="BE1705" s="151">
        <v>1001</v>
      </c>
      <c r="BF1705" s="164">
        <f t="shared" si="574"/>
        <v>6.4000000000001176</v>
      </c>
      <c r="BG1705" s="177">
        <f t="shared" si="575"/>
        <v>0.49389464996881682</v>
      </c>
      <c r="BH1705" s="178">
        <f t="shared" si="576"/>
        <v>7.187108456327973E-4</v>
      </c>
      <c r="BI1705" s="179" t="str">
        <f t="shared" si="577"/>
        <v/>
      </c>
      <c r="BJ1705" s="179" t="str">
        <f t="shared" si="573"/>
        <v/>
      </c>
    </row>
    <row r="1706" spans="2:62" ht="20.100000000000001" customHeight="1" x14ac:dyDescent="0.25">
      <c r="B1706" s="147"/>
      <c r="C1706" s="151">
        <v>1025</v>
      </c>
      <c r="D1706" s="147">
        <f t="shared" si="578"/>
        <v>74.691870642195227</v>
      </c>
      <c r="E1706" s="170">
        <f t="shared" si="579"/>
        <v>5.3145348223848751E-4</v>
      </c>
      <c r="F1706" s="170">
        <f t="shared" si="580"/>
        <v>0.5398278372770291</v>
      </c>
      <c r="G1706" s="147" t="str">
        <f t="shared" si="581"/>
        <v/>
      </c>
      <c r="H1706" s="147">
        <f t="shared" si="582"/>
        <v>5.3145348223848751E-4</v>
      </c>
      <c r="I1706" s="147" t="str">
        <f t="shared" si="583"/>
        <v/>
      </c>
      <c r="J1706" s="147">
        <f t="shared" si="584"/>
        <v>3.3719324649755682E-12</v>
      </c>
      <c r="K1706" s="147" t="str">
        <f t="shared" si="585"/>
        <v/>
      </c>
      <c r="L1706" s="147" t="str">
        <f t="shared" si="586"/>
        <v/>
      </c>
      <c r="P1706" s="151">
        <v>1025</v>
      </c>
      <c r="Q1706" s="147">
        <f t="shared" si="587"/>
        <v>2402.1733174175024</v>
      </c>
      <c r="R1706" s="170">
        <f t="shared" si="588"/>
        <v>1.6524725530785671E-5</v>
      </c>
      <c r="S1706" s="170">
        <f t="shared" si="589"/>
        <v>0.53982783727702888</v>
      </c>
      <c r="T1706" s="147" t="str">
        <f t="shared" si="590"/>
        <v/>
      </c>
      <c r="U1706" s="147">
        <f t="shared" si="591"/>
        <v>1.6524725530785671E-5</v>
      </c>
      <c r="V1706" s="147" t="str">
        <f t="shared" si="592"/>
        <v/>
      </c>
      <c r="W1706" s="171">
        <f t="shared" si="593"/>
        <v>1.3308299631052686E-5</v>
      </c>
      <c r="X1706" s="169" t="str">
        <f t="shared" si="594"/>
        <v/>
      </c>
      <c r="Y1706" s="147" t="str">
        <f t="shared" si="595"/>
        <v/>
      </c>
      <c r="AC1706" s="151">
        <v>1025</v>
      </c>
      <c r="AD1706" s="147">
        <f t="shared" si="596"/>
        <v>9.9999999999999645E-2</v>
      </c>
      <c r="AE1706" s="170">
        <f t="shared" si="597"/>
        <v>0.39695254747701181</v>
      </c>
      <c r="AF1706" s="170">
        <f t="shared" si="598"/>
        <v>0.53982783727702888</v>
      </c>
      <c r="AG1706" s="147" t="str">
        <f t="shared" si="599"/>
        <v/>
      </c>
      <c r="AH1706" s="147">
        <f t="shared" si="600"/>
        <v>0.39695254747701181</v>
      </c>
      <c r="AI1706" s="147" t="str">
        <f t="shared" si="601"/>
        <v/>
      </c>
      <c r="AJ1706" s="169">
        <f t="shared" si="602"/>
        <v>0</v>
      </c>
      <c r="AK1706" s="169" t="str">
        <f t="shared" si="603"/>
        <v/>
      </c>
      <c r="AL1706" s="169" t="str">
        <f t="shared" si="604"/>
        <v/>
      </c>
      <c r="AM1706" s="169"/>
      <c r="AN1706" s="169"/>
      <c r="AO1706" s="169"/>
      <c r="AP1706" s="169"/>
      <c r="AQ1706" s="169"/>
      <c r="AR1706" s="169"/>
      <c r="AS1706" s="169"/>
      <c r="AT1706" s="148"/>
      <c r="AU1706" s="149"/>
      <c r="AV1706" s="148"/>
      <c r="AW1706" s="173"/>
      <c r="AX1706" s="174"/>
      <c r="AY1706" s="175"/>
      <c r="AZ1706" s="175"/>
      <c r="BA1706" s="176"/>
      <c r="BB1706" s="176"/>
      <c r="BC1706" s="150"/>
      <c r="BE1706" s="151">
        <v>1002</v>
      </c>
      <c r="BF1706" s="164">
        <f t="shared" si="574"/>
        <v>6.4064000000001178</v>
      </c>
      <c r="BG1706" s="177">
        <f t="shared" si="575"/>
        <v>0.49317593912318403</v>
      </c>
      <c r="BH1706" s="178">
        <f t="shared" si="576"/>
        <v>7.1820613076312156E-4</v>
      </c>
      <c r="BI1706" s="179" t="str">
        <f t="shared" si="577"/>
        <v/>
      </c>
      <c r="BJ1706" s="179" t="str">
        <f t="shared" si="573"/>
        <v/>
      </c>
    </row>
    <row r="1707" spans="2:62" ht="20.100000000000001" customHeight="1" x14ac:dyDescent="0.25">
      <c r="B1707" s="147"/>
      <c r="C1707" s="151">
        <v>1026</v>
      </c>
      <c r="D1707" s="147">
        <f t="shared" si="578"/>
        <v>77.67954546788269</v>
      </c>
      <c r="E1707" s="170">
        <f t="shared" si="579"/>
        <v>5.3123669344565521E-4</v>
      </c>
      <c r="F1707" s="170">
        <f t="shared" si="580"/>
        <v>0.54141532571435613</v>
      </c>
      <c r="G1707" s="147" t="str">
        <f t="shared" si="581"/>
        <v/>
      </c>
      <c r="H1707" s="147">
        <f t="shared" si="582"/>
        <v>5.3123669344565521E-4</v>
      </c>
      <c r="I1707" s="147" t="str">
        <f t="shared" si="583"/>
        <v/>
      </c>
      <c r="J1707" s="147">
        <f t="shared" si="584"/>
        <v>3.4558142240955144E-12</v>
      </c>
      <c r="K1707" s="147" t="str">
        <f t="shared" si="585"/>
        <v/>
      </c>
      <c r="L1707" s="147" t="str">
        <f t="shared" si="586"/>
        <v/>
      </c>
      <c r="P1707" s="151">
        <v>1026</v>
      </c>
      <c r="Q1707" s="147">
        <f t="shared" si="587"/>
        <v>2498.2602501142101</v>
      </c>
      <c r="R1707" s="170">
        <f t="shared" si="588"/>
        <v>1.6517984817968031E-5</v>
      </c>
      <c r="S1707" s="170">
        <f t="shared" si="589"/>
        <v>0.54141532571435613</v>
      </c>
      <c r="T1707" s="147" t="str">
        <f t="shared" si="590"/>
        <v/>
      </c>
      <c r="U1707" s="147">
        <f t="shared" si="591"/>
        <v>1.6517984817968031E-5</v>
      </c>
      <c r="V1707" s="147" t="str">
        <f t="shared" si="592"/>
        <v/>
      </c>
      <c r="W1707" s="171">
        <f t="shared" si="593"/>
        <v>1.3343668756925962E-5</v>
      </c>
      <c r="X1707" s="169" t="str">
        <f t="shared" si="594"/>
        <v/>
      </c>
      <c r="Y1707" s="147" t="str">
        <f t="shared" si="595"/>
        <v/>
      </c>
      <c r="AC1707" s="151">
        <v>1026</v>
      </c>
      <c r="AD1707" s="147">
        <f t="shared" si="596"/>
        <v>0.10400000000000009</v>
      </c>
      <c r="AE1707" s="170">
        <f t="shared" si="597"/>
        <v>0.39679062387230274</v>
      </c>
      <c r="AF1707" s="170">
        <f t="shared" si="598"/>
        <v>0.54141532571435613</v>
      </c>
      <c r="AG1707" s="147" t="str">
        <f t="shared" si="599"/>
        <v/>
      </c>
      <c r="AH1707" s="147">
        <f t="shared" si="600"/>
        <v>0.39679062387230274</v>
      </c>
      <c r="AI1707" s="147" t="str">
        <f t="shared" si="601"/>
        <v/>
      </c>
      <c r="AJ1707" s="169">
        <f t="shared" si="602"/>
        <v>0</v>
      </c>
      <c r="AK1707" s="169" t="str">
        <f t="shared" si="603"/>
        <v/>
      </c>
      <c r="AL1707" s="169" t="str">
        <f t="shared" si="604"/>
        <v/>
      </c>
      <c r="AM1707" s="169"/>
      <c r="AN1707" s="169"/>
      <c r="AO1707" s="169"/>
      <c r="AP1707" s="169"/>
      <c r="AQ1707" s="169"/>
      <c r="AR1707" s="169"/>
      <c r="AS1707" s="169"/>
      <c r="AT1707" s="148"/>
      <c r="AU1707" s="149"/>
      <c r="AV1707" s="148"/>
      <c r="AW1707" s="173"/>
      <c r="AX1707" s="174"/>
      <c r="AY1707" s="175"/>
      <c r="AZ1707" s="175"/>
      <c r="BA1707" s="176"/>
      <c r="BB1707" s="176"/>
      <c r="BC1707" s="150"/>
      <c r="BE1707" s="151">
        <v>1003</v>
      </c>
      <c r="BF1707" s="164">
        <f t="shared" si="574"/>
        <v>6.412800000000118</v>
      </c>
      <c r="BG1707" s="177">
        <f t="shared" si="575"/>
        <v>0.4924577329924209</v>
      </c>
      <c r="BH1707" s="178">
        <f t="shared" si="576"/>
        <v>7.1769998144721736E-4</v>
      </c>
      <c r="BI1707" s="179" t="str">
        <f t="shared" si="577"/>
        <v/>
      </c>
      <c r="BJ1707" s="179" t="str">
        <f t="shared" si="573"/>
        <v/>
      </c>
    </row>
    <row r="1708" spans="2:62" ht="20.100000000000001" customHeight="1" x14ac:dyDescent="0.25">
      <c r="B1708" s="147"/>
      <c r="C1708" s="151">
        <v>1027</v>
      </c>
      <c r="D1708" s="147">
        <f t="shared" si="578"/>
        <v>80.667220293570608</v>
      </c>
      <c r="E1708" s="170">
        <f t="shared" si="579"/>
        <v>5.3101149683268997E-4</v>
      </c>
      <c r="F1708" s="170">
        <f t="shared" si="580"/>
        <v>0.54300215389471662</v>
      </c>
      <c r="G1708" s="147" t="str">
        <f t="shared" si="581"/>
        <v/>
      </c>
      <c r="H1708" s="147">
        <f t="shared" si="582"/>
        <v>5.3101149683268997E-4</v>
      </c>
      <c r="I1708" s="147" t="str">
        <f t="shared" si="583"/>
        <v/>
      </c>
      <c r="J1708" s="147">
        <f t="shared" si="584"/>
        <v>3.5417259967705397E-12</v>
      </c>
      <c r="K1708" s="147" t="str">
        <f t="shared" si="585"/>
        <v/>
      </c>
      <c r="L1708" s="147" t="str">
        <f t="shared" si="586"/>
        <v/>
      </c>
      <c r="P1708" s="151">
        <v>1027</v>
      </c>
      <c r="Q1708" s="147">
        <f t="shared" si="587"/>
        <v>2594.3471828109032</v>
      </c>
      <c r="R1708" s="170">
        <f t="shared" si="588"/>
        <v>1.6510982676964008E-5</v>
      </c>
      <c r="S1708" s="170">
        <f t="shared" si="589"/>
        <v>0.54300215389471651</v>
      </c>
      <c r="T1708" s="147" t="str">
        <f t="shared" si="590"/>
        <v/>
      </c>
      <c r="U1708" s="147">
        <f t="shared" si="591"/>
        <v>1.6510982676964008E-5</v>
      </c>
      <c r="V1708" s="147" t="str">
        <f t="shared" si="592"/>
        <v/>
      </c>
      <c r="W1708" s="171">
        <f t="shared" si="593"/>
        <v>1.3378917818018389E-5</v>
      </c>
      <c r="X1708" s="169" t="str">
        <f t="shared" si="594"/>
        <v/>
      </c>
      <c r="Y1708" s="147" t="str">
        <f t="shared" si="595"/>
        <v/>
      </c>
      <c r="AC1708" s="151">
        <v>1027</v>
      </c>
      <c r="AD1708" s="147">
        <f t="shared" si="596"/>
        <v>0.10799999999999965</v>
      </c>
      <c r="AE1708" s="170">
        <f t="shared" si="597"/>
        <v>0.3966224203094561</v>
      </c>
      <c r="AF1708" s="170">
        <f t="shared" si="598"/>
        <v>0.54300215389471651</v>
      </c>
      <c r="AG1708" s="147" t="str">
        <f t="shared" si="599"/>
        <v/>
      </c>
      <c r="AH1708" s="147">
        <f t="shared" si="600"/>
        <v>0.3966224203094561</v>
      </c>
      <c r="AI1708" s="147" t="str">
        <f t="shared" si="601"/>
        <v/>
      </c>
      <c r="AJ1708" s="169">
        <f t="shared" si="602"/>
        <v>0</v>
      </c>
      <c r="AK1708" s="169" t="str">
        <f t="shared" si="603"/>
        <v/>
      </c>
      <c r="AL1708" s="169" t="str">
        <f t="shared" si="604"/>
        <v/>
      </c>
      <c r="AM1708" s="169"/>
      <c r="AN1708" s="169"/>
      <c r="AO1708" s="169"/>
      <c r="AP1708" s="169"/>
      <c r="AQ1708" s="169"/>
      <c r="AR1708" s="169"/>
      <c r="AS1708" s="169"/>
      <c r="AT1708" s="148"/>
      <c r="AU1708" s="149"/>
      <c r="AV1708" s="148"/>
      <c r="AW1708" s="173"/>
      <c r="AX1708" s="174"/>
      <c r="AY1708" s="175"/>
      <c r="AZ1708" s="175"/>
      <c r="BA1708" s="176"/>
      <c r="BB1708" s="176"/>
      <c r="BC1708" s="150"/>
      <c r="BE1708" s="151">
        <v>1004</v>
      </c>
      <c r="BF1708" s="164">
        <f t="shared" si="574"/>
        <v>6.4192000000001181</v>
      </c>
      <c r="BG1708" s="177">
        <f t="shared" si="575"/>
        <v>0.49174003301097369</v>
      </c>
      <c r="BH1708" s="178">
        <f t="shared" si="576"/>
        <v>7.1719240478218538E-4</v>
      </c>
      <c r="BI1708" s="179" t="str">
        <f t="shared" si="577"/>
        <v/>
      </c>
      <c r="BJ1708" s="179" t="str">
        <f t="shared" si="573"/>
        <v/>
      </c>
    </row>
    <row r="1709" spans="2:62" ht="20.100000000000001" customHeight="1" x14ac:dyDescent="0.25">
      <c r="B1709" s="147"/>
      <c r="C1709" s="151">
        <v>1028</v>
      </c>
      <c r="D1709" s="147">
        <f t="shared" si="578"/>
        <v>83.654895119258526</v>
      </c>
      <c r="E1709" s="170">
        <f t="shared" si="579"/>
        <v>5.3077790316845839E-4</v>
      </c>
      <c r="F1709" s="170">
        <f t="shared" si="580"/>
        <v>0.54458829671426567</v>
      </c>
      <c r="G1709" s="147" t="str">
        <f t="shared" si="581"/>
        <v/>
      </c>
      <c r="H1709" s="147">
        <f t="shared" si="582"/>
        <v>5.3077790316845839E-4</v>
      </c>
      <c r="I1709" s="147" t="str">
        <f t="shared" si="583"/>
        <v/>
      </c>
      <c r="J1709" s="147">
        <f t="shared" si="584"/>
        <v>3.6297154659464511E-12</v>
      </c>
      <c r="K1709" s="147" t="str">
        <f t="shared" si="585"/>
        <v/>
      </c>
      <c r="L1709" s="147" t="str">
        <f t="shared" si="586"/>
        <v/>
      </c>
      <c r="P1709" s="151">
        <v>1028</v>
      </c>
      <c r="Q1709" s="147">
        <f t="shared" si="587"/>
        <v>2690.4341155076108</v>
      </c>
      <c r="R1709" s="170">
        <f t="shared" si="588"/>
        <v>1.6503719442614876E-5</v>
      </c>
      <c r="S1709" s="170">
        <f t="shared" si="589"/>
        <v>0.54458829671426567</v>
      </c>
      <c r="T1709" s="147" t="str">
        <f t="shared" si="590"/>
        <v/>
      </c>
      <c r="U1709" s="147">
        <f t="shared" si="591"/>
        <v>1.6503719442614876E-5</v>
      </c>
      <c r="V1709" s="147" t="str">
        <f t="shared" si="592"/>
        <v/>
      </c>
      <c r="W1709" s="171">
        <f t="shared" si="593"/>
        <v>1.3414045367712268E-5</v>
      </c>
      <c r="X1709" s="169" t="str">
        <f t="shared" si="594"/>
        <v/>
      </c>
      <c r="Y1709" s="147" t="str">
        <f t="shared" si="595"/>
        <v/>
      </c>
      <c r="AC1709" s="151">
        <v>1028</v>
      </c>
      <c r="AD1709" s="147">
        <f t="shared" si="596"/>
        <v>0.1120000000000001</v>
      </c>
      <c r="AE1709" s="170">
        <f t="shared" si="597"/>
        <v>0.39644794483193985</v>
      </c>
      <c r="AF1709" s="170">
        <f t="shared" si="598"/>
        <v>0.54458829671426567</v>
      </c>
      <c r="AG1709" s="147" t="str">
        <f t="shared" si="599"/>
        <v/>
      </c>
      <c r="AH1709" s="147">
        <f t="shared" si="600"/>
        <v>0.39644794483193985</v>
      </c>
      <c r="AI1709" s="147" t="str">
        <f t="shared" si="601"/>
        <v/>
      </c>
      <c r="AJ1709" s="169">
        <f t="shared" si="602"/>
        <v>0</v>
      </c>
      <c r="AK1709" s="169" t="str">
        <f t="shared" si="603"/>
        <v/>
      </c>
      <c r="AL1709" s="169" t="str">
        <f t="shared" si="604"/>
        <v/>
      </c>
      <c r="AM1709" s="169"/>
      <c r="AN1709" s="169"/>
      <c r="AO1709" s="169"/>
      <c r="AP1709" s="169"/>
      <c r="AQ1709" s="169"/>
      <c r="AR1709" s="169"/>
      <c r="AS1709" s="169"/>
      <c r="AT1709" s="148"/>
      <c r="AU1709" s="149"/>
      <c r="AV1709" s="148"/>
      <c r="AW1709" s="173"/>
      <c r="AX1709" s="174"/>
      <c r="AY1709" s="175"/>
      <c r="AZ1709" s="175"/>
      <c r="BA1709" s="176"/>
      <c r="BB1709" s="176"/>
      <c r="BC1709" s="150"/>
      <c r="BE1709" s="151">
        <v>1005</v>
      </c>
      <c r="BF1709" s="164">
        <f t="shared" si="574"/>
        <v>6.4256000000001183</v>
      </c>
      <c r="BG1709" s="177">
        <f t="shared" si="575"/>
        <v>0.4910228406061915</v>
      </c>
      <c r="BH1709" s="178">
        <f t="shared" si="576"/>
        <v>7.1668340785402407E-4</v>
      </c>
      <c r="BI1709" s="179" t="str">
        <f t="shared" si="577"/>
        <v/>
      </c>
      <c r="BJ1709" s="179" t="str">
        <f t="shared" si="573"/>
        <v/>
      </c>
    </row>
    <row r="1710" spans="2:62" ht="20.100000000000001" customHeight="1" x14ac:dyDescent="0.25">
      <c r="B1710" s="147"/>
      <c r="C1710" s="151">
        <v>1029</v>
      </c>
      <c r="D1710" s="147">
        <f t="shared" si="578"/>
        <v>86.642569944946445</v>
      </c>
      <c r="E1710" s="170">
        <f t="shared" si="579"/>
        <v>5.3053592362014364E-4</v>
      </c>
      <c r="F1710" s="170">
        <f t="shared" si="580"/>
        <v>0.54617372910192752</v>
      </c>
      <c r="G1710" s="147" t="str">
        <f t="shared" si="581"/>
        <v/>
      </c>
      <c r="H1710" s="147">
        <f t="shared" si="582"/>
        <v>5.3053592362014364E-4</v>
      </c>
      <c r="I1710" s="147" t="str">
        <f t="shared" si="583"/>
        <v/>
      </c>
      <c r="J1710" s="147">
        <f t="shared" si="584"/>
        <v>3.7198313986119836E-12</v>
      </c>
      <c r="K1710" s="147" t="str">
        <f t="shared" si="585"/>
        <v/>
      </c>
      <c r="L1710" s="147" t="str">
        <f t="shared" si="586"/>
        <v/>
      </c>
      <c r="P1710" s="151">
        <v>1029</v>
      </c>
      <c r="Q1710" s="147">
        <f t="shared" si="587"/>
        <v>2786.521048204304</v>
      </c>
      <c r="R1710" s="170">
        <f t="shared" si="588"/>
        <v>1.6496195462146969E-5</v>
      </c>
      <c r="S1710" s="170">
        <f t="shared" si="589"/>
        <v>0.5461737291019273</v>
      </c>
      <c r="T1710" s="147" t="str">
        <f t="shared" si="590"/>
        <v/>
      </c>
      <c r="U1710" s="147">
        <f t="shared" si="591"/>
        <v>1.6496195462146969E-5</v>
      </c>
      <c r="V1710" s="147" t="str">
        <f t="shared" si="592"/>
        <v/>
      </c>
      <c r="W1710" s="171">
        <f t="shared" si="593"/>
        <v>1.3449049961420231E-5</v>
      </c>
      <c r="X1710" s="169" t="str">
        <f t="shared" si="594"/>
        <v/>
      </c>
      <c r="Y1710" s="147" t="str">
        <f t="shared" si="595"/>
        <v/>
      </c>
      <c r="AC1710" s="151">
        <v>1029</v>
      </c>
      <c r="AD1710" s="147">
        <f t="shared" si="596"/>
        <v>0.11599999999999966</v>
      </c>
      <c r="AE1710" s="170">
        <f t="shared" si="597"/>
        <v>0.39626720578073205</v>
      </c>
      <c r="AF1710" s="170">
        <f t="shared" si="598"/>
        <v>0.5461737291019273</v>
      </c>
      <c r="AG1710" s="147" t="str">
        <f t="shared" si="599"/>
        <v/>
      </c>
      <c r="AH1710" s="147">
        <f t="shared" si="600"/>
        <v>0.39626720578073205</v>
      </c>
      <c r="AI1710" s="147" t="str">
        <f t="shared" si="601"/>
        <v/>
      </c>
      <c r="AJ1710" s="169">
        <f t="shared" si="602"/>
        <v>0</v>
      </c>
      <c r="AK1710" s="169" t="str">
        <f t="shared" si="603"/>
        <v/>
      </c>
      <c r="AL1710" s="169" t="str">
        <f t="shared" si="604"/>
        <v/>
      </c>
      <c r="AM1710" s="169"/>
      <c r="AN1710" s="169"/>
      <c r="AO1710" s="169"/>
      <c r="AP1710" s="169"/>
      <c r="AQ1710" s="169"/>
      <c r="AR1710" s="169"/>
      <c r="AS1710" s="169"/>
      <c r="AT1710" s="148"/>
      <c r="AU1710" s="149"/>
      <c r="AV1710" s="148"/>
      <c r="AW1710" s="173"/>
      <c r="AX1710" s="174"/>
      <c r="AY1710" s="175"/>
      <c r="AZ1710" s="175"/>
      <c r="BA1710" s="176"/>
      <c r="BB1710" s="176"/>
      <c r="BC1710" s="150"/>
      <c r="BE1710" s="151">
        <v>1006</v>
      </c>
      <c r="BF1710" s="164">
        <f t="shared" si="574"/>
        <v>6.4320000000001185</v>
      </c>
      <c r="BG1710" s="177">
        <f t="shared" si="575"/>
        <v>0.49030615719833748</v>
      </c>
      <c r="BH1710" s="178">
        <f t="shared" si="576"/>
        <v>7.1617299773429899E-4</v>
      </c>
      <c r="BI1710" s="179" t="str">
        <f t="shared" si="577"/>
        <v/>
      </c>
      <c r="BJ1710" s="179" t="str">
        <f t="shared" si="573"/>
        <v/>
      </c>
    </row>
    <row r="1711" spans="2:62" ht="20.100000000000001" customHeight="1" x14ac:dyDescent="0.25">
      <c r="B1711" s="147"/>
      <c r="C1711" s="151">
        <v>1030</v>
      </c>
      <c r="D1711" s="147">
        <f t="shared" si="578"/>
        <v>89.630244770633908</v>
      </c>
      <c r="E1711" s="170">
        <f t="shared" si="579"/>
        <v>5.3028556975235556E-4</v>
      </c>
      <c r="F1711" s="170">
        <f t="shared" si="580"/>
        <v>0.54775842602058389</v>
      </c>
      <c r="G1711" s="147" t="str">
        <f t="shared" si="581"/>
        <v/>
      </c>
      <c r="H1711" s="147">
        <f t="shared" si="582"/>
        <v>5.3028556975235556E-4</v>
      </c>
      <c r="I1711" s="147" t="str">
        <f t="shared" si="583"/>
        <v/>
      </c>
      <c r="J1711" s="147">
        <f t="shared" si="584"/>
        <v>3.8121236695704937E-12</v>
      </c>
      <c r="K1711" s="147" t="str">
        <f t="shared" si="585"/>
        <v/>
      </c>
      <c r="L1711" s="147" t="str">
        <f t="shared" si="586"/>
        <v/>
      </c>
      <c r="P1711" s="151">
        <v>1030</v>
      </c>
      <c r="Q1711" s="147">
        <f t="shared" si="587"/>
        <v>2882.6079809010116</v>
      </c>
      <c r="R1711" s="170">
        <f t="shared" si="588"/>
        <v>1.6488411095143968E-5</v>
      </c>
      <c r="S1711" s="170">
        <f t="shared" si="589"/>
        <v>0.54775842602058389</v>
      </c>
      <c r="T1711" s="147" t="str">
        <f t="shared" si="590"/>
        <v/>
      </c>
      <c r="U1711" s="147">
        <f t="shared" si="591"/>
        <v>1.6488411095143968E-5</v>
      </c>
      <c r="V1711" s="147" t="str">
        <f t="shared" si="592"/>
        <v/>
      </c>
      <c r="W1711" s="171">
        <f t="shared" si="593"/>
        <v>1.3483930156683186E-5</v>
      </c>
      <c r="X1711" s="169" t="str">
        <f t="shared" si="594"/>
        <v/>
      </c>
      <c r="Y1711" s="147" t="str">
        <f t="shared" si="595"/>
        <v/>
      </c>
      <c r="AC1711" s="151">
        <v>1030</v>
      </c>
      <c r="AD1711" s="147">
        <f t="shared" si="596"/>
        <v>0.12000000000000011</v>
      </c>
      <c r="AE1711" s="170">
        <f t="shared" si="597"/>
        <v>0.3960802117936561</v>
      </c>
      <c r="AF1711" s="170">
        <f t="shared" si="598"/>
        <v>0.54775842602058389</v>
      </c>
      <c r="AG1711" s="147" t="str">
        <f t="shared" si="599"/>
        <v/>
      </c>
      <c r="AH1711" s="147">
        <f t="shared" si="600"/>
        <v>0.3960802117936561</v>
      </c>
      <c r="AI1711" s="147" t="str">
        <f t="shared" si="601"/>
        <v/>
      </c>
      <c r="AJ1711" s="169">
        <f t="shared" si="602"/>
        <v>0</v>
      </c>
      <c r="AK1711" s="169" t="str">
        <f t="shared" si="603"/>
        <v/>
      </c>
      <c r="AL1711" s="169" t="str">
        <f t="shared" si="604"/>
        <v/>
      </c>
      <c r="AM1711" s="169"/>
      <c r="AN1711" s="169"/>
      <c r="AO1711" s="169"/>
      <c r="AP1711" s="169"/>
      <c r="AQ1711" s="169"/>
      <c r="AR1711" s="169"/>
      <c r="AS1711" s="169"/>
      <c r="AT1711" s="148"/>
      <c r="AU1711" s="149"/>
      <c r="AV1711" s="148"/>
      <c r="AW1711" s="173"/>
      <c r="AX1711" s="174"/>
      <c r="AY1711" s="175"/>
      <c r="AZ1711" s="175"/>
      <c r="BA1711" s="176"/>
      <c r="BB1711" s="176"/>
      <c r="BC1711" s="150"/>
      <c r="BE1711" s="151">
        <v>1007</v>
      </c>
      <c r="BF1711" s="164">
        <f t="shared" si="574"/>
        <v>6.4384000000001187</v>
      </c>
      <c r="BG1711" s="177">
        <f t="shared" si="575"/>
        <v>0.48958998420060318</v>
      </c>
      <c r="BH1711" s="178">
        <f t="shared" si="576"/>
        <v>7.1566118148358449E-4</v>
      </c>
      <c r="BI1711" s="179" t="str">
        <f t="shared" si="577"/>
        <v/>
      </c>
      <c r="BJ1711" s="179" t="str">
        <f t="shared" si="573"/>
        <v/>
      </c>
    </row>
    <row r="1712" spans="2:62" ht="20.100000000000001" customHeight="1" x14ac:dyDescent="0.25">
      <c r="B1712" s="147"/>
      <c r="C1712" s="151">
        <v>1031</v>
      </c>
      <c r="D1712" s="147">
        <f t="shared" si="578"/>
        <v>92.617919596321826</v>
      </c>
      <c r="E1712" s="170">
        <f t="shared" si="579"/>
        <v>5.3002685352620995E-4</v>
      </c>
      <c r="F1712" s="170">
        <f t="shared" si="580"/>
        <v>0.54934236246826096</v>
      </c>
      <c r="G1712" s="147" t="str">
        <f t="shared" si="581"/>
        <v/>
      </c>
      <c r="H1712" s="147">
        <f t="shared" si="582"/>
        <v>5.3002685352620995E-4</v>
      </c>
      <c r="I1712" s="147" t="str">
        <f t="shared" si="583"/>
        <v/>
      </c>
      <c r="J1712" s="147">
        <f t="shared" si="584"/>
        <v>3.9066432857124739E-12</v>
      </c>
      <c r="K1712" s="147" t="str">
        <f t="shared" si="585"/>
        <v/>
      </c>
      <c r="L1712" s="147" t="str">
        <f t="shared" si="586"/>
        <v/>
      </c>
      <c r="P1712" s="151">
        <v>1031</v>
      </c>
      <c r="Q1712" s="147">
        <f t="shared" si="587"/>
        <v>2978.6949135977047</v>
      </c>
      <c r="R1712" s="170">
        <f t="shared" si="588"/>
        <v>1.6480366713518297E-5</v>
      </c>
      <c r="S1712" s="170">
        <f t="shared" si="589"/>
        <v>0.54934236246826096</v>
      </c>
      <c r="T1712" s="147" t="str">
        <f t="shared" si="590"/>
        <v/>
      </c>
      <c r="U1712" s="147">
        <f t="shared" si="591"/>
        <v>1.6480366713518297E-5</v>
      </c>
      <c r="V1712" s="147" t="str">
        <f t="shared" si="592"/>
        <v/>
      </c>
      <c r="W1712" s="171">
        <f t="shared" si="593"/>
        <v>1.3518684513268279E-5</v>
      </c>
      <c r="X1712" s="169" t="str">
        <f t="shared" si="594"/>
        <v/>
      </c>
      <c r="Y1712" s="147" t="str">
        <f t="shared" si="595"/>
        <v/>
      </c>
      <c r="AC1712" s="151">
        <v>1031</v>
      </c>
      <c r="AD1712" s="147">
        <f t="shared" si="596"/>
        <v>0.12399999999999967</v>
      </c>
      <c r="AE1712" s="170">
        <f t="shared" si="597"/>
        <v>0.39588697180469301</v>
      </c>
      <c r="AF1712" s="170">
        <f t="shared" si="598"/>
        <v>0.54934236246826085</v>
      </c>
      <c r="AG1712" s="147" t="str">
        <f t="shared" si="599"/>
        <v/>
      </c>
      <c r="AH1712" s="147">
        <f t="shared" si="600"/>
        <v>0.39588697180469301</v>
      </c>
      <c r="AI1712" s="147" t="str">
        <f t="shared" si="601"/>
        <v/>
      </c>
      <c r="AJ1712" s="169">
        <f t="shared" si="602"/>
        <v>0</v>
      </c>
      <c r="AK1712" s="169" t="str">
        <f t="shared" si="603"/>
        <v/>
      </c>
      <c r="AL1712" s="169" t="str">
        <f t="shared" si="604"/>
        <v/>
      </c>
      <c r="AM1712" s="169"/>
      <c r="AN1712" s="169"/>
      <c r="AO1712" s="169"/>
      <c r="AP1712" s="169"/>
      <c r="AQ1712" s="169"/>
      <c r="AR1712" s="169"/>
      <c r="AS1712" s="169"/>
      <c r="AT1712" s="148"/>
      <c r="AU1712" s="149"/>
      <c r="AV1712" s="148"/>
      <c r="AW1712" s="173"/>
      <c r="AX1712" s="174"/>
      <c r="AY1712" s="175"/>
      <c r="AZ1712" s="175"/>
      <c r="BA1712" s="176"/>
      <c r="BB1712" s="176"/>
      <c r="BC1712" s="150"/>
      <c r="BE1712" s="151">
        <v>1008</v>
      </c>
      <c r="BF1712" s="164">
        <f t="shared" si="574"/>
        <v>6.4448000000001189</v>
      </c>
      <c r="BG1712" s="177">
        <f t="shared" si="575"/>
        <v>0.48887432301911959</v>
      </c>
      <c r="BH1712" s="178">
        <f t="shared" si="576"/>
        <v>7.1514796614902121E-4</v>
      </c>
      <c r="BI1712" s="179" t="str">
        <f t="shared" si="577"/>
        <v/>
      </c>
      <c r="BJ1712" s="179" t="str">
        <f t="shared" si="573"/>
        <v/>
      </c>
    </row>
    <row r="1713" spans="2:62" ht="20.100000000000001" customHeight="1" x14ac:dyDescent="0.25">
      <c r="B1713" s="147"/>
      <c r="C1713" s="151">
        <v>1032</v>
      </c>
      <c r="D1713" s="147">
        <f t="shared" si="578"/>
        <v>95.605594422009744</v>
      </c>
      <c r="E1713" s="170">
        <f t="shared" si="579"/>
        <v>5.2975978729837535E-4</v>
      </c>
      <c r="F1713" s="170">
        <f t="shared" si="580"/>
        <v>0.55092551347931185</v>
      </c>
      <c r="G1713" s="147" t="str">
        <f t="shared" si="581"/>
        <v/>
      </c>
      <c r="H1713" s="147">
        <f t="shared" si="582"/>
        <v>5.2975978729837535E-4</v>
      </c>
      <c r="I1713" s="147" t="str">
        <f t="shared" si="583"/>
        <v/>
      </c>
      <c r="J1713" s="147">
        <f t="shared" si="584"/>
        <v>4.0034424107985415E-12</v>
      </c>
      <c r="K1713" s="147" t="str">
        <f t="shared" si="585"/>
        <v/>
      </c>
      <c r="L1713" s="147" t="str">
        <f t="shared" si="586"/>
        <v/>
      </c>
      <c r="P1713" s="151">
        <v>1032</v>
      </c>
      <c r="Q1713" s="147">
        <f t="shared" si="587"/>
        <v>3074.7818462944124</v>
      </c>
      <c r="R1713" s="170">
        <f t="shared" si="588"/>
        <v>1.6472062701481493E-5</v>
      </c>
      <c r="S1713" s="170">
        <f t="shared" si="589"/>
        <v>0.55092551347931173</v>
      </c>
      <c r="T1713" s="147" t="str">
        <f t="shared" si="590"/>
        <v/>
      </c>
      <c r="U1713" s="147">
        <f t="shared" si="591"/>
        <v>1.6472062701481493E-5</v>
      </c>
      <c r="V1713" s="147" t="str">
        <f t="shared" si="592"/>
        <v/>
      </c>
      <c r="W1713" s="171">
        <f t="shared" si="593"/>
        <v>1.3553311593266994E-5</v>
      </c>
      <c r="X1713" s="169" t="str">
        <f t="shared" si="594"/>
        <v/>
      </c>
      <c r="Y1713" s="147" t="str">
        <f t="shared" si="595"/>
        <v/>
      </c>
      <c r="AC1713" s="151">
        <v>1032</v>
      </c>
      <c r="AD1713" s="147">
        <f t="shared" si="596"/>
        <v>0.12800000000000011</v>
      </c>
      <c r="AE1713" s="170">
        <f t="shared" si="597"/>
        <v>0.39568749504326983</v>
      </c>
      <c r="AF1713" s="170">
        <f t="shared" si="598"/>
        <v>0.55092551347931173</v>
      </c>
      <c r="AG1713" s="147" t="str">
        <f t="shared" si="599"/>
        <v/>
      </c>
      <c r="AH1713" s="147">
        <f t="shared" si="600"/>
        <v>0.39568749504326983</v>
      </c>
      <c r="AI1713" s="147" t="str">
        <f t="shared" si="601"/>
        <v/>
      </c>
      <c r="AJ1713" s="169">
        <f t="shared" si="602"/>
        <v>0</v>
      </c>
      <c r="AK1713" s="169" t="str">
        <f t="shared" si="603"/>
        <v/>
      </c>
      <c r="AL1713" s="169" t="str">
        <f t="shared" si="604"/>
        <v/>
      </c>
      <c r="AM1713" s="169"/>
      <c r="AN1713" s="169"/>
      <c r="AO1713" s="169"/>
      <c r="AP1713" s="169"/>
      <c r="AQ1713" s="169"/>
      <c r="AR1713" s="169"/>
      <c r="AS1713" s="169"/>
      <c r="AT1713" s="148"/>
      <c r="AU1713" s="149"/>
      <c r="AV1713" s="148"/>
      <c r="AW1713" s="173"/>
      <c r="AX1713" s="174"/>
      <c r="AY1713" s="175"/>
      <c r="AZ1713" s="175"/>
      <c r="BA1713" s="176"/>
      <c r="BB1713" s="176"/>
      <c r="BC1713" s="150"/>
      <c r="BE1713" s="151">
        <v>1009</v>
      </c>
      <c r="BF1713" s="164">
        <f t="shared" si="574"/>
        <v>6.4512000000001191</v>
      </c>
      <c r="BG1713" s="177">
        <f t="shared" si="575"/>
        <v>0.48815917505297057</v>
      </c>
      <c r="BH1713" s="178">
        <f t="shared" si="576"/>
        <v>7.1463335876531531E-4</v>
      </c>
      <c r="BI1713" s="179" t="str">
        <f t="shared" si="577"/>
        <v/>
      </c>
      <c r="BJ1713" s="179" t="str">
        <f t="shared" si="573"/>
        <v/>
      </c>
    </row>
    <row r="1714" spans="2:62" ht="20.100000000000001" customHeight="1" x14ac:dyDescent="0.25">
      <c r="B1714" s="147"/>
      <c r="C1714" s="151">
        <v>1033</v>
      </c>
      <c r="D1714" s="147">
        <f t="shared" si="578"/>
        <v>98.593269247697663</v>
      </c>
      <c r="E1714" s="170">
        <f t="shared" si="579"/>
        <v>5.2948438382009028E-4</v>
      </c>
      <c r="F1714" s="170">
        <f t="shared" si="580"/>
        <v>0.55250785412559644</v>
      </c>
      <c r="G1714" s="147" t="str">
        <f t="shared" si="581"/>
        <v/>
      </c>
      <c r="H1714" s="147">
        <f t="shared" si="582"/>
        <v>5.2948438382009028E-4</v>
      </c>
      <c r="I1714" s="147" t="str">
        <f t="shared" si="583"/>
        <v/>
      </c>
      <c r="J1714" s="147">
        <f t="shared" si="584"/>
        <v>4.1025743907638989E-12</v>
      </c>
      <c r="K1714" s="147" t="str">
        <f t="shared" si="585"/>
        <v/>
      </c>
      <c r="L1714" s="147" t="str">
        <f t="shared" si="586"/>
        <v/>
      </c>
      <c r="P1714" s="151">
        <v>1033</v>
      </c>
      <c r="Q1714" s="147">
        <f t="shared" si="587"/>
        <v>3170.8687789911055</v>
      </c>
      <c r="R1714" s="170">
        <f t="shared" si="588"/>
        <v>1.6463499455513634E-5</v>
      </c>
      <c r="S1714" s="170">
        <f t="shared" si="589"/>
        <v>0.55250785412559633</v>
      </c>
      <c r="T1714" s="147" t="str">
        <f t="shared" si="590"/>
        <v/>
      </c>
      <c r="U1714" s="147">
        <f t="shared" si="591"/>
        <v>1.6463499455513634E-5</v>
      </c>
      <c r="V1714" s="147" t="str">
        <f t="shared" si="592"/>
        <v/>
      </c>
      <c r="W1714" s="171">
        <f t="shared" si="593"/>
        <v>1.3587809961193246E-5</v>
      </c>
      <c r="X1714" s="169" t="str">
        <f t="shared" si="594"/>
        <v/>
      </c>
      <c r="Y1714" s="147" t="str">
        <f t="shared" si="595"/>
        <v/>
      </c>
      <c r="AC1714" s="151">
        <v>1033</v>
      </c>
      <c r="AD1714" s="147">
        <f t="shared" si="596"/>
        <v>0.13199999999999967</v>
      </c>
      <c r="AE1714" s="170">
        <f t="shared" si="597"/>
        <v>0.3954817910335251</v>
      </c>
      <c r="AF1714" s="170">
        <f t="shared" si="598"/>
        <v>0.55250785412559622</v>
      </c>
      <c r="AG1714" s="147" t="str">
        <f t="shared" si="599"/>
        <v/>
      </c>
      <c r="AH1714" s="147">
        <f t="shared" si="600"/>
        <v>0.3954817910335251</v>
      </c>
      <c r="AI1714" s="147" t="str">
        <f t="shared" si="601"/>
        <v/>
      </c>
      <c r="AJ1714" s="169">
        <f t="shared" si="602"/>
        <v>0</v>
      </c>
      <c r="AK1714" s="169" t="str">
        <f t="shared" si="603"/>
        <v/>
      </c>
      <c r="AL1714" s="169" t="str">
        <f t="shared" si="604"/>
        <v/>
      </c>
      <c r="AM1714" s="169"/>
      <c r="AN1714" s="169"/>
      <c r="AO1714" s="169"/>
      <c r="AP1714" s="169"/>
      <c r="AQ1714" s="169"/>
      <c r="AR1714" s="169"/>
      <c r="AS1714" s="169"/>
      <c r="AT1714" s="148"/>
      <c r="AU1714" s="149"/>
      <c r="AV1714" s="148"/>
      <c r="AW1714" s="173"/>
      <c r="AX1714" s="174"/>
      <c r="AY1714" s="175"/>
      <c r="AZ1714" s="175"/>
      <c r="BA1714" s="176"/>
      <c r="BB1714" s="176"/>
      <c r="BC1714" s="150"/>
      <c r="BE1714" s="151">
        <v>1010</v>
      </c>
      <c r="BF1714" s="164">
        <f t="shared" si="574"/>
        <v>6.4576000000001192</v>
      </c>
      <c r="BG1714" s="177">
        <f t="shared" si="575"/>
        <v>0.48744454169420526</v>
      </c>
      <c r="BH1714" s="178">
        <f t="shared" si="576"/>
        <v>7.1411736635484946E-4</v>
      </c>
      <c r="BI1714" s="179" t="str">
        <f t="shared" si="577"/>
        <v/>
      </c>
      <c r="BJ1714" s="179" t="str">
        <f t="shared" si="573"/>
        <v/>
      </c>
    </row>
    <row r="1715" spans="2:62" ht="20.100000000000001" customHeight="1" x14ac:dyDescent="0.25">
      <c r="B1715" s="147"/>
      <c r="C1715" s="151">
        <v>1034</v>
      </c>
      <c r="D1715" s="147">
        <f t="shared" si="578"/>
        <v>101.58094407338513</v>
      </c>
      <c r="E1715" s="170">
        <f t="shared" si="579"/>
        <v>5.2920065623614807E-4</v>
      </c>
      <c r="F1715" s="170">
        <f t="shared" si="580"/>
        <v>0.55408935951765992</v>
      </c>
      <c r="G1715" s="147" t="str">
        <f t="shared" si="581"/>
        <v/>
      </c>
      <c r="H1715" s="147">
        <f t="shared" si="582"/>
        <v>5.2920065623614807E-4</v>
      </c>
      <c r="I1715" s="147" t="str">
        <f t="shared" si="583"/>
        <v/>
      </c>
      <c r="J1715" s="147">
        <f t="shared" si="584"/>
        <v>4.2040937795538565E-12</v>
      </c>
      <c r="K1715" s="147" t="str">
        <f t="shared" si="585"/>
        <v/>
      </c>
      <c r="L1715" s="147" t="str">
        <f t="shared" si="586"/>
        <v/>
      </c>
      <c r="P1715" s="151">
        <v>1034</v>
      </c>
      <c r="Q1715" s="147">
        <f t="shared" si="587"/>
        <v>3266.9557116878132</v>
      </c>
      <c r="R1715" s="170">
        <f t="shared" si="588"/>
        <v>1.6454677384331768E-5</v>
      </c>
      <c r="S1715" s="170">
        <f t="shared" si="589"/>
        <v>0.55408935951765992</v>
      </c>
      <c r="T1715" s="147" t="str">
        <f t="shared" si="590"/>
        <v/>
      </c>
      <c r="U1715" s="147">
        <f t="shared" si="591"/>
        <v>1.6454677384331768E-5</v>
      </c>
      <c r="V1715" s="147" t="str">
        <f t="shared" si="592"/>
        <v/>
      </c>
      <c r="W1715" s="171">
        <f t="shared" si="593"/>
        <v>1.3622178184081623E-5</v>
      </c>
      <c r="X1715" s="169" t="str">
        <f t="shared" si="594"/>
        <v/>
      </c>
      <c r="Y1715" s="147" t="str">
        <f t="shared" si="595"/>
        <v/>
      </c>
      <c r="AC1715" s="151">
        <v>1034</v>
      </c>
      <c r="AD1715" s="147">
        <f t="shared" si="596"/>
        <v>0.13600000000000012</v>
      </c>
      <c r="AE1715" s="170">
        <f t="shared" si="597"/>
        <v>0.3952698695935507</v>
      </c>
      <c r="AF1715" s="170">
        <f t="shared" si="598"/>
        <v>0.55408935951765992</v>
      </c>
      <c r="AG1715" s="147" t="str">
        <f t="shared" si="599"/>
        <v/>
      </c>
      <c r="AH1715" s="147">
        <f t="shared" si="600"/>
        <v>0.3952698695935507</v>
      </c>
      <c r="AI1715" s="147" t="str">
        <f t="shared" si="601"/>
        <v/>
      </c>
      <c r="AJ1715" s="169">
        <f t="shared" si="602"/>
        <v>0</v>
      </c>
      <c r="AK1715" s="169" t="str">
        <f t="shared" si="603"/>
        <v/>
      </c>
      <c r="AL1715" s="169" t="str">
        <f t="shared" si="604"/>
        <v/>
      </c>
      <c r="AM1715" s="169"/>
      <c r="AN1715" s="169"/>
      <c r="AO1715" s="169"/>
      <c r="AP1715" s="169"/>
      <c r="AQ1715" s="169"/>
      <c r="AR1715" s="169"/>
      <c r="AS1715" s="169"/>
      <c r="AT1715" s="148"/>
      <c r="AU1715" s="149"/>
      <c r="AV1715" s="148"/>
      <c r="AW1715" s="173"/>
      <c r="AX1715" s="174"/>
      <c r="AY1715" s="175"/>
      <c r="AZ1715" s="175"/>
      <c r="BA1715" s="176"/>
      <c r="BB1715" s="176"/>
      <c r="BC1715" s="150"/>
      <c r="BE1715" s="151">
        <v>1011</v>
      </c>
      <c r="BF1715" s="164">
        <f t="shared" si="574"/>
        <v>6.4640000000001194</v>
      </c>
      <c r="BG1715" s="177">
        <f t="shared" si="575"/>
        <v>0.48673042432785041</v>
      </c>
      <c r="BH1715" s="178">
        <f t="shared" si="576"/>
        <v>7.1359999592512935E-4</v>
      </c>
      <c r="BI1715" s="179" t="str">
        <f t="shared" si="577"/>
        <v/>
      </c>
      <c r="BJ1715" s="179" t="str">
        <f t="shared" si="573"/>
        <v/>
      </c>
    </row>
    <row r="1716" spans="2:62" ht="20.100000000000001" customHeight="1" x14ac:dyDescent="0.25">
      <c r="B1716" s="147"/>
      <c r="C1716" s="151">
        <v>1035</v>
      </c>
      <c r="D1716" s="147">
        <f t="shared" si="578"/>
        <v>104.56861889907304</v>
      </c>
      <c r="E1716" s="170">
        <f t="shared" si="579"/>
        <v>5.2890861808385116E-4</v>
      </c>
      <c r="F1716" s="170">
        <f t="shared" si="580"/>
        <v>0.55567000480590645</v>
      </c>
      <c r="G1716" s="147" t="str">
        <f t="shared" si="581"/>
        <v/>
      </c>
      <c r="H1716" s="147">
        <f t="shared" si="582"/>
        <v>5.2890861808385116E-4</v>
      </c>
      <c r="I1716" s="147" t="str">
        <f t="shared" si="583"/>
        <v/>
      </c>
      <c r="J1716" s="147">
        <f t="shared" si="584"/>
        <v>4.3080563655014188E-12</v>
      </c>
      <c r="K1716" s="147" t="str">
        <f t="shared" si="585"/>
        <v/>
      </c>
      <c r="L1716" s="147" t="str">
        <f t="shared" si="586"/>
        <v/>
      </c>
      <c r="P1716" s="151">
        <v>1035</v>
      </c>
      <c r="Q1716" s="147">
        <f t="shared" si="587"/>
        <v>3363.0426443845063</v>
      </c>
      <c r="R1716" s="170">
        <f t="shared" si="588"/>
        <v>1.6445596908857421E-5</v>
      </c>
      <c r="S1716" s="170">
        <f t="shared" si="589"/>
        <v>0.55567000480590645</v>
      </c>
      <c r="T1716" s="147" t="str">
        <f t="shared" si="590"/>
        <v/>
      </c>
      <c r="U1716" s="147">
        <f t="shared" si="591"/>
        <v>1.6445596908857421E-5</v>
      </c>
      <c r="V1716" s="147" t="str">
        <f t="shared" si="592"/>
        <v/>
      </c>
      <c r="W1716" s="171">
        <f t="shared" si="593"/>
        <v>1.365641483158557E-5</v>
      </c>
      <c r="X1716" s="169" t="str">
        <f t="shared" si="594"/>
        <v/>
      </c>
      <c r="Y1716" s="147" t="str">
        <f t="shared" si="595"/>
        <v/>
      </c>
      <c r="AC1716" s="151">
        <v>1035</v>
      </c>
      <c r="AD1716" s="147">
        <f t="shared" si="596"/>
        <v>0.13999999999999968</v>
      </c>
      <c r="AE1716" s="170">
        <f t="shared" si="597"/>
        <v>0.39505174083461131</v>
      </c>
      <c r="AF1716" s="170">
        <f t="shared" si="598"/>
        <v>0.55567000480590634</v>
      </c>
      <c r="AG1716" s="147" t="str">
        <f t="shared" si="599"/>
        <v/>
      </c>
      <c r="AH1716" s="147">
        <f t="shared" si="600"/>
        <v>0.39505174083461131</v>
      </c>
      <c r="AI1716" s="147" t="str">
        <f t="shared" si="601"/>
        <v/>
      </c>
      <c r="AJ1716" s="169">
        <f t="shared" si="602"/>
        <v>0</v>
      </c>
      <c r="AK1716" s="169" t="str">
        <f t="shared" si="603"/>
        <v/>
      </c>
      <c r="AL1716" s="169" t="str">
        <f t="shared" si="604"/>
        <v/>
      </c>
      <c r="AM1716" s="169"/>
      <c r="AN1716" s="169"/>
      <c r="AO1716" s="169"/>
      <c r="AP1716" s="169"/>
      <c r="AQ1716" s="169"/>
      <c r="AR1716" s="169"/>
      <c r="AS1716" s="169"/>
      <c r="AT1716" s="148"/>
      <c r="AU1716" s="149"/>
      <c r="AV1716" s="148"/>
      <c r="AW1716" s="173"/>
      <c r="AX1716" s="174"/>
      <c r="AY1716" s="175"/>
      <c r="AZ1716" s="175"/>
      <c r="BA1716" s="176"/>
      <c r="BB1716" s="176"/>
      <c r="BC1716" s="150"/>
      <c r="BE1716" s="151">
        <v>1012</v>
      </c>
      <c r="BF1716" s="164">
        <f t="shared" si="574"/>
        <v>6.4704000000001196</v>
      </c>
      <c r="BG1716" s="177">
        <f t="shared" si="575"/>
        <v>0.48601682433192528</v>
      </c>
      <c r="BH1716" s="178">
        <f t="shared" si="576"/>
        <v>7.1308125447433479E-4</v>
      </c>
      <c r="BI1716" s="179" t="str">
        <f t="shared" si="577"/>
        <v/>
      </c>
      <c r="BJ1716" s="179" t="str">
        <f t="shared" si="573"/>
        <v/>
      </c>
    </row>
    <row r="1717" spans="2:62" ht="20.100000000000001" customHeight="1" x14ac:dyDescent="0.25">
      <c r="B1717" s="147"/>
      <c r="C1717" s="151">
        <v>1036</v>
      </c>
      <c r="D1717" s="147">
        <f t="shared" si="578"/>
        <v>107.55629372476096</v>
      </c>
      <c r="E1717" s="170">
        <f t="shared" si="579"/>
        <v>5.2860828329193512E-4</v>
      </c>
      <c r="F1717" s="170">
        <f t="shared" si="580"/>
        <v>0.55724976518177016</v>
      </c>
      <c r="G1717" s="147" t="str">
        <f t="shared" si="581"/>
        <v/>
      </c>
      <c r="H1717" s="147">
        <f t="shared" si="582"/>
        <v>5.2860828329193512E-4</v>
      </c>
      <c r="I1717" s="147" t="str">
        <f t="shared" si="583"/>
        <v/>
      </c>
      <c r="J1717" s="147">
        <f t="shared" si="584"/>
        <v>4.414519198258206E-12</v>
      </c>
      <c r="K1717" s="147" t="str">
        <f t="shared" si="585"/>
        <v/>
      </c>
      <c r="L1717" s="147" t="str">
        <f t="shared" si="586"/>
        <v/>
      </c>
      <c r="P1717" s="151">
        <v>1036</v>
      </c>
      <c r="Q1717" s="147">
        <f t="shared" si="587"/>
        <v>3459.1295770812139</v>
      </c>
      <c r="R1717" s="170">
        <f t="shared" si="588"/>
        <v>1.6436258462183113E-5</v>
      </c>
      <c r="S1717" s="170">
        <f t="shared" si="589"/>
        <v>0.55724976518177005</v>
      </c>
      <c r="T1717" s="147" t="str">
        <f t="shared" si="590"/>
        <v/>
      </c>
      <c r="U1717" s="147">
        <f t="shared" si="591"/>
        <v>1.6436258462183113E-5</v>
      </c>
      <c r="V1717" s="147" t="str">
        <f t="shared" si="592"/>
        <v/>
      </c>
      <c r="W1717" s="171">
        <f t="shared" si="593"/>
        <v>1.3690518476075723E-5</v>
      </c>
      <c r="X1717" s="169" t="str">
        <f t="shared" si="594"/>
        <v/>
      </c>
      <c r="Y1717" s="147" t="str">
        <f t="shared" si="595"/>
        <v/>
      </c>
      <c r="AC1717" s="151">
        <v>1036</v>
      </c>
      <c r="AD1717" s="147">
        <f t="shared" si="596"/>
        <v>0.14400000000000013</v>
      </c>
      <c r="AE1717" s="170">
        <f t="shared" si="597"/>
        <v>0.39482741516033976</v>
      </c>
      <c r="AF1717" s="170">
        <f t="shared" si="598"/>
        <v>0.55724976518177005</v>
      </c>
      <c r="AG1717" s="147" t="str">
        <f t="shared" si="599"/>
        <v/>
      </c>
      <c r="AH1717" s="147">
        <f t="shared" si="600"/>
        <v>0.39482741516033976</v>
      </c>
      <c r="AI1717" s="147" t="str">
        <f t="shared" si="601"/>
        <v/>
      </c>
      <c r="AJ1717" s="169">
        <f t="shared" si="602"/>
        <v>0</v>
      </c>
      <c r="AK1717" s="169" t="str">
        <f t="shared" si="603"/>
        <v/>
      </c>
      <c r="AL1717" s="169" t="str">
        <f t="shared" si="604"/>
        <v/>
      </c>
      <c r="AM1717" s="169"/>
      <c r="AN1717" s="169"/>
      <c r="AO1717" s="169"/>
      <c r="AP1717" s="169"/>
      <c r="AQ1717" s="169"/>
      <c r="AR1717" s="169"/>
      <c r="AS1717" s="169"/>
      <c r="AT1717" s="148"/>
      <c r="AU1717" s="149"/>
      <c r="AV1717" s="148"/>
      <c r="AW1717" s="173"/>
      <c r="AX1717" s="174"/>
      <c r="AY1717" s="175"/>
      <c r="AZ1717" s="175"/>
      <c r="BA1717" s="176"/>
      <c r="BB1717" s="176"/>
      <c r="BC1717" s="150"/>
      <c r="BE1717" s="151">
        <v>1013</v>
      </c>
      <c r="BF1717" s="164">
        <f t="shared" si="574"/>
        <v>6.4768000000001198</v>
      </c>
      <c r="BG1717" s="177">
        <f t="shared" si="575"/>
        <v>0.48530374307745094</v>
      </c>
      <c r="BH1717" s="178">
        <f t="shared" si="576"/>
        <v>7.1256114898543554E-4</v>
      </c>
      <c r="BI1717" s="179" t="str">
        <f t="shared" si="577"/>
        <v/>
      </c>
      <c r="BJ1717" s="179" t="str">
        <f t="shared" si="573"/>
        <v/>
      </c>
    </row>
    <row r="1718" spans="2:62" ht="20.100000000000001" customHeight="1" x14ac:dyDescent="0.25">
      <c r="B1718" s="147"/>
      <c r="C1718" s="151">
        <v>1037</v>
      </c>
      <c r="D1718" s="147">
        <f t="shared" si="578"/>
        <v>110.54396855044888</v>
      </c>
      <c r="E1718" s="170">
        <f t="shared" si="579"/>
        <v>5.2829966617946064E-4</v>
      </c>
      <c r="F1718" s="170">
        <f t="shared" si="580"/>
        <v>0.55882861587888288</v>
      </c>
      <c r="G1718" s="147" t="str">
        <f t="shared" si="581"/>
        <v/>
      </c>
      <c r="H1718" s="147">
        <f t="shared" si="582"/>
        <v>5.2829966617946064E-4</v>
      </c>
      <c r="I1718" s="147" t="str">
        <f t="shared" si="583"/>
        <v/>
      </c>
      <c r="J1718" s="147">
        <f t="shared" si="584"/>
        <v>4.5235406162891907E-12</v>
      </c>
      <c r="K1718" s="147" t="str">
        <f t="shared" si="585"/>
        <v/>
      </c>
      <c r="L1718" s="147" t="str">
        <f t="shared" si="586"/>
        <v/>
      </c>
      <c r="P1718" s="151">
        <v>1037</v>
      </c>
      <c r="Q1718" s="147">
        <f t="shared" si="587"/>
        <v>3555.216509777907</v>
      </c>
      <c r="R1718" s="170">
        <f t="shared" si="588"/>
        <v>1.6426662489537941E-5</v>
      </c>
      <c r="S1718" s="170">
        <f t="shared" si="589"/>
        <v>0.55882861587888266</v>
      </c>
      <c r="T1718" s="147" t="str">
        <f t="shared" si="590"/>
        <v/>
      </c>
      <c r="U1718" s="147">
        <f t="shared" si="591"/>
        <v>1.6426662489537941E-5</v>
      </c>
      <c r="V1718" s="147" t="str">
        <f t="shared" si="592"/>
        <v/>
      </c>
      <c r="W1718" s="171">
        <f t="shared" si="593"/>
        <v>1.3724487692738181E-5</v>
      </c>
      <c r="X1718" s="169" t="str">
        <f t="shared" si="594"/>
        <v/>
      </c>
      <c r="Y1718" s="147" t="str">
        <f t="shared" si="595"/>
        <v/>
      </c>
      <c r="AC1718" s="151">
        <v>1037</v>
      </c>
      <c r="AD1718" s="147">
        <f t="shared" si="596"/>
        <v>0.14799999999999969</v>
      </c>
      <c r="AE1718" s="170">
        <f t="shared" si="597"/>
        <v>0.39459690326591074</v>
      </c>
      <c r="AF1718" s="170">
        <f t="shared" si="598"/>
        <v>0.55882861587888255</v>
      </c>
      <c r="AG1718" s="147" t="str">
        <f t="shared" si="599"/>
        <v/>
      </c>
      <c r="AH1718" s="147">
        <f t="shared" si="600"/>
        <v>0.39459690326591074</v>
      </c>
      <c r="AI1718" s="147" t="str">
        <f t="shared" si="601"/>
        <v/>
      </c>
      <c r="AJ1718" s="169">
        <f t="shared" si="602"/>
        <v>0</v>
      </c>
      <c r="AK1718" s="169" t="str">
        <f t="shared" si="603"/>
        <v/>
      </c>
      <c r="AL1718" s="169" t="str">
        <f t="shared" si="604"/>
        <v/>
      </c>
      <c r="AM1718" s="169"/>
      <c r="AN1718" s="169"/>
      <c r="AO1718" s="169"/>
      <c r="AP1718" s="169"/>
      <c r="AQ1718" s="169"/>
      <c r="AR1718" s="169"/>
      <c r="AS1718" s="169"/>
      <c r="AT1718" s="148"/>
      <c r="AU1718" s="149"/>
      <c r="AV1718" s="148"/>
      <c r="AW1718" s="173"/>
      <c r="AX1718" s="174"/>
      <c r="AY1718" s="175"/>
      <c r="AZ1718" s="175"/>
      <c r="BA1718" s="176"/>
      <c r="BB1718" s="176"/>
      <c r="BC1718" s="150"/>
      <c r="BE1718" s="151">
        <v>1014</v>
      </c>
      <c r="BF1718" s="164">
        <f t="shared" si="574"/>
        <v>6.48320000000012</v>
      </c>
      <c r="BG1718" s="177">
        <f t="shared" si="575"/>
        <v>0.48459118192846551</v>
      </c>
      <c r="BH1718" s="178">
        <f t="shared" si="576"/>
        <v>7.1203968642896687E-4</v>
      </c>
      <c r="BI1718" s="179" t="str">
        <f t="shared" si="577"/>
        <v/>
      </c>
      <c r="BJ1718" s="179" t="str">
        <f t="shared" si="573"/>
        <v/>
      </c>
    </row>
    <row r="1719" spans="2:62" ht="20.100000000000001" customHeight="1" x14ac:dyDescent="0.25">
      <c r="B1719" s="147"/>
      <c r="C1719" s="151">
        <v>1038</v>
      </c>
      <c r="D1719" s="147">
        <f t="shared" si="578"/>
        <v>113.53164337613634</v>
      </c>
      <c r="E1719" s="170">
        <f t="shared" si="579"/>
        <v>5.2798278145467709E-4</v>
      </c>
      <c r="F1719" s="170">
        <f t="shared" si="580"/>
        <v>0.56040653217423864</v>
      </c>
      <c r="G1719" s="147" t="str">
        <f t="shared" si="581"/>
        <v/>
      </c>
      <c r="H1719" s="147">
        <f t="shared" si="582"/>
        <v>5.2798278145467709E-4</v>
      </c>
      <c r="I1719" s="147" t="str">
        <f t="shared" si="583"/>
        <v/>
      </c>
      <c r="J1719" s="147">
        <f t="shared" si="584"/>
        <v>4.6351802749425863E-12</v>
      </c>
      <c r="K1719" s="147" t="str">
        <f t="shared" si="585"/>
        <v/>
      </c>
      <c r="L1719" s="147" t="str">
        <f t="shared" si="586"/>
        <v/>
      </c>
      <c r="P1719" s="151">
        <v>1038</v>
      </c>
      <c r="Q1719" s="147">
        <f t="shared" si="587"/>
        <v>3651.3034424746147</v>
      </c>
      <c r="R1719" s="170">
        <f t="shared" si="588"/>
        <v>1.6416809448252194E-5</v>
      </c>
      <c r="S1719" s="170">
        <f t="shared" si="589"/>
        <v>0.56040653217423886</v>
      </c>
      <c r="T1719" s="147" t="str">
        <f t="shared" si="590"/>
        <v/>
      </c>
      <c r="U1719" s="147">
        <f t="shared" si="591"/>
        <v>1.6416809448252194E-5</v>
      </c>
      <c r="V1719" s="147" t="str">
        <f t="shared" si="592"/>
        <v/>
      </c>
      <c r="W1719" s="171">
        <f t="shared" si="593"/>
        <v>1.3758321059672874E-5</v>
      </c>
      <c r="X1719" s="169" t="str">
        <f t="shared" si="594"/>
        <v/>
      </c>
      <c r="Y1719" s="147" t="str">
        <f t="shared" si="595"/>
        <v/>
      </c>
      <c r="AC1719" s="151">
        <v>1038</v>
      </c>
      <c r="AD1719" s="147">
        <f t="shared" si="596"/>
        <v>0.15200000000000014</v>
      </c>
      <c r="AE1719" s="170">
        <f t="shared" si="597"/>
        <v>0.39436021613719041</v>
      </c>
      <c r="AF1719" s="170">
        <f t="shared" si="598"/>
        <v>0.56040653217423875</v>
      </c>
      <c r="AG1719" s="147" t="str">
        <f t="shared" si="599"/>
        <v/>
      </c>
      <c r="AH1719" s="147">
        <f t="shared" si="600"/>
        <v>0.39436021613719041</v>
      </c>
      <c r="AI1719" s="147" t="str">
        <f t="shared" si="601"/>
        <v/>
      </c>
      <c r="AJ1719" s="169">
        <f t="shared" si="602"/>
        <v>0</v>
      </c>
      <c r="AK1719" s="169" t="str">
        <f t="shared" si="603"/>
        <v/>
      </c>
      <c r="AL1719" s="169" t="str">
        <f t="shared" si="604"/>
        <v/>
      </c>
      <c r="AM1719" s="169"/>
      <c r="AN1719" s="169"/>
      <c r="AO1719" s="169"/>
      <c r="AP1719" s="169"/>
      <c r="AQ1719" s="169"/>
      <c r="AR1719" s="169"/>
      <c r="AS1719" s="169"/>
      <c r="AT1719" s="148"/>
      <c r="AU1719" s="149"/>
      <c r="AV1719" s="148"/>
      <c r="AW1719" s="173"/>
      <c r="AX1719" s="174"/>
      <c r="AY1719" s="175"/>
      <c r="AZ1719" s="175"/>
      <c r="BA1719" s="176"/>
      <c r="BB1719" s="176"/>
      <c r="BC1719" s="150"/>
      <c r="BE1719" s="151">
        <v>1015</v>
      </c>
      <c r="BF1719" s="164">
        <f t="shared" si="574"/>
        <v>6.4896000000001202</v>
      </c>
      <c r="BG1719" s="177">
        <f t="shared" si="575"/>
        <v>0.48387914224203654</v>
      </c>
      <c r="BH1719" s="178">
        <f t="shared" si="576"/>
        <v>7.1151687376302952E-4</v>
      </c>
      <c r="BI1719" s="179" t="str">
        <f t="shared" si="577"/>
        <v/>
      </c>
      <c r="BJ1719" s="179" t="str">
        <f t="shared" si="573"/>
        <v/>
      </c>
    </row>
    <row r="1720" spans="2:62" ht="20.100000000000001" customHeight="1" x14ac:dyDescent="0.25">
      <c r="B1720" s="147"/>
      <c r="C1720" s="151">
        <v>1039</v>
      </c>
      <c r="D1720" s="147">
        <f t="shared" si="578"/>
        <v>116.51931820182426</v>
      </c>
      <c r="E1720" s="170">
        <f t="shared" si="579"/>
        <v>5.2765764421385235E-4</v>
      </c>
      <c r="F1720" s="170">
        <f t="shared" si="580"/>
        <v>0.56198348938935594</v>
      </c>
      <c r="G1720" s="147" t="str">
        <f t="shared" si="581"/>
        <v/>
      </c>
      <c r="H1720" s="147">
        <f t="shared" si="582"/>
        <v>5.2765764421385235E-4</v>
      </c>
      <c r="I1720" s="147" t="str">
        <f t="shared" si="583"/>
        <v/>
      </c>
      <c r="J1720" s="147">
        <f t="shared" si="584"/>
        <v>4.7494991751068548E-12</v>
      </c>
      <c r="K1720" s="147" t="str">
        <f t="shared" si="585"/>
        <v/>
      </c>
      <c r="L1720" s="147" t="str">
        <f t="shared" si="586"/>
        <v/>
      </c>
      <c r="P1720" s="151">
        <v>1039</v>
      </c>
      <c r="Q1720" s="147">
        <f t="shared" si="587"/>
        <v>3747.3903751713078</v>
      </c>
      <c r="R1720" s="170">
        <f t="shared" si="588"/>
        <v>1.6406699807721034E-5</v>
      </c>
      <c r="S1720" s="170">
        <f t="shared" si="589"/>
        <v>0.56198348938935583</v>
      </c>
      <c r="T1720" s="147" t="str">
        <f t="shared" si="590"/>
        <v/>
      </c>
      <c r="U1720" s="147">
        <f t="shared" si="591"/>
        <v>1.6406699807721034E-5</v>
      </c>
      <c r="V1720" s="147" t="str">
        <f t="shared" si="592"/>
        <v/>
      </c>
      <c r="W1720" s="171">
        <f t="shared" si="593"/>
        <v>1.3792017157991861E-5</v>
      </c>
      <c r="X1720" s="169" t="str">
        <f t="shared" si="594"/>
        <v/>
      </c>
      <c r="Y1720" s="147" t="str">
        <f t="shared" si="595"/>
        <v/>
      </c>
      <c r="AC1720" s="151">
        <v>1039</v>
      </c>
      <c r="AD1720" s="147">
        <f t="shared" si="596"/>
        <v>0.15599999999999969</v>
      </c>
      <c r="AE1720" s="170">
        <f t="shared" si="597"/>
        <v>0.39411736504986411</v>
      </c>
      <c r="AF1720" s="170">
        <f t="shared" si="598"/>
        <v>0.56198348938935583</v>
      </c>
      <c r="AG1720" s="147" t="str">
        <f t="shared" si="599"/>
        <v/>
      </c>
      <c r="AH1720" s="147">
        <f t="shared" si="600"/>
        <v>0.39411736504986411</v>
      </c>
      <c r="AI1720" s="147" t="str">
        <f t="shared" si="601"/>
        <v/>
      </c>
      <c r="AJ1720" s="169">
        <f t="shared" si="602"/>
        <v>0</v>
      </c>
      <c r="AK1720" s="169" t="str">
        <f t="shared" si="603"/>
        <v/>
      </c>
      <c r="AL1720" s="169" t="str">
        <f t="shared" si="604"/>
        <v/>
      </c>
      <c r="AM1720" s="169"/>
      <c r="AN1720" s="169"/>
      <c r="AO1720" s="169"/>
      <c r="AP1720" s="169"/>
      <c r="AQ1720" s="169"/>
      <c r="AR1720" s="169"/>
      <c r="AS1720" s="169"/>
      <c r="AT1720" s="148"/>
      <c r="AU1720" s="149"/>
      <c r="AV1720" s="148"/>
      <c r="AW1720" s="173"/>
      <c r="AX1720" s="174"/>
      <c r="AY1720" s="175"/>
      <c r="AZ1720" s="175"/>
      <c r="BA1720" s="176"/>
      <c r="BB1720" s="176"/>
      <c r="BC1720" s="150"/>
      <c r="BE1720" s="151">
        <v>1016</v>
      </c>
      <c r="BF1720" s="164">
        <f t="shared" si="574"/>
        <v>6.4960000000001203</v>
      </c>
      <c r="BG1720" s="177">
        <f t="shared" si="575"/>
        <v>0.48316762536827351</v>
      </c>
      <c r="BH1720" s="178">
        <f t="shared" si="576"/>
        <v>7.1099271793206853E-4</v>
      </c>
      <c r="BI1720" s="179" t="str">
        <f t="shared" si="577"/>
        <v/>
      </c>
      <c r="BJ1720" s="179" t="str">
        <f t="shared" si="573"/>
        <v/>
      </c>
    </row>
    <row r="1721" spans="2:62" ht="20.100000000000001" customHeight="1" x14ac:dyDescent="0.25">
      <c r="B1721" s="147"/>
      <c r="C1721" s="151">
        <v>1040</v>
      </c>
      <c r="D1721" s="147">
        <f t="shared" si="578"/>
        <v>119.50699302751218</v>
      </c>
      <c r="E1721" s="170">
        <f t="shared" si="579"/>
        <v>5.2732426994007617E-4</v>
      </c>
      <c r="F1721" s="170">
        <f t="shared" si="580"/>
        <v>0.56355946289143299</v>
      </c>
      <c r="G1721" s="147" t="str">
        <f t="shared" si="581"/>
        <v/>
      </c>
      <c r="H1721" s="147">
        <f t="shared" si="582"/>
        <v>5.2732426994007617E-4</v>
      </c>
      <c r="I1721" s="147" t="str">
        <f t="shared" si="583"/>
        <v/>
      </c>
      <c r="J1721" s="147">
        <f t="shared" si="584"/>
        <v>4.8665596924661558E-12</v>
      </c>
      <c r="K1721" s="147" t="str">
        <f t="shared" si="585"/>
        <v/>
      </c>
      <c r="L1721" s="147" t="str">
        <f t="shared" si="586"/>
        <v/>
      </c>
      <c r="P1721" s="151">
        <v>1040</v>
      </c>
      <c r="Q1721" s="147">
        <f t="shared" si="587"/>
        <v>3843.4773078680155</v>
      </c>
      <c r="R1721" s="170">
        <f t="shared" si="588"/>
        <v>1.6396334049367222E-5</v>
      </c>
      <c r="S1721" s="170">
        <f t="shared" si="589"/>
        <v>0.56355946289143288</v>
      </c>
      <c r="T1721" s="147" t="str">
        <f t="shared" si="590"/>
        <v/>
      </c>
      <c r="U1721" s="147">
        <f t="shared" si="591"/>
        <v>1.6396334049367222E-5</v>
      </c>
      <c r="V1721" s="147" t="str">
        <f t="shared" si="592"/>
        <v/>
      </c>
      <c r="W1721" s="171">
        <f t="shared" si="593"/>
        <v>1.3825574571917721E-5</v>
      </c>
      <c r="X1721" s="169" t="str">
        <f t="shared" si="594"/>
        <v/>
      </c>
      <c r="Y1721" s="147" t="str">
        <f t="shared" si="595"/>
        <v/>
      </c>
      <c r="AC1721" s="151">
        <v>1040</v>
      </c>
      <c r="AD1721" s="147">
        <f t="shared" si="596"/>
        <v>0.16000000000000014</v>
      </c>
      <c r="AE1721" s="170">
        <f t="shared" si="597"/>
        <v>0.39386836156854083</v>
      </c>
      <c r="AF1721" s="170">
        <f t="shared" si="598"/>
        <v>0.56355946289143288</v>
      </c>
      <c r="AG1721" s="147" t="str">
        <f t="shared" si="599"/>
        <v/>
      </c>
      <c r="AH1721" s="147">
        <f t="shared" si="600"/>
        <v>0.39386836156854083</v>
      </c>
      <c r="AI1721" s="147" t="str">
        <f t="shared" si="601"/>
        <v/>
      </c>
      <c r="AJ1721" s="169">
        <f t="shared" si="602"/>
        <v>0</v>
      </c>
      <c r="AK1721" s="169" t="str">
        <f t="shared" si="603"/>
        <v/>
      </c>
      <c r="AL1721" s="169" t="str">
        <f t="shared" si="604"/>
        <v/>
      </c>
      <c r="AM1721" s="169"/>
      <c r="AN1721" s="169"/>
      <c r="AO1721" s="169"/>
      <c r="AP1721" s="169"/>
      <c r="AQ1721" s="169"/>
      <c r="AR1721" s="169"/>
      <c r="AS1721" s="169"/>
      <c r="AT1721" s="148"/>
      <c r="AU1721" s="149"/>
      <c r="AV1721" s="148"/>
      <c r="AW1721" s="173"/>
      <c r="AX1721" s="174"/>
      <c r="AY1721" s="175"/>
      <c r="AZ1721" s="175"/>
      <c r="BA1721" s="176"/>
      <c r="BB1721" s="176"/>
      <c r="BC1721" s="150"/>
      <c r="BE1721" s="151">
        <v>1017</v>
      </c>
      <c r="BF1721" s="164">
        <f t="shared" si="574"/>
        <v>6.5024000000001205</v>
      </c>
      <c r="BG1721" s="177">
        <f t="shared" si="575"/>
        <v>0.48245663265034144</v>
      </c>
      <c r="BH1721" s="178">
        <f t="shared" si="576"/>
        <v>7.104672258695377E-4</v>
      </c>
      <c r="BI1721" s="179" t="str">
        <f t="shared" si="577"/>
        <v/>
      </c>
      <c r="BJ1721" s="179" t="str">
        <f t="shared" si="573"/>
        <v/>
      </c>
    </row>
    <row r="1722" spans="2:62" ht="20.100000000000001" customHeight="1" x14ac:dyDescent="0.25">
      <c r="B1722" s="147"/>
      <c r="C1722" s="151">
        <v>1041</v>
      </c>
      <c r="D1722" s="147">
        <f t="shared" si="578"/>
        <v>122.4946678532001</v>
      </c>
      <c r="E1722" s="170">
        <f t="shared" si="579"/>
        <v>5.2698267450203003E-4</v>
      </c>
      <c r="F1722" s="170">
        <f t="shared" si="580"/>
        <v>0.56513442809450321</v>
      </c>
      <c r="G1722" s="147" t="str">
        <f t="shared" si="581"/>
        <v/>
      </c>
      <c r="H1722" s="147">
        <f t="shared" si="582"/>
        <v>5.2698267450203003E-4</v>
      </c>
      <c r="I1722" s="147" t="str">
        <f t="shared" si="583"/>
        <v/>
      </c>
      <c r="J1722" s="147">
        <f t="shared" si="584"/>
        <v>4.9864256073658253E-12</v>
      </c>
      <c r="K1722" s="147" t="str">
        <f t="shared" si="585"/>
        <v/>
      </c>
      <c r="L1722" s="147" t="str">
        <f t="shared" si="586"/>
        <v/>
      </c>
      <c r="P1722" s="151">
        <v>1041</v>
      </c>
      <c r="Q1722" s="147">
        <f t="shared" si="587"/>
        <v>3939.5642405647086</v>
      </c>
      <c r="R1722" s="170">
        <f t="shared" si="588"/>
        <v>1.6385712666602913E-5</v>
      </c>
      <c r="S1722" s="170">
        <f t="shared" si="589"/>
        <v>0.56513442809450298</v>
      </c>
      <c r="T1722" s="147" t="str">
        <f t="shared" si="590"/>
        <v/>
      </c>
      <c r="U1722" s="147">
        <f t="shared" si="591"/>
        <v>1.6385712666602913E-5</v>
      </c>
      <c r="V1722" s="147" t="str">
        <f t="shared" si="592"/>
        <v/>
      </c>
      <c r="W1722" s="171">
        <f t="shared" si="593"/>
        <v>1.3858991888881853E-5</v>
      </c>
      <c r="X1722" s="169" t="str">
        <f t="shared" si="594"/>
        <v/>
      </c>
      <c r="Y1722" s="147" t="str">
        <f t="shared" si="595"/>
        <v/>
      </c>
      <c r="AC1722" s="151">
        <v>1041</v>
      </c>
      <c r="AD1722" s="147">
        <f t="shared" si="596"/>
        <v>0.1639999999999997</v>
      </c>
      <c r="AE1722" s="170">
        <f t="shared" si="597"/>
        <v>0.39361321754583578</v>
      </c>
      <c r="AF1722" s="170">
        <f t="shared" si="598"/>
        <v>0.56513442809450287</v>
      </c>
      <c r="AG1722" s="147" t="str">
        <f t="shared" si="599"/>
        <v/>
      </c>
      <c r="AH1722" s="147">
        <f t="shared" si="600"/>
        <v>0.39361321754583578</v>
      </c>
      <c r="AI1722" s="147" t="str">
        <f t="shared" si="601"/>
        <v/>
      </c>
      <c r="AJ1722" s="169">
        <f t="shared" si="602"/>
        <v>0</v>
      </c>
      <c r="AK1722" s="169" t="str">
        <f t="shared" si="603"/>
        <v/>
      </c>
      <c r="AL1722" s="169" t="str">
        <f t="shared" si="604"/>
        <v/>
      </c>
      <c r="AM1722" s="169"/>
      <c r="AN1722" s="169"/>
      <c r="AO1722" s="169"/>
      <c r="AP1722" s="169"/>
      <c r="AQ1722" s="169"/>
      <c r="AR1722" s="169"/>
      <c r="AS1722" s="169"/>
      <c r="AT1722" s="148"/>
      <c r="AU1722" s="149"/>
      <c r="AV1722" s="148"/>
      <c r="AW1722" s="173"/>
      <c r="AX1722" s="174"/>
      <c r="AY1722" s="175"/>
      <c r="AZ1722" s="175"/>
      <c r="BA1722" s="176"/>
      <c r="BB1722" s="176"/>
      <c r="BC1722" s="150"/>
      <c r="BE1722" s="151">
        <v>1018</v>
      </c>
      <c r="BF1722" s="164">
        <f t="shared" si="574"/>
        <v>6.5088000000001207</v>
      </c>
      <c r="BG1722" s="177">
        <f t="shared" si="575"/>
        <v>0.48174616542447191</v>
      </c>
      <c r="BH1722" s="178">
        <f t="shared" si="576"/>
        <v>7.0994040449368079E-4</v>
      </c>
      <c r="BI1722" s="179" t="str">
        <f t="shared" si="577"/>
        <v/>
      </c>
      <c r="BJ1722" s="179" t="str">
        <f t="shared" si="573"/>
        <v/>
      </c>
    </row>
    <row r="1723" spans="2:62" ht="20.100000000000001" customHeight="1" x14ac:dyDescent="0.25">
      <c r="B1723" s="147"/>
      <c r="C1723" s="151">
        <v>1042</v>
      </c>
      <c r="D1723" s="147">
        <f t="shared" si="578"/>
        <v>125.48234267888756</v>
      </c>
      <c r="E1723" s="170">
        <f t="shared" si="579"/>
        <v>5.266328741527289E-4</v>
      </c>
      <c r="F1723" s="170">
        <f t="shared" si="580"/>
        <v>0.56670836046058448</v>
      </c>
      <c r="G1723" s="147" t="str">
        <f t="shared" si="581"/>
        <v/>
      </c>
      <c r="H1723" s="147">
        <f t="shared" si="582"/>
        <v>5.266328741527289E-4</v>
      </c>
      <c r="I1723" s="147" t="str">
        <f t="shared" si="583"/>
        <v/>
      </c>
      <c r="J1723" s="147">
        <f t="shared" si="584"/>
        <v>5.1091621353011145E-12</v>
      </c>
      <c r="K1723" s="147" t="str">
        <f t="shared" si="585"/>
        <v/>
      </c>
      <c r="L1723" s="147" t="str">
        <f t="shared" si="586"/>
        <v/>
      </c>
      <c r="P1723" s="151">
        <v>1042</v>
      </c>
      <c r="Q1723" s="147">
        <f t="shared" si="587"/>
        <v>4035.6511732614163</v>
      </c>
      <c r="R1723" s="170">
        <f t="shared" si="588"/>
        <v>1.6374836164790507E-5</v>
      </c>
      <c r="S1723" s="170">
        <f t="shared" si="589"/>
        <v>0.56670836046058459</v>
      </c>
      <c r="T1723" s="147" t="str">
        <f t="shared" si="590"/>
        <v/>
      </c>
      <c r="U1723" s="147">
        <f t="shared" si="591"/>
        <v>1.6374836164790507E-5</v>
      </c>
      <c r="V1723" s="147" t="str">
        <f t="shared" si="592"/>
        <v/>
      </c>
      <c r="W1723" s="171">
        <f t="shared" si="593"/>
        <v>1.3892267699622828E-5</v>
      </c>
      <c r="X1723" s="169" t="str">
        <f t="shared" si="594"/>
        <v/>
      </c>
      <c r="Y1723" s="147" t="str">
        <f t="shared" si="595"/>
        <v/>
      </c>
      <c r="AC1723" s="151">
        <v>1042</v>
      </c>
      <c r="AD1723" s="147">
        <f t="shared" si="596"/>
        <v>0.16800000000000015</v>
      </c>
      <c r="AE1723" s="170">
        <f t="shared" si="597"/>
        <v>0.39335194512142974</v>
      </c>
      <c r="AF1723" s="170">
        <f t="shared" si="598"/>
        <v>0.56670836046058459</v>
      </c>
      <c r="AG1723" s="147" t="str">
        <f t="shared" si="599"/>
        <v/>
      </c>
      <c r="AH1723" s="147">
        <f t="shared" si="600"/>
        <v>0.39335194512142974</v>
      </c>
      <c r="AI1723" s="147" t="str">
        <f t="shared" si="601"/>
        <v/>
      </c>
      <c r="AJ1723" s="169">
        <f t="shared" si="602"/>
        <v>0</v>
      </c>
      <c r="AK1723" s="169" t="str">
        <f t="shared" si="603"/>
        <v/>
      </c>
      <c r="AL1723" s="169" t="str">
        <f t="shared" si="604"/>
        <v/>
      </c>
      <c r="AM1723" s="169"/>
      <c r="AN1723" s="169"/>
      <c r="AO1723" s="169"/>
      <c r="AP1723" s="169"/>
      <c r="AQ1723" s="169"/>
      <c r="AR1723" s="169"/>
      <c r="AS1723" s="169"/>
      <c r="AT1723" s="148"/>
      <c r="AU1723" s="149"/>
      <c r="AV1723" s="148"/>
      <c r="AW1723" s="173"/>
      <c r="AX1723" s="174"/>
      <c r="AY1723" s="175"/>
      <c r="AZ1723" s="175"/>
      <c r="BA1723" s="176"/>
      <c r="BB1723" s="176"/>
      <c r="BC1723" s="150"/>
      <c r="BE1723" s="151">
        <v>1019</v>
      </c>
      <c r="BF1723" s="164">
        <f t="shared" si="574"/>
        <v>6.5152000000001209</v>
      </c>
      <c r="BG1723" s="177">
        <f t="shared" si="575"/>
        <v>0.48103622501997823</v>
      </c>
      <c r="BH1723" s="178">
        <f t="shared" si="576"/>
        <v>7.0941226070975194E-4</v>
      </c>
      <c r="BI1723" s="179" t="str">
        <f t="shared" si="577"/>
        <v/>
      </c>
      <c r="BJ1723" s="179" t="str">
        <f t="shared" si="573"/>
        <v/>
      </c>
    </row>
    <row r="1724" spans="2:62" ht="20.100000000000001" customHeight="1" x14ac:dyDescent="0.25">
      <c r="B1724" s="147"/>
      <c r="C1724" s="151">
        <v>1043</v>
      </c>
      <c r="D1724" s="147">
        <f t="shared" si="578"/>
        <v>128.47001750457548</v>
      </c>
      <c r="E1724" s="170">
        <f t="shared" si="579"/>
        <v>5.2627488552823177E-4</v>
      </c>
      <c r="F1724" s="170">
        <f t="shared" si="580"/>
        <v>0.56828123550082721</v>
      </c>
      <c r="G1724" s="147" t="str">
        <f t="shared" si="581"/>
        <v/>
      </c>
      <c r="H1724" s="147">
        <f t="shared" si="582"/>
        <v>5.2627488552823177E-4</v>
      </c>
      <c r="I1724" s="147" t="str">
        <f t="shared" si="583"/>
        <v/>
      </c>
      <c r="J1724" s="147">
        <f t="shared" si="584"/>
        <v>5.2348359580404702E-12</v>
      </c>
      <c r="K1724" s="147" t="str">
        <f t="shared" si="585"/>
        <v/>
      </c>
      <c r="L1724" s="147" t="str">
        <f t="shared" si="586"/>
        <v/>
      </c>
      <c r="P1724" s="151">
        <v>1043</v>
      </c>
      <c r="Q1724" s="147">
        <f t="shared" si="587"/>
        <v>4131.7381059581094</v>
      </c>
      <c r="R1724" s="170">
        <f t="shared" si="588"/>
        <v>1.6363705061202587E-5</v>
      </c>
      <c r="S1724" s="170">
        <f t="shared" si="589"/>
        <v>0.5682812355008271</v>
      </c>
      <c r="T1724" s="147" t="str">
        <f t="shared" si="590"/>
        <v/>
      </c>
      <c r="U1724" s="147">
        <f t="shared" si="591"/>
        <v>1.6363705061202587E-5</v>
      </c>
      <c r="V1724" s="147" t="str">
        <f t="shared" si="592"/>
        <v/>
      </c>
      <c r="W1724" s="171">
        <f t="shared" si="593"/>
        <v>1.3925400598284653E-5</v>
      </c>
      <c r="X1724" s="169" t="str">
        <f t="shared" si="594"/>
        <v/>
      </c>
      <c r="Y1724" s="147" t="str">
        <f t="shared" si="595"/>
        <v/>
      </c>
      <c r="AC1724" s="151">
        <v>1043</v>
      </c>
      <c r="AD1724" s="147">
        <f t="shared" si="596"/>
        <v>0.17199999999999971</v>
      </c>
      <c r="AE1724" s="170">
        <f t="shared" si="597"/>
        <v>0.39308455672110665</v>
      </c>
      <c r="AF1724" s="170">
        <f t="shared" si="598"/>
        <v>0.5682812355008271</v>
      </c>
      <c r="AG1724" s="147" t="str">
        <f t="shared" si="599"/>
        <v/>
      </c>
      <c r="AH1724" s="147">
        <f t="shared" si="600"/>
        <v>0.39308455672110665</v>
      </c>
      <c r="AI1724" s="147" t="str">
        <f t="shared" si="601"/>
        <v/>
      </c>
      <c r="AJ1724" s="169">
        <f t="shared" si="602"/>
        <v>0</v>
      </c>
      <c r="AK1724" s="169" t="str">
        <f t="shared" si="603"/>
        <v/>
      </c>
      <c r="AL1724" s="169" t="str">
        <f t="shared" si="604"/>
        <v/>
      </c>
      <c r="AM1724" s="169"/>
      <c r="AN1724" s="169"/>
      <c r="AO1724" s="169"/>
      <c r="AP1724" s="169"/>
      <c r="AQ1724" s="169"/>
      <c r="AR1724" s="169"/>
      <c r="AS1724" s="169"/>
      <c r="AT1724" s="148"/>
      <c r="AU1724" s="149"/>
      <c r="AV1724" s="148"/>
      <c r="AW1724" s="173"/>
      <c r="AX1724" s="174"/>
      <c r="AY1724" s="175"/>
      <c r="AZ1724" s="175"/>
      <c r="BA1724" s="176"/>
      <c r="BB1724" s="176"/>
      <c r="BC1724" s="150"/>
      <c r="BE1724" s="151">
        <v>1020</v>
      </c>
      <c r="BF1724" s="164">
        <f t="shared" si="574"/>
        <v>6.5216000000001211</v>
      </c>
      <c r="BG1724" s="177">
        <f t="shared" si="575"/>
        <v>0.48032681275926847</v>
      </c>
      <c r="BH1724" s="178">
        <f t="shared" si="576"/>
        <v>7.0888280141290227E-4</v>
      </c>
      <c r="BI1724" s="179" t="str">
        <f t="shared" si="577"/>
        <v/>
      </c>
      <c r="BJ1724" s="179" t="str">
        <f t="shared" si="573"/>
        <v/>
      </c>
    </row>
    <row r="1725" spans="2:62" ht="20.100000000000001" customHeight="1" x14ac:dyDescent="0.25">
      <c r="B1725" s="147"/>
      <c r="C1725" s="151">
        <v>1044</v>
      </c>
      <c r="D1725" s="147">
        <f t="shared" si="578"/>
        <v>131.4576923302634</v>
      </c>
      <c r="E1725" s="170">
        <f t="shared" si="579"/>
        <v>5.2590872564632412E-4</v>
      </c>
      <c r="F1725" s="170">
        <f t="shared" si="580"/>
        <v>0.56985302877665422</v>
      </c>
      <c r="G1725" s="147" t="str">
        <f t="shared" si="581"/>
        <v/>
      </c>
      <c r="H1725" s="147">
        <f t="shared" si="582"/>
        <v>5.2590872564632412E-4</v>
      </c>
      <c r="I1725" s="147" t="str">
        <f t="shared" si="583"/>
        <v/>
      </c>
      <c r="J1725" s="147">
        <f t="shared" si="584"/>
        <v>5.3635152553963904E-12</v>
      </c>
      <c r="K1725" s="147" t="str">
        <f t="shared" si="585"/>
        <v/>
      </c>
      <c r="L1725" s="147" t="str">
        <f t="shared" si="586"/>
        <v/>
      </c>
      <c r="P1725" s="151">
        <v>1044</v>
      </c>
      <c r="Q1725" s="147">
        <f t="shared" si="587"/>
        <v>4227.825038654817</v>
      </c>
      <c r="R1725" s="170">
        <f t="shared" si="588"/>
        <v>1.6352319884980912E-5</v>
      </c>
      <c r="S1725" s="170">
        <f t="shared" si="589"/>
        <v>0.56985302877665411</v>
      </c>
      <c r="T1725" s="147" t="str">
        <f t="shared" si="590"/>
        <v/>
      </c>
      <c r="U1725" s="147">
        <f t="shared" si="591"/>
        <v>1.6352319884980912E-5</v>
      </c>
      <c r="V1725" s="147" t="str">
        <f t="shared" si="592"/>
        <v/>
      </c>
      <c r="W1725" s="171">
        <f t="shared" si="593"/>
        <v>1.3958389182515063E-5</v>
      </c>
      <c r="X1725" s="169" t="str">
        <f t="shared" si="594"/>
        <v/>
      </c>
      <c r="Y1725" s="147" t="str">
        <f t="shared" si="595"/>
        <v/>
      </c>
      <c r="AC1725" s="151">
        <v>1044</v>
      </c>
      <c r="AD1725" s="147">
        <f t="shared" si="596"/>
        <v>0.17600000000000016</v>
      </c>
      <c r="AE1725" s="170">
        <f t="shared" si="597"/>
        <v>0.39281106505576863</v>
      </c>
      <c r="AF1725" s="170">
        <f t="shared" si="598"/>
        <v>0.56985302877665411</v>
      </c>
      <c r="AG1725" s="147" t="str">
        <f t="shared" si="599"/>
        <v/>
      </c>
      <c r="AH1725" s="147">
        <f t="shared" si="600"/>
        <v>0.39281106505576863</v>
      </c>
      <c r="AI1725" s="147" t="str">
        <f t="shared" si="601"/>
        <v/>
      </c>
      <c r="AJ1725" s="169">
        <f t="shared" si="602"/>
        <v>0</v>
      </c>
      <c r="AK1725" s="169" t="str">
        <f t="shared" si="603"/>
        <v/>
      </c>
      <c r="AL1725" s="169" t="str">
        <f t="shared" si="604"/>
        <v/>
      </c>
      <c r="AM1725" s="169"/>
      <c r="AN1725" s="169"/>
      <c r="AO1725" s="169"/>
      <c r="AP1725" s="169"/>
      <c r="AQ1725" s="169"/>
      <c r="AR1725" s="169"/>
      <c r="AS1725" s="169"/>
      <c r="AT1725" s="148"/>
      <c r="AU1725" s="149"/>
      <c r="AV1725" s="148"/>
      <c r="AW1725" s="173"/>
      <c r="AX1725" s="174"/>
      <c r="AY1725" s="175"/>
      <c r="AZ1725" s="175"/>
      <c r="BA1725" s="176"/>
      <c r="BB1725" s="176"/>
      <c r="BC1725" s="150"/>
      <c r="BE1725" s="151">
        <v>1021</v>
      </c>
      <c r="BF1725" s="164">
        <f t="shared" si="574"/>
        <v>6.5280000000001213</v>
      </c>
      <c r="BG1725" s="177">
        <f t="shared" si="575"/>
        <v>0.47961792995785557</v>
      </c>
      <c r="BH1725" s="178">
        <f t="shared" si="576"/>
        <v>7.0835203348207365E-4</v>
      </c>
      <c r="BI1725" s="179" t="str">
        <f t="shared" si="577"/>
        <v/>
      </c>
      <c r="BJ1725" s="179" t="str">
        <f t="shared" si="573"/>
        <v/>
      </c>
    </row>
    <row r="1726" spans="2:62" ht="20.100000000000001" customHeight="1" x14ac:dyDescent="0.25">
      <c r="B1726" s="147"/>
      <c r="C1726" s="151">
        <v>1045</v>
      </c>
      <c r="D1726" s="147">
        <f t="shared" si="578"/>
        <v>134.44536715595132</v>
      </c>
      <c r="E1726" s="170">
        <f t="shared" si="579"/>
        <v>5.2553441190516885E-4</v>
      </c>
      <c r="F1726" s="170">
        <f t="shared" si="580"/>
        <v>0.57142371590090091</v>
      </c>
      <c r="G1726" s="147" t="str">
        <f t="shared" si="581"/>
        <v/>
      </c>
      <c r="H1726" s="147">
        <f t="shared" si="582"/>
        <v>5.2553441190516885E-4</v>
      </c>
      <c r="I1726" s="147" t="str">
        <f t="shared" si="583"/>
        <v/>
      </c>
      <c r="J1726" s="147">
        <f t="shared" si="584"/>
        <v>5.4952697376568151E-12</v>
      </c>
      <c r="K1726" s="147" t="str">
        <f t="shared" si="585"/>
        <v/>
      </c>
      <c r="L1726" s="147" t="str">
        <f t="shared" si="586"/>
        <v/>
      </c>
      <c r="P1726" s="151">
        <v>1045</v>
      </c>
      <c r="Q1726" s="147">
        <f t="shared" si="587"/>
        <v>4323.9119713515101</v>
      </c>
      <c r="R1726" s="170">
        <f t="shared" si="588"/>
        <v>1.6340681177094493E-5</v>
      </c>
      <c r="S1726" s="170">
        <f t="shared" si="589"/>
        <v>0.57142371590090069</v>
      </c>
      <c r="T1726" s="147" t="str">
        <f t="shared" si="590"/>
        <v/>
      </c>
      <c r="U1726" s="147">
        <f t="shared" si="591"/>
        <v>1.6340681177094493E-5</v>
      </c>
      <c r="V1726" s="147" t="str">
        <f t="shared" si="592"/>
        <v/>
      </c>
      <c r="W1726" s="171">
        <f t="shared" si="593"/>
        <v>1.3991232053563694E-5</v>
      </c>
      <c r="X1726" s="169" t="str">
        <f t="shared" si="594"/>
        <v/>
      </c>
      <c r="Y1726" s="147" t="str">
        <f t="shared" si="595"/>
        <v/>
      </c>
      <c r="AC1726" s="151">
        <v>1045</v>
      </c>
      <c r="AD1726" s="147">
        <f t="shared" si="596"/>
        <v>0.17999999999999972</v>
      </c>
      <c r="AE1726" s="170">
        <f t="shared" si="597"/>
        <v>0.39253148312042896</v>
      </c>
      <c r="AF1726" s="170">
        <f t="shared" si="598"/>
        <v>0.57142371590090058</v>
      </c>
      <c r="AG1726" s="147" t="str">
        <f t="shared" si="599"/>
        <v/>
      </c>
      <c r="AH1726" s="147">
        <f t="shared" si="600"/>
        <v>0.39253148312042896</v>
      </c>
      <c r="AI1726" s="147" t="str">
        <f t="shared" si="601"/>
        <v/>
      </c>
      <c r="AJ1726" s="169">
        <f t="shared" si="602"/>
        <v>0</v>
      </c>
      <c r="AK1726" s="169" t="str">
        <f t="shared" si="603"/>
        <v/>
      </c>
      <c r="AL1726" s="169" t="str">
        <f t="shared" si="604"/>
        <v/>
      </c>
      <c r="AM1726" s="169"/>
      <c r="AN1726" s="169"/>
      <c r="AO1726" s="169"/>
      <c r="AP1726" s="169"/>
      <c r="AQ1726" s="169"/>
      <c r="AR1726" s="169"/>
      <c r="AS1726" s="169"/>
      <c r="AT1726" s="148"/>
      <c r="AU1726" s="149"/>
      <c r="AV1726" s="148"/>
      <c r="AW1726" s="173"/>
      <c r="AX1726" s="174"/>
      <c r="AY1726" s="175"/>
      <c r="AZ1726" s="175"/>
      <c r="BA1726" s="176"/>
      <c r="BB1726" s="176"/>
      <c r="BC1726" s="150"/>
      <c r="BE1726" s="151">
        <v>1022</v>
      </c>
      <c r="BF1726" s="164">
        <f t="shared" si="574"/>
        <v>6.5344000000001214</v>
      </c>
      <c r="BG1726" s="177">
        <f t="shared" si="575"/>
        <v>0.4789095779243735</v>
      </c>
      <c r="BH1726" s="178">
        <f t="shared" si="576"/>
        <v>7.0781996378477263E-4</v>
      </c>
      <c r="BI1726" s="179" t="str">
        <f t="shared" si="577"/>
        <v/>
      </c>
      <c r="BJ1726" s="179" t="str">
        <f t="shared" si="573"/>
        <v/>
      </c>
    </row>
    <row r="1727" spans="2:62" ht="20.100000000000001" customHeight="1" x14ac:dyDescent="0.25">
      <c r="B1727" s="147"/>
      <c r="C1727" s="151">
        <v>1046</v>
      </c>
      <c r="D1727" s="147">
        <f t="shared" si="578"/>
        <v>137.43304198163878</v>
      </c>
      <c r="E1727" s="170">
        <f t="shared" si="579"/>
        <v>5.2515196208192862E-4</v>
      </c>
      <c r="F1727" s="170">
        <f t="shared" si="580"/>
        <v>0.57299327253894905</v>
      </c>
      <c r="G1727" s="147" t="str">
        <f t="shared" si="581"/>
        <v/>
      </c>
      <c r="H1727" s="147">
        <f t="shared" si="582"/>
        <v>5.2515196208192862E-4</v>
      </c>
      <c r="I1727" s="147" t="str">
        <f t="shared" si="583"/>
        <v/>
      </c>
      <c r="J1727" s="147">
        <f t="shared" si="584"/>
        <v>5.6301706786901796E-12</v>
      </c>
      <c r="K1727" s="147" t="str">
        <f t="shared" si="585"/>
        <v/>
      </c>
      <c r="L1727" s="147" t="str">
        <f t="shared" si="586"/>
        <v/>
      </c>
      <c r="P1727" s="151">
        <v>1046</v>
      </c>
      <c r="Q1727" s="147">
        <f t="shared" si="587"/>
        <v>4419.9989040482178</v>
      </c>
      <c r="R1727" s="170">
        <f t="shared" si="588"/>
        <v>1.6328789490296763E-5</v>
      </c>
      <c r="S1727" s="170">
        <f t="shared" si="589"/>
        <v>0.57299327253894927</v>
      </c>
      <c r="T1727" s="147" t="str">
        <f t="shared" si="590"/>
        <v/>
      </c>
      <c r="U1727" s="147">
        <f t="shared" si="591"/>
        <v>1.6328789490296763E-5</v>
      </c>
      <c r="V1727" s="147" t="str">
        <f t="shared" si="592"/>
        <v/>
      </c>
      <c r="W1727" s="171">
        <f t="shared" si="593"/>
        <v>1.4023927816380285E-5</v>
      </c>
      <c r="X1727" s="169" t="str">
        <f t="shared" si="594"/>
        <v/>
      </c>
      <c r="Y1727" s="147" t="str">
        <f t="shared" si="595"/>
        <v/>
      </c>
      <c r="AC1727" s="151">
        <v>1046</v>
      </c>
      <c r="AD1727" s="147">
        <f t="shared" si="596"/>
        <v>0.18400000000000016</v>
      </c>
      <c r="AE1727" s="170">
        <f t="shared" si="597"/>
        <v>0.39224582419318299</v>
      </c>
      <c r="AF1727" s="170">
        <f t="shared" si="598"/>
        <v>0.57299327253894916</v>
      </c>
      <c r="AG1727" s="147" t="str">
        <f t="shared" si="599"/>
        <v/>
      </c>
      <c r="AH1727" s="147">
        <f t="shared" si="600"/>
        <v>0.39224582419318299</v>
      </c>
      <c r="AI1727" s="147" t="str">
        <f t="shared" si="601"/>
        <v/>
      </c>
      <c r="AJ1727" s="169">
        <f t="shared" si="602"/>
        <v>0</v>
      </c>
      <c r="AK1727" s="169" t="str">
        <f t="shared" si="603"/>
        <v/>
      </c>
      <c r="AL1727" s="169" t="str">
        <f t="shared" si="604"/>
        <v/>
      </c>
      <c r="AM1727" s="169"/>
      <c r="AN1727" s="169"/>
      <c r="AO1727" s="169"/>
      <c r="AP1727" s="169"/>
      <c r="AQ1727" s="169"/>
      <c r="AR1727" s="169"/>
      <c r="AS1727" s="169"/>
      <c r="AT1727" s="148"/>
      <c r="AU1727" s="149"/>
      <c r="AV1727" s="148"/>
      <c r="AW1727" s="173"/>
      <c r="AX1727" s="174"/>
      <c r="AY1727" s="175"/>
      <c r="AZ1727" s="175"/>
      <c r="BA1727" s="176"/>
      <c r="BB1727" s="176"/>
      <c r="BC1727" s="150"/>
      <c r="BE1727" s="151">
        <v>1023</v>
      </c>
      <c r="BF1727" s="164">
        <f t="shared" si="574"/>
        <v>6.5408000000001216</v>
      </c>
      <c r="BG1727" s="177">
        <f t="shared" si="575"/>
        <v>0.47820175796058872</v>
      </c>
      <c r="BH1727" s="178">
        <f t="shared" si="576"/>
        <v>7.0728659917485004E-4</v>
      </c>
      <c r="BI1727" s="179" t="str">
        <f t="shared" si="577"/>
        <v/>
      </c>
      <c r="BJ1727" s="179" t="str">
        <f t="shared" si="573"/>
        <v/>
      </c>
    </row>
    <row r="1728" spans="2:62" ht="20.100000000000001" customHeight="1" x14ac:dyDescent="0.25">
      <c r="B1728" s="147"/>
      <c r="C1728" s="151">
        <v>1047</v>
      </c>
      <c r="D1728" s="147">
        <f t="shared" si="578"/>
        <v>140.4207168073267</v>
      </c>
      <c r="E1728" s="170">
        <f t="shared" si="579"/>
        <v>5.2476139433135891E-4</v>
      </c>
      <c r="F1728" s="170">
        <f t="shared" si="580"/>
        <v>0.57456167440985806</v>
      </c>
      <c r="G1728" s="147" t="str">
        <f t="shared" si="581"/>
        <v/>
      </c>
      <c r="H1728" s="147">
        <f t="shared" si="582"/>
        <v>5.2476139433135891E-4</v>
      </c>
      <c r="I1728" s="147" t="str">
        <f t="shared" si="583"/>
        <v/>
      </c>
      <c r="J1728" s="147">
        <f t="shared" si="584"/>
        <v>5.7682909497371953E-12</v>
      </c>
      <c r="K1728" s="147" t="str">
        <f t="shared" si="585"/>
        <v/>
      </c>
      <c r="L1728" s="147" t="str">
        <f t="shared" si="586"/>
        <v/>
      </c>
      <c r="P1728" s="151">
        <v>1047</v>
      </c>
      <c r="Q1728" s="147">
        <f t="shared" si="587"/>
        <v>4516.0858367449109</v>
      </c>
      <c r="R1728" s="170">
        <f t="shared" si="588"/>
        <v>1.6316645389081818E-5</v>
      </c>
      <c r="S1728" s="170">
        <f t="shared" si="589"/>
        <v>0.57456167440985795</v>
      </c>
      <c r="T1728" s="147" t="str">
        <f t="shared" si="590"/>
        <v/>
      </c>
      <c r="U1728" s="147">
        <f t="shared" si="591"/>
        <v>1.6316645389081818E-5</v>
      </c>
      <c r="V1728" s="147" t="str">
        <f t="shared" si="592"/>
        <v/>
      </c>
      <c r="W1728" s="171">
        <f t="shared" si="593"/>
        <v>1.4056475079712721E-5</v>
      </c>
      <c r="X1728" s="169" t="str">
        <f t="shared" si="594"/>
        <v/>
      </c>
      <c r="Y1728" s="147" t="str">
        <f t="shared" si="595"/>
        <v/>
      </c>
      <c r="AC1728" s="151">
        <v>1047</v>
      </c>
      <c r="AD1728" s="147">
        <f t="shared" si="596"/>
        <v>0.18799999999999972</v>
      </c>
      <c r="AE1728" s="170">
        <f t="shared" si="597"/>
        <v>0.39195410183415741</v>
      </c>
      <c r="AF1728" s="170">
        <f t="shared" si="598"/>
        <v>0.57456167440985784</v>
      </c>
      <c r="AG1728" s="147" t="str">
        <f t="shared" si="599"/>
        <v/>
      </c>
      <c r="AH1728" s="147">
        <f t="shared" si="600"/>
        <v>0.39195410183415741</v>
      </c>
      <c r="AI1728" s="147" t="str">
        <f t="shared" si="601"/>
        <v/>
      </c>
      <c r="AJ1728" s="169">
        <f t="shared" si="602"/>
        <v>0</v>
      </c>
      <c r="AK1728" s="169" t="str">
        <f t="shared" si="603"/>
        <v/>
      </c>
      <c r="AL1728" s="169" t="str">
        <f t="shared" si="604"/>
        <v/>
      </c>
      <c r="AM1728" s="169"/>
      <c r="AN1728" s="169"/>
      <c r="AO1728" s="169"/>
      <c r="AP1728" s="169"/>
      <c r="AQ1728" s="169"/>
      <c r="AR1728" s="169"/>
      <c r="AS1728" s="169"/>
      <c r="AT1728" s="148"/>
      <c r="AU1728" s="149"/>
      <c r="AV1728" s="148"/>
      <c r="AW1728" s="173"/>
      <c r="AX1728" s="174"/>
      <c r="AY1728" s="175"/>
      <c r="AZ1728" s="175"/>
      <c r="BA1728" s="176"/>
      <c r="BB1728" s="176"/>
      <c r="BC1728" s="150"/>
      <c r="BE1728" s="151">
        <v>1024</v>
      </c>
      <c r="BF1728" s="164">
        <f t="shared" si="574"/>
        <v>6.5472000000001218</v>
      </c>
      <c r="BG1728" s="177">
        <f t="shared" si="575"/>
        <v>0.47749447136141387</v>
      </c>
      <c r="BH1728" s="178">
        <f t="shared" si="576"/>
        <v>7.0675194649361117E-4</v>
      </c>
      <c r="BI1728" s="179" t="str">
        <f t="shared" si="577"/>
        <v/>
      </c>
      <c r="BJ1728" s="179" t="str">
        <f t="shared" si="573"/>
        <v/>
      </c>
    </row>
    <row r="1729" spans="2:62" ht="20.100000000000001" customHeight="1" x14ac:dyDescent="0.25">
      <c r="B1729" s="147"/>
      <c r="C1729" s="151">
        <v>1048</v>
      </c>
      <c r="D1729" s="147">
        <f t="shared" si="578"/>
        <v>143.40839163301462</v>
      </c>
      <c r="E1729" s="170">
        <f t="shared" si="579"/>
        <v>5.2436272718437218E-4</v>
      </c>
      <c r="F1729" s="170">
        <f t="shared" si="580"/>
        <v>0.57612889728748917</v>
      </c>
      <c r="G1729" s="147" t="str">
        <f t="shared" si="581"/>
        <v/>
      </c>
      <c r="H1729" s="147">
        <f t="shared" si="582"/>
        <v>5.2436272718437218E-4</v>
      </c>
      <c r="I1729" s="147" t="str">
        <f t="shared" si="583"/>
        <v/>
      </c>
      <c r="J1729" s="147">
        <f t="shared" si="584"/>
        <v>5.9097050539028278E-12</v>
      </c>
      <c r="K1729" s="147" t="str">
        <f t="shared" si="585"/>
        <v/>
      </c>
      <c r="L1729" s="147" t="str">
        <f t="shared" si="586"/>
        <v/>
      </c>
      <c r="P1729" s="151">
        <v>1048</v>
      </c>
      <c r="Q1729" s="147">
        <f t="shared" si="587"/>
        <v>4612.1727694416186</v>
      </c>
      <c r="R1729" s="170">
        <f t="shared" si="588"/>
        <v>1.6304249449639762E-5</v>
      </c>
      <c r="S1729" s="170">
        <f t="shared" si="589"/>
        <v>0.57612889728748906</v>
      </c>
      <c r="T1729" s="147" t="str">
        <f t="shared" si="590"/>
        <v/>
      </c>
      <c r="U1729" s="147">
        <f t="shared" si="591"/>
        <v>1.6304249449639762E-5</v>
      </c>
      <c r="V1729" s="147" t="str">
        <f t="shared" si="592"/>
        <v/>
      </c>
      <c r="W1729" s="171">
        <f t="shared" si="593"/>
        <v>1.4088872456205112E-5</v>
      </c>
      <c r="X1729" s="169" t="str">
        <f t="shared" si="594"/>
        <v/>
      </c>
      <c r="Y1729" s="147" t="str">
        <f t="shared" si="595"/>
        <v/>
      </c>
      <c r="AC1729" s="151">
        <v>1048</v>
      </c>
      <c r="AD1729" s="147">
        <f t="shared" si="596"/>
        <v>0.19200000000000017</v>
      </c>
      <c r="AE1729" s="170">
        <f t="shared" si="597"/>
        <v>0.39165632988443705</v>
      </c>
      <c r="AF1729" s="170">
        <f t="shared" si="598"/>
        <v>0.57612889728748906</v>
      </c>
      <c r="AG1729" s="147" t="str">
        <f t="shared" si="599"/>
        <v/>
      </c>
      <c r="AH1729" s="147">
        <f t="shared" si="600"/>
        <v>0.39165632988443705</v>
      </c>
      <c r="AI1729" s="147" t="str">
        <f t="shared" si="601"/>
        <v/>
      </c>
      <c r="AJ1729" s="169">
        <f t="shared" si="602"/>
        <v>0</v>
      </c>
      <c r="AK1729" s="169" t="str">
        <f t="shared" si="603"/>
        <v/>
      </c>
      <c r="AL1729" s="169" t="str">
        <f t="shared" si="604"/>
        <v/>
      </c>
      <c r="AM1729" s="169"/>
      <c r="AN1729" s="169"/>
      <c r="AO1729" s="169"/>
      <c r="AP1729" s="169"/>
      <c r="AQ1729" s="169"/>
      <c r="AR1729" s="169"/>
      <c r="AS1729" s="169"/>
      <c r="AT1729" s="148"/>
      <c r="AU1729" s="149"/>
      <c r="AV1729" s="148"/>
      <c r="AW1729" s="173"/>
      <c r="AX1729" s="174"/>
      <c r="AY1729" s="175"/>
      <c r="AZ1729" s="175"/>
      <c r="BA1729" s="176"/>
      <c r="BB1729" s="176"/>
      <c r="BC1729" s="150"/>
      <c r="BE1729" s="151">
        <v>1025</v>
      </c>
      <c r="BF1729" s="164">
        <f t="shared" si="574"/>
        <v>6.553600000000122</v>
      </c>
      <c r="BG1729" s="177">
        <f t="shared" si="575"/>
        <v>0.47678771941492026</v>
      </c>
      <c r="BH1729" s="178">
        <f t="shared" si="576"/>
        <v>7.0621601256837252E-4</v>
      </c>
      <c r="BI1729" s="179" t="str">
        <f t="shared" si="577"/>
        <v/>
      </c>
      <c r="BJ1729" s="179" t="str">
        <f t="shared" ref="BJ1729:BJ1792" si="605">IF($BG1729&lt;(1-$BC$717),$BH1729,"")</f>
        <v/>
      </c>
    </row>
    <row r="1730" spans="2:62" ht="20.100000000000001" customHeight="1" x14ac:dyDescent="0.25">
      <c r="B1730" s="147"/>
      <c r="C1730" s="151">
        <v>1049</v>
      </c>
      <c r="D1730" s="147">
        <f t="shared" si="578"/>
        <v>146.39606645870208</v>
      </c>
      <c r="E1730" s="170">
        <f t="shared" si="579"/>
        <v>5.2395597954657167E-4</v>
      </c>
      <c r="F1730" s="170">
        <f t="shared" si="580"/>
        <v>0.57769491700162812</v>
      </c>
      <c r="G1730" s="147" t="str">
        <f t="shared" si="581"/>
        <v/>
      </c>
      <c r="H1730" s="147">
        <f t="shared" si="582"/>
        <v>5.2395597954657167E-4</v>
      </c>
      <c r="I1730" s="147" t="str">
        <f t="shared" si="583"/>
        <v/>
      </c>
      <c r="J1730" s="147">
        <f t="shared" si="584"/>
        <v>6.0544891613632881E-12</v>
      </c>
      <c r="K1730" s="147" t="str">
        <f t="shared" si="585"/>
        <v/>
      </c>
      <c r="L1730" s="147" t="str">
        <f t="shared" si="586"/>
        <v/>
      </c>
      <c r="P1730" s="151">
        <v>1049</v>
      </c>
      <c r="Q1730" s="147">
        <f t="shared" si="587"/>
        <v>4708.2597021383117</v>
      </c>
      <c r="R1730" s="170">
        <f t="shared" si="588"/>
        <v>1.6291602259811148E-5</v>
      </c>
      <c r="S1730" s="170">
        <f t="shared" si="589"/>
        <v>0.57769491700162812</v>
      </c>
      <c r="T1730" s="147" t="str">
        <f t="shared" si="590"/>
        <v/>
      </c>
      <c r="U1730" s="147">
        <f t="shared" si="591"/>
        <v>1.6291602259811148E-5</v>
      </c>
      <c r="V1730" s="147" t="str">
        <f t="shared" si="592"/>
        <v/>
      </c>
      <c r="W1730" s="171">
        <f t="shared" si="593"/>
        <v>1.412111856249566E-5</v>
      </c>
      <c r="X1730" s="169" t="str">
        <f t="shared" si="594"/>
        <v/>
      </c>
      <c r="Y1730" s="147" t="str">
        <f t="shared" si="595"/>
        <v/>
      </c>
      <c r="AC1730" s="151">
        <v>1049</v>
      </c>
      <c r="AD1730" s="147">
        <f t="shared" si="596"/>
        <v>0.19599999999999973</v>
      </c>
      <c r="AE1730" s="170">
        <f t="shared" si="597"/>
        <v>0.39135252246497099</v>
      </c>
      <c r="AF1730" s="170">
        <f t="shared" si="598"/>
        <v>0.57769491700162801</v>
      </c>
      <c r="AG1730" s="147" t="str">
        <f t="shared" si="599"/>
        <v/>
      </c>
      <c r="AH1730" s="147">
        <f t="shared" si="600"/>
        <v>0.39135252246497099</v>
      </c>
      <c r="AI1730" s="147" t="str">
        <f t="shared" si="601"/>
        <v/>
      </c>
      <c r="AJ1730" s="169">
        <f t="shared" si="602"/>
        <v>0</v>
      </c>
      <c r="AK1730" s="169" t="str">
        <f t="shared" si="603"/>
        <v/>
      </c>
      <c r="AL1730" s="169" t="str">
        <f t="shared" si="604"/>
        <v/>
      </c>
      <c r="AM1730" s="169"/>
      <c r="AN1730" s="169"/>
      <c r="AO1730" s="169"/>
      <c r="AP1730" s="169"/>
      <c r="AQ1730" s="169"/>
      <c r="AR1730" s="169"/>
      <c r="AS1730" s="169"/>
      <c r="AT1730" s="148"/>
      <c r="AU1730" s="149"/>
      <c r="AV1730" s="148"/>
      <c r="AW1730" s="173"/>
      <c r="AX1730" s="174"/>
      <c r="AY1730" s="175"/>
      <c r="AZ1730" s="175"/>
      <c r="BA1730" s="176"/>
      <c r="BB1730" s="176"/>
      <c r="BC1730" s="150"/>
      <c r="BE1730" s="151">
        <v>1026</v>
      </c>
      <c r="BF1730" s="164">
        <f t="shared" ref="BF1730:BF1793" si="606">BF1729+$BI$702</f>
        <v>6.5600000000001222</v>
      </c>
      <c r="BG1730" s="177">
        <f t="shared" ref="BG1730:BG1793" si="607">_xlfn.CHISQ.DIST.RT(BF1730,7)</f>
        <v>0.47608150340235189</v>
      </c>
      <c r="BH1730" s="178">
        <f t="shared" ref="BH1730:BH1793" si="608">BG1730-BG1731</f>
        <v>7.0567880421468221E-4</v>
      </c>
      <c r="BI1730" s="179" t="str">
        <f t="shared" ref="BI1730:BI1793" si="609">IF(BG1730&lt;(1-$BC$709),BH1730,"")</f>
        <v/>
      </c>
      <c r="BJ1730" s="179" t="str">
        <f t="shared" si="605"/>
        <v/>
      </c>
    </row>
    <row r="1731" spans="2:62" ht="20.100000000000001" customHeight="1" x14ac:dyDescent="0.25">
      <c r="B1731" s="147"/>
      <c r="C1731" s="151">
        <v>1050</v>
      </c>
      <c r="D1731" s="147">
        <f t="shared" si="578"/>
        <v>149.38374128439</v>
      </c>
      <c r="E1731" s="170">
        <f t="shared" si="579"/>
        <v>5.2354117069675814E-4</v>
      </c>
      <c r="F1731" s="170">
        <f t="shared" si="580"/>
        <v>0.57925970943910299</v>
      </c>
      <c r="G1731" s="147" t="str">
        <f t="shared" si="581"/>
        <v/>
      </c>
      <c r="H1731" s="147">
        <f t="shared" si="582"/>
        <v>5.2354117069675814E-4</v>
      </c>
      <c r="I1731" s="147" t="str">
        <f t="shared" si="583"/>
        <v/>
      </c>
      <c r="J1731" s="147">
        <f t="shared" si="584"/>
        <v>6.2027211453007351E-12</v>
      </c>
      <c r="K1731" s="147" t="str">
        <f t="shared" si="585"/>
        <v/>
      </c>
      <c r="L1731" s="147" t="str">
        <f t="shared" si="586"/>
        <v/>
      </c>
      <c r="P1731" s="151">
        <v>1050</v>
      </c>
      <c r="Q1731" s="147">
        <f t="shared" si="587"/>
        <v>4804.3466348350194</v>
      </c>
      <c r="R1731" s="170">
        <f t="shared" si="588"/>
        <v>1.6278704419040519E-5</v>
      </c>
      <c r="S1731" s="170">
        <f t="shared" si="589"/>
        <v>0.5792597094391031</v>
      </c>
      <c r="T1731" s="147" t="str">
        <f t="shared" si="590"/>
        <v/>
      </c>
      <c r="U1731" s="147">
        <f t="shared" si="591"/>
        <v>1.6278704419040519E-5</v>
      </c>
      <c r="V1731" s="147" t="str">
        <f t="shared" si="592"/>
        <v/>
      </c>
      <c r="W1731" s="171">
        <f t="shared" si="593"/>
        <v>1.4153212019314562E-5</v>
      </c>
      <c r="X1731" s="169" t="str">
        <f t="shared" si="594"/>
        <v/>
      </c>
      <c r="Y1731" s="147" t="str">
        <f t="shared" si="595"/>
        <v/>
      </c>
      <c r="AC1731" s="151">
        <v>1050</v>
      </c>
      <c r="AD1731" s="147">
        <f t="shared" si="596"/>
        <v>0.20000000000000018</v>
      </c>
      <c r="AE1731" s="170">
        <f t="shared" si="597"/>
        <v>0.39104269397545588</v>
      </c>
      <c r="AF1731" s="170">
        <f t="shared" si="598"/>
        <v>0.5792597094391031</v>
      </c>
      <c r="AG1731" s="147" t="str">
        <f t="shared" si="599"/>
        <v/>
      </c>
      <c r="AH1731" s="147">
        <f t="shared" si="600"/>
        <v>0.39104269397545588</v>
      </c>
      <c r="AI1731" s="147" t="str">
        <f t="shared" si="601"/>
        <v/>
      </c>
      <c r="AJ1731" s="169">
        <f t="shared" si="602"/>
        <v>0</v>
      </c>
      <c r="AK1731" s="169" t="str">
        <f t="shared" si="603"/>
        <v/>
      </c>
      <c r="AL1731" s="169" t="str">
        <f t="shared" si="604"/>
        <v/>
      </c>
      <c r="AM1731" s="169"/>
      <c r="AN1731" s="169"/>
      <c r="AO1731" s="169"/>
      <c r="AP1731" s="169"/>
      <c r="AQ1731" s="169"/>
      <c r="AR1731" s="169"/>
      <c r="AS1731" s="169"/>
      <c r="AT1731" s="148"/>
      <c r="AU1731" s="149"/>
      <c r="AV1731" s="148"/>
      <c r="AW1731" s="173"/>
      <c r="AX1731" s="174"/>
      <c r="AY1731" s="175"/>
      <c r="AZ1731" s="175"/>
      <c r="BA1731" s="176"/>
      <c r="BB1731" s="176"/>
      <c r="BC1731" s="150"/>
      <c r="BE1731" s="151">
        <v>1027</v>
      </c>
      <c r="BF1731" s="164">
        <f t="shared" si="606"/>
        <v>6.5664000000001224</v>
      </c>
      <c r="BG1731" s="177">
        <f t="shared" si="607"/>
        <v>0.47537582459813721</v>
      </c>
      <c r="BH1731" s="178">
        <f t="shared" si="608"/>
        <v>7.051403282333224E-4</v>
      </c>
      <c r="BI1731" s="179" t="str">
        <f t="shared" si="609"/>
        <v/>
      </c>
      <c r="BJ1731" s="179" t="str">
        <f t="shared" si="605"/>
        <v/>
      </c>
    </row>
    <row r="1732" spans="2:62" ht="20.100000000000001" customHeight="1" x14ac:dyDescent="0.25">
      <c r="B1732" s="147"/>
      <c r="C1732" s="151">
        <v>1051</v>
      </c>
      <c r="D1732" s="147">
        <f t="shared" si="578"/>
        <v>152.37141611007792</v>
      </c>
      <c r="E1732" s="170">
        <f t="shared" si="579"/>
        <v>5.2311832028540675E-4</v>
      </c>
      <c r="F1732" s="170">
        <f t="shared" si="580"/>
        <v>0.58082325054489592</v>
      </c>
      <c r="G1732" s="147" t="str">
        <f t="shared" si="581"/>
        <v/>
      </c>
      <c r="H1732" s="147">
        <f t="shared" si="582"/>
        <v>5.2311832028540675E-4</v>
      </c>
      <c r="I1732" s="147" t="str">
        <f t="shared" si="583"/>
        <v/>
      </c>
      <c r="J1732" s="147">
        <f t="shared" si="584"/>
        <v>6.3544806185809889E-12</v>
      </c>
      <c r="K1732" s="147" t="str">
        <f t="shared" si="585"/>
        <v/>
      </c>
      <c r="L1732" s="147" t="str">
        <f t="shared" si="586"/>
        <v/>
      </c>
      <c r="P1732" s="151">
        <v>1051</v>
      </c>
      <c r="Q1732" s="147">
        <f t="shared" si="587"/>
        <v>4900.4335675317125</v>
      </c>
      <c r="R1732" s="170">
        <f t="shared" si="588"/>
        <v>1.6265556538329057E-5</v>
      </c>
      <c r="S1732" s="170">
        <f t="shared" si="589"/>
        <v>0.58082325054489581</v>
      </c>
      <c r="T1732" s="147" t="str">
        <f t="shared" si="590"/>
        <v/>
      </c>
      <c r="U1732" s="147">
        <f t="shared" si="591"/>
        <v>1.6265556538329057E-5</v>
      </c>
      <c r="V1732" s="147" t="str">
        <f t="shared" si="592"/>
        <v/>
      </c>
      <c r="W1732" s="171">
        <f t="shared" si="593"/>
        <v>1.4185151451581708E-5</v>
      </c>
      <c r="X1732" s="169" t="str">
        <f t="shared" si="594"/>
        <v/>
      </c>
      <c r="Y1732" s="147" t="str">
        <f t="shared" si="595"/>
        <v/>
      </c>
      <c r="AC1732" s="151">
        <v>1051</v>
      </c>
      <c r="AD1732" s="147">
        <f t="shared" si="596"/>
        <v>0.20399999999999974</v>
      </c>
      <c r="AE1732" s="170">
        <f t="shared" si="597"/>
        <v>0.39072685909319932</v>
      </c>
      <c r="AF1732" s="170">
        <f t="shared" si="598"/>
        <v>0.5808232505448957</v>
      </c>
      <c r="AG1732" s="147" t="str">
        <f t="shared" si="599"/>
        <v/>
      </c>
      <c r="AH1732" s="147">
        <f t="shared" si="600"/>
        <v>0.39072685909319932</v>
      </c>
      <c r="AI1732" s="147" t="str">
        <f t="shared" si="601"/>
        <v/>
      </c>
      <c r="AJ1732" s="169">
        <f t="shared" si="602"/>
        <v>0</v>
      </c>
      <c r="AK1732" s="169" t="str">
        <f t="shared" si="603"/>
        <v/>
      </c>
      <c r="AL1732" s="169" t="str">
        <f t="shared" si="604"/>
        <v/>
      </c>
      <c r="AM1732" s="169"/>
      <c r="AN1732" s="169"/>
      <c r="AO1732" s="169"/>
      <c r="AP1732" s="169"/>
      <c r="AQ1732" s="169"/>
      <c r="AR1732" s="169"/>
      <c r="AS1732" s="169"/>
      <c r="AT1732" s="148"/>
      <c r="AU1732" s="149"/>
      <c r="AV1732" s="148"/>
      <c r="AW1732" s="173"/>
      <c r="AX1732" s="174"/>
      <c r="AY1732" s="175"/>
      <c r="AZ1732" s="175"/>
      <c r="BA1732" s="176"/>
      <c r="BB1732" s="176"/>
      <c r="BC1732" s="150"/>
      <c r="BE1732" s="151">
        <v>1028</v>
      </c>
      <c r="BF1732" s="164">
        <f t="shared" si="606"/>
        <v>6.5728000000001225</v>
      </c>
      <c r="BG1732" s="177">
        <f t="shared" si="607"/>
        <v>0.47467068426990389</v>
      </c>
      <c r="BH1732" s="178">
        <f t="shared" si="608"/>
        <v>7.0460059141297382E-4</v>
      </c>
      <c r="BI1732" s="179" t="str">
        <f t="shared" si="609"/>
        <v/>
      </c>
      <c r="BJ1732" s="179" t="str">
        <f t="shared" si="605"/>
        <v/>
      </c>
    </row>
    <row r="1733" spans="2:62" ht="20.100000000000001" customHeight="1" x14ac:dyDescent="0.25">
      <c r="B1733" s="147"/>
      <c r="C1733" s="151">
        <v>1052</v>
      </c>
      <c r="D1733" s="147">
        <f t="shared" si="578"/>
        <v>155.35909093576583</v>
      </c>
      <c r="E1733" s="170">
        <f t="shared" si="579"/>
        <v>5.2268744833311508E-4</v>
      </c>
      <c r="F1733" s="170">
        <f t="shared" si="580"/>
        <v>0.5823855163232512</v>
      </c>
      <c r="G1733" s="147" t="str">
        <f t="shared" si="581"/>
        <v/>
      </c>
      <c r="H1733" s="147">
        <f t="shared" si="582"/>
        <v>5.2268744833311508E-4</v>
      </c>
      <c r="I1733" s="147" t="str">
        <f t="shared" si="583"/>
        <v/>
      </c>
      <c r="J1733" s="147">
        <f t="shared" si="584"/>
        <v>6.5098489711887956E-12</v>
      </c>
      <c r="K1733" s="147" t="str">
        <f t="shared" si="585"/>
        <v/>
      </c>
      <c r="L1733" s="147" t="str">
        <f t="shared" si="586"/>
        <v/>
      </c>
      <c r="P1733" s="151">
        <v>1052</v>
      </c>
      <c r="Q1733" s="147">
        <f t="shared" si="587"/>
        <v>4996.5205002284201</v>
      </c>
      <c r="R1733" s="170">
        <f t="shared" si="588"/>
        <v>1.6252159240186344E-5</v>
      </c>
      <c r="S1733" s="170">
        <f t="shared" si="589"/>
        <v>0.5823855163232512</v>
      </c>
      <c r="T1733" s="147" t="str">
        <f t="shared" si="590"/>
        <v/>
      </c>
      <c r="U1733" s="147">
        <f t="shared" si="591"/>
        <v>1.6252159240186344E-5</v>
      </c>
      <c r="V1733" s="147" t="str">
        <f t="shared" si="592"/>
        <v/>
      </c>
      <c r="W1733" s="171">
        <f t="shared" si="593"/>
        <v>1.4216935488504331E-5</v>
      </c>
      <c r="X1733" s="169" t="str">
        <f t="shared" si="594"/>
        <v/>
      </c>
      <c r="Y1733" s="147" t="str">
        <f t="shared" si="595"/>
        <v/>
      </c>
      <c r="AC1733" s="151">
        <v>1052</v>
      </c>
      <c r="AD1733" s="147">
        <f t="shared" si="596"/>
        <v>0.20800000000000018</v>
      </c>
      <c r="AE1733" s="170">
        <f t="shared" si="597"/>
        <v>0.3904050327719602</v>
      </c>
      <c r="AF1733" s="170">
        <f t="shared" si="598"/>
        <v>0.5823855163232512</v>
      </c>
      <c r="AG1733" s="147" t="str">
        <f t="shared" si="599"/>
        <v/>
      </c>
      <c r="AH1733" s="147">
        <f t="shared" si="600"/>
        <v>0.3904050327719602</v>
      </c>
      <c r="AI1733" s="147" t="str">
        <f t="shared" si="601"/>
        <v/>
      </c>
      <c r="AJ1733" s="169">
        <f t="shared" si="602"/>
        <v>0</v>
      </c>
      <c r="AK1733" s="169" t="str">
        <f t="shared" si="603"/>
        <v/>
      </c>
      <c r="AL1733" s="169" t="str">
        <f t="shared" si="604"/>
        <v/>
      </c>
      <c r="AM1733" s="169"/>
      <c r="AN1733" s="169"/>
      <c r="AO1733" s="169"/>
      <c r="AP1733" s="169"/>
      <c r="AQ1733" s="169"/>
      <c r="AR1733" s="169"/>
      <c r="AS1733" s="169"/>
      <c r="AT1733" s="148"/>
      <c r="AU1733" s="149"/>
      <c r="AV1733" s="148"/>
      <c r="AW1733" s="173"/>
      <c r="AX1733" s="174"/>
      <c r="AY1733" s="175"/>
      <c r="AZ1733" s="175"/>
      <c r="BA1733" s="176"/>
      <c r="BB1733" s="176"/>
      <c r="BC1733" s="150"/>
      <c r="BE1733" s="151">
        <v>1029</v>
      </c>
      <c r="BF1733" s="164">
        <f t="shared" si="606"/>
        <v>6.5792000000001227</v>
      </c>
      <c r="BG1733" s="177">
        <f t="shared" si="607"/>
        <v>0.47396608367849091</v>
      </c>
      <c r="BH1733" s="178">
        <f t="shared" si="608"/>
        <v>7.0405960052810634E-4</v>
      </c>
      <c r="BI1733" s="179" t="str">
        <f t="shared" si="609"/>
        <v/>
      </c>
      <c r="BJ1733" s="179" t="str">
        <f t="shared" si="605"/>
        <v/>
      </c>
    </row>
    <row r="1734" spans="2:62" ht="20.100000000000001" customHeight="1" x14ac:dyDescent="0.25">
      <c r="B1734" s="147"/>
      <c r="C1734" s="151">
        <v>1053</v>
      </c>
      <c r="D1734" s="147">
        <f t="shared" si="578"/>
        <v>158.3467657614533</v>
      </c>
      <c r="E1734" s="170">
        <f t="shared" si="579"/>
        <v>5.222485752290249E-4</v>
      </c>
      <c r="F1734" s="170">
        <f t="shared" si="580"/>
        <v>0.58394648283877937</v>
      </c>
      <c r="G1734" s="147" t="str">
        <f t="shared" si="581"/>
        <v/>
      </c>
      <c r="H1734" s="147">
        <f t="shared" si="582"/>
        <v>5.222485752290249E-4</v>
      </c>
      <c r="I1734" s="147" t="str">
        <f t="shared" si="583"/>
        <v/>
      </c>
      <c r="J1734" s="147">
        <f t="shared" si="584"/>
        <v>6.6689094084352714E-12</v>
      </c>
      <c r="K1734" s="147" t="str">
        <f t="shared" si="585"/>
        <v/>
      </c>
      <c r="L1734" s="147" t="str">
        <f t="shared" si="586"/>
        <v/>
      </c>
      <c r="P1734" s="151">
        <v>1053</v>
      </c>
      <c r="Q1734" s="147">
        <f t="shared" si="587"/>
        <v>5092.6074329251132</v>
      </c>
      <c r="R1734" s="170">
        <f t="shared" si="588"/>
        <v>1.623851315858125E-5</v>
      </c>
      <c r="S1734" s="170">
        <f t="shared" si="589"/>
        <v>0.58394648283877937</v>
      </c>
      <c r="T1734" s="147" t="str">
        <f t="shared" si="590"/>
        <v/>
      </c>
      <c r="U1734" s="147">
        <f t="shared" si="591"/>
        <v>1.623851315858125E-5</v>
      </c>
      <c r="V1734" s="147" t="str">
        <f t="shared" si="592"/>
        <v/>
      </c>
      <c r="W1734" s="171">
        <f t="shared" si="593"/>
        <v>1.4248562763674489E-5</v>
      </c>
      <c r="X1734" s="169" t="str">
        <f t="shared" si="594"/>
        <v/>
      </c>
      <c r="Y1734" s="147" t="str">
        <f t="shared" si="595"/>
        <v/>
      </c>
      <c r="AC1734" s="151">
        <v>1053</v>
      </c>
      <c r="AD1734" s="147">
        <f t="shared" si="596"/>
        <v>0.21199999999999974</v>
      </c>
      <c r="AE1734" s="170">
        <f t="shared" si="597"/>
        <v>0.39007723024076968</v>
      </c>
      <c r="AF1734" s="170">
        <f t="shared" si="598"/>
        <v>0.58394648283877926</v>
      </c>
      <c r="AG1734" s="147" t="str">
        <f t="shared" si="599"/>
        <v/>
      </c>
      <c r="AH1734" s="147">
        <f t="shared" si="600"/>
        <v>0.39007723024076968</v>
      </c>
      <c r="AI1734" s="147" t="str">
        <f t="shared" si="601"/>
        <v/>
      </c>
      <c r="AJ1734" s="169">
        <f t="shared" si="602"/>
        <v>0</v>
      </c>
      <c r="AK1734" s="169" t="str">
        <f t="shared" si="603"/>
        <v/>
      </c>
      <c r="AL1734" s="169" t="str">
        <f t="shared" si="604"/>
        <v/>
      </c>
      <c r="AM1734" s="169"/>
      <c r="AN1734" s="169"/>
      <c r="AO1734" s="169"/>
      <c r="AP1734" s="169"/>
      <c r="AQ1734" s="169"/>
      <c r="AR1734" s="169"/>
      <c r="AS1734" s="169"/>
      <c r="AT1734" s="148"/>
      <c r="AU1734" s="149"/>
      <c r="AV1734" s="148"/>
      <c r="AW1734" s="173"/>
      <c r="AX1734" s="174"/>
      <c r="AY1734" s="175"/>
      <c r="AZ1734" s="175"/>
      <c r="BA1734" s="176"/>
      <c r="BB1734" s="176"/>
      <c r="BC1734" s="150"/>
      <c r="BE1734" s="151">
        <v>1030</v>
      </c>
      <c r="BF1734" s="164">
        <f t="shared" si="606"/>
        <v>6.5856000000001229</v>
      </c>
      <c r="BG1734" s="177">
        <f t="shared" si="607"/>
        <v>0.47326202407796281</v>
      </c>
      <c r="BH1734" s="178">
        <f t="shared" si="608"/>
        <v>7.0351736234208762E-4</v>
      </c>
      <c r="BI1734" s="179" t="str">
        <f t="shared" si="609"/>
        <v/>
      </c>
      <c r="BJ1734" s="179" t="str">
        <f t="shared" si="605"/>
        <v/>
      </c>
    </row>
    <row r="1735" spans="2:62" ht="20.100000000000001" customHeight="1" x14ac:dyDescent="0.25">
      <c r="B1735" s="147"/>
      <c r="C1735" s="151">
        <v>1054</v>
      </c>
      <c r="D1735" s="147">
        <f t="shared" si="578"/>
        <v>161.33444058714122</v>
      </c>
      <c r="E1735" s="170">
        <f t="shared" si="579"/>
        <v>5.2180172172921222E-4</v>
      </c>
      <c r="F1735" s="170">
        <f t="shared" si="580"/>
        <v>0.58550612621755604</v>
      </c>
      <c r="G1735" s="147" t="str">
        <f t="shared" si="581"/>
        <v/>
      </c>
      <c r="H1735" s="147">
        <f t="shared" si="582"/>
        <v>5.2180172172921222E-4</v>
      </c>
      <c r="I1735" s="147" t="str">
        <f t="shared" si="583"/>
        <v/>
      </c>
      <c r="J1735" s="147">
        <f t="shared" si="584"/>
        <v>6.8317469899527041E-12</v>
      </c>
      <c r="K1735" s="147" t="str">
        <f t="shared" si="585"/>
        <v/>
      </c>
      <c r="L1735" s="147" t="str">
        <f t="shared" si="586"/>
        <v/>
      </c>
      <c r="P1735" s="151">
        <v>1054</v>
      </c>
      <c r="Q1735" s="147">
        <f t="shared" si="587"/>
        <v>5188.6943656218209</v>
      </c>
      <c r="R1735" s="170">
        <f t="shared" si="588"/>
        <v>1.6224618938891932E-5</v>
      </c>
      <c r="S1735" s="170">
        <f t="shared" si="589"/>
        <v>0.58550612621755604</v>
      </c>
      <c r="T1735" s="147" t="str">
        <f t="shared" si="590"/>
        <v/>
      </c>
      <c r="U1735" s="147">
        <f t="shared" si="591"/>
        <v>1.6224618938891932E-5</v>
      </c>
      <c r="V1735" s="147" t="str">
        <f t="shared" si="592"/>
        <v/>
      </c>
      <c r="W1735" s="171">
        <f t="shared" si="593"/>
        <v>1.4280031915166467E-5</v>
      </c>
      <c r="X1735" s="169" t="str">
        <f t="shared" si="594"/>
        <v/>
      </c>
      <c r="Y1735" s="147" t="str">
        <f t="shared" si="595"/>
        <v/>
      </c>
      <c r="AC1735" s="151">
        <v>1054</v>
      </c>
      <c r="AD1735" s="147">
        <f t="shared" si="596"/>
        <v>0.21600000000000019</v>
      </c>
      <c r="AE1735" s="170">
        <f t="shared" si="597"/>
        <v>0.38974346700272944</v>
      </c>
      <c r="AF1735" s="170">
        <f t="shared" si="598"/>
        <v>0.58550612621755604</v>
      </c>
      <c r="AG1735" s="147" t="str">
        <f t="shared" si="599"/>
        <v/>
      </c>
      <c r="AH1735" s="147">
        <f t="shared" si="600"/>
        <v>0.38974346700272944</v>
      </c>
      <c r="AI1735" s="147" t="str">
        <f t="shared" si="601"/>
        <v/>
      </c>
      <c r="AJ1735" s="169">
        <f t="shared" si="602"/>
        <v>0</v>
      </c>
      <c r="AK1735" s="169" t="str">
        <f t="shared" si="603"/>
        <v/>
      </c>
      <c r="AL1735" s="169" t="str">
        <f t="shared" si="604"/>
        <v/>
      </c>
      <c r="AM1735" s="169"/>
      <c r="AN1735" s="169"/>
      <c r="AO1735" s="169"/>
      <c r="AP1735" s="169"/>
      <c r="AQ1735" s="169"/>
      <c r="AR1735" s="169"/>
      <c r="AS1735" s="169"/>
      <c r="AT1735" s="148"/>
      <c r="AU1735" s="149"/>
      <c r="AV1735" s="148"/>
      <c r="AW1735" s="173"/>
      <c r="AX1735" s="174"/>
      <c r="AY1735" s="175"/>
      <c r="AZ1735" s="175"/>
      <c r="BA1735" s="176"/>
      <c r="BB1735" s="176"/>
      <c r="BC1735" s="150"/>
      <c r="BE1735" s="151">
        <v>1031</v>
      </c>
      <c r="BF1735" s="164">
        <f t="shared" si="606"/>
        <v>6.5920000000001231</v>
      </c>
      <c r="BG1735" s="177">
        <f t="shared" si="607"/>
        <v>0.47255850671562072</v>
      </c>
      <c r="BH1735" s="178">
        <f t="shared" si="608"/>
        <v>7.0297388360263113E-4</v>
      </c>
      <c r="BI1735" s="179" t="str">
        <f t="shared" si="609"/>
        <v/>
      </c>
      <c r="BJ1735" s="179" t="str">
        <f t="shared" si="605"/>
        <v/>
      </c>
    </row>
    <row r="1736" spans="2:62" ht="20.100000000000001" customHeight="1" x14ac:dyDescent="0.25">
      <c r="B1736" s="147"/>
      <c r="C1736" s="151">
        <v>1055</v>
      </c>
      <c r="D1736" s="147">
        <f t="shared" si="578"/>
        <v>164.32211541282913</v>
      </c>
      <c r="E1736" s="170">
        <f t="shared" si="579"/>
        <v>5.2134690895505327E-4</v>
      </c>
      <c r="F1736" s="170">
        <f t="shared" si="580"/>
        <v>0.58706442264821468</v>
      </c>
      <c r="G1736" s="147" t="str">
        <f t="shared" si="581"/>
        <v/>
      </c>
      <c r="H1736" s="147">
        <f t="shared" si="582"/>
        <v>5.2134690895505327E-4</v>
      </c>
      <c r="I1736" s="147" t="str">
        <f t="shared" si="583"/>
        <v/>
      </c>
      <c r="J1736" s="147">
        <f t="shared" si="584"/>
        <v>6.9984486694926747E-12</v>
      </c>
      <c r="K1736" s="147" t="str">
        <f t="shared" si="585"/>
        <v/>
      </c>
      <c r="L1736" s="147" t="str">
        <f t="shared" si="586"/>
        <v/>
      </c>
      <c r="P1736" s="151">
        <v>1055</v>
      </c>
      <c r="Q1736" s="147">
        <f t="shared" si="587"/>
        <v>5284.781298318514</v>
      </c>
      <c r="R1736" s="170">
        <f t="shared" si="588"/>
        <v>1.6210477237854963E-5</v>
      </c>
      <c r="S1736" s="170">
        <f t="shared" si="589"/>
        <v>0.58706442264821468</v>
      </c>
      <c r="T1736" s="147" t="str">
        <f t="shared" si="590"/>
        <v/>
      </c>
      <c r="U1736" s="147">
        <f t="shared" si="591"/>
        <v>1.6210477237854963E-5</v>
      </c>
      <c r="V1736" s="147" t="str">
        <f t="shared" si="592"/>
        <v/>
      </c>
      <c r="W1736" s="171">
        <f t="shared" si="593"/>
        <v>1.4311341585633967E-5</v>
      </c>
      <c r="X1736" s="169" t="str">
        <f t="shared" si="594"/>
        <v/>
      </c>
      <c r="Y1736" s="147" t="str">
        <f t="shared" si="595"/>
        <v/>
      </c>
      <c r="AC1736" s="151">
        <v>1055</v>
      </c>
      <c r="AD1736" s="147">
        <f t="shared" si="596"/>
        <v>0.21999999999999975</v>
      </c>
      <c r="AE1736" s="170">
        <f t="shared" si="597"/>
        <v>0.38940375883379047</v>
      </c>
      <c r="AF1736" s="170">
        <f t="shared" si="598"/>
        <v>0.58706442264821446</v>
      </c>
      <c r="AG1736" s="147" t="str">
        <f t="shared" si="599"/>
        <v/>
      </c>
      <c r="AH1736" s="147">
        <f t="shared" si="600"/>
        <v>0.38940375883379047</v>
      </c>
      <c r="AI1736" s="147" t="str">
        <f t="shared" si="601"/>
        <v/>
      </c>
      <c r="AJ1736" s="169">
        <f t="shared" si="602"/>
        <v>0</v>
      </c>
      <c r="AK1736" s="169" t="str">
        <f t="shared" si="603"/>
        <v/>
      </c>
      <c r="AL1736" s="169" t="str">
        <f t="shared" si="604"/>
        <v/>
      </c>
      <c r="AM1736" s="169"/>
      <c r="AN1736" s="169"/>
      <c r="AO1736" s="169"/>
      <c r="AP1736" s="169"/>
      <c r="AQ1736" s="169"/>
      <c r="AR1736" s="169"/>
      <c r="AS1736" s="169"/>
      <c r="AT1736" s="148"/>
      <c r="AU1736" s="149"/>
      <c r="AV1736" s="148"/>
      <c r="AW1736" s="173"/>
      <c r="AX1736" s="174"/>
      <c r="AY1736" s="175"/>
      <c r="AZ1736" s="175"/>
      <c r="BA1736" s="176"/>
      <c r="BB1736" s="176"/>
      <c r="BC1736" s="150"/>
      <c r="BE1736" s="151">
        <v>1032</v>
      </c>
      <c r="BF1736" s="164">
        <f t="shared" si="606"/>
        <v>6.5984000000001233</v>
      </c>
      <c r="BG1736" s="177">
        <f t="shared" si="607"/>
        <v>0.47185553283201809</v>
      </c>
      <c r="BH1736" s="178">
        <f t="shared" si="608"/>
        <v>7.0242917104479385E-4</v>
      </c>
      <c r="BI1736" s="179" t="str">
        <f t="shared" si="609"/>
        <v/>
      </c>
      <c r="BJ1736" s="179" t="str">
        <f t="shared" si="605"/>
        <v/>
      </c>
    </row>
    <row r="1737" spans="2:62" ht="20.100000000000001" customHeight="1" x14ac:dyDescent="0.25">
      <c r="B1737" s="147"/>
      <c r="C1737" s="151">
        <v>1056</v>
      </c>
      <c r="D1737" s="147">
        <f t="shared" si="578"/>
        <v>167.30979023851705</v>
      </c>
      <c r="E1737" s="170">
        <f t="shared" si="579"/>
        <v>5.2088415839155952E-4</v>
      </c>
      <c r="F1737" s="170">
        <f t="shared" si="580"/>
        <v>0.5886213483830367</v>
      </c>
      <c r="G1737" s="147" t="str">
        <f t="shared" si="581"/>
        <v/>
      </c>
      <c r="H1737" s="147">
        <f t="shared" si="582"/>
        <v>5.2088415839155952E-4</v>
      </c>
      <c r="I1737" s="147" t="str">
        <f t="shared" si="583"/>
        <v/>
      </c>
      <c r="J1737" s="147">
        <f t="shared" si="584"/>
        <v>7.1691033355426073E-12</v>
      </c>
      <c r="K1737" s="147" t="str">
        <f t="shared" si="585"/>
        <v/>
      </c>
      <c r="L1737" s="147" t="str">
        <f t="shared" si="586"/>
        <v/>
      </c>
      <c r="P1737" s="151">
        <v>1056</v>
      </c>
      <c r="Q1737" s="147">
        <f t="shared" si="587"/>
        <v>5380.8682310152217</v>
      </c>
      <c r="R1737" s="170">
        <f t="shared" si="588"/>
        <v>1.6196088723513615E-5</v>
      </c>
      <c r="S1737" s="170">
        <f t="shared" si="589"/>
        <v>0.58862134838303659</v>
      </c>
      <c r="T1737" s="147" t="str">
        <f t="shared" si="590"/>
        <v/>
      </c>
      <c r="U1737" s="147">
        <f t="shared" si="591"/>
        <v>1.6196088723513615E-5</v>
      </c>
      <c r="V1737" s="147" t="str">
        <f t="shared" si="592"/>
        <v/>
      </c>
      <c r="W1737" s="171">
        <f t="shared" si="593"/>
        <v>1.4342490422407229E-5</v>
      </c>
      <c r="X1737" s="169" t="str">
        <f t="shared" si="594"/>
        <v/>
      </c>
      <c r="Y1737" s="147" t="str">
        <f t="shared" si="595"/>
        <v/>
      </c>
      <c r="AC1737" s="151">
        <v>1056</v>
      </c>
      <c r="AD1737" s="147">
        <f t="shared" si="596"/>
        <v>0.2240000000000002</v>
      </c>
      <c r="AE1737" s="170">
        <f t="shared" si="597"/>
        <v>0.38905812178150972</v>
      </c>
      <c r="AF1737" s="170">
        <f t="shared" si="598"/>
        <v>0.58862134838303659</v>
      </c>
      <c r="AG1737" s="147" t="str">
        <f t="shared" si="599"/>
        <v/>
      </c>
      <c r="AH1737" s="147">
        <f t="shared" si="600"/>
        <v>0.38905812178150972</v>
      </c>
      <c r="AI1737" s="147" t="str">
        <f t="shared" si="601"/>
        <v/>
      </c>
      <c r="AJ1737" s="169">
        <f t="shared" si="602"/>
        <v>0</v>
      </c>
      <c r="AK1737" s="169" t="str">
        <f t="shared" si="603"/>
        <v/>
      </c>
      <c r="AL1737" s="169" t="str">
        <f t="shared" si="604"/>
        <v/>
      </c>
      <c r="AM1737" s="169"/>
      <c r="AN1737" s="169"/>
      <c r="AO1737" s="169"/>
      <c r="AP1737" s="169"/>
      <c r="AQ1737" s="169"/>
      <c r="AR1737" s="169"/>
      <c r="AS1737" s="169"/>
      <c r="AT1737" s="148"/>
      <c r="AU1737" s="149"/>
      <c r="AV1737" s="148"/>
      <c r="AW1737" s="173"/>
      <c r="AX1737" s="174"/>
      <c r="AY1737" s="175"/>
      <c r="AZ1737" s="175"/>
      <c r="BA1737" s="176"/>
      <c r="BB1737" s="176"/>
      <c r="BC1737" s="150"/>
      <c r="BE1737" s="151">
        <v>1033</v>
      </c>
      <c r="BF1737" s="164">
        <f t="shared" si="606"/>
        <v>6.6048000000001235</v>
      </c>
      <c r="BG1737" s="177">
        <f t="shared" si="607"/>
        <v>0.47115310366097329</v>
      </c>
      <c r="BH1737" s="178">
        <f t="shared" si="608"/>
        <v>7.0188323139086517E-4</v>
      </c>
      <c r="BI1737" s="179" t="str">
        <f t="shared" si="609"/>
        <v/>
      </c>
      <c r="BJ1737" s="179" t="str">
        <f t="shared" si="605"/>
        <v/>
      </c>
    </row>
    <row r="1738" spans="2:62" ht="20.100000000000001" customHeight="1" x14ac:dyDescent="0.25">
      <c r="B1738" s="147"/>
      <c r="C1738" s="151">
        <v>1057</v>
      </c>
      <c r="D1738" s="147">
        <f t="shared" si="578"/>
        <v>170.29746506420452</v>
      </c>
      <c r="E1738" s="170">
        <f t="shared" si="579"/>
        <v>5.204134918856873E-4</v>
      </c>
      <c r="F1738" s="170">
        <f t="shared" si="580"/>
        <v>0.5901768797390341</v>
      </c>
      <c r="G1738" s="147" t="str">
        <f t="shared" si="581"/>
        <v/>
      </c>
      <c r="H1738" s="147">
        <f t="shared" si="582"/>
        <v>5.204134918856873E-4</v>
      </c>
      <c r="I1738" s="147" t="str">
        <f t="shared" si="583"/>
        <v/>
      </c>
      <c r="J1738" s="147">
        <f t="shared" si="584"/>
        <v>7.3438018527768467E-12</v>
      </c>
      <c r="K1738" s="147" t="str">
        <f t="shared" si="585"/>
        <v/>
      </c>
      <c r="L1738" s="147" t="str">
        <f t="shared" si="586"/>
        <v/>
      </c>
      <c r="P1738" s="151">
        <v>1057</v>
      </c>
      <c r="Q1738" s="147">
        <f t="shared" si="587"/>
        <v>5476.9551637119148</v>
      </c>
      <c r="R1738" s="170">
        <f t="shared" si="588"/>
        <v>1.6181454075165251E-5</v>
      </c>
      <c r="S1738" s="170">
        <f t="shared" si="589"/>
        <v>0.5901768797390341</v>
      </c>
      <c r="T1738" s="147" t="str">
        <f t="shared" si="590"/>
        <v/>
      </c>
      <c r="U1738" s="147">
        <f t="shared" si="591"/>
        <v>1.6181454075165251E-5</v>
      </c>
      <c r="V1738" s="147" t="str">
        <f t="shared" si="592"/>
        <v/>
      </c>
      <c r="W1738" s="171">
        <f t="shared" si="593"/>
        <v>1.4373477077589918E-5</v>
      </c>
      <c r="X1738" s="169" t="str">
        <f t="shared" si="594"/>
        <v/>
      </c>
      <c r="Y1738" s="147" t="str">
        <f t="shared" si="595"/>
        <v/>
      </c>
      <c r="AC1738" s="151">
        <v>1057</v>
      </c>
      <c r="AD1738" s="147">
        <f t="shared" si="596"/>
        <v>0.22799999999999976</v>
      </c>
      <c r="AE1738" s="170">
        <f t="shared" si="597"/>
        <v>0.38870657216378751</v>
      </c>
      <c r="AF1738" s="170">
        <f t="shared" si="598"/>
        <v>0.5901768797390341</v>
      </c>
      <c r="AG1738" s="147" t="str">
        <f t="shared" si="599"/>
        <v/>
      </c>
      <c r="AH1738" s="147">
        <f t="shared" si="600"/>
        <v>0.38870657216378751</v>
      </c>
      <c r="AI1738" s="147" t="str">
        <f t="shared" si="601"/>
        <v/>
      </c>
      <c r="AJ1738" s="169">
        <f t="shared" si="602"/>
        <v>0</v>
      </c>
      <c r="AK1738" s="169" t="str">
        <f t="shared" si="603"/>
        <v/>
      </c>
      <c r="AL1738" s="169" t="str">
        <f t="shared" si="604"/>
        <v/>
      </c>
      <c r="AM1738" s="169"/>
      <c r="AN1738" s="169"/>
      <c r="AO1738" s="169"/>
      <c r="AP1738" s="169"/>
      <c r="AQ1738" s="169"/>
      <c r="AR1738" s="169"/>
      <c r="AS1738" s="169"/>
      <c r="AT1738" s="148"/>
      <c r="AU1738" s="149"/>
      <c r="AV1738" s="148"/>
      <c r="AW1738" s="173"/>
      <c r="AX1738" s="174"/>
      <c r="AY1738" s="175"/>
      <c r="AZ1738" s="175"/>
      <c r="BA1738" s="176"/>
      <c r="BB1738" s="176"/>
      <c r="BC1738" s="150"/>
      <c r="BE1738" s="151">
        <v>1034</v>
      </c>
      <c r="BF1738" s="164">
        <f t="shared" si="606"/>
        <v>6.6112000000001236</v>
      </c>
      <c r="BG1738" s="177">
        <f t="shared" si="607"/>
        <v>0.47045122042958243</v>
      </c>
      <c r="BH1738" s="178">
        <f t="shared" si="608"/>
        <v>7.0133607135025589E-4</v>
      </c>
      <c r="BI1738" s="179" t="str">
        <f t="shared" si="609"/>
        <v/>
      </c>
      <c r="BJ1738" s="179" t="str">
        <f t="shared" si="605"/>
        <v/>
      </c>
    </row>
    <row r="1739" spans="2:62" ht="20.100000000000001" customHeight="1" x14ac:dyDescent="0.25">
      <c r="B1739" s="147"/>
      <c r="C1739" s="151">
        <v>1058</v>
      </c>
      <c r="D1739" s="147">
        <f t="shared" si="578"/>
        <v>173.28513988989243</v>
      </c>
      <c r="E1739" s="170">
        <f t="shared" si="579"/>
        <v>5.1993493164461779E-4</v>
      </c>
      <c r="F1739" s="170">
        <f t="shared" si="580"/>
        <v>0.59173099309903032</v>
      </c>
      <c r="G1739" s="147" t="str">
        <f t="shared" si="581"/>
        <v/>
      </c>
      <c r="H1739" s="147">
        <f t="shared" si="582"/>
        <v>5.1993493164461779E-4</v>
      </c>
      <c r="I1739" s="147" t="str">
        <f t="shared" si="583"/>
        <v/>
      </c>
      <c r="J1739" s="147">
        <f t="shared" si="584"/>
        <v>7.5226371043596383E-12</v>
      </c>
      <c r="K1739" s="147" t="str">
        <f t="shared" si="585"/>
        <v/>
      </c>
      <c r="L1739" s="147" t="str">
        <f t="shared" si="586"/>
        <v/>
      </c>
      <c r="P1739" s="151">
        <v>1058</v>
      </c>
      <c r="Q1739" s="147">
        <f t="shared" si="587"/>
        <v>5573.0420964086225</v>
      </c>
      <c r="R1739" s="170">
        <f t="shared" si="588"/>
        <v>1.6166573983307895E-5</v>
      </c>
      <c r="S1739" s="170">
        <f t="shared" si="589"/>
        <v>0.59173099309903043</v>
      </c>
      <c r="T1739" s="147" t="str">
        <f t="shared" si="590"/>
        <v/>
      </c>
      <c r="U1739" s="147">
        <f t="shared" si="591"/>
        <v>1.6166573983307895E-5</v>
      </c>
      <c r="V1739" s="147" t="str">
        <f t="shared" si="592"/>
        <v/>
      </c>
      <c r="W1739" s="171">
        <f t="shared" si="593"/>
        <v>1.4404300208155887E-5</v>
      </c>
      <c r="X1739" s="169" t="str">
        <f t="shared" si="594"/>
        <v/>
      </c>
      <c r="Y1739" s="147" t="str">
        <f t="shared" si="595"/>
        <v/>
      </c>
      <c r="AC1739" s="151">
        <v>1058</v>
      </c>
      <c r="AD1739" s="147">
        <f t="shared" si="596"/>
        <v>0.23200000000000021</v>
      </c>
      <c r="AE1739" s="170">
        <f t="shared" si="597"/>
        <v>0.38834912656758286</v>
      </c>
      <c r="AF1739" s="170">
        <f t="shared" si="598"/>
        <v>0.59173099309903032</v>
      </c>
      <c r="AG1739" s="147" t="str">
        <f t="shared" si="599"/>
        <v/>
      </c>
      <c r="AH1739" s="147">
        <f t="shared" si="600"/>
        <v>0.38834912656758286</v>
      </c>
      <c r="AI1739" s="147" t="str">
        <f t="shared" si="601"/>
        <v/>
      </c>
      <c r="AJ1739" s="169">
        <f t="shared" si="602"/>
        <v>0</v>
      </c>
      <c r="AK1739" s="169" t="str">
        <f t="shared" si="603"/>
        <v/>
      </c>
      <c r="AL1739" s="169" t="str">
        <f t="shared" si="604"/>
        <v/>
      </c>
      <c r="AM1739" s="169"/>
      <c r="AN1739" s="169"/>
      <c r="AO1739" s="169"/>
      <c r="AP1739" s="169"/>
      <c r="AQ1739" s="169"/>
      <c r="AR1739" s="169"/>
      <c r="AS1739" s="169"/>
      <c r="AT1739" s="148"/>
      <c r="AU1739" s="149"/>
      <c r="AV1739" s="148"/>
      <c r="AW1739" s="173"/>
      <c r="AX1739" s="174"/>
      <c r="AY1739" s="175"/>
      <c r="AZ1739" s="175"/>
      <c r="BA1739" s="176"/>
      <c r="BB1739" s="176"/>
      <c r="BC1739" s="150"/>
      <c r="BE1739" s="151">
        <v>1035</v>
      </c>
      <c r="BF1739" s="164">
        <f t="shared" si="606"/>
        <v>6.6176000000001238</v>
      </c>
      <c r="BG1739" s="177">
        <f t="shared" si="607"/>
        <v>0.46974988435823217</v>
      </c>
      <c r="BH1739" s="178">
        <f t="shared" si="608"/>
        <v>7.0078769761749982E-4</v>
      </c>
      <c r="BI1739" s="179" t="str">
        <f t="shared" si="609"/>
        <v/>
      </c>
      <c r="BJ1739" s="179" t="str">
        <f t="shared" si="605"/>
        <v/>
      </c>
    </row>
    <row r="1740" spans="2:62" ht="20.100000000000001" customHeight="1" x14ac:dyDescent="0.25">
      <c r="B1740" s="147"/>
      <c r="C1740" s="151">
        <v>1059</v>
      </c>
      <c r="D1740" s="147">
        <f t="shared" si="578"/>
        <v>176.27281471558035</v>
      </c>
      <c r="E1740" s="170">
        <f t="shared" si="579"/>
        <v>5.1944850023401203E-4</v>
      </c>
      <c r="F1740" s="170">
        <f t="shared" si="580"/>
        <v>0.59328366491273132</v>
      </c>
      <c r="G1740" s="147" t="str">
        <f t="shared" si="581"/>
        <v/>
      </c>
      <c r="H1740" s="147">
        <f t="shared" si="582"/>
        <v>5.1944850023401203E-4</v>
      </c>
      <c r="I1740" s="147" t="str">
        <f t="shared" si="583"/>
        <v/>
      </c>
      <c r="J1740" s="147">
        <f t="shared" si="584"/>
        <v>7.7057040351150966E-12</v>
      </c>
      <c r="K1740" s="147" t="str">
        <f t="shared" si="585"/>
        <v/>
      </c>
      <c r="L1740" s="147" t="str">
        <f t="shared" si="586"/>
        <v/>
      </c>
      <c r="P1740" s="151">
        <v>1059</v>
      </c>
      <c r="Q1740" s="147">
        <f t="shared" si="587"/>
        <v>5669.1290291053156</v>
      </c>
      <c r="R1740" s="170">
        <f t="shared" si="588"/>
        <v>1.6151449149585937E-5</v>
      </c>
      <c r="S1740" s="170">
        <f t="shared" si="589"/>
        <v>0.59328366491273132</v>
      </c>
      <c r="T1740" s="147" t="str">
        <f t="shared" si="590"/>
        <v/>
      </c>
      <c r="U1740" s="147">
        <f t="shared" si="591"/>
        <v>1.6151449149585937E-5</v>
      </c>
      <c r="V1740" s="147" t="str">
        <f t="shared" si="592"/>
        <v/>
      </c>
      <c r="W1740" s="171">
        <f t="shared" si="593"/>
        <v>1.4434958476045737E-5</v>
      </c>
      <c r="X1740" s="169" t="str">
        <f t="shared" si="594"/>
        <v/>
      </c>
      <c r="Y1740" s="147" t="str">
        <f t="shared" si="595"/>
        <v/>
      </c>
      <c r="AC1740" s="151">
        <v>1059</v>
      </c>
      <c r="AD1740" s="147">
        <f t="shared" si="596"/>
        <v>0.23599999999999977</v>
      </c>
      <c r="AE1740" s="170">
        <f t="shared" si="597"/>
        <v>0.38798580184761022</v>
      </c>
      <c r="AF1740" s="170">
        <f t="shared" si="598"/>
        <v>0.59328366491273121</v>
      </c>
      <c r="AG1740" s="147" t="str">
        <f t="shared" si="599"/>
        <v/>
      </c>
      <c r="AH1740" s="147">
        <f t="shared" si="600"/>
        <v>0.38798580184761022</v>
      </c>
      <c r="AI1740" s="147" t="str">
        <f t="shared" si="601"/>
        <v/>
      </c>
      <c r="AJ1740" s="169">
        <f t="shared" si="602"/>
        <v>0</v>
      </c>
      <c r="AK1740" s="169" t="str">
        <f t="shared" si="603"/>
        <v/>
      </c>
      <c r="AL1740" s="169" t="str">
        <f t="shared" si="604"/>
        <v/>
      </c>
      <c r="AM1740" s="169"/>
      <c r="AN1740" s="169"/>
      <c r="AO1740" s="169"/>
      <c r="AP1740" s="169"/>
      <c r="AQ1740" s="169"/>
      <c r="AR1740" s="169"/>
      <c r="AS1740" s="169"/>
      <c r="AT1740" s="148"/>
      <c r="AU1740" s="149"/>
      <c r="AV1740" s="148"/>
      <c r="AW1740" s="173"/>
      <c r="AX1740" s="174"/>
      <c r="AY1740" s="175"/>
      <c r="AZ1740" s="175"/>
      <c r="BA1740" s="176"/>
      <c r="BB1740" s="176"/>
      <c r="BC1740" s="150"/>
      <c r="BE1740" s="151">
        <v>1036</v>
      </c>
      <c r="BF1740" s="164">
        <f t="shared" si="606"/>
        <v>6.624000000000124</v>
      </c>
      <c r="BG1740" s="177">
        <f t="shared" si="607"/>
        <v>0.46904909666061467</v>
      </c>
      <c r="BH1740" s="178">
        <f t="shared" si="608"/>
        <v>7.0023811687525139E-4</v>
      </c>
      <c r="BI1740" s="179" t="str">
        <f t="shared" si="609"/>
        <v/>
      </c>
      <c r="BJ1740" s="179" t="str">
        <f t="shared" si="605"/>
        <v/>
      </c>
    </row>
    <row r="1741" spans="2:62" ht="20.100000000000001" customHeight="1" x14ac:dyDescent="0.25">
      <c r="B1741" s="147"/>
      <c r="C1741" s="151">
        <v>1060</v>
      </c>
      <c r="D1741" s="147">
        <f t="shared" si="578"/>
        <v>179.26048954126827</v>
      </c>
      <c r="E1741" s="170">
        <f t="shared" si="579"/>
        <v>5.1895422057623693E-4</v>
      </c>
      <c r="F1741" s="170">
        <f t="shared" si="580"/>
        <v>0.59483487169779603</v>
      </c>
      <c r="G1741" s="147" t="str">
        <f t="shared" si="581"/>
        <v/>
      </c>
      <c r="H1741" s="147">
        <f t="shared" si="582"/>
        <v>5.1895422057623693E-4</v>
      </c>
      <c r="I1741" s="147" t="str">
        <f t="shared" si="583"/>
        <v/>
      </c>
      <c r="J1741" s="147">
        <f t="shared" si="584"/>
        <v>7.8930996955819643E-12</v>
      </c>
      <c r="K1741" s="147" t="str">
        <f t="shared" si="585"/>
        <v/>
      </c>
      <c r="L1741" s="147" t="str">
        <f t="shared" si="586"/>
        <v/>
      </c>
      <c r="P1741" s="151">
        <v>1060</v>
      </c>
      <c r="Q1741" s="147">
        <f t="shared" si="587"/>
        <v>5765.2159618020232</v>
      </c>
      <c r="R1741" s="170">
        <f t="shared" si="588"/>
        <v>1.6136080286734983E-5</v>
      </c>
      <c r="S1741" s="170">
        <f t="shared" si="589"/>
        <v>0.59483487169779603</v>
      </c>
      <c r="T1741" s="147" t="str">
        <f t="shared" si="590"/>
        <v/>
      </c>
      <c r="U1741" s="147">
        <f t="shared" si="591"/>
        <v>1.6136080286734983E-5</v>
      </c>
      <c r="V1741" s="147" t="str">
        <f t="shared" si="592"/>
        <v/>
      </c>
      <c r="W1741" s="171">
        <f t="shared" si="593"/>
        <v>1.4465450548263207E-5</v>
      </c>
      <c r="X1741" s="169" t="str">
        <f t="shared" si="594"/>
        <v/>
      </c>
      <c r="Y1741" s="147" t="str">
        <f t="shared" si="595"/>
        <v/>
      </c>
      <c r="AC1741" s="151">
        <v>1060</v>
      </c>
      <c r="AD1741" s="147">
        <f t="shared" si="596"/>
        <v>0.24000000000000021</v>
      </c>
      <c r="AE1741" s="170">
        <f t="shared" si="597"/>
        <v>0.38761661512501411</v>
      </c>
      <c r="AF1741" s="170">
        <f t="shared" si="598"/>
        <v>0.59483487169779603</v>
      </c>
      <c r="AG1741" s="147" t="str">
        <f t="shared" si="599"/>
        <v/>
      </c>
      <c r="AH1741" s="147">
        <f t="shared" si="600"/>
        <v>0.38761661512501411</v>
      </c>
      <c r="AI1741" s="147" t="str">
        <f t="shared" si="601"/>
        <v/>
      </c>
      <c r="AJ1741" s="169">
        <f t="shared" si="602"/>
        <v>0</v>
      </c>
      <c r="AK1741" s="169" t="str">
        <f t="shared" si="603"/>
        <v/>
      </c>
      <c r="AL1741" s="169" t="str">
        <f t="shared" si="604"/>
        <v/>
      </c>
      <c r="AM1741" s="169"/>
      <c r="AN1741" s="169"/>
      <c r="AO1741" s="169"/>
      <c r="AP1741" s="169"/>
      <c r="AQ1741" s="169"/>
      <c r="AR1741" s="169"/>
      <c r="AS1741" s="169"/>
      <c r="AT1741" s="148"/>
      <c r="AU1741" s="149"/>
      <c r="AV1741" s="148"/>
      <c r="AW1741" s="173"/>
      <c r="AX1741" s="174"/>
      <c r="AY1741" s="175"/>
      <c r="AZ1741" s="175"/>
      <c r="BA1741" s="176"/>
      <c r="BB1741" s="176"/>
      <c r="BC1741" s="150"/>
      <c r="BE1741" s="151">
        <v>1037</v>
      </c>
      <c r="BF1741" s="164">
        <f t="shared" si="606"/>
        <v>6.6304000000001242</v>
      </c>
      <c r="BG1741" s="177">
        <f t="shared" si="607"/>
        <v>0.46834885854373942</v>
      </c>
      <c r="BH1741" s="178">
        <f t="shared" si="608"/>
        <v>6.9968733579173215E-4</v>
      </c>
      <c r="BI1741" s="179" t="str">
        <f t="shared" si="609"/>
        <v/>
      </c>
      <c r="BJ1741" s="179" t="str">
        <f t="shared" si="605"/>
        <v/>
      </c>
    </row>
    <row r="1742" spans="2:62" ht="20.100000000000001" customHeight="1" x14ac:dyDescent="0.25">
      <c r="B1742" s="147"/>
      <c r="C1742" s="151">
        <v>1061</v>
      </c>
      <c r="D1742" s="147">
        <f t="shared" si="578"/>
        <v>182.24816436695573</v>
      </c>
      <c r="E1742" s="170">
        <f t="shared" si="579"/>
        <v>5.1845211594856594E-4</v>
      </c>
      <c r="F1742" s="170">
        <f t="shared" si="580"/>
        <v>0.59638459004089783</v>
      </c>
      <c r="G1742" s="147" t="str">
        <f t="shared" si="581"/>
        <v/>
      </c>
      <c r="H1742" s="147">
        <f t="shared" si="582"/>
        <v>5.1845211594856594E-4</v>
      </c>
      <c r="I1742" s="147" t="str">
        <f t="shared" si="583"/>
        <v/>
      </c>
      <c r="J1742" s="147">
        <f t="shared" si="584"/>
        <v>8.0849232869705431E-12</v>
      </c>
      <c r="K1742" s="147" t="str">
        <f t="shared" si="585"/>
        <v/>
      </c>
      <c r="L1742" s="147" t="str">
        <f t="shared" si="586"/>
        <v/>
      </c>
      <c r="P1742" s="151">
        <v>1061</v>
      </c>
      <c r="Q1742" s="147">
        <f t="shared" si="587"/>
        <v>5861.3028944987163</v>
      </c>
      <c r="R1742" s="170">
        <f t="shared" si="588"/>
        <v>1.6120468118525918E-5</v>
      </c>
      <c r="S1742" s="170">
        <f t="shared" si="589"/>
        <v>0.59638459004089783</v>
      </c>
      <c r="T1742" s="147" t="str">
        <f t="shared" si="590"/>
        <v/>
      </c>
      <c r="U1742" s="147">
        <f t="shared" si="591"/>
        <v>1.6120468118525918E-5</v>
      </c>
      <c r="V1742" s="147" t="str">
        <f t="shared" si="592"/>
        <v/>
      </c>
      <c r="W1742" s="171">
        <f t="shared" si="593"/>
        <v>1.449577509697133E-5</v>
      </c>
      <c r="X1742" s="169" t="str">
        <f t="shared" si="594"/>
        <v/>
      </c>
      <c r="Y1742" s="147" t="str">
        <f t="shared" si="595"/>
        <v/>
      </c>
      <c r="AC1742" s="151">
        <v>1061</v>
      </c>
      <c r="AD1742" s="147">
        <f t="shared" si="596"/>
        <v>0.24399999999999977</v>
      </c>
      <c r="AE1742" s="170">
        <f t="shared" si="597"/>
        <v>0.38724158378602569</v>
      </c>
      <c r="AF1742" s="170">
        <f t="shared" si="598"/>
        <v>0.59638459004089772</v>
      </c>
      <c r="AG1742" s="147" t="str">
        <f t="shared" si="599"/>
        <v/>
      </c>
      <c r="AH1742" s="147">
        <f t="shared" si="600"/>
        <v>0.38724158378602569</v>
      </c>
      <c r="AI1742" s="147" t="str">
        <f t="shared" si="601"/>
        <v/>
      </c>
      <c r="AJ1742" s="169">
        <f t="shared" si="602"/>
        <v>0</v>
      </c>
      <c r="AK1742" s="169" t="str">
        <f t="shared" si="603"/>
        <v/>
      </c>
      <c r="AL1742" s="169" t="str">
        <f t="shared" si="604"/>
        <v/>
      </c>
      <c r="AM1742" s="169"/>
      <c r="AN1742" s="169"/>
      <c r="AO1742" s="169"/>
      <c r="AP1742" s="169"/>
      <c r="AQ1742" s="169"/>
      <c r="AR1742" s="169"/>
      <c r="AS1742" s="169"/>
      <c r="AT1742" s="148"/>
      <c r="AU1742" s="149"/>
      <c r="AV1742" s="148"/>
      <c r="AW1742" s="173"/>
      <c r="AX1742" s="174"/>
      <c r="AY1742" s="175"/>
      <c r="AZ1742" s="175"/>
      <c r="BA1742" s="176"/>
      <c r="BB1742" s="176"/>
      <c r="BC1742" s="150"/>
      <c r="BE1742" s="151">
        <v>1038</v>
      </c>
      <c r="BF1742" s="164">
        <f t="shared" si="606"/>
        <v>6.6368000000001244</v>
      </c>
      <c r="BG1742" s="177">
        <f t="shared" si="607"/>
        <v>0.46764917120794769</v>
      </c>
      <c r="BH1742" s="178">
        <f t="shared" si="608"/>
        <v>6.9913536102184093E-4</v>
      </c>
      <c r="BI1742" s="179" t="str">
        <f t="shared" si="609"/>
        <v/>
      </c>
      <c r="BJ1742" s="179" t="str">
        <f t="shared" si="605"/>
        <v/>
      </c>
    </row>
    <row r="1743" spans="2:62" ht="20.100000000000001" customHeight="1" x14ac:dyDescent="0.25">
      <c r="B1743" s="147"/>
      <c r="C1743" s="151">
        <v>1062</v>
      </c>
      <c r="D1743" s="147">
        <f t="shared" si="578"/>
        <v>185.23583919264365</v>
      </c>
      <c r="E1743" s="170">
        <f t="shared" si="579"/>
        <v>5.1794220998135161E-4</v>
      </c>
      <c r="F1743" s="170">
        <f t="shared" si="580"/>
        <v>0.59793279659878396</v>
      </c>
      <c r="G1743" s="147" t="str">
        <f t="shared" si="581"/>
        <v/>
      </c>
      <c r="H1743" s="147">
        <f t="shared" si="582"/>
        <v>5.1794220998135161E-4</v>
      </c>
      <c r="I1743" s="147" t="str">
        <f t="shared" si="583"/>
        <v/>
      </c>
      <c r="J1743" s="147">
        <f t="shared" si="584"/>
        <v>8.2812762070394503E-12</v>
      </c>
      <c r="K1743" s="147" t="str">
        <f t="shared" si="585"/>
        <v/>
      </c>
      <c r="L1743" s="147" t="str">
        <f t="shared" si="586"/>
        <v/>
      </c>
      <c r="P1743" s="151">
        <v>1062</v>
      </c>
      <c r="Q1743" s="147">
        <f t="shared" si="587"/>
        <v>5957.389827195424</v>
      </c>
      <c r="R1743" s="170">
        <f t="shared" si="588"/>
        <v>1.6104613379708076E-5</v>
      </c>
      <c r="S1743" s="170">
        <f t="shared" si="589"/>
        <v>0.59793279659878396</v>
      </c>
      <c r="T1743" s="147" t="str">
        <f t="shared" si="590"/>
        <v/>
      </c>
      <c r="U1743" s="147">
        <f t="shared" si="591"/>
        <v>1.6104613379708076E-5</v>
      </c>
      <c r="V1743" s="147" t="str">
        <f t="shared" si="592"/>
        <v/>
      </c>
      <c r="W1743" s="171">
        <f t="shared" si="593"/>
        <v>1.4525930799588428E-5</v>
      </c>
      <c r="X1743" s="169" t="str">
        <f t="shared" si="594"/>
        <v/>
      </c>
      <c r="Y1743" s="147" t="str">
        <f t="shared" si="595"/>
        <v/>
      </c>
      <c r="AC1743" s="151">
        <v>1062</v>
      </c>
      <c r="AD1743" s="147">
        <f t="shared" si="596"/>
        <v>0.24800000000000022</v>
      </c>
      <c r="AE1743" s="170">
        <f t="shared" si="597"/>
        <v>0.38686072548059713</v>
      </c>
      <c r="AF1743" s="170">
        <f t="shared" si="598"/>
        <v>0.59793279659878396</v>
      </c>
      <c r="AG1743" s="147" t="str">
        <f t="shared" si="599"/>
        <v/>
      </c>
      <c r="AH1743" s="147">
        <f t="shared" si="600"/>
        <v>0.38686072548059713</v>
      </c>
      <c r="AI1743" s="147" t="str">
        <f t="shared" si="601"/>
        <v/>
      </c>
      <c r="AJ1743" s="169">
        <f t="shared" si="602"/>
        <v>0</v>
      </c>
      <c r="AK1743" s="169" t="str">
        <f t="shared" si="603"/>
        <v/>
      </c>
      <c r="AL1743" s="169" t="str">
        <f t="shared" si="604"/>
        <v/>
      </c>
      <c r="AM1743" s="169"/>
      <c r="AN1743" s="169"/>
      <c r="AO1743" s="169"/>
      <c r="AP1743" s="169"/>
      <c r="AQ1743" s="169"/>
      <c r="AR1743" s="169"/>
      <c r="AS1743" s="169"/>
      <c r="AT1743" s="148"/>
      <c r="AU1743" s="149"/>
      <c r="AV1743" s="148"/>
      <c r="AW1743" s="173"/>
      <c r="AX1743" s="174"/>
      <c r="AY1743" s="175"/>
      <c r="AZ1743" s="175"/>
      <c r="BA1743" s="176"/>
      <c r="BB1743" s="176"/>
      <c r="BC1743" s="150"/>
      <c r="BE1743" s="151">
        <v>1039</v>
      </c>
      <c r="BF1743" s="164">
        <f t="shared" si="606"/>
        <v>6.6432000000001246</v>
      </c>
      <c r="BG1743" s="177">
        <f t="shared" si="607"/>
        <v>0.46695003584692585</v>
      </c>
      <c r="BH1743" s="178">
        <f t="shared" si="608"/>
        <v>6.9858219920859721E-4</v>
      </c>
      <c r="BI1743" s="179" t="str">
        <f t="shared" si="609"/>
        <v/>
      </c>
      <c r="BJ1743" s="179" t="str">
        <f t="shared" si="605"/>
        <v/>
      </c>
    </row>
    <row r="1744" spans="2:62" ht="20.100000000000001" customHeight="1" x14ac:dyDescent="0.25">
      <c r="B1744" s="147"/>
      <c r="C1744" s="151">
        <v>1063</v>
      </c>
      <c r="D1744" s="147">
        <f t="shared" si="578"/>
        <v>188.22351401833157</v>
      </c>
      <c r="E1744" s="170">
        <f t="shared" si="579"/>
        <v>5.1742452665617315E-4</v>
      </c>
      <c r="F1744" s="170">
        <f t="shared" si="580"/>
        <v>0.59947946809932562</v>
      </c>
      <c r="G1744" s="147" t="str">
        <f t="shared" si="581"/>
        <v/>
      </c>
      <c r="H1744" s="147">
        <f t="shared" si="582"/>
        <v>5.1742452665617315E-4</v>
      </c>
      <c r="I1744" s="147" t="str">
        <f t="shared" si="583"/>
        <v/>
      </c>
      <c r="J1744" s="147">
        <f t="shared" si="584"/>
        <v>8.4822620969088938E-12</v>
      </c>
      <c r="K1744" s="147" t="str">
        <f t="shared" si="585"/>
        <v/>
      </c>
      <c r="L1744" s="147" t="str">
        <f t="shared" si="586"/>
        <v/>
      </c>
      <c r="P1744" s="151">
        <v>1063</v>
      </c>
      <c r="Q1744" s="147">
        <f t="shared" si="587"/>
        <v>6053.4767598921171</v>
      </c>
      <c r="R1744" s="170">
        <f t="shared" si="588"/>
        <v>1.6088516815951626E-5</v>
      </c>
      <c r="S1744" s="170">
        <f t="shared" si="589"/>
        <v>0.5994794680993254</v>
      </c>
      <c r="T1744" s="147" t="str">
        <f t="shared" si="590"/>
        <v/>
      </c>
      <c r="U1744" s="147">
        <f t="shared" si="591"/>
        <v>1.6088516815951626E-5</v>
      </c>
      <c r="V1744" s="147" t="str">
        <f t="shared" si="592"/>
        <v/>
      </c>
      <c r="W1744" s="171">
        <f t="shared" si="593"/>
        <v>1.4555916338883828E-5</v>
      </c>
      <c r="X1744" s="169" t="str">
        <f t="shared" si="594"/>
        <v/>
      </c>
      <c r="Y1744" s="147" t="str">
        <f t="shared" si="595"/>
        <v/>
      </c>
      <c r="AC1744" s="151">
        <v>1063</v>
      </c>
      <c r="AD1744" s="147">
        <f t="shared" si="596"/>
        <v>0.25199999999999978</v>
      </c>
      <c r="AE1744" s="170">
        <f t="shared" si="597"/>
        <v>0.38647405812101865</v>
      </c>
      <c r="AF1744" s="170">
        <f t="shared" si="598"/>
        <v>0.5994794680993254</v>
      </c>
      <c r="AG1744" s="147" t="str">
        <f t="shared" si="599"/>
        <v/>
      </c>
      <c r="AH1744" s="147">
        <f t="shared" si="600"/>
        <v>0.38647405812101865</v>
      </c>
      <c r="AI1744" s="147" t="str">
        <f t="shared" si="601"/>
        <v/>
      </c>
      <c r="AJ1744" s="169">
        <f t="shared" si="602"/>
        <v>0</v>
      </c>
      <c r="AK1744" s="169" t="str">
        <f t="shared" si="603"/>
        <v/>
      </c>
      <c r="AL1744" s="169" t="str">
        <f t="shared" si="604"/>
        <v/>
      </c>
      <c r="AM1744" s="169"/>
      <c r="AN1744" s="169"/>
      <c r="AO1744" s="169"/>
      <c r="AP1744" s="169"/>
      <c r="AQ1744" s="169"/>
      <c r="AR1744" s="169"/>
      <c r="AS1744" s="169"/>
      <c r="AT1744" s="148"/>
      <c r="AU1744" s="149"/>
      <c r="AV1744" s="148"/>
      <c r="AW1744" s="173"/>
      <c r="AX1744" s="174"/>
      <c r="AY1744" s="175"/>
      <c r="AZ1744" s="175"/>
      <c r="BA1744" s="176"/>
      <c r="BB1744" s="176"/>
      <c r="BC1744" s="150"/>
      <c r="BE1744" s="151">
        <v>1040</v>
      </c>
      <c r="BF1744" s="164">
        <f t="shared" si="606"/>
        <v>6.6496000000001247</v>
      </c>
      <c r="BG1744" s="177">
        <f t="shared" si="607"/>
        <v>0.46625145364771725</v>
      </c>
      <c r="BH1744" s="178">
        <f t="shared" si="608"/>
        <v>6.9802785697903325E-4</v>
      </c>
      <c r="BI1744" s="179" t="str">
        <f t="shared" si="609"/>
        <v/>
      </c>
      <c r="BJ1744" s="179" t="str">
        <f t="shared" si="605"/>
        <v/>
      </c>
    </row>
    <row r="1745" spans="2:62" ht="20.100000000000001" customHeight="1" x14ac:dyDescent="0.25">
      <c r="B1745" s="147"/>
      <c r="C1745" s="151">
        <v>1064</v>
      </c>
      <c r="D1745" s="147">
        <f t="shared" si="578"/>
        <v>191.21118884401949</v>
      </c>
      <c r="E1745" s="170">
        <f t="shared" si="579"/>
        <v>5.1689909030395618E-4</v>
      </c>
      <c r="F1745" s="170">
        <f t="shared" si="580"/>
        <v>0.60102458134256609</v>
      </c>
      <c r="G1745" s="147" t="str">
        <f t="shared" si="581"/>
        <v/>
      </c>
      <c r="H1745" s="147">
        <f t="shared" si="582"/>
        <v>5.1689909030395618E-4</v>
      </c>
      <c r="I1745" s="147" t="str">
        <f t="shared" si="583"/>
        <v/>
      </c>
      <c r="J1745" s="147">
        <f t="shared" si="584"/>
        <v>8.6879868888303191E-12</v>
      </c>
      <c r="K1745" s="147" t="str">
        <f t="shared" si="585"/>
        <v/>
      </c>
      <c r="L1745" s="147" t="str">
        <f t="shared" si="586"/>
        <v/>
      </c>
      <c r="P1745" s="151">
        <v>1064</v>
      </c>
      <c r="Q1745" s="147">
        <f t="shared" si="587"/>
        <v>6149.5636925888248</v>
      </c>
      <c r="R1745" s="170">
        <f t="shared" si="588"/>
        <v>1.6072179183789142E-5</v>
      </c>
      <c r="S1745" s="170">
        <f t="shared" si="589"/>
        <v>0.60102458134256598</v>
      </c>
      <c r="T1745" s="147" t="str">
        <f t="shared" si="590"/>
        <v/>
      </c>
      <c r="U1745" s="147">
        <f t="shared" si="591"/>
        <v>1.6072179183789142E-5</v>
      </c>
      <c r="V1745" s="147" t="str">
        <f t="shared" si="592"/>
        <v/>
      </c>
      <c r="W1745" s="171">
        <f t="shared" si="593"/>
        <v>1.458573040307343E-5</v>
      </c>
      <c r="X1745" s="169" t="str">
        <f t="shared" si="594"/>
        <v/>
      </c>
      <c r="Y1745" s="147" t="str">
        <f t="shared" si="595"/>
        <v/>
      </c>
      <c r="AC1745" s="151">
        <v>1064</v>
      </c>
      <c r="AD1745" s="147">
        <f t="shared" si="596"/>
        <v>0.25600000000000023</v>
      </c>
      <c r="AE1745" s="170">
        <f t="shared" si="597"/>
        <v>0.38608159988051366</v>
      </c>
      <c r="AF1745" s="170">
        <f t="shared" si="598"/>
        <v>0.60102458134256587</v>
      </c>
      <c r="AG1745" s="147" t="str">
        <f t="shared" si="599"/>
        <v/>
      </c>
      <c r="AH1745" s="147">
        <f t="shared" si="600"/>
        <v>0.38608159988051366</v>
      </c>
      <c r="AI1745" s="147" t="str">
        <f t="shared" si="601"/>
        <v/>
      </c>
      <c r="AJ1745" s="169">
        <f t="shared" si="602"/>
        <v>0</v>
      </c>
      <c r="AK1745" s="169" t="str">
        <f t="shared" si="603"/>
        <v/>
      </c>
      <c r="AL1745" s="169" t="str">
        <f t="shared" si="604"/>
        <v/>
      </c>
      <c r="AM1745" s="169"/>
      <c r="AN1745" s="169"/>
      <c r="AO1745" s="169"/>
      <c r="AP1745" s="169"/>
      <c r="AQ1745" s="169"/>
      <c r="AR1745" s="169"/>
      <c r="AS1745" s="169"/>
      <c r="AT1745" s="148"/>
      <c r="AU1745" s="149"/>
      <c r="AV1745" s="148"/>
      <c r="AW1745" s="173"/>
      <c r="AX1745" s="174"/>
      <c r="AY1745" s="175"/>
      <c r="AZ1745" s="175"/>
      <c r="BA1745" s="176"/>
      <c r="BB1745" s="176"/>
      <c r="BC1745" s="150"/>
      <c r="BE1745" s="151">
        <v>1041</v>
      </c>
      <c r="BF1745" s="164">
        <f t="shared" si="606"/>
        <v>6.6560000000001249</v>
      </c>
      <c r="BG1745" s="177">
        <f t="shared" si="607"/>
        <v>0.46555342579073822</v>
      </c>
      <c r="BH1745" s="178">
        <f t="shared" si="608"/>
        <v>6.9747234094930111E-4</v>
      </c>
      <c r="BI1745" s="179" t="str">
        <f t="shared" si="609"/>
        <v/>
      </c>
      <c r="BJ1745" s="179" t="str">
        <f t="shared" si="605"/>
        <v/>
      </c>
    </row>
    <row r="1746" spans="2:62" ht="20.100000000000001" customHeight="1" x14ac:dyDescent="0.25">
      <c r="B1746" s="147"/>
      <c r="C1746" s="151">
        <v>1065</v>
      </c>
      <c r="D1746" s="147">
        <f t="shared" si="578"/>
        <v>194.19886366970695</v>
      </c>
      <c r="E1746" s="170">
        <f t="shared" si="579"/>
        <v>5.1636592560306768E-4</v>
      </c>
      <c r="F1746" s="170">
        <f t="shared" si="580"/>
        <v>0.60256811320176051</v>
      </c>
      <c r="G1746" s="147" t="str">
        <f t="shared" si="581"/>
        <v/>
      </c>
      <c r="H1746" s="147">
        <f t="shared" si="582"/>
        <v>5.1636592560306768E-4</v>
      </c>
      <c r="I1746" s="147" t="str">
        <f t="shared" si="583"/>
        <v/>
      </c>
      <c r="J1746" s="147">
        <f t="shared" si="584"/>
        <v>8.8985588549305358E-12</v>
      </c>
      <c r="K1746" s="147" t="str">
        <f t="shared" si="585"/>
        <v/>
      </c>
      <c r="L1746" s="147" t="str">
        <f t="shared" si="586"/>
        <v/>
      </c>
      <c r="P1746" s="151">
        <v>1065</v>
      </c>
      <c r="Q1746" s="147">
        <f t="shared" si="587"/>
        <v>6245.6506252855179</v>
      </c>
      <c r="R1746" s="170">
        <f t="shared" si="588"/>
        <v>1.6055601250556349E-5</v>
      </c>
      <c r="S1746" s="170">
        <f t="shared" si="589"/>
        <v>0.60256811320176051</v>
      </c>
      <c r="T1746" s="147" t="str">
        <f t="shared" si="590"/>
        <v/>
      </c>
      <c r="U1746" s="147">
        <f t="shared" si="591"/>
        <v>1.6055601250556349E-5</v>
      </c>
      <c r="V1746" s="147" t="str">
        <f t="shared" si="592"/>
        <v/>
      </c>
      <c r="W1746" s="171">
        <f t="shared" si="593"/>
        <v>1.4615371685914937E-5</v>
      </c>
      <c r="X1746" s="169" t="str">
        <f t="shared" si="594"/>
        <v/>
      </c>
      <c r="Y1746" s="147" t="str">
        <f t="shared" si="595"/>
        <v/>
      </c>
      <c r="AC1746" s="151">
        <v>1065</v>
      </c>
      <c r="AD1746" s="147">
        <f t="shared" si="596"/>
        <v>0.25999999999999979</v>
      </c>
      <c r="AE1746" s="170">
        <f t="shared" si="597"/>
        <v>0.38568336919181612</v>
      </c>
      <c r="AF1746" s="170">
        <f t="shared" si="598"/>
        <v>0.6025681132017604</v>
      </c>
      <c r="AG1746" s="147" t="str">
        <f t="shared" si="599"/>
        <v/>
      </c>
      <c r="AH1746" s="147">
        <f t="shared" si="600"/>
        <v>0.38568336919181612</v>
      </c>
      <c r="AI1746" s="147" t="str">
        <f t="shared" si="601"/>
        <v/>
      </c>
      <c r="AJ1746" s="169">
        <f t="shared" si="602"/>
        <v>0</v>
      </c>
      <c r="AK1746" s="169" t="str">
        <f t="shared" si="603"/>
        <v/>
      </c>
      <c r="AL1746" s="169" t="str">
        <f t="shared" si="604"/>
        <v/>
      </c>
      <c r="AM1746" s="169"/>
      <c r="AN1746" s="169"/>
      <c r="AO1746" s="169"/>
      <c r="AP1746" s="169"/>
      <c r="AQ1746" s="169"/>
      <c r="AR1746" s="169"/>
      <c r="AS1746" s="169"/>
      <c r="AT1746" s="148"/>
      <c r="AU1746" s="149"/>
      <c r="AV1746" s="148"/>
      <c r="AW1746" s="173"/>
      <c r="AX1746" s="174"/>
      <c r="AY1746" s="175"/>
      <c r="AZ1746" s="175"/>
      <c r="BA1746" s="176"/>
      <c r="BB1746" s="176"/>
      <c r="BC1746" s="150"/>
      <c r="BE1746" s="151">
        <v>1042</v>
      </c>
      <c r="BF1746" s="164">
        <f t="shared" si="606"/>
        <v>6.6624000000001251</v>
      </c>
      <c r="BG1746" s="177">
        <f t="shared" si="607"/>
        <v>0.46485595344978892</v>
      </c>
      <c r="BH1746" s="178">
        <f t="shared" si="608"/>
        <v>6.9691565771967667E-4</v>
      </c>
      <c r="BI1746" s="179" t="str">
        <f t="shared" si="609"/>
        <v/>
      </c>
      <c r="BJ1746" s="179" t="str">
        <f t="shared" si="605"/>
        <v/>
      </c>
    </row>
    <row r="1747" spans="2:62" ht="20.100000000000001" customHeight="1" x14ac:dyDescent="0.25">
      <c r="B1747" s="147"/>
      <c r="C1747" s="151">
        <v>1066</v>
      </c>
      <c r="D1747" s="147">
        <f t="shared" si="578"/>
        <v>197.18653849539487</v>
      </c>
      <c r="E1747" s="170">
        <f t="shared" si="579"/>
        <v>5.1582505757738419E-4</v>
      </c>
      <c r="F1747" s="170">
        <f t="shared" si="580"/>
        <v>0.60411004062441254</v>
      </c>
      <c r="G1747" s="147" t="str">
        <f t="shared" si="581"/>
        <v/>
      </c>
      <c r="H1747" s="147">
        <f t="shared" si="582"/>
        <v>5.1582505757738419E-4</v>
      </c>
      <c r="I1747" s="147" t="str">
        <f t="shared" si="583"/>
        <v/>
      </c>
      <c r="J1747" s="147">
        <f t="shared" si="584"/>
        <v>9.1140886569482731E-12</v>
      </c>
      <c r="K1747" s="147" t="str">
        <f t="shared" si="585"/>
        <v/>
      </c>
      <c r="L1747" s="147" t="str">
        <f t="shared" si="586"/>
        <v/>
      </c>
      <c r="P1747" s="151">
        <v>1066</v>
      </c>
      <c r="Q1747" s="147">
        <f t="shared" si="587"/>
        <v>6341.7375579822256</v>
      </c>
      <c r="R1747" s="170">
        <f t="shared" si="588"/>
        <v>1.6038783794332044E-5</v>
      </c>
      <c r="S1747" s="170">
        <f t="shared" si="589"/>
        <v>0.60411004062441265</v>
      </c>
      <c r="T1747" s="147" t="str">
        <f t="shared" si="590"/>
        <v/>
      </c>
      <c r="U1747" s="147">
        <f t="shared" si="591"/>
        <v>1.6038783794332044E-5</v>
      </c>
      <c r="V1747" s="147" t="str">
        <f t="shared" si="592"/>
        <v/>
      </c>
      <c r="W1747" s="171">
        <f t="shared" si="593"/>
        <v>1.4644838886802931E-5</v>
      </c>
      <c r="X1747" s="169" t="str">
        <f t="shared" si="594"/>
        <v/>
      </c>
      <c r="Y1747" s="147" t="str">
        <f t="shared" si="595"/>
        <v/>
      </c>
      <c r="AC1747" s="151">
        <v>1066</v>
      </c>
      <c r="AD1747" s="147">
        <f t="shared" si="596"/>
        <v>0.26400000000000023</v>
      </c>
      <c r="AE1747" s="170">
        <f t="shared" si="597"/>
        <v>0.38527938474572759</v>
      </c>
      <c r="AF1747" s="170">
        <f t="shared" si="598"/>
        <v>0.60411004062441254</v>
      </c>
      <c r="AG1747" s="147" t="str">
        <f t="shared" si="599"/>
        <v/>
      </c>
      <c r="AH1747" s="147">
        <f t="shared" si="600"/>
        <v>0.38527938474572759</v>
      </c>
      <c r="AI1747" s="147" t="str">
        <f t="shared" si="601"/>
        <v/>
      </c>
      <c r="AJ1747" s="169">
        <f t="shared" si="602"/>
        <v>0</v>
      </c>
      <c r="AK1747" s="169" t="str">
        <f t="shared" si="603"/>
        <v/>
      </c>
      <c r="AL1747" s="169" t="str">
        <f t="shared" si="604"/>
        <v/>
      </c>
      <c r="AM1747" s="169"/>
      <c r="AN1747" s="169"/>
      <c r="AO1747" s="169"/>
      <c r="AP1747" s="169"/>
      <c r="AQ1747" s="169"/>
      <c r="AR1747" s="169"/>
      <c r="AS1747" s="169"/>
      <c r="AT1747" s="148"/>
      <c r="AU1747" s="149"/>
      <c r="AV1747" s="148"/>
      <c r="AW1747" s="173"/>
      <c r="AX1747" s="174"/>
      <c r="AY1747" s="175"/>
      <c r="AZ1747" s="175"/>
      <c r="BA1747" s="176"/>
      <c r="BB1747" s="176"/>
      <c r="BC1747" s="150"/>
      <c r="BE1747" s="151">
        <v>1043</v>
      </c>
      <c r="BF1747" s="164">
        <f t="shared" si="606"/>
        <v>6.6688000000001253</v>
      </c>
      <c r="BG1747" s="177">
        <f t="shared" si="607"/>
        <v>0.46415903779206924</v>
      </c>
      <c r="BH1747" s="178">
        <f t="shared" si="608"/>
        <v>6.9635781387855644E-4</v>
      </c>
      <c r="BI1747" s="179" t="str">
        <f t="shared" si="609"/>
        <v/>
      </c>
      <c r="BJ1747" s="179" t="str">
        <f t="shared" si="605"/>
        <v/>
      </c>
    </row>
    <row r="1748" spans="2:62" ht="20.100000000000001" customHeight="1" x14ac:dyDescent="0.25">
      <c r="B1748" s="147"/>
      <c r="C1748" s="151">
        <v>1067</v>
      </c>
      <c r="D1748" s="147">
        <f t="shared" si="578"/>
        <v>200.17421332108279</v>
      </c>
      <c r="E1748" s="170">
        <f t="shared" si="579"/>
        <v>5.1527651159433531E-4</v>
      </c>
      <c r="F1748" s="170">
        <f t="shared" si="580"/>
        <v>0.60565034063330181</v>
      </c>
      <c r="G1748" s="147" t="str">
        <f t="shared" si="581"/>
        <v/>
      </c>
      <c r="H1748" s="147">
        <f t="shared" si="582"/>
        <v>5.1527651159433531E-4</v>
      </c>
      <c r="I1748" s="147" t="str">
        <f t="shared" si="583"/>
        <v/>
      </c>
      <c r="J1748" s="147">
        <f t="shared" si="584"/>
        <v>9.3346893969833233E-12</v>
      </c>
      <c r="K1748" s="147" t="str">
        <f t="shared" si="585"/>
        <v/>
      </c>
      <c r="L1748" s="147" t="str">
        <f t="shared" si="586"/>
        <v/>
      </c>
      <c r="P1748" s="151">
        <v>1067</v>
      </c>
      <c r="Q1748" s="147">
        <f t="shared" si="587"/>
        <v>6437.8244906789187</v>
      </c>
      <c r="R1748" s="170">
        <f t="shared" si="588"/>
        <v>1.6021727603877306E-5</v>
      </c>
      <c r="S1748" s="170">
        <f t="shared" si="589"/>
        <v>0.6056503406333017</v>
      </c>
      <c r="T1748" s="147" t="str">
        <f t="shared" si="590"/>
        <v/>
      </c>
      <c r="U1748" s="147">
        <f t="shared" si="591"/>
        <v>1.6021727603877306E-5</v>
      </c>
      <c r="V1748" s="147" t="str">
        <f t="shared" si="592"/>
        <v/>
      </c>
      <c r="W1748" s="171">
        <f t="shared" si="593"/>
        <v>1.4674130710863632E-5</v>
      </c>
      <c r="X1748" s="169" t="str">
        <f t="shared" si="594"/>
        <v/>
      </c>
      <c r="Y1748" s="147" t="str">
        <f t="shared" si="595"/>
        <v/>
      </c>
      <c r="AC1748" s="151">
        <v>1067</v>
      </c>
      <c r="AD1748" s="147">
        <f t="shared" si="596"/>
        <v>0.26799999999999979</v>
      </c>
      <c r="AE1748" s="170">
        <f t="shared" si="597"/>
        <v>0.38486966548965584</v>
      </c>
      <c r="AF1748" s="170">
        <f t="shared" si="598"/>
        <v>0.60565034063330159</v>
      </c>
      <c r="AG1748" s="147" t="str">
        <f t="shared" si="599"/>
        <v/>
      </c>
      <c r="AH1748" s="147">
        <f t="shared" si="600"/>
        <v>0.38486966548965584</v>
      </c>
      <c r="AI1748" s="147" t="str">
        <f t="shared" si="601"/>
        <v/>
      </c>
      <c r="AJ1748" s="169">
        <f t="shared" si="602"/>
        <v>0</v>
      </c>
      <c r="AK1748" s="169" t="str">
        <f t="shared" si="603"/>
        <v/>
      </c>
      <c r="AL1748" s="169" t="str">
        <f t="shared" si="604"/>
        <v/>
      </c>
      <c r="AM1748" s="169"/>
      <c r="AN1748" s="169"/>
      <c r="AO1748" s="169"/>
      <c r="AP1748" s="169"/>
      <c r="AQ1748" s="169"/>
      <c r="AR1748" s="169"/>
      <c r="AS1748" s="169"/>
      <c r="AT1748" s="148"/>
      <c r="AU1748" s="149"/>
      <c r="AV1748" s="148"/>
      <c r="AW1748" s="173"/>
      <c r="AX1748" s="174"/>
      <c r="AY1748" s="175"/>
      <c r="AZ1748" s="175"/>
      <c r="BA1748" s="176"/>
      <c r="BB1748" s="176"/>
      <c r="BC1748" s="150"/>
      <c r="BE1748" s="151">
        <v>1044</v>
      </c>
      <c r="BF1748" s="164">
        <f t="shared" si="606"/>
        <v>6.6752000000001255</v>
      </c>
      <c r="BG1748" s="177">
        <f t="shared" si="607"/>
        <v>0.46346267997819068</v>
      </c>
      <c r="BH1748" s="178">
        <f t="shared" si="608"/>
        <v>6.9579881599990401E-4</v>
      </c>
      <c r="BI1748" s="179" t="str">
        <f t="shared" si="609"/>
        <v/>
      </c>
      <c r="BJ1748" s="179" t="str">
        <f t="shared" si="605"/>
        <v/>
      </c>
    </row>
    <row r="1749" spans="2:62" ht="20.100000000000001" customHeight="1" x14ac:dyDescent="0.25">
      <c r="B1749" s="147"/>
      <c r="C1749" s="151">
        <v>1068</v>
      </c>
      <c r="D1749" s="147">
        <f t="shared" si="578"/>
        <v>203.16188814677071</v>
      </c>
      <c r="E1749" s="170">
        <f t="shared" si="579"/>
        <v>5.1472031336292088E-4</v>
      </c>
      <c r="F1749" s="170">
        <f t="shared" si="580"/>
        <v>0.60718899032750873</v>
      </c>
      <c r="G1749" s="147" t="str">
        <f t="shared" si="581"/>
        <v/>
      </c>
      <c r="H1749" s="147">
        <f t="shared" si="582"/>
        <v>5.1472031336292088E-4</v>
      </c>
      <c r="I1749" s="147" t="str">
        <f t="shared" si="583"/>
        <v/>
      </c>
      <c r="J1749" s="147">
        <f t="shared" si="584"/>
        <v>9.560476669278324E-12</v>
      </c>
      <c r="K1749" s="147" t="str">
        <f t="shared" si="585"/>
        <v/>
      </c>
      <c r="L1749" s="147" t="str">
        <f t="shared" si="586"/>
        <v/>
      </c>
      <c r="P1749" s="151">
        <v>1068</v>
      </c>
      <c r="Q1749" s="147">
        <f t="shared" si="587"/>
        <v>6533.9114233756263</v>
      </c>
      <c r="R1749" s="170">
        <f t="shared" si="588"/>
        <v>1.6004433478573767E-5</v>
      </c>
      <c r="S1749" s="170">
        <f t="shared" si="589"/>
        <v>0.60718899032750862</v>
      </c>
      <c r="T1749" s="147" t="str">
        <f t="shared" si="590"/>
        <v/>
      </c>
      <c r="U1749" s="147">
        <f t="shared" si="591"/>
        <v>1.6004433478573767E-5</v>
      </c>
      <c r="V1749" s="147" t="str">
        <f t="shared" si="592"/>
        <v/>
      </c>
      <c r="W1749" s="171">
        <f t="shared" si="593"/>
        <v>1.4703245869049417E-5</v>
      </c>
      <c r="X1749" s="169" t="str">
        <f t="shared" si="594"/>
        <v/>
      </c>
      <c r="Y1749" s="147" t="str">
        <f t="shared" si="595"/>
        <v/>
      </c>
      <c r="AC1749" s="151">
        <v>1068</v>
      </c>
      <c r="AD1749" s="147">
        <f t="shared" si="596"/>
        <v>0.27200000000000024</v>
      </c>
      <c r="AE1749" s="170">
        <f t="shared" si="597"/>
        <v>0.3844542306261336</v>
      </c>
      <c r="AF1749" s="170">
        <f t="shared" si="598"/>
        <v>0.60718899032750862</v>
      </c>
      <c r="AG1749" s="147" t="str">
        <f t="shared" si="599"/>
        <v/>
      </c>
      <c r="AH1749" s="147">
        <f t="shared" si="600"/>
        <v>0.3844542306261336</v>
      </c>
      <c r="AI1749" s="147" t="str">
        <f t="shared" si="601"/>
        <v/>
      </c>
      <c r="AJ1749" s="169">
        <f t="shared" si="602"/>
        <v>0</v>
      </c>
      <c r="AK1749" s="169" t="str">
        <f t="shared" si="603"/>
        <v/>
      </c>
      <c r="AL1749" s="169" t="str">
        <f t="shared" si="604"/>
        <v/>
      </c>
      <c r="AM1749" s="169"/>
      <c r="AN1749" s="169"/>
      <c r="AO1749" s="169"/>
      <c r="AP1749" s="169"/>
      <c r="AQ1749" s="169"/>
      <c r="AR1749" s="169"/>
      <c r="AS1749" s="169"/>
      <c r="AT1749" s="148"/>
      <c r="AU1749" s="149"/>
      <c r="AV1749" s="148"/>
      <c r="AW1749" s="173"/>
      <c r="AX1749" s="174"/>
      <c r="AY1749" s="175"/>
      <c r="AZ1749" s="175"/>
      <c r="BA1749" s="176"/>
      <c r="BB1749" s="176"/>
      <c r="BC1749" s="150"/>
      <c r="BE1749" s="151">
        <v>1045</v>
      </c>
      <c r="BF1749" s="164">
        <f t="shared" si="606"/>
        <v>6.6816000000001257</v>
      </c>
      <c r="BG1749" s="177">
        <f t="shared" si="607"/>
        <v>0.46276688116219078</v>
      </c>
      <c r="BH1749" s="178">
        <f t="shared" si="608"/>
        <v>6.9523867064580358E-4</v>
      </c>
      <c r="BI1749" s="179" t="str">
        <f t="shared" si="609"/>
        <v/>
      </c>
      <c r="BJ1749" s="179" t="str">
        <f t="shared" si="605"/>
        <v/>
      </c>
    </row>
    <row r="1750" spans="2:62" ht="20.100000000000001" customHeight="1" x14ac:dyDescent="0.25">
      <c r="B1750" s="147"/>
      <c r="C1750" s="151">
        <v>1069</v>
      </c>
      <c r="D1750" s="147">
        <f t="shared" si="578"/>
        <v>206.14956297245817</v>
      </c>
      <c r="E1750" s="170">
        <f t="shared" si="579"/>
        <v>5.1415648893170306E-4</v>
      </c>
      <c r="F1750" s="170">
        <f t="shared" si="580"/>
        <v>0.60872596688343117</v>
      </c>
      <c r="G1750" s="147" t="str">
        <f t="shared" si="581"/>
        <v/>
      </c>
      <c r="H1750" s="147">
        <f t="shared" si="582"/>
        <v>5.1415648893170306E-4</v>
      </c>
      <c r="I1750" s="147" t="str">
        <f t="shared" si="583"/>
        <v/>
      </c>
      <c r="J1750" s="147">
        <f t="shared" si="584"/>
        <v>9.7915686130517388E-12</v>
      </c>
      <c r="K1750" s="147" t="str">
        <f t="shared" si="585"/>
        <v/>
      </c>
      <c r="L1750" s="147" t="str">
        <f t="shared" si="586"/>
        <v/>
      </c>
      <c r="P1750" s="151">
        <v>1069</v>
      </c>
      <c r="Q1750" s="147">
        <f t="shared" si="587"/>
        <v>6629.9983560723194</v>
      </c>
      <c r="R1750" s="170">
        <f t="shared" si="588"/>
        <v>1.5986902228361268E-5</v>
      </c>
      <c r="S1750" s="170">
        <f t="shared" si="589"/>
        <v>0.60872596688343117</v>
      </c>
      <c r="T1750" s="147" t="str">
        <f t="shared" si="590"/>
        <v/>
      </c>
      <c r="U1750" s="147">
        <f t="shared" si="591"/>
        <v>1.5986902228361268E-5</v>
      </c>
      <c r="V1750" s="147" t="str">
        <f t="shared" si="592"/>
        <v/>
      </c>
      <c r="W1750" s="171">
        <f t="shared" si="593"/>
        <v>1.4732183078233035E-5</v>
      </c>
      <c r="X1750" s="169" t="str">
        <f t="shared" si="594"/>
        <v/>
      </c>
      <c r="Y1750" s="147" t="str">
        <f t="shared" si="595"/>
        <v/>
      </c>
      <c r="AC1750" s="151">
        <v>1069</v>
      </c>
      <c r="AD1750" s="147">
        <f t="shared" si="596"/>
        <v>0.2759999999999998</v>
      </c>
      <c r="AE1750" s="170">
        <f t="shared" si="597"/>
        <v>0.38403309961131932</v>
      </c>
      <c r="AF1750" s="170">
        <f t="shared" si="598"/>
        <v>0.60872596688343106</v>
      </c>
      <c r="AG1750" s="147" t="str">
        <f t="shared" si="599"/>
        <v/>
      </c>
      <c r="AH1750" s="147">
        <f t="shared" si="600"/>
        <v>0.38403309961131932</v>
      </c>
      <c r="AI1750" s="147" t="str">
        <f t="shared" si="601"/>
        <v/>
      </c>
      <c r="AJ1750" s="169">
        <f t="shared" si="602"/>
        <v>0</v>
      </c>
      <c r="AK1750" s="169" t="str">
        <f t="shared" si="603"/>
        <v/>
      </c>
      <c r="AL1750" s="169" t="str">
        <f t="shared" si="604"/>
        <v/>
      </c>
      <c r="AM1750" s="169"/>
      <c r="AN1750" s="169"/>
      <c r="AO1750" s="169"/>
      <c r="AP1750" s="169"/>
      <c r="AQ1750" s="169"/>
      <c r="AR1750" s="169"/>
      <c r="AS1750" s="169"/>
      <c r="AT1750" s="148"/>
      <c r="AU1750" s="149"/>
      <c r="AV1750" s="148"/>
      <c r="AW1750" s="173"/>
      <c r="AX1750" s="174"/>
      <c r="AY1750" s="175"/>
      <c r="AZ1750" s="175"/>
      <c r="BA1750" s="176"/>
      <c r="BB1750" s="176"/>
      <c r="BC1750" s="150"/>
      <c r="BE1750" s="151">
        <v>1046</v>
      </c>
      <c r="BF1750" s="164">
        <f t="shared" si="606"/>
        <v>6.6880000000001258</v>
      </c>
      <c r="BG1750" s="177">
        <f t="shared" si="607"/>
        <v>0.46207164249154498</v>
      </c>
      <c r="BH1750" s="178">
        <f t="shared" si="608"/>
        <v>6.9467738436224113E-4</v>
      </c>
      <c r="BI1750" s="179" t="str">
        <f t="shared" si="609"/>
        <v/>
      </c>
      <c r="BJ1750" s="179" t="str">
        <f t="shared" si="605"/>
        <v/>
      </c>
    </row>
    <row r="1751" spans="2:62" ht="20.100000000000001" customHeight="1" x14ac:dyDescent="0.25">
      <c r="B1751" s="147"/>
      <c r="C1751" s="151">
        <v>1070</v>
      </c>
      <c r="D1751" s="147">
        <f t="shared" si="578"/>
        <v>209.13723779814609</v>
      </c>
      <c r="E1751" s="170">
        <f t="shared" si="579"/>
        <v>5.1358506468677373E-4</v>
      </c>
      <c r="F1751" s="170">
        <f t="shared" si="580"/>
        <v>0.61026124755579725</v>
      </c>
      <c r="G1751" s="147" t="str">
        <f t="shared" si="581"/>
        <v/>
      </c>
      <c r="H1751" s="147">
        <f t="shared" si="582"/>
        <v>5.1358506468677373E-4</v>
      </c>
      <c r="I1751" s="147" t="str">
        <f t="shared" si="583"/>
        <v/>
      </c>
      <c r="J1751" s="147">
        <f t="shared" si="584"/>
        <v>1.0028085966403412E-11</v>
      </c>
      <c r="K1751" s="147" t="str">
        <f t="shared" si="585"/>
        <v/>
      </c>
      <c r="L1751" s="147" t="str">
        <f t="shared" si="586"/>
        <v/>
      </c>
      <c r="P1751" s="151">
        <v>1070</v>
      </c>
      <c r="Q1751" s="147">
        <f t="shared" si="587"/>
        <v>6726.0852887690271</v>
      </c>
      <c r="R1751" s="170">
        <f t="shared" si="588"/>
        <v>1.5969134673674599E-5</v>
      </c>
      <c r="S1751" s="170">
        <f t="shared" si="589"/>
        <v>0.61026124755579736</v>
      </c>
      <c r="T1751" s="147" t="str">
        <f t="shared" si="590"/>
        <v/>
      </c>
      <c r="U1751" s="147">
        <f t="shared" si="591"/>
        <v>1.5969134673674599E-5</v>
      </c>
      <c r="V1751" s="147" t="str">
        <f t="shared" si="592"/>
        <v/>
      </c>
      <c r="W1751" s="171">
        <f t="shared" si="593"/>
        <v>1.4760941061301585E-5</v>
      </c>
      <c r="X1751" s="169" t="str">
        <f t="shared" si="594"/>
        <v/>
      </c>
      <c r="Y1751" s="147" t="str">
        <f t="shared" si="595"/>
        <v/>
      </c>
      <c r="AC1751" s="151">
        <v>1070</v>
      </c>
      <c r="AD1751" s="147">
        <f t="shared" si="596"/>
        <v>0.28000000000000025</v>
      </c>
      <c r="AE1751" s="170">
        <f t="shared" si="597"/>
        <v>0.38360629215347852</v>
      </c>
      <c r="AF1751" s="170">
        <f t="shared" si="598"/>
        <v>0.61026124755579736</v>
      </c>
      <c r="AG1751" s="147" t="str">
        <f t="shared" si="599"/>
        <v/>
      </c>
      <c r="AH1751" s="147">
        <f t="shared" si="600"/>
        <v>0.38360629215347852</v>
      </c>
      <c r="AI1751" s="147" t="str">
        <f t="shared" si="601"/>
        <v/>
      </c>
      <c r="AJ1751" s="169">
        <f t="shared" si="602"/>
        <v>0</v>
      </c>
      <c r="AK1751" s="169" t="str">
        <f t="shared" si="603"/>
        <v/>
      </c>
      <c r="AL1751" s="169" t="str">
        <f t="shared" si="604"/>
        <v/>
      </c>
      <c r="AM1751" s="169"/>
      <c r="AN1751" s="169"/>
      <c r="AO1751" s="169"/>
      <c r="AP1751" s="169"/>
      <c r="AQ1751" s="169"/>
      <c r="AR1751" s="169"/>
      <c r="AS1751" s="169"/>
      <c r="AT1751" s="148"/>
      <c r="AU1751" s="149"/>
      <c r="AV1751" s="148"/>
      <c r="AW1751" s="173"/>
      <c r="AX1751" s="174"/>
      <c r="AY1751" s="175"/>
      <c r="AZ1751" s="175"/>
      <c r="BA1751" s="176"/>
      <c r="BB1751" s="176"/>
      <c r="BC1751" s="150"/>
      <c r="BE1751" s="151">
        <v>1047</v>
      </c>
      <c r="BF1751" s="164">
        <f t="shared" si="606"/>
        <v>6.694400000000126</v>
      </c>
      <c r="BG1751" s="177">
        <f t="shared" si="607"/>
        <v>0.46137696510718273</v>
      </c>
      <c r="BH1751" s="178">
        <f t="shared" si="608"/>
        <v>6.9411496368310122E-4</v>
      </c>
      <c r="BI1751" s="179" t="str">
        <f t="shared" si="609"/>
        <v/>
      </c>
      <c r="BJ1751" s="179" t="str">
        <f t="shared" si="605"/>
        <v/>
      </c>
    </row>
    <row r="1752" spans="2:62" ht="20.100000000000001" customHeight="1" x14ac:dyDescent="0.25">
      <c r="B1752" s="147"/>
      <c r="C1752" s="151">
        <v>1071</v>
      </c>
      <c r="D1752" s="147">
        <f t="shared" si="578"/>
        <v>212.12491262383401</v>
      </c>
      <c r="E1752" s="170">
        <f t="shared" si="579"/>
        <v>5.1300606734969742E-4</v>
      </c>
      <c r="F1752" s="170">
        <f t="shared" si="580"/>
        <v>0.61179480967866917</v>
      </c>
      <c r="G1752" s="147" t="str">
        <f t="shared" si="581"/>
        <v/>
      </c>
      <c r="H1752" s="147">
        <f t="shared" si="582"/>
        <v>5.1300606734969742E-4</v>
      </c>
      <c r="I1752" s="147" t="str">
        <f t="shared" si="583"/>
        <v/>
      </c>
      <c r="J1752" s="147">
        <f t="shared" si="584"/>
        <v>1.0270152121313335E-11</v>
      </c>
      <c r="K1752" s="147" t="str">
        <f t="shared" si="585"/>
        <v/>
      </c>
      <c r="L1752" s="147" t="str">
        <f t="shared" si="586"/>
        <v/>
      </c>
      <c r="P1752" s="151">
        <v>1071</v>
      </c>
      <c r="Q1752" s="147">
        <f t="shared" si="587"/>
        <v>6822.1722214657202</v>
      </c>
      <c r="R1752" s="170">
        <f t="shared" si="588"/>
        <v>1.5951131645379551E-5</v>
      </c>
      <c r="S1752" s="170">
        <f t="shared" si="589"/>
        <v>0.61179480967866895</v>
      </c>
      <c r="T1752" s="147" t="str">
        <f t="shared" si="590"/>
        <v/>
      </c>
      <c r="U1752" s="147">
        <f t="shared" si="591"/>
        <v>1.5951131645379551E-5</v>
      </c>
      <c r="V1752" s="147" t="str">
        <f t="shared" si="592"/>
        <v/>
      </c>
      <c r="W1752" s="171">
        <f t="shared" si="593"/>
        <v>1.4789518547250134E-5</v>
      </c>
      <c r="X1752" s="169" t="str">
        <f t="shared" si="594"/>
        <v/>
      </c>
      <c r="Y1752" s="147" t="str">
        <f t="shared" si="595"/>
        <v/>
      </c>
      <c r="AC1752" s="151">
        <v>1071</v>
      </c>
      <c r="AD1752" s="147">
        <f t="shared" si="596"/>
        <v>0.28399999999999981</v>
      </c>
      <c r="AE1752" s="170">
        <f t="shared" si="597"/>
        <v>0.38317382821144774</v>
      </c>
      <c r="AF1752" s="170">
        <f t="shared" si="598"/>
        <v>0.61179480967866895</v>
      </c>
      <c r="AG1752" s="147" t="str">
        <f t="shared" si="599"/>
        <v/>
      </c>
      <c r="AH1752" s="147">
        <f t="shared" si="600"/>
        <v>0.38317382821144774</v>
      </c>
      <c r="AI1752" s="147" t="str">
        <f t="shared" si="601"/>
        <v/>
      </c>
      <c r="AJ1752" s="169">
        <f t="shared" si="602"/>
        <v>0</v>
      </c>
      <c r="AK1752" s="169" t="str">
        <f t="shared" si="603"/>
        <v/>
      </c>
      <c r="AL1752" s="169" t="str">
        <f t="shared" si="604"/>
        <v/>
      </c>
      <c r="AM1752" s="169"/>
      <c r="AN1752" s="169"/>
      <c r="AO1752" s="169"/>
      <c r="AP1752" s="169"/>
      <c r="AQ1752" s="169"/>
      <c r="AR1752" s="169"/>
      <c r="AS1752" s="169"/>
      <c r="AT1752" s="148"/>
      <c r="AU1752" s="149"/>
      <c r="AV1752" s="148"/>
      <c r="AW1752" s="173"/>
      <c r="AX1752" s="174"/>
      <c r="AY1752" s="175"/>
      <c r="AZ1752" s="175"/>
      <c r="BA1752" s="176"/>
      <c r="BB1752" s="176"/>
      <c r="BC1752" s="150"/>
      <c r="BE1752" s="151">
        <v>1048</v>
      </c>
      <c r="BF1752" s="164">
        <f t="shared" si="606"/>
        <v>6.7008000000001262</v>
      </c>
      <c r="BG1752" s="177">
        <f t="shared" si="607"/>
        <v>0.46068285014349963</v>
      </c>
      <c r="BH1752" s="178">
        <f t="shared" si="608"/>
        <v>6.9355141512961183E-4</v>
      </c>
      <c r="BI1752" s="179" t="str">
        <f t="shared" si="609"/>
        <v/>
      </c>
      <c r="BJ1752" s="179" t="str">
        <f t="shared" si="605"/>
        <v/>
      </c>
    </row>
    <row r="1753" spans="2:62" ht="20.100000000000001" customHeight="1" x14ac:dyDescent="0.25">
      <c r="B1753" s="147"/>
      <c r="C1753" s="151">
        <v>1072</v>
      </c>
      <c r="D1753" s="147">
        <f t="shared" si="578"/>
        <v>215.11258744952147</v>
      </c>
      <c r="E1753" s="170">
        <f t="shared" si="579"/>
        <v>5.1241952397542876E-4</v>
      </c>
      <c r="F1753" s="170">
        <f t="shared" si="580"/>
        <v>0.61332663066644266</v>
      </c>
      <c r="G1753" s="147" t="str">
        <f t="shared" si="581"/>
        <v/>
      </c>
      <c r="H1753" s="147">
        <f t="shared" si="582"/>
        <v>5.1241952397542876E-4</v>
      </c>
      <c r="I1753" s="147" t="str">
        <f t="shared" si="583"/>
        <v/>
      </c>
      <c r="J1753" s="147">
        <f t="shared" si="584"/>
        <v>1.0517893179754375E-11</v>
      </c>
      <c r="K1753" s="147" t="str">
        <f t="shared" si="585"/>
        <v/>
      </c>
      <c r="L1753" s="147" t="str">
        <f t="shared" si="586"/>
        <v/>
      </c>
      <c r="P1753" s="151">
        <v>1072</v>
      </c>
      <c r="Q1753" s="147">
        <f t="shared" si="587"/>
        <v>6918.2591541624279</v>
      </c>
      <c r="R1753" s="170">
        <f t="shared" si="588"/>
        <v>1.5932893984708163E-5</v>
      </c>
      <c r="S1753" s="170">
        <f t="shared" si="589"/>
        <v>0.61332663066644288</v>
      </c>
      <c r="T1753" s="147" t="str">
        <f t="shared" si="590"/>
        <v/>
      </c>
      <c r="U1753" s="147">
        <f t="shared" si="591"/>
        <v>1.5932893984708163E-5</v>
      </c>
      <c r="V1753" s="147" t="str">
        <f t="shared" si="592"/>
        <v/>
      </c>
      <c r="W1753" s="171">
        <f t="shared" si="593"/>
        <v>1.4817914271275096E-5</v>
      </c>
      <c r="X1753" s="169" t="str">
        <f t="shared" si="594"/>
        <v/>
      </c>
      <c r="Y1753" s="147" t="str">
        <f t="shared" si="595"/>
        <v/>
      </c>
      <c r="AC1753" s="151">
        <v>1072</v>
      </c>
      <c r="AD1753" s="147">
        <f t="shared" si="596"/>
        <v>0.28800000000000026</v>
      </c>
      <c r="AE1753" s="170">
        <f t="shared" si="597"/>
        <v>0.38273572799307848</v>
      </c>
      <c r="AF1753" s="170">
        <f t="shared" si="598"/>
        <v>0.61332663066644277</v>
      </c>
      <c r="AG1753" s="147" t="str">
        <f t="shared" si="599"/>
        <v/>
      </c>
      <c r="AH1753" s="147">
        <f t="shared" si="600"/>
        <v>0.38273572799307848</v>
      </c>
      <c r="AI1753" s="147" t="str">
        <f t="shared" si="601"/>
        <v/>
      </c>
      <c r="AJ1753" s="169">
        <f t="shared" si="602"/>
        <v>0</v>
      </c>
      <c r="AK1753" s="169" t="str">
        <f t="shared" si="603"/>
        <v/>
      </c>
      <c r="AL1753" s="169" t="str">
        <f t="shared" si="604"/>
        <v/>
      </c>
      <c r="AM1753" s="169"/>
      <c r="AN1753" s="169"/>
      <c r="AO1753" s="169"/>
      <c r="AP1753" s="169"/>
      <c r="AQ1753" s="169"/>
      <c r="AR1753" s="169"/>
      <c r="AS1753" s="169"/>
      <c r="AT1753" s="148"/>
      <c r="AU1753" s="149"/>
      <c r="AV1753" s="148"/>
      <c r="AW1753" s="173"/>
      <c r="AX1753" s="174"/>
      <c r="AY1753" s="175"/>
      <c r="AZ1753" s="175"/>
      <c r="BA1753" s="176"/>
      <c r="BB1753" s="176"/>
      <c r="BC1753" s="150"/>
      <c r="BE1753" s="151">
        <v>1049</v>
      </c>
      <c r="BF1753" s="164">
        <f t="shared" si="606"/>
        <v>6.7072000000001264</v>
      </c>
      <c r="BG1753" s="177">
        <f t="shared" si="607"/>
        <v>0.45998929872837002</v>
      </c>
      <c r="BH1753" s="178">
        <f t="shared" si="608"/>
        <v>6.9298674520690273E-4</v>
      </c>
      <c r="BI1753" s="179" t="str">
        <f t="shared" si="609"/>
        <v/>
      </c>
      <c r="BJ1753" s="179" t="str">
        <f t="shared" si="605"/>
        <v/>
      </c>
    </row>
    <row r="1754" spans="2:62" ht="20.100000000000001" customHeight="1" x14ac:dyDescent="0.25">
      <c r="B1754" s="147"/>
      <c r="C1754" s="151">
        <v>1073</v>
      </c>
      <c r="D1754" s="147">
        <f t="shared" si="578"/>
        <v>218.10026227520939</v>
      </c>
      <c r="E1754" s="170">
        <f t="shared" si="579"/>
        <v>5.1182546195020599E-4</v>
      </c>
      <c r="F1754" s="170">
        <f t="shared" si="580"/>
        <v>0.61485668801484139</v>
      </c>
      <c r="G1754" s="147" t="str">
        <f t="shared" si="581"/>
        <v/>
      </c>
      <c r="H1754" s="147">
        <f t="shared" si="582"/>
        <v>5.1182546195020599E-4</v>
      </c>
      <c r="I1754" s="147" t="str">
        <f t="shared" si="583"/>
        <v/>
      </c>
      <c r="J1754" s="147">
        <f t="shared" si="584"/>
        <v>1.07714380109401E-11</v>
      </c>
      <c r="K1754" s="147" t="str">
        <f t="shared" si="585"/>
        <v/>
      </c>
      <c r="L1754" s="147" t="str">
        <f t="shared" si="586"/>
        <v/>
      </c>
      <c r="P1754" s="151">
        <v>1073</v>
      </c>
      <c r="Q1754" s="147">
        <f t="shared" si="587"/>
        <v>7014.346086859121</v>
      </c>
      <c r="R1754" s="170">
        <f t="shared" si="588"/>
        <v>1.5914422543193249E-5</v>
      </c>
      <c r="S1754" s="170">
        <f t="shared" si="589"/>
        <v>0.61485668801484139</v>
      </c>
      <c r="T1754" s="147" t="str">
        <f t="shared" si="590"/>
        <v/>
      </c>
      <c r="U1754" s="147">
        <f t="shared" si="591"/>
        <v>1.5914422543193249E-5</v>
      </c>
      <c r="V1754" s="147" t="str">
        <f t="shared" si="592"/>
        <v/>
      </c>
      <c r="W1754" s="171">
        <f t="shared" si="593"/>
        <v>1.4846126974867224E-5</v>
      </c>
      <c r="X1754" s="169" t="str">
        <f t="shared" si="594"/>
        <v/>
      </c>
      <c r="Y1754" s="147" t="str">
        <f t="shared" si="595"/>
        <v/>
      </c>
      <c r="AC1754" s="151">
        <v>1073</v>
      </c>
      <c r="AD1754" s="147">
        <f t="shared" si="596"/>
        <v>0.29199999999999982</v>
      </c>
      <c r="AE1754" s="170">
        <f t="shared" si="597"/>
        <v>0.3822920119536648</v>
      </c>
      <c r="AF1754" s="170">
        <f t="shared" si="598"/>
        <v>0.61485668801484117</v>
      </c>
      <c r="AG1754" s="147" t="str">
        <f t="shared" si="599"/>
        <v/>
      </c>
      <c r="AH1754" s="147">
        <f t="shared" si="600"/>
        <v>0.3822920119536648</v>
      </c>
      <c r="AI1754" s="147" t="str">
        <f t="shared" si="601"/>
        <v/>
      </c>
      <c r="AJ1754" s="169">
        <f t="shared" si="602"/>
        <v>0</v>
      </c>
      <c r="AK1754" s="169" t="str">
        <f t="shared" si="603"/>
        <v/>
      </c>
      <c r="AL1754" s="169" t="str">
        <f t="shared" si="604"/>
        <v/>
      </c>
      <c r="AM1754" s="169"/>
      <c r="AN1754" s="169"/>
      <c r="AO1754" s="169"/>
      <c r="AP1754" s="169"/>
      <c r="AQ1754" s="169"/>
      <c r="AR1754" s="169"/>
      <c r="AS1754" s="169"/>
      <c r="AT1754" s="148"/>
      <c r="AU1754" s="149"/>
      <c r="AV1754" s="148"/>
      <c r="AW1754" s="173"/>
      <c r="AX1754" s="174"/>
      <c r="AY1754" s="175"/>
      <c r="AZ1754" s="175"/>
      <c r="BA1754" s="176"/>
      <c r="BB1754" s="176"/>
      <c r="BC1754" s="150"/>
      <c r="BE1754" s="151">
        <v>1050</v>
      </c>
      <c r="BF1754" s="164">
        <f t="shared" si="606"/>
        <v>6.7136000000001266</v>
      </c>
      <c r="BG1754" s="177">
        <f t="shared" si="607"/>
        <v>0.45929631198316312</v>
      </c>
      <c r="BH1754" s="178">
        <f t="shared" si="608"/>
        <v>6.9242096040866841E-4</v>
      </c>
      <c r="BI1754" s="179" t="str">
        <f t="shared" si="609"/>
        <v/>
      </c>
      <c r="BJ1754" s="179" t="str">
        <f t="shared" si="605"/>
        <v/>
      </c>
    </row>
    <row r="1755" spans="2:62" ht="20.100000000000001" customHeight="1" x14ac:dyDescent="0.25">
      <c r="B1755" s="147"/>
      <c r="C1755" s="151">
        <v>1074</v>
      </c>
      <c r="D1755" s="147">
        <f t="shared" si="578"/>
        <v>221.08793710089731</v>
      </c>
      <c r="E1755" s="170">
        <f t="shared" si="579"/>
        <v>5.1122390898942127E-4</v>
      </c>
      <c r="F1755" s="170">
        <f t="shared" si="580"/>
        <v>0.61638495930190129</v>
      </c>
      <c r="G1755" s="147" t="str">
        <f t="shared" si="581"/>
        <v/>
      </c>
      <c r="H1755" s="147">
        <f t="shared" si="582"/>
        <v>5.1122390898942127E-4</v>
      </c>
      <c r="I1755" s="147" t="str">
        <f t="shared" si="583"/>
        <v/>
      </c>
      <c r="J1755" s="147">
        <f t="shared" si="584"/>
        <v>1.1030918309730988E-11</v>
      </c>
      <c r="K1755" s="147" t="str">
        <f t="shared" si="585"/>
        <v/>
      </c>
      <c r="L1755" s="147" t="str">
        <f t="shared" si="586"/>
        <v/>
      </c>
      <c r="P1755" s="151">
        <v>1074</v>
      </c>
      <c r="Q1755" s="147">
        <f t="shared" si="587"/>
        <v>7110.4330195558287</v>
      </c>
      <c r="R1755" s="170">
        <f t="shared" si="588"/>
        <v>1.589571818260212E-5</v>
      </c>
      <c r="S1755" s="170">
        <f t="shared" si="589"/>
        <v>0.6163849593019014</v>
      </c>
      <c r="T1755" s="147" t="str">
        <f t="shared" si="590"/>
        <v/>
      </c>
      <c r="U1755" s="147">
        <f t="shared" si="591"/>
        <v>1.589571818260212E-5</v>
      </c>
      <c r="V1755" s="147" t="str">
        <f t="shared" si="592"/>
        <v/>
      </c>
      <c r="W1755" s="171">
        <f t="shared" si="593"/>
        <v>1.4874155405904361E-5</v>
      </c>
      <c r="X1755" s="169" t="str">
        <f t="shared" si="594"/>
        <v/>
      </c>
      <c r="Y1755" s="147" t="str">
        <f t="shared" si="595"/>
        <v/>
      </c>
      <c r="AC1755" s="151">
        <v>1074</v>
      </c>
      <c r="AD1755" s="147">
        <f t="shared" si="596"/>
        <v>0.29600000000000026</v>
      </c>
      <c r="AE1755" s="170">
        <f t="shared" si="597"/>
        <v>0.38184270079435112</v>
      </c>
      <c r="AF1755" s="170">
        <f t="shared" si="598"/>
        <v>0.6163849593019014</v>
      </c>
      <c r="AG1755" s="147" t="str">
        <f t="shared" si="599"/>
        <v/>
      </c>
      <c r="AH1755" s="147">
        <f t="shared" si="600"/>
        <v>0.38184270079435112</v>
      </c>
      <c r="AI1755" s="147" t="str">
        <f t="shared" si="601"/>
        <v/>
      </c>
      <c r="AJ1755" s="169">
        <f t="shared" si="602"/>
        <v>0</v>
      </c>
      <c r="AK1755" s="169" t="str">
        <f t="shared" si="603"/>
        <v/>
      </c>
      <c r="AL1755" s="169" t="str">
        <f t="shared" si="604"/>
        <v/>
      </c>
      <c r="AM1755" s="169"/>
      <c r="AN1755" s="169"/>
      <c r="AO1755" s="169"/>
      <c r="AP1755" s="169"/>
      <c r="AQ1755" s="169"/>
      <c r="AR1755" s="169"/>
      <c r="AS1755" s="169"/>
      <c r="AT1755" s="148"/>
      <c r="AU1755" s="149"/>
      <c r="AV1755" s="148"/>
      <c r="AW1755" s="173"/>
      <c r="AX1755" s="174"/>
      <c r="AY1755" s="175"/>
      <c r="AZ1755" s="175"/>
      <c r="BA1755" s="176"/>
      <c r="BB1755" s="176"/>
      <c r="BC1755" s="150"/>
      <c r="BE1755" s="151">
        <v>1051</v>
      </c>
      <c r="BF1755" s="164">
        <f t="shared" si="606"/>
        <v>6.7200000000001268</v>
      </c>
      <c r="BG1755" s="177">
        <f t="shared" si="607"/>
        <v>0.45860389102275445</v>
      </c>
      <c r="BH1755" s="178">
        <f t="shared" si="608"/>
        <v>6.9185406721361531E-4</v>
      </c>
      <c r="BI1755" s="179" t="str">
        <f t="shared" si="609"/>
        <v/>
      </c>
      <c r="BJ1755" s="179" t="str">
        <f t="shared" si="605"/>
        <v/>
      </c>
    </row>
    <row r="1756" spans="2:62" ht="20.100000000000001" customHeight="1" x14ac:dyDescent="0.25">
      <c r="B1756" s="147"/>
      <c r="C1756" s="151">
        <v>1075</v>
      </c>
      <c r="D1756" s="147">
        <f t="shared" si="578"/>
        <v>224.07561192658522</v>
      </c>
      <c r="E1756" s="170">
        <f t="shared" si="579"/>
        <v>5.1061489313546549E-4</v>
      </c>
      <c r="F1756" s="170">
        <f t="shared" si="580"/>
        <v>0.61791142218895279</v>
      </c>
      <c r="G1756" s="147" t="str">
        <f t="shared" si="581"/>
        <v/>
      </c>
      <c r="H1756" s="147">
        <f t="shared" si="582"/>
        <v>5.1061489313546549E-4</v>
      </c>
      <c r="I1756" s="147" t="str">
        <f t="shared" si="583"/>
        <v/>
      </c>
      <c r="J1756" s="147">
        <f t="shared" si="584"/>
        <v>1.1296468656219293E-11</v>
      </c>
      <c r="K1756" s="147" t="str">
        <f t="shared" si="585"/>
        <v/>
      </c>
      <c r="L1756" s="147" t="str">
        <f t="shared" si="586"/>
        <v/>
      </c>
      <c r="P1756" s="151">
        <v>1075</v>
      </c>
      <c r="Q1756" s="147">
        <f t="shared" si="587"/>
        <v>7206.5199522525218</v>
      </c>
      <c r="R1756" s="170">
        <f t="shared" si="588"/>
        <v>1.5876781774869638E-5</v>
      </c>
      <c r="S1756" s="170">
        <f t="shared" si="589"/>
        <v>0.61791142218895267</v>
      </c>
      <c r="T1756" s="147" t="str">
        <f t="shared" si="590"/>
        <v/>
      </c>
      <c r="U1756" s="147">
        <f t="shared" si="591"/>
        <v>1.5876781774869638E-5</v>
      </c>
      <c r="V1756" s="147" t="str">
        <f t="shared" si="592"/>
        <v/>
      </c>
      <c r="W1756" s="171">
        <f t="shared" si="593"/>
        <v>1.4901998318743768E-5</v>
      </c>
      <c r="X1756" s="169" t="str">
        <f t="shared" si="594"/>
        <v/>
      </c>
      <c r="Y1756" s="147" t="str">
        <f t="shared" si="595"/>
        <v/>
      </c>
      <c r="AC1756" s="151">
        <v>1075</v>
      </c>
      <c r="AD1756" s="147">
        <f t="shared" si="596"/>
        <v>0.29999999999999982</v>
      </c>
      <c r="AE1756" s="170">
        <f t="shared" si="597"/>
        <v>0.38138781546052414</v>
      </c>
      <c r="AF1756" s="170">
        <f t="shared" si="598"/>
        <v>0.61791142218895256</v>
      </c>
      <c r="AG1756" s="147" t="str">
        <f t="shared" si="599"/>
        <v/>
      </c>
      <c r="AH1756" s="147">
        <f t="shared" si="600"/>
        <v>0.38138781546052414</v>
      </c>
      <c r="AI1756" s="147" t="str">
        <f t="shared" si="601"/>
        <v/>
      </c>
      <c r="AJ1756" s="169">
        <f t="shared" si="602"/>
        <v>0</v>
      </c>
      <c r="AK1756" s="169" t="str">
        <f t="shared" si="603"/>
        <v/>
      </c>
      <c r="AL1756" s="169" t="str">
        <f t="shared" si="604"/>
        <v/>
      </c>
      <c r="AM1756" s="169"/>
      <c r="AN1756" s="169"/>
      <c r="AO1756" s="169"/>
      <c r="AP1756" s="169"/>
      <c r="AQ1756" s="169"/>
      <c r="AR1756" s="169"/>
      <c r="AS1756" s="169"/>
      <c r="AT1756" s="148"/>
      <c r="AU1756" s="149"/>
      <c r="AV1756" s="148"/>
      <c r="AW1756" s="173"/>
      <c r="AX1756" s="174"/>
      <c r="AY1756" s="175"/>
      <c r="AZ1756" s="175"/>
      <c r="BA1756" s="176"/>
      <c r="BB1756" s="176"/>
      <c r="BC1756" s="150"/>
      <c r="BE1756" s="151">
        <v>1052</v>
      </c>
      <c r="BF1756" s="164">
        <f t="shared" si="606"/>
        <v>6.7264000000001269</v>
      </c>
      <c r="BG1756" s="177">
        <f t="shared" si="607"/>
        <v>0.45791203695554084</v>
      </c>
      <c r="BH1756" s="178">
        <f t="shared" si="608"/>
        <v>6.9128607208834847E-4</v>
      </c>
      <c r="BI1756" s="179" t="str">
        <f t="shared" si="609"/>
        <v/>
      </c>
      <c r="BJ1756" s="179" t="str">
        <f t="shared" si="605"/>
        <v/>
      </c>
    </row>
    <row r="1757" spans="2:62" ht="20.100000000000001" customHeight="1" x14ac:dyDescent="0.25">
      <c r="B1757" s="147"/>
      <c r="C1757" s="151">
        <v>1076</v>
      </c>
      <c r="D1757" s="147">
        <f t="shared" si="578"/>
        <v>227.06328675227269</v>
      </c>
      <c r="E1757" s="170">
        <f t="shared" si="579"/>
        <v>5.0999844275555109E-4</v>
      </c>
      <c r="F1757" s="170">
        <f t="shared" si="580"/>
        <v>0.61943605442159266</v>
      </c>
      <c r="G1757" s="147" t="str">
        <f t="shared" si="581"/>
        <v/>
      </c>
      <c r="H1757" s="147">
        <f t="shared" si="582"/>
        <v>5.0999844275555109E-4</v>
      </c>
      <c r="I1757" s="147" t="str">
        <f t="shared" si="583"/>
        <v/>
      </c>
      <c r="J1757" s="147">
        <f t="shared" si="584"/>
        <v>1.156822657651651E-11</v>
      </c>
      <c r="K1757" s="147" t="str">
        <f t="shared" si="585"/>
        <v/>
      </c>
      <c r="L1757" s="147" t="str">
        <f t="shared" si="586"/>
        <v/>
      </c>
      <c r="P1757" s="151">
        <v>1076</v>
      </c>
      <c r="Q1757" s="147">
        <f t="shared" si="587"/>
        <v>7302.6068849492294</v>
      </c>
      <c r="R1757" s="170">
        <f t="shared" si="588"/>
        <v>1.5857614202030467E-5</v>
      </c>
      <c r="S1757" s="170">
        <f t="shared" si="589"/>
        <v>0.61943605442159289</v>
      </c>
      <c r="T1757" s="147" t="str">
        <f t="shared" si="590"/>
        <v/>
      </c>
      <c r="U1757" s="147">
        <f t="shared" si="591"/>
        <v>1.5857614202030467E-5</v>
      </c>
      <c r="V1757" s="147" t="str">
        <f t="shared" si="592"/>
        <v/>
      </c>
      <c r="W1757" s="171">
        <f t="shared" si="593"/>
        <v>1.4929654474314189E-5</v>
      </c>
      <c r="X1757" s="169" t="str">
        <f t="shared" si="594"/>
        <v/>
      </c>
      <c r="Y1757" s="147" t="str">
        <f t="shared" si="595"/>
        <v/>
      </c>
      <c r="AC1757" s="151">
        <v>1076</v>
      </c>
      <c r="AD1757" s="147">
        <f t="shared" si="596"/>
        <v>0.30400000000000027</v>
      </c>
      <c r="AE1757" s="170">
        <f t="shared" si="597"/>
        <v>0.38092737714018499</v>
      </c>
      <c r="AF1757" s="170">
        <f t="shared" si="598"/>
        <v>0.61943605442159289</v>
      </c>
      <c r="AG1757" s="147" t="str">
        <f t="shared" si="599"/>
        <v/>
      </c>
      <c r="AH1757" s="147">
        <f t="shared" si="600"/>
        <v>0.38092737714018499</v>
      </c>
      <c r="AI1757" s="147" t="str">
        <f t="shared" si="601"/>
        <v/>
      </c>
      <c r="AJ1757" s="169">
        <f t="shared" si="602"/>
        <v>0</v>
      </c>
      <c r="AK1757" s="169" t="str">
        <f t="shared" si="603"/>
        <v/>
      </c>
      <c r="AL1757" s="169" t="str">
        <f t="shared" si="604"/>
        <v/>
      </c>
      <c r="AM1757" s="169"/>
      <c r="AN1757" s="169"/>
      <c r="AO1757" s="169"/>
      <c r="AP1757" s="169"/>
      <c r="AQ1757" s="169"/>
      <c r="AR1757" s="169"/>
      <c r="AS1757" s="169"/>
      <c r="AT1757" s="148"/>
      <c r="AU1757" s="149"/>
      <c r="AV1757" s="148"/>
      <c r="AW1757" s="173"/>
      <c r="AX1757" s="174"/>
      <c r="AY1757" s="175"/>
      <c r="AZ1757" s="175"/>
      <c r="BA1757" s="176"/>
      <c r="BB1757" s="176"/>
      <c r="BC1757" s="150"/>
      <c r="BE1757" s="151">
        <v>1053</v>
      </c>
      <c r="BF1757" s="164">
        <f t="shared" si="606"/>
        <v>6.7328000000001271</v>
      </c>
      <c r="BG1757" s="177">
        <f t="shared" si="607"/>
        <v>0.45722075088345249</v>
      </c>
      <c r="BH1757" s="178">
        <f t="shared" si="608"/>
        <v>6.9071698148315264E-4</v>
      </c>
      <c r="BI1757" s="179" t="str">
        <f t="shared" si="609"/>
        <v/>
      </c>
      <c r="BJ1757" s="179" t="str">
        <f t="shared" si="605"/>
        <v/>
      </c>
    </row>
    <row r="1758" spans="2:62" ht="20.100000000000001" customHeight="1" x14ac:dyDescent="0.25">
      <c r="B1758" s="147"/>
      <c r="C1758" s="151">
        <v>1077</v>
      </c>
      <c r="D1758" s="147">
        <f t="shared" si="578"/>
        <v>230.05096157796061</v>
      </c>
      <c r="E1758" s="170">
        <f t="shared" si="579"/>
        <v>5.0937458653950961E-4</v>
      </c>
      <c r="F1758" s="170">
        <f t="shared" si="580"/>
        <v>0.62095883383065353</v>
      </c>
      <c r="G1758" s="147" t="str">
        <f t="shared" si="581"/>
        <v/>
      </c>
      <c r="H1758" s="147">
        <f t="shared" si="582"/>
        <v>5.0937458653950961E-4</v>
      </c>
      <c r="I1758" s="147" t="str">
        <f t="shared" si="583"/>
        <v/>
      </c>
      <c r="J1758" s="147">
        <f t="shared" si="584"/>
        <v>1.1846332604766587E-11</v>
      </c>
      <c r="K1758" s="147" t="str">
        <f t="shared" si="585"/>
        <v/>
      </c>
      <c r="L1758" s="147" t="str">
        <f t="shared" si="586"/>
        <v/>
      </c>
      <c r="P1758" s="151">
        <v>1077</v>
      </c>
      <c r="Q1758" s="147">
        <f t="shared" si="587"/>
        <v>7398.6938176459225</v>
      </c>
      <c r="R1758" s="170">
        <f t="shared" si="588"/>
        <v>1.5838216356150646E-5</v>
      </c>
      <c r="S1758" s="170">
        <f t="shared" si="589"/>
        <v>0.62095883383065353</v>
      </c>
      <c r="T1758" s="147" t="str">
        <f t="shared" si="590"/>
        <v/>
      </c>
      <c r="U1758" s="147">
        <f t="shared" si="591"/>
        <v>1.5838216356150646E-5</v>
      </c>
      <c r="V1758" s="147" t="str">
        <f t="shared" si="592"/>
        <v/>
      </c>
      <c r="W1758" s="171">
        <f t="shared" si="593"/>
        <v>1.4957122640207496E-5</v>
      </c>
      <c r="X1758" s="169" t="str">
        <f t="shared" si="594"/>
        <v/>
      </c>
      <c r="Y1758" s="147" t="str">
        <f t="shared" si="595"/>
        <v/>
      </c>
      <c r="AC1758" s="151">
        <v>1077</v>
      </c>
      <c r="AD1758" s="147">
        <f t="shared" si="596"/>
        <v>0.30799999999999983</v>
      </c>
      <c r="AE1758" s="170">
        <f t="shared" si="597"/>
        <v>0.38046140726230615</v>
      </c>
      <c r="AF1758" s="170">
        <f t="shared" si="598"/>
        <v>0.62095883383065331</v>
      </c>
      <c r="AG1758" s="147" t="str">
        <f t="shared" si="599"/>
        <v/>
      </c>
      <c r="AH1758" s="147">
        <f t="shared" si="600"/>
        <v>0.38046140726230615</v>
      </c>
      <c r="AI1758" s="147" t="str">
        <f t="shared" si="601"/>
        <v/>
      </c>
      <c r="AJ1758" s="169">
        <f t="shared" si="602"/>
        <v>0</v>
      </c>
      <c r="AK1758" s="169" t="str">
        <f t="shared" si="603"/>
        <v/>
      </c>
      <c r="AL1758" s="169" t="str">
        <f t="shared" si="604"/>
        <v/>
      </c>
      <c r="AM1758" s="169"/>
      <c r="AN1758" s="169"/>
      <c r="AO1758" s="169"/>
      <c r="AP1758" s="169"/>
      <c r="AQ1758" s="169"/>
      <c r="AR1758" s="169"/>
      <c r="AS1758" s="169"/>
      <c r="AT1758" s="148"/>
      <c r="AU1758" s="149"/>
      <c r="AV1758" s="148"/>
      <c r="AW1758" s="173"/>
      <c r="AX1758" s="174"/>
      <c r="AY1758" s="175"/>
      <c r="AZ1758" s="175"/>
      <c r="BA1758" s="176"/>
      <c r="BB1758" s="176"/>
      <c r="BC1758" s="150"/>
      <c r="BE1758" s="151">
        <v>1054</v>
      </c>
      <c r="BF1758" s="164">
        <f t="shared" si="606"/>
        <v>6.7392000000001273</v>
      </c>
      <c r="BG1758" s="177">
        <f t="shared" si="607"/>
        <v>0.45653003390196933</v>
      </c>
      <c r="BH1758" s="178">
        <f t="shared" si="608"/>
        <v>6.9014680183787647E-4</v>
      </c>
      <c r="BI1758" s="179" t="str">
        <f t="shared" si="609"/>
        <v/>
      </c>
      <c r="BJ1758" s="179" t="str">
        <f t="shared" si="605"/>
        <v/>
      </c>
    </row>
    <row r="1759" spans="2:62" ht="20.100000000000001" customHeight="1" x14ac:dyDescent="0.25">
      <c r="B1759" s="147"/>
      <c r="C1759" s="151">
        <v>1078</v>
      </c>
      <c r="D1759" s="147">
        <f t="shared" si="578"/>
        <v>233.03863640364852</v>
      </c>
      <c r="E1759" s="170">
        <f t="shared" si="579"/>
        <v>5.0874335349756865E-4</v>
      </c>
      <c r="F1759" s="170">
        <f t="shared" si="580"/>
        <v>0.62247973833316173</v>
      </c>
      <c r="G1759" s="147" t="str">
        <f t="shared" si="581"/>
        <v/>
      </c>
      <c r="H1759" s="147">
        <f t="shared" si="582"/>
        <v>5.0874335349756865E-4</v>
      </c>
      <c r="I1759" s="147" t="str">
        <f t="shared" si="583"/>
        <v/>
      </c>
      <c r="J1759" s="147">
        <f t="shared" si="584"/>
        <v>1.2130930346407385E-11</v>
      </c>
      <c r="K1759" s="147" t="str">
        <f t="shared" si="585"/>
        <v/>
      </c>
      <c r="L1759" s="147" t="str">
        <f t="shared" si="586"/>
        <v/>
      </c>
      <c r="P1759" s="151">
        <v>1078</v>
      </c>
      <c r="Q1759" s="147">
        <f t="shared" si="587"/>
        <v>7494.7807503426302</v>
      </c>
      <c r="R1759" s="170">
        <f t="shared" si="588"/>
        <v>1.5818589139258391E-5</v>
      </c>
      <c r="S1759" s="170">
        <f t="shared" si="589"/>
        <v>0.62247973833316173</v>
      </c>
      <c r="T1759" s="147" t="str">
        <f t="shared" si="590"/>
        <v/>
      </c>
      <c r="U1759" s="147">
        <f t="shared" si="591"/>
        <v>1.5818589139258391E-5</v>
      </c>
      <c r="V1759" s="147" t="str">
        <f t="shared" si="592"/>
        <v/>
      </c>
      <c r="W1759" s="171">
        <f t="shared" si="593"/>
        <v>1.4984401590770023E-5</v>
      </c>
      <c r="X1759" s="169" t="str">
        <f t="shared" si="594"/>
        <v/>
      </c>
      <c r="Y1759" s="147" t="str">
        <f t="shared" si="595"/>
        <v/>
      </c>
      <c r="AC1759" s="151">
        <v>1078</v>
      </c>
      <c r="AD1759" s="147">
        <f t="shared" si="596"/>
        <v>0.31200000000000028</v>
      </c>
      <c r="AE1759" s="170">
        <f t="shared" si="597"/>
        <v>0.37998992749516874</v>
      </c>
      <c r="AF1759" s="170">
        <f t="shared" si="598"/>
        <v>0.62247973833316173</v>
      </c>
      <c r="AG1759" s="147" t="str">
        <f t="shared" si="599"/>
        <v/>
      </c>
      <c r="AH1759" s="147">
        <f t="shared" si="600"/>
        <v>0.37998992749516874</v>
      </c>
      <c r="AI1759" s="147" t="str">
        <f t="shared" si="601"/>
        <v/>
      </c>
      <c r="AJ1759" s="169">
        <f t="shared" si="602"/>
        <v>0</v>
      </c>
      <c r="AK1759" s="169" t="str">
        <f t="shared" si="603"/>
        <v/>
      </c>
      <c r="AL1759" s="169" t="str">
        <f t="shared" si="604"/>
        <v/>
      </c>
      <c r="AM1759" s="169"/>
      <c r="AN1759" s="169"/>
      <c r="AO1759" s="169"/>
      <c r="AP1759" s="169"/>
      <c r="AQ1759" s="169"/>
      <c r="AR1759" s="169"/>
      <c r="AS1759" s="169"/>
      <c r="AT1759" s="148"/>
      <c r="AU1759" s="149"/>
      <c r="AV1759" s="148"/>
      <c r="AW1759" s="173"/>
      <c r="AX1759" s="174"/>
      <c r="AY1759" s="175"/>
      <c r="AZ1759" s="175"/>
      <c r="BA1759" s="176"/>
      <c r="BB1759" s="176"/>
      <c r="BC1759" s="150"/>
      <c r="BE1759" s="151">
        <v>1055</v>
      </c>
      <c r="BF1759" s="164">
        <f t="shared" si="606"/>
        <v>6.7456000000001275</v>
      </c>
      <c r="BG1759" s="177">
        <f t="shared" si="607"/>
        <v>0.45583988710013146</v>
      </c>
      <c r="BH1759" s="178">
        <f t="shared" si="608"/>
        <v>6.8957553957682549E-4</v>
      </c>
      <c r="BI1759" s="179" t="str">
        <f t="shared" si="609"/>
        <v/>
      </c>
      <c r="BJ1759" s="179" t="str">
        <f t="shared" si="605"/>
        <v/>
      </c>
    </row>
    <row r="1760" spans="2:62" ht="20.100000000000001" customHeight="1" x14ac:dyDescent="0.25">
      <c r="B1760" s="147"/>
      <c r="C1760" s="151">
        <v>1079</v>
      </c>
      <c r="D1760" s="147">
        <f t="shared" si="578"/>
        <v>236.02631122933644</v>
      </c>
      <c r="E1760" s="170">
        <f t="shared" si="579"/>
        <v>5.0810477295810312E-4</v>
      </c>
      <c r="F1760" s="170">
        <f t="shared" si="580"/>
        <v>0.6239987459332933</v>
      </c>
      <c r="G1760" s="147" t="str">
        <f t="shared" si="581"/>
        <v/>
      </c>
      <c r="H1760" s="147">
        <f t="shared" si="582"/>
        <v>5.0810477295810312E-4</v>
      </c>
      <c r="I1760" s="147" t="str">
        <f t="shared" si="583"/>
        <v/>
      </c>
      <c r="J1760" s="147">
        <f t="shared" si="584"/>
        <v>1.2422166542705055E-11</v>
      </c>
      <c r="K1760" s="147" t="str">
        <f t="shared" si="585"/>
        <v/>
      </c>
      <c r="L1760" s="147" t="str">
        <f t="shared" si="586"/>
        <v/>
      </c>
      <c r="P1760" s="151">
        <v>1079</v>
      </c>
      <c r="Q1760" s="147">
        <f t="shared" si="587"/>
        <v>7590.8676830393233</v>
      </c>
      <c r="R1760" s="170">
        <f t="shared" si="588"/>
        <v>1.5798733463274257E-5</v>
      </c>
      <c r="S1760" s="170">
        <f t="shared" si="589"/>
        <v>0.62399874593329319</v>
      </c>
      <c r="T1760" s="147" t="str">
        <f t="shared" si="590"/>
        <v/>
      </c>
      <c r="U1760" s="147">
        <f t="shared" si="591"/>
        <v>1.5798733463274257E-5</v>
      </c>
      <c r="V1760" s="147" t="str">
        <f t="shared" si="592"/>
        <v/>
      </c>
      <c r="W1760" s="171">
        <f t="shared" si="593"/>
        <v>1.5011490107193488E-5</v>
      </c>
      <c r="X1760" s="169" t="str">
        <f t="shared" si="594"/>
        <v/>
      </c>
      <c r="Y1760" s="147" t="str">
        <f t="shared" si="595"/>
        <v/>
      </c>
      <c r="AC1760" s="151">
        <v>1079</v>
      </c>
      <c r="AD1760" s="147">
        <f t="shared" si="596"/>
        <v>0.31599999999999984</v>
      </c>
      <c r="AE1760" s="170">
        <f t="shared" si="597"/>
        <v>0.37951295974468496</v>
      </c>
      <c r="AF1760" s="170">
        <f t="shared" si="598"/>
        <v>0.62399874593329319</v>
      </c>
      <c r="AG1760" s="147" t="str">
        <f t="shared" si="599"/>
        <v/>
      </c>
      <c r="AH1760" s="147">
        <f t="shared" si="600"/>
        <v>0.37951295974468496</v>
      </c>
      <c r="AI1760" s="147" t="str">
        <f t="shared" si="601"/>
        <v/>
      </c>
      <c r="AJ1760" s="169">
        <f t="shared" si="602"/>
        <v>0</v>
      </c>
      <c r="AK1760" s="169" t="str">
        <f t="shared" si="603"/>
        <v/>
      </c>
      <c r="AL1760" s="169" t="str">
        <f t="shared" si="604"/>
        <v/>
      </c>
      <c r="AM1760" s="169"/>
      <c r="AN1760" s="169"/>
      <c r="AO1760" s="169"/>
      <c r="AP1760" s="169"/>
      <c r="AQ1760" s="169"/>
      <c r="AR1760" s="169"/>
      <c r="AS1760" s="169"/>
      <c r="AT1760" s="148"/>
      <c r="AU1760" s="149"/>
      <c r="AV1760" s="148"/>
      <c r="AW1760" s="173"/>
      <c r="AX1760" s="174"/>
      <c r="AY1760" s="175"/>
      <c r="AZ1760" s="175"/>
      <c r="BA1760" s="176"/>
      <c r="BB1760" s="176"/>
      <c r="BC1760" s="150"/>
      <c r="BE1760" s="151">
        <v>1056</v>
      </c>
      <c r="BF1760" s="164">
        <f t="shared" si="606"/>
        <v>6.7520000000001277</v>
      </c>
      <c r="BG1760" s="177">
        <f t="shared" si="607"/>
        <v>0.45515031156055463</v>
      </c>
      <c r="BH1760" s="178">
        <f t="shared" si="608"/>
        <v>6.8900320110876212E-4</v>
      </c>
      <c r="BI1760" s="179" t="str">
        <f t="shared" si="609"/>
        <v/>
      </c>
      <c r="BJ1760" s="179" t="str">
        <f t="shared" si="605"/>
        <v/>
      </c>
    </row>
    <row r="1761" spans="2:62" ht="20.100000000000001" customHeight="1" x14ac:dyDescent="0.25">
      <c r="B1761" s="147"/>
      <c r="C1761" s="151">
        <v>1080</v>
      </c>
      <c r="D1761" s="147">
        <f t="shared" si="578"/>
        <v>239.01398605502391</v>
      </c>
      <c r="E1761" s="170">
        <f t="shared" si="579"/>
        <v>5.07458874565366E-4</v>
      </c>
      <c r="F1761" s="170">
        <f t="shared" si="580"/>
        <v>0.62551583472332006</v>
      </c>
      <c r="G1761" s="147" t="str">
        <f t="shared" si="581"/>
        <v/>
      </c>
      <c r="H1761" s="147">
        <f t="shared" si="582"/>
        <v>5.07458874565366E-4</v>
      </c>
      <c r="I1761" s="147" t="str">
        <f t="shared" si="583"/>
        <v/>
      </c>
      <c r="J1761" s="147">
        <f t="shared" si="584"/>
        <v>1.272019113658519E-11</v>
      </c>
      <c r="K1761" s="147" t="str">
        <f t="shared" si="585"/>
        <v/>
      </c>
      <c r="L1761" s="147" t="str">
        <f t="shared" si="586"/>
        <v/>
      </c>
      <c r="P1761" s="151">
        <v>1080</v>
      </c>
      <c r="Q1761" s="147">
        <f t="shared" si="587"/>
        <v>7686.954615736031</v>
      </c>
      <c r="R1761" s="170">
        <f t="shared" si="588"/>
        <v>1.5778650249940509E-5</v>
      </c>
      <c r="S1761" s="170">
        <f t="shared" si="589"/>
        <v>0.62551583472332017</v>
      </c>
      <c r="T1761" s="147" t="str">
        <f t="shared" si="590"/>
        <v/>
      </c>
      <c r="U1761" s="147">
        <f t="shared" si="591"/>
        <v>1.5778650249940509E-5</v>
      </c>
      <c r="V1761" s="147" t="str">
        <f t="shared" si="592"/>
        <v/>
      </c>
      <c r="W1761" s="171">
        <f t="shared" si="593"/>
        <v>1.503838697760558E-5</v>
      </c>
      <c r="X1761" s="169" t="str">
        <f t="shared" si="594"/>
        <v/>
      </c>
      <c r="Y1761" s="147" t="str">
        <f t="shared" si="595"/>
        <v/>
      </c>
      <c r="AC1761" s="151">
        <v>1080</v>
      </c>
      <c r="AD1761" s="147">
        <f t="shared" si="596"/>
        <v>0.32000000000000028</v>
      </c>
      <c r="AE1761" s="170">
        <f t="shared" si="597"/>
        <v>0.37903052615270166</v>
      </c>
      <c r="AF1761" s="170">
        <f t="shared" si="598"/>
        <v>0.62551583472332017</v>
      </c>
      <c r="AG1761" s="147" t="str">
        <f t="shared" si="599"/>
        <v/>
      </c>
      <c r="AH1761" s="147">
        <f t="shared" si="600"/>
        <v>0.37903052615270166</v>
      </c>
      <c r="AI1761" s="147" t="str">
        <f t="shared" si="601"/>
        <v/>
      </c>
      <c r="AJ1761" s="169">
        <f t="shared" si="602"/>
        <v>0</v>
      </c>
      <c r="AK1761" s="169" t="str">
        <f t="shared" si="603"/>
        <v/>
      </c>
      <c r="AL1761" s="169" t="str">
        <f t="shared" si="604"/>
        <v/>
      </c>
      <c r="AM1761" s="169"/>
      <c r="AN1761" s="169"/>
      <c r="AO1761" s="169"/>
      <c r="AP1761" s="169"/>
      <c r="AQ1761" s="169"/>
      <c r="AR1761" s="169"/>
      <c r="AS1761" s="169"/>
      <c r="AT1761" s="148"/>
      <c r="AU1761" s="149"/>
      <c r="AV1761" s="148"/>
      <c r="AW1761" s="173"/>
      <c r="AX1761" s="174"/>
      <c r="AY1761" s="175"/>
      <c r="AZ1761" s="175"/>
      <c r="BA1761" s="176"/>
      <c r="BB1761" s="176"/>
      <c r="BC1761" s="150"/>
      <c r="BE1761" s="151">
        <v>1057</v>
      </c>
      <c r="BF1761" s="164">
        <f t="shared" si="606"/>
        <v>6.7584000000001279</v>
      </c>
      <c r="BG1761" s="177">
        <f t="shared" si="607"/>
        <v>0.45446130835944587</v>
      </c>
      <c r="BH1761" s="178">
        <f t="shared" si="608"/>
        <v>6.8842979283478822E-4</v>
      </c>
      <c r="BI1761" s="179" t="str">
        <f t="shared" si="609"/>
        <v/>
      </c>
      <c r="BJ1761" s="179" t="str">
        <f t="shared" si="605"/>
        <v/>
      </c>
    </row>
    <row r="1762" spans="2:62" ht="20.100000000000001" customHeight="1" x14ac:dyDescent="0.25">
      <c r="B1762" s="147"/>
      <c r="C1762" s="151">
        <v>1081</v>
      </c>
      <c r="D1762" s="147">
        <f t="shared" si="578"/>
        <v>242.00166088071182</v>
      </c>
      <c r="E1762" s="170">
        <f t="shared" si="579"/>
        <v>5.0680568827719537E-4</v>
      </c>
      <c r="F1762" s="170">
        <f t="shared" si="580"/>
        <v>0.62703098288455061</v>
      </c>
      <c r="G1762" s="147" t="str">
        <f t="shared" si="581"/>
        <v/>
      </c>
      <c r="H1762" s="147">
        <f t="shared" si="582"/>
        <v>5.0680568827719537E-4</v>
      </c>
      <c r="I1762" s="147" t="str">
        <f t="shared" si="583"/>
        <v/>
      </c>
      <c r="J1762" s="147">
        <f t="shared" si="584"/>
        <v>1.3025157339787176E-11</v>
      </c>
      <c r="K1762" s="147" t="str">
        <f t="shared" si="585"/>
        <v/>
      </c>
      <c r="L1762" s="147" t="str">
        <f t="shared" si="586"/>
        <v/>
      </c>
      <c r="P1762" s="151">
        <v>1081</v>
      </c>
      <c r="Q1762" s="147">
        <f t="shared" si="587"/>
        <v>7783.0415484327241</v>
      </c>
      <c r="R1762" s="170">
        <f t="shared" si="588"/>
        <v>1.5758340430749885E-5</v>
      </c>
      <c r="S1762" s="170">
        <f t="shared" si="589"/>
        <v>0.62703098288455061</v>
      </c>
      <c r="T1762" s="147" t="str">
        <f t="shared" si="590"/>
        <v/>
      </c>
      <c r="U1762" s="147">
        <f t="shared" si="591"/>
        <v>1.5758340430749885E-5</v>
      </c>
      <c r="V1762" s="147" t="str">
        <f t="shared" si="592"/>
        <v/>
      </c>
      <c r="W1762" s="171">
        <f t="shared" si="593"/>
        <v>1.5065090997160078E-5</v>
      </c>
      <c r="X1762" s="169" t="str">
        <f t="shared" si="594"/>
        <v/>
      </c>
      <c r="Y1762" s="147" t="str">
        <f t="shared" si="595"/>
        <v/>
      </c>
      <c r="AC1762" s="151">
        <v>1081</v>
      </c>
      <c r="AD1762" s="147">
        <f t="shared" si="596"/>
        <v>0.32399999999999984</v>
      </c>
      <c r="AE1762" s="170">
        <f t="shared" si="597"/>
        <v>0.37854264909528873</v>
      </c>
      <c r="AF1762" s="170">
        <f t="shared" si="598"/>
        <v>0.6270309828845505</v>
      </c>
      <c r="AG1762" s="147" t="str">
        <f t="shared" si="599"/>
        <v/>
      </c>
      <c r="AH1762" s="147">
        <f t="shared" si="600"/>
        <v>0.37854264909528873</v>
      </c>
      <c r="AI1762" s="147" t="str">
        <f t="shared" si="601"/>
        <v/>
      </c>
      <c r="AJ1762" s="169">
        <f t="shared" si="602"/>
        <v>0</v>
      </c>
      <c r="AK1762" s="169" t="str">
        <f t="shared" si="603"/>
        <v/>
      </c>
      <c r="AL1762" s="169" t="str">
        <f t="shared" si="604"/>
        <v/>
      </c>
      <c r="AM1762" s="169"/>
      <c r="AN1762" s="169"/>
      <c r="AO1762" s="169"/>
      <c r="AP1762" s="169"/>
      <c r="AQ1762" s="169"/>
      <c r="AR1762" s="169"/>
      <c r="AS1762" s="169"/>
      <c r="AT1762" s="148"/>
      <c r="AU1762" s="149"/>
      <c r="AV1762" s="148"/>
      <c r="AW1762" s="173"/>
      <c r="AX1762" s="174"/>
      <c r="AY1762" s="175"/>
      <c r="AZ1762" s="175"/>
      <c r="BA1762" s="176"/>
      <c r="BB1762" s="176"/>
      <c r="BC1762" s="150"/>
      <c r="BE1762" s="151">
        <v>1058</v>
      </c>
      <c r="BF1762" s="164">
        <f t="shared" si="606"/>
        <v>6.764800000000128</v>
      </c>
      <c r="BG1762" s="177">
        <f t="shared" si="607"/>
        <v>0.45377287856661108</v>
      </c>
      <c r="BH1762" s="178">
        <f t="shared" si="608"/>
        <v>6.8785532113346814E-4</v>
      </c>
      <c r="BI1762" s="179" t="str">
        <f t="shared" si="609"/>
        <v/>
      </c>
      <c r="BJ1762" s="179" t="str">
        <f t="shared" si="605"/>
        <v/>
      </c>
    </row>
    <row r="1763" spans="2:62" ht="20.100000000000001" customHeight="1" x14ac:dyDescent="0.25">
      <c r="B1763" s="147"/>
      <c r="C1763" s="151">
        <v>1082</v>
      </c>
      <c r="D1763" s="147">
        <f t="shared" si="578"/>
        <v>244.98933570639974</v>
      </c>
      <c r="E1763" s="170">
        <f t="shared" si="579"/>
        <v>5.0614524436269983E-4</v>
      </c>
      <c r="F1763" s="170">
        <f t="shared" si="580"/>
        <v>0.62854416868826302</v>
      </c>
      <c r="G1763" s="147" t="str">
        <f t="shared" si="581"/>
        <v/>
      </c>
      <c r="H1763" s="147">
        <f t="shared" si="582"/>
        <v>5.0614524436269983E-4</v>
      </c>
      <c r="I1763" s="147" t="str">
        <f t="shared" si="583"/>
        <v/>
      </c>
      <c r="J1763" s="147">
        <f t="shared" si="584"/>
        <v>1.3337221701362804E-11</v>
      </c>
      <c r="K1763" s="147" t="str">
        <f t="shared" si="585"/>
        <v/>
      </c>
      <c r="L1763" s="147" t="str">
        <f t="shared" si="586"/>
        <v/>
      </c>
      <c r="P1763" s="151">
        <v>1082</v>
      </c>
      <c r="Q1763" s="147">
        <f t="shared" si="587"/>
        <v>7879.1284811294317</v>
      </c>
      <c r="R1763" s="170">
        <f t="shared" si="588"/>
        <v>1.5737804946873579E-5</v>
      </c>
      <c r="S1763" s="170">
        <f t="shared" si="589"/>
        <v>0.62854416868826313</v>
      </c>
      <c r="T1763" s="147" t="str">
        <f t="shared" si="590"/>
        <v/>
      </c>
      <c r="U1763" s="147">
        <f t="shared" si="591"/>
        <v>1.5737804946873579E-5</v>
      </c>
      <c r="V1763" s="147" t="str">
        <f t="shared" si="592"/>
        <v/>
      </c>
      <c r="W1763" s="171">
        <f t="shared" si="593"/>
        <v>1.5091600968126681E-5</v>
      </c>
      <c r="X1763" s="169" t="str">
        <f t="shared" si="594"/>
        <v/>
      </c>
      <c r="Y1763" s="147" t="str">
        <f t="shared" si="595"/>
        <v/>
      </c>
      <c r="AC1763" s="151">
        <v>1082</v>
      </c>
      <c r="AD1763" s="147">
        <f t="shared" si="596"/>
        <v>0.32800000000000029</v>
      </c>
      <c r="AE1763" s="170">
        <f t="shared" si="597"/>
        <v>0.37804935118100946</v>
      </c>
      <c r="AF1763" s="170">
        <f t="shared" si="598"/>
        <v>0.62854416868826313</v>
      </c>
      <c r="AG1763" s="147" t="str">
        <f t="shared" si="599"/>
        <v/>
      </c>
      <c r="AH1763" s="147">
        <f t="shared" si="600"/>
        <v>0.37804935118100946</v>
      </c>
      <c r="AI1763" s="147" t="str">
        <f t="shared" si="601"/>
        <v/>
      </c>
      <c r="AJ1763" s="169">
        <f t="shared" si="602"/>
        <v>0</v>
      </c>
      <c r="AK1763" s="169" t="str">
        <f t="shared" si="603"/>
        <v/>
      </c>
      <c r="AL1763" s="169" t="str">
        <f t="shared" si="604"/>
        <v/>
      </c>
      <c r="AM1763" s="169"/>
      <c r="AN1763" s="169"/>
      <c r="AO1763" s="169"/>
      <c r="AP1763" s="169"/>
      <c r="AQ1763" s="169"/>
      <c r="AR1763" s="169"/>
      <c r="AS1763" s="169"/>
      <c r="AT1763" s="148"/>
      <c r="AU1763" s="149"/>
      <c r="AV1763" s="148"/>
      <c r="AW1763" s="173"/>
      <c r="AX1763" s="174"/>
      <c r="AY1763" s="175"/>
      <c r="AZ1763" s="175"/>
      <c r="BA1763" s="176"/>
      <c r="BB1763" s="176"/>
      <c r="BC1763" s="150"/>
      <c r="BE1763" s="151">
        <v>1059</v>
      </c>
      <c r="BF1763" s="164">
        <f t="shared" si="606"/>
        <v>6.7712000000001282</v>
      </c>
      <c r="BG1763" s="177">
        <f t="shared" si="607"/>
        <v>0.45308502324547761</v>
      </c>
      <c r="BH1763" s="178">
        <f t="shared" si="608"/>
        <v>6.872797923782592E-4</v>
      </c>
      <c r="BI1763" s="179" t="str">
        <f t="shared" si="609"/>
        <v/>
      </c>
      <c r="BJ1763" s="179" t="str">
        <f t="shared" si="605"/>
        <v/>
      </c>
    </row>
    <row r="1764" spans="2:62" ht="20.100000000000001" customHeight="1" x14ac:dyDescent="0.25">
      <c r="B1764" s="147"/>
      <c r="C1764" s="151">
        <v>1083</v>
      </c>
      <c r="D1764" s="147">
        <f t="shared" si="578"/>
        <v>247.97701053208766</v>
      </c>
      <c r="E1764" s="170">
        <f t="shared" si="579"/>
        <v>5.0547757339992232E-4</v>
      </c>
      <c r="F1764" s="170">
        <f t="shared" si="580"/>
        <v>0.63005537049663185</v>
      </c>
      <c r="G1764" s="147" t="str">
        <f t="shared" si="581"/>
        <v/>
      </c>
      <c r="H1764" s="147">
        <f t="shared" si="582"/>
        <v>5.0547757339992232E-4</v>
      </c>
      <c r="I1764" s="147" t="str">
        <f t="shared" si="583"/>
        <v/>
      </c>
      <c r="J1764" s="147">
        <f t="shared" si="584"/>
        <v>1.3656544177550358E-11</v>
      </c>
      <c r="K1764" s="147" t="str">
        <f t="shared" si="585"/>
        <v/>
      </c>
      <c r="L1764" s="147" t="str">
        <f t="shared" si="586"/>
        <v/>
      </c>
      <c r="P1764" s="151">
        <v>1083</v>
      </c>
      <c r="Q1764" s="147">
        <f t="shared" si="587"/>
        <v>7975.2154138261249</v>
      </c>
      <c r="R1764" s="170">
        <f t="shared" si="588"/>
        <v>1.5717044749088623E-5</v>
      </c>
      <c r="S1764" s="170">
        <f t="shared" si="589"/>
        <v>0.63005537049663174</v>
      </c>
      <c r="T1764" s="147" t="str">
        <f t="shared" si="590"/>
        <v/>
      </c>
      <c r="U1764" s="147">
        <f t="shared" si="591"/>
        <v>1.5717044749088623E-5</v>
      </c>
      <c r="V1764" s="147" t="str">
        <f t="shared" si="592"/>
        <v/>
      </c>
      <c r="W1764" s="171">
        <f t="shared" si="593"/>
        <v>1.51179156999803E-5</v>
      </c>
      <c r="X1764" s="169" t="str">
        <f t="shared" si="594"/>
        <v/>
      </c>
      <c r="Y1764" s="147" t="str">
        <f t="shared" si="595"/>
        <v/>
      </c>
      <c r="AC1764" s="151">
        <v>1083</v>
      </c>
      <c r="AD1764" s="147">
        <f t="shared" si="596"/>
        <v>0.33199999999999985</v>
      </c>
      <c r="AE1764" s="170">
        <f t="shared" si="597"/>
        <v>0.37755065524917625</v>
      </c>
      <c r="AF1764" s="170">
        <f t="shared" si="598"/>
        <v>0.63005537049663163</v>
      </c>
      <c r="AG1764" s="147" t="str">
        <f t="shared" si="599"/>
        <v/>
      </c>
      <c r="AH1764" s="147">
        <f t="shared" si="600"/>
        <v>0.37755065524917625</v>
      </c>
      <c r="AI1764" s="147" t="str">
        <f t="shared" si="601"/>
        <v/>
      </c>
      <c r="AJ1764" s="169">
        <f t="shared" si="602"/>
        <v>0</v>
      </c>
      <c r="AK1764" s="169" t="str">
        <f t="shared" si="603"/>
        <v/>
      </c>
      <c r="AL1764" s="169" t="str">
        <f t="shared" si="604"/>
        <v/>
      </c>
      <c r="AM1764" s="169"/>
      <c r="AN1764" s="169"/>
      <c r="AO1764" s="169"/>
      <c r="AP1764" s="169"/>
      <c r="AQ1764" s="169"/>
      <c r="AR1764" s="169"/>
      <c r="AS1764" s="169"/>
      <c r="AT1764" s="148"/>
      <c r="AU1764" s="149"/>
      <c r="AV1764" s="148"/>
      <c r="AW1764" s="173"/>
      <c r="AX1764" s="174"/>
      <c r="AY1764" s="175"/>
      <c r="AZ1764" s="175"/>
      <c r="BA1764" s="176"/>
      <c r="BB1764" s="176"/>
      <c r="BC1764" s="150"/>
      <c r="BE1764" s="151">
        <v>1060</v>
      </c>
      <c r="BF1764" s="164">
        <f t="shared" si="606"/>
        <v>6.7776000000001284</v>
      </c>
      <c r="BG1764" s="177">
        <f t="shared" si="607"/>
        <v>0.45239774345309935</v>
      </c>
      <c r="BH1764" s="178">
        <f t="shared" si="608"/>
        <v>6.8670321292318981E-4</v>
      </c>
      <c r="BI1764" s="179" t="str">
        <f t="shared" si="609"/>
        <v/>
      </c>
      <c r="BJ1764" s="179" t="str">
        <f t="shared" si="605"/>
        <v/>
      </c>
    </row>
    <row r="1765" spans="2:62" ht="20.100000000000001" customHeight="1" x14ac:dyDescent="0.25">
      <c r="B1765" s="147"/>
      <c r="C1765" s="151">
        <v>1084</v>
      </c>
      <c r="D1765" s="147">
        <f t="shared" si="578"/>
        <v>250.96468535777512</v>
      </c>
      <c r="E1765" s="170">
        <f t="shared" si="579"/>
        <v>5.0480270627348116E-4</v>
      </c>
      <c r="F1765" s="170">
        <f t="shared" si="580"/>
        <v>0.63156456676364725</v>
      </c>
      <c r="G1765" s="147" t="str">
        <f t="shared" si="581"/>
        <v/>
      </c>
      <c r="H1765" s="147">
        <f t="shared" si="582"/>
        <v>5.0480270627348116E-4</v>
      </c>
      <c r="I1765" s="147" t="str">
        <f t="shared" si="583"/>
        <v/>
      </c>
      <c r="J1765" s="147">
        <f t="shared" si="584"/>
        <v>1.3983288203045897E-11</v>
      </c>
      <c r="K1765" s="147" t="str">
        <f t="shared" si="585"/>
        <v/>
      </c>
      <c r="L1765" s="147" t="str">
        <f t="shared" si="586"/>
        <v/>
      </c>
      <c r="P1765" s="151">
        <v>1084</v>
      </c>
      <c r="Q1765" s="147">
        <f t="shared" si="587"/>
        <v>8071.3023465228325</v>
      </c>
      <c r="R1765" s="170">
        <f t="shared" si="588"/>
        <v>1.5696060797704545E-5</v>
      </c>
      <c r="S1765" s="170">
        <f t="shared" si="589"/>
        <v>0.63156456676364736</v>
      </c>
      <c r="T1765" s="147" t="str">
        <f t="shared" si="590"/>
        <v/>
      </c>
      <c r="U1765" s="147">
        <f t="shared" si="591"/>
        <v>1.5696060797704545E-5</v>
      </c>
      <c r="V1765" s="147" t="str">
        <f t="shared" si="592"/>
        <v/>
      </c>
      <c r="W1765" s="171">
        <f t="shared" si="593"/>
        <v>1.5144034009490061E-5</v>
      </c>
      <c r="X1765" s="169" t="str">
        <f t="shared" si="594"/>
        <v/>
      </c>
      <c r="Y1765" s="147" t="str">
        <f t="shared" si="595"/>
        <v/>
      </c>
      <c r="AC1765" s="151">
        <v>1084</v>
      </c>
      <c r="AD1765" s="147">
        <f t="shared" si="596"/>
        <v>0.3360000000000003</v>
      </c>
      <c r="AE1765" s="170">
        <f t="shared" si="597"/>
        <v>0.37704658436808808</v>
      </c>
      <c r="AF1765" s="170">
        <f t="shared" si="598"/>
        <v>0.63156456676364736</v>
      </c>
      <c r="AG1765" s="147" t="str">
        <f t="shared" si="599"/>
        <v/>
      </c>
      <c r="AH1765" s="147">
        <f t="shared" si="600"/>
        <v>0.37704658436808808</v>
      </c>
      <c r="AI1765" s="147" t="str">
        <f t="shared" si="601"/>
        <v/>
      </c>
      <c r="AJ1765" s="169">
        <f t="shared" si="602"/>
        <v>0</v>
      </c>
      <c r="AK1765" s="169" t="str">
        <f t="shared" si="603"/>
        <v/>
      </c>
      <c r="AL1765" s="169" t="str">
        <f t="shared" si="604"/>
        <v/>
      </c>
      <c r="AM1765" s="169"/>
      <c r="AN1765" s="169"/>
      <c r="AO1765" s="169"/>
      <c r="AP1765" s="169"/>
      <c r="AQ1765" s="169"/>
      <c r="AR1765" s="169"/>
      <c r="AS1765" s="169"/>
      <c r="AT1765" s="148"/>
      <c r="AU1765" s="149"/>
      <c r="AV1765" s="148"/>
      <c r="AW1765" s="173"/>
      <c r="AX1765" s="174"/>
      <c r="AY1765" s="175"/>
      <c r="AZ1765" s="175"/>
      <c r="BA1765" s="176"/>
      <c r="BB1765" s="176"/>
      <c r="BC1765" s="150"/>
      <c r="BE1765" s="151">
        <v>1061</v>
      </c>
      <c r="BF1765" s="164">
        <f t="shared" si="606"/>
        <v>6.7840000000001286</v>
      </c>
      <c r="BG1765" s="177">
        <f t="shared" si="607"/>
        <v>0.45171104024017616</v>
      </c>
      <c r="BH1765" s="178">
        <f t="shared" si="608"/>
        <v>6.86125589110409E-4</v>
      </c>
      <c r="BI1765" s="179" t="str">
        <f t="shared" si="609"/>
        <v/>
      </c>
      <c r="BJ1765" s="179" t="str">
        <f t="shared" si="605"/>
        <v/>
      </c>
    </row>
    <row r="1766" spans="2:62" ht="20.100000000000001" customHeight="1" x14ac:dyDescent="0.25">
      <c r="B1766" s="147"/>
      <c r="C1766" s="151">
        <v>1085</v>
      </c>
      <c r="D1766" s="147">
        <f t="shared" si="578"/>
        <v>253.95236018346304</v>
      </c>
      <c r="E1766" s="170">
        <f t="shared" si="579"/>
        <v>5.0412067417219067E-4</v>
      </c>
      <c r="F1766" s="170">
        <f t="shared" si="580"/>
        <v>0.63307173603602818</v>
      </c>
      <c r="G1766" s="147" t="str">
        <f t="shared" si="581"/>
        <v/>
      </c>
      <c r="H1766" s="147">
        <f t="shared" si="582"/>
        <v>5.0412067417219067E-4</v>
      </c>
      <c r="I1766" s="147" t="str">
        <f t="shared" si="583"/>
        <v/>
      </c>
      <c r="J1766" s="147">
        <f t="shared" si="584"/>
        <v>1.4317620763700489E-11</v>
      </c>
      <c r="K1766" s="147" t="str">
        <f t="shared" si="585"/>
        <v/>
      </c>
      <c r="L1766" s="147" t="str">
        <f t="shared" si="586"/>
        <v/>
      </c>
      <c r="P1766" s="151">
        <v>1085</v>
      </c>
      <c r="Q1766" s="147">
        <f t="shared" si="587"/>
        <v>8167.3892792195256</v>
      </c>
      <c r="R1766" s="170">
        <f t="shared" si="588"/>
        <v>1.5674854062489377E-5</v>
      </c>
      <c r="S1766" s="170">
        <f t="shared" si="589"/>
        <v>0.63307173603602818</v>
      </c>
      <c r="T1766" s="147" t="str">
        <f t="shared" si="590"/>
        <v/>
      </c>
      <c r="U1766" s="147">
        <f t="shared" si="591"/>
        <v>1.5674854062489377E-5</v>
      </c>
      <c r="V1766" s="147" t="str">
        <f t="shared" si="592"/>
        <v/>
      </c>
      <c r="W1766" s="171">
        <f t="shared" si="593"/>
        <v>1.5169954720807755E-5</v>
      </c>
      <c r="X1766" s="169" t="str">
        <f t="shared" si="594"/>
        <v/>
      </c>
      <c r="Y1766" s="147" t="str">
        <f t="shared" si="595"/>
        <v/>
      </c>
      <c r="AC1766" s="151">
        <v>1085</v>
      </c>
      <c r="AD1766" s="147">
        <f t="shared" si="596"/>
        <v>0.33999999999999986</v>
      </c>
      <c r="AE1766" s="170">
        <f t="shared" si="597"/>
        <v>0.37653716183325397</v>
      </c>
      <c r="AF1766" s="170">
        <f t="shared" si="598"/>
        <v>0.63307173603602807</v>
      </c>
      <c r="AG1766" s="147" t="str">
        <f t="shared" si="599"/>
        <v/>
      </c>
      <c r="AH1766" s="147">
        <f t="shared" si="600"/>
        <v>0.37653716183325397</v>
      </c>
      <c r="AI1766" s="147" t="str">
        <f t="shared" si="601"/>
        <v/>
      </c>
      <c r="AJ1766" s="169">
        <f t="shared" si="602"/>
        <v>0</v>
      </c>
      <c r="AK1766" s="169" t="str">
        <f t="shared" si="603"/>
        <v/>
      </c>
      <c r="AL1766" s="169" t="str">
        <f t="shared" si="604"/>
        <v/>
      </c>
      <c r="AM1766" s="169"/>
      <c r="AN1766" s="169"/>
      <c r="AO1766" s="169"/>
      <c r="AP1766" s="169"/>
      <c r="AQ1766" s="169"/>
      <c r="AR1766" s="169"/>
      <c r="AS1766" s="169"/>
      <c r="AT1766" s="148"/>
      <c r="AU1766" s="149"/>
      <c r="AV1766" s="148"/>
      <c r="AW1766" s="173"/>
      <c r="AX1766" s="174"/>
      <c r="AY1766" s="175"/>
      <c r="AZ1766" s="175"/>
      <c r="BA1766" s="176"/>
      <c r="BB1766" s="176"/>
      <c r="BC1766" s="150"/>
      <c r="BE1766" s="151">
        <v>1062</v>
      </c>
      <c r="BF1766" s="164">
        <f t="shared" si="606"/>
        <v>6.7904000000001288</v>
      </c>
      <c r="BG1766" s="177">
        <f t="shared" si="607"/>
        <v>0.45102491465106576</v>
      </c>
      <c r="BH1766" s="178">
        <f t="shared" si="608"/>
        <v>6.8554692726829902E-4</v>
      </c>
      <c r="BI1766" s="179" t="str">
        <f t="shared" si="609"/>
        <v/>
      </c>
      <c r="BJ1766" s="179" t="str">
        <f t="shared" si="605"/>
        <v/>
      </c>
    </row>
    <row r="1767" spans="2:62" ht="20.100000000000001" customHeight="1" x14ac:dyDescent="0.25">
      <c r="B1767" s="147"/>
      <c r="C1767" s="151">
        <v>1086</v>
      </c>
      <c r="D1767" s="147">
        <f t="shared" si="578"/>
        <v>256.94003500915096</v>
      </c>
      <c r="E1767" s="170">
        <f t="shared" si="579"/>
        <v>5.0343150858666035E-4</v>
      </c>
      <c r="F1767" s="170">
        <f t="shared" si="580"/>
        <v>0.63457685695412636</v>
      </c>
      <c r="G1767" s="147" t="str">
        <f t="shared" si="581"/>
        <v/>
      </c>
      <c r="H1767" s="147">
        <f t="shared" si="582"/>
        <v>5.0343150858666035E-4</v>
      </c>
      <c r="I1767" s="147" t="str">
        <f t="shared" si="583"/>
        <v/>
      </c>
      <c r="J1767" s="147">
        <f t="shared" si="584"/>
        <v>1.4659712470669432E-11</v>
      </c>
      <c r="K1767" s="147" t="str">
        <f t="shared" si="585"/>
        <v/>
      </c>
      <c r="L1767" s="147" t="str">
        <f t="shared" si="586"/>
        <v/>
      </c>
      <c r="P1767" s="151">
        <v>1086</v>
      </c>
      <c r="Q1767" s="147">
        <f t="shared" si="587"/>
        <v>8263.4762119162333</v>
      </c>
      <c r="R1767" s="170">
        <f t="shared" si="588"/>
        <v>1.5653425522595002E-5</v>
      </c>
      <c r="S1767" s="170">
        <f t="shared" si="589"/>
        <v>0.63457685695412636</v>
      </c>
      <c r="T1767" s="147" t="str">
        <f t="shared" si="590"/>
        <v/>
      </c>
      <c r="U1767" s="147">
        <f t="shared" si="591"/>
        <v>1.5653425522595002E-5</v>
      </c>
      <c r="V1767" s="147" t="str">
        <f t="shared" si="592"/>
        <v/>
      </c>
      <c r="W1767" s="171">
        <f t="shared" si="593"/>
        <v>1.5195676665555964E-5</v>
      </c>
      <c r="X1767" s="169" t="str">
        <f t="shared" si="594"/>
        <v/>
      </c>
      <c r="Y1767" s="147" t="str">
        <f t="shared" si="595"/>
        <v/>
      </c>
      <c r="AC1767" s="151">
        <v>1086</v>
      </c>
      <c r="AD1767" s="147">
        <f t="shared" si="596"/>
        <v>0.34400000000000031</v>
      </c>
      <c r="AE1767" s="170">
        <f t="shared" si="597"/>
        <v>0.37602241116559909</v>
      </c>
      <c r="AF1767" s="170">
        <f t="shared" si="598"/>
        <v>0.63457685695412636</v>
      </c>
      <c r="AG1767" s="147" t="str">
        <f t="shared" si="599"/>
        <v/>
      </c>
      <c r="AH1767" s="147">
        <f t="shared" si="600"/>
        <v>0.37602241116559909</v>
      </c>
      <c r="AI1767" s="147" t="str">
        <f t="shared" si="601"/>
        <v/>
      </c>
      <c r="AJ1767" s="169">
        <f t="shared" si="602"/>
        <v>0</v>
      </c>
      <c r="AK1767" s="169" t="str">
        <f t="shared" si="603"/>
        <v/>
      </c>
      <c r="AL1767" s="169" t="str">
        <f t="shared" si="604"/>
        <v/>
      </c>
      <c r="AM1767" s="169"/>
      <c r="AN1767" s="169"/>
      <c r="AO1767" s="169"/>
      <c r="AP1767" s="169"/>
      <c r="AQ1767" s="169"/>
      <c r="AR1767" s="169"/>
      <c r="AS1767" s="169"/>
      <c r="AT1767" s="148"/>
      <c r="AU1767" s="149"/>
      <c r="AV1767" s="148"/>
      <c r="AW1767" s="173"/>
      <c r="AX1767" s="174"/>
      <c r="AY1767" s="175"/>
      <c r="AZ1767" s="175"/>
      <c r="BA1767" s="176"/>
      <c r="BB1767" s="176"/>
      <c r="BC1767" s="150"/>
      <c r="BE1767" s="151">
        <v>1063</v>
      </c>
      <c r="BF1767" s="164">
        <f t="shared" si="606"/>
        <v>6.796800000000129</v>
      </c>
      <c r="BG1767" s="177">
        <f t="shared" si="607"/>
        <v>0.45033936772379746</v>
      </c>
      <c r="BH1767" s="178">
        <f t="shared" si="608"/>
        <v>6.8496723371114232E-4</v>
      </c>
      <c r="BI1767" s="179" t="str">
        <f t="shared" si="609"/>
        <v/>
      </c>
      <c r="BJ1767" s="179" t="str">
        <f t="shared" si="605"/>
        <v/>
      </c>
    </row>
    <row r="1768" spans="2:62" ht="20.100000000000001" customHeight="1" x14ac:dyDescent="0.25">
      <c r="B1768" s="147"/>
      <c r="C1768" s="151">
        <v>1087</v>
      </c>
      <c r="D1768" s="147">
        <f t="shared" si="578"/>
        <v>259.92770983483888</v>
      </c>
      <c r="E1768" s="170">
        <f t="shared" si="579"/>
        <v>5.0273524130687306E-4</v>
      </c>
      <c r="F1768" s="170">
        <f t="shared" si="580"/>
        <v>0.63607990825282545</v>
      </c>
      <c r="G1768" s="147" t="str">
        <f t="shared" si="581"/>
        <v/>
      </c>
      <c r="H1768" s="147">
        <f t="shared" si="582"/>
        <v>5.0273524130687306E-4</v>
      </c>
      <c r="I1768" s="147" t="str">
        <f t="shared" si="583"/>
        <v/>
      </c>
      <c r="J1768" s="147">
        <f t="shared" si="584"/>
        <v>1.5009737636042077E-11</v>
      </c>
      <c r="K1768" s="147" t="str">
        <f t="shared" si="585"/>
        <v/>
      </c>
      <c r="L1768" s="147" t="str">
        <f t="shared" si="586"/>
        <v/>
      </c>
      <c r="P1768" s="151">
        <v>1087</v>
      </c>
      <c r="Q1768" s="147">
        <f t="shared" si="587"/>
        <v>8359.5631446129264</v>
      </c>
      <c r="R1768" s="170">
        <f t="shared" si="588"/>
        <v>1.5631776166481862E-5</v>
      </c>
      <c r="S1768" s="170">
        <f t="shared" si="589"/>
        <v>0.63607990825282534</v>
      </c>
      <c r="T1768" s="147" t="str">
        <f t="shared" si="590"/>
        <v/>
      </c>
      <c r="U1768" s="147">
        <f t="shared" si="591"/>
        <v>1.5631776166481862E-5</v>
      </c>
      <c r="V1768" s="147" t="str">
        <f t="shared" si="592"/>
        <v/>
      </c>
      <c r="W1768" s="171">
        <f t="shared" si="593"/>
        <v>1.522119868291564E-5</v>
      </c>
      <c r="X1768" s="169" t="str">
        <f t="shared" si="594"/>
        <v/>
      </c>
      <c r="Y1768" s="147" t="str">
        <f t="shared" si="595"/>
        <v/>
      </c>
      <c r="AC1768" s="151">
        <v>1087</v>
      </c>
      <c r="AD1768" s="147">
        <f t="shared" si="596"/>
        <v>0.34799999999999986</v>
      </c>
      <c r="AE1768" s="170">
        <f t="shared" si="597"/>
        <v>0.37550235610965654</v>
      </c>
      <c r="AF1768" s="170">
        <f t="shared" si="598"/>
        <v>0.63607990825282523</v>
      </c>
      <c r="AG1768" s="147" t="str">
        <f t="shared" si="599"/>
        <v/>
      </c>
      <c r="AH1768" s="147">
        <f t="shared" si="600"/>
        <v>0.37550235610965654</v>
      </c>
      <c r="AI1768" s="147" t="str">
        <f t="shared" si="601"/>
        <v/>
      </c>
      <c r="AJ1768" s="169">
        <f t="shared" si="602"/>
        <v>0</v>
      </c>
      <c r="AK1768" s="169" t="str">
        <f t="shared" si="603"/>
        <v/>
      </c>
      <c r="AL1768" s="169" t="str">
        <f t="shared" si="604"/>
        <v/>
      </c>
      <c r="AM1768" s="169"/>
      <c r="AN1768" s="169"/>
      <c r="AO1768" s="169"/>
      <c r="AP1768" s="169"/>
      <c r="AQ1768" s="169"/>
      <c r="AR1768" s="169"/>
      <c r="AS1768" s="169"/>
      <c r="AT1768" s="148"/>
      <c r="AU1768" s="149"/>
      <c r="AV1768" s="148"/>
      <c r="AW1768" s="173"/>
      <c r="AX1768" s="174"/>
      <c r="AY1768" s="175"/>
      <c r="AZ1768" s="175"/>
      <c r="BA1768" s="176"/>
      <c r="BB1768" s="176"/>
      <c r="BC1768" s="150"/>
      <c r="BE1768" s="151">
        <v>1064</v>
      </c>
      <c r="BF1768" s="164">
        <f t="shared" si="606"/>
        <v>6.8032000000001291</v>
      </c>
      <c r="BG1768" s="177">
        <f t="shared" si="607"/>
        <v>0.44965440049008631</v>
      </c>
      <c r="BH1768" s="178">
        <f t="shared" si="608"/>
        <v>6.8438651474023171E-4</v>
      </c>
      <c r="BI1768" s="179" t="str">
        <f t="shared" si="609"/>
        <v/>
      </c>
      <c r="BJ1768" s="179" t="str">
        <f t="shared" si="605"/>
        <v/>
      </c>
    </row>
    <row r="1769" spans="2:62" ht="20.100000000000001" customHeight="1" x14ac:dyDescent="0.25">
      <c r="B1769" s="147"/>
      <c r="C1769" s="151">
        <v>1088</v>
      </c>
      <c r="D1769" s="147">
        <f t="shared" ref="D1769:D1832" si="610">D$675+(C1769*D$678)</f>
        <v>262.91538466052634</v>
      </c>
      <c r="E1769" s="170">
        <f t="shared" ref="E1769:E1832" si="611">_xlfn.NORM.DIST(D1769,D$672,D$673,0)</f>
        <v>5.0203190441974288E-4</v>
      </c>
      <c r="F1769" s="170">
        <f t="shared" ref="F1769:F1832" si="612">_xlfn.NORM.DIST(D1769,D$672,D$673,1)</f>
        <v>0.63758086876243114</v>
      </c>
      <c r="G1769" s="147" t="str">
        <f t="shared" ref="G1769:G1832" si="613">IF(OR(F1769&lt;H$677,F1769&gt;H$678),E1769,"")</f>
        <v/>
      </c>
      <c r="H1769" s="147">
        <f t="shared" ref="H1769:H1832" si="614">IF(AND(F1769&gt;H$677,F1769&lt;H$678),E1769,"")</f>
        <v>5.0203190441974288E-4</v>
      </c>
      <c r="I1769" s="147" t="str">
        <f t="shared" ref="I1769:I1832" si="615">IF(E1769=MAX(E$681:E$2681),E1769,"")</f>
        <v/>
      </c>
      <c r="J1769" s="147">
        <f t="shared" ref="J1769:J1832" si="616">_xlfn.NORM.DIST(D1769,H$673,H$674,0)</f>
        <v>1.5367874349979463E-11</v>
      </c>
      <c r="K1769" s="147" t="str">
        <f t="shared" ref="K1769:K1832" si="617">IF(J1769=MAX(J$681:J$2681),E1769,"")</f>
        <v/>
      </c>
      <c r="L1769" s="147" t="str">
        <f t="shared" ref="L1769:L1832" si="618">IF(K1769=MIN(K$681:K$2681),K1769,"")</f>
        <v/>
      </c>
      <c r="P1769" s="151">
        <v>1088</v>
      </c>
      <c r="Q1769" s="147">
        <f t="shared" ref="Q1769:Q1832" si="619">Q$675+(P1769*Q$678)</f>
        <v>8455.6500773096341</v>
      </c>
      <c r="R1769" s="170">
        <f t="shared" ref="R1769:R1832" si="620">_xlfn.NORM.DIST(Q1769,Q$672,Q$673,0)</f>
        <v>1.5609906991842998E-5</v>
      </c>
      <c r="S1769" s="170">
        <f t="shared" ref="S1769:S1832" si="621">_xlfn.NORM.DIST(Q1769,Q$672,Q$673,1)</f>
        <v>0.63758086876243125</v>
      </c>
      <c r="T1769" s="147" t="str">
        <f t="shared" ref="T1769:T1832" si="622">IF(OR(S1769&lt;$U$677,S1769&gt;$U$678),R1769,"")</f>
        <v/>
      </c>
      <c r="U1769" s="147">
        <f t="shared" ref="U1769:U1832" si="623">IF(AND(S1769&gt;U$677,S1769&lt;U$678),R1769,"")</f>
        <v>1.5609906991842998E-5</v>
      </c>
      <c r="V1769" s="147" t="str">
        <f t="shared" ref="V1769:V1832" si="624">IF(R1769=MAX(R$681:R$2681),R1769,"")</f>
        <v/>
      </c>
      <c r="W1769" s="171">
        <f t="shared" ref="W1769:W1832" si="625">_xlfn.NORM.DIST(Q1769,U$673,U$674,0)</f>
        <v>1.524651961971332E-5</v>
      </c>
      <c r="X1769" s="169" t="str">
        <f t="shared" ref="X1769:X1832" si="626">IF(W1769=MAX(W$681:W$2681),R1769,"")</f>
        <v/>
      </c>
      <c r="Y1769" s="147" t="str">
        <f t="shared" ref="Y1769:Y1832" si="627">IF(X1769=MIN(X$681:X$2681),X1769,"")</f>
        <v/>
      </c>
      <c r="AC1769" s="151">
        <v>1088</v>
      </c>
      <c r="AD1769" s="147">
        <f t="shared" ref="AD1769:AD1832" si="628">AD$675+(AC1769*AD$678)</f>
        <v>0.35200000000000031</v>
      </c>
      <c r="AE1769" s="170">
        <f t="shared" ref="AE1769:AE1832" si="629">_xlfn.NORM.DIST(AD1769,AD$672,AD$673,0)</f>
        <v>0.37497702063174232</v>
      </c>
      <c r="AF1769" s="170">
        <f t="shared" ref="AF1769:AF1832" si="630">_xlfn.NORM.DIST(AD1769,AD$672,AD$673,1)</f>
        <v>0.63758086876243125</v>
      </c>
      <c r="AG1769" s="147" t="str">
        <f t="shared" ref="AG1769:AG1832" si="631">IF(OR(AF1769&lt;H$677,AF1769&gt;H$678),AE1769,"")</f>
        <v/>
      </c>
      <c r="AH1769" s="147">
        <f t="shared" ref="AH1769:AH1832" si="632">IF(AND(AF1769&gt;U$677,AF1769&lt;U$678),AE1769,"")</f>
        <v>0.37497702063174232</v>
      </c>
      <c r="AI1769" s="147" t="str">
        <f t="shared" ref="AI1769:AI1832" si="633">IF(AE1769=MAX(AE$681:AE$2681),AE1769,"")</f>
        <v/>
      </c>
      <c r="AJ1769" s="169">
        <f t="shared" ref="AJ1769:AJ1832" si="634">_xlfn.NORM.DIST(AC1769,AH$673,AH$674,0)</f>
        <v>0</v>
      </c>
      <c r="AK1769" s="169" t="str">
        <f t="shared" ref="AK1769:AK1832" si="635">IF(AJ1769=MAX(AJ$681:AJ$2681),AE1769,"")</f>
        <v/>
      </c>
      <c r="AL1769" s="169" t="str">
        <f t="shared" ref="AL1769:AL1832" si="636">IF(AK1769=MIN(AK$681:AK$2681),AK1769,"")</f>
        <v/>
      </c>
      <c r="AM1769" s="169"/>
      <c r="AN1769" s="169"/>
      <c r="AO1769" s="169"/>
      <c r="AP1769" s="169"/>
      <c r="AQ1769" s="169"/>
      <c r="AR1769" s="169"/>
      <c r="AS1769" s="169"/>
      <c r="AT1769" s="148"/>
      <c r="AU1769" s="149"/>
      <c r="AV1769" s="148"/>
      <c r="AW1769" s="173"/>
      <c r="AX1769" s="174"/>
      <c r="AY1769" s="175"/>
      <c r="AZ1769" s="175"/>
      <c r="BA1769" s="176"/>
      <c r="BB1769" s="176"/>
      <c r="BC1769" s="150"/>
      <c r="BE1769" s="151">
        <v>1065</v>
      </c>
      <c r="BF1769" s="164">
        <f t="shared" si="606"/>
        <v>6.8096000000001293</v>
      </c>
      <c r="BG1769" s="177">
        <f t="shared" si="607"/>
        <v>0.44897001397534608</v>
      </c>
      <c r="BH1769" s="178">
        <f t="shared" si="608"/>
        <v>6.8380477664098382E-4</v>
      </c>
      <c r="BI1769" s="179" t="str">
        <f t="shared" si="609"/>
        <v/>
      </c>
      <c r="BJ1769" s="179" t="str">
        <f t="shared" si="605"/>
        <v/>
      </c>
    </row>
    <row r="1770" spans="2:62" ht="20.100000000000001" customHeight="1" x14ac:dyDescent="0.25">
      <c r="B1770" s="147"/>
      <c r="C1770" s="151">
        <v>1089</v>
      </c>
      <c r="D1770" s="147">
        <f t="shared" si="610"/>
        <v>265.90305948621426</v>
      </c>
      <c r="E1770" s="170">
        <f t="shared" si="611"/>
        <v>5.0132153030665156E-4</v>
      </c>
      <c r="F1770" s="170">
        <f t="shared" si="612"/>
        <v>0.63907971740955527</v>
      </c>
      <c r="G1770" s="147" t="str">
        <f t="shared" si="613"/>
        <v/>
      </c>
      <c r="H1770" s="147">
        <f t="shared" si="614"/>
        <v>5.0132153030665156E-4</v>
      </c>
      <c r="I1770" s="147" t="str">
        <f t="shared" si="615"/>
        <v/>
      </c>
      <c r="J1770" s="147">
        <f t="shared" si="616"/>
        <v>1.5734304559387807E-11</v>
      </c>
      <c r="K1770" s="147" t="str">
        <f t="shared" si="617"/>
        <v/>
      </c>
      <c r="L1770" s="147" t="str">
        <f t="shared" si="618"/>
        <v/>
      </c>
      <c r="P1770" s="151">
        <v>1089</v>
      </c>
      <c r="Q1770" s="147">
        <f t="shared" si="619"/>
        <v>8551.7370100063272</v>
      </c>
      <c r="R1770" s="170">
        <f t="shared" si="620"/>
        <v>1.5587819005527499E-5</v>
      </c>
      <c r="S1770" s="170">
        <f t="shared" si="621"/>
        <v>0.63907971740955527</v>
      </c>
      <c r="T1770" s="147" t="str">
        <f t="shared" si="622"/>
        <v/>
      </c>
      <c r="U1770" s="147">
        <f t="shared" si="623"/>
        <v>1.5587819005527499E-5</v>
      </c>
      <c r="V1770" s="147" t="str">
        <f t="shared" si="624"/>
        <v/>
      </c>
      <c r="W1770" s="171">
        <f t="shared" si="625"/>
        <v>1.5271638330507786E-5</v>
      </c>
      <c r="X1770" s="169" t="str">
        <f t="shared" si="626"/>
        <v/>
      </c>
      <c r="Y1770" s="147" t="str">
        <f t="shared" si="627"/>
        <v/>
      </c>
      <c r="AC1770" s="151">
        <v>1089</v>
      </c>
      <c r="AD1770" s="147">
        <f t="shared" si="628"/>
        <v>0.35599999999999987</v>
      </c>
      <c r="AE1770" s="170">
        <f t="shared" si="629"/>
        <v>0.37444642891811658</v>
      </c>
      <c r="AF1770" s="170">
        <f t="shared" si="630"/>
        <v>0.63907971740955527</v>
      </c>
      <c r="AG1770" s="147" t="str">
        <f t="shared" si="631"/>
        <v/>
      </c>
      <c r="AH1770" s="147">
        <f t="shared" si="632"/>
        <v>0.37444642891811658</v>
      </c>
      <c r="AI1770" s="147" t="str">
        <f t="shared" si="633"/>
        <v/>
      </c>
      <c r="AJ1770" s="169">
        <f t="shared" si="634"/>
        <v>0</v>
      </c>
      <c r="AK1770" s="169" t="str">
        <f t="shared" si="635"/>
        <v/>
      </c>
      <c r="AL1770" s="169" t="str">
        <f t="shared" si="636"/>
        <v/>
      </c>
      <c r="AM1770" s="169"/>
      <c r="AN1770" s="169"/>
      <c r="AO1770" s="169"/>
      <c r="AP1770" s="169"/>
      <c r="AQ1770" s="169"/>
      <c r="AR1770" s="169"/>
      <c r="AS1770" s="169"/>
      <c r="AT1770" s="148"/>
      <c r="AU1770" s="149"/>
      <c r="AV1770" s="148"/>
      <c r="AW1770" s="173"/>
      <c r="AX1770" s="174"/>
      <c r="AY1770" s="175"/>
      <c r="AZ1770" s="175"/>
      <c r="BA1770" s="176"/>
      <c r="BB1770" s="176"/>
      <c r="BC1770" s="150"/>
      <c r="BE1770" s="151">
        <v>1066</v>
      </c>
      <c r="BF1770" s="164">
        <f t="shared" si="606"/>
        <v>6.8160000000001295</v>
      </c>
      <c r="BG1770" s="177">
        <f t="shared" si="607"/>
        <v>0.4482862091987051</v>
      </c>
      <c r="BH1770" s="178">
        <f t="shared" si="608"/>
        <v>6.8322202568738E-4</v>
      </c>
      <c r="BI1770" s="179" t="str">
        <f t="shared" si="609"/>
        <v/>
      </c>
      <c r="BJ1770" s="179" t="str">
        <f t="shared" si="605"/>
        <v/>
      </c>
    </row>
    <row r="1771" spans="2:62" ht="20.100000000000001" customHeight="1" x14ac:dyDescent="0.25">
      <c r="B1771" s="147"/>
      <c r="C1771" s="151">
        <v>1090</v>
      </c>
      <c r="D1771" s="147">
        <f t="shared" si="610"/>
        <v>268.89073431190218</v>
      </c>
      <c r="E1771" s="170">
        <f t="shared" si="611"/>
        <v>5.0060415164096647E-4</v>
      </c>
      <c r="F1771" s="170">
        <f t="shared" si="612"/>
        <v>0.6405764332179914</v>
      </c>
      <c r="G1771" s="147" t="str">
        <f t="shared" si="613"/>
        <v/>
      </c>
      <c r="H1771" s="147">
        <f t="shared" si="614"/>
        <v>5.0060415164096647E-4</v>
      </c>
      <c r="I1771" s="147" t="str">
        <f t="shared" si="615"/>
        <v/>
      </c>
      <c r="J1771" s="147">
        <f t="shared" si="616"/>
        <v>1.6109214148159158E-11</v>
      </c>
      <c r="K1771" s="147" t="str">
        <f t="shared" si="617"/>
        <v/>
      </c>
      <c r="L1771" s="147" t="str">
        <f t="shared" si="618"/>
        <v/>
      </c>
      <c r="P1771" s="151">
        <v>1090</v>
      </c>
      <c r="Q1771" s="147">
        <f t="shared" si="619"/>
        <v>8647.8239427030203</v>
      </c>
      <c r="R1771" s="170">
        <f t="shared" si="620"/>
        <v>1.5565513223463274E-5</v>
      </c>
      <c r="S1771" s="170">
        <f t="shared" si="621"/>
        <v>0.64057643321799118</v>
      </c>
      <c r="T1771" s="147" t="str">
        <f t="shared" si="622"/>
        <v/>
      </c>
      <c r="U1771" s="147">
        <f t="shared" si="623"/>
        <v>1.5565513223463274E-5</v>
      </c>
      <c r="V1771" s="147" t="str">
        <f t="shared" si="624"/>
        <v/>
      </c>
      <c r="W1771" s="171">
        <f t="shared" si="625"/>
        <v>1.5296553677676343E-5</v>
      </c>
      <c r="X1771" s="169" t="str">
        <f t="shared" si="626"/>
        <v/>
      </c>
      <c r="Y1771" s="147" t="str">
        <f t="shared" si="627"/>
        <v/>
      </c>
      <c r="AC1771" s="151">
        <v>1090</v>
      </c>
      <c r="AD1771" s="147">
        <f t="shared" si="628"/>
        <v>0.36000000000000032</v>
      </c>
      <c r="AE1771" s="170">
        <f t="shared" si="629"/>
        <v>0.37391060537312837</v>
      </c>
      <c r="AF1771" s="170">
        <f t="shared" si="630"/>
        <v>0.6405764332179914</v>
      </c>
      <c r="AG1771" s="147" t="str">
        <f t="shared" si="631"/>
        <v/>
      </c>
      <c r="AH1771" s="147">
        <f t="shared" si="632"/>
        <v>0.37391060537312837</v>
      </c>
      <c r="AI1771" s="147" t="str">
        <f t="shared" si="633"/>
        <v/>
      </c>
      <c r="AJ1771" s="169">
        <f t="shared" si="634"/>
        <v>0</v>
      </c>
      <c r="AK1771" s="169" t="str">
        <f t="shared" si="635"/>
        <v/>
      </c>
      <c r="AL1771" s="169" t="str">
        <f t="shared" si="636"/>
        <v/>
      </c>
      <c r="AM1771" s="169"/>
      <c r="AN1771" s="169"/>
      <c r="AO1771" s="169"/>
      <c r="AP1771" s="169"/>
      <c r="AQ1771" s="169"/>
      <c r="AR1771" s="169"/>
      <c r="AS1771" s="169"/>
      <c r="AT1771" s="148"/>
      <c r="AU1771" s="149"/>
      <c r="AV1771" s="148"/>
      <c r="AW1771" s="173"/>
      <c r="AX1771" s="174"/>
      <c r="AY1771" s="175"/>
      <c r="AZ1771" s="175"/>
      <c r="BA1771" s="176"/>
      <c r="BB1771" s="176"/>
      <c r="BC1771" s="150"/>
      <c r="BE1771" s="151">
        <v>1067</v>
      </c>
      <c r="BF1771" s="164">
        <f t="shared" si="606"/>
        <v>6.8224000000001297</v>
      </c>
      <c r="BG1771" s="177">
        <f t="shared" si="607"/>
        <v>0.44760298717301772</v>
      </c>
      <c r="BH1771" s="178">
        <f t="shared" si="608"/>
        <v>6.8263826813841355E-4</v>
      </c>
      <c r="BI1771" s="179" t="str">
        <f t="shared" si="609"/>
        <v/>
      </c>
      <c r="BJ1771" s="179" t="str">
        <f t="shared" si="605"/>
        <v/>
      </c>
    </row>
    <row r="1772" spans="2:62" ht="20.100000000000001" customHeight="1" x14ac:dyDescent="0.25">
      <c r="B1772" s="147"/>
      <c r="C1772" s="151">
        <v>1091</v>
      </c>
      <c r="D1772" s="147">
        <f t="shared" si="610"/>
        <v>271.8784091375901</v>
      </c>
      <c r="E1772" s="170">
        <f t="shared" si="611"/>
        <v>4.9987980138553763E-4</v>
      </c>
      <c r="F1772" s="170">
        <f t="shared" si="612"/>
        <v>0.64207099530958323</v>
      </c>
      <c r="G1772" s="147" t="str">
        <f t="shared" si="613"/>
        <v/>
      </c>
      <c r="H1772" s="147">
        <f t="shared" si="614"/>
        <v>4.9987980138553763E-4</v>
      </c>
      <c r="I1772" s="147" t="str">
        <f t="shared" si="615"/>
        <v/>
      </c>
      <c r="J1772" s="147">
        <f t="shared" si="616"/>
        <v>1.649279301900575E-11</v>
      </c>
      <c r="K1772" s="147" t="str">
        <f t="shared" si="617"/>
        <v/>
      </c>
      <c r="L1772" s="147" t="str">
        <f t="shared" si="618"/>
        <v/>
      </c>
      <c r="P1772" s="151">
        <v>1091</v>
      </c>
      <c r="Q1772" s="147">
        <f t="shared" si="619"/>
        <v>8743.910875399728</v>
      </c>
      <c r="R1772" s="170">
        <f t="shared" si="620"/>
        <v>1.5542990670579246E-5</v>
      </c>
      <c r="S1772" s="170">
        <f t="shared" si="621"/>
        <v>0.64207099530958311</v>
      </c>
      <c r="T1772" s="147" t="str">
        <f t="shared" si="622"/>
        <v/>
      </c>
      <c r="U1772" s="147">
        <f t="shared" si="623"/>
        <v>1.5542990670579246E-5</v>
      </c>
      <c r="V1772" s="147" t="str">
        <f t="shared" si="624"/>
        <v/>
      </c>
      <c r="W1772" s="171">
        <f t="shared" si="625"/>
        <v>1.532126453150053E-5</v>
      </c>
      <c r="X1772" s="169" t="str">
        <f t="shared" si="626"/>
        <v/>
      </c>
      <c r="Y1772" s="147" t="str">
        <f t="shared" si="627"/>
        <v/>
      </c>
      <c r="AC1772" s="151">
        <v>1091</v>
      </c>
      <c r="AD1772" s="147">
        <f t="shared" si="628"/>
        <v>0.36399999999999988</v>
      </c>
      <c r="AE1772" s="170">
        <f t="shared" si="629"/>
        <v>0.37336957461734704</v>
      </c>
      <c r="AF1772" s="170">
        <f t="shared" si="630"/>
        <v>0.642070995309583</v>
      </c>
      <c r="AG1772" s="147" t="str">
        <f t="shared" si="631"/>
        <v/>
      </c>
      <c r="AH1772" s="147">
        <f t="shared" si="632"/>
        <v>0.37336957461734704</v>
      </c>
      <c r="AI1772" s="147" t="str">
        <f t="shared" si="633"/>
        <v/>
      </c>
      <c r="AJ1772" s="169">
        <f t="shared" si="634"/>
        <v>0</v>
      </c>
      <c r="AK1772" s="169" t="str">
        <f t="shared" si="635"/>
        <v/>
      </c>
      <c r="AL1772" s="169" t="str">
        <f t="shared" si="636"/>
        <v/>
      </c>
      <c r="AM1772" s="169"/>
      <c r="AN1772" s="169"/>
      <c r="AO1772" s="169"/>
      <c r="AP1772" s="169"/>
      <c r="AQ1772" s="169"/>
      <c r="AR1772" s="169"/>
      <c r="AS1772" s="169"/>
      <c r="AT1772" s="148"/>
      <c r="AU1772" s="149"/>
      <c r="AV1772" s="148"/>
      <c r="AW1772" s="173"/>
      <c r="AX1772" s="174"/>
      <c r="AY1772" s="175"/>
      <c r="AZ1772" s="175"/>
      <c r="BA1772" s="176"/>
      <c r="BB1772" s="176"/>
      <c r="BC1772" s="150"/>
      <c r="BE1772" s="151">
        <v>1068</v>
      </c>
      <c r="BF1772" s="164">
        <f t="shared" si="606"/>
        <v>6.8288000000001299</v>
      </c>
      <c r="BG1772" s="177">
        <f t="shared" si="607"/>
        <v>0.44692034890487931</v>
      </c>
      <c r="BH1772" s="178">
        <f t="shared" si="608"/>
        <v>6.8205351023864491E-4</v>
      </c>
      <c r="BI1772" s="179" t="str">
        <f t="shared" si="609"/>
        <v/>
      </c>
      <c r="BJ1772" s="179" t="str">
        <f t="shared" si="605"/>
        <v/>
      </c>
    </row>
    <row r="1773" spans="2:62" ht="20.100000000000001" customHeight="1" x14ac:dyDescent="0.25">
      <c r="B1773" s="147"/>
      <c r="C1773" s="151">
        <v>1092</v>
      </c>
      <c r="D1773" s="147">
        <f t="shared" si="610"/>
        <v>274.86608396327756</v>
      </c>
      <c r="E1773" s="170">
        <f t="shared" si="611"/>
        <v>4.9914851279017505E-4</v>
      </c>
      <c r="F1773" s="170">
        <f t="shared" si="612"/>
        <v>0.64356338290508608</v>
      </c>
      <c r="G1773" s="147" t="str">
        <f t="shared" si="613"/>
        <v/>
      </c>
      <c r="H1773" s="147">
        <f t="shared" si="614"/>
        <v>4.9914851279017505E-4</v>
      </c>
      <c r="I1773" s="147" t="str">
        <f t="shared" si="615"/>
        <v/>
      </c>
      <c r="J1773" s="147">
        <f t="shared" si="616"/>
        <v>1.6885235176920134E-11</v>
      </c>
      <c r="K1773" s="147" t="str">
        <f t="shared" si="617"/>
        <v/>
      </c>
      <c r="L1773" s="147" t="str">
        <f t="shared" si="618"/>
        <v/>
      </c>
      <c r="P1773" s="151">
        <v>1092</v>
      </c>
      <c r="Q1773" s="147">
        <f t="shared" si="619"/>
        <v>8839.9978080964211</v>
      </c>
      <c r="R1773" s="170">
        <f t="shared" si="620"/>
        <v>1.552025238072693E-5</v>
      </c>
      <c r="S1773" s="170">
        <f t="shared" si="621"/>
        <v>0.64356338290508597</v>
      </c>
      <c r="T1773" s="147" t="str">
        <f t="shared" si="622"/>
        <v/>
      </c>
      <c r="U1773" s="147">
        <f t="shared" si="623"/>
        <v>1.552025238072693E-5</v>
      </c>
      <c r="V1773" s="147" t="str">
        <f t="shared" si="624"/>
        <v/>
      </c>
      <c r="W1773" s="171">
        <f t="shared" si="625"/>
        <v>1.5345769770251389E-5</v>
      </c>
      <c r="X1773" s="169" t="str">
        <f t="shared" si="626"/>
        <v/>
      </c>
      <c r="Y1773" s="147" t="str">
        <f t="shared" si="627"/>
        <v/>
      </c>
      <c r="AC1773" s="151">
        <v>1092</v>
      </c>
      <c r="AD1773" s="147">
        <f t="shared" si="628"/>
        <v>0.36800000000000033</v>
      </c>
      <c r="AE1773" s="170">
        <f t="shared" si="629"/>
        <v>0.37282336148567763</v>
      </c>
      <c r="AF1773" s="170">
        <f t="shared" si="630"/>
        <v>0.64356338290508619</v>
      </c>
      <c r="AG1773" s="147" t="str">
        <f t="shared" si="631"/>
        <v/>
      </c>
      <c r="AH1773" s="147">
        <f t="shared" si="632"/>
        <v>0.37282336148567763</v>
      </c>
      <c r="AI1773" s="147" t="str">
        <f t="shared" si="633"/>
        <v/>
      </c>
      <c r="AJ1773" s="169">
        <f t="shared" si="634"/>
        <v>0</v>
      </c>
      <c r="AK1773" s="169" t="str">
        <f t="shared" si="635"/>
        <v/>
      </c>
      <c r="AL1773" s="169" t="str">
        <f t="shared" si="636"/>
        <v/>
      </c>
      <c r="AM1773" s="169"/>
      <c r="AN1773" s="169"/>
      <c r="AO1773" s="169"/>
      <c r="AP1773" s="169"/>
      <c r="AQ1773" s="169"/>
      <c r="AR1773" s="169"/>
      <c r="AS1773" s="169"/>
      <c r="AT1773" s="148"/>
      <c r="AU1773" s="149"/>
      <c r="AV1773" s="148"/>
      <c r="AW1773" s="173"/>
      <c r="AX1773" s="174"/>
      <c r="AY1773" s="175"/>
      <c r="AZ1773" s="175"/>
      <c r="BA1773" s="176"/>
      <c r="BB1773" s="176"/>
      <c r="BC1773" s="150"/>
      <c r="BE1773" s="151">
        <v>1069</v>
      </c>
      <c r="BF1773" s="164">
        <f t="shared" si="606"/>
        <v>6.8352000000001301</v>
      </c>
      <c r="BG1773" s="177">
        <f t="shared" si="607"/>
        <v>0.44623829539464066</v>
      </c>
      <c r="BH1773" s="178">
        <f t="shared" si="608"/>
        <v>6.8146775821953387E-4</v>
      </c>
      <c r="BI1773" s="179" t="str">
        <f t="shared" si="609"/>
        <v/>
      </c>
      <c r="BJ1773" s="179" t="str">
        <f t="shared" si="605"/>
        <v/>
      </c>
    </row>
    <row r="1774" spans="2:62" ht="20.100000000000001" customHeight="1" x14ac:dyDescent="0.25">
      <c r="B1774" s="147"/>
      <c r="C1774" s="151">
        <v>1093</v>
      </c>
      <c r="D1774" s="147">
        <f t="shared" si="610"/>
        <v>277.85375878896548</v>
      </c>
      <c r="E1774" s="170">
        <f t="shared" si="611"/>
        <v>4.984103193891073E-4</v>
      </c>
      <c r="F1774" s="170">
        <f t="shared" si="612"/>
        <v>0.64505357532502106</v>
      </c>
      <c r="G1774" s="147" t="str">
        <f t="shared" si="613"/>
        <v/>
      </c>
      <c r="H1774" s="147">
        <f t="shared" si="614"/>
        <v>4.984103193891073E-4</v>
      </c>
      <c r="I1774" s="147" t="str">
        <f t="shared" si="615"/>
        <v/>
      </c>
      <c r="J1774" s="147">
        <f t="shared" si="616"/>
        <v>1.7286738814291452E-11</v>
      </c>
      <c r="K1774" s="147" t="str">
        <f t="shared" si="617"/>
        <v/>
      </c>
      <c r="L1774" s="147" t="str">
        <f t="shared" si="618"/>
        <v/>
      </c>
      <c r="P1774" s="151">
        <v>1093</v>
      </c>
      <c r="Q1774" s="147">
        <f t="shared" si="619"/>
        <v>8936.0847407931287</v>
      </c>
      <c r="R1774" s="170">
        <f t="shared" si="620"/>
        <v>1.5497299396601391E-5</v>
      </c>
      <c r="S1774" s="170">
        <f t="shared" si="621"/>
        <v>0.64505357532502106</v>
      </c>
      <c r="T1774" s="147" t="str">
        <f t="shared" si="622"/>
        <v/>
      </c>
      <c r="U1774" s="147">
        <f t="shared" si="623"/>
        <v>1.5497299396601391E-5</v>
      </c>
      <c r="V1774" s="147" t="str">
        <f t="shared" si="624"/>
        <v/>
      </c>
      <c r="W1774" s="171">
        <f t="shared" si="625"/>
        <v>1.5370068280274227E-5</v>
      </c>
      <c r="X1774" s="169" t="str">
        <f t="shared" si="626"/>
        <v/>
      </c>
      <c r="Y1774" s="147" t="str">
        <f t="shared" si="627"/>
        <v/>
      </c>
      <c r="AC1774" s="151">
        <v>1093</v>
      </c>
      <c r="AD1774" s="147">
        <f t="shared" si="628"/>
        <v>0.37199999999999989</v>
      </c>
      <c r="AE1774" s="170">
        <f t="shared" si="629"/>
        <v>0.37227199102546293</v>
      </c>
      <c r="AF1774" s="170">
        <f t="shared" si="630"/>
        <v>0.64505357532502106</v>
      </c>
      <c r="AG1774" s="147" t="str">
        <f t="shared" si="631"/>
        <v/>
      </c>
      <c r="AH1774" s="147">
        <f t="shared" si="632"/>
        <v>0.37227199102546293</v>
      </c>
      <c r="AI1774" s="147" t="str">
        <f t="shared" si="633"/>
        <v/>
      </c>
      <c r="AJ1774" s="169">
        <f t="shared" si="634"/>
        <v>0</v>
      </c>
      <c r="AK1774" s="169" t="str">
        <f t="shared" si="635"/>
        <v/>
      </c>
      <c r="AL1774" s="169" t="str">
        <f t="shared" si="636"/>
        <v/>
      </c>
      <c r="AM1774" s="169"/>
      <c r="AN1774" s="169"/>
      <c r="AO1774" s="169"/>
      <c r="AP1774" s="169"/>
      <c r="AQ1774" s="169"/>
      <c r="AR1774" s="169"/>
      <c r="AS1774" s="169"/>
      <c r="AT1774" s="148"/>
      <c r="AU1774" s="149"/>
      <c r="AV1774" s="148"/>
      <c r="AW1774" s="173"/>
      <c r="AX1774" s="174"/>
      <c r="AY1774" s="175"/>
      <c r="AZ1774" s="175"/>
      <c r="BA1774" s="176"/>
      <c r="BB1774" s="176"/>
      <c r="BC1774" s="150"/>
      <c r="BE1774" s="151">
        <v>1070</v>
      </c>
      <c r="BF1774" s="164">
        <f t="shared" si="606"/>
        <v>6.8416000000001302</v>
      </c>
      <c r="BG1774" s="177">
        <f t="shared" si="607"/>
        <v>0.44555682763642113</v>
      </c>
      <c r="BH1774" s="178">
        <f t="shared" si="608"/>
        <v>6.8088101829844039E-4</v>
      </c>
      <c r="BI1774" s="179" t="str">
        <f t="shared" si="609"/>
        <v/>
      </c>
      <c r="BJ1774" s="179" t="str">
        <f t="shared" si="605"/>
        <v/>
      </c>
    </row>
    <row r="1775" spans="2:62" ht="20.100000000000001" customHeight="1" x14ac:dyDescent="0.25">
      <c r="B1775" s="147"/>
      <c r="C1775" s="151">
        <v>1094</v>
      </c>
      <c r="D1775" s="147">
        <f t="shared" si="610"/>
        <v>280.8414336146534</v>
      </c>
      <c r="E1775" s="170">
        <f t="shared" si="611"/>
        <v>4.9766525499842092E-4</v>
      </c>
      <c r="F1775" s="170">
        <f t="shared" si="612"/>
        <v>0.64654155199051977</v>
      </c>
      <c r="G1775" s="147" t="str">
        <f t="shared" si="613"/>
        <v/>
      </c>
      <c r="H1775" s="147">
        <f t="shared" si="614"/>
        <v>4.9766525499842092E-4</v>
      </c>
      <c r="I1775" s="147" t="str">
        <f t="shared" si="615"/>
        <v/>
      </c>
      <c r="J1775" s="147">
        <f t="shared" si="616"/>
        <v>1.7697506397708816E-11</v>
      </c>
      <c r="K1775" s="147" t="str">
        <f t="shared" si="617"/>
        <v/>
      </c>
      <c r="L1775" s="147" t="str">
        <f t="shared" si="618"/>
        <v/>
      </c>
      <c r="P1775" s="151">
        <v>1094</v>
      </c>
      <c r="Q1775" s="147">
        <f t="shared" si="619"/>
        <v>9032.1716734898218</v>
      </c>
      <c r="R1775" s="170">
        <f t="shared" si="620"/>
        <v>1.5474132769661636E-5</v>
      </c>
      <c r="S1775" s="170">
        <f t="shared" si="621"/>
        <v>0.64654155199051955</v>
      </c>
      <c r="T1775" s="147" t="str">
        <f t="shared" si="622"/>
        <v/>
      </c>
      <c r="U1775" s="147">
        <f t="shared" si="623"/>
        <v>1.5474132769661636E-5</v>
      </c>
      <c r="V1775" s="147" t="str">
        <f t="shared" si="624"/>
        <v/>
      </c>
      <c r="W1775" s="171">
        <f t="shared" si="625"/>
        <v>1.5394158956072838E-5</v>
      </c>
      <c r="X1775" s="169" t="str">
        <f t="shared" si="626"/>
        <v/>
      </c>
      <c r="Y1775" s="147" t="str">
        <f t="shared" si="627"/>
        <v/>
      </c>
      <c r="AC1775" s="151">
        <v>1094</v>
      </c>
      <c r="AD1775" s="147">
        <f t="shared" si="628"/>
        <v>0.37600000000000033</v>
      </c>
      <c r="AE1775" s="170">
        <f t="shared" si="629"/>
        <v>0.37171548849457031</v>
      </c>
      <c r="AF1775" s="170">
        <f t="shared" si="630"/>
        <v>0.64654155199051977</v>
      </c>
      <c r="AG1775" s="147" t="str">
        <f t="shared" si="631"/>
        <v/>
      </c>
      <c r="AH1775" s="147">
        <f t="shared" si="632"/>
        <v>0.37171548849457031</v>
      </c>
      <c r="AI1775" s="147" t="str">
        <f t="shared" si="633"/>
        <v/>
      </c>
      <c r="AJ1775" s="169">
        <f t="shared" si="634"/>
        <v>0</v>
      </c>
      <c r="AK1775" s="169" t="str">
        <f t="shared" si="635"/>
        <v/>
      </c>
      <c r="AL1775" s="169" t="str">
        <f t="shared" si="636"/>
        <v/>
      </c>
      <c r="AM1775" s="169"/>
      <c r="AN1775" s="169"/>
      <c r="AO1775" s="169"/>
      <c r="AP1775" s="169"/>
      <c r="AQ1775" s="169"/>
      <c r="AR1775" s="169"/>
      <c r="AS1775" s="169"/>
      <c r="AT1775" s="148"/>
      <c r="AU1775" s="149"/>
      <c r="AV1775" s="148"/>
      <c r="AW1775" s="173"/>
      <c r="AX1775" s="174"/>
      <c r="AY1775" s="175"/>
      <c r="AZ1775" s="175"/>
      <c r="BA1775" s="176"/>
      <c r="BB1775" s="176"/>
      <c r="BC1775" s="150"/>
      <c r="BE1775" s="151">
        <v>1071</v>
      </c>
      <c r="BF1775" s="164">
        <f t="shared" si="606"/>
        <v>6.8480000000001304</v>
      </c>
      <c r="BG1775" s="177">
        <f t="shared" si="607"/>
        <v>0.44487594661812269</v>
      </c>
      <c r="BH1775" s="178">
        <f t="shared" si="608"/>
        <v>6.802932966801789E-4</v>
      </c>
      <c r="BI1775" s="179" t="str">
        <f t="shared" si="609"/>
        <v/>
      </c>
      <c r="BJ1775" s="179" t="str">
        <f t="shared" si="605"/>
        <v/>
      </c>
    </row>
    <row r="1776" spans="2:62" ht="20.100000000000001" customHeight="1" x14ac:dyDescent="0.25">
      <c r="B1776" s="147"/>
      <c r="C1776" s="151">
        <v>1095</v>
      </c>
      <c r="D1776" s="147">
        <f t="shared" si="610"/>
        <v>283.82910844034086</v>
      </c>
      <c r="E1776" s="170">
        <f t="shared" si="611"/>
        <v>4.9691335371348101E-4</v>
      </c>
      <c r="F1776" s="170">
        <f t="shared" si="612"/>
        <v>0.64802729242416279</v>
      </c>
      <c r="G1776" s="147" t="str">
        <f t="shared" si="613"/>
        <v/>
      </c>
      <c r="H1776" s="147">
        <f t="shared" si="614"/>
        <v>4.9691335371348101E-4</v>
      </c>
      <c r="I1776" s="147" t="str">
        <f t="shared" si="615"/>
        <v/>
      </c>
      <c r="J1776" s="147">
        <f t="shared" si="616"/>
        <v>1.8117744756482365E-11</v>
      </c>
      <c r="K1776" s="147" t="str">
        <f t="shared" si="617"/>
        <v/>
      </c>
      <c r="L1776" s="147" t="str">
        <f t="shared" si="618"/>
        <v/>
      </c>
      <c r="P1776" s="151">
        <v>1095</v>
      </c>
      <c r="Q1776" s="147">
        <f t="shared" si="619"/>
        <v>9128.2586061865295</v>
      </c>
      <c r="R1776" s="170">
        <f t="shared" si="620"/>
        <v>1.5450753560050391E-5</v>
      </c>
      <c r="S1776" s="170">
        <f t="shared" si="621"/>
        <v>0.64802729242416279</v>
      </c>
      <c r="T1776" s="147" t="str">
        <f t="shared" si="622"/>
        <v/>
      </c>
      <c r="U1776" s="147">
        <f t="shared" si="623"/>
        <v>1.5450753560050391E-5</v>
      </c>
      <c r="V1776" s="147" t="str">
        <f t="shared" si="624"/>
        <v/>
      </c>
      <c r="W1776" s="171">
        <f t="shared" si="625"/>
        <v>1.5418040700393262E-5</v>
      </c>
      <c r="X1776" s="169" t="str">
        <f t="shared" si="626"/>
        <v/>
      </c>
      <c r="Y1776" s="147" t="str">
        <f t="shared" si="627"/>
        <v/>
      </c>
      <c r="AC1776" s="151">
        <v>1095</v>
      </c>
      <c r="AD1776" s="147">
        <f t="shared" si="628"/>
        <v>0.37999999999999989</v>
      </c>
      <c r="AE1776" s="170">
        <f t="shared" si="629"/>
        <v>0.37115387935946603</v>
      </c>
      <c r="AF1776" s="170">
        <f t="shared" si="630"/>
        <v>0.64802729242416279</v>
      </c>
      <c r="AG1776" s="147" t="str">
        <f t="shared" si="631"/>
        <v/>
      </c>
      <c r="AH1776" s="147">
        <f t="shared" si="632"/>
        <v>0.37115387935946603</v>
      </c>
      <c r="AI1776" s="147" t="str">
        <f t="shared" si="633"/>
        <v/>
      </c>
      <c r="AJ1776" s="169">
        <f t="shared" si="634"/>
        <v>0</v>
      </c>
      <c r="AK1776" s="169" t="str">
        <f t="shared" si="635"/>
        <v/>
      </c>
      <c r="AL1776" s="169" t="str">
        <f t="shared" si="636"/>
        <v/>
      </c>
      <c r="AM1776" s="169"/>
      <c r="AN1776" s="169"/>
      <c r="AO1776" s="169"/>
      <c r="AP1776" s="169"/>
      <c r="AQ1776" s="169"/>
      <c r="AR1776" s="169"/>
      <c r="AS1776" s="169"/>
      <c r="AT1776" s="148"/>
      <c r="AU1776" s="149"/>
      <c r="AV1776" s="148"/>
      <c r="AW1776" s="173"/>
      <c r="AX1776" s="174"/>
      <c r="AY1776" s="175"/>
      <c r="AZ1776" s="175"/>
      <c r="BA1776" s="176"/>
      <c r="BB1776" s="176"/>
      <c r="BC1776" s="150"/>
      <c r="BE1776" s="151">
        <v>1072</v>
      </c>
      <c r="BF1776" s="164">
        <f t="shared" si="606"/>
        <v>6.8544000000001306</v>
      </c>
      <c r="BG1776" s="177">
        <f t="shared" si="607"/>
        <v>0.44419565332144251</v>
      </c>
      <c r="BH1776" s="178">
        <f t="shared" si="608"/>
        <v>6.7970459955224438E-4</v>
      </c>
      <c r="BI1776" s="179" t="str">
        <f t="shared" si="609"/>
        <v/>
      </c>
      <c r="BJ1776" s="179" t="str">
        <f t="shared" si="605"/>
        <v/>
      </c>
    </row>
    <row r="1777" spans="2:62" ht="20.100000000000001" customHeight="1" x14ac:dyDescent="0.25">
      <c r="B1777" s="147"/>
      <c r="C1777" s="151">
        <v>1096</v>
      </c>
      <c r="D1777" s="147">
        <f t="shared" si="610"/>
        <v>286.81678326602878</v>
      </c>
      <c r="E1777" s="170">
        <f t="shared" si="611"/>
        <v>4.961546499063328E-4</v>
      </c>
      <c r="F1777" s="170">
        <f t="shared" si="612"/>
        <v>0.64951077625081144</v>
      </c>
      <c r="G1777" s="147" t="str">
        <f t="shared" si="613"/>
        <v/>
      </c>
      <c r="H1777" s="147">
        <f t="shared" si="614"/>
        <v>4.961546499063328E-4</v>
      </c>
      <c r="I1777" s="147" t="str">
        <f t="shared" si="615"/>
        <v/>
      </c>
      <c r="J1777" s="147">
        <f t="shared" si="616"/>
        <v>1.8547665172917011E-11</v>
      </c>
      <c r="K1777" s="147" t="str">
        <f t="shared" si="617"/>
        <v/>
      </c>
      <c r="L1777" s="147" t="str">
        <f t="shared" si="618"/>
        <v/>
      </c>
      <c r="P1777" s="151">
        <v>1096</v>
      </c>
      <c r="Q1777" s="147">
        <f t="shared" si="619"/>
        <v>9224.3455388832226</v>
      </c>
      <c r="R1777" s="170">
        <f t="shared" si="620"/>
        <v>1.5427162836513357E-5</v>
      </c>
      <c r="S1777" s="170">
        <f t="shared" si="621"/>
        <v>0.64951077625081144</v>
      </c>
      <c r="T1777" s="147" t="str">
        <f t="shared" si="622"/>
        <v/>
      </c>
      <c r="U1777" s="147">
        <f t="shared" si="623"/>
        <v>1.5427162836513357E-5</v>
      </c>
      <c r="V1777" s="147" t="str">
        <f t="shared" si="624"/>
        <v/>
      </c>
      <c r="W1777" s="171">
        <f t="shared" si="625"/>
        <v>1.5441712424306943E-5</v>
      </c>
      <c r="X1777" s="169" t="str">
        <f t="shared" si="626"/>
        <v/>
      </c>
      <c r="Y1777" s="147" t="str">
        <f t="shared" si="627"/>
        <v/>
      </c>
      <c r="AC1777" s="151">
        <v>1096</v>
      </c>
      <c r="AD1777" s="147">
        <f t="shared" si="628"/>
        <v>0.38400000000000034</v>
      </c>
      <c r="AE1777" s="170">
        <f t="shared" si="629"/>
        <v>0.3705871892932735</v>
      </c>
      <c r="AF1777" s="170">
        <f t="shared" si="630"/>
        <v>0.64951077625081155</v>
      </c>
      <c r="AG1777" s="147" t="str">
        <f t="shared" si="631"/>
        <v/>
      </c>
      <c r="AH1777" s="147">
        <f t="shared" si="632"/>
        <v>0.3705871892932735</v>
      </c>
      <c r="AI1777" s="147" t="str">
        <f t="shared" si="633"/>
        <v/>
      </c>
      <c r="AJ1777" s="169">
        <f t="shared" si="634"/>
        <v>0</v>
      </c>
      <c r="AK1777" s="169" t="str">
        <f t="shared" si="635"/>
        <v/>
      </c>
      <c r="AL1777" s="169" t="str">
        <f t="shared" si="636"/>
        <v/>
      </c>
      <c r="AM1777" s="169"/>
      <c r="AN1777" s="169"/>
      <c r="AO1777" s="169"/>
      <c r="AP1777" s="169"/>
      <c r="AQ1777" s="169"/>
      <c r="AR1777" s="169"/>
      <c r="AS1777" s="169"/>
      <c r="AT1777" s="148"/>
      <c r="AU1777" s="149"/>
      <c r="AV1777" s="148"/>
      <c r="AW1777" s="173"/>
      <c r="AX1777" s="174"/>
      <c r="AY1777" s="175"/>
      <c r="AZ1777" s="175"/>
      <c r="BA1777" s="176"/>
      <c r="BB1777" s="176"/>
      <c r="BC1777" s="150"/>
      <c r="BE1777" s="151">
        <v>1073</v>
      </c>
      <c r="BF1777" s="164">
        <f t="shared" si="606"/>
        <v>6.8608000000001308</v>
      </c>
      <c r="BG1777" s="177">
        <f t="shared" si="607"/>
        <v>0.44351594872189026</v>
      </c>
      <c r="BH1777" s="178">
        <f t="shared" si="608"/>
        <v>6.7911493309147364E-4</v>
      </c>
      <c r="BI1777" s="179" t="str">
        <f t="shared" si="609"/>
        <v/>
      </c>
      <c r="BJ1777" s="179" t="str">
        <f t="shared" si="605"/>
        <v/>
      </c>
    </row>
    <row r="1778" spans="2:62" ht="20.100000000000001" customHeight="1" x14ac:dyDescent="0.25">
      <c r="B1778" s="147"/>
      <c r="C1778" s="151">
        <v>1097</v>
      </c>
      <c r="D1778" s="147">
        <f t="shared" si="610"/>
        <v>289.8044580917167</v>
      </c>
      <c r="E1778" s="170">
        <f t="shared" si="611"/>
        <v>4.9538917822308651E-4</v>
      </c>
      <c r="F1778" s="170">
        <f t="shared" si="612"/>
        <v>0.65099198319842899</v>
      </c>
      <c r="G1778" s="147" t="str">
        <f t="shared" si="613"/>
        <v/>
      </c>
      <c r="H1778" s="147">
        <f t="shared" si="614"/>
        <v>4.9538917822308651E-4</v>
      </c>
      <c r="I1778" s="147" t="str">
        <f t="shared" si="615"/>
        <v/>
      </c>
      <c r="J1778" s="147">
        <f t="shared" si="616"/>
        <v>1.8987483474368831E-11</v>
      </c>
      <c r="K1778" s="147" t="str">
        <f t="shared" si="617"/>
        <v/>
      </c>
      <c r="L1778" s="147" t="str">
        <f t="shared" si="618"/>
        <v/>
      </c>
      <c r="P1778" s="151">
        <v>1097</v>
      </c>
      <c r="Q1778" s="147">
        <f t="shared" si="619"/>
        <v>9320.4324715799303</v>
      </c>
      <c r="R1778" s="170">
        <f t="shared" si="620"/>
        <v>1.5403361676317816E-5</v>
      </c>
      <c r="S1778" s="170">
        <f t="shared" si="621"/>
        <v>0.65099198319842899</v>
      </c>
      <c r="T1778" s="147" t="str">
        <f t="shared" si="622"/>
        <v/>
      </c>
      <c r="U1778" s="147">
        <f t="shared" si="623"/>
        <v>1.5403361676317816E-5</v>
      </c>
      <c r="V1778" s="147" t="str">
        <f t="shared" si="624"/>
        <v/>
      </c>
      <c r="W1778" s="171">
        <f t="shared" si="625"/>
        <v>1.5465173047293422E-5</v>
      </c>
      <c r="X1778" s="169" t="str">
        <f t="shared" si="626"/>
        <v/>
      </c>
      <c r="Y1778" s="147" t="str">
        <f t="shared" si="627"/>
        <v/>
      </c>
      <c r="AC1778" s="151">
        <v>1097</v>
      </c>
      <c r="AD1778" s="147">
        <f t="shared" si="628"/>
        <v>0.3879999999999999</v>
      </c>
      <c r="AE1778" s="170">
        <f t="shared" si="629"/>
        <v>0.3700154441738206</v>
      </c>
      <c r="AF1778" s="170">
        <f t="shared" si="630"/>
        <v>0.65099198319842899</v>
      </c>
      <c r="AG1778" s="147" t="str">
        <f t="shared" si="631"/>
        <v/>
      </c>
      <c r="AH1778" s="147">
        <f t="shared" si="632"/>
        <v>0.3700154441738206</v>
      </c>
      <c r="AI1778" s="147" t="str">
        <f t="shared" si="633"/>
        <v/>
      </c>
      <c r="AJ1778" s="169">
        <f t="shared" si="634"/>
        <v>0</v>
      </c>
      <c r="AK1778" s="169" t="str">
        <f t="shared" si="635"/>
        <v/>
      </c>
      <c r="AL1778" s="169" t="str">
        <f t="shared" si="636"/>
        <v/>
      </c>
      <c r="AM1778" s="169"/>
      <c r="AN1778" s="169"/>
      <c r="AO1778" s="169"/>
      <c r="AP1778" s="169"/>
      <c r="AQ1778" s="169"/>
      <c r="AR1778" s="169"/>
      <c r="AS1778" s="169"/>
      <c r="AT1778" s="148"/>
      <c r="AU1778" s="149"/>
      <c r="AV1778" s="148"/>
      <c r="AW1778" s="173"/>
      <c r="AX1778" s="174"/>
      <c r="AY1778" s="175"/>
      <c r="AZ1778" s="175"/>
      <c r="BA1778" s="176"/>
      <c r="BB1778" s="176"/>
      <c r="BC1778" s="150"/>
      <c r="BE1778" s="151">
        <v>1074</v>
      </c>
      <c r="BF1778" s="164">
        <f t="shared" si="606"/>
        <v>6.867200000000131</v>
      </c>
      <c r="BG1778" s="177">
        <f t="shared" si="607"/>
        <v>0.44283683378879879</v>
      </c>
      <c r="BH1778" s="178">
        <f t="shared" si="608"/>
        <v>6.7852430345949344E-4</v>
      </c>
      <c r="BI1778" s="179" t="str">
        <f t="shared" si="609"/>
        <v/>
      </c>
      <c r="BJ1778" s="179" t="str">
        <f t="shared" si="605"/>
        <v/>
      </c>
    </row>
    <row r="1779" spans="2:62" ht="20.100000000000001" customHeight="1" x14ac:dyDescent="0.25">
      <c r="B1779" s="147"/>
      <c r="C1779" s="151">
        <v>1098</v>
      </c>
      <c r="D1779" s="147">
        <f t="shared" si="610"/>
        <v>292.79213291740462</v>
      </c>
      <c r="E1779" s="170">
        <f t="shared" si="611"/>
        <v>4.9461697358128213E-4</v>
      </c>
      <c r="F1779" s="170">
        <f t="shared" si="612"/>
        <v>0.65247089309889628</v>
      </c>
      <c r="G1779" s="147" t="str">
        <f t="shared" si="613"/>
        <v/>
      </c>
      <c r="H1779" s="147">
        <f t="shared" si="614"/>
        <v>4.9461697358128213E-4</v>
      </c>
      <c r="I1779" s="147" t="str">
        <f t="shared" si="615"/>
        <v/>
      </c>
      <c r="J1779" s="147">
        <f t="shared" si="616"/>
        <v>1.9437420127118745E-11</v>
      </c>
      <c r="K1779" s="147" t="str">
        <f t="shared" si="617"/>
        <v/>
      </c>
      <c r="L1779" s="147" t="str">
        <f t="shared" si="618"/>
        <v/>
      </c>
      <c r="P1779" s="151">
        <v>1098</v>
      </c>
      <c r="Q1779" s="147">
        <f t="shared" si="619"/>
        <v>9416.5194042766234</v>
      </c>
      <c r="R1779" s="170">
        <f t="shared" si="620"/>
        <v>1.5379351165170791E-5</v>
      </c>
      <c r="S1779" s="170">
        <f t="shared" si="621"/>
        <v>0.65247089309889605</v>
      </c>
      <c r="T1779" s="147" t="str">
        <f t="shared" si="622"/>
        <v/>
      </c>
      <c r="U1779" s="147">
        <f t="shared" si="623"/>
        <v>1.5379351165170791E-5</v>
      </c>
      <c r="V1779" s="147" t="str">
        <f t="shared" si="624"/>
        <v/>
      </c>
      <c r="W1779" s="171">
        <f t="shared" si="625"/>
        <v>1.5488421497322435E-5</v>
      </c>
      <c r="X1779" s="169" t="str">
        <f t="shared" si="626"/>
        <v/>
      </c>
      <c r="Y1779" s="147" t="str">
        <f t="shared" si="627"/>
        <v/>
      </c>
      <c r="AC1779" s="151">
        <v>1098</v>
      </c>
      <c r="AD1779" s="147">
        <f t="shared" si="628"/>
        <v>0.39200000000000035</v>
      </c>
      <c r="AE1779" s="170">
        <f t="shared" si="629"/>
        <v>0.36943867008167103</v>
      </c>
      <c r="AF1779" s="170">
        <f t="shared" si="630"/>
        <v>0.65247089309889628</v>
      </c>
      <c r="AG1779" s="147" t="str">
        <f t="shared" si="631"/>
        <v/>
      </c>
      <c r="AH1779" s="147">
        <f t="shared" si="632"/>
        <v>0.36943867008167103</v>
      </c>
      <c r="AI1779" s="147" t="str">
        <f t="shared" si="633"/>
        <v/>
      </c>
      <c r="AJ1779" s="169">
        <f t="shared" si="634"/>
        <v>0</v>
      </c>
      <c r="AK1779" s="169" t="str">
        <f t="shared" si="635"/>
        <v/>
      </c>
      <c r="AL1779" s="169" t="str">
        <f t="shared" si="636"/>
        <v/>
      </c>
      <c r="AM1779" s="169"/>
      <c r="AN1779" s="169"/>
      <c r="AO1779" s="169"/>
      <c r="AP1779" s="169"/>
      <c r="AQ1779" s="169"/>
      <c r="AR1779" s="169"/>
      <c r="AS1779" s="169"/>
      <c r="AT1779" s="148"/>
      <c r="AU1779" s="149"/>
      <c r="AV1779" s="148"/>
      <c r="AW1779" s="173"/>
      <c r="AX1779" s="174"/>
      <c r="AY1779" s="175"/>
      <c r="AZ1779" s="175"/>
      <c r="BA1779" s="176"/>
      <c r="BB1779" s="176"/>
      <c r="BC1779" s="150"/>
      <c r="BE1779" s="151">
        <v>1075</v>
      </c>
      <c r="BF1779" s="164">
        <f t="shared" si="606"/>
        <v>6.8736000000001312</v>
      </c>
      <c r="BG1779" s="177">
        <f t="shared" si="607"/>
        <v>0.4421583094853393</v>
      </c>
      <c r="BH1779" s="178">
        <f t="shared" si="608"/>
        <v>6.7793271680349765E-4</v>
      </c>
      <c r="BI1779" s="179" t="str">
        <f t="shared" si="609"/>
        <v/>
      </c>
      <c r="BJ1779" s="179" t="str">
        <f t="shared" si="605"/>
        <v/>
      </c>
    </row>
    <row r="1780" spans="2:62" ht="20.100000000000001" customHeight="1" x14ac:dyDescent="0.25">
      <c r="B1780" s="147"/>
      <c r="C1780" s="151">
        <v>1099</v>
      </c>
      <c r="D1780" s="147">
        <f t="shared" si="610"/>
        <v>295.77980774309208</v>
      </c>
      <c r="E1780" s="170">
        <f t="shared" si="611"/>
        <v>4.9383807116723868E-4</v>
      </c>
      <c r="F1780" s="170">
        <f t="shared" si="612"/>
        <v>0.65394748588881835</v>
      </c>
      <c r="G1780" s="147" t="str">
        <f t="shared" si="613"/>
        <v/>
      </c>
      <c r="H1780" s="147">
        <f t="shared" si="614"/>
        <v>4.9383807116723868E-4</v>
      </c>
      <c r="I1780" s="147" t="str">
        <f t="shared" si="615"/>
        <v/>
      </c>
      <c r="J1780" s="147">
        <f t="shared" si="616"/>
        <v>1.9897700332098147E-11</v>
      </c>
      <c r="K1780" s="147" t="str">
        <f t="shared" si="617"/>
        <v/>
      </c>
      <c r="L1780" s="147" t="str">
        <f t="shared" si="618"/>
        <v/>
      </c>
      <c r="P1780" s="151">
        <v>1099</v>
      </c>
      <c r="Q1780" s="147">
        <f t="shared" si="619"/>
        <v>9512.6063369733311</v>
      </c>
      <c r="R1780" s="170">
        <f t="shared" si="620"/>
        <v>1.5355132397136519E-5</v>
      </c>
      <c r="S1780" s="170">
        <f t="shared" si="621"/>
        <v>0.65394748588881835</v>
      </c>
      <c r="T1780" s="147" t="str">
        <f t="shared" si="622"/>
        <v/>
      </c>
      <c r="U1780" s="147">
        <f t="shared" si="623"/>
        <v>1.5355132397136519E-5</v>
      </c>
      <c r="V1780" s="147" t="str">
        <f t="shared" si="624"/>
        <v/>
      </c>
      <c r="W1780" s="171">
        <f t="shared" si="625"/>
        <v>1.551145671093548E-5</v>
      </c>
      <c r="X1780" s="169" t="str">
        <f t="shared" si="626"/>
        <v/>
      </c>
      <c r="Y1780" s="147" t="str">
        <f t="shared" si="627"/>
        <v/>
      </c>
      <c r="AC1780" s="151">
        <v>1099</v>
      </c>
      <c r="AD1780" s="147">
        <f t="shared" si="628"/>
        <v>0.39599999999999991</v>
      </c>
      <c r="AE1780" s="170">
        <f t="shared" si="629"/>
        <v>0.36885689329814475</v>
      </c>
      <c r="AF1780" s="170">
        <f t="shared" si="630"/>
        <v>0.65394748588881835</v>
      </c>
      <c r="AG1780" s="147" t="str">
        <f t="shared" si="631"/>
        <v/>
      </c>
      <c r="AH1780" s="147">
        <f t="shared" si="632"/>
        <v>0.36885689329814475</v>
      </c>
      <c r="AI1780" s="147" t="str">
        <f t="shared" si="633"/>
        <v/>
      </c>
      <c r="AJ1780" s="169">
        <f t="shared" si="634"/>
        <v>0</v>
      </c>
      <c r="AK1780" s="169" t="str">
        <f t="shared" si="635"/>
        <v/>
      </c>
      <c r="AL1780" s="169" t="str">
        <f t="shared" si="636"/>
        <v/>
      </c>
      <c r="AM1780" s="169"/>
      <c r="AN1780" s="169"/>
      <c r="AO1780" s="169"/>
      <c r="AP1780" s="169"/>
      <c r="AQ1780" s="169"/>
      <c r="AR1780" s="169"/>
      <c r="AS1780" s="169"/>
      <c r="AT1780" s="148"/>
      <c r="AU1780" s="149"/>
      <c r="AV1780" s="148"/>
      <c r="AW1780" s="173"/>
      <c r="AX1780" s="174"/>
      <c r="AY1780" s="175"/>
      <c r="AZ1780" s="175"/>
      <c r="BA1780" s="176"/>
      <c r="BB1780" s="176"/>
      <c r="BC1780" s="150"/>
      <c r="BE1780" s="151">
        <v>1076</v>
      </c>
      <c r="BF1780" s="164">
        <f t="shared" si="606"/>
        <v>6.8800000000001313</v>
      </c>
      <c r="BG1780" s="177">
        <f t="shared" si="607"/>
        <v>0.4414803767685358</v>
      </c>
      <c r="BH1780" s="178">
        <f t="shared" si="608"/>
        <v>6.7734017925802359E-4</v>
      </c>
      <c r="BI1780" s="179" t="str">
        <f t="shared" si="609"/>
        <v/>
      </c>
      <c r="BJ1780" s="179" t="str">
        <f t="shared" si="605"/>
        <v/>
      </c>
    </row>
    <row r="1781" spans="2:62" ht="20.100000000000001" customHeight="1" x14ac:dyDescent="0.25">
      <c r="B1781" s="147"/>
      <c r="C1781" s="151">
        <v>1100</v>
      </c>
      <c r="D1781" s="147">
        <f t="shared" si="610"/>
        <v>298.76748256878</v>
      </c>
      <c r="E1781" s="170">
        <f t="shared" si="611"/>
        <v>4.9305250643338406E-4</v>
      </c>
      <c r="F1781" s="170">
        <f t="shared" si="612"/>
        <v>0.65542174161032429</v>
      </c>
      <c r="G1781" s="147" t="str">
        <f t="shared" si="613"/>
        <v/>
      </c>
      <c r="H1781" s="147">
        <f t="shared" si="614"/>
        <v>4.9305250643338406E-4</v>
      </c>
      <c r="I1781" s="147" t="str">
        <f t="shared" si="615"/>
        <v/>
      </c>
      <c r="J1781" s="147">
        <f t="shared" si="616"/>
        <v>2.0368554122500801E-11</v>
      </c>
      <c r="K1781" s="147" t="str">
        <f t="shared" si="617"/>
        <v/>
      </c>
      <c r="L1781" s="147" t="str">
        <f t="shared" si="618"/>
        <v/>
      </c>
      <c r="P1781" s="151">
        <v>1100</v>
      </c>
      <c r="Q1781" s="147">
        <f t="shared" si="619"/>
        <v>9608.6932696700242</v>
      </c>
      <c r="R1781" s="170">
        <f t="shared" si="620"/>
        <v>1.5330706474553545E-5</v>
      </c>
      <c r="S1781" s="170">
        <f t="shared" si="621"/>
        <v>0.65542174161032418</v>
      </c>
      <c r="T1781" s="147" t="str">
        <f t="shared" si="622"/>
        <v/>
      </c>
      <c r="U1781" s="147">
        <f t="shared" si="623"/>
        <v>1.5330706474553545E-5</v>
      </c>
      <c r="V1781" s="147" t="str">
        <f t="shared" si="624"/>
        <v/>
      </c>
      <c r="W1781" s="171">
        <f t="shared" si="625"/>
        <v>1.5534277633326797E-5</v>
      </c>
      <c r="X1781" s="169" t="str">
        <f t="shared" si="626"/>
        <v/>
      </c>
      <c r="Y1781" s="147" t="str">
        <f t="shared" si="627"/>
        <v/>
      </c>
      <c r="AC1781" s="151">
        <v>1100</v>
      </c>
      <c r="AD1781" s="147">
        <f t="shared" si="628"/>
        <v>0.40000000000000036</v>
      </c>
      <c r="AE1781" s="170">
        <f t="shared" si="629"/>
        <v>0.36827014030332328</v>
      </c>
      <c r="AF1781" s="170">
        <f t="shared" si="630"/>
        <v>0.65542174161032429</v>
      </c>
      <c r="AG1781" s="147" t="str">
        <f t="shared" si="631"/>
        <v/>
      </c>
      <c r="AH1781" s="147">
        <f t="shared" si="632"/>
        <v>0.36827014030332328</v>
      </c>
      <c r="AI1781" s="147" t="str">
        <f t="shared" si="633"/>
        <v/>
      </c>
      <c r="AJ1781" s="169">
        <f t="shared" si="634"/>
        <v>0</v>
      </c>
      <c r="AK1781" s="169" t="str">
        <f t="shared" si="635"/>
        <v/>
      </c>
      <c r="AL1781" s="169" t="str">
        <f t="shared" si="636"/>
        <v/>
      </c>
      <c r="AM1781" s="169"/>
      <c r="AN1781" s="169"/>
      <c r="AO1781" s="169"/>
      <c r="AP1781" s="169"/>
      <c r="AQ1781" s="169"/>
      <c r="AR1781" s="169"/>
      <c r="AS1781" s="169"/>
      <c r="AT1781" s="148"/>
      <c r="AU1781" s="149"/>
      <c r="AV1781" s="148"/>
      <c r="AW1781" s="173"/>
      <c r="AX1781" s="174"/>
      <c r="AY1781" s="175"/>
      <c r="AZ1781" s="175"/>
      <c r="BA1781" s="176"/>
      <c r="BB1781" s="176"/>
      <c r="BC1781" s="150"/>
      <c r="BE1781" s="151">
        <v>1077</v>
      </c>
      <c r="BF1781" s="164">
        <f t="shared" si="606"/>
        <v>6.8864000000001315</v>
      </c>
      <c r="BG1781" s="177">
        <f t="shared" si="607"/>
        <v>0.44080303658927777</v>
      </c>
      <c r="BH1781" s="178">
        <f t="shared" si="608"/>
        <v>6.7674669694262057E-4</v>
      </c>
      <c r="BI1781" s="179" t="str">
        <f t="shared" si="609"/>
        <v/>
      </c>
      <c r="BJ1781" s="179" t="str">
        <f t="shared" si="605"/>
        <v/>
      </c>
    </row>
    <row r="1782" spans="2:62" ht="20.100000000000001" customHeight="1" x14ac:dyDescent="0.25">
      <c r="B1782" s="147"/>
      <c r="C1782" s="151">
        <v>1101</v>
      </c>
      <c r="D1782" s="147">
        <f t="shared" si="610"/>
        <v>301.75515739446791</v>
      </c>
      <c r="E1782" s="170">
        <f t="shared" si="611"/>
        <v>4.9226031509556976E-4</v>
      </c>
      <c r="F1782" s="170">
        <f t="shared" si="612"/>
        <v>0.65689364041185705</v>
      </c>
      <c r="G1782" s="147" t="str">
        <f t="shared" si="613"/>
        <v/>
      </c>
      <c r="H1782" s="147">
        <f t="shared" si="614"/>
        <v>4.9226031509556976E-4</v>
      </c>
      <c r="I1782" s="147" t="str">
        <f t="shared" si="615"/>
        <v/>
      </c>
      <c r="J1782" s="147">
        <f t="shared" si="616"/>
        <v>2.085021646331368E-11</v>
      </c>
      <c r="K1782" s="147" t="str">
        <f t="shared" si="617"/>
        <v/>
      </c>
      <c r="L1782" s="147" t="str">
        <f t="shared" si="618"/>
        <v/>
      </c>
      <c r="P1782" s="151">
        <v>1101</v>
      </c>
      <c r="Q1782" s="147">
        <f t="shared" si="619"/>
        <v>9704.7802023667318</v>
      </c>
      <c r="R1782" s="170">
        <f t="shared" si="620"/>
        <v>1.5306074507951108E-5</v>
      </c>
      <c r="S1782" s="170">
        <f t="shared" si="621"/>
        <v>0.65689364041185705</v>
      </c>
      <c r="T1782" s="147" t="str">
        <f t="shared" si="622"/>
        <v/>
      </c>
      <c r="U1782" s="147">
        <f t="shared" si="623"/>
        <v>1.5306074507951108E-5</v>
      </c>
      <c r="V1782" s="147" t="str">
        <f t="shared" si="624"/>
        <v/>
      </c>
      <c r="W1782" s="171">
        <f t="shared" si="625"/>
        <v>1.5556883218423827E-5</v>
      </c>
      <c r="X1782" s="169" t="str">
        <f t="shared" si="626"/>
        <v/>
      </c>
      <c r="Y1782" s="147" t="str">
        <f t="shared" si="627"/>
        <v/>
      </c>
      <c r="AC1782" s="151">
        <v>1101</v>
      </c>
      <c r="AD1782" s="147">
        <f t="shared" si="628"/>
        <v>0.40399999999999991</v>
      </c>
      <c r="AE1782" s="170">
        <f t="shared" si="629"/>
        <v>0.36767843777404446</v>
      </c>
      <c r="AF1782" s="170">
        <f t="shared" si="630"/>
        <v>0.65689364041185694</v>
      </c>
      <c r="AG1782" s="147" t="str">
        <f t="shared" si="631"/>
        <v/>
      </c>
      <c r="AH1782" s="147">
        <f t="shared" si="632"/>
        <v>0.36767843777404446</v>
      </c>
      <c r="AI1782" s="147" t="str">
        <f t="shared" si="633"/>
        <v/>
      </c>
      <c r="AJ1782" s="169">
        <f t="shared" si="634"/>
        <v>0</v>
      </c>
      <c r="AK1782" s="169" t="str">
        <f t="shared" si="635"/>
        <v/>
      </c>
      <c r="AL1782" s="169" t="str">
        <f t="shared" si="636"/>
        <v/>
      </c>
      <c r="AM1782" s="169"/>
      <c r="AN1782" s="169"/>
      <c r="AO1782" s="169"/>
      <c r="AP1782" s="169"/>
      <c r="AQ1782" s="169"/>
      <c r="AR1782" s="169"/>
      <c r="AS1782" s="169"/>
      <c r="AT1782" s="148"/>
      <c r="AU1782" s="149"/>
      <c r="AV1782" s="148"/>
      <c r="AW1782" s="173"/>
      <c r="AX1782" s="174"/>
      <c r="AY1782" s="175"/>
      <c r="AZ1782" s="175"/>
      <c r="BA1782" s="176"/>
      <c r="BB1782" s="176"/>
      <c r="BC1782" s="150"/>
      <c r="BE1782" s="151">
        <v>1078</v>
      </c>
      <c r="BF1782" s="164">
        <f t="shared" si="606"/>
        <v>6.8928000000001317</v>
      </c>
      <c r="BG1782" s="177">
        <f t="shared" si="607"/>
        <v>0.44012628989233515</v>
      </c>
      <c r="BH1782" s="178">
        <f t="shared" si="608"/>
        <v>6.7615227596340421E-4</v>
      </c>
      <c r="BI1782" s="179" t="str">
        <f t="shared" si="609"/>
        <v/>
      </c>
      <c r="BJ1782" s="179" t="str">
        <f t="shared" si="605"/>
        <v/>
      </c>
    </row>
    <row r="1783" spans="2:62" ht="20.100000000000001" customHeight="1" x14ac:dyDescent="0.25">
      <c r="B1783" s="147"/>
      <c r="C1783" s="151">
        <v>1102</v>
      </c>
      <c r="D1783" s="147">
        <f t="shared" si="610"/>
        <v>304.74283222015583</v>
      </c>
      <c r="E1783" s="170">
        <f t="shared" si="611"/>
        <v>4.9146153313036765E-4</v>
      </c>
      <c r="F1783" s="170">
        <f t="shared" si="612"/>
        <v>0.65836316254895766</v>
      </c>
      <c r="G1783" s="147" t="str">
        <f t="shared" si="613"/>
        <v/>
      </c>
      <c r="H1783" s="147">
        <f t="shared" si="614"/>
        <v>4.9146153313036765E-4</v>
      </c>
      <c r="I1783" s="147" t="str">
        <f t="shared" si="615"/>
        <v/>
      </c>
      <c r="J1783" s="147">
        <f t="shared" si="616"/>
        <v>2.1342927352807124E-11</v>
      </c>
      <c r="K1783" s="147" t="str">
        <f t="shared" si="617"/>
        <v/>
      </c>
      <c r="L1783" s="147" t="str">
        <f t="shared" si="618"/>
        <v/>
      </c>
      <c r="P1783" s="151">
        <v>1102</v>
      </c>
      <c r="Q1783" s="147">
        <f t="shared" si="619"/>
        <v>9800.8671350634249</v>
      </c>
      <c r="R1783" s="170">
        <f t="shared" si="620"/>
        <v>1.5281237615965171E-5</v>
      </c>
      <c r="S1783" s="170">
        <f t="shared" si="621"/>
        <v>0.65836316254895744</v>
      </c>
      <c r="T1783" s="147" t="str">
        <f t="shared" si="622"/>
        <v/>
      </c>
      <c r="U1783" s="147">
        <f t="shared" si="623"/>
        <v>1.5281237615965171E-5</v>
      </c>
      <c r="V1783" s="147" t="str">
        <f t="shared" si="624"/>
        <v/>
      </c>
      <c r="W1783" s="171">
        <f t="shared" si="625"/>
        <v>1.5579272428967024E-5</v>
      </c>
      <c r="X1783" s="169" t="str">
        <f t="shared" si="626"/>
        <v/>
      </c>
      <c r="Y1783" s="147" t="str">
        <f t="shared" si="627"/>
        <v/>
      </c>
      <c r="AC1783" s="151">
        <v>1102</v>
      </c>
      <c r="AD1783" s="147">
        <f t="shared" si="628"/>
        <v>0.40800000000000036</v>
      </c>
      <c r="AE1783" s="170">
        <f t="shared" si="629"/>
        <v>0.36708181258188249</v>
      </c>
      <c r="AF1783" s="170">
        <f t="shared" si="630"/>
        <v>0.65836316254895766</v>
      </c>
      <c r="AG1783" s="147" t="str">
        <f t="shared" si="631"/>
        <v/>
      </c>
      <c r="AH1783" s="147">
        <f t="shared" si="632"/>
        <v>0.36708181258188249</v>
      </c>
      <c r="AI1783" s="147" t="str">
        <f t="shared" si="633"/>
        <v/>
      </c>
      <c r="AJ1783" s="169">
        <f t="shared" si="634"/>
        <v>0</v>
      </c>
      <c r="AK1783" s="169" t="str">
        <f t="shared" si="635"/>
        <v/>
      </c>
      <c r="AL1783" s="169" t="str">
        <f t="shared" si="636"/>
        <v/>
      </c>
      <c r="AM1783" s="169"/>
      <c r="AN1783" s="169"/>
      <c r="AO1783" s="169"/>
      <c r="AP1783" s="169"/>
      <c r="AQ1783" s="169"/>
      <c r="AR1783" s="169"/>
      <c r="AS1783" s="169"/>
      <c r="AT1783" s="148"/>
      <c r="AU1783" s="149"/>
      <c r="AV1783" s="148"/>
      <c r="AW1783" s="173"/>
      <c r="AX1783" s="174"/>
      <c r="AY1783" s="175"/>
      <c r="AZ1783" s="175"/>
      <c r="BA1783" s="176"/>
      <c r="BB1783" s="176"/>
      <c r="BC1783" s="150"/>
      <c r="BE1783" s="151">
        <v>1079</v>
      </c>
      <c r="BF1783" s="164">
        <f t="shared" si="606"/>
        <v>6.8992000000001319</v>
      </c>
      <c r="BG1783" s="177">
        <f t="shared" si="607"/>
        <v>0.43945013761637175</v>
      </c>
      <c r="BH1783" s="178">
        <f t="shared" si="608"/>
        <v>6.7555692241172416E-4</v>
      </c>
      <c r="BI1783" s="179" t="str">
        <f t="shared" si="609"/>
        <v/>
      </c>
      <c r="BJ1783" s="179" t="str">
        <f t="shared" si="605"/>
        <v/>
      </c>
    </row>
    <row r="1784" spans="2:62" ht="20.100000000000001" customHeight="1" x14ac:dyDescent="0.25">
      <c r="B1784" s="147"/>
      <c r="C1784" s="151">
        <v>1103</v>
      </c>
      <c r="D1784" s="147">
        <f t="shared" si="610"/>
        <v>307.7305070458433</v>
      </c>
      <c r="E1784" s="170">
        <f t="shared" si="611"/>
        <v>4.9065619677235027E-4</v>
      </c>
      <c r="F1784" s="170">
        <f t="shared" si="612"/>
        <v>0.65983028838503877</v>
      </c>
      <c r="G1784" s="147" t="str">
        <f t="shared" si="613"/>
        <v/>
      </c>
      <c r="H1784" s="147">
        <f t="shared" si="614"/>
        <v>4.9065619677235027E-4</v>
      </c>
      <c r="I1784" s="147" t="str">
        <f t="shared" si="615"/>
        <v/>
      </c>
      <c r="J1784" s="147">
        <f t="shared" si="616"/>
        <v>2.1846931926017496E-11</v>
      </c>
      <c r="K1784" s="147" t="str">
        <f t="shared" si="617"/>
        <v/>
      </c>
      <c r="L1784" s="147" t="str">
        <f t="shared" si="618"/>
        <v/>
      </c>
      <c r="P1784" s="151">
        <v>1103</v>
      </c>
      <c r="Q1784" s="147">
        <f t="shared" si="619"/>
        <v>9896.9540677601326</v>
      </c>
      <c r="R1784" s="170">
        <f t="shared" si="620"/>
        <v>1.5256196925253823E-5</v>
      </c>
      <c r="S1784" s="170">
        <f t="shared" si="621"/>
        <v>0.65983028838503888</v>
      </c>
      <c r="T1784" s="147" t="str">
        <f t="shared" si="622"/>
        <v/>
      </c>
      <c r="U1784" s="147">
        <f t="shared" si="623"/>
        <v>1.5256196925253823E-5</v>
      </c>
      <c r="V1784" s="147" t="str">
        <f t="shared" si="624"/>
        <v/>
      </c>
      <c r="W1784" s="171">
        <f t="shared" si="625"/>
        <v>1.5601444236589133E-5</v>
      </c>
      <c r="X1784" s="169" t="str">
        <f t="shared" si="626"/>
        <v/>
      </c>
      <c r="Y1784" s="147" t="str">
        <f t="shared" si="627"/>
        <v/>
      </c>
      <c r="AC1784" s="151">
        <v>1103</v>
      </c>
      <c r="AD1784" s="147">
        <f t="shared" si="628"/>
        <v>0.41199999999999992</v>
      </c>
      <c r="AE1784" s="170">
        <f t="shared" si="629"/>
        <v>0.36648029179111752</v>
      </c>
      <c r="AF1784" s="170">
        <f t="shared" si="630"/>
        <v>0.65983028838503877</v>
      </c>
      <c r="AG1784" s="147" t="str">
        <f t="shared" si="631"/>
        <v/>
      </c>
      <c r="AH1784" s="147">
        <f t="shared" si="632"/>
        <v>0.36648029179111752</v>
      </c>
      <c r="AI1784" s="147" t="str">
        <f t="shared" si="633"/>
        <v/>
      </c>
      <c r="AJ1784" s="169">
        <f t="shared" si="634"/>
        <v>0</v>
      </c>
      <c r="AK1784" s="169" t="str">
        <f t="shared" si="635"/>
        <v/>
      </c>
      <c r="AL1784" s="169" t="str">
        <f t="shared" si="636"/>
        <v/>
      </c>
      <c r="AM1784" s="169"/>
      <c r="AN1784" s="169"/>
      <c r="AO1784" s="169"/>
      <c r="AP1784" s="169"/>
      <c r="AQ1784" s="169"/>
      <c r="AR1784" s="169"/>
      <c r="AS1784" s="169"/>
      <c r="AT1784" s="148"/>
      <c r="AU1784" s="149"/>
      <c r="AV1784" s="148"/>
      <c r="AW1784" s="173"/>
      <c r="AX1784" s="174"/>
      <c r="AY1784" s="175"/>
      <c r="AZ1784" s="175"/>
      <c r="BA1784" s="176"/>
      <c r="BB1784" s="176"/>
      <c r="BC1784" s="150"/>
      <c r="BE1784" s="151">
        <v>1080</v>
      </c>
      <c r="BF1784" s="164">
        <f t="shared" si="606"/>
        <v>6.9056000000001321</v>
      </c>
      <c r="BG1784" s="177">
        <f t="shared" si="607"/>
        <v>0.43877458069396003</v>
      </c>
      <c r="BH1784" s="178">
        <f t="shared" si="608"/>
        <v>6.7496064236627351E-4</v>
      </c>
      <c r="BI1784" s="179" t="str">
        <f t="shared" si="609"/>
        <v/>
      </c>
      <c r="BJ1784" s="179" t="str">
        <f t="shared" si="605"/>
        <v/>
      </c>
    </row>
    <row r="1785" spans="2:62" ht="20.100000000000001" customHeight="1" x14ac:dyDescent="0.25">
      <c r="B1785" s="147"/>
      <c r="C1785" s="151">
        <v>1104</v>
      </c>
      <c r="D1785" s="147">
        <f t="shared" si="610"/>
        <v>310.71818187153121</v>
      </c>
      <c r="E1785" s="170">
        <f t="shared" si="611"/>
        <v>4.8984434251135469E-4</v>
      </c>
      <c r="F1785" s="170">
        <f t="shared" si="612"/>
        <v>0.66129499839215322</v>
      </c>
      <c r="G1785" s="147" t="str">
        <f t="shared" si="613"/>
        <v/>
      </c>
      <c r="H1785" s="147">
        <f t="shared" si="614"/>
        <v>4.8984434251135469E-4</v>
      </c>
      <c r="I1785" s="147" t="str">
        <f t="shared" si="615"/>
        <v/>
      </c>
      <c r="J1785" s="147">
        <f t="shared" si="616"/>
        <v>2.2362480560259692E-11</v>
      </c>
      <c r="K1785" s="147" t="str">
        <f t="shared" si="617"/>
        <v/>
      </c>
      <c r="L1785" s="147" t="str">
        <f t="shared" si="618"/>
        <v/>
      </c>
      <c r="P1785" s="151">
        <v>1104</v>
      </c>
      <c r="Q1785" s="147">
        <f t="shared" si="619"/>
        <v>9993.0410004568257</v>
      </c>
      <c r="R1785" s="170">
        <f t="shared" si="620"/>
        <v>1.5230953570412229E-5</v>
      </c>
      <c r="S1785" s="170">
        <f t="shared" si="621"/>
        <v>0.66129499839215311</v>
      </c>
      <c r="T1785" s="147" t="str">
        <f t="shared" si="622"/>
        <v/>
      </c>
      <c r="U1785" s="147">
        <f t="shared" si="623"/>
        <v>1.5230953570412229E-5</v>
      </c>
      <c r="V1785" s="147" t="str">
        <f t="shared" si="624"/>
        <v/>
      </c>
      <c r="W1785" s="171">
        <f t="shared" si="625"/>
        <v>1.5623397621893842E-5</v>
      </c>
      <c r="X1785" s="169" t="str">
        <f t="shared" si="626"/>
        <v/>
      </c>
      <c r="Y1785" s="147" t="str">
        <f t="shared" si="627"/>
        <v/>
      </c>
      <c r="AC1785" s="151">
        <v>1104</v>
      </c>
      <c r="AD1785" s="147">
        <f t="shared" si="628"/>
        <v>0.41600000000000037</v>
      </c>
      <c r="AE1785" s="170">
        <f t="shared" si="629"/>
        <v>0.36587390265669156</v>
      </c>
      <c r="AF1785" s="170">
        <f t="shared" si="630"/>
        <v>0.66129499839215333</v>
      </c>
      <c r="AG1785" s="147" t="str">
        <f t="shared" si="631"/>
        <v/>
      </c>
      <c r="AH1785" s="147">
        <f t="shared" si="632"/>
        <v>0.36587390265669156</v>
      </c>
      <c r="AI1785" s="147" t="str">
        <f t="shared" si="633"/>
        <v/>
      </c>
      <c r="AJ1785" s="169">
        <f t="shared" si="634"/>
        <v>0</v>
      </c>
      <c r="AK1785" s="169" t="str">
        <f t="shared" si="635"/>
        <v/>
      </c>
      <c r="AL1785" s="169" t="str">
        <f t="shared" si="636"/>
        <v/>
      </c>
      <c r="AM1785" s="169"/>
      <c r="AN1785" s="169"/>
      <c r="AO1785" s="169"/>
      <c r="AP1785" s="169"/>
      <c r="AQ1785" s="169"/>
      <c r="AR1785" s="169"/>
      <c r="AS1785" s="169"/>
      <c r="AT1785" s="148"/>
      <c r="AU1785" s="149"/>
      <c r="AV1785" s="148"/>
      <c r="AW1785" s="173"/>
      <c r="AX1785" s="174"/>
      <c r="AY1785" s="175"/>
      <c r="AZ1785" s="175"/>
      <c r="BA1785" s="176"/>
      <c r="BB1785" s="176"/>
      <c r="BC1785" s="150"/>
      <c r="BE1785" s="151">
        <v>1081</v>
      </c>
      <c r="BF1785" s="164">
        <f t="shared" si="606"/>
        <v>6.9120000000001323</v>
      </c>
      <c r="BG1785" s="177">
        <f t="shared" si="607"/>
        <v>0.43809962005159375</v>
      </c>
      <c r="BH1785" s="178">
        <f t="shared" si="608"/>
        <v>6.7436344189020225E-4</v>
      </c>
      <c r="BI1785" s="179" t="str">
        <f t="shared" si="609"/>
        <v/>
      </c>
      <c r="BJ1785" s="179" t="str">
        <f t="shared" si="605"/>
        <v/>
      </c>
    </row>
    <row r="1786" spans="2:62" ht="20.100000000000001" customHeight="1" x14ac:dyDescent="0.25">
      <c r="B1786" s="147"/>
      <c r="C1786" s="151">
        <v>1105</v>
      </c>
      <c r="D1786" s="147">
        <f t="shared" si="610"/>
        <v>313.70585669721913</v>
      </c>
      <c r="E1786" s="170">
        <f t="shared" si="611"/>
        <v>4.8902600708973195E-4</v>
      </c>
      <c r="F1786" s="170">
        <f t="shared" si="612"/>
        <v>0.66275727315175059</v>
      </c>
      <c r="G1786" s="147" t="str">
        <f t="shared" si="613"/>
        <v/>
      </c>
      <c r="H1786" s="147">
        <f t="shared" si="614"/>
        <v>4.8902600708973195E-4</v>
      </c>
      <c r="I1786" s="147" t="str">
        <f t="shared" si="615"/>
        <v/>
      </c>
      <c r="J1786" s="147">
        <f t="shared" si="616"/>
        <v>2.2889828982708312E-11</v>
      </c>
      <c r="K1786" s="147" t="str">
        <f t="shared" si="617"/>
        <v/>
      </c>
      <c r="L1786" s="147" t="str">
        <f t="shared" si="618"/>
        <v/>
      </c>
      <c r="P1786" s="151">
        <v>1105</v>
      </c>
      <c r="Q1786" s="147">
        <f t="shared" si="619"/>
        <v>10089.127933153533</v>
      </c>
      <c r="R1786" s="170">
        <f t="shared" si="620"/>
        <v>1.5205508693887045E-5</v>
      </c>
      <c r="S1786" s="170">
        <f t="shared" si="621"/>
        <v>0.66275727315175059</v>
      </c>
      <c r="T1786" s="147" t="str">
        <f t="shared" si="622"/>
        <v/>
      </c>
      <c r="U1786" s="147">
        <f t="shared" si="623"/>
        <v>1.5205508693887045E-5</v>
      </c>
      <c r="V1786" s="147" t="str">
        <f t="shared" si="624"/>
        <v/>
      </c>
      <c r="W1786" s="171">
        <f t="shared" si="625"/>
        <v>1.5645131574533834E-5</v>
      </c>
      <c r="X1786" s="169" t="str">
        <f t="shared" si="626"/>
        <v/>
      </c>
      <c r="Y1786" s="147" t="str">
        <f t="shared" si="627"/>
        <v/>
      </c>
      <c r="AC1786" s="151">
        <v>1105</v>
      </c>
      <c r="AD1786" s="147">
        <f t="shared" si="628"/>
        <v>0.41999999999999993</v>
      </c>
      <c r="AE1786" s="170">
        <f t="shared" si="629"/>
        <v>0.36526267262215389</v>
      </c>
      <c r="AF1786" s="170">
        <f t="shared" si="630"/>
        <v>0.66275727315175048</v>
      </c>
      <c r="AG1786" s="147" t="str">
        <f t="shared" si="631"/>
        <v/>
      </c>
      <c r="AH1786" s="147">
        <f t="shared" si="632"/>
        <v>0.36526267262215389</v>
      </c>
      <c r="AI1786" s="147" t="str">
        <f t="shared" si="633"/>
        <v/>
      </c>
      <c r="AJ1786" s="169">
        <f t="shared" si="634"/>
        <v>0</v>
      </c>
      <c r="AK1786" s="169" t="str">
        <f t="shared" si="635"/>
        <v/>
      </c>
      <c r="AL1786" s="169" t="str">
        <f t="shared" si="636"/>
        <v/>
      </c>
      <c r="AM1786" s="169"/>
      <c r="AN1786" s="169"/>
      <c r="AO1786" s="169"/>
      <c r="AP1786" s="169"/>
      <c r="AQ1786" s="169"/>
      <c r="AR1786" s="169"/>
      <c r="AS1786" s="169"/>
      <c r="AT1786" s="148"/>
      <c r="AU1786" s="149"/>
      <c r="AV1786" s="148"/>
      <c r="AW1786" s="173"/>
      <c r="AX1786" s="174"/>
      <c r="AY1786" s="175"/>
      <c r="AZ1786" s="175"/>
      <c r="BA1786" s="176"/>
      <c r="BB1786" s="176"/>
      <c r="BC1786" s="150"/>
      <c r="BE1786" s="151">
        <v>1082</v>
      </c>
      <c r="BF1786" s="164">
        <f t="shared" si="606"/>
        <v>6.9184000000001324</v>
      </c>
      <c r="BG1786" s="177">
        <f t="shared" si="607"/>
        <v>0.43742525660970355</v>
      </c>
      <c r="BH1786" s="178">
        <f t="shared" si="608"/>
        <v>6.7376532703400382E-4</v>
      </c>
      <c r="BI1786" s="179" t="str">
        <f t="shared" si="609"/>
        <v/>
      </c>
      <c r="BJ1786" s="179" t="str">
        <f t="shared" si="605"/>
        <v/>
      </c>
    </row>
    <row r="1787" spans="2:62" ht="20.100000000000001" customHeight="1" x14ac:dyDescent="0.25">
      <c r="B1787" s="147"/>
      <c r="C1787" s="151">
        <v>1106</v>
      </c>
      <c r="D1787" s="147">
        <f t="shared" si="610"/>
        <v>316.69353152290705</v>
      </c>
      <c r="E1787" s="170">
        <f t="shared" si="611"/>
        <v>4.8820122749957859E-4</v>
      </c>
      <c r="F1787" s="170">
        <f t="shared" si="612"/>
        <v>0.664217093355429</v>
      </c>
      <c r="G1787" s="147" t="str">
        <f t="shared" si="613"/>
        <v/>
      </c>
      <c r="H1787" s="147">
        <f t="shared" si="614"/>
        <v>4.8820122749957859E-4</v>
      </c>
      <c r="I1787" s="147" t="str">
        <f t="shared" si="615"/>
        <v/>
      </c>
      <c r="J1787" s="147">
        <f t="shared" si="616"/>
        <v>2.3429238380085979E-11</v>
      </c>
      <c r="K1787" s="147" t="str">
        <f t="shared" si="617"/>
        <v/>
      </c>
      <c r="L1787" s="147" t="str">
        <f t="shared" si="618"/>
        <v/>
      </c>
      <c r="P1787" s="151">
        <v>1106</v>
      </c>
      <c r="Q1787" s="147">
        <f t="shared" si="619"/>
        <v>10185.214865850226</v>
      </c>
      <c r="R1787" s="170">
        <f t="shared" si="620"/>
        <v>1.5179863445890419E-5</v>
      </c>
      <c r="S1787" s="170">
        <f t="shared" si="621"/>
        <v>0.66421709335542878</v>
      </c>
      <c r="T1787" s="147" t="str">
        <f t="shared" si="622"/>
        <v/>
      </c>
      <c r="U1787" s="147">
        <f t="shared" si="623"/>
        <v>1.5179863445890419E-5</v>
      </c>
      <c r="V1787" s="147" t="str">
        <f t="shared" si="624"/>
        <v/>
      </c>
      <c r="W1787" s="171">
        <f t="shared" si="625"/>
        <v>1.5666645093288228E-5</v>
      </c>
      <c r="X1787" s="169" t="str">
        <f t="shared" si="626"/>
        <v/>
      </c>
      <c r="Y1787" s="147" t="str">
        <f t="shared" si="627"/>
        <v/>
      </c>
      <c r="AC1787" s="151">
        <v>1106</v>
      </c>
      <c r="AD1787" s="147">
        <f t="shared" si="628"/>
        <v>0.42400000000000038</v>
      </c>
      <c r="AE1787" s="170">
        <f t="shared" si="629"/>
        <v>0.36464662931759328</v>
      </c>
      <c r="AF1787" s="170">
        <f t="shared" si="630"/>
        <v>0.664217093355429</v>
      </c>
      <c r="AG1787" s="147" t="str">
        <f t="shared" si="631"/>
        <v/>
      </c>
      <c r="AH1787" s="147">
        <f t="shared" si="632"/>
        <v>0.36464662931759328</v>
      </c>
      <c r="AI1787" s="147" t="str">
        <f t="shared" si="633"/>
        <v/>
      </c>
      <c r="AJ1787" s="169">
        <f t="shared" si="634"/>
        <v>0</v>
      </c>
      <c r="AK1787" s="169" t="str">
        <f t="shared" si="635"/>
        <v/>
      </c>
      <c r="AL1787" s="169" t="str">
        <f t="shared" si="636"/>
        <v/>
      </c>
      <c r="AM1787" s="169"/>
      <c r="AN1787" s="169"/>
      <c r="AO1787" s="169"/>
      <c r="AP1787" s="169"/>
      <c r="AQ1787" s="169"/>
      <c r="AR1787" s="169"/>
      <c r="AS1787" s="169"/>
      <c r="AT1787" s="148"/>
      <c r="AU1787" s="149"/>
      <c r="AV1787" s="148"/>
      <c r="AW1787" s="173"/>
      <c r="AX1787" s="174"/>
      <c r="AY1787" s="175"/>
      <c r="AZ1787" s="175"/>
      <c r="BA1787" s="176"/>
      <c r="BB1787" s="176"/>
      <c r="BC1787" s="150"/>
      <c r="BE1787" s="151">
        <v>1083</v>
      </c>
      <c r="BF1787" s="164">
        <f t="shared" si="606"/>
        <v>6.9248000000001326</v>
      </c>
      <c r="BG1787" s="177">
        <f t="shared" si="607"/>
        <v>0.43675149128266955</v>
      </c>
      <c r="BH1787" s="178">
        <f t="shared" si="608"/>
        <v>6.7316630383373877E-4</v>
      </c>
      <c r="BI1787" s="179" t="str">
        <f t="shared" si="609"/>
        <v/>
      </c>
      <c r="BJ1787" s="179" t="str">
        <f t="shared" si="605"/>
        <v/>
      </c>
    </row>
    <row r="1788" spans="2:62" ht="20.100000000000001" customHeight="1" x14ac:dyDescent="0.25">
      <c r="B1788" s="147"/>
      <c r="C1788" s="151">
        <v>1107</v>
      </c>
      <c r="D1788" s="147">
        <f t="shared" si="610"/>
        <v>319.68120634859451</v>
      </c>
      <c r="E1788" s="170">
        <f t="shared" si="611"/>
        <v>4.8737004097995461E-4</v>
      </c>
      <c r="F1788" s="170">
        <f t="shared" si="612"/>
        <v>0.66567443980567587</v>
      </c>
      <c r="G1788" s="147" t="str">
        <f t="shared" si="613"/>
        <v/>
      </c>
      <c r="H1788" s="147">
        <f t="shared" si="614"/>
        <v>4.8737004097995461E-4</v>
      </c>
      <c r="I1788" s="147" t="str">
        <f t="shared" si="615"/>
        <v/>
      </c>
      <c r="J1788" s="147">
        <f t="shared" si="616"/>
        <v>2.3980975510496542E-11</v>
      </c>
      <c r="K1788" s="147" t="str">
        <f t="shared" si="617"/>
        <v/>
      </c>
      <c r="L1788" s="147" t="str">
        <f t="shared" si="618"/>
        <v/>
      </c>
      <c r="P1788" s="151">
        <v>1107</v>
      </c>
      <c r="Q1788" s="147">
        <f t="shared" si="619"/>
        <v>10281.301798546934</v>
      </c>
      <c r="R1788" s="170">
        <f t="shared" si="620"/>
        <v>1.5154018984313417E-5</v>
      </c>
      <c r="S1788" s="170">
        <f t="shared" si="621"/>
        <v>0.66567443980567598</v>
      </c>
      <c r="T1788" s="147" t="str">
        <f t="shared" si="622"/>
        <v/>
      </c>
      <c r="U1788" s="147">
        <f t="shared" si="623"/>
        <v>1.5154018984313417E-5</v>
      </c>
      <c r="V1788" s="147" t="str">
        <f t="shared" si="624"/>
        <v/>
      </c>
      <c r="W1788" s="171">
        <f t="shared" si="625"/>
        <v>1.5687937186139411E-5</v>
      </c>
      <c r="X1788" s="169" t="str">
        <f t="shared" si="626"/>
        <v/>
      </c>
      <c r="Y1788" s="147" t="str">
        <f t="shared" si="627"/>
        <v/>
      </c>
      <c r="AC1788" s="151">
        <v>1107</v>
      </c>
      <c r="AD1788" s="147">
        <f t="shared" si="628"/>
        <v>0.42799999999999994</v>
      </c>
      <c r="AE1788" s="170">
        <f t="shared" si="629"/>
        <v>0.3640258005575604</v>
      </c>
      <c r="AF1788" s="170">
        <f t="shared" si="630"/>
        <v>0.66567443980567587</v>
      </c>
      <c r="AG1788" s="147" t="str">
        <f t="shared" si="631"/>
        <v/>
      </c>
      <c r="AH1788" s="147">
        <f t="shared" si="632"/>
        <v>0.3640258005575604</v>
      </c>
      <c r="AI1788" s="147" t="str">
        <f t="shared" si="633"/>
        <v/>
      </c>
      <c r="AJ1788" s="169">
        <f t="shared" si="634"/>
        <v>0</v>
      </c>
      <c r="AK1788" s="169" t="str">
        <f t="shared" si="635"/>
        <v/>
      </c>
      <c r="AL1788" s="169" t="str">
        <f t="shared" si="636"/>
        <v/>
      </c>
      <c r="AM1788" s="169"/>
      <c r="AN1788" s="169"/>
      <c r="AO1788" s="169"/>
      <c r="AP1788" s="169"/>
      <c r="AQ1788" s="169"/>
      <c r="AR1788" s="169"/>
      <c r="AS1788" s="169"/>
      <c r="AT1788" s="148"/>
      <c r="AU1788" s="149"/>
      <c r="AV1788" s="148"/>
      <c r="AW1788" s="173"/>
      <c r="AX1788" s="174"/>
      <c r="AY1788" s="175"/>
      <c r="AZ1788" s="175"/>
      <c r="BA1788" s="176"/>
      <c r="BB1788" s="176"/>
      <c r="BC1788" s="150"/>
      <c r="BE1788" s="151">
        <v>1084</v>
      </c>
      <c r="BF1788" s="164">
        <f t="shared" si="606"/>
        <v>6.9312000000001328</v>
      </c>
      <c r="BG1788" s="177">
        <f t="shared" si="607"/>
        <v>0.43607832497883581</v>
      </c>
      <c r="BH1788" s="178">
        <f t="shared" si="608"/>
        <v>6.7256637831036858E-4</v>
      </c>
      <c r="BI1788" s="179" t="str">
        <f t="shared" si="609"/>
        <v/>
      </c>
      <c r="BJ1788" s="179" t="str">
        <f t="shared" si="605"/>
        <v/>
      </c>
    </row>
    <row r="1789" spans="2:62" ht="20.100000000000001" customHeight="1" x14ac:dyDescent="0.25">
      <c r="B1789" s="147"/>
      <c r="C1789" s="151">
        <v>1108</v>
      </c>
      <c r="D1789" s="147">
        <f t="shared" si="610"/>
        <v>322.66888117428243</v>
      </c>
      <c r="E1789" s="170">
        <f t="shared" si="611"/>
        <v>4.8653248501408518E-4</v>
      </c>
      <c r="F1789" s="170">
        <f t="shared" si="612"/>
        <v>0.66712929341660332</v>
      </c>
      <c r="G1789" s="147" t="str">
        <f t="shared" si="613"/>
        <v/>
      </c>
      <c r="H1789" s="147">
        <f t="shared" si="614"/>
        <v>4.8653248501408518E-4</v>
      </c>
      <c r="I1789" s="147" t="str">
        <f t="shared" si="615"/>
        <v/>
      </c>
      <c r="J1789" s="147">
        <f t="shared" si="616"/>
        <v>2.454531281744332E-11</v>
      </c>
      <c r="K1789" s="147" t="str">
        <f t="shared" si="617"/>
        <v/>
      </c>
      <c r="L1789" s="147" t="str">
        <f t="shared" si="618"/>
        <v/>
      </c>
      <c r="P1789" s="151">
        <v>1108</v>
      </c>
      <c r="Q1789" s="147">
        <f t="shared" si="619"/>
        <v>10377.388731243627</v>
      </c>
      <c r="R1789" s="170">
        <f t="shared" si="620"/>
        <v>1.5127976474639063E-5</v>
      </c>
      <c r="S1789" s="170">
        <f t="shared" si="621"/>
        <v>0.66712929341660321</v>
      </c>
      <c r="T1789" s="147" t="str">
        <f t="shared" si="622"/>
        <v/>
      </c>
      <c r="U1789" s="147">
        <f t="shared" si="623"/>
        <v>1.5127976474639063E-5</v>
      </c>
      <c r="V1789" s="147" t="str">
        <f t="shared" si="624"/>
        <v/>
      </c>
      <c r="W1789" s="171">
        <f t="shared" si="625"/>
        <v>1.5709006870349187E-5</v>
      </c>
      <c r="X1789" s="169" t="str">
        <f t="shared" si="626"/>
        <v/>
      </c>
      <c r="Y1789" s="147" t="str">
        <f t="shared" si="627"/>
        <v/>
      </c>
      <c r="AC1789" s="151">
        <v>1108</v>
      </c>
      <c r="AD1789" s="147">
        <f t="shared" si="628"/>
        <v>0.43200000000000038</v>
      </c>
      <c r="AE1789" s="170">
        <f t="shared" si="629"/>
        <v>0.36340021433897718</v>
      </c>
      <c r="AF1789" s="170">
        <f t="shared" si="630"/>
        <v>0.66712929341660332</v>
      </c>
      <c r="AG1789" s="147" t="str">
        <f t="shared" si="631"/>
        <v/>
      </c>
      <c r="AH1789" s="147">
        <f t="shared" si="632"/>
        <v>0.36340021433897718</v>
      </c>
      <c r="AI1789" s="147" t="str">
        <f t="shared" si="633"/>
        <v/>
      </c>
      <c r="AJ1789" s="169">
        <f t="shared" si="634"/>
        <v>0</v>
      </c>
      <c r="AK1789" s="169" t="str">
        <f t="shared" si="635"/>
        <v/>
      </c>
      <c r="AL1789" s="169" t="str">
        <f t="shared" si="636"/>
        <v/>
      </c>
      <c r="AM1789" s="169"/>
      <c r="AN1789" s="169"/>
      <c r="AO1789" s="169"/>
      <c r="AP1789" s="169"/>
      <c r="AQ1789" s="169"/>
      <c r="AR1789" s="169"/>
      <c r="AS1789" s="169"/>
      <c r="AT1789" s="148"/>
      <c r="AU1789" s="149"/>
      <c r="AV1789" s="148"/>
      <c r="AW1789" s="173"/>
      <c r="AX1789" s="174"/>
      <c r="AY1789" s="175"/>
      <c r="AZ1789" s="175"/>
      <c r="BA1789" s="176"/>
      <c r="BB1789" s="176"/>
      <c r="BC1789" s="150"/>
      <c r="BE1789" s="151">
        <v>1085</v>
      </c>
      <c r="BF1789" s="164">
        <f t="shared" si="606"/>
        <v>6.937600000000133</v>
      </c>
      <c r="BG1789" s="177">
        <f t="shared" si="607"/>
        <v>0.43540575860052544</v>
      </c>
      <c r="BH1789" s="178">
        <f t="shared" si="608"/>
        <v>6.7196555647264233E-4</v>
      </c>
      <c r="BI1789" s="179" t="str">
        <f t="shared" si="609"/>
        <v/>
      </c>
      <c r="BJ1789" s="179" t="str">
        <f t="shared" si="605"/>
        <v/>
      </c>
    </row>
    <row r="1790" spans="2:62" ht="20.100000000000001" customHeight="1" x14ac:dyDescent="0.25">
      <c r="B1790" s="147"/>
      <c r="C1790" s="151">
        <v>1109</v>
      </c>
      <c r="D1790" s="147">
        <f t="shared" si="610"/>
        <v>325.65655599997035</v>
      </c>
      <c r="E1790" s="170">
        <f t="shared" si="611"/>
        <v>4.8568859732654859E-4</v>
      </c>
      <c r="F1790" s="170">
        <f t="shared" si="612"/>
        <v>0.6685816352146714</v>
      </c>
      <c r="G1790" s="147" t="str">
        <f t="shared" si="613"/>
        <v/>
      </c>
      <c r="H1790" s="147">
        <f t="shared" si="614"/>
        <v>4.8568859732654859E-4</v>
      </c>
      <c r="I1790" s="147" t="str">
        <f t="shared" si="615"/>
        <v/>
      </c>
      <c r="J1790" s="147">
        <f t="shared" si="616"/>
        <v>2.5122528546074521E-11</v>
      </c>
      <c r="K1790" s="147" t="str">
        <f t="shared" si="617"/>
        <v/>
      </c>
      <c r="L1790" s="147" t="str">
        <f t="shared" si="618"/>
        <v/>
      </c>
      <c r="P1790" s="151">
        <v>1109</v>
      </c>
      <c r="Q1790" s="147">
        <f t="shared" si="619"/>
        <v>10473.475663940335</v>
      </c>
      <c r="R1790" s="170">
        <f t="shared" si="620"/>
        <v>1.5101737089854877E-5</v>
      </c>
      <c r="S1790" s="170">
        <f t="shared" si="621"/>
        <v>0.6685816352146714</v>
      </c>
      <c r="T1790" s="147" t="str">
        <f t="shared" si="622"/>
        <v/>
      </c>
      <c r="U1790" s="147">
        <f t="shared" si="623"/>
        <v>1.5101737089854877E-5</v>
      </c>
      <c r="V1790" s="147" t="str">
        <f t="shared" si="624"/>
        <v/>
      </c>
      <c r="W1790" s="171">
        <f t="shared" si="625"/>
        <v>1.5729853172534392E-5</v>
      </c>
      <c r="X1790" s="169" t="str">
        <f t="shared" si="626"/>
        <v/>
      </c>
      <c r="Y1790" s="147" t="str">
        <f t="shared" si="627"/>
        <v/>
      </c>
      <c r="AC1790" s="151">
        <v>1109</v>
      </c>
      <c r="AD1790" s="147">
        <f t="shared" si="628"/>
        <v>0.43599999999999994</v>
      </c>
      <c r="AE1790" s="170">
        <f t="shared" si="629"/>
        <v>0.36276989883903699</v>
      </c>
      <c r="AF1790" s="170">
        <f t="shared" si="630"/>
        <v>0.66858163521467129</v>
      </c>
      <c r="AG1790" s="147" t="str">
        <f t="shared" si="631"/>
        <v/>
      </c>
      <c r="AH1790" s="147">
        <f t="shared" si="632"/>
        <v>0.36276989883903699</v>
      </c>
      <c r="AI1790" s="147" t="str">
        <f t="shared" si="633"/>
        <v/>
      </c>
      <c r="AJ1790" s="169">
        <f t="shared" si="634"/>
        <v>0</v>
      </c>
      <c r="AK1790" s="169" t="str">
        <f t="shared" si="635"/>
        <v/>
      </c>
      <c r="AL1790" s="169" t="str">
        <f t="shared" si="636"/>
        <v/>
      </c>
      <c r="AM1790" s="169"/>
      <c r="AN1790" s="169"/>
      <c r="AO1790" s="169"/>
      <c r="AP1790" s="169"/>
      <c r="AQ1790" s="169"/>
      <c r="AR1790" s="169"/>
      <c r="AS1790" s="169"/>
      <c r="AT1790" s="148"/>
      <c r="AU1790" s="149"/>
      <c r="AV1790" s="148"/>
      <c r="AW1790" s="173"/>
      <c r="AX1790" s="174"/>
      <c r="AY1790" s="175"/>
      <c r="AZ1790" s="175"/>
      <c r="BA1790" s="176"/>
      <c r="BB1790" s="176"/>
      <c r="BC1790" s="150"/>
      <c r="BE1790" s="151">
        <v>1086</v>
      </c>
      <c r="BF1790" s="164">
        <f t="shared" si="606"/>
        <v>6.9440000000001332</v>
      </c>
      <c r="BG1790" s="177">
        <f t="shared" si="607"/>
        <v>0.4347337930440528</v>
      </c>
      <c r="BH1790" s="178">
        <f t="shared" si="608"/>
        <v>6.713638443145431E-4</v>
      </c>
      <c r="BI1790" s="179" t="str">
        <f t="shared" si="609"/>
        <v/>
      </c>
      <c r="BJ1790" s="179" t="str">
        <f t="shared" si="605"/>
        <v/>
      </c>
    </row>
    <row r="1791" spans="2:62" ht="20.100000000000001" customHeight="1" x14ac:dyDescent="0.25">
      <c r="B1791" s="147"/>
      <c r="C1791" s="151">
        <v>1110</v>
      </c>
      <c r="D1791" s="147">
        <f t="shared" si="610"/>
        <v>328.64423082565827</v>
      </c>
      <c r="E1791" s="170">
        <f t="shared" si="611"/>
        <v>4.8483841588044875E-4</v>
      </c>
      <c r="F1791" s="170">
        <f t="shared" si="612"/>
        <v>0.67003144633940659</v>
      </c>
      <c r="G1791" s="147" t="str">
        <f t="shared" si="613"/>
        <v/>
      </c>
      <c r="H1791" s="147">
        <f t="shared" si="614"/>
        <v>4.8483841588044875E-4</v>
      </c>
      <c r="I1791" s="147" t="str">
        <f t="shared" si="615"/>
        <v/>
      </c>
      <c r="J1791" s="147">
        <f t="shared" si="616"/>
        <v>2.5712906861694208E-11</v>
      </c>
      <c r="K1791" s="147" t="str">
        <f t="shared" si="617"/>
        <v/>
      </c>
      <c r="L1791" s="147" t="str">
        <f t="shared" si="618"/>
        <v/>
      </c>
      <c r="P1791" s="151">
        <v>1110</v>
      </c>
      <c r="Q1791" s="147">
        <f t="shared" si="619"/>
        <v>10569.562596637028</v>
      </c>
      <c r="R1791" s="170">
        <f t="shared" si="620"/>
        <v>1.5075302010364968E-5</v>
      </c>
      <c r="S1791" s="170">
        <f t="shared" si="621"/>
        <v>0.67003144633940637</v>
      </c>
      <c r="T1791" s="147" t="str">
        <f t="shared" si="622"/>
        <v/>
      </c>
      <c r="U1791" s="147">
        <f t="shared" si="623"/>
        <v>1.5075302010364968E-5</v>
      </c>
      <c r="V1791" s="147" t="str">
        <f t="shared" si="624"/>
        <v/>
      </c>
      <c r="W1791" s="171">
        <f t="shared" si="625"/>
        <v>1.5750475128741713E-5</v>
      </c>
      <c r="X1791" s="169" t="str">
        <f t="shared" si="626"/>
        <v/>
      </c>
      <c r="Y1791" s="147" t="str">
        <f t="shared" si="627"/>
        <v/>
      </c>
      <c r="AC1791" s="151">
        <v>1110</v>
      </c>
      <c r="AD1791" s="147">
        <f t="shared" si="628"/>
        <v>0.44000000000000039</v>
      </c>
      <c r="AE1791" s="170">
        <f t="shared" si="629"/>
        <v>0.36213488241309216</v>
      </c>
      <c r="AF1791" s="170">
        <f t="shared" si="630"/>
        <v>0.67003144633940648</v>
      </c>
      <c r="AG1791" s="147" t="str">
        <f t="shared" si="631"/>
        <v/>
      </c>
      <c r="AH1791" s="147">
        <f t="shared" si="632"/>
        <v>0.36213488241309216</v>
      </c>
      <c r="AI1791" s="147" t="str">
        <f t="shared" si="633"/>
        <v/>
      </c>
      <c r="AJ1791" s="169">
        <f t="shared" si="634"/>
        <v>0</v>
      </c>
      <c r="AK1791" s="169" t="str">
        <f t="shared" si="635"/>
        <v/>
      </c>
      <c r="AL1791" s="169" t="str">
        <f t="shared" si="636"/>
        <v/>
      </c>
      <c r="AM1791" s="169"/>
      <c r="AN1791" s="169"/>
      <c r="AO1791" s="169"/>
      <c r="AP1791" s="169"/>
      <c r="AQ1791" s="169"/>
      <c r="AR1791" s="169"/>
      <c r="AS1791" s="169"/>
      <c r="AT1791" s="148"/>
      <c r="AU1791" s="149"/>
      <c r="AV1791" s="148"/>
      <c r="AW1791" s="173"/>
      <c r="AX1791" s="174"/>
      <c r="AY1791" s="175"/>
      <c r="AZ1791" s="175"/>
      <c r="BA1791" s="176"/>
      <c r="BB1791" s="176"/>
      <c r="BC1791" s="150"/>
      <c r="BE1791" s="151">
        <v>1087</v>
      </c>
      <c r="BF1791" s="164">
        <f t="shared" si="606"/>
        <v>6.9504000000001334</v>
      </c>
      <c r="BG1791" s="177">
        <f t="shared" si="607"/>
        <v>0.43406242919973825</v>
      </c>
      <c r="BH1791" s="178">
        <f t="shared" si="608"/>
        <v>6.7076124781517699E-4</v>
      </c>
      <c r="BI1791" s="179" t="str">
        <f t="shared" si="609"/>
        <v/>
      </c>
      <c r="BJ1791" s="179" t="str">
        <f t="shared" si="605"/>
        <v/>
      </c>
    </row>
    <row r="1792" spans="2:62" ht="20.100000000000001" customHeight="1" x14ac:dyDescent="0.25">
      <c r="B1792" s="147"/>
      <c r="C1792" s="151">
        <v>1111</v>
      </c>
      <c r="D1792" s="147">
        <f t="shared" si="610"/>
        <v>331.63190565134573</v>
      </c>
      <c r="E1792" s="170">
        <f t="shared" si="611"/>
        <v>4.8398197887457469E-4</v>
      </c>
      <c r="F1792" s="170">
        <f t="shared" si="612"/>
        <v>0.67147870804410881</v>
      </c>
      <c r="G1792" s="147" t="str">
        <f t="shared" si="613"/>
        <v/>
      </c>
      <c r="H1792" s="147">
        <f t="shared" si="614"/>
        <v>4.8398197887457469E-4</v>
      </c>
      <c r="I1792" s="147" t="str">
        <f t="shared" si="615"/>
        <v/>
      </c>
      <c r="J1792" s="147">
        <f t="shared" si="616"/>
        <v>2.6316737970582252E-11</v>
      </c>
      <c r="K1792" s="147" t="str">
        <f t="shared" si="617"/>
        <v/>
      </c>
      <c r="L1792" s="147" t="str">
        <f t="shared" si="618"/>
        <v/>
      </c>
      <c r="P1792" s="151">
        <v>1111</v>
      </c>
      <c r="Q1792" s="147">
        <f t="shared" si="619"/>
        <v>10665.649529333736</v>
      </c>
      <c r="R1792" s="170">
        <f t="shared" si="620"/>
        <v>1.5048672423901689E-5</v>
      </c>
      <c r="S1792" s="170">
        <f t="shared" si="621"/>
        <v>0.67147870804410892</v>
      </c>
      <c r="T1792" s="147" t="str">
        <f t="shared" si="622"/>
        <v/>
      </c>
      <c r="U1792" s="147">
        <f t="shared" si="623"/>
        <v>1.5048672423901689E-5</v>
      </c>
      <c r="V1792" s="147" t="str">
        <f t="shared" si="624"/>
        <v/>
      </c>
      <c r="W1792" s="171">
        <f t="shared" si="625"/>
        <v>1.5770871784522E-5</v>
      </c>
      <c r="X1792" s="169" t="str">
        <f t="shared" si="626"/>
        <v/>
      </c>
      <c r="Y1792" s="147" t="str">
        <f t="shared" si="627"/>
        <v/>
      </c>
      <c r="AC1792" s="151">
        <v>1111</v>
      </c>
      <c r="AD1792" s="147">
        <f t="shared" si="628"/>
        <v>0.44399999999999995</v>
      </c>
      <c r="AE1792" s="170">
        <f t="shared" si="629"/>
        <v>0.36149519359253279</v>
      </c>
      <c r="AF1792" s="170">
        <f t="shared" si="630"/>
        <v>0.67147870804410881</v>
      </c>
      <c r="AG1792" s="147" t="str">
        <f t="shared" si="631"/>
        <v/>
      </c>
      <c r="AH1792" s="147">
        <f t="shared" si="632"/>
        <v>0.36149519359253279</v>
      </c>
      <c r="AI1792" s="147" t="str">
        <f t="shared" si="633"/>
        <v/>
      </c>
      <c r="AJ1792" s="169">
        <f t="shared" si="634"/>
        <v>0</v>
      </c>
      <c r="AK1792" s="169" t="str">
        <f t="shared" si="635"/>
        <v/>
      </c>
      <c r="AL1792" s="169" t="str">
        <f t="shared" si="636"/>
        <v/>
      </c>
      <c r="AM1792" s="169"/>
      <c r="AN1792" s="169"/>
      <c r="AO1792" s="169"/>
      <c r="AP1792" s="169"/>
      <c r="AQ1792" s="169"/>
      <c r="AR1792" s="169"/>
      <c r="AS1792" s="169"/>
      <c r="AT1792" s="148"/>
      <c r="AU1792" s="149"/>
      <c r="AV1792" s="148"/>
      <c r="AW1792" s="173"/>
      <c r="AX1792" s="174"/>
      <c r="AY1792" s="175"/>
      <c r="AZ1792" s="175"/>
      <c r="BA1792" s="176"/>
      <c r="BB1792" s="176"/>
      <c r="BC1792" s="150"/>
      <c r="BE1792" s="151">
        <v>1088</v>
      </c>
      <c r="BF1792" s="164">
        <f t="shared" si="606"/>
        <v>6.9568000000001335</v>
      </c>
      <c r="BG1792" s="177">
        <f t="shared" si="607"/>
        <v>0.43339166795192308</v>
      </c>
      <c r="BH1792" s="178">
        <f t="shared" si="608"/>
        <v>6.7015777294054946E-4</v>
      </c>
      <c r="BI1792" s="179" t="str">
        <f t="shared" si="609"/>
        <v/>
      </c>
      <c r="BJ1792" s="179" t="str">
        <f t="shared" si="605"/>
        <v/>
      </c>
    </row>
    <row r="1793" spans="2:62" ht="20.100000000000001" customHeight="1" x14ac:dyDescent="0.25">
      <c r="B1793" s="147"/>
      <c r="C1793" s="151">
        <v>1112</v>
      </c>
      <c r="D1793" s="147">
        <f t="shared" si="610"/>
        <v>334.61958047703365</v>
      </c>
      <c r="E1793" s="170">
        <f t="shared" si="611"/>
        <v>4.831193247405443E-4</v>
      </c>
      <c r="F1793" s="170">
        <f t="shared" si="612"/>
        <v>0.67292340169655329</v>
      </c>
      <c r="G1793" s="147" t="str">
        <f t="shared" si="613"/>
        <v/>
      </c>
      <c r="H1793" s="147">
        <f t="shared" si="614"/>
        <v>4.831193247405443E-4</v>
      </c>
      <c r="I1793" s="147" t="str">
        <f t="shared" si="615"/>
        <v/>
      </c>
      <c r="J1793" s="147">
        <f t="shared" si="616"/>
        <v>2.6934318243166707E-11</v>
      </c>
      <c r="K1793" s="147" t="str">
        <f t="shared" si="617"/>
        <v/>
      </c>
      <c r="L1793" s="147" t="str">
        <f t="shared" si="618"/>
        <v/>
      </c>
      <c r="P1793" s="151">
        <v>1112</v>
      </c>
      <c r="Q1793" s="147">
        <f t="shared" si="619"/>
        <v>10761.736462030429</v>
      </c>
      <c r="R1793" s="170">
        <f t="shared" si="620"/>
        <v>1.5021849525436887E-5</v>
      </c>
      <c r="S1793" s="170">
        <f t="shared" si="621"/>
        <v>0.67292340169655318</v>
      </c>
      <c r="T1793" s="147" t="str">
        <f t="shared" si="622"/>
        <v/>
      </c>
      <c r="U1793" s="147">
        <f t="shared" si="623"/>
        <v>1.5021849525436887E-5</v>
      </c>
      <c r="V1793" s="147" t="str">
        <f t="shared" si="624"/>
        <v/>
      </c>
      <c r="W1793" s="171">
        <f t="shared" si="625"/>
        <v>1.5791042195003827E-5</v>
      </c>
      <c r="X1793" s="169" t="str">
        <f t="shared" si="626"/>
        <v/>
      </c>
      <c r="Y1793" s="147" t="str">
        <f t="shared" si="627"/>
        <v/>
      </c>
      <c r="AC1793" s="151">
        <v>1112</v>
      </c>
      <c r="AD1793" s="147">
        <f t="shared" si="628"/>
        <v>0.4480000000000004</v>
      </c>
      <c r="AE1793" s="170">
        <f t="shared" si="629"/>
        <v>0.36085086108265318</v>
      </c>
      <c r="AF1793" s="170">
        <f t="shared" si="630"/>
        <v>0.67292340169655329</v>
      </c>
      <c r="AG1793" s="147" t="str">
        <f t="shared" si="631"/>
        <v/>
      </c>
      <c r="AH1793" s="147">
        <f t="shared" si="632"/>
        <v>0.36085086108265318</v>
      </c>
      <c r="AI1793" s="147" t="str">
        <f t="shared" si="633"/>
        <v/>
      </c>
      <c r="AJ1793" s="169">
        <f t="shared" si="634"/>
        <v>0</v>
      </c>
      <c r="AK1793" s="169" t="str">
        <f t="shared" si="635"/>
        <v/>
      </c>
      <c r="AL1793" s="169" t="str">
        <f t="shared" si="636"/>
        <v/>
      </c>
      <c r="AM1793" s="169"/>
      <c r="AN1793" s="169"/>
      <c r="AO1793" s="169"/>
      <c r="AP1793" s="169"/>
      <c r="AQ1793" s="169"/>
      <c r="AR1793" s="169"/>
      <c r="AS1793" s="169"/>
      <c r="AT1793" s="148"/>
      <c r="AU1793" s="149"/>
      <c r="AV1793" s="148"/>
      <c r="AW1793" s="173"/>
      <c r="AX1793" s="174"/>
      <c r="AY1793" s="175"/>
      <c r="AZ1793" s="175"/>
      <c r="BA1793" s="176"/>
      <c r="BB1793" s="176"/>
      <c r="BC1793" s="150"/>
      <c r="BE1793" s="151">
        <v>1089</v>
      </c>
      <c r="BF1793" s="164">
        <f t="shared" si="606"/>
        <v>6.9632000000001337</v>
      </c>
      <c r="BG1793" s="177">
        <f t="shared" si="607"/>
        <v>0.43272151017898253</v>
      </c>
      <c r="BH1793" s="178">
        <f t="shared" si="608"/>
        <v>6.6955342564301024E-4</v>
      </c>
      <c r="BI1793" s="179" t="str">
        <f t="shared" si="609"/>
        <v/>
      </c>
      <c r="BJ1793" s="179" t="str">
        <f t="shared" ref="BJ1793:BJ1856" si="637">IF($BG1793&lt;(1-$BC$717),$BH1793,"")</f>
        <v/>
      </c>
    </row>
    <row r="1794" spans="2:62" ht="20.100000000000001" customHeight="1" x14ac:dyDescent="0.25">
      <c r="B1794" s="147"/>
      <c r="C1794" s="151">
        <v>1113</v>
      </c>
      <c r="D1794" s="147">
        <f t="shared" si="610"/>
        <v>337.60725530272157</v>
      </c>
      <c r="E1794" s="170">
        <f t="shared" si="611"/>
        <v>4.8225049213993659E-4</v>
      </c>
      <c r="F1794" s="170">
        <f t="shared" si="612"/>
        <v>0.6743655087796796</v>
      </c>
      <c r="G1794" s="147" t="str">
        <f t="shared" si="613"/>
        <v/>
      </c>
      <c r="H1794" s="147">
        <f t="shared" si="614"/>
        <v>4.8225049213993659E-4</v>
      </c>
      <c r="I1794" s="147" t="str">
        <f t="shared" si="615"/>
        <v/>
      </c>
      <c r="J1794" s="147">
        <f t="shared" si="616"/>
        <v>2.7565950339589491E-11</v>
      </c>
      <c r="K1794" s="147" t="str">
        <f t="shared" si="617"/>
        <v/>
      </c>
      <c r="L1794" s="147" t="str">
        <f t="shared" si="618"/>
        <v/>
      </c>
      <c r="P1794" s="151">
        <v>1113</v>
      </c>
      <c r="Q1794" s="147">
        <f t="shared" si="619"/>
        <v>10857.823394727136</v>
      </c>
      <c r="R1794" s="170">
        <f t="shared" si="620"/>
        <v>1.4994834517092659E-5</v>
      </c>
      <c r="S1794" s="170">
        <f t="shared" si="621"/>
        <v>0.6743655087796796</v>
      </c>
      <c r="T1794" s="147" t="str">
        <f t="shared" si="622"/>
        <v/>
      </c>
      <c r="U1794" s="147">
        <f t="shared" si="623"/>
        <v>1.4994834517092659E-5</v>
      </c>
      <c r="V1794" s="147" t="str">
        <f t="shared" si="624"/>
        <v/>
      </c>
      <c r="W1794" s="171">
        <f t="shared" si="625"/>
        <v>1.5810985424966395E-5</v>
      </c>
      <c r="X1794" s="169" t="str">
        <f t="shared" si="626"/>
        <v/>
      </c>
      <c r="Y1794" s="147" t="str">
        <f t="shared" si="627"/>
        <v/>
      </c>
      <c r="AC1794" s="151">
        <v>1113</v>
      </c>
      <c r="AD1794" s="147">
        <f t="shared" si="628"/>
        <v>0.45199999999999996</v>
      </c>
      <c r="AE1794" s="170">
        <f t="shared" si="629"/>
        <v>0.3602019137605102</v>
      </c>
      <c r="AF1794" s="170">
        <f t="shared" si="630"/>
        <v>0.67436550877967938</v>
      </c>
      <c r="AG1794" s="147" t="str">
        <f t="shared" si="631"/>
        <v/>
      </c>
      <c r="AH1794" s="147">
        <f t="shared" si="632"/>
        <v>0.3602019137605102</v>
      </c>
      <c r="AI1794" s="147" t="str">
        <f t="shared" si="633"/>
        <v/>
      </c>
      <c r="AJ1794" s="169">
        <f t="shared" si="634"/>
        <v>0</v>
      </c>
      <c r="AK1794" s="169" t="str">
        <f t="shared" si="635"/>
        <v/>
      </c>
      <c r="AL1794" s="169" t="str">
        <f t="shared" si="636"/>
        <v/>
      </c>
      <c r="AM1794" s="169"/>
      <c r="AN1794" s="169"/>
      <c r="AO1794" s="169"/>
      <c r="AP1794" s="169"/>
      <c r="AQ1794" s="169"/>
      <c r="AR1794" s="169"/>
      <c r="AS1794" s="169"/>
      <c r="AT1794" s="148"/>
      <c r="AU1794" s="149"/>
      <c r="AV1794" s="148"/>
      <c r="AW1794" s="173"/>
      <c r="AX1794" s="174"/>
      <c r="AY1794" s="175"/>
      <c r="AZ1794" s="175"/>
      <c r="BA1794" s="176"/>
      <c r="BB1794" s="176"/>
      <c r="BC1794" s="150"/>
      <c r="BE1794" s="151">
        <v>1090</v>
      </c>
      <c r="BF1794" s="164">
        <f t="shared" ref="BF1794:BF1857" si="638">BF1793+$BI$702</f>
        <v>6.9696000000001339</v>
      </c>
      <c r="BG1794" s="177">
        <f t="shared" ref="BG1794:BG1857" si="639">_xlfn.CHISQ.DIST.RT(BF1794,7)</f>
        <v>0.43205195675333952</v>
      </c>
      <c r="BH1794" s="178">
        <f t="shared" ref="BH1794:BH1857" si="640">BG1794-BG1795</f>
        <v>6.6894821185892184E-4</v>
      </c>
      <c r="BI1794" s="179" t="str">
        <f t="shared" ref="BI1794:BI1857" si="641">IF(BG1794&lt;(1-$BC$709),BH1794,"")</f>
        <v/>
      </c>
      <c r="BJ1794" s="179" t="str">
        <f t="shared" si="637"/>
        <v/>
      </c>
    </row>
    <row r="1795" spans="2:62" ht="20.100000000000001" customHeight="1" x14ac:dyDescent="0.25">
      <c r="B1795" s="147"/>
      <c r="C1795" s="151">
        <v>1114</v>
      </c>
      <c r="D1795" s="147">
        <f t="shared" si="610"/>
        <v>340.59493012840949</v>
      </c>
      <c r="E1795" s="170">
        <f t="shared" si="611"/>
        <v>4.8137551996140952E-4</v>
      </c>
      <c r="F1795" s="170">
        <f t="shared" si="612"/>
        <v>0.67580501089227585</v>
      </c>
      <c r="G1795" s="147" t="str">
        <f t="shared" si="613"/>
        <v/>
      </c>
      <c r="H1795" s="147">
        <f t="shared" si="614"/>
        <v>4.8137551996140952E-4</v>
      </c>
      <c r="I1795" s="147" t="str">
        <f t="shared" si="615"/>
        <v/>
      </c>
      <c r="J1795" s="147">
        <f t="shared" si="616"/>
        <v>2.8211943337710688E-11</v>
      </c>
      <c r="K1795" s="147" t="str">
        <f t="shared" si="617"/>
        <v/>
      </c>
      <c r="L1795" s="147" t="str">
        <f t="shared" si="618"/>
        <v/>
      </c>
      <c r="P1795" s="151">
        <v>1114</v>
      </c>
      <c r="Q1795" s="147">
        <f t="shared" si="619"/>
        <v>10953.91032742383</v>
      </c>
      <c r="R1795" s="170">
        <f t="shared" si="620"/>
        <v>1.4967628608051794E-5</v>
      </c>
      <c r="S1795" s="170">
        <f t="shared" si="621"/>
        <v>0.67580501089227574</v>
      </c>
      <c r="T1795" s="147" t="str">
        <f t="shared" si="622"/>
        <v/>
      </c>
      <c r="U1795" s="147">
        <f t="shared" si="623"/>
        <v>1.4967628608051794E-5</v>
      </c>
      <c r="V1795" s="147" t="str">
        <f t="shared" si="624"/>
        <v/>
      </c>
      <c r="W1795" s="171">
        <f t="shared" si="625"/>
        <v>1.5830700548911784E-5</v>
      </c>
      <c r="X1795" s="169" t="str">
        <f t="shared" si="626"/>
        <v/>
      </c>
      <c r="Y1795" s="147" t="str">
        <f t="shared" si="627"/>
        <v/>
      </c>
      <c r="AC1795" s="151">
        <v>1114</v>
      </c>
      <c r="AD1795" s="147">
        <f t="shared" si="628"/>
        <v>0.45600000000000041</v>
      </c>
      <c r="AE1795" s="170">
        <f t="shared" si="629"/>
        <v>0.35954838067276951</v>
      </c>
      <c r="AF1795" s="170">
        <f t="shared" si="630"/>
        <v>0.67580501089227585</v>
      </c>
      <c r="AG1795" s="147" t="str">
        <f t="shared" si="631"/>
        <v/>
      </c>
      <c r="AH1795" s="147">
        <f t="shared" si="632"/>
        <v>0.35954838067276951</v>
      </c>
      <c r="AI1795" s="147" t="str">
        <f t="shared" si="633"/>
        <v/>
      </c>
      <c r="AJ1795" s="169">
        <f t="shared" si="634"/>
        <v>0</v>
      </c>
      <c r="AK1795" s="169" t="str">
        <f t="shared" si="635"/>
        <v/>
      </c>
      <c r="AL1795" s="169" t="str">
        <f t="shared" si="636"/>
        <v/>
      </c>
      <c r="AM1795" s="169"/>
      <c r="AN1795" s="169"/>
      <c r="AO1795" s="169"/>
      <c r="AP1795" s="169"/>
      <c r="AQ1795" s="169"/>
      <c r="AR1795" s="169"/>
      <c r="AS1795" s="169"/>
      <c r="AT1795" s="148"/>
      <c r="AU1795" s="149"/>
      <c r="AV1795" s="148"/>
      <c r="AW1795" s="173"/>
      <c r="AX1795" s="174"/>
      <c r="AY1795" s="175"/>
      <c r="AZ1795" s="175"/>
      <c r="BA1795" s="176"/>
      <c r="BB1795" s="176"/>
      <c r="BC1795" s="150"/>
      <c r="BE1795" s="151">
        <v>1091</v>
      </c>
      <c r="BF1795" s="164">
        <f t="shared" si="638"/>
        <v>6.9760000000001341</v>
      </c>
      <c r="BG1795" s="177">
        <f t="shared" si="639"/>
        <v>0.43138300854148059</v>
      </c>
      <c r="BH1795" s="178">
        <f t="shared" si="640"/>
        <v>6.6834213751298943E-4</v>
      </c>
      <c r="BI1795" s="179" t="str">
        <f t="shared" si="641"/>
        <v/>
      </c>
      <c r="BJ1795" s="179" t="str">
        <f t="shared" si="637"/>
        <v/>
      </c>
    </row>
    <row r="1796" spans="2:62" ht="20.100000000000001" customHeight="1" x14ac:dyDescent="0.25">
      <c r="B1796" s="147"/>
      <c r="C1796" s="151">
        <v>1115</v>
      </c>
      <c r="D1796" s="147">
        <f t="shared" si="610"/>
        <v>343.58260495409695</v>
      </c>
      <c r="E1796" s="170">
        <f t="shared" si="611"/>
        <v>4.8049444731780491E-4</v>
      </c>
      <c r="F1796" s="170">
        <f t="shared" si="612"/>
        <v>0.67724188974965227</v>
      </c>
      <c r="G1796" s="147" t="str">
        <f t="shared" si="613"/>
        <v/>
      </c>
      <c r="H1796" s="147">
        <f t="shared" si="614"/>
        <v>4.8049444731780491E-4</v>
      </c>
      <c r="I1796" s="147" t="str">
        <f t="shared" si="615"/>
        <v/>
      </c>
      <c r="J1796" s="147">
        <f t="shared" si="616"/>
        <v>2.8872612863597247E-11</v>
      </c>
      <c r="K1796" s="147" t="str">
        <f t="shared" si="617"/>
        <v/>
      </c>
      <c r="L1796" s="147" t="str">
        <f t="shared" si="618"/>
        <v/>
      </c>
      <c r="P1796" s="151">
        <v>1115</v>
      </c>
      <c r="Q1796" s="147">
        <f t="shared" si="619"/>
        <v>11049.997260120537</v>
      </c>
      <c r="R1796" s="170">
        <f t="shared" si="620"/>
        <v>1.4940233014467709E-5</v>
      </c>
      <c r="S1796" s="170">
        <f t="shared" si="621"/>
        <v>0.67724188974965238</v>
      </c>
      <c r="T1796" s="147" t="str">
        <f t="shared" si="622"/>
        <v/>
      </c>
      <c r="U1796" s="147">
        <f t="shared" si="623"/>
        <v>1.4940233014467709E-5</v>
      </c>
      <c r="V1796" s="147" t="str">
        <f t="shared" si="624"/>
        <v/>
      </c>
      <c r="W1796" s="171">
        <f t="shared" si="625"/>
        <v>1.5850186651136498E-5</v>
      </c>
      <c r="X1796" s="169" t="str">
        <f t="shared" si="626"/>
        <v/>
      </c>
      <c r="Y1796" s="147" t="str">
        <f t="shared" si="627"/>
        <v/>
      </c>
      <c r="AC1796" s="151">
        <v>1115</v>
      </c>
      <c r="AD1796" s="147">
        <f t="shared" si="628"/>
        <v>0.45999999999999996</v>
      </c>
      <c r="AE1796" s="170">
        <f t="shared" si="629"/>
        <v>0.35889029103354464</v>
      </c>
      <c r="AF1796" s="170">
        <f t="shared" si="630"/>
        <v>0.67724188974965227</v>
      </c>
      <c r="AG1796" s="147" t="str">
        <f t="shared" si="631"/>
        <v/>
      </c>
      <c r="AH1796" s="147">
        <f t="shared" si="632"/>
        <v>0.35889029103354464</v>
      </c>
      <c r="AI1796" s="147" t="str">
        <f t="shared" si="633"/>
        <v/>
      </c>
      <c r="AJ1796" s="169">
        <f t="shared" si="634"/>
        <v>0</v>
      </c>
      <c r="AK1796" s="169" t="str">
        <f t="shared" si="635"/>
        <v/>
      </c>
      <c r="AL1796" s="169" t="str">
        <f t="shared" si="636"/>
        <v/>
      </c>
      <c r="AM1796" s="169"/>
      <c r="AN1796" s="169"/>
      <c r="AO1796" s="169"/>
      <c r="AP1796" s="169"/>
      <c r="AQ1796" s="169"/>
      <c r="AR1796" s="169"/>
      <c r="AS1796" s="169"/>
      <c r="AT1796" s="148"/>
      <c r="AU1796" s="149"/>
      <c r="AV1796" s="148"/>
      <c r="AW1796" s="173"/>
      <c r="AX1796" s="174"/>
      <c r="AY1796" s="175"/>
      <c r="AZ1796" s="175"/>
      <c r="BA1796" s="176"/>
      <c r="BB1796" s="176"/>
      <c r="BC1796" s="150"/>
      <c r="BE1796" s="151">
        <v>1092</v>
      </c>
      <c r="BF1796" s="164">
        <f t="shared" si="638"/>
        <v>6.9824000000001343</v>
      </c>
      <c r="BG1796" s="177">
        <f t="shared" si="639"/>
        <v>0.43071466640396761</v>
      </c>
      <c r="BH1796" s="178">
        <f t="shared" si="640"/>
        <v>6.6773520851426404E-4</v>
      </c>
      <c r="BI1796" s="179" t="str">
        <f t="shared" si="641"/>
        <v/>
      </c>
      <c r="BJ1796" s="179" t="str">
        <f t="shared" si="637"/>
        <v/>
      </c>
    </row>
    <row r="1797" spans="2:62" ht="20.100000000000001" customHeight="1" x14ac:dyDescent="0.25">
      <c r="B1797" s="147"/>
      <c r="C1797" s="151">
        <v>1116</v>
      </c>
      <c r="D1797" s="147">
        <f t="shared" si="610"/>
        <v>346.57027977978487</v>
      </c>
      <c r="E1797" s="170">
        <f t="shared" si="611"/>
        <v>4.7960731354324047E-4</v>
      </c>
      <c r="F1797" s="170">
        <f t="shared" si="612"/>
        <v>0.67867612718430748</v>
      </c>
      <c r="G1797" s="147" t="str">
        <f t="shared" si="613"/>
        <v/>
      </c>
      <c r="H1797" s="147">
        <f t="shared" si="614"/>
        <v>4.7960731354324047E-4</v>
      </c>
      <c r="I1797" s="147" t="str">
        <f t="shared" si="615"/>
        <v/>
      </c>
      <c r="J1797" s="147">
        <f t="shared" si="616"/>
        <v>2.9548281224541241E-11</v>
      </c>
      <c r="K1797" s="147" t="str">
        <f t="shared" si="617"/>
        <v/>
      </c>
      <c r="L1797" s="147" t="str">
        <f t="shared" si="618"/>
        <v/>
      </c>
      <c r="P1797" s="151">
        <v>1116</v>
      </c>
      <c r="Q1797" s="147">
        <f t="shared" si="619"/>
        <v>11146.08419281723</v>
      </c>
      <c r="R1797" s="170">
        <f t="shared" si="620"/>
        <v>1.4912648959374085E-5</v>
      </c>
      <c r="S1797" s="170">
        <f t="shared" si="621"/>
        <v>0.67867612718430737</v>
      </c>
      <c r="T1797" s="147" t="str">
        <f t="shared" si="622"/>
        <v/>
      </c>
      <c r="U1797" s="147">
        <f t="shared" si="623"/>
        <v>1.4912648959374085E-5</v>
      </c>
      <c r="V1797" s="147" t="str">
        <f t="shared" si="624"/>
        <v/>
      </c>
      <c r="W1797" s="171">
        <f t="shared" si="625"/>
        <v>1.5869442825802299E-5</v>
      </c>
      <c r="X1797" s="169" t="str">
        <f t="shared" si="626"/>
        <v/>
      </c>
      <c r="Y1797" s="147" t="str">
        <f t="shared" si="627"/>
        <v/>
      </c>
      <c r="AC1797" s="151">
        <v>1116</v>
      </c>
      <c r="AD1797" s="147">
        <f t="shared" si="628"/>
        <v>0.46400000000000041</v>
      </c>
      <c r="AE1797" s="170">
        <f t="shared" si="629"/>
        <v>0.35822767422222368</v>
      </c>
      <c r="AF1797" s="170">
        <f t="shared" si="630"/>
        <v>0.67867612718430759</v>
      </c>
      <c r="AG1797" s="147" t="str">
        <f t="shared" si="631"/>
        <v/>
      </c>
      <c r="AH1797" s="147">
        <f t="shared" si="632"/>
        <v>0.35822767422222368</v>
      </c>
      <c r="AI1797" s="147" t="str">
        <f t="shared" si="633"/>
        <v/>
      </c>
      <c r="AJ1797" s="169">
        <f t="shared" si="634"/>
        <v>0</v>
      </c>
      <c r="AK1797" s="169" t="str">
        <f t="shared" si="635"/>
        <v/>
      </c>
      <c r="AL1797" s="169" t="str">
        <f t="shared" si="636"/>
        <v/>
      </c>
      <c r="AM1797" s="169"/>
      <c r="AN1797" s="169"/>
      <c r="AO1797" s="169"/>
      <c r="AP1797" s="169"/>
      <c r="AQ1797" s="169"/>
      <c r="AR1797" s="169"/>
      <c r="AS1797" s="169"/>
      <c r="AT1797" s="148"/>
      <c r="AU1797" s="149"/>
      <c r="AV1797" s="148"/>
      <c r="AW1797" s="173"/>
      <c r="AX1797" s="174"/>
      <c r="AY1797" s="175"/>
      <c r="AZ1797" s="175"/>
      <c r="BA1797" s="176"/>
      <c r="BB1797" s="176"/>
      <c r="BC1797" s="150"/>
      <c r="BE1797" s="151">
        <v>1093</v>
      </c>
      <c r="BF1797" s="164">
        <f t="shared" si="638"/>
        <v>6.9888000000001345</v>
      </c>
      <c r="BG1797" s="177">
        <f t="shared" si="639"/>
        <v>0.43004693119545334</v>
      </c>
      <c r="BH1797" s="178">
        <f t="shared" si="640"/>
        <v>6.6712743075914016E-4</v>
      </c>
      <c r="BI1797" s="179" t="str">
        <f t="shared" si="641"/>
        <v/>
      </c>
      <c r="BJ1797" s="179" t="str">
        <f t="shared" si="637"/>
        <v/>
      </c>
    </row>
    <row r="1798" spans="2:62" ht="20.100000000000001" customHeight="1" x14ac:dyDescent="0.25">
      <c r="B1798" s="147"/>
      <c r="C1798" s="151">
        <v>1117</v>
      </c>
      <c r="D1798" s="147">
        <f t="shared" si="610"/>
        <v>349.55795460547279</v>
      </c>
      <c r="E1798" s="170">
        <f t="shared" si="611"/>
        <v>4.7871415819019031E-4</v>
      </c>
      <c r="F1798" s="170">
        <f t="shared" si="612"/>
        <v>0.68010770514658359</v>
      </c>
      <c r="G1798" s="147" t="str">
        <f t="shared" si="613"/>
        <v/>
      </c>
      <c r="H1798" s="147">
        <f t="shared" si="614"/>
        <v>4.7871415819019031E-4</v>
      </c>
      <c r="I1798" s="147" t="str">
        <f t="shared" si="615"/>
        <v/>
      </c>
      <c r="J1798" s="147">
        <f t="shared" si="616"/>
        <v>3.0239277544650289E-11</v>
      </c>
      <c r="K1798" s="147" t="str">
        <f t="shared" si="617"/>
        <v/>
      </c>
      <c r="L1798" s="147" t="str">
        <f t="shared" si="618"/>
        <v/>
      </c>
      <c r="P1798" s="151">
        <v>1117</v>
      </c>
      <c r="Q1798" s="147">
        <f t="shared" si="619"/>
        <v>11242.171125513938</v>
      </c>
      <c r="R1798" s="170">
        <f t="shared" si="620"/>
        <v>1.4884877672594022E-5</v>
      </c>
      <c r="S1798" s="170">
        <f t="shared" si="621"/>
        <v>0.68010770514658359</v>
      </c>
      <c r="T1798" s="147" t="str">
        <f t="shared" si="622"/>
        <v/>
      </c>
      <c r="U1798" s="147">
        <f t="shared" si="623"/>
        <v>1.4884877672594022E-5</v>
      </c>
      <c r="V1798" s="147" t="str">
        <f t="shared" si="624"/>
        <v/>
      </c>
      <c r="W1798" s="171">
        <f t="shared" si="625"/>
        <v>1.5888468177006387E-5</v>
      </c>
      <c r="X1798" s="169" t="str">
        <f t="shared" si="626"/>
        <v/>
      </c>
      <c r="Y1798" s="147" t="str">
        <f t="shared" si="627"/>
        <v/>
      </c>
      <c r="AC1798" s="151">
        <v>1117</v>
      </c>
      <c r="AD1798" s="147">
        <f t="shared" si="628"/>
        <v>0.46799999999999997</v>
      </c>
      <c r="AE1798" s="170">
        <f t="shared" si="629"/>
        <v>0.35756055978128964</v>
      </c>
      <c r="AF1798" s="170">
        <f t="shared" si="630"/>
        <v>0.68010770514658347</v>
      </c>
      <c r="AG1798" s="147" t="str">
        <f t="shared" si="631"/>
        <v/>
      </c>
      <c r="AH1798" s="147">
        <f t="shared" si="632"/>
        <v>0.35756055978128964</v>
      </c>
      <c r="AI1798" s="147" t="str">
        <f t="shared" si="633"/>
        <v/>
      </c>
      <c r="AJ1798" s="169">
        <f t="shared" si="634"/>
        <v>0</v>
      </c>
      <c r="AK1798" s="169" t="str">
        <f t="shared" si="635"/>
        <v/>
      </c>
      <c r="AL1798" s="169" t="str">
        <f t="shared" si="636"/>
        <v/>
      </c>
      <c r="AM1798" s="169"/>
      <c r="AN1798" s="169"/>
      <c r="AO1798" s="169"/>
      <c r="AP1798" s="169"/>
      <c r="AQ1798" s="169"/>
      <c r="AR1798" s="169"/>
      <c r="AS1798" s="169"/>
      <c r="AT1798" s="148"/>
      <c r="AU1798" s="149"/>
      <c r="AV1798" s="148"/>
      <c r="AW1798" s="173"/>
      <c r="AX1798" s="174"/>
      <c r="AY1798" s="175"/>
      <c r="AZ1798" s="175"/>
      <c r="BA1798" s="176"/>
      <c r="BB1798" s="176"/>
      <c r="BC1798" s="150"/>
      <c r="BE1798" s="151">
        <v>1094</v>
      </c>
      <c r="BF1798" s="164">
        <f t="shared" si="638"/>
        <v>6.9952000000001346</v>
      </c>
      <c r="BG1798" s="177">
        <f t="shared" si="639"/>
        <v>0.4293798037646942</v>
      </c>
      <c r="BH1798" s="178">
        <f t="shared" si="640"/>
        <v>6.665188101272479E-4</v>
      </c>
      <c r="BI1798" s="179" t="str">
        <f t="shared" si="641"/>
        <v/>
      </c>
      <c r="BJ1798" s="179" t="str">
        <f t="shared" si="637"/>
        <v/>
      </c>
    </row>
    <row r="1799" spans="2:62" ht="20.100000000000001" customHeight="1" x14ac:dyDescent="0.25">
      <c r="B1799" s="147"/>
      <c r="C1799" s="151">
        <v>1118</v>
      </c>
      <c r="D1799" s="147">
        <f t="shared" si="610"/>
        <v>352.54562943116025</v>
      </c>
      <c r="E1799" s="170">
        <f t="shared" si="611"/>
        <v>4.7781502102655249E-4</v>
      </c>
      <c r="F1799" s="170">
        <f t="shared" si="612"/>
        <v>0.6815366057053156</v>
      </c>
      <c r="G1799" s="147" t="str">
        <f t="shared" si="613"/>
        <v/>
      </c>
      <c r="H1799" s="147">
        <f t="shared" si="614"/>
        <v>4.7781502102655249E-4</v>
      </c>
      <c r="I1799" s="147" t="str">
        <f t="shared" si="615"/>
        <v/>
      </c>
      <c r="J1799" s="147">
        <f t="shared" si="616"/>
        <v>3.0945937903063978E-11</v>
      </c>
      <c r="K1799" s="147" t="str">
        <f t="shared" si="617"/>
        <v/>
      </c>
      <c r="L1799" s="147" t="str">
        <f t="shared" si="618"/>
        <v/>
      </c>
      <c r="P1799" s="151">
        <v>1118</v>
      </c>
      <c r="Q1799" s="147">
        <f t="shared" si="619"/>
        <v>11338.258058210631</v>
      </c>
      <c r="R1799" s="170">
        <f t="shared" si="620"/>
        <v>1.4856920390648925E-5</v>
      </c>
      <c r="S1799" s="170">
        <f t="shared" si="621"/>
        <v>0.6815366057053156</v>
      </c>
      <c r="T1799" s="147" t="str">
        <f t="shared" si="622"/>
        <v/>
      </c>
      <c r="U1799" s="147">
        <f t="shared" si="623"/>
        <v>1.4856920390648925E-5</v>
      </c>
      <c r="V1799" s="147" t="str">
        <f t="shared" si="624"/>
        <v/>
      </c>
      <c r="W1799" s="171">
        <f t="shared" si="625"/>
        <v>1.5907261818850822E-5</v>
      </c>
      <c r="X1799" s="169" t="str">
        <f t="shared" si="626"/>
        <v/>
      </c>
      <c r="Y1799" s="147" t="str">
        <f t="shared" si="627"/>
        <v/>
      </c>
      <c r="AC1799" s="151">
        <v>1118</v>
      </c>
      <c r="AD1799" s="147">
        <f t="shared" si="628"/>
        <v>0.47200000000000042</v>
      </c>
      <c r="AE1799" s="170">
        <f t="shared" si="629"/>
        <v>0.35688897741412928</v>
      </c>
      <c r="AF1799" s="170">
        <f t="shared" si="630"/>
        <v>0.68153660570531582</v>
      </c>
      <c r="AG1799" s="147" t="str">
        <f t="shared" si="631"/>
        <v/>
      </c>
      <c r="AH1799" s="147">
        <f t="shared" si="632"/>
        <v>0.35688897741412928</v>
      </c>
      <c r="AI1799" s="147" t="str">
        <f t="shared" si="633"/>
        <v/>
      </c>
      <c r="AJ1799" s="169">
        <f t="shared" si="634"/>
        <v>0</v>
      </c>
      <c r="AK1799" s="169" t="str">
        <f t="shared" si="635"/>
        <v/>
      </c>
      <c r="AL1799" s="169" t="str">
        <f t="shared" si="636"/>
        <v/>
      </c>
      <c r="AM1799" s="169"/>
      <c r="AN1799" s="169"/>
      <c r="AO1799" s="169"/>
      <c r="AP1799" s="169"/>
      <c r="AQ1799" s="169"/>
      <c r="AR1799" s="169"/>
      <c r="AS1799" s="169"/>
      <c r="AT1799" s="148"/>
      <c r="AU1799" s="149"/>
      <c r="AV1799" s="148"/>
      <c r="AW1799" s="173"/>
      <c r="AX1799" s="174"/>
      <c r="AY1799" s="175"/>
      <c r="AZ1799" s="175"/>
      <c r="BA1799" s="176"/>
      <c r="BB1799" s="176"/>
      <c r="BC1799" s="150"/>
      <c r="BE1799" s="151">
        <v>1095</v>
      </c>
      <c r="BF1799" s="164">
        <f t="shared" si="638"/>
        <v>7.0016000000001348</v>
      </c>
      <c r="BG1799" s="177">
        <f t="shared" si="639"/>
        <v>0.42871328495456695</v>
      </c>
      <c r="BH1799" s="178">
        <f t="shared" si="640"/>
        <v>6.6590935248750371E-4</v>
      </c>
      <c r="BI1799" s="179" t="str">
        <f t="shared" si="641"/>
        <v/>
      </c>
      <c r="BJ1799" s="179" t="str">
        <f t="shared" si="637"/>
        <v/>
      </c>
    </row>
    <row r="1800" spans="2:62" ht="20.100000000000001" customHeight="1" x14ac:dyDescent="0.25">
      <c r="B1800" s="147"/>
      <c r="C1800" s="151">
        <v>1119</v>
      </c>
      <c r="D1800" s="147">
        <f t="shared" si="610"/>
        <v>355.53330425684817</v>
      </c>
      <c r="E1800" s="170">
        <f t="shared" si="611"/>
        <v>4.7690994203270496E-4</v>
      </c>
      <c r="F1800" s="170">
        <f t="shared" si="612"/>
        <v>0.68296281104847067</v>
      </c>
      <c r="G1800" s="147" t="str">
        <f t="shared" si="613"/>
        <v/>
      </c>
      <c r="H1800" s="147">
        <f t="shared" si="614"/>
        <v>4.7690994203270496E-4</v>
      </c>
      <c r="I1800" s="147" t="str">
        <f t="shared" si="615"/>
        <v/>
      </c>
      <c r="J1800" s="147">
        <f t="shared" si="616"/>
        <v>3.1668605474840001E-11</v>
      </c>
      <c r="K1800" s="147" t="str">
        <f t="shared" si="617"/>
        <v/>
      </c>
      <c r="L1800" s="147" t="str">
        <f t="shared" si="618"/>
        <v/>
      </c>
      <c r="P1800" s="151">
        <v>1119</v>
      </c>
      <c r="Q1800" s="147">
        <f t="shared" si="619"/>
        <v>11434.344990907339</v>
      </c>
      <c r="R1800" s="170">
        <f t="shared" si="620"/>
        <v>1.4828778356666922E-5</v>
      </c>
      <c r="S1800" s="170">
        <f t="shared" si="621"/>
        <v>0.68296281104847079</v>
      </c>
      <c r="T1800" s="147" t="str">
        <f t="shared" si="622"/>
        <v/>
      </c>
      <c r="U1800" s="147">
        <f t="shared" si="623"/>
        <v>1.4828778356666922E-5</v>
      </c>
      <c r="V1800" s="147" t="str">
        <f t="shared" si="624"/>
        <v/>
      </c>
      <c r="W1800" s="171">
        <f t="shared" si="625"/>
        <v>1.5925822875511268E-5</v>
      </c>
      <c r="X1800" s="169" t="str">
        <f t="shared" si="626"/>
        <v/>
      </c>
      <c r="Y1800" s="147" t="str">
        <f t="shared" si="627"/>
        <v/>
      </c>
      <c r="AC1800" s="151">
        <v>1119</v>
      </c>
      <c r="AD1800" s="147">
        <f t="shared" si="628"/>
        <v>0.47599999999999998</v>
      </c>
      <c r="AE1800" s="170">
        <f t="shared" si="629"/>
        <v>0.35621295698283506</v>
      </c>
      <c r="AF1800" s="170">
        <f t="shared" si="630"/>
        <v>0.68296281104847067</v>
      </c>
      <c r="AG1800" s="147" t="str">
        <f t="shared" si="631"/>
        <v/>
      </c>
      <c r="AH1800" s="147">
        <f t="shared" si="632"/>
        <v>0.35621295698283506</v>
      </c>
      <c r="AI1800" s="147" t="str">
        <f t="shared" si="633"/>
        <v/>
      </c>
      <c r="AJ1800" s="169">
        <f t="shared" si="634"/>
        <v>0</v>
      </c>
      <c r="AK1800" s="169" t="str">
        <f t="shared" si="635"/>
        <v/>
      </c>
      <c r="AL1800" s="169" t="str">
        <f t="shared" si="636"/>
        <v/>
      </c>
      <c r="AM1800" s="169"/>
      <c r="AN1800" s="169"/>
      <c r="AO1800" s="169"/>
      <c r="AP1800" s="169"/>
      <c r="AQ1800" s="169"/>
      <c r="AR1800" s="169"/>
      <c r="AS1800" s="169"/>
      <c r="AT1800" s="148"/>
      <c r="AU1800" s="149"/>
      <c r="AV1800" s="148"/>
      <c r="AW1800" s="173"/>
      <c r="AX1800" s="174"/>
      <c r="AY1800" s="175"/>
      <c r="AZ1800" s="175"/>
      <c r="BA1800" s="176"/>
      <c r="BB1800" s="176"/>
      <c r="BC1800" s="150"/>
      <c r="BE1800" s="151">
        <v>1096</v>
      </c>
      <c r="BF1800" s="164">
        <f t="shared" si="638"/>
        <v>7.008000000000135</v>
      </c>
      <c r="BG1800" s="177">
        <f t="shared" si="639"/>
        <v>0.42804737560207945</v>
      </c>
      <c r="BH1800" s="178">
        <f t="shared" si="640"/>
        <v>6.652990636920042E-4</v>
      </c>
      <c r="BI1800" s="179" t="str">
        <f t="shared" si="641"/>
        <v/>
      </c>
      <c r="BJ1800" s="179" t="str">
        <f t="shared" si="637"/>
        <v/>
      </c>
    </row>
    <row r="1801" spans="2:62" ht="20.100000000000001" customHeight="1" x14ac:dyDescent="0.25">
      <c r="B1801" s="147"/>
      <c r="C1801" s="151">
        <v>1120</v>
      </c>
      <c r="D1801" s="147">
        <f t="shared" si="610"/>
        <v>358.52097908253609</v>
      </c>
      <c r="E1801" s="170">
        <f t="shared" si="611"/>
        <v>4.7599896139855061E-4</v>
      </c>
      <c r="F1801" s="170">
        <f t="shared" si="612"/>
        <v>0.68438630348377749</v>
      </c>
      <c r="G1801" s="147" t="str">
        <f t="shared" si="613"/>
        <v/>
      </c>
      <c r="H1801" s="147">
        <f t="shared" si="614"/>
        <v>4.7599896139855061E-4</v>
      </c>
      <c r="I1801" s="147" t="str">
        <f t="shared" si="615"/>
        <v/>
      </c>
      <c r="J1801" s="147">
        <f t="shared" si="616"/>
        <v>3.2407630674557075E-11</v>
      </c>
      <c r="K1801" s="147" t="str">
        <f t="shared" si="617"/>
        <v/>
      </c>
      <c r="L1801" s="147" t="str">
        <f t="shared" si="618"/>
        <v/>
      </c>
      <c r="P1801" s="151">
        <v>1120</v>
      </c>
      <c r="Q1801" s="147">
        <f t="shared" si="619"/>
        <v>11530.431923604032</v>
      </c>
      <c r="R1801" s="170">
        <f t="shared" si="620"/>
        <v>1.4800452820290993E-5</v>
      </c>
      <c r="S1801" s="170">
        <f t="shared" si="621"/>
        <v>0.68438630348377738</v>
      </c>
      <c r="T1801" s="147" t="str">
        <f t="shared" si="622"/>
        <v/>
      </c>
      <c r="U1801" s="147">
        <f t="shared" si="623"/>
        <v>1.4800452820290993E-5</v>
      </c>
      <c r="V1801" s="147" t="str">
        <f t="shared" si="624"/>
        <v/>
      </c>
      <c r="W1801" s="171">
        <f t="shared" si="625"/>
        <v>1.5944150481304967E-5</v>
      </c>
      <c r="X1801" s="169" t="str">
        <f t="shared" si="626"/>
        <v/>
      </c>
      <c r="Y1801" s="147" t="str">
        <f t="shared" si="627"/>
        <v/>
      </c>
      <c r="AC1801" s="151">
        <v>1120</v>
      </c>
      <c r="AD1801" s="147">
        <f t="shared" si="628"/>
        <v>0.48000000000000043</v>
      </c>
      <c r="AE1801" s="170">
        <f t="shared" si="629"/>
        <v>0.35553252850599704</v>
      </c>
      <c r="AF1801" s="170">
        <f t="shared" si="630"/>
        <v>0.6843863034837776</v>
      </c>
      <c r="AG1801" s="147" t="str">
        <f t="shared" si="631"/>
        <v/>
      </c>
      <c r="AH1801" s="147">
        <f t="shared" si="632"/>
        <v>0.35553252850599704</v>
      </c>
      <c r="AI1801" s="147" t="str">
        <f t="shared" si="633"/>
        <v/>
      </c>
      <c r="AJ1801" s="169">
        <f t="shared" si="634"/>
        <v>0</v>
      </c>
      <c r="AK1801" s="169" t="str">
        <f t="shared" si="635"/>
        <v/>
      </c>
      <c r="AL1801" s="169" t="str">
        <f t="shared" si="636"/>
        <v/>
      </c>
      <c r="AM1801" s="169"/>
      <c r="AN1801" s="169"/>
      <c r="AO1801" s="169"/>
      <c r="AP1801" s="169"/>
      <c r="AQ1801" s="169"/>
      <c r="AR1801" s="169"/>
      <c r="AS1801" s="169"/>
      <c r="AT1801" s="148"/>
      <c r="AU1801" s="149"/>
      <c r="AV1801" s="148"/>
      <c r="AW1801" s="173"/>
      <c r="AX1801" s="174"/>
      <c r="AY1801" s="175"/>
      <c r="AZ1801" s="175"/>
      <c r="BA1801" s="176"/>
      <c r="BB1801" s="176"/>
      <c r="BC1801" s="150"/>
      <c r="BE1801" s="151">
        <v>1097</v>
      </c>
      <c r="BF1801" s="164">
        <f t="shared" si="638"/>
        <v>7.0144000000001352</v>
      </c>
      <c r="BG1801" s="177">
        <f t="shared" si="639"/>
        <v>0.42738207653838745</v>
      </c>
      <c r="BH1801" s="178">
        <f t="shared" si="640"/>
        <v>6.6468794958124411E-4</v>
      </c>
      <c r="BI1801" s="179" t="str">
        <f t="shared" si="641"/>
        <v/>
      </c>
      <c r="BJ1801" s="179" t="str">
        <f t="shared" si="637"/>
        <v/>
      </c>
    </row>
    <row r="1802" spans="2:62" ht="20.100000000000001" customHeight="1" x14ac:dyDescent="0.25">
      <c r="B1802" s="147"/>
      <c r="C1802" s="151">
        <v>1121</v>
      </c>
      <c r="D1802" s="147">
        <f t="shared" si="610"/>
        <v>361.50865390822401</v>
      </c>
      <c r="E1802" s="170">
        <f t="shared" si="611"/>
        <v>4.7508211952055035E-4</v>
      </c>
      <c r="F1802" s="170">
        <f t="shared" si="612"/>
        <v>0.68580706543934844</v>
      </c>
      <c r="G1802" s="147" t="str">
        <f t="shared" si="613"/>
        <v/>
      </c>
      <c r="H1802" s="147">
        <f t="shared" si="614"/>
        <v>4.7508211952055035E-4</v>
      </c>
      <c r="I1802" s="147" t="str">
        <f t="shared" si="615"/>
        <v/>
      </c>
      <c r="J1802" s="147">
        <f t="shared" si="616"/>
        <v>3.3163371302689471E-11</v>
      </c>
      <c r="K1802" s="147" t="str">
        <f t="shared" si="617"/>
        <v/>
      </c>
      <c r="L1802" s="147" t="str">
        <f t="shared" si="618"/>
        <v/>
      </c>
      <c r="P1802" s="151">
        <v>1121</v>
      </c>
      <c r="Q1802" s="147">
        <f t="shared" si="619"/>
        <v>11626.51885630074</v>
      </c>
      <c r="R1802" s="170">
        <f t="shared" si="620"/>
        <v>1.4771945037586719E-5</v>
      </c>
      <c r="S1802" s="170">
        <f t="shared" si="621"/>
        <v>0.68580706543934844</v>
      </c>
      <c r="T1802" s="147" t="str">
        <f t="shared" si="622"/>
        <v/>
      </c>
      <c r="U1802" s="147">
        <f t="shared" si="623"/>
        <v>1.4771945037586719E-5</v>
      </c>
      <c r="V1802" s="147" t="str">
        <f t="shared" si="624"/>
        <v/>
      </c>
      <c r="W1802" s="171">
        <f t="shared" si="625"/>
        <v>1.5962243780758039E-5</v>
      </c>
      <c r="X1802" s="169" t="str">
        <f t="shared" si="626"/>
        <v/>
      </c>
      <c r="Y1802" s="147" t="str">
        <f t="shared" si="627"/>
        <v/>
      </c>
      <c r="AC1802" s="151">
        <v>1121</v>
      </c>
      <c r="AD1802" s="147">
        <f t="shared" si="628"/>
        <v>0.48399999999999999</v>
      </c>
      <c r="AE1802" s="170">
        <f t="shared" si="629"/>
        <v>0.35484772215648769</v>
      </c>
      <c r="AF1802" s="170">
        <f t="shared" si="630"/>
        <v>0.68580706543934833</v>
      </c>
      <c r="AG1802" s="147" t="str">
        <f t="shared" si="631"/>
        <v/>
      </c>
      <c r="AH1802" s="147">
        <f t="shared" si="632"/>
        <v>0.35484772215648769</v>
      </c>
      <c r="AI1802" s="147" t="str">
        <f t="shared" si="633"/>
        <v/>
      </c>
      <c r="AJ1802" s="169">
        <f t="shared" si="634"/>
        <v>0</v>
      </c>
      <c r="AK1802" s="169" t="str">
        <f t="shared" si="635"/>
        <v/>
      </c>
      <c r="AL1802" s="169" t="str">
        <f t="shared" si="636"/>
        <v/>
      </c>
      <c r="AM1802" s="169"/>
      <c r="AN1802" s="169"/>
      <c r="AO1802" s="169"/>
      <c r="AP1802" s="169"/>
      <c r="AQ1802" s="169"/>
      <c r="AR1802" s="169"/>
      <c r="AS1802" s="169"/>
      <c r="AT1802" s="148"/>
      <c r="AU1802" s="149"/>
      <c r="AV1802" s="148"/>
      <c r="AW1802" s="173"/>
      <c r="AX1802" s="174"/>
      <c r="AY1802" s="175"/>
      <c r="AZ1802" s="175"/>
      <c r="BA1802" s="176"/>
      <c r="BB1802" s="176"/>
      <c r="BC1802" s="150"/>
      <c r="BE1802" s="151">
        <v>1098</v>
      </c>
      <c r="BF1802" s="164">
        <f t="shared" si="638"/>
        <v>7.0208000000001354</v>
      </c>
      <c r="BG1802" s="177">
        <f t="shared" si="639"/>
        <v>0.4267173885888062</v>
      </c>
      <c r="BH1802" s="178">
        <f t="shared" si="640"/>
        <v>6.6407601597862076E-4</v>
      </c>
      <c r="BI1802" s="179" t="str">
        <f t="shared" si="641"/>
        <v/>
      </c>
      <c r="BJ1802" s="179" t="str">
        <f t="shared" si="637"/>
        <v/>
      </c>
    </row>
    <row r="1803" spans="2:62" ht="20.100000000000001" customHeight="1" x14ac:dyDescent="0.25">
      <c r="B1803" s="147"/>
      <c r="C1803" s="151">
        <v>1122</v>
      </c>
      <c r="D1803" s="147">
        <f t="shared" si="610"/>
        <v>364.49632873391147</v>
      </c>
      <c r="E1803" s="170">
        <f t="shared" si="611"/>
        <v>4.7415945699874596E-4</v>
      </c>
      <c r="F1803" s="170">
        <f t="shared" si="612"/>
        <v>0.68722507946429234</v>
      </c>
      <c r="G1803" s="147" t="str">
        <f t="shared" si="613"/>
        <v/>
      </c>
      <c r="H1803" s="147">
        <f t="shared" si="614"/>
        <v>4.7415945699874596E-4</v>
      </c>
      <c r="I1803" s="147" t="str">
        <f t="shared" si="615"/>
        <v/>
      </c>
      <c r="J1803" s="147">
        <f t="shared" si="616"/>
        <v>3.393619269480003E-11</v>
      </c>
      <c r="K1803" s="147" t="str">
        <f t="shared" si="617"/>
        <v/>
      </c>
      <c r="L1803" s="147" t="str">
        <f t="shared" si="618"/>
        <v/>
      </c>
      <c r="P1803" s="151">
        <v>1122</v>
      </c>
      <c r="Q1803" s="147">
        <f t="shared" si="619"/>
        <v>11722.605788997433</v>
      </c>
      <c r="R1803" s="170">
        <f t="shared" si="620"/>
        <v>1.474325627094972E-5</v>
      </c>
      <c r="S1803" s="170">
        <f t="shared" si="621"/>
        <v>0.68722507946429234</v>
      </c>
      <c r="T1803" s="147" t="str">
        <f t="shared" si="622"/>
        <v/>
      </c>
      <c r="U1803" s="147">
        <f t="shared" si="623"/>
        <v>1.474325627094972E-5</v>
      </c>
      <c r="V1803" s="147" t="str">
        <f t="shared" si="624"/>
        <v/>
      </c>
      <c r="W1803" s="171">
        <f t="shared" si="625"/>
        <v>1.5980101928671971E-5</v>
      </c>
      <c r="X1803" s="169" t="str">
        <f t="shared" si="626"/>
        <v/>
      </c>
      <c r="Y1803" s="147" t="str">
        <f t="shared" si="627"/>
        <v/>
      </c>
      <c r="AC1803" s="151">
        <v>1122</v>
      </c>
      <c r="AD1803" s="147">
        <f t="shared" si="628"/>
        <v>0.48800000000000043</v>
      </c>
      <c r="AE1803" s="170">
        <f t="shared" si="629"/>
        <v>0.35415856825923742</v>
      </c>
      <c r="AF1803" s="170">
        <f t="shared" si="630"/>
        <v>0.68722507946429245</v>
      </c>
      <c r="AG1803" s="147" t="str">
        <f t="shared" si="631"/>
        <v/>
      </c>
      <c r="AH1803" s="147">
        <f t="shared" si="632"/>
        <v>0.35415856825923742</v>
      </c>
      <c r="AI1803" s="147" t="str">
        <f t="shared" si="633"/>
        <v/>
      </c>
      <c r="AJ1803" s="169">
        <f t="shared" si="634"/>
        <v>0</v>
      </c>
      <c r="AK1803" s="169" t="str">
        <f t="shared" si="635"/>
        <v/>
      </c>
      <c r="AL1803" s="169" t="str">
        <f t="shared" si="636"/>
        <v/>
      </c>
      <c r="AM1803" s="169"/>
      <c r="AN1803" s="169"/>
      <c r="AO1803" s="169"/>
      <c r="AP1803" s="169"/>
      <c r="AQ1803" s="169"/>
      <c r="AR1803" s="169"/>
      <c r="AS1803" s="169"/>
      <c r="AT1803" s="148"/>
      <c r="AU1803" s="149"/>
      <c r="AV1803" s="148"/>
      <c r="AW1803" s="173"/>
      <c r="AX1803" s="174"/>
      <c r="AY1803" s="175"/>
      <c r="AZ1803" s="175"/>
      <c r="BA1803" s="176"/>
      <c r="BB1803" s="176"/>
      <c r="BC1803" s="150"/>
      <c r="BE1803" s="151">
        <v>1099</v>
      </c>
      <c r="BF1803" s="164">
        <f t="shared" si="638"/>
        <v>7.0272000000001356</v>
      </c>
      <c r="BG1803" s="177">
        <f t="shared" si="639"/>
        <v>0.42605331257282758</v>
      </c>
      <c r="BH1803" s="178">
        <f t="shared" si="640"/>
        <v>6.6346326869659578E-4</v>
      </c>
      <c r="BI1803" s="179" t="str">
        <f t="shared" si="641"/>
        <v/>
      </c>
      <c r="BJ1803" s="179" t="str">
        <f t="shared" si="637"/>
        <v/>
      </c>
    </row>
    <row r="1804" spans="2:62" ht="20.100000000000001" customHeight="1" x14ac:dyDescent="0.25">
      <c r="B1804" s="147"/>
      <c r="C1804" s="151">
        <v>1123</v>
      </c>
      <c r="D1804" s="147">
        <f t="shared" si="610"/>
        <v>367.48400355959939</v>
      </c>
      <c r="E1804" s="170">
        <f t="shared" si="611"/>
        <v>4.7323101463377142E-4</v>
      </c>
      <c r="F1804" s="170">
        <f t="shared" si="612"/>
        <v>0.68864032822931842</v>
      </c>
      <c r="G1804" s="147" t="str">
        <f t="shared" si="613"/>
        <v/>
      </c>
      <c r="H1804" s="147">
        <f t="shared" si="614"/>
        <v>4.7323101463377142E-4</v>
      </c>
      <c r="I1804" s="147" t="str">
        <f t="shared" si="615"/>
        <v/>
      </c>
      <c r="J1804" s="147">
        <f t="shared" si="616"/>
        <v>3.4726467873603283E-11</v>
      </c>
      <c r="K1804" s="147" t="str">
        <f t="shared" si="617"/>
        <v/>
      </c>
      <c r="L1804" s="147" t="str">
        <f t="shared" si="618"/>
        <v/>
      </c>
      <c r="P1804" s="151">
        <v>1123</v>
      </c>
      <c r="Q1804" s="147">
        <f t="shared" si="619"/>
        <v>11818.69272169414</v>
      </c>
      <c r="R1804" s="170">
        <f t="shared" si="620"/>
        <v>1.4714387789012715E-5</v>
      </c>
      <c r="S1804" s="170">
        <f t="shared" si="621"/>
        <v>0.68864032822931853</v>
      </c>
      <c r="T1804" s="147" t="str">
        <f t="shared" si="622"/>
        <v/>
      </c>
      <c r="U1804" s="147">
        <f t="shared" si="623"/>
        <v>1.4714387789012715E-5</v>
      </c>
      <c r="V1804" s="147" t="str">
        <f t="shared" si="624"/>
        <v/>
      </c>
      <c r="W1804" s="171">
        <f t="shared" si="625"/>
        <v>1.5997724090189456E-5</v>
      </c>
      <c r="X1804" s="169" t="str">
        <f t="shared" si="626"/>
        <v/>
      </c>
      <c r="Y1804" s="147" t="str">
        <f t="shared" si="627"/>
        <v/>
      </c>
      <c r="AC1804" s="151">
        <v>1123</v>
      </c>
      <c r="AD1804" s="147">
        <f t="shared" si="628"/>
        <v>0.49199999999999999</v>
      </c>
      <c r="AE1804" s="170">
        <f t="shared" si="629"/>
        <v>0.35346509728900333</v>
      </c>
      <c r="AF1804" s="170">
        <f t="shared" si="630"/>
        <v>0.68864032822931842</v>
      </c>
      <c r="AG1804" s="147" t="str">
        <f t="shared" si="631"/>
        <v/>
      </c>
      <c r="AH1804" s="147">
        <f t="shared" si="632"/>
        <v>0.35346509728900333</v>
      </c>
      <c r="AI1804" s="147" t="str">
        <f t="shared" si="633"/>
        <v/>
      </c>
      <c r="AJ1804" s="169">
        <f t="shared" si="634"/>
        <v>0</v>
      </c>
      <c r="AK1804" s="169" t="str">
        <f t="shared" si="635"/>
        <v/>
      </c>
      <c r="AL1804" s="169" t="str">
        <f t="shared" si="636"/>
        <v/>
      </c>
      <c r="AM1804" s="169"/>
      <c r="AN1804" s="169"/>
      <c r="AO1804" s="169"/>
      <c r="AP1804" s="169"/>
      <c r="AQ1804" s="169"/>
      <c r="AR1804" s="169"/>
      <c r="AS1804" s="169"/>
      <c r="AT1804" s="148"/>
      <c r="AU1804" s="149"/>
      <c r="AV1804" s="148"/>
      <c r="AW1804" s="173"/>
      <c r="AX1804" s="174"/>
      <c r="AY1804" s="175"/>
      <c r="AZ1804" s="175"/>
      <c r="BA1804" s="176"/>
      <c r="BB1804" s="176"/>
      <c r="BC1804" s="150"/>
      <c r="BE1804" s="151">
        <v>1100</v>
      </c>
      <c r="BF1804" s="164">
        <f t="shared" si="638"/>
        <v>7.0336000000001357</v>
      </c>
      <c r="BG1804" s="177">
        <f t="shared" si="639"/>
        <v>0.42538984930413098</v>
      </c>
      <c r="BH1804" s="178">
        <f t="shared" si="640"/>
        <v>6.628497135308109E-4</v>
      </c>
      <c r="BI1804" s="179" t="str">
        <f t="shared" si="641"/>
        <v/>
      </c>
      <c r="BJ1804" s="179" t="str">
        <f t="shared" si="637"/>
        <v/>
      </c>
    </row>
    <row r="1805" spans="2:62" ht="20.100000000000001" customHeight="1" x14ac:dyDescent="0.25">
      <c r="B1805" s="147"/>
      <c r="C1805" s="151">
        <v>1124</v>
      </c>
      <c r="D1805" s="147">
        <f t="shared" si="610"/>
        <v>370.4716783852873</v>
      </c>
      <c r="E1805" s="170">
        <f t="shared" si="611"/>
        <v>4.7229683342385557E-4</v>
      </c>
      <c r="F1805" s="170">
        <f t="shared" si="612"/>
        <v>0.69005279452733048</v>
      </c>
      <c r="G1805" s="147" t="str">
        <f t="shared" si="613"/>
        <v/>
      </c>
      <c r="H1805" s="147">
        <f t="shared" si="614"/>
        <v>4.7229683342385557E-4</v>
      </c>
      <c r="I1805" s="147" t="str">
        <f t="shared" si="615"/>
        <v/>
      </c>
      <c r="J1805" s="147">
        <f t="shared" si="616"/>
        <v>3.5534577703950836E-11</v>
      </c>
      <c r="K1805" s="147" t="str">
        <f t="shared" si="617"/>
        <v/>
      </c>
      <c r="L1805" s="147" t="str">
        <f t="shared" si="618"/>
        <v/>
      </c>
      <c r="P1805" s="151">
        <v>1124</v>
      </c>
      <c r="Q1805" s="147">
        <f t="shared" si="619"/>
        <v>11914.779654390833</v>
      </c>
      <c r="R1805" s="170">
        <f t="shared" si="620"/>
        <v>1.4685340866552346E-5</v>
      </c>
      <c r="S1805" s="170">
        <f t="shared" si="621"/>
        <v>0.69005279452733048</v>
      </c>
      <c r="T1805" s="147" t="str">
        <f t="shared" si="622"/>
        <v/>
      </c>
      <c r="U1805" s="147">
        <f t="shared" si="623"/>
        <v>1.4685340866552346E-5</v>
      </c>
      <c r="V1805" s="147" t="str">
        <f t="shared" si="624"/>
        <v/>
      </c>
      <c r="W1805" s="171">
        <f t="shared" si="625"/>
        <v>1.6015109440859365E-5</v>
      </c>
      <c r="X1805" s="169" t="str">
        <f t="shared" si="626"/>
        <v/>
      </c>
      <c r="Y1805" s="147" t="str">
        <f t="shared" si="627"/>
        <v/>
      </c>
      <c r="AC1805" s="151">
        <v>1124</v>
      </c>
      <c r="AD1805" s="147">
        <f t="shared" si="628"/>
        <v>0.49600000000000044</v>
      </c>
      <c r="AE1805" s="170">
        <f t="shared" si="629"/>
        <v>0.35276733986812925</v>
      </c>
      <c r="AF1805" s="170">
        <f t="shared" si="630"/>
        <v>0.69005279452733048</v>
      </c>
      <c r="AG1805" s="147" t="str">
        <f t="shared" si="631"/>
        <v/>
      </c>
      <c r="AH1805" s="147">
        <f t="shared" si="632"/>
        <v>0.35276733986812925</v>
      </c>
      <c r="AI1805" s="147" t="str">
        <f t="shared" si="633"/>
        <v/>
      </c>
      <c r="AJ1805" s="169">
        <f t="shared" si="634"/>
        <v>0</v>
      </c>
      <c r="AK1805" s="169" t="str">
        <f t="shared" si="635"/>
        <v/>
      </c>
      <c r="AL1805" s="169" t="str">
        <f t="shared" si="636"/>
        <v/>
      </c>
      <c r="AM1805" s="169"/>
      <c r="AN1805" s="169"/>
      <c r="AO1805" s="169"/>
      <c r="AP1805" s="169"/>
      <c r="AQ1805" s="169"/>
      <c r="AR1805" s="169"/>
      <c r="AS1805" s="169"/>
      <c r="AT1805" s="148"/>
      <c r="AU1805" s="149"/>
      <c r="AV1805" s="148"/>
      <c r="AW1805" s="173"/>
      <c r="AX1805" s="174"/>
      <c r="AY1805" s="175"/>
      <c r="AZ1805" s="175"/>
      <c r="BA1805" s="176"/>
      <c r="BB1805" s="176"/>
      <c r="BC1805" s="150"/>
      <c r="BE1805" s="151">
        <v>1101</v>
      </c>
      <c r="BF1805" s="164">
        <f t="shared" si="638"/>
        <v>7.0400000000001359</v>
      </c>
      <c r="BG1805" s="177">
        <f t="shared" si="639"/>
        <v>0.42472699959060017</v>
      </c>
      <c r="BH1805" s="178">
        <f t="shared" si="640"/>
        <v>6.6223535626475094E-4</v>
      </c>
      <c r="BI1805" s="179" t="str">
        <f t="shared" si="641"/>
        <v/>
      </c>
      <c r="BJ1805" s="179" t="str">
        <f t="shared" si="637"/>
        <v/>
      </c>
    </row>
    <row r="1806" spans="2:62" ht="20.100000000000001" customHeight="1" x14ac:dyDescent="0.25">
      <c r="B1806" s="147"/>
      <c r="C1806" s="151">
        <v>1125</v>
      </c>
      <c r="D1806" s="147">
        <f t="shared" si="610"/>
        <v>373.45935321097522</v>
      </c>
      <c r="E1806" s="170">
        <f t="shared" si="611"/>
        <v>4.7135695456181336E-4</v>
      </c>
      <c r="F1806" s="170">
        <f t="shared" si="612"/>
        <v>0.69146246127401323</v>
      </c>
      <c r="G1806" s="147" t="str">
        <f t="shared" si="613"/>
        <v/>
      </c>
      <c r="H1806" s="147">
        <f t="shared" si="614"/>
        <v>4.7135695456181336E-4</v>
      </c>
      <c r="I1806" s="147" t="str">
        <f t="shared" si="615"/>
        <v/>
      </c>
      <c r="J1806" s="147">
        <f t="shared" si="616"/>
        <v>3.6360911050793782E-11</v>
      </c>
      <c r="K1806" s="147" t="str">
        <f t="shared" si="617"/>
        <v/>
      </c>
      <c r="L1806" s="147" t="str">
        <f t="shared" si="618"/>
        <v/>
      </c>
      <c r="P1806" s="151">
        <v>1125</v>
      </c>
      <c r="Q1806" s="147">
        <f t="shared" si="619"/>
        <v>12010.866587087541</v>
      </c>
      <c r="R1806" s="170">
        <f t="shared" si="620"/>
        <v>1.4656116784395585E-5</v>
      </c>
      <c r="S1806" s="170">
        <f t="shared" si="621"/>
        <v>0.69146246127401323</v>
      </c>
      <c r="T1806" s="147" t="str">
        <f t="shared" si="622"/>
        <v/>
      </c>
      <c r="U1806" s="147">
        <f t="shared" si="623"/>
        <v>1.4656116784395585E-5</v>
      </c>
      <c r="V1806" s="147" t="str">
        <f t="shared" si="624"/>
        <v/>
      </c>
      <c r="W1806" s="171">
        <f t="shared" si="625"/>
        <v>1.6032257166701066E-5</v>
      </c>
      <c r="X1806" s="169" t="str">
        <f t="shared" si="626"/>
        <v/>
      </c>
      <c r="Y1806" s="147" t="str">
        <f t="shared" si="627"/>
        <v/>
      </c>
      <c r="AC1806" s="151">
        <v>1125</v>
      </c>
      <c r="AD1806" s="147">
        <f t="shared" si="628"/>
        <v>0.5</v>
      </c>
      <c r="AE1806" s="170">
        <f t="shared" si="629"/>
        <v>0.35206532676429952</v>
      </c>
      <c r="AF1806" s="170">
        <f t="shared" si="630"/>
        <v>0.69146246127401312</v>
      </c>
      <c r="AG1806" s="147" t="str">
        <f t="shared" si="631"/>
        <v/>
      </c>
      <c r="AH1806" s="147">
        <f t="shared" si="632"/>
        <v>0.35206532676429952</v>
      </c>
      <c r="AI1806" s="147" t="str">
        <f t="shared" si="633"/>
        <v/>
      </c>
      <c r="AJ1806" s="169">
        <f t="shared" si="634"/>
        <v>0</v>
      </c>
      <c r="AK1806" s="169" t="str">
        <f t="shared" si="635"/>
        <v/>
      </c>
      <c r="AL1806" s="169" t="str">
        <f t="shared" si="636"/>
        <v/>
      </c>
      <c r="AM1806" s="169"/>
      <c r="AN1806" s="169"/>
      <c r="AO1806" s="169"/>
      <c r="AP1806" s="169"/>
      <c r="AQ1806" s="169"/>
      <c r="AR1806" s="169"/>
      <c r="AS1806" s="169"/>
      <c r="AT1806" s="148"/>
      <c r="AU1806" s="149"/>
      <c r="AV1806" s="148"/>
      <c r="AW1806" s="173"/>
      <c r="AX1806" s="174"/>
      <c r="AY1806" s="175"/>
      <c r="AZ1806" s="175"/>
      <c r="BA1806" s="176"/>
      <c r="BB1806" s="176"/>
      <c r="BC1806" s="150"/>
      <c r="BE1806" s="151">
        <v>1102</v>
      </c>
      <c r="BF1806" s="164">
        <f t="shared" si="638"/>
        <v>7.0464000000001361</v>
      </c>
      <c r="BG1806" s="177">
        <f t="shared" si="639"/>
        <v>0.42406476423433542</v>
      </c>
      <c r="BH1806" s="178">
        <f t="shared" si="640"/>
        <v>6.6162020266691268E-4</v>
      </c>
      <c r="BI1806" s="179" t="str">
        <f t="shared" si="641"/>
        <v/>
      </c>
      <c r="BJ1806" s="179" t="str">
        <f t="shared" si="637"/>
        <v/>
      </c>
    </row>
    <row r="1807" spans="2:62" ht="20.100000000000001" customHeight="1" x14ac:dyDescent="0.25">
      <c r="B1807" s="147"/>
      <c r="C1807" s="151">
        <v>1126</v>
      </c>
      <c r="D1807" s="147">
        <f t="shared" si="610"/>
        <v>376.44702803666269</v>
      </c>
      <c r="E1807" s="170">
        <f t="shared" si="611"/>
        <v>4.704114194320285E-4</v>
      </c>
      <c r="F1807" s="170">
        <f t="shared" si="612"/>
        <v>0.69286931150840891</v>
      </c>
      <c r="G1807" s="147" t="str">
        <f t="shared" si="613"/>
        <v/>
      </c>
      <c r="H1807" s="147">
        <f t="shared" si="614"/>
        <v>4.704114194320285E-4</v>
      </c>
      <c r="I1807" s="147" t="str">
        <f t="shared" si="615"/>
        <v/>
      </c>
      <c r="J1807" s="147">
        <f t="shared" si="616"/>
        <v>3.7205864940174864E-11</v>
      </c>
      <c r="K1807" s="147" t="str">
        <f t="shared" si="617"/>
        <v/>
      </c>
      <c r="L1807" s="147" t="str">
        <f t="shared" si="618"/>
        <v/>
      </c>
      <c r="P1807" s="151">
        <v>1126</v>
      </c>
      <c r="Q1807" s="147">
        <f t="shared" si="619"/>
        <v>12106.953519784234</v>
      </c>
      <c r="R1807" s="170">
        <f t="shared" si="620"/>
        <v>1.4626716829325953E-5</v>
      </c>
      <c r="S1807" s="170">
        <f t="shared" si="621"/>
        <v>0.69286931150840891</v>
      </c>
      <c r="T1807" s="147" t="str">
        <f t="shared" si="622"/>
        <v/>
      </c>
      <c r="U1807" s="147">
        <f t="shared" si="623"/>
        <v>1.4626716829325953E-5</v>
      </c>
      <c r="V1807" s="147" t="str">
        <f t="shared" si="624"/>
        <v/>
      </c>
      <c r="W1807" s="171">
        <f t="shared" si="625"/>
        <v>1.6049166464267872E-5</v>
      </c>
      <c r="X1807" s="169" t="str">
        <f t="shared" si="626"/>
        <v/>
      </c>
      <c r="Y1807" s="147" t="str">
        <f t="shared" si="627"/>
        <v/>
      </c>
      <c r="AC1807" s="151">
        <v>1126</v>
      </c>
      <c r="AD1807" s="147">
        <f t="shared" si="628"/>
        <v>0.50400000000000045</v>
      </c>
      <c r="AE1807" s="170">
        <f t="shared" si="629"/>
        <v>0.35135908888828388</v>
      </c>
      <c r="AF1807" s="170">
        <f t="shared" si="630"/>
        <v>0.69286931150840914</v>
      </c>
      <c r="AG1807" s="147" t="str">
        <f t="shared" si="631"/>
        <v/>
      </c>
      <c r="AH1807" s="147">
        <f t="shared" si="632"/>
        <v>0.35135908888828388</v>
      </c>
      <c r="AI1807" s="147" t="str">
        <f t="shared" si="633"/>
        <v/>
      </c>
      <c r="AJ1807" s="169">
        <f t="shared" si="634"/>
        <v>0</v>
      </c>
      <c r="AK1807" s="169" t="str">
        <f t="shared" si="635"/>
        <v/>
      </c>
      <c r="AL1807" s="169" t="str">
        <f t="shared" si="636"/>
        <v/>
      </c>
      <c r="AM1807" s="169"/>
      <c r="AN1807" s="169"/>
      <c r="AO1807" s="169"/>
      <c r="AP1807" s="169"/>
      <c r="AQ1807" s="169"/>
      <c r="AR1807" s="169"/>
      <c r="AS1807" s="169"/>
      <c r="AT1807" s="148"/>
      <c r="AU1807" s="149"/>
      <c r="AV1807" s="148"/>
      <c r="AW1807" s="173"/>
      <c r="AX1807" s="174"/>
      <c r="AY1807" s="175"/>
      <c r="AZ1807" s="175"/>
      <c r="BA1807" s="176"/>
      <c r="BB1807" s="176"/>
      <c r="BC1807" s="150"/>
      <c r="BE1807" s="151">
        <v>1103</v>
      </c>
      <c r="BF1807" s="164">
        <f t="shared" si="638"/>
        <v>7.0528000000001363</v>
      </c>
      <c r="BG1807" s="177">
        <f t="shared" si="639"/>
        <v>0.42340314403166851</v>
      </c>
      <c r="BH1807" s="178">
        <f t="shared" si="640"/>
        <v>6.6100425849163758E-4</v>
      </c>
      <c r="BI1807" s="179" t="str">
        <f t="shared" si="641"/>
        <v/>
      </c>
      <c r="BJ1807" s="179" t="str">
        <f t="shared" si="637"/>
        <v/>
      </c>
    </row>
    <row r="1808" spans="2:62" ht="20.100000000000001" customHeight="1" x14ac:dyDescent="0.25">
      <c r="B1808" s="147"/>
      <c r="C1808" s="151">
        <v>1127</v>
      </c>
      <c r="D1808" s="147">
        <f t="shared" si="610"/>
        <v>379.4347028623506</v>
      </c>
      <c r="E1808" s="170">
        <f t="shared" si="611"/>
        <v>4.6946026960742525E-4</v>
      </c>
      <c r="F1808" s="170">
        <f t="shared" si="612"/>
        <v>0.69427332839348588</v>
      </c>
      <c r="G1808" s="147" t="str">
        <f t="shared" si="613"/>
        <v/>
      </c>
      <c r="H1808" s="147">
        <f t="shared" si="614"/>
        <v>4.6946026960742525E-4</v>
      </c>
      <c r="I1808" s="147" t="str">
        <f t="shared" si="615"/>
        <v/>
      </c>
      <c r="J1808" s="147">
        <f t="shared" si="616"/>
        <v>3.8069844723302455E-11</v>
      </c>
      <c r="K1808" s="147" t="str">
        <f t="shared" si="617"/>
        <v/>
      </c>
      <c r="L1808" s="147" t="str">
        <f t="shared" si="618"/>
        <v/>
      </c>
      <c r="P1808" s="151">
        <v>1127</v>
      </c>
      <c r="Q1808" s="147">
        <f t="shared" si="619"/>
        <v>12203.040452480942</v>
      </c>
      <c r="R1808" s="170">
        <f t="shared" si="620"/>
        <v>1.4597142293989347E-5</v>
      </c>
      <c r="S1808" s="170">
        <f t="shared" si="621"/>
        <v>0.69427332839348588</v>
      </c>
      <c r="T1808" s="147" t="str">
        <f t="shared" si="622"/>
        <v/>
      </c>
      <c r="U1808" s="147">
        <f t="shared" si="623"/>
        <v>1.4597142293989347E-5</v>
      </c>
      <c r="V1808" s="147" t="str">
        <f t="shared" si="624"/>
        <v/>
      </c>
      <c r="W1808" s="171">
        <f t="shared" si="625"/>
        <v>1.6065836540709824E-5</v>
      </c>
      <c r="X1808" s="169" t="str">
        <f t="shared" si="626"/>
        <v/>
      </c>
      <c r="Y1808" s="147" t="str">
        <f t="shared" si="627"/>
        <v/>
      </c>
      <c r="AC1808" s="151">
        <v>1127</v>
      </c>
      <c r="AD1808" s="147">
        <f t="shared" si="628"/>
        <v>0.50800000000000001</v>
      </c>
      <c r="AE1808" s="170">
        <f t="shared" si="629"/>
        <v>0.35064865729167793</v>
      </c>
      <c r="AF1808" s="170">
        <f t="shared" si="630"/>
        <v>0.69427332839348577</v>
      </c>
      <c r="AG1808" s="147" t="str">
        <f t="shared" si="631"/>
        <v/>
      </c>
      <c r="AH1808" s="147">
        <f t="shared" si="632"/>
        <v>0.35064865729167793</v>
      </c>
      <c r="AI1808" s="147" t="str">
        <f t="shared" si="633"/>
        <v/>
      </c>
      <c r="AJ1808" s="169">
        <f t="shared" si="634"/>
        <v>0</v>
      </c>
      <c r="AK1808" s="169" t="str">
        <f t="shared" si="635"/>
        <v/>
      </c>
      <c r="AL1808" s="169" t="str">
        <f t="shared" si="636"/>
        <v/>
      </c>
      <c r="AM1808" s="169"/>
      <c r="AN1808" s="169"/>
      <c r="AO1808" s="169"/>
      <c r="AP1808" s="169"/>
      <c r="AQ1808" s="169"/>
      <c r="AR1808" s="169"/>
      <c r="AS1808" s="169"/>
      <c r="AT1808" s="148"/>
      <c r="AU1808" s="149"/>
      <c r="AV1808" s="148"/>
      <c r="AW1808" s="173"/>
      <c r="AX1808" s="174"/>
      <c r="AY1808" s="175"/>
      <c r="AZ1808" s="175"/>
      <c r="BA1808" s="176"/>
      <c r="BB1808" s="176"/>
      <c r="BC1808" s="150"/>
      <c r="BE1808" s="151">
        <v>1104</v>
      </c>
      <c r="BF1808" s="164">
        <f t="shared" si="638"/>
        <v>7.0592000000001365</v>
      </c>
      <c r="BG1808" s="177">
        <f t="shared" si="639"/>
        <v>0.42274213977317687</v>
      </c>
      <c r="BH1808" s="178">
        <f t="shared" si="640"/>
        <v>6.6038752947944479E-4</v>
      </c>
      <c r="BI1808" s="179" t="str">
        <f t="shared" si="641"/>
        <v/>
      </c>
      <c r="BJ1808" s="179" t="str">
        <f t="shared" si="637"/>
        <v/>
      </c>
    </row>
    <row r="1809" spans="2:62" ht="20.100000000000001" customHeight="1" x14ac:dyDescent="0.25">
      <c r="B1809" s="147"/>
      <c r="C1809" s="151">
        <v>1128</v>
      </c>
      <c r="D1809" s="147">
        <f t="shared" si="610"/>
        <v>382.42237768803852</v>
      </c>
      <c r="E1809" s="170">
        <f t="shared" si="611"/>
        <v>4.6850354684643369E-4</v>
      </c>
      <c r="F1809" s="170">
        <f t="shared" si="612"/>
        <v>0.69567449521669578</v>
      </c>
      <c r="G1809" s="147" t="str">
        <f t="shared" si="613"/>
        <v/>
      </c>
      <c r="H1809" s="147">
        <f t="shared" si="614"/>
        <v>4.6850354684643369E-4</v>
      </c>
      <c r="I1809" s="147" t="str">
        <f t="shared" si="615"/>
        <v/>
      </c>
      <c r="J1809" s="147">
        <f t="shared" si="616"/>
        <v>3.8953264243769657E-11</v>
      </c>
      <c r="K1809" s="147" t="str">
        <f t="shared" si="617"/>
        <v/>
      </c>
      <c r="L1809" s="147" t="str">
        <f t="shared" si="618"/>
        <v/>
      </c>
      <c r="P1809" s="151">
        <v>1128</v>
      </c>
      <c r="Q1809" s="147">
        <f t="shared" si="619"/>
        <v>12299.127385177635</v>
      </c>
      <c r="R1809" s="170">
        <f t="shared" si="620"/>
        <v>1.4567394476799688E-5</v>
      </c>
      <c r="S1809" s="170">
        <f t="shared" si="621"/>
        <v>0.69567449521669578</v>
      </c>
      <c r="T1809" s="147" t="str">
        <f t="shared" si="622"/>
        <v/>
      </c>
      <c r="U1809" s="147">
        <f t="shared" si="623"/>
        <v>1.4567394476799688E-5</v>
      </c>
      <c r="V1809" s="147" t="str">
        <f t="shared" si="624"/>
        <v/>
      </c>
      <c r="W1809" s="171">
        <f t="shared" si="625"/>
        <v>1.6082266613835589E-5</v>
      </c>
      <c r="X1809" s="169" t="str">
        <f t="shared" si="626"/>
        <v/>
      </c>
      <c r="Y1809" s="147" t="str">
        <f t="shared" si="627"/>
        <v/>
      </c>
      <c r="AC1809" s="151">
        <v>1128</v>
      </c>
      <c r="AD1809" s="147">
        <f t="shared" si="628"/>
        <v>0.51200000000000045</v>
      </c>
      <c r="AE1809" s="170">
        <f t="shared" si="629"/>
        <v>0.34993406316463366</v>
      </c>
      <c r="AF1809" s="170">
        <f t="shared" si="630"/>
        <v>0.69567449521669589</v>
      </c>
      <c r="AG1809" s="147" t="str">
        <f t="shared" si="631"/>
        <v/>
      </c>
      <c r="AH1809" s="147">
        <f t="shared" si="632"/>
        <v>0.34993406316463366</v>
      </c>
      <c r="AI1809" s="147" t="str">
        <f t="shared" si="633"/>
        <v/>
      </c>
      <c r="AJ1809" s="169">
        <f t="shared" si="634"/>
        <v>0</v>
      </c>
      <c r="AK1809" s="169" t="str">
        <f t="shared" si="635"/>
        <v/>
      </c>
      <c r="AL1809" s="169" t="str">
        <f t="shared" si="636"/>
        <v/>
      </c>
      <c r="AM1809" s="169"/>
      <c r="AN1809" s="169"/>
      <c r="AO1809" s="169"/>
      <c r="AP1809" s="169"/>
      <c r="AQ1809" s="169"/>
      <c r="AR1809" s="169"/>
      <c r="AS1809" s="169"/>
      <c r="AT1809" s="148"/>
      <c r="AU1809" s="149"/>
      <c r="AV1809" s="148"/>
      <c r="AW1809" s="173"/>
      <c r="AX1809" s="174"/>
      <c r="AY1809" s="175"/>
      <c r="AZ1809" s="175"/>
      <c r="BA1809" s="176"/>
      <c r="BB1809" s="176"/>
      <c r="BC1809" s="150"/>
      <c r="BE1809" s="151">
        <v>1105</v>
      </c>
      <c r="BF1809" s="164">
        <f t="shared" si="638"/>
        <v>7.0656000000001367</v>
      </c>
      <c r="BG1809" s="177">
        <f t="shared" si="639"/>
        <v>0.42208175224369743</v>
      </c>
      <c r="BH1809" s="178">
        <f t="shared" si="640"/>
        <v>6.5977002135730878E-4</v>
      </c>
      <c r="BI1809" s="179" t="str">
        <f t="shared" si="641"/>
        <v/>
      </c>
      <c r="BJ1809" s="179" t="str">
        <f t="shared" si="637"/>
        <v/>
      </c>
    </row>
    <row r="1810" spans="2:62" ht="20.100000000000001" customHeight="1" x14ac:dyDescent="0.25">
      <c r="B1810" s="147"/>
      <c r="C1810" s="151">
        <v>1129</v>
      </c>
      <c r="D1810" s="147">
        <f t="shared" si="610"/>
        <v>385.41005251372644</v>
      </c>
      <c r="E1810" s="170">
        <f t="shared" si="611"/>
        <v>4.6754129308994384E-4</v>
      </c>
      <c r="F1810" s="170">
        <f t="shared" si="612"/>
        <v>0.69707279539052514</v>
      </c>
      <c r="G1810" s="147" t="str">
        <f t="shared" si="613"/>
        <v/>
      </c>
      <c r="H1810" s="147">
        <f t="shared" si="614"/>
        <v>4.6754129308994384E-4</v>
      </c>
      <c r="I1810" s="147" t="str">
        <f t="shared" si="615"/>
        <v/>
      </c>
      <c r="J1810" s="147">
        <f t="shared" si="616"/>
        <v>3.9856546007966707E-11</v>
      </c>
      <c r="K1810" s="147" t="str">
        <f t="shared" si="617"/>
        <v/>
      </c>
      <c r="L1810" s="147" t="str">
        <f t="shared" si="618"/>
        <v/>
      </c>
      <c r="P1810" s="151">
        <v>1129</v>
      </c>
      <c r="Q1810" s="147">
        <f t="shared" si="619"/>
        <v>12395.214317874343</v>
      </c>
      <c r="R1810" s="170">
        <f t="shared" si="620"/>
        <v>1.4537474681844185E-5</v>
      </c>
      <c r="S1810" s="170">
        <f t="shared" si="621"/>
        <v>0.69707279539052502</v>
      </c>
      <c r="T1810" s="147" t="str">
        <f t="shared" si="622"/>
        <v/>
      </c>
      <c r="U1810" s="147">
        <f t="shared" si="623"/>
        <v>1.4537474681844185E-5</v>
      </c>
      <c r="V1810" s="147" t="str">
        <f t="shared" si="624"/>
        <v/>
      </c>
      <c r="W1810" s="171">
        <f t="shared" si="625"/>
        <v>1.6098455912173645E-5</v>
      </c>
      <c r="X1810" s="169" t="str">
        <f t="shared" si="626"/>
        <v/>
      </c>
      <c r="Y1810" s="147" t="str">
        <f t="shared" si="627"/>
        <v/>
      </c>
      <c r="AC1810" s="151">
        <v>1129</v>
      </c>
      <c r="AD1810" s="147">
        <f t="shared" si="628"/>
        <v>0.51600000000000001</v>
      </c>
      <c r="AE1810" s="170">
        <f t="shared" si="629"/>
        <v>0.34921533783358666</v>
      </c>
      <c r="AF1810" s="170">
        <f t="shared" si="630"/>
        <v>0.69707279539052491</v>
      </c>
      <c r="AG1810" s="147" t="str">
        <f t="shared" si="631"/>
        <v/>
      </c>
      <c r="AH1810" s="147">
        <f t="shared" si="632"/>
        <v>0.34921533783358666</v>
      </c>
      <c r="AI1810" s="147" t="str">
        <f t="shared" si="633"/>
        <v/>
      </c>
      <c r="AJ1810" s="169">
        <f t="shared" si="634"/>
        <v>0</v>
      </c>
      <c r="AK1810" s="169" t="str">
        <f t="shared" si="635"/>
        <v/>
      </c>
      <c r="AL1810" s="169" t="str">
        <f t="shared" si="636"/>
        <v/>
      </c>
      <c r="AM1810" s="169"/>
      <c r="AN1810" s="169"/>
      <c r="AO1810" s="169"/>
      <c r="AP1810" s="169"/>
      <c r="AQ1810" s="169"/>
      <c r="AR1810" s="169"/>
      <c r="AS1810" s="169"/>
      <c r="AT1810" s="148"/>
      <c r="AU1810" s="149"/>
      <c r="AV1810" s="148"/>
      <c r="AW1810" s="173"/>
      <c r="AX1810" s="174"/>
      <c r="AY1810" s="175"/>
      <c r="AZ1810" s="175"/>
      <c r="BA1810" s="176"/>
      <c r="BB1810" s="176"/>
      <c r="BC1810" s="150"/>
      <c r="BE1810" s="151">
        <v>1106</v>
      </c>
      <c r="BF1810" s="164">
        <f t="shared" si="638"/>
        <v>7.0720000000001368</v>
      </c>
      <c r="BG1810" s="177">
        <f t="shared" si="639"/>
        <v>0.42142198222234012</v>
      </c>
      <c r="BH1810" s="178">
        <f t="shared" si="640"/>
        <v>6.5915173983616127E-4</v>
      </c>
      <c r="BI1810" s="179" t="str">
        <f t="shared" si="641"/>
        <v/>
      </c>
      <c r="BJ1810" s="179" t="str">
        <f t="shared" si="637"/>
        <v/>
      </c>
    </row>
    <row r="1811" spans="2:62" ht="20.100000000000001" customHeight="1" x14ac:dyDescent="0.25">
      <c r="B1811" s="147"/>
      <c r="C1811" s="151">
        <v>1130</v>
      </c>
      <c r="D1811" s="147">
        <f t="shared" si="610"/>
        <v>388.3977273394139</v>
      </c>
      <c r="E1811" s="170">
        <f t="shared" si="611"/>
        <v>4.6657355045825278E-4</v>
      </c>
      <c r="F1811" s="170">
        <f t="shared" si="612"/>
        <v>0.69846821245303381</v>
      </c>
      <c r="G1811" s="147" t="str">
        <f t="shared" si="613"/>
        <v/>
      </c>
      <c r="H1811" s="147">
        <f t="shared" si="614"/>
        <v>4.6657355045825278E-4</v>
      </c>
      <c r="I1811" s="147" t="str">
        <f t="shared" si="615"/>
        <v/>
      </c>
      <c r="J1811" s="147">
        <f t="shared" si="616"/>
        <v>4.0780121358748625E-11</v>
      </c>
      <c r="K1811" s="147" t="str">
        <f t="shared" si="617"/>
        <v/>
      </c>
      <c r="L1811" s="147" t="str">
        <f t="shared" si="618"/>
        <v/>
      </c>
      <c r="P1811" s="151">
        <v>1130</v>
      </c>
      <c r="Q1811" s="147">
        <f t="shared" si="619"/>
        <v>12491.301250571036</v>
      </c>
      <c r="R1811" s="170">
        <f t="shared" si="620"/>
        <v>1.4507384218788457E-5</v>
      </c>
      <c r="S1811" s="170">
        <f t="shared" si="621"/>
        <v>0.69846821245303381</v>
      </c>
      <c r="T1811" s="147" t="str">
        <f t="shared" si="622"/>
        <v/>
      </c>
      <c r="U1811" s="147">
        <f t="shared" si="623"/>
        <v>1.4507384218788457E-5</v>
      </c>
      <c r="V1811" s="147" t="str">
        <f t="shared" si="624"/>
        <v/>
      </c>
      <c r="W1811" s="171">
        <f t="shared" si="625"/>
        <v>1.6114403675032632E-5</v>
      </c>
      <c r="X1811" s="169" t="str">
        <f t="shared" si="626"/>
        <v/>
      </c>
      <c r="Y1811" s="147" t="str">
        <f t="shared" si="627"/>
        <v/>
      </c>
      <c r="AC1811" s="151">
        <v>1130</v>
      </c>
      <c r="AD1811" s="147">
        <f t="shared" si="628"/>
        <v>0.52000000000000046</v>
      </c>
      <c r="AE1811" s="170">
        <f t="shared" si="629"/>
        <v>0.34849251275897447</v>
      </c>
      <c r="AF1811" s="170">
        <f t="shared" si="630"/>
        <v>0.69846821245303392</v>
      </c>
      <c r="AG1811" s="147" t="str">
        <f t="shared" si="631"/>
        <v/>
      </c>
      <c r="AH1811" s="147">
        <f t="shared" si="632"/>
        <v>0.34849251275897447</v>
      </c>
      <c r="AI1811" s="147" t="str">
        <f t="shared" si="633"/>
        <v/>
      </c>
      <c r="AJ1811" s="169">
        <f t="shared" si="634"/>
        <v>0</v>
      </c>
      <c r="AK1811" s="169" t="str">
        <f t="shared" si="635"/>
        <v/>
      </c>
      <c r="AL1811" s="169" t="str">
        <f t="shared" si="636"/>
        <v/>
      </c>
      <c r="AM1811" s="169"/>
      <c r="AN1811" s="169"/>
      <c r="AO1811" s="169"/>
      <c r="AP1811" s="169"/>
      <c r="AQ1811" s="169"/>
      <c r="AR1811" s="169"/>
      <c r="AS1811" s="169"/>
      <c r="AT1811" s="148"/>
      <c r="AU1811" s="149"/>
      <c r="AV1811" s="148"/>
      <c r="AW1811" s="173"/>
      <c r="AX1811" s="174"/>
      <c r="AY1811" s="175"/>
      <c r="AZ1811" s="175"/>
      <c r="BA1811" s="176"/>
      <c r="BB1811" s="176"/>
      <c r="BC1811" s="150"/>
      <c r="BE1811" s="151">
        <v>1107</v>
      </c>
      <c r="BF1811" s="164">
        <f t="shared" si="638"/>
        <v>7.078400000000137</v>
      </c>
      <c r="BG1811" s="177">
        <f t="shared" si="639"/>
        <v>0.42076283048250396</v>
      </c>
      <c r="BH1811" s="178">
        <f t="shared" si="640"/>
        <v>6.5853269061466602E-4</v>
      </c>
      <c r="BI1811" s="179" t="str">
        <f t="shared" si="641"/>
        <v/>
      </c>
      <c r="BJ1811" s="179" t="str">
        <f t="shared" si="637"/>
        <v/>
      </c>
    </row>
    <row r="1812" spans="2:62" ht="20.100000000000001" customHeight="1" x14ac:dyDescent="0.25">
      <c r="B1812" s="147"/>
      <c r="C1812" s="151">
        <v>1131</v>
      </c>
      <c r="D1812" s="147">
        <f t="shared" si="610"/>
        <v>391.38540216510182</v>
      </c>
      <c r="E1812" s="170">
        <f t="shared" si="611"/>
        <v>4.6560036124800264E-4</v>
      </c>
      <c r="F1812" s="170">
        <f t="shared" si="612"/>
        <v>0.69986073006838911</v>
      </c>
      <c r="G1812" s="147" t="str">
        <f t="shared" si="613"/>
        <v/>
      </c>
      <c r="H1812" s="147">
        <f t="shared" si="614"/>
        <v>4.6560036124800264E-4</v>
      </c>
      <c r="I1812" s="147" t="str">
        <f t="shared" si="615"/>
        <v/>
      </c>
      <c r="J1812" s="147">
        <f t="shared" si="616"/>
        <v>4.172443065241926E-11</v>
      </c>
      <c r="K1812" s="147" t="str">
        <f t="shared" si="617"/>
        <v/>
      </c>
      <c r="L1812" s="147" t="str">
        <f t="shared" si="618"/>
        <v/>
      </c>
      <c r="P1812" s="151">
        <v>1131</v>
      </c>
      <c r="Q1812" s="147">
        <f t="shared" si="619"/>
        <v>12587.388183267743</v>
      </c>
      <c r="R1812" s="170">
        <f t="shared" si="620"/>
        <v>1.4477124402781286E-5</v>
      </c>
      <c r="S1812" s="170">
        <f t="shared" si="621"/>
        <v>0.69986073006838923</v>
      </c>
      <c r="T1812" s="147" t="str">
        <f t="shared" si="622"/>
        <v/>
      </c>
      <c r="U1812" s="147">
        <f t="shared" si="623"/>
        <v>1.4477124402781286E-5</v>
      </c>
      <c r="V1812" s="147" t="str">
        <f t="shared" si="624"/>
        <v/>
      </c>
      <c r="W1812" s="171">
        <f t="shared" si="625"/>
        <v>1.6130109152560918E-5</v>
      </c>
      <c r="X1812" s="169" t="str">
        <f t="shared" si="626"/>
        <v/>
      </c>
      <c r="Y1812" s="147" t="str">
        <f t="shared" si="627"/>
        <v/>
      </c>
      <c r="AC1812" s="151">
        <v>1131</v>
      </c>
      <c r="AD1812" s="147">
        <f t="shared" si="628"/>
        <v>0.52400000000000002</v>
      </c>
      <c r="AE1812" s="170">
        <f t="shared" si="629"/>
        <v>0.34776561953295076</v>
      </c>
      <c r="AF1812" s="170">
        <f t="shared" si="630"/>
        <v>0.699860730068389</v>
      </c>
      <c r="AG1812" s="147" t="str">
        <f t="shared" si="631"/>
        <v/>
      </c>
      <c r="AH1812" s="147">
        <f t="shared" si="632"/>
        <v>0.34776561953295076</v>
      </c>
      <c r="AI1812" s="147" t="str">
        <f t="shared" si="633"/>
        <v/>
      </c>
      <c r="AJ1812" s="169">
        <f t="shared" si="634"/>
        <v>0</v>
      </c>
      <c r="AK1812" s="169" t="str">
        <f t="shared" si="635"/>
        <v/>
      </c>
      <c r="AL1812" s="169" t="str">
        <f t="shared" si="636"/>
        <v/>
      </c>
      <c r="AM1812" s="169"/>
      <c r="AN1812" s="169"/>
      <c r="AO1812" s="169"/>
      <c r="AP1812" s="169"/>
      <c r="AQ1812" s="169"/>
      <c r="AR1812" s="169"/>
      <c r="AS1812" s="169"/>
      <c r="AT1812" s="148"/>
      <c r="AU1812" s="149"/>
      <c r="AV1812" s="148"/>
      <c r="AW1812" s="173"/>
      <c r="AX1812" s="174"/>
      <c r="AY1812" s="175"/>
      <c r="AZ1812" s="175"/>
      <c r="BA1812" s="176"/>
      <c r="BB1812" s="176"/>
      <c r="BC1812" s="150"/>
      <c r="BE1812" s="151">
        <v>1108</v>
      </c>
      <c r="BF1812" s="164">
        <f t="shared" si="638"/>
        <v>7.0848000000001372</v>
      </c>
      <c r="BG1812" s="177">
        <f t="shared" si="639"/>
        <v>0.42010429779188929</v>
      </c>
      <c r="BH1812" s="178">
        <f t="shared" si="640"/>
        <v>6.5791287937722043E-4</v>
      </c>
      <c r="BI1812" s="179" t="str">
        <f t="shared" si="641"/>
        <v/>
      </c>
      <c r="BJ1812" s="179" t="str">
        <f t="shared" si="637"/>
        <v/>
      </c>
    </row>
    <row r="1813" spans="2:62" ht="20.100000000000001" customHeight="1" x14ac:dyDescent="0.25">
      <c r="B1813" s="147"/>
      <c r="C1813" s="151">
        <v>1132</v>
      </c>
      <c r="D1813" s="147">
        <f t="shared" si="610"/>
        <v>394.37307699078974</v>
      </c>
      <c r="E1813" s="170">
        <f t="shared" si="611"/>
        <v>4.6462176792911274E-4</v>
      </c>
      <c r="F1813" s="170">
        <f t="shared" si="612"/>
        <v>0.7012503320273854</v>
      </c>
      <c r="G1813" s="147" t="str">
        <f t="shared" si="613"/>
        <v/>
      </c>
      <c r="H1813" s="147">
        <f t="shared" si="614"/>
        <v>4.6462176792911274E-4</v>
      </c>
      <c r="I1813" s="147" t="str">
        <f t="shared" si="615"/>
        <v/>
      </c>
      <c r="J1813" s="147">
        <f t="shared" si="616"/>
        <v>4.268992343908509E-11</v>
      </c>
      <c r="K1813" s="147" t="str">
        <f t="shared" si="617"/>
        <v/>
      </c>
      <c r="L1813" s="147" t="str">
        <f t="shared" si="618"/>
        <v/>
      </c>
      <c r="P1813" s="151">
        <v>1132</v>
      </c>
      <c r="Q1813" s="147">
        <f t="shared" si="619"/>
        <v>12683.475115964437</v>
      </c>
      <c r="R1813" s="170">
        <f t="shared" si="620"/>
        <v>1.4446696554359253E-5</v>
      </c>
      <c r="S1813" s="170">
        <f t="shared" si="621"/>
        <v>0.7012503320273854</v>
      </c>
      <c r="T1813" s="147" t="str">
        <f t="shared" si="622"/>
        <v/>
      </c>
      <c r="U1813" s="147">
        <f t="shared" si="623"/>
        <v>1.4446696554359253E-5</v>
      </c>
      <c r="V1813" s="147" t="str">
        <f t="shared" si="624"/>
        <v/>
      </c>
      <c r="W1813" s="171">
        <f t="shared" si="625"/>
        <v>1.6145571605805334E-5</v>
      </c>
      <c r="X1813" s="169" t="str">
        <f t="shared" si="626"/>
        <v/>
      </c>
      <c r="Y1813" s="147" t="str">
        <f t="shared" si="627"/>
        <v/>
      </c>
      <c r="AC1813" s="151">
        <v>1132</v>
      </c>
      <c r="AD1813" s="147">
        <f t="shared" si="628"/>
        <v>0.52800000000000047</v>
      </c>
      <c r="AE1813" s="170">
        <f t="shared" si="629"/>
        <v>0.34703468987709224</v>
      </c>
      <c r="AF1813" s="170">
        <f t="shared" si="630"/>
        <v>0.70125033202738551</v>
      </c>
      <c r="AG1813" s="147" t="str">
        <f t="shared" si="631"/>
        <v/>
      </c>
      <c r="AH1813" s="147">
        <f t="shared" si="632"/>
        <v>0.34703468987709224</v>
      </c>
      <c r="AI1813" s="147" t="str">
        <f t="shared" si="633"/>
        <v/>
      </c>
      <c r="AJ1813" s="169">
        <f t="shared" si="634"/>
        <v>0</v>
      </c>
      <c r="AK1813" s="169" t="str">
        <f t="shared" si="635"/>
        <v/>
      </c>
      <c r="AL1813" s="169" t="str">
        <f t="shared" si="636"/>
        <v/>
      </c>
      <c r="AM1813" s="169"/>
      <c r="AN1813" s="169"/>
      <c r="AO1813" s="169"/>
      <c r="AP1813" s="169"/>
      <c r="AQ1813" s="169"/>
      <c r="AR1813" s="169"/>
      <c r="AS1813" s="169"/>
      <c r="AT1813" s="148"/>
      <c r="AU1813" s="149"/>
      <c r="AV1813" s="148"/>
      <c r="AW1813" s="173"/>
      <c r="AX1813" s="174"/>
      <c r="AY1813" s="175"/>
      <c r="AZ1813" s="175"/>
      <c r="BA1813" s="176"/>
      <c r="BB1813" s="176"/>
      <c r="BC1813" s="150"/>
      <c r="BE1813" s="151">
        <v>1109</v>
      </c>
      <c r="BF1813" s="164">
        <f t="shared" si="638"/>
        <v>7.0912000000001374</v>
      </c>
      <c r="BG1813" s="177">
        <f t="shared" si="639"/>
        <v>0.41944638491251207</v>
      </c>
      <c r="BH1813" s="178">
        <f t="shared" si="640"/>
        <v>6.5729231179367797E-4</v>
      </c>
      <c r="BI1813" s="179" t="str">
        <f t="shared" si="641"/>
        <v/>
      </c>
      <c r="BJ1813" s="179" t="str">
        <f t="shared" si="637"/>
        <v/>
      </c>
    </row>
    <row r="1814" spans="2:62" ht="20.100000000000001" customHeight="1" x14ac:dyDescent="0.25">
      <c r="B1814" s="147"/>
      <c r="C1814" s="151">
        <v>1133</v>
      </c>
      <c r="D1814" s="147">
        <f t="shared" si="610"/>
        <v>397.36075181647766</v>
      </c>
      <c r="E1814" s="170">
        <f t="shared" si="611"/>
        <v>4.6363781314170141E-4</v>
      </c>
      <c r="F1814" s="170">
        <f t="shared" si="612"/>
        <v>0.70263700224795889</v>
      </c>
      <c r="G1814" s="147" t="str">
        <f t="shared" si="613"/>
        <v/>
      </c>
      <c r="H1814" s="147">
        <f t="shared" si="614"/>
        <v>4.6363781314170141E-4</v>
      </c>
      <c r="I1814" s="147" t="str">
        <f t="shared" si="615"/>
        <v/>
      </c>
      <c r="J1814" s="147">
        <f t="shared" si="616"/>
        <v>4.3677058646444285E-11</v>
      </c>
      <c r="K1814" s="147" t="str">
        <f t="shared" si="617"/>
        <v/>
      </c>
      <c r="L1814" s="147" t="str">
        <f t="shared" si="618"/>
        <v/>
      </c>
      <c r="P1814" s="151">
        <v>1133</v>
      </c>
      <c r="Q1814" s="147">
        <f t="shared" si="619"/>
        <v>12779.562048661144</v>
      </c>
      <c r="R1814" s="170">
        <f t="shared" si="620"/>
        <v>1.4416101999350998E-5</v>
      </c>
      <c r="S1814" s="170">
        <f t="shared" si="621"/>
        <v>0.70263700224795889</v>
      </c>
      <c r="T1814" s="147" t="str">
        <f t="shared" si="622"/>
        <v/>
      </c>
      <c r="U1814" s="147">
        <f t="shared" si="623"/>
        <v>1.4416101999350998E-5</v>
      </c>
      <c r="V1814" s="147" t="str">
        <f t="shared" si="624"/>
        <v/>
      </c>
      <c r="W1814" s="171">
        <f t="shared" si="625"/>
        <v>1.6160790306769132E-5</v>
      </c>
      <c r="X1814" s="169" t="str">
        <f t="shared" si="626"/>
        <v/>
      </c>
      <c r="Y1814" s="147" t="str">
        <f t="shared" si="627"/>
        <v/>
      </c>
      <c r="AC1814" s="151">
        <v>1133</v>
      </c>
      <c r="AD1814" s="147">
        <f t="shared" si="628"/>
        <v>0.53200000000000003</v>
      </c>
      <c r="AE1814" s="170">
        <f t="shared" si="629"/>
        <v>0.3462997556401014</v>
      </c>
      <c r="AF1814" s="170">
        <f t="shared" si="630"/>
        <v>0.70263700224795878</v>
      </c>
      <c r="AG1814" s="147" t="str">
        <f t="shared" si="631"/>
        <v/>
      </c>
      <c r="AH1814" s="147">
        <f t="shared" si="632"/>
        <v>0.3462997556401014</v>
      </c>
      <c r="AI1814" s="147" t="str">
        <f t="shared" si="633"/>
        <v/>
      </c>
      <c r="AJ1814" s="169">
        <f t="shared" si="634"/>
        <v>0</v>
      </c>
      <c r="AK1814" s="169" t="str">
        <f t="shared" si="635"/>
        <v/>
      </c>
      <c r="AL1814" s="169" t="str">
        <f t="shared" si="636"/>
        <v/>
      </c>
      <c r="AM1814" s="169"/>
      <c r="AN1814" s="169"/>
      <c r="AO1814" s="169"/>
      <c r="AP1814" s="169"/>
      <c r="AQ1814" s="169"/>
      <c r="AR1814" s="169"/>
      <c r="AS1814" s="169"/>
      <c r="AT1814" s="148"/>
      <c r="AU1814" s="149"/>
      <c r="AV1814" s="148"/>
      <c r="AW1814" s="173"/>
      <c r="AX1814" s="174"/>
      <c r="AY1814" s="175"/>
      <c r="AZ1814" s="175"/>
      <c r="BA1814" s="176"/>
      <c r="BB1814" s="176"/>
      <c r="BC1814" s="150"/>
      <c r="BE1814" s="151">
        <v>1110</v>
      </c>
      <c r="BF1814" s="164">
        <f t="shared" si="638"/>
        <v>7.0976000000001376</v>
      </c>
      <c r="BG1814" s="177">
        <f t="shared" si="639"/>
        <v>0.41878909260071839</v>
      </c>
      <c r="BH1814" s="178">
        <f t="shared" si="640"/>
        <v>6.5667099351862657E-4</v>
      </c>
      <c r="BI1814" s="179" t="str">
        <f t="shared" si="641"/>
        <v/>
      </c>
      <c r="BJ1814" s="179" t="str">
        <f t="shared" si="637"/>
        <v/>
      </c>
    </row>
    <row r="1815" spans="2:62" ht="20.100000000000001" customHeight="1" x14ac:dyDescent="0.25">
      <c r="B1815" s="147"/>
      <c r="C1815" s="151">
        <v>1134</v>
      </c>
      <c r="D1815" s="147">
        <f t="shared" si="610"/>
        <v>400.34842664216512</v>
      </c>
      <c r="E1815" s="170">
        <f t="shared" si="611"/>
        <v>4.6264853969300374E-4</v>
      </c>
      <c r="F1815" s="170">
        <f t="shared" si="612"/>
        <v>0.70402072477569055</v>
      </c>
      <c r="G1815" s="147" t="str">
        <f t="shared" si="613"/>
        <v/>
      </c>
      <c r="H1815" s="147">
        <f t="shared" si="614"/>
        <v>4.6264853969300374E-4</v>
      </c>
      <c r="I1815" s="147" t="str">
        <f t="shared" si="615"/>
        <v/>
      </c>
      <c r="J1815" s="147">
        <f t="shared" si="616"/>
        <v>4.4686304767069942E-11</v>
      </c>
      <c r="K1815" s="147" t="str">
        <f t="shared" si="617"/>
        <v/>
      </c>
      <c r="L1815" s="147" t="str">
        <f t="shared" si="618"/>
        <v/>
      </c>
      <c r="P1815" s="151">
        <v>1134</v>
      </c>
      <c r="Q1815" s="147">
        <f t="shared" si="619"/>
        <v>12875.648981357837</v>
      </c>
      <c r="R1815" s="170">
        <f t="shared" si="620"/>
        <v>1.4385342068781404E-5</v>
      </c>
      <c r="S1815" s="170">
        <f t="shared" si="621"/>
        <v>0.70402072477569055</v>
      </c>
      <c r="T1815" s="147" t="str">
        <f t="shared" si="622"/>
        <v/>
      </c>
      <c r="U1815" s="147">
        <f t="shared" si="623"/>
        <v>1.4385342068781404E-5</v>
      </c>
      <c r="V1815" s="147" t="str">
        <f t="shared" si="624"/>
        <v/>
      </c>
      <c r="W1815" s="171">
        <f t="shared" si="625"/>
        <v>1.6175764538469097E-5</v>
      </c>
      <c r="X1815" s="169" t="str">
        <f t="shared" si="626"/>
        <v/>
      </c>
      <c r="Y1815" s="147" t="str">
        <f t="shared" si="627"/>
        <v/>
      </c>
      <c r="AC1815" s="151">
        <v>1134</v>
      </c>
      <c r="AD1815" s="147">
        <f t="shared" si="628"/>
        <v>0.53600000000000048</v>
      </c>
      <c r="AE1815" s="170">
        <f t="shared" si="629"/>
        <v>0.34556084879550236</v>
      </c>
      <c r="AF1815" s="170">
        <f t="shared" si="630"/>
        <v>0.70402072477569078</v>
      </c>
      <c r="AG1815" s="147" t="str">
        <f t="shared" si="631"/>
        <v/>
      </c>
      <c r="AH1815" s="147">
        <f t="shared" si="632"/>
        <v>0.34556084879550236</v>
      </c>
      <c r="AI1815" s="147" t="str">
        <f t="shared" si="633"/>
        <v/>
      </c>
      <c r="AJ1815" s="169">
        <f t="shared" si="634"/>
        <v>0</v>
      </c>
      <c r="AK1815" s="169" t="str">
        <f t="shared" si="635"/>
        <v/>
      </c>
      <c r="AL1815" s="169" t="str">
        <f t="shared" si="636"/>
        <v/>
      </c>
      <c r="AM1815" s="169"/>
      <c r="AN1815" s="169"/>
      <c r="AO1815" s="169"/>
      <c r="AP1815" s="169"/>
      <c r="AQ1815" s="169"/>
      <c r="AR1815" s="169"/>
      <c r="AS1815" s="169"/>
      <c r="AT1815" s="148"/>
      <c r="AU1815" s="149"/>
      <c r="AV1815" s="148"/>
      <c r="AW1815" s="173"/>
      <c r="AX1815" s="174"/>
      <c r="AY1815" s="175"/>
      <c r="AZ1815" s="175"/>
      <c r="BA1815" s="176"/>
      <c r="BB1815" s="176"/>
      <c r="BC1815" s="150"/>
      <c r="BE1815" s="151">
        <v>1111</v>
      </c>
      <c r="BF1815" s="164">
        <f t="shared" si="638"/>
        <v>7.1040000000001378</v>
      </c>
      <c r="BG1815" s="177">
        <f t="shared" si="639"/>
        <v>0.41813242160719977</v>
      </c>
      <c r="BH1815" s="178">
        <f t="shared" si="640"/>
        <v>6.5604893019483024E-4</v>
      </c>
      <c r="BI1815" s="179" t="str">
        <f t="shared" si="641"/>
        <v/>
      </c>
      <c r="BJ1815" s="179" t="str">
        <f t="shared" si="637"/>
        <v/>
      </c>
    </row>
    <row r="1816" spans="2:62" ht="20.100000000000001" customHeight="1" x14ac:dyDescent="0.25">
      <c r="B1816" s="147"/>
      <c r="C1816" s="151">
        <v>1135</v>
      </c>
      <c r="D1816" s="147">
        <f t="shared" si="610"/>
        <v>403.33610146785304</v>
      </c>
      <c r="E1816" s="170">
        <f t="shared" si="611"/>
        <v>4.6165399055427925E-4</v>
      </c>
      <c r="F1816" s="170">
        <f t="shared" si="612"/>
        <v>0.70540148378430212</v>
      </c>
      <c r="G1816" s="147" t="str">
        <f t="shared" si="613"/>
        <v/>
      </c>
      <c r="H1816" s="147">
        <f t="shared" si="614"/>
        <v>4.6165399055427925E-4</v>
      </c>
      <c r="I1816" s="147" t="str">
        <f t="shared" si="615"/>
        <v/>
      </c>
      <c r="J1816" s="147">
        <f t="shared" si="616"/>
        <v>4.571814004925722E-11</v>
      </c>
      <c r="K1816" s="147" t="str">
        <f t="shared" si="617"/>
        <v/>
      </c>
      <c r="L1816" s="147" t="str">
        <f t="shared" si="618"/>
        <v/>
      </c>
      <c r="P1816" s="151">
        <v>1135</v>
      </c>
      <c r="Q1816" s="147">
        <f t="shared" si="619"/>
        <v>12971.735914054545</v>
      </c>
      <c r="R1816" s="170">
        <f t="shared" si="620"/>
        <v>1.4354418098775453E-5</v>
      </c>
      <c r="S1816" s="170">
        <f t="shared" si="621"/>
        <v>0.70540148378430212</v>
      </c>
      <c r="T1816" s="147" t="str">
        <f t="shared" si="622"/>
        <v/>
      </c>
      <c r="U1816" s="147">
        <f t="shared" si="623"/>
        <v>1.4354418098775453E-5</v>
      </c>
      <c r="V1816" s="147" t="str">
        <f t="shared" si="624"/>
        <v/>
      </c>
      <c r="W1816" s="171">
        <f t="shared" si="625"/>
        <v>1.6190493594991827E-5</v>
      </c>
      <c r="X1816" s="169" t="str">
        <f t="shared" si="626"/>
        <v/>
      </c>
      <c r="Y1816" s="147" t="str">
        <f t="shared" si="627"/>
        <v/>
      </c>
      <c r="AC1816" s="151">
        <v>1135</v>
      </c>
      <c r="AD1816" s="147">
        <f t="shared" si="628"/>
        <v>0.54</v>
      </c>
      <c r="AE1816" s="170">
        <f t="shared" si="629"/>
        <v>0.34481800143933333</v>
      </c>
      <c r="AF1816" s="170">
        <f t="shared" si="630"/>
        <v>0.70540148378430201</v>
      </c>
      <c r="AG1816" s="147" t="str">
        <f t="shared" si="631"/>
        <v/>
      </c>
      <c r="AH1816" s="147">
        <f t="shared" si="632"/>
        <v>0.34481800143933333</v>
      </c>
      <c r="AI1816" s="147" t="str">
        <f t="shared" si="633"/>
        <v/>
      </c>
      <c r="AJ1816" s="169">
        <f t="shared" si="634"/>
        <v>0</v>
      </c>
      <c r="AK1816" s="169" t="str">
        <f t="shared" si="635"/>
        <v/>
      </c>
      <c r="AL1816" s="169" t="str">
        <f t="shared" si="636"/>
        <v/>
      </c>
      <c r="AM1816" s="169"/>
      <c r="AN1816" s="169"/>
      <c r="AO1816" s="169"/>
      <c r="AP1816" s="169"/>
      <c r="AQ1816" s="169"/>
      <c r="AR1816" s="169"/>
      <c r="AS1816" s="169"/>
      <c r="AT1816" s="148"/>
      <c r="AU1816" s="149"/>
      <c r="AV1816" s="148"/>
      <c r="AW1816" s="173"/>
      <c r="AX1816" s="174"/>
      <c r="AY1816" s="175"/>
      <c r="AZ1816" s="175"/>
      <c r="BA1816" s="176"/>
      <c r="BB1816" s="176"/>
      <c r="BC1816" s="150"/>
      <c r="BE1816" s="151">
        <v>1112</v>
      </c>
      <c r="BF1816" s="164">
        <f t="shared" si="638"/>
        <v>7.1104000000001379</v>
      </c>
      <c r="BG1816" s="177">
        <f t="shared" si="639"/>
        <v>0.41747637267700494</v>
      </c>
      <c r="BH1816" s="178">
        <f t="shared" si="640"/>
        <v>6.5542612744928785E-4</v>
      </c>
      <c r="BI1816" s="179" t="str">
        <f t="shared" si="641"/>
        <v/>
      </c>
      <c r="BJ1816" s="179" t="str">
        <f t="shared" si="637"/>
        <v/>
      </c>
    </row>
    <row r="1817" spans="2:62" ht="20.100000000000001" customHeight="1" x14ac:dyDescent="0.25">
      <c r="B1817" s="147"/>
      <c r="C1817" s="151">
        <v>1136</v>
      </c>
      <c r="D1817" s="147">
        <f t="shared" si="610"/>
        <v>406.32377629354096</v>
      </c>
      <c r="E1817" s="170">
        <f t="shared" si="611"/>
        <v>4.6065420885771645E-4</v>
      </c>
      <c r="F1817" s="170">
        <f t="shared" si="612"/>
        <v>0.70677926357613963</v>
      </c>
      <c r="G1817" s="147" t="str">
        <f t="shared" si="613"/>
        <v/>
      </c>
      <c r="H1817" s="147">
        <f t="shared" si="614"/>
        <v>4.6065420885771645E-4</v>
      </c>
      <c r="I1817" s="147" t="str">
        <f t="shared" si="615"/>
        <v/>
      </c>
      <c r="J1817" s="147">
        <f t="shared" si="616"/>
        <v>4.6773052691481344E-11</v>
      </c>
      <c r="K1817" s="147" t="str">
        <f t="shared" si="617"/>
        <v/>
      </c>
      <c r="L1817" s="147" t="str">
        <f t="shared" si="618"/>
        <v/>
      </c>
      <c r="P1817" s="151">
        <v>1136</v>
      </c>
      <c r="Q1817" s="147">
        <f t="shared" si="619"/>
        <v>13067.822846751238</v>
      </c>
      <c r="R1817" s="170">
        <f t="shared" si="620"/>
        <v>1.4323331430461954E-5</v>
      </c>
      <c r="S1817" s="170">
        <f t="shared" si="621"/>
        <v>0.70677926357613963</v>
      </c>
      <c r="T1817" s="147" t="str">
        <f t="shared" si="622"/>
        <v/>
      </c>
      <c r="U1817" s="147">
        <f t="shared" si="623"/>
        <v>1.4323331430461954E-5</v>
      </c>
      <c r="V1817" s="147" t="str">
        <f t="shared" si="624"/>
        <v/>
      </c>
      <c r="W1817" s="171">
        <f t="shared" si="625"/>
        <v>1.6204976781549188E-5</v>
      </c>
      <c r="X1817" s="169" t="str">
        <f t="shared" si="626"/>
        <v/>
      </c>
      <c r="Y1817" s="147" t="str">
        <f t="shared" si="627"/>
        <v/>
      </c>
      <c r="AC1817" s="151">
        <v>1136</v>
      </c>
      <c r="AD1817" s="147">
        <f t="shared" si="628"/>
        <v>0.54400000000000048</v>
      </c>
      <c r="AE1817" s="170">
        <f t="shared" si="629"/>
        <v>0.34407124578783227</v>
      </c>
      <c r="AF1817" s="170">
        <f t="shared" si="630"/>
        <v>0.70677926357613974</v>
      </c>
      <c r="AG1817" s="147" t="str">
        <f t="shared" si="631"/>
        <v/>
      </c>
      <c r="AH1817" s="147">
        <f t="shared" si="632"/>
        <v>0.34407124578783227</v>
      </c>
      <c r="AI1817" s="147" t="str">
        <f t="shared" si="633"/>
        <v/>
      </c>
      <c r="AJ1817" s="169">
        <f t="shared" si="634"/>
        <v>0</v>
      </c>
      <c r="AK1817" s="169" t="str">
        <f t="shared" si="635"/>
        <v/>
      </c>
      <c r="AL1817" s="169" t="str">
        <f t="shared" si="636"/>
        <v/>
      </c>
      <c r="AM1817" s="169"/>
      <c r="AN1817" s="169"/>
      <c r="AO1817" s="169"/>
      <c r="AP1817" s="169"/>
      <c r="AQ1817" s="169"/>
      <c r="AR1817" s="169"/>
      <c r="AS1817" s="169"/>
      <c r="AT1817" s="148"/>
      <c r="AU1817" s="149"/>
      <c r="AV1817" s="148"/>
      <c r="AW1817" s="173"/>
      <c r="AX1817" s="174"/>
      <c r="AY1817" s="175"/>
      <c r="AZ1817" s="175"/>
      <c r="BA1817" s="176"/>
      <c r="BB1817" s="176"/>
      <c r="BC1817" s="150"/>
      <c r="BE1817" s="151">
        <v>1113</v>
      </c>
      <c r="BF1817" s="164">
        <f t="shared" si="638"/>
        <v>7.1168000000001381</v>
      </c>
      <c r="BG1817" s="177">
        <f t="shared" si="639"/>
        <v>0.41682094654955565</v>
      </c>
      <c r="BH1817" s="178">
        <f t="shared" si="640"/>
        <v>6.548025908956201E-4</v>
      </c>
      <c r="BI1817" s="179" t="str">
        <f t="shared" si="641"/>
        <v/>
      </c>
      <c r="BJ1817" s="179" t="str">
        <f t="shared" si="637"/>
        <v/>
      </c>
    </row>
    <row r="1818" spans="2:62" ht="20.100000000000001" customHeight="1" x14ac:dyDescent="0.25">
      <c r="B1818" s="147"/>
      <c r="C1818" s="151">
        <v>1137</v>
      </c>
      <c r="D1818" s="147">
        <f t="shared" si="610"/>
        <v>409.31145111922888</v>
      </c>
      <c r="E1818" s="170">
        <f t="shared" si="611"/>
        <v>4.5964923789332815E-4</v>
      </c>
      <c r="F1818" s="170">
        <f t="shared" si="612"/>
        <v>0.70815404858265141</v>
      </c>
      <c r="G1818" s="147" t="str">
        <f t="shared" si="613"/>
        <v/>
      </c>
      <c r="H1818" s="147">
        <f t="shared" si="614"/>
        <v>4.5964923789332815E-4</v>
      </c>
      <c r="I1818" s="147" t="str">
        <f t="shared" si="615"/>
        <v/>
      </c>
      <c r="J1818" s="147">
        <f t="shared" si="616"/>
        <v>4.7851541040552703E-11</v>
      </c>
      <c r="K1818" s="147" t="str">
        <f t="shared" si="617"/>
        <v/>
      </c>
      <c r="L1818" s="147" t="str">
        <f t="shared" si="618"/>
        <v/>
      </c>
      <c r="P1818" s="151">
        <v>1137</v>
      </c>
      <c r="Q1818" s="147">
        <f t="shared" si="619"/>
        <v>13163.909779447946</v>
      </c>
      <c r="R1818" s="170">
        <f t="shared" si="620"/>
        <v>1.4292083409877014E-5</v>
      </c>
      <c r="S1818" s="170">
        <f t="shared" si="621"/>
        <v>0.70815404858265141</v>
      </c>
      <c r="T1818" s="147" t="str">
        <f t="shared" si="622"/>
        <v/>
      </c>
      <c r="U1818" s="147">
        <f t="shared" si="623"/>
        <v>1.4292083409877014E-5</v>
      </c>
      <c r="V1818" s="147" t="str">
        <f t="shared" si="624"/>
        <v/>
      </c>
      <c r="W1818" s="171">
        <f t="shared" si="625"/>
        <v>1.6219213414532952E-5</v>
      </c>
      <c r="X1818" s="169" t="str">
        <f t="shared" si="626"/>
        <v/>
      </c>
      <c r="Y1818" s="147" t="str">
        <f t="shared" si="627"/>
        <v/>
      </c>
      <c r="AC1818" s="151">
        <v>1137</v>
      </c>
      <c r="AD1818" s="147">
        <f t="shared" si="628"/>
        <v>0.54800000000000004</v>
      </c>
      <c r="AE1818" s="170">
        <f t="shared" si="629"/>
        <v>0.34332061417511983</v>
      </c>
      <c r="AF1818" s="170">
        <f t="shared" si="630"/>
        <v>0.7081540485826513</v>
      </c>
      <c r="AG1818" s="147" t="str">
        <f t="shared" si="631"/>
        <v/>
      </c>
      <c r="AH1818" s="147">
        <f t="shared" si="632"/>
        <v>0.34332061417511983</v>
      </c>
      <c r="AI1818" s="147" t="str">
        <f t="shared" si="633"/>
        <v/>
      </c>
      <c r="AJ1818" s="169">
        <f t="shared" si="634"/>
        <v>0</v>
      </c>
      <c r="AK1818" s="169" t="str">
        <f t="shared" si="635"/>
        <v/>
      </c>
      <c r="AL1818" s="169" t="str">
        <f t="shared" si="636"/>
        <v/>
      </c>
      <c r="AM1818" s="169"/>
      <c r="AN1818" s="169"/>
      <c r="AO1818" s="169"/>
      <c r="AP1818" s="169"/>
      <c r="AQ1818" s="169"/>
      <c r="AR1818" s="169"/>
      <c r="AS1818" s="169"/>
      <c r="AT1818" s="148"/>
      <c r="AU1818" s="149"/>
      <c r="AV1818" s="148"/>
      <c r="AW1818" s="173"/>
      <c r="AX1818" s="174"/>
      <c r="AY1818" s="175"/>
      <c r="AZ1818" s="175"/>
      <c r="BA1818" s="176"/>
      <c r="BB1818" s="176"/>
      <c r="BC1818" s="150"/>
      <c r="BE1818" s="151">
        <v>1114</v>
      </c>
      <c r="BF1818" s="164">
        <f t="shared" si="638"/>
        <v>7.1232000000001383</v>
      </c>
      <c r="BG1818" s="177">
        <f t="shared" si="639"/>
        <v>0.41616614395866003</v>
      </c>
      <c r="BH1818" s="178">
        <f t="shared" si="640"/>
        <v>6.5417832613251514E-4</v>
      </c>
      <c r="BI1818" s="179" t="str">
        <f t="shared" si="641"/>
        <v/>
      </c>
      <c r="BJ1818" s="179" t="str">
        <f t="shared" si="637"/>
        <v/>
      </c>
    </row>
    <row r="1819" spans="2:62" ht="20.100000000000001" customHeight="1" x14ac:dyDescent="0.25">
      <c r="B1819" s="147"/>
      <c r="C1819" s="151">
        <v>1138</v>
      </c>
      <c r="D1819" s="147">
        <f t="shared" si="610"/>
        <v>412.29912594491634</v>
      </c>
      <c r="E1819" s="170">
        <f t="shared" si="611"/>
        <v>4.5863912110584291E-4</v>
      </c>
      <c r="F1819" s="170">
        <f t="shared" si="612"/>
        <v>0.70952582336485348</v>
      </c>
      <c r="G1819" s="147" t="str">
        <f t="shared" si="613"/>
        <v/>
      </c>
      <c r="H1819" s="147">
        <f t="shared" si="614"/>
        <v>4.5863912110584291E-4</v>
      </c>
      <c r="I1819" s="147" t="str">
        <f t="shared" si="615"/>
        <v/>
      </c>
      <c r="J1819" s="147">
        <f t="shared" si="616"/>
        <v>4.8954113793520739E-11</v>
      </c>
      <c r="K1819" s="147" t="str">
        <f t="shared" si="617"/>
        <v/>
      </c>
      <c r="L1819" s="147" t="str">
        <f t="shared" si="618"/>
        <v/>
      </c>
      <c r="P1819" s="151">
        <v>1138</v>
      </c>
      <c r="Q1819" s="147">
        <f t="shared" si="619"/>
        <v>13259.996712144639</v>
      </c>
      <c r="R1819" s="170">
        <f t="shared" si="620"/>
        <v>1.4260675387867398E-5</v>
      </c>
      <c r="S1819" s="170">
        <f t="shared" si="621"/>
        <v>0.70952582336485348</v>
      </c>
      <c r="T1819" s="147" t="str">
        <f t="shared" si="622"/>
        <v/>
      </c>
      <c r="U1819" s="147">
        <f t="shared" si="623"/>
        <v>1.4260675387867398E-5</v>
      </c>
      <c r="V1819" s="147" t="str">
        <f t="shared" si="624"/>
        <v/>
      </c>
      <c r="W1819" s="171">
        <f t="shared" si="625"/>
        <v>1.6233202821568536E-5</v>
      </c>
      <c r="X1819" s="169" t="str">
        <f t="shared" si="626"/>
        <v/>
      </c>
      <c r="Y1819" s="147" t="str">
        <f t="shared" si="627"/>
        <v/>
      </c>
      <c r="AC1819" s="151">
        <v>1138</v>
      </c>
      <c r="AD1819" s="147">
        <f t="shared" si="628"/>
        <v>0.55200000000000049</v>
      </c>
      <c r="AE1819" s="170">
        <f t="shared" si="629"/>
        <v>0.34256613905087613</v>
      </c>
      <c r="AF1819" s="170">
        <f t="shared" si="630"/>
        <v>0.70952582336485359</v>
      </c>
      <c r="AG1819" s="147" t="str">
        <f t="shared" si="631"/>
        <v/>
      </c>
      <c r="AH1819" s="147">
        <f t="shared" si="632"/>
        <v>0.34256613905087613</v>
      </c>
      <c r="AI1819" s="147" t="str">
        <f t="shared" si="633"/>
        <v/>
      </c>
      <c r="AJ1819" s="169">
        <f t="shared" si="634"/>
        <v>0</v>
      </c>
      <c r="AK1819" s="169" t="str">
        <f t="shared" si="635"/>
        <v/>
      </c>
      <c r="AL1819" s="169" t="str">
        <f t="shared" si="636"/>
        <v/>
      </c>
      <c r="AM1819" s="169"/>
      <c r="AN1819" s="169"/>
      <c r="AO1819" s="169"/>
      <c r="AP1819" s="169"/>
      <c r="AQ1819" s="169"/>
      <c r="AR1819" s="169"/>
      <c r="AS1819" s="169"/>
      <c r="AT1819" s="148"/>
      <c r="AU1819" s="149"/>
      <c r="AV1819" s="148"/>
      <c r="AW1819" s="173"/>
      <c r="AX1819" s="174"/>
      <c r="AY1819" s="175"/>
      <c r="AZ1819" s="175"/>
      <c r="BA1819" s="176"/>
      <c r="BB1819" s="176"/>
      <c r="BC1819" s="150"/>
      <c r="BE1819" s="151">
        <v>1115</v>
      </c>
      <c r="BF1819" s="164">
        <f t="shared" si="638"/>
        <v>7.1296000000001385</v>
      </c>
      <c r="BG1819" s="177">
        <f t="shared" si="639"/>
        <v>0.41551196563252751</v>
      </c>
      <c r="BH1819" s="178">
        <f t="shared" si="640"/>
        <v>6.5355333874578259E-4</v>
      </c>
      <c r="BI1819" s="179" t="str">
        <f t="shared" si="641"/>
        <v/>
      </c>
      <c r="BJ1819" s="179" t="str">
        <f t="shared" si="637"/>
        <v/>
      </c>
    </row>
    <row r="1820" spans="2:62" ht="20.100000000000001" customHeight="1" x14ac:dyDescent="0.25">
      <c r="B1820" s="147"/>
      <c r="C1820" s="151">
        <v>1139</v>
      </c>
      <c r="D1820" s="147">
        <f t="shared" si="610"/>
        <v>415.28680077060426</v>
      </c>
      <c r="E1820" s="170">
        <f t="shared" si="611"/>
        <v>4.5762390209158935E-4</v>
      </c>
      <c r="F1820" s="170">
        <f t="shared" si="612"/>
        <v>0.71089457261378852</v>
      </c>
      <c r="G1820" s="147" t="str">
        <f t="shared" si="613"/>
        <v/>
      </c>
      <c r="H1820" s="147">
        <f t="shared" si="614"/>
        <v>4.5762390209158935E-4</v>
      </c>
      <c r="I1820" s="147" t="str">
        <f t="shared" si="615"/>
        <v/>
      </c>
      <c r="J1820" s="147">
        <f t="shared" si="616"/>
        <v>5.0081290203395613E-11</v>
      </c>
      <c r="K1820" s="147" t="str">
        <f t="shared" si="617"/>
        <v/>
      </c>
      <c r="L1820" s="147" t="str">
        <f t="shared" si="618"/>
        <v/>
      </c>
      <c r="P1820" s="151">
        <v>1139</v>
      </c>
      <c r="Q1820" s="147">
        <f t="shared" si="619"/>
        <v>13356.083644841347</v>
      </c>
      <c r="R1820" s="170">
        <f t="shared" si="620"/>
        <v>1.4229108719993637E-5</v>
      </c>
      <c r="S1820" s="170">
        <f t="shared" si="621"/>
        <v>0.71089457261378863</v>
      </c>
      <c r="T1820" s="147" t="str">
        <f t="shared" si="622"/>
        <v/>
      </c>
      <c r="U1820" s="147">
        <f t="shared" si="623"/>
        <v>1.4229108719993637E-5</v>
      </c>
      <c r="V1820" s="147" t="str">
        <f t="shared" si="624"/>
        <v/>
      </c>
      <c r="W1820" s="171">
        <f t="shared" si="625"/>
        <v>1.6246944341567953E-5</v>
      </c>
      <c r="X1820" s="169" t="str">
        <f t="shared" si="626"/>
        <v/>
      </c>
      <c r="Y1820" s="147" t="str">
        <f t="shared" si="627"/>
        <v/>
      </c>
      <c r="AC1820" s="151">
        <v>1139</v>
      </c>
      <c r="AD1820" s="147">
        <f t="shared" si="628"/>
        <v>0.55600000000000005</v>
      </c>
      <c r="AE1820" s="170">
        <f t="shared" si="629"/>
        <v>0.34180785297801497</v>
      </c>
      <c r="AF1820" s="170">
        <f t="shared" si="630"/>
        <v>0.71089457261378852</v>
      </c>
      <c r="AG1820" s="147" t="str">
        <f t="shared" si="631"/>
        <v/>
      </c>
      <c r="AH1820" s="147">
        <f t="shared" si="632"/>
        <v>0.34180785297801497</v>
      </c>
      <c r="AI1820" s="147" t="str">
        <f t="shared" si="633"/>
        <v/>
      </c>
      <c r="AJ1820" s="169">
        <f t="shared" si="634"/>
        <v>0</v>
      </c>
      <c r="AK1820" s="169" t="str">
        <f t="shared" si="635"/>
        <v/>
      </c>
      <c r="AL1820" s="169" t="str">
        <f t="shared" si="636"/>
        <v/>
      </c>
      <c r="AM1820" s="169"/>
      <c r="AN1820" s="169"/>
      <c r="AO1820" s="169"/>
      <c r="AP1820" s="169"/>
      <c r="AQ1820" s="169"/>
      <c r="AR1820" s="169"/>
      <c r="AS1820" s="169"/>
      <c r="AT1820" s="148"/>
      <c r="AU1820" s="149"/>
      <c r="AV1820" s="148"/>
      <c r="AW1820" s="173"/>
      <c r="AX1820" s="174"/>
      <c r="AY1820" s="175"/>
      <c r="AZ1820" s="175"/>
      <c r="BA1820" s="176"/>
      <c r="BB1820" s="176"/>
      <c r="BC1820" s="150"/>
      <c r="BE1820" s="151">
        <v>1116</v>
      </c>
      <c r="BF1820" s="164">
        <f t="shared" si="638"/>
        <v>7.1360000000001387</v>
      </c>
      <c r="BG1820" s="177">
        <f t="shared" si="639"/>
        <v>0.41485841229378173</v>
      </c>
      <c r="BH1820" s="178">
        <f t="shared" si="640"/>
        <v>6.5292763430585543E-4</v>
      </c>
      <c r="BI1820" s="179" t="str">
        <f t="shared" si="641"/>
        <v/>
      </c>
      <c r="BJ1820" s="179" t="str">
        <f t="shared" si="637"/>
        <v/>
      </c>
    </row>
    <row r="1821" spans="2:62" ht="20.100000000000001" customHeight="1" x14ac:dyDescent="0.25">
      <c r="B1821" s="147"/>
      <c r="C1821" s="151">
        <v>1140</v>
      </c>
      <c r="D1821" s="147">
        <f t="shared" si="610"/>
        <v>418.27447559629218</v>
      </c>
      <c r="E1821" s="170">
        <f t="shared" si="611"/>
        <v>4.5660362459537692E-4</v>
      </c>
      <c r="F1821" s="170">
        <f t="shared" si="612"/>
        <v>0.71226028115097306</v>
      </c>
      <c r="G1821" s="147" t="str">
        <f t="shared" si="613"/>
        <v/>
      </c>
      <c r="H1821" s="147">
        <f t="shared" si="614"/>
        <v>4.5660362459537692E-4</v>
      </c>
      <c r="I1821" s="147" t="str">
        <f t="shared" si="615"/>
        <v/>
      </c>
      <c r="J1821" s="147">
        <f t="shared" si="616"/>
        <v>5.1233600288759709E-11</v>
      </c>
      <c r="K1821" s="147" t="str">
        <f t="shared" si="617"/>
        <v/>
      </c>
      <c r="L1821" s="147" t="str">
        <f t="shared" si="618"/>
        <v/>
      </c>
      <c r="P1821" s="151">
        <v>1140</v>
      </c>
      <c r="Q1821" s="147">
        <f t="shared" si="619"/>
        <v>13452.17057753804</v>
      </c>
      <c r="R1821" s="170">
        <f t="shared" si="620"/>
        <v>1.419738476643305E-5</v>
      </c>
      <c r="S1821" s="170">
        <f t="shared" si="621"/>
        <v>0.71226028115097295</v>
      </c>
      <c r="T1821" s="147" t="str">
        <f t="shared" si="622"/>
        <v/>
      </c>
      <c r="U1821" s="147">
        <f t="shared" si="623"/>
        <v>1.419738476643305E-5</v>
      </c>
      <c r="V1821" s="147" t="str">
        <f t="shared" si="624"/>
        <v/>
      </c>
      <c r="W1821" s="171">
        <f t="shared" si="625"/>
        <v>1.6260437324781843E-5</v>
      </c>
      <c r="X1821" s="169" t="str">
        <f t="shared" si="626"/>
        <v/>
      </c>
      <c r="Y1821" s="147" t="str">
        <f t="shared" si="627"/>
        <v/>
      </c>
      <c r="AC1821" s="151">
        <v>1140</v>
      </c>
      <c r="AD1821" s="147">
        <f t="shared" si="628"/>
        <v>0.5600000000000005</v>
      </c>
      <c r="AE1821" s="170">
        <f t="shared" si="629"/>
        <v>0.34104578863035245</v>
      </c>
      <c r="AF1821" s="170">
        <f t="shared" si="630"/>
        <v>0.71226028115097306</v>
      </c>
      <c r="AG1821" s="147" t="str">
        <f t="shared" si="631"/>
        <v/>
      </c>
      <c r="AH1821" s="147">
        <f t="shared" si="632"/>
        <v>0.34104578863035245</v>
      </c>
      <c r="AI1821" s="147" t="str">
        <f t="shared" si="633"/>
        <v/>
      </c>
      <c r="AJ1821" s="169">
        <f t="shared" si="634"/>
        <v>0</v>
      </c>
      <c r="AK1821" s="169" t="str">
        <f t="shared" si="635"/>
        <v/>
      </c>
      <c r="AL1821" s="169" t="str">
        <f t="shared" si="636"/>
        <v/>
      </c>
      <c r="AM1821" s="169"/>
      <c r="AN1821" s="169"/>
      <c r="AO1821" s="169"/>
      <c r="AP1821" s="169"/>
      <c r="AQ1821" s="169"/>
      <c r="AR1821" s="169"/>
      <c r="AS1821" s="169"/>
      <c r="AT1821" s="148"/>
      <c r="AU1821" s="149"/>
      <c r="AV1821" s="148"/>
      <c r="AW1821" s="173"/>
      <c r="AX1821" s="174"/>
      <c r="AY1821" s="175"/>
      <c r="AZ1821" s="175"/>
      <c r="BA1821" s="176"/>
      <c r="BB1821" s="176"/>
      <c r="BC1821" s="150"/>
      <c r="BE1821" s="151">
        <v>1117</v>
      </c>
      <c r="BF1821" s="164">
        <f t="shared" si="638"/>
        <v>7.1424000000001389</v>
      </c>
      <c r="BG1821" s="177">
        <f t="shared" si="639"/>
        <v>0.41420548465947588</v>
      </c>
      <c r="BH1821" s="178">
        <f t="shared" si="640"/>
        <v>6.5230121837017707E-4</v>
      </c>
      <c r="BI1821" s="179" t="str">
        <f t="shared" si="641"/>
        <v/>
      </c>
      <c r="BJ1821" s="179" t="str">
        <f t="shared" si="637"/>
        <v/>
      </c>
    </row>
    <row r="1822" spans="2:62" ht="20.100000000000001" customHeight="1" x14ac:dyDescent="0.25">
      <c r="B1822" s="147"/>
      <c r="C1822" s="151">
        <v>1141</v>
      </c>
      <c r="D1822" s="147">
        <f t="shared" si="610"/>
        <v>421.26215042197964</v>
      </c>
      <c r="E1822" s="170">
        <f t="shared" si="611"/>
        <v>4.5557833250736989E-4</v>
      </c>
      <c r="F1822" s="170">
        <f t="shared" si="612"/>
        <v>0.71362293392883669</v>
      </c>
      <c r="G1822" s="147" t="str">
        <f t="shared" si="613"/>
        <v/>
      </c>
      <c r="H1822" s="147">
        <f t="shared" si="614"/>
        <v>4.5557833250736989E-4</v>
      </c>
      <c r="I1822" s="147" t="str">
        <f t="shared" si="615"/>
        <v/>
      </c>
      <c r="J1822" s="147">
        <f t="shared" si="616"/>
        <v>5.2411585047336477E-11</v>
      </c>
      <c r="K1822" s="147" t="str">
        <f t="shared" si="617"/>
        <v/>
      </c>
      <c r="L1822" s="147" t="str">
        <f t="shared" si="618"/>
        <v/>
      </c>
      <c r="P1822" s="151">
        <v>1141</v>
      </c>
      <c r="Q1822" s="147">
        <f t="shared" si="619"/>
        <v>13548.257510234747</v>
      </c>
      <c r="R1822" s="170">
        <f t="shared" si="620"/>
        <v>1.4165504891882523E-5</v>
      </c>
      <c r="S1822" s="170">
        <f t="shared" si="621"/>
        <v>0.7136229339288368</v>
      </c>
      <c r="T1822" s="147" t="str">
        <f t="shared" si="622"/>
        <v/>
      </c>
      <c r="U1822" s="147">
        <f t="shared" si="623"/>
        <v>1.4165504891882523E-5</v>
      </c>
      <c r="V1822" s="147" t="str">
        <f t="shared" si="624"/>
        <v/>
      </c>
      <c r="W1822" s="171">
        <f t="shared" si="625"/>
        <v>1.6273681132850705E-5</v>
      </c>
      <c r="X1822" s="169" t="str">
        <f t="shared" si="626"/>
        <v/>
      </c>
      <c r="Y1822" s="147" t="str">
        <f t="shared" si="627"/>
        <v/>
      </c>
      <c r="AC1822" s="151">
        <v>1141</v>
      </c>
      <c r="AD1822" s="147">
        <f t="shared" si="628"/>
        <v>0.56400000000000006</v>
      </c>
      <c r="AE1822" s="170">
        <f t="shared" si="629"/>
        <v>0.34027997879027366</v>
      </c>
      <c r="AF1822" s="170">
        <f t="shared" si="630"/>
        <v>0.71362293392883669</v>
      </c>
      <c r="AG1822" s="147" t="str">
        <f t="shared" si="631"/>
        <v/>
      </c>
      <c r="AH1822" s="147">
        <f t="shared" si="632"/>
        <v>0.34027997879027366</v>
      </c>
      <c r="AI1822" s="147" t="str">
        <f t="shared" si="633"/>
        <v/>
      </c>
      <c r="AJ1822" s="169">
        <f t="shared" si="634"/>
        <v>0</v>
      </c>
      <c r="AK1822" s="169" t="str">
        <f t="shared" si="635"/>
        <v/>
      </c>
      <c r="AL1822" s="169" t="str">
        <f t="shared" si="636"/>
        <v/>
      </c>
      <c r="AM1822" s="169"/>
      <c r="AN1822" s="169"/>
      <c r="AO1822" s="169"/>
      <c r="AP1822" s="169"/>
      <c r="AQ1822" s="169"/>
      <c r="AR1822" s="169"/>
      <c r="AS1822" s="169"/>
      <c r="AT1822" s="148"/>
      <c r="AU1822" s="149"/>
      <c r="AV1822" s="148"/>
      <c r="AW1822" s="173"/>
      <c r="AX1822" s="174"/>
      <c r="AY1822" s="175"/>
      <c r="AZ1822" s="175"/>
      <c r="BA1822" s="176"/>
      <c r="BB1822" s="176"/>
      <c r="BC1822" s="150"/>
      <c r="BE1822" s="151">
        <v>1118</v>
      </c>
      <c r="BF1822" s="164">
        <f t="shared" si="638"/>
        <v>7.148800000000139</v>
      </c>
      <c r="BG1822" s="177">
        <f t="shared" si="639"/>
        <v>0.4135531834411057</v>
      </c>
      <c r="BH1822" s="178">
        <f t="shared" si="640"/>
        <v>6.5167409648059227E-4</v>
      </c>
      <c r="BI1822" s="179" t="str">
        <f t="shared" si="641"/>
        <v/>
      </c>
      <c r="BJ1822" s="179" t="str">
        <f t="shared" si="637"/>
        <v/>
      </c>
    </row>
    <row r="1823" spans="2:62" ht="20.100000000000001" customHeight="1" x14ac:dyDescent="0.25">
      <c r="B1823" s="147"/>
      <c r="C1823" s="151">
        <v>1142</v>
      </c>
      <c r="D1823" s="147">
        <f t="shared" si="610"/>
        <v>424.24982524766756</v>
      </c>
      <c r="E1823" s="170">
        <f t="shared" si="611"/>
        <v>4.5454806985995776E-4</v>
      </c>
      <c r="F1823" s="170">
        <f t="shared" si="612"/>
        <v>0.71498251603115226</v>
      </c>
      <c r="G1823" s="147" t="str">
        <f t="shared" si="613"/>
        <v/>
      </c>
      <c r="H1823" s="147">
        <f t="shared" si="614"/>
        <v>4.5454806985995776E-4</v>
      </c>
      <c r="I1823" s="147" t="str">
        <f t="shared" si="615"/>
        <v/>
      </c>
      <c r="J1823" s="147">
        <f t="shared" si="616"/>
        <v>5.3615796673585155E-11</v>
      </c>
      <c r="K1823" s="147" t="str">
        <f t="shared" si="617"/>
        <v/>
      </c>
      <c r="L1823" s="147" t="str">
        <f t="shared" si="618"/>
        <v/>
      </c>
      <c r="P1823" s="151">
        <v>1142</v>
      </c>
      <c r="Q1823" s="147">
        <f t="shared" si="619"/>
        <v>13644.34444293144</v>
      </c>
      <c r="R1823" s="170">
        <f t="shared" si="620"/>
        <v>1.4133470465461239E-5</v>
      </c>
      <c r="S1823" s="170">
        <f t="shared" si="621"/>
        <v>0.71498251603115226</v>
      </c>
      <c r="T1823" s="147" t="str">
        <f t="shared" si="622"/>
        <v/>
      </c>
      <c r="U1823" s="147">
        <f t="shared" si="623"/>
        <v>1.4133470465461239E-5</v>
      </c>
      <c r="V1823" s="147" t="str">
        <f t="shared" si="624"/>
        <v/>
      </c>
      <c r="W1823" s="171">
        <f t="shared" si="625"/>
        <v>1.6286675138855198E-5</v>
      </c>
      <c r="X1823" s="169" t="str">
        <f t="shared" si="626"/>
        <v/>
      </c>
      <c r="Y1823" s="147" t="str">
        <f t="shared" si="627"/>
        <v/>
      </c>
      <c r="AC1823" s="151">
        <v>1142</v>
      </c>
      <c r="AD1823" s="147">
        <f t="shared" si="628"/>
        <v>0.5680000000000005</v>
      </c>
      <c r="AE1823" s="170">
        <f t="shared" si="629"/>
        <v>0.33951045634639365</v>
      </c>
      <c r="AF1823" s="170">
        <f t="shared" si="630"/>
        <v>0.71498251603115237</v>
      </c>
      <c r="AG1823" s="147" t="str">
        <f t="shared" si="631"/>
        <v/>
      </c>
      <c r="AH1823" s="147">
        <f t="shared" si="632"/>
        <v>0.33951045634639365</v>
      </c>
      <c r="AI1823" s="147" t="str">
        <f t="shared" si="633"/>
        <v/>
      </c>
      <c r="AJ1823" s="169">
        <f t="shared" si="634"/>
        <v>0</v>
      </c>
      <c r="AK1823" s="169" t="str">
        <f t="shared" si="635"/>
        <v/>
      </c>
      <c r="AL1823" s="169" t="str">
        <f t="shared" si="636"/>
        <v/>
      </c>
      <c r="AM1823" s="169"/>
      <c r="AN1823" s="169"/>
      <c r="AO1823" s="169"/>
      <c r="AP1823" s="169"/>
      <c r="AQ1823" s="169"/>
      <c r="AR1823" s="169"/>
      <c r="AS1823" s="169"/>
      <c r="AT1823" s="148"/>
      <c r="AU1823" s="149"/>
      <c r="AV1823" s="148"/>
      <c r="AW1823" s="173"/>
      <c r="AX1823" s="174"/>
      <c r="AY1823" s="175"/>
      <c r="AZ1823" s="175"/>
      <c r="BA1823" s="176"/>
      <c r="BB1823" s="176"/>
      <c r="BC1823" s="150"/>
      <c r="BE1823" s="151">
        <v>1119</v>
      </c>
      <c r="BF1823" s="164">
        <f t="shared" si="638"/>
        <v>7.1552000000001392</v>
      </c>
      <c r="BG1823" s="177">
        <f t="shared" si="639"/>
        <v>0.41290150934462511</v>
      </c>
      <c r="BH1823" s="178">
        <f t="shared" si="640"/>
        <v>6.5104627416612271E-4</v>
      </c>
      <c r="BI1823" s="179" t="str">
        <f t="shared" si="641"/>
        <v/>
      </c>
      <c r="BJ1823" s="179" t="str">
        <f t="shared" si="637"/>
        <v/>
      </c>
    </row>
    <row r="1824" spans="2:62" ht="20.100000000000001" customHeight="1" x14ac:dyDescent="0.25">
      <c r="B1824" s="147"/>
      <c r="C1824" s="151">
        <v>1143</v>
      </c>
      <c r="D1824" s="147">
        <f t="shared" si="610"/>
        <v>427.23750007335548</v>
      </c>
      <c r="E1824" s="170">
        <f t="shared" si="611"/>
        <v>4.5351288082462119E-4</v>
      </c>
      <c r="F1824" s="170">
        <f t="shared" si="612"/>
        <v>0.71633901267345501</v>
      </c>
      <c r="G1824" s="147" t="str">
        <f t="shared" si="613"/>
        <v/>
      </c>
      <c r="H1824" s="147">
        <f t="shared" si="614"/>
        <v>4.5351288082462119E-4</v>
      </c>
      <c r="I1824" s="147" t="str">
        <f t="shared" si="615"/>
        <v/>
      </c>
      <c r="J1824" s="147">
        <f t="shared" si="616"/>
        <v>5.4846798780392534E-11</v>
      </c>
      <c r="K1824" s="147" t="str">
        <f t="shared" si="617"/>
        <v/>
      </c>
      <c r="L1824" s="147" t="str">
        <f t="shared" si="618"/>
        <v/>
      </c>
      <c r="P1824" s="151">
        <v>1143</v>
      </c>
      <c r="Q1824" s="147">
        <f t="shared" si="619"/>
        <v>13740.431375628148</v>
      </c>
      <c r="R1824" s="170">
        <f t="shared" si="620"/>
        <v>1.4101282860613182E-5</v>
      </c>
      <c r="S1824" s="170">
        <f t="shared" si="621"/>
        <v>0.71633901267345512</v>
      </c>
      <c r="T1824" s="147" t="str">
        <f t="shared" si="622"/>
        <v/>
      </c>
      <c r="U1824" s="147">
        <f t="shared" si="623"/>
        <v>1.4101282860613182E-5</v>
      </c>
      <c r="V1824" s="147" t="str">
        <f t="shared" si="624"/>
        <v/>
      </c>
      <c r="W1824" s="171">
        <f t="shared" si="625"/>
        <v>1.6299418727365621E-5</v>
      </c>
      <c r="X1824" s="169" t="str">
        <f t="shared" si="626"/>
        <v/>
      </c>
      <c r="Y1824" s="147" t="str">
        <f t="shared" si="627"/>
        <v/>
      </c>
      <c r="AC1824" s="151">
        <v>1143</v>
      </c>
      <c r="AD1824" s="147">
        <f t="shared" si="628"/>
        <v>0.57200000000000006</v>
      </c>
      <c r="AE1824" s="170">
        <f t="shared" si="629"/>
        <v>0.33873725429121798</v>
      </c>
      <c r="AF1824" s="170">
        <f t="shared" si="630"/>
        <v>0.71633901267345501</v>
      </c>
      <c r="AG1824" s="147" t="str">
        <f t="shared" si="631"/>
        <v/>
      </c>
      <c r="AH1824" s="147">
        <f t="shared" si="632"/>
        <v>0.33873725429121798</v>
      </c>
      <c r="AI1824" s="147" t="str">
        <f t="shared" si="633"/>
        <v/>
      </c>
      <c r="AJ1824" s="169">
        <f t="shared" si="634"/>
        <v>0</v>
      </c>
      <c r="AK1824" s="169" t="str">
        <f t="shared" si="635"/>
        <v/>
      </c>
      <c r="AL1824" s="169" t="str">
        <f t="shared" si="636"/>
        <v/>
      </c>
      <c r="AM1824" s="169"/>
      <c r="AN1824" s="169"/>
      <c r="AO1824" s="169"/>
      <c r="AP1824" s="169"/>
      <c r="AQ1824" s="169"/>
      <c r="AR1824" s="169"/>
      <c r="AS1824" s="169"/>
      <c r="AT1824" s="148"/>
      <c r="AU1824" s="149"/>
      <c r="AV1824" s="148"/>
      <c r="AW1824" s="173"/>
      <c r="AX1824" s="174"/>
      <c r="AY1824" s="175"/>
      <c r="AZ1824" s="175"/>
      <c r="BA1824" s="176"/>
      <c r="BB1824" s="176"/>
      <c r="BC1824" s="150"/>
      <c r="BE1824" s="151">
        <v>1120</v>
      </c>
      <c r="BF1824" s="164">
        <f t="shared" si="638"/>
        <v>7.1616000000001394</v>
      </c>
      <c r="BG1824" s="177">
        <f t="shared" si="639"/>
        <v>0.41225046307045898</v>
      </c>
      <c r="BH1824" s="178">
        <f t="shared" si="640"/>
        <v>6.5041775694207882E-4</v>
      </c>
      <c r="BI1824" s="179" t="str">
        <f t="shared" si="641"/>
        <v/>
      </c>
      <c r="BJ1824" s="179" t="str">
        <f t="shared" si="637"/>
        <v/>
      </c>
    </row>
    <row r="1825" spans="2:62" ht="20.100000000000001" customHeight="1" x14ac:dyDescent="0.25">
      <c r="B1825" s="147"/>
      <c r="C1825" s="151">
        <v>1144</v>
      </c>
      <c r="D1825" s="147">
        <f t="shared" si="610"/>
        <v>430.2251748990434</v>
      </c>
      <c r="E1825" s="170">
        <f t="shared" si="611"/>
        <v>4.5247280970879333E-4</v>
      </c>
      <c r="F1825" s="170">
        <f t="shared" si="612"/>
        <v>0.71769240920345467</v>
      </c>
      <c r="G1825" s="147" t="str">
        <f t="shared" si="613"/>
        <v/>
      </c>
      <c r="H1825" s="147">
        <f t="shared" si="614"/>
        <v>4.5247280970879333E-4</v>
      </c>
      <c r="I1825" s="147" t="str">
        <f t="shared" si="615"/>
        <v/>
      </c>
      <c r="J1825" s="147">
        <f t="shared" si="616"/>
        <v>5.6105166624942496E-11</v>
      </c>
      <c r="K1825" s="147" t="str">
        <f t="shared" si="617"/>
        <v/>
      </c>
      <c r="L1825" s="147" t="str">
        <f t="shared" si="618"/>
        <v/>
      </c>
      <c r="P1825" s="151">
        <v>1144</v>
      </c>
      <c r="Q1825" s="147">
        <f t="shared" si="619"/>
        <v>13836.518308324841</v>
      </c>
      <c r="R1825" s="170">
        <f t="shared" si="620"/>
        <v>1.4068943455009592E-5</v>
      </c>
      <c r="S1825" s="170">
        <f t="shared" si="621"/>
        <v>0.71769240920345456</v>
      </c>
      <c r="T1825" s="147" t="str">
        <f t="shared" si="622"/>
        <v/>
      </c>
      <c r="U1825" s="147">
        <f t="shared" si="623"/>
        <v>1.4068943455009592E-5</v>
      </c>
      <c r="V1825" s="147" t="str">
        <f t="shared" si="624"/>
        <v/>
      </c>
      <c r="W1825" s="171">
        <f t="shared" si="625"/>
        <v>1.6311911294490461E-5</v>
      </c>
      <c r="X1825" s="169" t="str">
        <f t="shared" si="626"/>
        <v/>
      </c>
      <c r="Y1825" s="147" t="str">
        <f t="shared" si="627"/>
        <v/>
      </c>
      <c r="AC1825" s="151">
        <v>1144</v>
      </c>
      <c r="AD1825" s="147">
        <f t="shared" si="628"/>
        <v>0.57600000000000051</v>
      </c>
      <c r="AE1825" s="170">
        <f t="shared" si="629"/>
        <v>0.33796040571879699</v>
      </c>
      <c r="AF1825" s="170">
        <f t="shared" si="630"/>
        <v>0.71769240920345467</v>
      </c>
      <c r="AG1825" s="147" t="str">
        <f t="shared" si="631"/>
        <v/>
      </c>
      <c r="AH1825" s="147">
        <f t="shared" si="632"/>
        <v>0.33796040571879699</v>
      </c>
      <c r="AI1825" s="147" t="str">
        <f t="shared" si="633"/>
        <v/>
      </c>
      <c r="AJ1825" s="169">
        <f t="shared" si="634"/>
        <v>0</v>
      </c>
      <c r="AK1825" s="169" t="str">
        <f t="shared" si="635"/>
        <v/>
      </c>
      <c r="AL1825" s="169" t="str">
        <f t="shared" si="636"/>
        <v/>
      </c>
      <c r="AM1825" s="169"/>
      <c r="AN1825" s="169"/>
      <c r="AO1825" s="169"/>
      <c r="AP1825" s="169"/>
      <c r="AQ1825" s="169"/>
      <c r="AR1825" s="169"/>
      <c r="AS1825" s="169"/>
      <c r="AT1825" s="148"/>
      <c r="AU1825" s="149"/>
      <c r="AV1825" s="148"/>
      <c r="AW1825" s="173"/>
      <c r="AX1825" s="174"/>
      <c r="AY1825" s="175"/>
      <c r="AZ1825" s="175"/>
      <c r="BA1825" s="176"/>
      <c r="BB1825" s="176"/>
      <c r="BC1825" s="150"/>
      <c r="BE1825" s="151">
        <v>1121</v>
      </c>
      <c r="BF1825" s="164">
        <f t="shared" si="638"/>
        <v>7.1680000000001396</v>
      </c>
      <c r="BG1825" s="177">
        <f t="shared" si="639"/>
        <v>0.4116000453135169</v>
      </c>
      <c r="BH1825" s="178">
        <f t="shared" si="640"/>
        <v>6.4978855030750626E-4</v>
      </c>
      <c r="BI1825" s="179" t="str">
        <f t="shared" si="641"/>
        <v/>
      </c>
      <c r="BJ1825" s="179" t="str">
        <f t="shared" si="637"/>
        <v/>
      </c>
    </row>
    <row r="1826" spans="2:62" ht="20.100000000000001" customHeight="1" x14ac:dyDescent="0.25">
      <c r="B1826" s="147"/>
      <c r="C1826" s="151">
        <v>1145</v>
      </c>
      <c r="D1826" s="147">
        <f t="shared" si="610"/>
        <v>433.21284972473086</v>
      </c>
      <c r="E1826" s="170">
        <f t="shared" si="611"/>
        <v>4.5142790095271842E-4</v>
      </c>
      <c r="F1826" s="170">
        <f t="shared" si="612"/>
        <v>0.7190426911014357</v>
      </c>
      <c r="G1826" s="147" t="str">
        <f t="shared" si="613"/>
        <v/>
      </c>
      <c r="H1826" s="147">
        <f t="shared" si="614"/>
        <v>4.5142790095271842E-4</v>
      </c>
      <c r="I1826" s="147" t="str">
        <f t="shared" si="615"/>
        <v/>
      </c>
      <c r="J1826" s="147">
        <f t="shared" si="616"/>
        <v>5.7391487338824249E-11</v>
      </c>
      <c r="K1826" s="147" t="str">
        <f t="shared" si="617"/>
        <v/>
      </c>
      <c r="L1826" s="147" t="str">
        <f t="shared" si="618"/>
        <v/>
      </c>
      <c r="P1826" s="151">
        <v>1145</v>
      </c>
      <c r="Q1826" s="147">
        <f t="shared" si="619"/>
        <v>13932.605241021549</v>
      </c>
      <c r="R1826" s="170">
        <f t="shared" si="620"/>
        <v>1.4036453630451236E-5</v>
      </c>
      <c r="S1826" s="170">
        <f t="shared" si="621"/>
        <v>0.71904269110143582</v>
      </c>
      <c r="T1826" s="147" t="str">
        <f t="shared" si="622"/>
        <v/>
      </c>
      <c r="U1826" s="147">
        <f t="shared" si="623"/>
        <v>1.4036453630451236E-5</v>
      </c>
      <c r="V1826" s="147" t="str">
        <f t="shared" si="624"/>
        <v/>
      </c>
      <c r="W1826" s="171">
        <f t="shared" si="625"/>
        <v>1.6324152247924132E-5</v>
      </c>
      <c r="X1826" s="169" t="str">
        <f t="shared" si="626"/>
        <v/>
      </c>
      <c r="Y1826" s="147" t="str">
        <f t="shared" si="627"/>
        <v/>
      </c>
      <c r="AC1826" s="151">
        <v>1145</v>
      </c>
      <c r="AD1826" s="147">
        <f t="shared" si="628"/>
        <v>0.58000000000000007</v>
      </c>
      <c r="AE1826" s="170">
        <f t="shared" si="629"/>
        <v>0.33717994382238053</v>
      </c>
      <c r="AF1826" s="170">
        <f t="shared" si="630"/>
        <v>0.7190426911014357</v>
      </c>
      <c r="AG1826" s="147" t="str">
        <f t="shared" si="631"/>
        <v/>
      </c>
      <c r="AH1826" s="147">
        <f t="shared" si="632"/>
        <v>0.33717994382238053</v>
      </c>
      <c r="AI1826" s="147" t="str">
        <f t="shared" si="633"/>
        <v/>
      </c>
      <c r="AJ1826" s="169">
        <f t="shared" si="634"/>
        <v>0</v>
      </c>
      <c r="AK1826" s="169" t="str">
        <f t="shared" si="635"/>
        <v/>
      </c>
      <c r="AL1826" s="169" t="str">
        <f t="shared" si="636"/>
        <v/>
      </c>
      <c r="AM1826" s="169"/>
      <c r="AN1826" s="169"/>
      <c r="AO1826" s="169"/>
      <c r="AP1826" s="169"/>
      <c r="AQ1826" s="169"/>
      <c r="AR1826" s="169"/>
      <c r="AS1826" s="169"/>
      <c r="AT1826" s="148"/>
      <c r="AU1826" s="149"/>
      <c r="AV1826" s="148"/>
      <c r="AW1826" s="173"/>
      <c r="AX1826" s="174"/>
      <c r="AY1826" s="175"/>
      <c r="AZ1826" s="175"/>
      <c r="BA1826" s="176"/>
      <c r="BB1826" s="176"/>
      <c r="BC1826" s="150"/>
      <c r="BE1826" s="151">
        <v>1122</v>
      </c>
      <c r="BF1826" s="164">
        <f t="shared" si="638"/>
        <v>7.1744000000001398</v>
      </c>
      <c r="BG1826" s="177">
        <f t="shared" si="639"/>
        <v>0.4109502567632094</v>
      </c>
      <c r="BH1826" s="178">
        <f t="shared" si="640"/>
        <v>6.4915865974951581E-4</v>
      </c>
      <c r="BI1826" s="179" t="str">
        <f t="shared" si="641"/>
        <v/>
      </c>
      <c r="BJ1826" s="179" t="str">
        <f t="shared" si="637"/>
        <v/>
      </c>
    </row>
    <row r="1827" spans="2:62" ht="20.100000000000001" customHeight="1" x14ac:dyDescent="0.25">
      <c r="B1827" s="147"/>
      <c r="C1827" s="151">
        <v>1146</v>
      </c>
      <c r="D1827" s="147">
        <f t="shared" si="610"/>
        <v>436.20052455041878</v>
      </c>
      <c r="E1827" s="170">
        <f t="shared" si="611"/>
        <v>4.5037819912630532E-4</v>
      </c>
      <c r="F1827" s="170">
        <f t="shared" si="612"/>
        <v>0.72038984398065087</v>
      </c>
      <c r="G1827" s="147" t="str">
        <f t="shared" si="613"/>
        <v/>
      </c>
      <c r="H1827" s="147">
        <f t="shared" si="614"/>
        <v>4.5037819912630532E-4</v>
      </c>
      <c r="I1827" s="147" t="str">
        <f t="shared" si="615"/>
        <v/>
      </c>
      <c r="J1827" s="147">
        <f t="shared" si="616"/>
        <v>5.8706360162463548E-11</v>
      </c>
      <c r="K1827" s="147" t="str">
        <f t="shared" si="617"/>
        <v/>
      </c>
      <c r="L1827" s="147" t="str">
        <f t="shared" si="618"/>
        <v/>
      </c>
      <c r="P1827" s="151">
        <v>1146</v>
      </c>
      <c r="Q1827" s="147">
        <f t="shared" si="619"/>
        <v>14028.692173718242</v>
      </c>
      <c r="R1827" s="170">
        <f t="shared" si="620"/>
        <v>1.4003814772770638E-5</v>
      </c>
      <c r="S1827" s="170">
        <f t="shared" si="621"/>
        <v>0.72038984398065087</v>
      </c>
      <c r="T1827" s="147" t="str">
        <f t="shared" si="622"/>
        <v/>
      </c>
      <c r="U1827" s="147">
        <f t="shared" si="623"/>
        <v>1.4003814772770638E-5</v>
      </c>
      <c r="V1827" s="147" t="str">
        <f t="shared" si="624"/>
        <v/>
      </c>
      <c r="W1827" s="171">
        <f t="shared" si="625"/>
        <v>1.633614100699372E-5</v>
      </c>
      <c r="X1827" s="169" t="str">
        <f t="shared" si="626"/>
        <v/>
      </c>
      <c r="Y1827" s="147" t="str">
        <f t="shared" si="627"/>
        <v/>
      </c>
      <c r="AC1827" s="151">
        <v>1146</v>
      </c>
      <c r="AD1827" s="147">
        <f t="shared" si="628"/>
        <v>0.58400000000000052</v>
      </c>
      <c r="AE1827" s="170">
        <f t="shared" si="629"/>
        <v>0.3363959018920672</v>
      </c>
      <c r="AF1827" s="170">
        <f t="shared" si="630"/>
        <v>0.72038984398065098</v>
      </c>
      <c r="AG1827" s="147" t="str">
        <f t="shared" si="631"/>
        <v/>
      </c>
      <c r="AH1827" s="147">
        <f t="shared" si="632"/>
        <v>0.3363959018920672</v>
      </c>
      <c r="AI1827" s="147" t="str">
        <f t="shared" si="633"/>
        <v/>
      </c>
      <c r="AJ1827" s="169">
        <f t="shared" si="634"/>
        <v>0</v>
      </c>
      <c r="AK1827" s="169" t="str">
        <f t="shared" si="635"/>
        <v/>
      </c>
      <c r="AL1827" s="169" t="str">
        <f t="shared" si="636"/>
        <v/>
      </c>
      <c r="AM1827" s="169"/>
      <c r="AN1827" s="169"/>
      <c r="AO1827" s="169"/>
      <c r="AP1827" s="169"/>
      <c r="AQ1827" s="169"/>
      <c r="AR1827" s="169"/>
      <c r="AS1827" s="169"/>
      <c r="AT1827" s="148"/>
      <c r="AU1827" s="149"/>
      <c r="AV1827" s="148"/>
      <c r="AW1827" s="173"/>
      <c r="AX1827" s="174"/>
      <c r="AY1827" s="175"/>
      <c r="AZ1827" s="175"/>
      <c r="BA1827" s="176"/>
      <c r="BB1827" s="176"/>
      <c r="BC1827" s="150"/>
      <c r="BE1827" s="151">
        <v>1123</v>
      </c>
      <c r="BF1827" s="164">
        <f t="shared" si="638"/>
        <v>7.18080000000014</v>
      </c>
      <c r="BG1827" s="177">
        <f t="shared" si="639"/>
        <v>0.41030109810345988</v>
      </c>
      <c r="BH1827" s="178">
        <f t="shared" si="640"/>
        <v>6.485280907396751E-4</v>
      </c>
      <c r="BI1827" s="179" t="str">
        <f t="shared" si="641"/>
        <v/>
      </c>
      <c r="BJ1827" s="179" t="str">
        <f t="shared" si="637"/>
        <v/>
      </c>
    </row>
    <row r="1828" spans="2:62" ht="20.100000000000001" customHeight="1" x14ac:dyDescent="0.25">
      <c r="B1828" s="147"/>
      <c r="C1828" s="151">
        <v>1147</v>
      </c>
      <c r="D1828" s="147">
        <f t="shared" si="610"/>
        <v>439.1881993761067</v>
      </c>
      <c r="E1828" s="170">
        <f t="shared" si="611"/>
        <v>4.4932374892597989E-4</v>
      </c>
      <c r="F1828" s="170">
        <f t="shared" si="612"/>
        <v>0.72173385358770248</v>
      </c>
      <c r="G1828" s="147" t="str">
        <f t="shared" si="613"/>
        <v/>
      </c>
      <c r="H1828" s="147">
        <f t="shared" si="614"/>
        <v>4.4932374892597989E-4</v>
      </c>
      <c r="I1828" s="147" t="str">
        <f t="shared" si="615"/>
        <v/>
      </c>
      <c r="J1828" s="147">
        <f t="shared" si="616"/>
        <v>6.0050396683952905E-11</v>
      </c>
      <c r="K1828" s="147" t="str">
        <f t="shared" si="617"/>
        <v/>
      </c>
      <c r="L1828" s="147" t="str">
        <f t="shared" si="618"/>
        <v/>
      </c>
      <c r="P1828" s="151">
        <v>1147</v>
      </c>
      <c r="Q1828" s="147">
        <f t="shared" si="619"/>
        <v>14124.77910641495</v>
      </c>
      <c r="R1828" s="170">
        <f t="shared" si="620"/>
        <v>1.3971028271734145E-5</v>
      </c>
      <c r="S1828" s="170">
        <f t="shared" si="621"/>
        <v>0.72173385358770248</v>
      </c>
      <c r="T1828" s="147" t="str">
        <f t="shared" si="622"/>
        <v/>
      </c>
      <c r="U1828" s="147">
        <f t="shared" si="623"/>
        <v>1.3971028271734145E-5</v>
      </c>
      <c r="V1828" s="147" t="str">
        <f t="shared" si="624"/>
        <v/>
      </c>
      <c r="W1828" s="171">
        <f t="shared" si="625"/>
        <v>1.6347877002704929E-5</v>
      </c>
      <c r="X1828" s="169" t="str">
        <f t="shared" si="626"/>
        <v/>
      </c>
      <c r="Y1828" s="147" t="str">
        <f t="shared" si="627"/>
        <v/>
      </c>
      <c r="AC1828" s="151">
        <v>1147</v>
      </c>
      <c r="AD1828" s="147">
        <f t="shared" si="628"/>
        <v>0.58800000000000008</v>
      </c>
      <c r="AE1828" s="170">
        <f t="shared" si="629"/>
        <v>0.33560831331245394</v>
      </c>
      <c r="AF1828" s="170">
        <f t="shared" si="630"/>
        <v>0.72173385358770248</v>
      </c>
      <c r="AG1828" s="147" t="str">
        <f t="shared" si="631"/>
        <v/>
      </c>
      <c r="AH1828" s="147">
        <f t="shared" si="632"/>
        <v>0.33560831331245394</v>
      </c>
      <c r="AI1828" s="147" t="str">
        <f t="shared" si="633"/>
        <v/>
      </c>
      <c r="AJ1828" s="169">
        <f t="shared" si="634"/>
        <v>0</v>
      </c>
      <c r="AK1828" s="169" t="str">
        <f t="shared" si="635"/>
        <v/>
      </c>
      <c r="AL1828" s="169" t="str">
        <f t="shared" si="636"/>
        <v/>
      </c>
      <c r="AM1828" s="169"/>
      <c r="AN1828" s="169"/>
      <c r="AO1828" s="169"/>
      <c r="AP1828" s="169"/>
      <c r="AQ1828" s="169"/>
      <c r="AR1828" s="169"/>
      <c r="AS1828" s="169"/>
      <c r="AT1828" s="148"/>
      <c r="AU1828" s="149"/>
      <c r="AV1828" s="148"/>
      <c r="AW1828" s="173"/>
      <c r="AX1828" s="174"/>
      <c r="AY1828" s="175"/>
      <c r="AZ1828" s="175"/>
      <c r="BA1828" s="176"/>
      <c r="BB1828" s="176"/>
      <c r="BC1828" s="150"/>
      <c r="BE1828" s="151">
        <v>1124</v>
      </c>
      <c r="BF1828" s="164">
        <f t="shared" si="638"/>
        <v>7.1872000000001401</v>
      </c>
      <c r="BG1828" s="177">
        <f t="shared" si="639"/>
        <v>0.40965257001272021</v>
      </c>
      <c r="BH1828" s="178">
        <f t="shared" si="640"/>
        <v>6.4789684873661768E-4</v>
      </c>
      <c r="BI1828" s="179" t="str">
        <f t="shared" si="641"/>
        <v/>
      </c>
      <c r="BJ1828" s="179" t="str">
        <f t="shared" si="637"/>
        <v/>
      </c>
    </row>
    <row r="1829" spans="2:62" ht="20.100000000000001" customHeight="1" x14ac:dyDescent="0.25">
      <c r="B1829" s="147"/>
      <c r="C1829" s="151">
        <v>1148</v>
      </c>
      <c r="D1829" s="147">
        <f t="shared" si="610"/>
        <v>442.17587420179461</v>
      </c>
      <c r="E1829" s="170">
        <f t="shared" si="611"/>
        <v>4.4826459517153329E-4</v>
      </c>
      <c r="F1829" s="170">
        <f t="shared" si="612"/>
        <v>0.72307470580291655</v>
      </c>
      <c r="G1829" s="147" t="str">
        <f t="shared" si="613"/>
        <v/>
      </c>
      <c r="H1829" s="147">
        <f t="shared" si="614"/>
        <v>4.4826459517153329E-4</v>
      </c>
      <c r="I1829" s="147" t="str">
        <f t="shared" si="615"/>
        <v/>
      </c>
      <c r="J1829" s="147">
        <f t="shared" si="616"/>
        <v>6.1424221082353333E-11</v>
      </c>
      <c r="K1829" s="147" t="str">
        <f t="shared" si="617"/>
        <v/>
      </c>
      <c r="L1829" s="147" t="str">
        <f t="shared" si="618"/>
        <v/>
      </c>
      <c r="P1829" s="151">
        <v>1148</v>
      </c>
      <c r="Q1829" s="147">
        <f t="shared" si="619"/>
        <v>14220.866039111643</v>
      </c>
      <c r="R1829" s="170">
        <f t="shared" si="620"/>
        <v>1.3938095520943976E-5</v>
      </c>
      <c r="S1829" s="170">
        <f t="shared" si="621"/>
        <v>0.72307470580291644</v>
      </c>
      <c r="T1829" s="147" t="str">
        <f t="shared" si="622"/>
        <v/>
      </c>
      <c r="U1829" s="147">
        <f t="shared" si="623"/>
        <v>1.3938095520943976E-5</v>
      </c>
      <c r="V1829" s="147" t="str">
        <f t="shared" si="624"/>
        <v/>
      </c>
      <c r="W1829" s="171">
        <f t="shared" si="625"/>
        <v>1.635935967778707E-5</v>
      </c>
      <c r="X1829" s="169" t="str">
        <f t="shared" si="626"/>
        <v/>
      </c>
      <c r="Y1829" s="147" t="str">
        <f t="shared" si="627"/>
        <v/>
      </c>
      <c r="AC1829" s="151">
        <v>1148</v>
      </c>
      <c r="AD1829" s="147">
        <f t="shared" si="628"/>
        <v>0.59200000000000053</v>
      </c>
      <c r="AE1829" s="170">
        <f t="shared" si="629"/>
        <v>0.33481721156028071</v>
      </c>
      <c r="AF1829" s="170">
        <f t="shared" si="630"/>
        <v>0.72307470580291655</v>
      </c>
      <c r="AG1829" s="147" t="str">
        <f t="shared" si="631"/>
        <v/>
      </c>
      <c r="AH1829" s="147">
        <f t="shared" si="632"/>
        <v>0.33481721156028071</v>
      </c>
      <c r="AI1829" s="147" t="str">
        <f t="shared" si="633"/>
        <v/>
      </c>
      <c r="AJ1829" s="169">
        <f t="shared" si="634"/>
        <v>0</v>
      </c>
      <c r="AK1829" s="169" t="str">
        <f t="shared" si="635"/>
        <v/>
      </c>
      <c r="AL1829" s="169" t="str">
        <f t="shared" si="636"/>
        <v/>
      </c>
      <c r="AM1829" s="169"/>
      <c r="AN1829" s="169"/>
      <c r="AO1829" s="169"/>
      <c r="AP1829" s="169"/>
      <c r="AQ1829" s="169"/>
      <c r="AR1829" s="169"/>
      <c r="AS1829" s="169"/>
      <c r="AT1829" s="148"/>
      <c r="AU1829" s="149"/>
      <c r="AV1829" s="148"/>
      <c r="AW1829" s="173"/>
      <c r="AX1829" s="174"/>
      <c r="AY1829" s="175"/>
      <c r="AZ1829" s="175"/>
      <c r="BA1829" s="176"/>
      <c r="BB1829" s="176"/>
      <c r="BC1829" s="150"/>
      <c r="BE1829" s="151">
        <v>1125</v>
      </c>
      <c r="BF1829" s="164">
        <f t="shared" si="638"/>
        <v>7.1936000000001403</v>
      </c>
      <c r="BG1829" s="177">
        <f t="shared" si="639"/>
        <v>0.40900467316398359</v>
      </c>
      <c r="BH1829" s="178">
        <f t="shared" si="640"/>
        <v>6.4726493918382255E-4</v>
      </c>
      <c r="BI1829" s="179" t="str">
        <f t="shared" si="641"/>
        <v/>
      </c>
      <c r="BJ1829" s="179" t="str">
        <f t="shared" si="637"/>
        <v/>
      </c>
    </row>
    <row r="1830" spans="2:62" ht="20.100000000000001" customHeight="1" x14ac:dyDescent="0.25">
      <c r="B1830" s="147"/>
      <c r="C1830" s="151">
        <v>1149</v>
      </c>
      <c r="D1830" s="147">
        <f t="shared" si="610"/>
        <v>445.16354902748208</v>
      </c>
      <c r="E1830" s="170">
        <f t="shared" si="611"/>
        <v>4.4720078280296809E-4</v>
      </c>
      <c r="F1830" s="170">
        <f t="shared" si="612"/>
        <v>0.72441238664070606</v>
      </c>
      <c r="G1830" s="147" t="str">
        <f t="shared" si="613"/>
        <v/>
      </c>
      <c r="H1830" s="147">
        <f t="shared" si="614"/>
        <v>4.4720078280296809E-4</v>
      </c>
      <c r="I1830" s="147" t="str">
        <f t="shared" si="615"/>
        <v/>
      </c>
      <c r="J1830" s="147">
        <f t="shared" si="616"/>
        <v>6.2828470375550002E-11</v>
      </c>
      <c r="K1830" s="147" t="str">
        <f t="shared" si="617"/>
        <v/>
      </c>
      <c r="L1830" s="147" t="str">
        <f t="shared" si="618"/>
        <v/>
      </c>
      <c r="P1830" s="151">
        <v>1149</v>
      </c>
      <c r="Q1830" s="147">
        <f t="shared" si="619"/>
        <v>14316.95297180835</v>
      </c>
      <c r="R1830" s="170">
        <f t="shared" si="620"/>
        <v>1.3905017917740106E-5</v>
      </c>
      <c r="S1830" s="170">
        <f t="shared" si="621"/>
        <v>0.72441238664070617</v>
      </c>
      <c r="T1830" s="147" t="str">
        <f t="shared" si="622"/>
        <v/>
      </c>
      <c r="U1830" s="147">
        <f t="shared" si="623"/>
        <v>1.3905017917740106E-5</v>
      </c>
      <c r="V1830" s="147" t="str">
        <f t="shared" si="624"/>
        <v/>
      </c>
      <c r="W1830" s="171">
        <f t="shared" si="625"/>
        <v>1.6370588486737172E-5</v>
      </c>
      <c r="X1830" s="169" t="str">
        <f t="shared" si="626"/>
        <v/>
      </c>
      <c r="Y1830" s="147" t="str">
        <f t="shared" si="627"/>
        <v/>
      </c>
      <c r="AC1830" s="151">
        <v>1149</v>
      </c>
      <c r="AD1830" s="147">
        <f t="shared" si="628"/>
        <v>0.59600000000000009</v>
      </c>
      <c r="AE1830" s="170">
        <f t="shared" si="629"/>
        <v>0.33402263020207623</v>
      </c>
      <c r="AF1830" s="170">
        <f t="shared" si="630"/>
        <v>0.72441238664070606</v>
      </c>
      <c r="AG1830" s="147" t="str">
        <f t="shared" si="631"/>
        <v/>
      </c>
      <c r="AH1830" s="147">
        <f t="shared" si="632"/>
        <v>0.33402263020207623</v>
      </c>
      <c r="AI1830" s="147" t="str">
        <f t="shared" si="633"/>
        <v/>
      </c>
      <c r="AJ1830" s="169">
        <f t="shared" si="634"/>
        <v>0</v>
      </c>
      <c r="AK1830" s="169" t="str">
        <f t="shared" si="635"/>
        <v/>
      </c>
      <c r="AL1830" s="169" t="str">
        <f t="shared" si="636"/>
        <v/>
      </c>
      <c r="AM1830" s="169"/>
      <c r="AN1830" s="169"/>
      <c r="AO1830" s="169"/>
      <c r="AP1830" s="169"/>
      <c r="AQ1830" s="169"/>
      <c r="AR1830" s="169"/>
      <c r="AS1830" s="169"/>
      <c r="AT1830" s="148"/>
      <c r="AU1830" s="149"/>
      <c r="AV1830" s="148"/>
      <c r="AW1830" s="173"/>
      <c r="AX1830" s="174"/>
      <c r="AY1830" s="175"/>
      <c r="AZ1830" s="175"/>
      <c r="BA1830" s="176"/>
      <c r="BB1830" s="176"/>
      <c r="BC1830" s="150"/>
      <c r="BE1830" s="151">
        <v>1126</v>
      </c>
      <c r="BF1830" s="164">
        <f t="shared" si="638"/>
        <v>7.2000000000001405</v>
      </c>
      <c r="BG1830" s="177">
        <f t="shared" si="639"/>
        <v>0.40835740822479977</v>
      </c>
      <c r="BH1830" s="178">
        <f t="shared" si="640"/>
        <v>6.466323675107799E-4</v>
      </c>
      <c r="BI1830" s="179" t="str">
        <f t="shared" si="641"/>
        <v/>
      </c>
      <c r="BJ1830" s="179" t="str">
        <f t="shared" si="637"/>
        <v/>
      </c>
    </row>
    <row r="1831" spans="2:62" ht="20.100000000000001" customHeight="1" x14ac:dyDescent="0.25">
      <c r="B1831" s="147"/>
      <c r="C1831" s="151">
        <v>1150</v>
      </c>
      <c r="D1831" s="147">
        <f t="shared" si="610"/>
        <v>448.15122385316999</v>
      </c>
      <c r="E1831" s="170">
        <f t="shared" si="611"/>
        <v>4.4613235687734155E-4</v>
      </c>
      <c r="F1831" s="170">
        <f t="shared" si="612"/>
        <v>0.72574688224992645</v>
      </c>
      <c r="G1831" s="147" t="str">
        <f t="shared" si="613"/>
        <v/>
      </c>
      <c r="H1831" s="147">
        <f t="shared" si="614"/>
        <v>4.4613235687734155E-4</v>
      </c>
      <c r="I1831" s="147" t="str">
        <f t="shared" si="615"/>
        <v/>
      </c>
      <c r="J1831" s="147">
        <f t="shared" si="616"/>
        <v>6.4263794672744208E-11</v>
      </c>
      <c r="K1831" s="147" t="str">
        <f t="shared" si="617"/>
        <v/>
      </c>
      <c r="L1831" s="147" t="str">
        <f t="shared" si="618"/>
        <v/>
      </c>
      <c r="P1831" s="151">
        <v>1150</v>
      </c>
      <c r="Q1831" s="147">
        <f t="shared" si="619"/>
        <v>14413.039904505044</v>
      </c>
      <c r="R1831" s="170">
        <f t="shared" si="620"/>
        <v>1.3871796863102196E-5</v>
      </c>
      <c r="S1831" s="170">
        <f t="shared" si="621"/>
        <v>0.72574688224992645</v>
      </c>
      <c r="T1831" s="147" t="str">
        <f t="shared" si="622"/>
        <v/>
      </c>
      <c r="U1831" s="147">
        <f t="shared" si="623"/>
        <v>1.3871796863102196E-5</v>
      </c>
      <c r="V1831" s="147" t="str">
        <f t="shared" si="624"/>
        <v/>
      </c>
      <c r="W1831" s="171">
        <f t="shared" si="625"/>
        <v>1.6381562895863159E-5</v>
      </c>
      <c r="X1831" s="169" t="str">
        <f t="shared" si="626"/>
        <v/>
      </c>
      <c r="Y1831" s="147" t="str">
        <f t="shared" si="627"/>
        <v/>
      </c>
      <c r="AC1831" s="151">
        <v>1150</v>
      </c>
      <c r="AD1831" s="147">
        <f t="shared" si="628"/>
        <v>0.60000000000000053</v>
      </c>
      <c r="AE1831" s="170">
        <f t="shared" si="629"/>
        <v>0.33322460289179956</v>
      </c>
      <c r="AF1831" s="170">
        <f t="shared" si="630"/>
        <v>0.72574688224992667</v>
      </c>
      <c r="AG1831" s="147" t="str">
        <f t="shared" si="631"/>
        <v/>
      </c>
      <c r="AH1831" s="147">
        <f t="shared" si="632"/>
        <v>0.33322460289179956</v>
      </c>
      <c r="AI1831" s="147" t="str">
        <f t="shared" si="633"/>
        <v/>
      </c>
      <c r="AJ1831" s="169">
        <f t="shared" si="634"/>
        <v>0</v>
      </c>
      <c r="AK1831" s="169" t="str">
        <f t="shared" si="635"/>
        <v/>
      </c>
      <c r="AL1831" s="169" t="str">
        <f t="shared" si="636"/>
        <v/>
      </c>
      <c r="AM1831" s="169"/>
      <c r="AN1831" s="169"/>
      <c r="AO1831" s="169"/>
      <c r="AP1831" s="169"/>
      <c r="AQ1831" s="169"/>
      <c r="AR1831" s="169"/>
      <c r="AS1831" s="169"/>
      <c r="AT1831" s="148"/>
      <c r="AU1831" s="149"/>
      <c r="AV1831" s="148"/>
      <c r="AW1831" s="173"/>
      <c r="AX1831" s="174"/>
      <c r="AY1831" s="175"/>
      <c r="AZ1831" s="175"/>
      <c r="BA1831" s="176"/>
      <c r="BB1831" s="176"/>
      <c r="BC1831" s="150"/>
      <c r="BE1831" s="151">
        <v>1127</v>
      </c>
      <c r="BF1831" s="164">
        <f t="shared" si="638"/>
        <v>7.2064000000001407</v>
      </c>
      <c r="BG1831" s="177">
        <f t="shared" si="639"/>
        <v>0.40771077585728899</v>
      </c>
      <c r="BH1831" s="178">
        <f t="shared" si="640"/>
        <v>6.4599913913410134E-4</v>
      </c>
      <c r="BI1831" s="179" t="str">
        <f t="shared" si="641"/>
        <v/>
      </c>
      <c r="BJ1831" s="179" t="str">
        <f t="shared" si="637"/>
        <v/>
      </c>
    </row>
    <row r="1832" spans="2:62" ht="20.100000000000001" customHeight="1" x14ac:dyDescent="0.25">
      <c r="B1832" s="147"/>
      <c r="C1832" s="151">
        <v>1151</v>
      </c>
      <c r="D1832" s="147">
        <f t="shared" si="610"/>
        <v>451.13889867885791</v>
      </c>
      <c r="E1832" s="170">
        <f t="shared" si="611"/>
        <v>4.4505936256560876E-4</v>
      </c>
      <c r="F1832" s="170">
        <f t="shared" si="612"/>
        <v>0.72707817891421944</v>
      </c>
      <c r="G1832" s="147" t="str">
        <f t="shared" si="613"/>
        <v/>
      </c>
      <c r="H1832" s="147">
        <f t="shared" si="614"/>
        <v>4.4505936256560876E-4</v>
      </c>
      <c r="I1832" s="147" t="str">
        <f t="shared" si="615"/>
        <v/>
      </c>
      <c r="J1832" s="147">
        <f t="shared" si="616"/>
        <v>6.5730857431657365E-11</v>
      </c>
      <c r="K1832" s="147" t="str">
        <f t="shared" si="617"/>
        <v/>
      </c>
      <c r="L1832" s="147" t="str">
        <f t="shared" si="618"/>
        <v/>
      </c>
      <c r="P1832" s="151">
        <v>1151</v>
      </c>
      <c r="Q1832" s="147">
        <f t="shared" si="619"/>
        <v>14509.126837201751</v>
      </c>
      <c r="R1832" s="170">
        <f t="shared" si="620"/>
        <v>1.3838433761551336E-5</v>
      </c>
      <c r="S1832" s="170">
        <f t="shared" si="621"/>
        <v>0.72707817891421955</v>
      </c>
      <c r="T1832" s="147" t="str">
        <f t="shared" si="622"/>
        <v/>
      </c>
      <c r="U1832" s="147">
        <f t="shared" si="623"/>
        <v>1.3838433761551336E-5</v>
      </c>
      <c r="V1832" s="147" t="str">
        <f t="shared" si="624"/>
        <v/>
      </c>
      <c r="W1832" s="171">
        <f t="shared" si="625"/>
        <v>1.6392282383326132E-5</v>
      </c>
      <c r="X1832" s="169" t="str">
        <f t="shared" si="626"/>
        <v/>
      </c>
      <c r="Y1832" s="147" t="str">
        <f t="shared" si="627"/>
        <v/>
      </c>
      <c r="AC1832" s="151">
        <v>1151</v>
      </c>
      <c r="AD1832" s="147">
        <f t="shared" si="628"/>
        <v>0.60400000000000009</v>
      </c>
      <c r="AE1832" s="170">
        <f t="shared" si="629"/>
        <v>0.3324231633684821</v>
      </c>
      <c r="AF1832" s="170">
        <f t="shared" si="630"/>
        <v>0.72707817891421944</v>
      </c>
      <c r="AG1832" s="147" t="str">
        <f t="shared" si="631"/>
        <v/>
      </c>
      <c r="AH1832" s="147">
        <f t="shared" si="632"/>
        <v>0.3324231633684821</v>
      </c>
      <c r="AI1832" s="147" t="str">
        <f t="shared" si="633"/>
        <v/>
      </c>
      <c r="AJ1832" s="169">
        <f t="shared" si="634"/>
        <v>0</v>
      </c>
      <c r="AK1832" s="169" t="str">
        <f t="shared" si="635"/>
        <v/>
      </c>
      <c r="AL1832" s="169" t="str">
        <f t="shared" si="636"/>
        <v/>
      </c>
      <c r="AM1832" s="169"/>
      <c r="AN1832" s="169"/>
      <c r="AO1832" s="169"/>
      <c r="AP1832" s="169"/>
      <c r="AQ1832" s="169"/>
      <c r="AR1832" s="169"/>
      <c r="AS1832" s="169"/>
      <c r="AT1832" s="148"/>
      <c r="AU1832" s="149"/>
      <c r="AV1832" s="148"/>
      <c r="AW1832" s="173"/>
      <c r="AX1832" s="174"/>
      <c r="AY1832" s="175"/>
      <c r="AZ1832" s="175"/>
      <c r="BA1832" s="176"/>
      <c r="BB1832" s="176"/>
      <c r="BC1832" s="150"/>
      <c r="BE1832" s="151">
        <v>1128</v>
      </c>
      <c r="BF1832" s="164">
        <f t="shared" si="638"/>
        <v>7.2128000000001409</v>
      </c>
      <c r="BG1832" s="177">
        <f t="shared" si="639"/>
        <v>0.40706477671815489</v>
      </c>
      <c r="BH1832" s="178">
        <f t="shared" si="640"/>
        <v>6.453652594541337E-4</v>
      </c>
      <c r="BI1832" s="179" t="str">
        <f t="shared" si="641"/>
        <v/>
      </c>
      <c r="BJ1832" s="179" t="str">
        <f t="shared" si="637"/>
        <v/>
      </c>
    </row>
    <row r="1833" spans="2:62" ht="20.100000000000001" customHeight="1" x14ac:dyDescent="0.25">
      <c r="B1833" s="147"/>
      <c r="C1833" s="151">
        <v>1152</v>
      </c>
      <c r="D1833" s="147">
        <f t="shared" ref="D1833:D1896" si="642">D$675+(C1833*D$678)</f>
        <v>454.12657350454583</v>
      </c>
      <c r="E1833" s="170">
        <f t="shared" ref="E1833:E1896" si="643">_xlfn.NORM.DIST(D1833,D$672,D$673,0)</f>
        <v>4.4398184514946222E-4</v>
      </c>
      <c r="F1833" s="170">
        <f t="shared" ref="F1833:F1896" si="644">_xlfn.NORM.DIST(D1833,D$672,D$673,1)</f>
        <v>0.72840626305234912</v>
      </c>
      <c r="G1833" s="147" t="str">
        <f t="shared" ref="G1833:G1896" si="645">IF(OR(F1833&lt;H$677,F1833&gt;H$678),E1833,"")</f>
        <v/>
      </c>
      <c r="H1833" s="147">
        <f t="shared" ref="H1833:H1896" si="646">IF(AND(F1833&gt;H$677,F1833&lt;H$678),E1833,"")</f>
        <v>4.4398184514946222E-4</v>
      </c>
      <c r="I1833" s="147" t="str">
        <f t="shared" ref="I1833:I1896" si="647">IF(E1833=MAX(E$681:E$2681),E1833,"")</f>
        <v/>
      </c>
      <c r="J1833" s="147">
        <f t="shared" ref="J1833:J1896" si="648">_xlfn.NORM.DIST(D1833,H$673,H$674,0)</f>
        <v>6.7230335720532762E-11</v>
      </c>
      <c r="K1833" s="147" t="str">
        <f t="shared" ref="K1833:K1896" si="649">IF(J1833=MAX(J$681:J$2681),E1833,"")</f>
        <v/>
      </c>
      <c r="L1833" s="147" t="str">
        <f t="shared" ref="L1833:L1896" si="650">IF(K1833=MIN(K$681:K$2681),K1833,"")</f>
        <v/>
      </c>
      <c r="P1833" s="151">
        <v>1152</v>
      </c>
      <c r="Q1833" s="147">
        <f t="shared" ref="Q1833:Q1896" si="651">Q$675+(P1833*Q$678)</f>
        <v>14605.213769898444</v>
      </c>
      <c r="R1833" s="170">
        <f t="shared" ref="R1833:R1896" si="652">_xlfn.NORM.DIST(Q1833,Q$672,Q$673,0)</f>
        <v>1.3804930021051861E-5</v>
      </c>
      <c r="S1833" s="170">
        <f t="shared" ref="S1833:S1896" si="653">_xlfn.NORM.DIST(Q1833,Q$672,Q$673,1)</f>
        <v>0.72840626305234912</v>
      </c>
      <c r="T1833" s="147" t="str">
        <f t="shared" ref="T1833:T1896" si="654">IF(OR(S1833&lt;$U$677,S1833&gt;$U$678),R1833,"")</f>
        <v/>
      </c>
      <c r="U1833" s="147">
        <f t="shared" ref="U1833:U1896" si="655">IF(AND(S1833&gt;U$677,S1833&lt;U$678),R1833,"")</f>
        <v>1.3804930021051861E-5</v>
      </c>
      <c r="V1833" s="147" t="str">
        <f t="shared" ref="V1833:V1896" si="656">IF(R1833=MAX(R$681:R$2681),R1833,"")</f>
        <v/>
      </c>
      <c r="W1833" s="171">
        <f t="shared" ref="W1833:W1896" si="657">_xlfn.NORM.DIST(Q1833,U$673,U$674,0)</f>
        <v>1.6402746439181718E-5</v>
      </c>
      <c r="X1833" s="169" t="str">
        <f t="shared" ref="X1833:X1896" si="658">IF(W1833=MAX(W$681:W$2681),R1833,"")</f>
        <v/>
      </c>
      <c r="Y1833" s="147" t="str">
        <f t="shared" ref="Y1833:Y1896" si="659">IF(X1833=MIN(X$681:X$2681),X1833,"")</f>
        <v/>
      </c>
      <c r="AC1833" s="151">
        <v>1152</v>
      </c>
      <c r="AD1833" s="147">
        <f t="shared" ref="AD1833:AD1896" si="660">AD$675+(AC1833*AD$678)</f>
        <v>0.60800000000000054</v>
      </c>
      <c r="AE1833" s="170">
        <f t="shared" ref="AE1833:AE1896" si="661">_xlfn.NORM.DIST(AD1833,AD$672,AD$673,0)</f>
        <v>0.3316183454538667</v>
      </c>
      <c r="AF1833" s="170">
        <f t="shared" ref="AF1833:AF1896" si="662">_xlfn.NORM.DIST(AD1833,AD$672,AD$673,1)</f>
        <v>0.72840626305234923</v>
      </c>
      <c r="AG1833" s="147" t="str">
        <f t="shared" ref="AG1833:AG1896" si="663">IF(OR(AF1833&lt;H$677,AF1833&gt;H$678),AE1833,"")</f>
        <v/>
      </c>
      <c r="AH1833" s="147">
        <f t="shared" ref="AH1833:AH1896" si="664">IF(AND(AF1833&gt;U$677,AF1833&lt;U$678),AE1833,"")</f>
        <v>0.3316183454538667</v>
      </c>
      <c r="AI1833" s="147" t="str">
        <f t="shared" ref="AI1833:AI1896" si="665">IF(AE1833=MAX(AE$681:AE$2681),AE1833,"")</f>
        <v/>
      </c>
      <c r="AJ1833" s="169">
        <f t="shared" ref="AJ1833:AJ1896" si="666">_xlfn.NORM.DIST(AC1833,AH$673,AH$674,0)</f>
        <v>0</v>
      </c>
      <c r="AK1833" s="169" t="str">
        <f t="shared" ref="AK1833:AK1896" si="667">IF(AJ1833=MAX(AJ$681:AJ$2681),AE1833,"")</f>
        <v/>
      </c>
      <c r="AL1833" s="169" t="str">
        <f t="shared" ref="AL1833:AL1896" si="668">IF(AK1833=MIN(AK$681:AK$2681),AK1833,"")</f>
        <v/>
      </c>
      <c r="AM1833" s="169"/>
      <c r="AN1833" s="169"/>
      <c r="AO1833" s="169"/>
      <c r="AP1833" s="169"/>
      <c r="AQ1833" s="169"/>
      <c r="AR1833" s="169"/>
      <c r="AS1833" s="169"/>
      <c r="AT1833" s="148"/>
      <c r="AU1833" s="149"/>
      <c r="AV1833" s="148"/>
      <c r="AW1833" s="173"/>
      <c r="AX1833" s="174"/>
      <c r="AY1833" s="175"/>
      <c r="AZ1833" s="175"/>
      <c r="BA1833" s="176"/>
      <c r="BB1833" s="176"/>
      <c r="BC1833" s="150"/>
      <c r="BE1833" s="151">
        <v>1129</v>
      </c>
      <c r="BF1833" s="164">
        <f t="shared" si="638"/>
        <v>7.2192000000001411</v>
      </c>
      <c r="BG1833" s="177">
        <f t="shared" si="639"/>
        <v>0.40641941145870075</v>
      </c>
      <c r="BH1833" s="178">
        <f t="shared" si="640"/>
        <v>6.4473073385945545E-4</v>
      </c>
      <c r="BI1833" s="179" t="str">
        <f t="shared" si="641"/>
        <v/>
      </c>
      <c r="BJ1833" s="179" t="str">
        <f t="shared" si="637"/>
        <v/>
      </c>
    </row>
    <row r="1834" spans="2:62" ht="20.100000000000001" customHeight="1" x14ac:dyDescent="0.25">
      <c r="B1834" s="147"/>
      <c r="C1834" s="151">
        <v>1153</v>
      </c>
      <c r="D1834" s="147">
        <f t="shared" si="642"/>
        <v>457.11424833023329</v>
      </c>
      <c r="E1834" s="170">
        <f t="shared" si="643"/>
        <v>4.4289985001817164E-4</v>
      </c>
      <c r="F1834" s="170">
        <f t="shared" si="644"/>
        <v>0.72973112121852801</v>
      </c>
      <c r="G1834" s="147" t="str">
        <f t="shared" si="645"/>
        <v/>
      </c>
      <c r="H1834" s="147">
        <f t="shared" si="646"/>
        <v>4.4289985001817164E-4</v>
      </c>
      <c r="I1834" s="147" t="str">
        <f t="shared" si="647"/>
        <v/>
      </c>
      <c r="J1834" s="147">
        <f t="shared" si="648"/>
        <v>6.8762920485022117E-11</v>
      </c>
      <c r="K1834" s="147" t="str">
        <f t="shared" si="649"/>
        <v/>
      </c>
      <c r="L1834" s="147" t="str">
        <f t="shared" si="650"/>
        <v/>
      </c>
      <c r="P1834" s="151">
        <v>1153</v>
      </c>
      <c r="Q1834" s="147">
        <f t="shared" si="651"/>
        <v>14701.300702595137</v>
      </c>
      <c r="R1834" s="170">
        <f t="shared" si="652"/>
        <v>1.3771287052913021E-5</v>
      </c>
      <c r="S1834" s="170">
        <f t="shared" si="653"/>
        <v>0.7297311212185279</v>
      </c>
      <c r="T1834" s="147" t="str">
        <f t="shared" si="654"/>
        <v/>
      </c>
      <c r="U1834" s="147">
        <f t="shared" si="655"/>
        <v>1.3771287052913021E-5</v>
      </c>
      <c r="V1834" s="147" t="str">
        <f t="shared" si="656"/>
        <v/>
      </c>
      <c r="W1834" s="171">
        <f t="shared" si="657"/>
        <v>1.6412954565420507E-5</v>
      </c>
      <c r="X1834" s="169" t="str">
        <f t="shared" si="658"/>
        <v/>
      </c>
      <c r="Y1834" s="147" t="str">
        <f t="shared" si="659"/>
        <v/>
      </c>
      <c r="AC1834" s="151">
        <v>1153</v>
      </c>
      <c r="AD1834" s="147">
        <f t="shared" si="660"/>
        <v>0.6120000000000001</v>
      </c>
      <c r="AE1834" s="170">
        <f t="shared" si="661"/>
        <v>0.33081018305004833</v>
      </c>
      <c r="AF1834" s="170">
        <f t="shared" si="662"/>
        <v>0.7297311212185279</v>
      </c>
      <c r="AG1834" s="147" t="str">
        <f t="shared" si="663"/>
        <v/>
      </c>
      <c r="AH1834" s="147">
        <f t="shared" si="664"/>
        <v>0.33081018305004833</v>
      </c>
      <c r="AI1834" s="147" t="str">
        <f t="shared" si="665"/>
        <v/>
      </c>
      <c r="AJ1834" s="169">
        <f t="shared" si="666"/>
        <v>0</v>
      </c>
      <c r="AK1834" s="169" t="str">
        <f t="shared" si="667"/>
        <v/>
      </c>
      <c r="AL1834" s="169" t="str">
        <f t="shared" si="668"/>
        <v/>
      </c>
      <c r="AM1834" s="169"/>
      <c r="AN1834" s="169"/>
      <c r="AO1834" s="169"/>
      <c r="AP1834" s="169"/>
      <c r="AQ1834" s="169"/>
      <c r="AR1834" s="169"/>
      <c r="AS1834" s="169"/>
      <c r="AT1834" s="148"/>
      <c r="AU1834" s="149"/>
      <c r="AV1834" s="148"/>
      <c r="AW1834" s="173"/>
      <c r="AX1834" s="174"/>
      <c r="AY1834" s="175"/>
      <c r="AZ1834" s="175"/>
      <c r="BA1834" s="176"/>
      <c r="BB1834" s="176"/>
      <c r="BC1834" s="150"/>
      <c r="BE1834" s="151">
        <v>1130</v>
      </c>
      <c r="BF1834" s="164">
        <f t="shared" si="638"/>
        <v>7.2256000000001412</v>
      </c>
      <c r="BG1834" s="177">
        <f t="shared" si="639"/>
        <v>0.4057746807248413</v>
      </c>
      <c r="BH1834" s="178">
        <f t="shared" si="640"/>
        <v>6.4409556772310195E-4</v>
      </c>
      <c r="BI1834" s="179" t="str">
        <f t="shared" si="641"/>
        <v/>
      </c>
      <c r="BJ1834" s="179" t="str">
        <f t="shared" si="637"/>
        <v/>
      </c>
    </row>
    <row r="1835" spans="2:62" ht="20.100000000000001" customHeight="1" x14ac:dyDescent="0.25">
      <c r="B1835" s="147"/>
      <c r="C1835" s="151">
        <v>1154</v>
      </c>
      <c r="D1835" s="147">
        <f t="shared" si="642"/>
        <v>460.10192315592121</v>
      </c>
      <c r="E1835" s="170">
        <f t="shared" si="643"/>
        <v>4.418134226654211E-4</v>
      </c>
      <c r="F1835" s="170">
        <f t="shared" si="644"/>
        <v>0.73105274010273391</v>
      </c>
      <c r="G1835" s="147" t="str">
        <f t="shared" si="645"/>
        <v/>
      </c>
      <c r="H1835" s="147">
        <f t="shared" si="646"/>
        <v>4.418134226654211E-4</v>
      </c>
      <c r="I1835" s="147" t="str">
        <f t="shared" si="647"/>
        <v/>
      </c>
      <c r="J1835" s="147">
        <f t="shared" si="648"/>
        <v>7.0329316820040128E-11</v>
      </c>
      <c r="K1835" s="147" t="str">
        <f t="shared" si="649"/>
        <v/>
      </c>
      <c r="L1835" s="147" t="str">
        <f t="shared" si="650"/>
        <v/>
      </c>
      <c r="P1835" s="151">
        <v>1154</v>
      </c>
      <c r="Q1835" s="147">
        <f t="shared" si="651"/>
        <v>14797.387635291845</v>
      </c>
      <c r="R1835" s="170">
        <f t="shared" si="652"/>
        <v>1.3737506271690698E-5</v>
      </c>
      <c r="S1835" s="170">
        <f t="shared" si="653"/>
        <v>0.73105274010273391</v>
      </c>
      <c r="T1835" s="147" t="str">
        <f t="shared" si="654"/>
        <v/>
      </c>
      <c r="U1835" s="147">
        <f t="shared" si="655"/>
        <v>1.3737506271690698E-5</v>
      </c>
      <c r="V1835" s="147" t="str">
        <f t="shared" si="656"/>
        <v/>
      </c>
      <c r="W1835" s="171">
        <f t="shared" si="657"/>
        <v>1.6422906276007551E-5</v>
      </c>
      <c r="X1835" s="169" t="str">
        <f t="shared" si="658"/>
        <v/>
      </c>
      <c r="Y1835" s="147" t="str">
        <f t="shared" si="659"/>
        <v/>
      </c>
      <c r="AC1835" s="151">
        <v>1154</v>
      </c>
      <c r="AD1835" s="147">
        <f t="shared" si="660"/>
        <v>0.61599999999999966</v>
      </c>
      <c r="AE1835" s="170">
        <f t="shared" si="661"/>
        <v>0.32999871013711063</v>
      </c>
      <c r="AF1835" s="170">
        <f t="shared" si="662"/>
        <v>0.7310527401027338</v>
      </c>
      <c r="AG1835" s="147" t="str">
        <f t="shared" si="663"/>
        <v/>
      </c>
      <c r="AH1835" s="147">
        <f t="shared" si="664"/>
        <v>0.32999871013711063</v>
      </c>
      <c r="AI1835" s="147" t="str">
        <f t="shared" si="665"/>
        <v/>
      </c>
      <c r="AJ1835" s="169">
        <f t="shared" si="666"/>
        <v>0</v>
      </c>
      <c r="AK1835" s="169" t="str">
        <f t="shared" si="667"/>
        <v/>
      </c>
      <c r="AL1835" s="169" t="str">
        <f t="shared" si="668"/>
        <v/>
      </c>
      <c r="AM1835" s="169"/>
      <c r="AN1835" s="169"/>
      <c r="AO1835" s="169"/>
      <c r="AP1835" s="169"/>
      <c r="AQ1835" s="169"/>
      <c r="AR1835" s="169"/>
      <c r="AS1835" s="169"/>
      <c r="AT1835" s="148"/>
      <c r="AU1835" s="149"/>
      <c r="AV1835" s="148"/>
      <c r="AW1835" s="173"/>
      <c r="AX1835" s="174"/>
      <c r="AY1835" s="175"/>
      <c r="AZ1835" s="175"/>
      <c r="BA1835" s="176"/>
      <c r="BB1835" s="176"/>
      <c r="BC1835" s="150"/>
      <c r="BE1835" s="151">
        <v>1131</v>
      </c>
      <c r="BF1835" s="164">
        <f t="shared" si="638"/>
        <v>7.2320000000001414</v>
      </c>
      <c r="BG1835" s="177">
        <f t="shared" si="639"/>
        <v>0.40513058515711819</v>
      </c>
      <c r="BH1835" s="178">
        <f t="shared" si="640"/>
        <v>6.4345976640345359E-4</v>
      </c>
      <c r="BI1835" s="179" t="str">
        <f t="shared" si="641"/>
        <v/>
      </c>
      <c r="BJ1835" s="179" t="str">
        <f t="shared" si="637"/>
        <v/>
      </c>
    </row>
    <row r="1836" spans="2:62" ht="20.100000000000001" customHeight="1" x14ac:dyDescent="0.25">
      <c r="B1836" s="147"/>
      <c r="C1836" s="151">
        <v>1155</v>
      </c>
      <c r="D1836" s="147">
        <f t="shared" si="642"/>
        <v>463.08959798160913</v>
      </c>
      <c r="E1836" s="170">
        <f t="shared" si="643"/>
        <v>4.4072260868614787E-4</v>
      </c>
      <c r="F1836" s="170">
        <f t="shared" si="644"/>
        <v>0.73237110653101711</v>
      </c>
      <c r="G1836" s="147" t="str">
        <f t="shared" si="645"/>
        <v/>
      </c>
      <c r="H1836" s="147">
        <f t="shared" si="646"/>
        <v>4.4072260868614787E-4</v>
      </c>
      <c r="I1836" s="147" t="str">
        <f t="shared" si="647"/>
        <v/>
      </c>
      <c r="J1836" s="147">
        <f t="shared" si="648"/>
        <v>7.1930244246667665E-11</v>
      </c>
      <c r="K1836" s="147" t="str">
        <f t="shared" si="649"/>
        <v/>
      </c>
      <c r="L1836" s="147" t="str">
        <f t="shared" si="650"/>
        <v/>
      </c>
      <c r="P1836" s="151">
        <v>1155</v>
      </c>
      <c r="Q1836" s="147">
        <f t="shared" si="651"/>
        <v>14893.474567988538</v>
      </c>
      <c r="R1836" s="170">
        <f t="shared" si="652"/>
        <v>1.3703589095089069E-5</v>
      </c>
      <c r="S1836" s="170">
        <f t="shared" si="653"/>
        <v>0.732371106531017</v>
      </c>
      <c r="T1836" s="147" t="str">
        <f t="shared" si="654"/>
        <v/>
      </c>
      <c r="U1836" s="147">
        <f t="shared" si="655"/>
        <v>1.3703589095089069E-5</v>
      </c>
      <c r="V1836" s="147" t="str">
        <f t="shared" si="656"/>
        <v/>
      </c>
      <c r="W1836" s="171">
        <f t="shared" si="657"/>
        <v>1.643260109692092E-5</v>
      </c>
      <c r="X1836" s="169" t="str">
        <f t="shared" si="658"/>
        <v/>
      </c>
      <c r="Y1836" s="147" t="str">
        <f t="shared" si="659"/>
        <v/>
      </c>
      <c r="AC1836" s="151">
        <v>1155</v>
      </c>
      <c r="AD1836" s="147">
        <f t="shared" si="660"/>
        <v>0.62000000000000011</v>
      </c>
      <c r="AE1836" s="170">
        <f t="shared" si="661"/>
        <v>0.32918396077076478</v>
      </c>
      <c r="AF1836" s="170">
        <f t="shared" si="662"/>
        <v>0.732371106531017</v>
      </c>
      <c r="AG1836" s="147" t="str">
        <f t="shared" si="663"/>
        <v/>
      </c>
      <c r="AH1836" s="147">
        <f t="shared" si="664"/>
        <v>0.32918396077076478</v>
      </c>
      <c r="AI1836" s="147" t="str">
        <f t="shared" si="665"/>
        <v/>
      </c>
      <c r="AJ1836" s="169">
        <f t="shared" si="666"/>
        <v>0</v>
      </c>
      <c r="AK1836" s="169" t="str">
        <f t="shared" si="667"/>
        <v/>
      </c>
      <c r="AL1836" s="169" t="str">
        <f t="shared" si="668"/>
        <v/>
      </c>
      <c r="AM1836" s="169"/>
      <c r="AN1836" s="169"/>
      <c r="AO1836" s="169"/>
      <c r="AP1836" s="169"/>
      <c r="AQ1836" s="169"/>
      <c r="AR1836" s="169"/>
      <c r="AS1836" s="169"/>
      <c r="AT1836" s="148"/>
      <c r="AU1836" s="149"/>
      <c r="AV1836" s="148"/>
      <c r="AW1836" s="173"/>
      <c r="AX1836" s="174"/>
      <c r="AY1836" s="175"/>
      <c r="AZ1836" s="175"/>
      <c r="BA1836" s="176"/>
      <c r="BB1836" s="176"/>
      <c r="BC1836" s="150"/>
      <c r="BE1836" s="151">
        <v>1132</v>
      </c>
      <c r="BF1836" s="164">
        <f t="shared" si="638"/>
        <v>7.2384000000001416</v>
      </c>
      <c r="BG1836" s="177">
        <f t="shared" si="639"/>
        <v>0.40448712539071474</v>
      </c>
      <c r="BH1836" s="178">
        <f t="shared" si="640"/>
        <v>6.4282333524684487E-4</v>
      </c>
      <c r="BI1836" s="179" t="str">
        <f t="shared" si="641"/>
        <v/>
      </c>
      <c r="BJ1836" s="179" t="str">
        <f t="shared" si="637"/>
        <v/>
      </c>
    </row>
    <row r="1837" spans="2:62" ht="20.100000000000001" customHeight="1" x14ac:dyDescent="0.25">
      <c r="B1837" s="147"/>
      <c r="C1837" s="151">
        <v>1156</v>
      </c>
      <c r="D1837" s="147">
        <f t="shared" si="642"/>
        <v>466.07727280729705</v>
      </c>
      <c r="E1837" s="170">
        <f t="shared" si="643"/>
        <v>4.3962745377337862E-4</v>
      </c>
      <c r="F1837" s="170">
        <f t="shared" si="644"/>
        <v>0.73368620746579771</v>
      </c>
      <c r="G1837" s="147" t="str">
        <f t="shared" si="645"/>
        <v/>
      </c>
      <c r="H1837" s="147">
        <f t="shared" si="646"/>
        <v>4.3962745377337862E-4</v>
      </c>
      <c r="I1837" s="147" t="str">
        <f t="shared" si="647"/>
        <v/>
      </c>
      <c r="J1837" s="147">
        <f t="shared" si="648"/>
        <v>7.3566436994204116E-11</v>
      </c>
      <c r="K1837" s="147" t="str">
        <f t="shared" si="649"/>
        <v/>
      </c>
      <c r="L1837" s="147" t="str">
        <f t="shared" si="650"/>
        <v/>
      </c>
      <c r="P1837" s="151">
        <v>1156</v>
      </c>
      <c r="Q1837" s="147">
        <f t="shared" si="651"/>
        <v>14989.561500685246</v>
      </c>
      <c r="R1837" s="170">
        <f t="shared" si="652"/>
        <v>1.3669536943862254E-5</v>
      </c>
      <c r="S1837" s="170">
        <f t="shared" si="653"/>
        <v>0.7336862074657976</v>
      </c>
      <c r="T1837" s="147" t="str">
        <f t="shared" si="654"/>
        <v/>
      </c>
      <c r="U1837" s="147">
        <f t="shared" si="655"/>
        <v>1.3669536943862254E-5</v>
      </c>
      <c r="V1837" s="147" t="str">
        <f t="shared" si="656"/>
        <v/>
      </c>
      <c r="W1837" s="171">
        <f t="shared" si="657"/>
        <v>1.6442038566189358E-5</v>
      </c>
      <c r="X1837" s="169" t="str">
        <f t="shared" si="658"/>
        <v/>
      </c>
      <c r="Y1837" s="147" t="str">
        <f t="shared" si="659"/>
        <v/>
      </c>
      <c r="AC1837" s="151">
        <v>1156</v>
      </c>
      <c r="AD1837" s="147">
        <f t="shared" si="660"/>
        <v>0.62399999999999967</v>
      </c>
      <c r="AE1837" s="170">
        <f t="shared" si="661"/>
        <v>0.32836596907998766</v>
      </c>
      <c r="AF1837" s="170">
        <f t="shared" si="662"/>
        <v>0.73368620746579749</v>
      </c>
      <c r="AG1837" s="147" t="str">
        <f t="shared" si="663"/>
        <v/>
      </c>
      <c r="AH1837" s="147">
        <f t="shared" si="664"/>
        <v>0.32836596907998766</v>
      </c>
      <c r="AI1837" s="147" t="str">
        <f t="shared" si="665"/>
        <v/>
      </c>
      <c r="AJ1837" s="169">
        <f t="shared" si="666"/>
        <v>0</v>
      </c>
      <c r="AK1837" s="169" t="str">
        <f t="shared" si="667"/>
        <v/>
      </c>
      <c r="AL1837" s="169" t="str">
        <f t="shared" si="668"/>
        <v/>
      </c>
      <c r="AM1837" s="169"/>
      <c r="AN1837" s="169"/>
      <c r="AO1837" s="169"/>
      <c r="AP1837" s="169"/>
      <c r="AQ1837" s="169"/>
      <c r="AR1837" s="169"/>
      <c r="AS1837" s="169"/>
      <c r="AT1837" s="148"/>
      <c r="AU1837" s="149"/>
      <c r="AV1837" s="148"/>
      <c r="AW1837" s="173"/>
      <c r="AX1837" s="174"/>
      <c r="AY1837" s="175"/>
      <c r="AZ1837" s="175"/>
      <c r="BA1837" s="176"/>
      <c r="BB1837" s="176"/>
      <c r="BC1837" s="150"/>
      <c r="BE1837" s="151">
        <v>1133</v>
      </c>
      <c r="BF1837" s="164">
        <f t="shared" si="638"/>
        <v>7.2448000000001418</v>
      </c>
      <c r="BG1837" s="177">
        <f t="shared" si="639"/>
        <v>0.4038443020554679</v>
      </c>
      <c r="BH1837" s="178">
        <f t="shared" si="640"/>
        <v>6.4218627958406715E-4</v>
      </c>
      <c r="BI1837" s="179" t="str">
        <f t="shared" si="641"/>
        <v/>
      </c>
      <c r="BJ1837" s="179" t="str">
        <f t="shared" si="637"/>
        <v/>
      </c>
    </row>
    <row r="1838" spans="2:62" ht="20.100000000000001" customHeight="1" x14ac:dyDescent="0.25">
      <c r="B1838" s="147"/>
      <c r="C1838" s="151">
        <v>1157</v>
      </c>
      <c r="D1838" s="147">
        <f t="shared" si="642"/>
        <v>469.06494763298451</v>
      </c>
      <c r="E1838" s="170">
        <f t="shared" si="643"/>
        <v>4.385280037150673E-4</v>
      </c>
      <c r="F1838" s="170">
        <f t="shared" si="644"/>
        <v>0.73499803000615449</v>
      </c>
      <c r="G1838" s="147" t="str">
        <f t="shared" si="645"/>
        <v/>
      </c>
      <c r="H1838" s="147">
        <f t="shared" si="646"/>
        <v>4.385280037150673E-4</v>
      </c>
      <c r="I1838" s="147" t="str">
        <f t="shared" si="647"/>
        <v/>
      </c>
      <c r="J1838" s="147">
        <f t="shared" si="648"/>
        <v>7.5238644287451075E-11</v>
      </c>
      <c r="K1838" s="147" t="str">
        <f t="shared" si="649"/>
        <v/>
      </c>
      <c r="L1838" s="147" t="str">
        <f t="shared" si="650"/>
        <v/>
      </c>
      <c r="P1838" s="151">
        <v>1157</v>
      </c>
      <c r="Q1838" s="147">
        <f t="shared" si="651"/>
        <v>15085.648433381939</v>
      </c>
      <c r="R1838" s="170">
        <f t="shared" si="652"/>
        <v>1.3635351241715984E-5</v>
      </c>
      <c r="S1838" s="170">
        <f t="shared" si="653"/>
        <v>0.73499803000615449</v>
      </c>
      <c r="T1838" s="147" t="str">
        <f t="shared" si="654"/>
        <v/>
      </c>
      <c r="U1838" s="147">
        <f t="shared" si="655"/>
        <v>1.3635351241715984E-5</v>
      </c>
      <c r="V1838" s="147" t="str">
        <f t="shared" si="656"/>
        <v/>
      </c>
      <c r="W1838" s="171">
        <f t="shared" si="657"/>
        <v>1.6451218233928943E-5</v>
      </c>
      <c r="X1838" s="169" t="str">
        <f t="shared" si="658"/>
        <v/>
      </c>
      <c r="Y1838" s="147" t="str">
        <f t="shared" si="659"/>
        <v/>
      </c>
      <c r="AC1838" s="151">
        <v>1157</v>
      </c>
      <c r="AD1838" s="147">
        <f t="shared" si="660"/>
        <v>0.62800000000000011</v>
      </c>
      <c r="AE1838" s="170">
        <f t="shared" si="661"/>
        <v>0.32754476926465803</v>
      </c>
      <c r="AF1838" s="170">
        <f t="shared" si="662"/>
        <v>0.73499803000615449</v>
      </c>
      <c r="AG1838" s="147" t="str">
        <f t="shared" si="663"/>
        <v/>
      </c>
      <c r="AH1838" s="147">
        <f t="shared" si="664"/>
        <v>0.32754476926465803</v>
      </c>
      <c r="AI1838" s="147" t="str">
        <f t="shared" si="665"/>
        <v/>
      </c>
      <c r="AJ1838" s="169">
        <f t="shared" si="666"/>
        <v>0</v>
      </c>
      <c r="AK1838" s="169" t="str">
        <f t="shared" si="667"/>
        <v/>
      </c>
      <c r="AL1838" s="169" t="str">
        <f t="shared" si="668"/>
        <v/>
      </c>
      <c r="AM1838" s="169"/>
      <c r="AN1838" s="169"/>
      <c r="AO1838" s="169"/>
      <c r="AP1838" s="169"/>
      <c r="AQ1838" s="169"/>
      <c r="AR1838" s="169"/>
      <c r="AS1838" s="169"/>
      <c r="AT1838" s="148"/>
      <c r="AU1838" s="149"/>
      <c r="AV1838" s="148"/>
      <c r="AW1838" s="173"/>
      <c r="AX1838" s="174"/>
      <c r="AY1838" s="175"/>
      <c r="AZ1838" s="175"/>
      <c r="BA1838" s="176"/>
      <c r="BB1838" s="176"/>
      <c r="BC1838" s="150"/>
      <c r="BE1838" s="151">
        <v>1134</v>
      </c>
      <c r="BF1838" s="164">
        <f t="shared" si="638"/>
        <v>7.251200000000142</v>
      </c>
      <c r="BG1838" s="177">
        <f t="shared" si="639"/>
        <v>0.40320211577588383</v>
      </c>
      <c r="BH1838" s="178">
        <f t="shared" si="640"/>
        <v>6.4154860473103481E-4</v>
      </c>
      <c r="BI1838" s="179" t="str">
        <f t="shared" si="641"/>
        <v/>
      </c>
      <c r="BJ1838" s="179" t="str">
        <f t="shared" si="637"/>
        <v/>
      </c>
    </row>
    <row r="1839" spans="2:62" ht="20.100000000000001" customHeight="1" x14ac:dyDescent="0.25">
      <c r="B1839" s="147"/>
      <c r="C1839" s="151">
        <v>1158</v>
      </c>
      <c r="D1839" s="147">
        <f t="shared" si="642"/>
        <v>472.05262245867243</v>
      </c>
      <c r="E1839" s="170">
        <f t="shared" si="643"/>
        <v>4.3742430439093125E-4</v>
      </c>
      <c r="F1839" s="170">
        <f t="shared" si="644"/>
        <v>0.7363065613881038</v>
      </c>
      <c r="G1839" s="147" t="str">
        <f t="shared" si="645"/>
        <v/>
      </c>
      <c r="H1839" s="147">
        <f t="shared" si="646"/>
        <v>4.3742430439093125E-4</v>
      </c>
      <c r="I1839" s="147" t="str">
        <f t="shared" si="647"/>
        <v/>
      </c>
      <c r="J1839" s="147">
        <f t="shared" si="648"/>
        <v>7.6947630639318724E-11</v>
      </c>
      <c r="K1839" s="147" t="str">
        <f t="shared" si="649"/>
        <v/>
      </c>
      <c r="L1839" s="147" t="str">
        <f t="shared" si="650"/>
        <v/>
      </c>
      <c r="P1839" s="151">
        <v>1158</v>
      </c>
      <c r="Q1839" s="147">
        <f t="shared" si="651"/>
        <v>15181.735366078647</v>
      </c>
      <c r="R1839" s="170">
        <f t="shared" si="652"/>
        <v>1.360103341520925E-5</v>
      </c>
      <c r="S1839" s="170">
        <f t="shared" si="653"/>
        <v>0.7363065613881038</v>
      </c>
      <c r="T1839" s="147" t="str">
        <f t="shared" si="654"/>
        <v/>
      </c>
      <c r="U1839" s="147">
        <f t="shared" si="655"/>
        <v>1.360103341520925E-5</v>
      </c>
      <c r="V1839" s="147" t="str">
        <f t="shared" si="656"/>
        <v/>
      </c>
      <c r="W1839" s="171">
        <f t="shared" si="657"/>
        <v>1.6460139662378855E-5</v>
      </c>
      <c r="X1839" s="169" t="str">
        <f t="shared" si="658"/>
        <v/>
      </c>
      <c r="Y1839" s="147" t="str">
        <f t="shared" si="659"/>
        <v/>
      </c>
      <c r="AC1839" s="151">
        <v>1158</v>
      </c>
      <c r="AD1839" s="147">
        <f t="shared" si="660"/>
        <v>0.63199999999999967</v>
      </c>
      <c r="AE1839" s="170">
        <f t="shared" si="661"/>
        <v>0.32672039559319571</v>
      </c>
      <c r="AF1839" s="170">
        <f t="shared" si="662"/>
        <v>0.73630656138810369</v>
      </c>
      <c r="AG1839" s="147" t="str">
        <f t="shared" si="663"/>
        <v/>
      </c>
      <c r="AH1839" s="147">
        <f t="shared" si="664"/>
        <v>0.32672039559319571</v>
      </c>
      <c r="AI1839" s="147" t="str">
        <f t="shared" si="665"/>
        <v/>
      </c>
      <c r="AJ1839" s="169">
        <f t="shared" si="666"/>
        <v>0</v>
      </c>
      <c r="AK1839" s="169" t="str">
        <f t="shared" si="667"/>
        <v/>
      </c>
      <c r="AL1839" s="169" t="str">
        <f t="shared" si="668"/>
        <v/>
      </c>
      <c r="AM1839" s="169"/>
      <c r="AN1839" s="169"/>
      <c r="AO1839" s="169"/>
      <c r="AP1839" s="169"/>
      <c r="AQ1839" s="169"/>
      <c r="AR1839" s="169"/>
      <c r="AS1839" s="169"/>
      <c r="AT1839" s="148"/>
      <c r="AU1839" s="149"/>
      <c r="AV1839" s="148"/>
      <c r="AW1839" s="173"/>
      <c r="AX1839" s="174"/>
      <c r="AY1839" s="175"/>
      <c r="AZ1839" s="175"/>
      <c r="BA1839" s="176"/>
      <c r="BB1839" s="176"/>
      <c r="BC1839" s="150"/>
      <c r="BE1839" s="151">
        <v>1135</v>
      </c>
      <c r="BF1839" s="164">
        <f t="shared" si="638"/>
        <v>7.2576000000001422</v>
      </c>
      <c r="BG1839" s="177">
        <f t="shared" si="639"/>
        <v>0.40256056717115279</v>
      </c>
      <c r="BH1839" s="178">
        <f t="shared" si="640"/>
        <v>6.4091031599222692E-4</v>
      </c>
      <c r="BI1839" s="179" t="str">
        <f t="shared" si="641"/>
        <v/>
      </c>
      <c r="BJ1839" s="179" t="str">
        <f t="shared" si="637"/>
        <v/>
      </c>
    </row>
    <row r="1840" spans="2:62" ht="20.100000000000001" customHeight="1" x14ac:dyDescent="0.25">
      <c r="B1840" s="147"/>
      <c r="C1840" s="151">
        <v>1159</v>
      </c>
      <c r="D1840" s="147">
        <f t="shared" si="642"/>
        <v>475.04029728436035</v>
      </c>
      <c r="E1840" s="170">
        <f t="shared" si="643"/>
        <v>4.3631640176929087E-4</v>
      </c>
      <c r="F1840" s="170">
        <f t="shared" si="644"/>
        <v>0.73761178898486868</v>
      </c>
      <c r="G1840" s="147" t="str">
        <f t="shared" si="645"/>
        <v/>
      </c>
      <c r="H1840" s="147">
        <f t="shared" si="646"/>
        <v>4.3631640176929087E-4</v>
      </c>
      <c r="I1840" s="147" t="str">
        <f t="shared" si="647"/>
        <v/>
      </c>
      <c r="J1840" s="147">
        <f t="shared" si="648"/>
        <v>7.8694176148846339E-11</v>
      </c>
      <c r="K1840" s="147" t="str">
        <f t="shared" si="649"/>
        <v/>
      </c>
      <c r="L1840" s="147" t="str">
        <f t="shared" si="650"/>
        <v/>
      </c>
      <c r="P1840" s="151">
        <v>1159</v>
      </c>
      <c r="Q1840" s="147">
        <f t="shared" si="651"/>
        <v>15277.82229877534</v>
      </c>
      <c r="R1840" s="170">
        <f t="shared" si="652"/>
        <v>1.3566584893655997E-5</v>
      </c>
      <c r="S1840" s="170">
        <f t="shared" si="653"/>
        <v>0.73761178898486846</v>
      </c>
      <c r="T1840" s="147" t="str">
        <f t="shared" si="654"/>
        <v/>
      </c>
      <c r="U1840" s="147">
        <f t="shared" si="655"/>
        <v>1.3566584893655997E-5</v>
      </c>
      <c r="V1840" s="147" t="str">
        <f t="shared" si="656"/>
        <v/>
      </c>
      <c r="W1840" s="171">
        <f t="shared" si="657"/>
        <v>1.6468802425936134E-5</v>
      </c>
      <c r="X1840" s="169" t="str">
        <f t="shared" si="658"/>
        <v/>
      </c>
      <c r="Y1840" s="147" t="str">
        <f t="shared" si="659"/>
        <v/>
      </c>
      <c r="AC1840" s="151">
        <v>1159</v>
      </c>
      <c r="AD1840" s="147">
        <f t="shared" si="660"/>
        <v>0.63600000000000012</v>
      </c>
      <c r="AE1840" s="170">
        <f t="shared" si="661"/>
        <v>0.32589288240019854</v>
      </c>
      <c r="AF1840" s="170">
        <f t="shared" si="662"/>
        <v>0.73761178898486846</v>
      </c>
      <c r="AG1840" s="147" t="str">
        <f t="shared" si="663"/>
        <v/>
      </c>
      <c r="AH1840" s="147">
        <f t="shared" si="664"/>
        <v>0.32589288240019854</v>
      </c>
      <c r="AI1840" s="147" t="str">
        <f t="shared" si="665"/>
        <v/>
      </c>
      <c r="AJ1840" s="169">
        <f t="shared" si="666"/>
        <v>0</v>
      </c>
      <c r="AK1840" s="169" t="str">
        <f t="shared" si="667"/>
        <v/>
      </c>
      <c r="AL1840" s="169" t="str">
        <f t="shared" si="668"/>
        <v/>
      </c>
      <c r="AM1840" s="169"/>
      <c r="AN1840" s="169"/>
      <c r="AO1840" s="169"/>
      <c r="AP1840" s="169"/>
      <c r="AQ1840" s="169"/>
      <c r="AR1840" s="169"/>
      <c r="AS1840" s="169"/>
      <c r="AT1840" s="148"/>
      <c r="AU1840" s="149"/>
      <c r="AV1840" s="148"/>
      <c r="AW1840" s="173"/>
      <c r="AX1840" s="174"/>
      <c r="AY1840" s="175"/>
      <c r="AZ1840" s="175"/>
      <c r="BA1840" s="176"/>
      <c r="BB1840" s="176"/>
      <c r="BC1840" s="150"/>
      <c r="BE1840" s="151">
        <v>1136</v>
      </c>
      <c r="BF1840" s="164">
        <f t="shared" si="638"/>
        <v>7.2640000000001423</v>
      </c>
      <c r="BG1840" s="177">
        <f t="shared" si="639"/>
        <v>0.40191965685516057</v>
      </c>
      <c r="BH1840" s="178">
        <f t="shared" si="640"/>
        <v>6.402714186559133E-4</v>
      </c>
      <c r="BI1840" s="179" t="str">
        <f t="shared" si="641"/>
        <v/>
      </c>
      <c r="BJ1840" s="179" t="str">
        <f t="shared" si="637"/>
        <v/>
      </c>
    </row>
    <row r="1841" spans="2:62" ht="20.100000000000001" customHeight="1" x14ac:dyDescent="0.25">
      <c r="B1841" s="147"/>
      <c r="C1841" s="151">
        <v>1160</v>
      </c>
      <c r="D1841" s="147">
        <f t="shared" si="642"/>
        <v>478.02797211004827</v>
      </c>
      <c r="E1841" s="170">
        <f t="shared" si="643"/>
        <v>4.3520434190390679E-4</v>
      </c>
      <c r="F1841" s="170">
        <f t="shared" si="644"/>
        <v>0.73891370030713865</v>
      </c>
      <c r="G1841" s="147" t="str">
        <f t="shared" si="645"/>
        <v/>
      </c>
      <c r="H1841" s="147">
        <f t="shared" si="646"/>
        <v>4.3520434190390679E-4</v>
      </c>
      <c r="I1841" s="147" t="str">
        <f t="shared" si="647"/>
        <v/>
      </c>
      <c r="J1841" s="147">
        <f t="shared" si="648"/>
        <v>8.0479076804740934E-11</v>
      </c>
      <c r="K1841" s="147" t="str">
        <f t="shared" si="649"/>
        <v/>
      </c>
      <c r="L1841" s="147" t="str">
        <f t="shared" si="650"/>
        <v/>
      </c>
      <c r="P1841" s="151">
        <v>1160</v>
      </c>
      <c r="Q1841" s="147">
        <f t="shared" si="651"/>
        <v>15373.909231472047</v>
      </c>
      <c r="R1841" s="170">
        <f t="shared" si="652"/>
        <v>1.3532007109026807E-5</v>
      </c>
      <c r="S1841" s="170">
        <f t="shared" si="653"/>
        <v>0.73891370030713843</v>
      </c>
      <c r="T1841" s="147" t="str">
        <f t="shared" si="654"/>
        <v/>
      </c>
      <c r="U1841" s="147">
        <f t="shared" si="655"/>
        <v>1.3532007109026807E-5</v>
      </c>
      <c r="V1841" s="147" t="str">
        <f t="shared" si="656"/>
        <v/>
      </c>
      <c r="W1841" s="171">
        <f t="shared" si="657"/>
        <v>1.6477206111189566E-5</v>
      </c>
      <c r="X1841" s="169" t="str">
        <f t="shared" si="658"/>
        <v/>
      </c>
      <c r="Y1841" s="147" t="str">
        <f t="shared" si="659"/>
        <v/>
      </c>
      <c r="AC1841" s="151">
        <v>1160</v>
      </c>
      <c r="AD1841" s="147">
        <f t="shared" si="660"/>
        <v>0.63999999999999968</v>
      </c>
      <c r="AE1841" s="170">
        <f t="shared" si="661"/>
        <v>0.32506226408408218</v>
      </c>
      <c r="AF1841" s="170">
        <f t="shared" si="662"/>
        <v>0.73891370030713832</v>
      </c>
      <c r="AG1841" s="147" t="str">
        <f t="shared" si="663"/>
        <v/>
      </c>
      <c r="AH1841" s="147">
        <f t="shared" si="664"/>
        <v>0.32506226408408218</v>
      </c>
      <c r="AI1841" s="147" t="str">
        <f t="shared" si="665"/>
        <v/>
      </c>
      <c r="AJ1841" s="169">
        <f t="shared" si="666"/>
        <v>0</v>
      </c>
      <c r="AK1841" s="169" t="str">
        <f t="shared" si="667"/>
        <v/>
      </c>
      <c r="AL1841" s="169" t="str">
        <f t="shared" si="668"/>
        <v/>
      </c>
      <c r="AM1841" s="169"/>
      <c r="AN1841" s="169"/>
      <c r="AO1841" s="169"/>
      <c r="AP1841" s="169"/>
      <c r="AQ1841" s="169"/>
      <c r="AR1841" s="169"/>
      <c r="AS1841" s="169"/>
      <c r="AT1841" s="148"/>
      <c r="AU1841" s="149"/>
      <c r="AV1841" s="148"/>
      <c r="AW1841" s="173"/>
      <c r="AX1841" s="174"/>
      <c r="AY1841" s="175"/>
      <c r="AZ1841" s="175"/>
      <c r="BA1841" s="176"/>
      <c r="BB1841" s="176"/>
      <c r="BC1841" s="150"/>
      <c r="BE1841" s="151">
        <v>1137</v>
      </c>
      <c r="BF1841" s="164">
        <f t="shared" si="638"/>
        <v>7.2704000000001425</v>
      </c>
      <c r="BG1841" s="177">
        <f t="shared" si="639"/>
        <v>0.40127938543650465</v>
      </c>
      <c r="BH1841" s="178">
        <f t="shared" si="640"/>
        <v>6.3963191799576435E-4</v>
      </c>
      <c r="BI1841" s="179" t="str">
        <f t="shared" si="641"/>
        <v/>
      </c>
      <c r="BJ1841" s="179" t="str">
        <f t="shared" si="637"/>
        <v/>
      </c>
    </row>
    <row r="1842" spans="2:62" ht="20.100000000000001" customHeight="1" x14ac:dyDescent="0.25">
      <c r="B1842" s="147"/>
      <c r="C1842" s="151">
        <v>1161</v>
      </c>
      <c r="D1842" s="147">
        <f t="shared" si="642"/>
        <v>481.01564693573573</v>
      </c>
      <c r="E1842" s="170">
        <f t="shared" si="643"/>
        <v>4.3408817093082099E-4</v>
      </c>
      <c r="F1842" s="170">
        <f t="shared" si="644"/>
        <v>0.74021228300332087</v>
      </c>
      <c r="G1842" s="147" t="str">
        <f t="shared" si="645"/>
        <v/>
      </c>
      <c r="H1842" s="147">
        <f t="shared" si="646"/>
        <v>4.3408817093082099E-4</v>
      </c>
      <c r="I1842" s="147" t="str">
        <f t="shared" si="647"/>
        <v/>
      </c>
      <c r="J1842" s="147">
        <f t="shared" si="648"/>
        <v>8.2303144794515439E-11</v>
      </c>
      <c r="K1842" s="147" t="str">
        <f t="shared" si="649"/>
        <v/>
      </c>
      <c r="L1842" s="147" t="str">
        <f t="shared" si="650"/>
        <v/>
      </c>
      <c r="P1842" s="151">
        <v>1161</v>
      </c>
      <c r="Q1842" s="147">
        <f t="shared" si="651"/>
        <v>15469.996164168741</v>
      </c>
      <c r="R1842" s="170">
        <f t="shared" si="652"/>
        <v>1.3497301495850683E-5</v>
      </c>
      <c r="S1842" s="170">
        <f t="shared" si="653"/>
        <v>0.74021228300332076</v>
      </c>
      <c r="T1842" s="147" t="str">
        <f t="shared" si="654"/>
        <v/>
      </c>
      <c r="U1842" s="147">
        <f t="shared" si="655"/>
        <v>1.3497301495850683E-5</v>
      </c>
      <c r="V1842" s="147" t="str">
        <f t="shared" si="656"/>
        <v/>
      </c>
      <c r="W1842" s="171">
        <f t="shared" si="657"/>
        <v>1.6485350316952519E-5</v>
      </c>
      <c r="X1842" s="169" t="str">
        <f t="shared" si="658"/>
        <v/>
      </c>
      <c r="Y1842" s="147" t="str">
        <f t="shared" si="659"/>
        <v/>
      </c>
      <c r="AC1842" s="151">
        <v>1161</v>
      </c>
      <c r="AD1842" s="147">
        <f t="shared" si="660"/>
        <v>0.64400000000000013</v>
      </c>
      <c r="AE1842" s="170">
        <f t="shared" si="661"/>
        <v>0.32422857510471909</v>
      </c>
      <c r="AF1842" s="170">
        <f t="shared" si="662"/>
        <v>0.74021228300332087</v>
      </c>
      <c r="AG1842" s="147" t="str">
        <f t="shared" si="663"/>
        <v/>
      </c>
      <c r="AH1842" s="147">
        <f t="shared" si="664"/>
        <v>0.32422857510471909</v>
      </c>
      <c r="AI1842" s="147" t="str">
        <f t="shared" si="665"/>
        <v/>
      </c>
      <c r="AJ1842" s="169">
        <f t="shared" si="666"/>
        <v>0</v>
      </c>
      <c r="AK1842" s="169" t="str">
        <f t="shared" si="667"/>
        <v/>
      </c>
      <c r="AL1842" s="169" t="str">
        <f t="shared" si="668"/>
        <v/>
      </c>
      <c r="AM1842" s="169"/>
      <c r="AN1842" s="169"/>
      <c r="AO1842" s="169"/>
      <c r="AP1842" s="169"/>
      <c r="AQ1842" s="169"/>
      <c r="AR1842" s="169"/>
      <c r="AS1842" s="169"/>
      <c r="AT1842" s="148"/>
      <c r="AU1842" s="149"/>
      <c r="AV1842" s="148"/>
      <c r="AW1842" s="173"/>
      <c r="AX1842" s="174"/>
      <c r="AY1842" s="175"/>
      <c r="AZ1842" s="175"/>
      <c r="BA1842" s="176"/>
      <c r="BB1842" s="176"/>
      <c r="BC1842" s="150"/>
      <c r="BE1842" s="151">
        <v>1138</v>
      </c>
      <c r="BF1842" s="164">
        <f t="shared" si="638"/>
        <v>7.2768000000001427</v>
      </c>
      <c r="BG1842" s="177">
        <f t="shared" si="639"/>
        <v>0.40063975351850889</v>
      </c>
      <c r="BH1842" s="178">
        <f t="shared" si="640"/>
        <v>6.3899181927346005E-4</v>
      </c>
      <c r="BI1842" s="179" t="str">
        <f t="shared" si="641"/>
        <v/>
      </c>
      <c r="BJ1842" s="179" t="str">
        <f t="shared" si="637"/>
        <v/>
      </c>
    </row>
    <row r="1843" spans="2:62" ht="20.100000000000001" customHeight="1" x14ac:dyDescent="0.25">
      <c r="B1843" s="147"/>
      <c r="C1843" s="151">
        <v>1162</v>
      </c>
      <c r="D1843" s="147">
        <f t="shared" si="642"/>
        <v>484.00332176142365</v>
      </c>
      <c r="E1843" s="170">
        <f t="shared" si="643"/>
        <v>4.3296793506519723E-4</v>
      </c>
      <c r="F1843" s="170">
        <f t="shared" si="644"/>
        <v>0.74150752485978133</v>
      </c>
      <c r="G1843" s="147" t="str">
        <f t="shared" si="645"/>
        <v/>
      </c>
      <c r="H1843" s="147">
        <f t="shared" si="646"/>
        <v>4.3296793506519723E-4</v>
      </c>
      <c r="I1843" s="147" t="str">
        <f t="shared" si="647"/>
        <v/>
      </c>
      <c r="J1843" s="147">
        <f t="shared" si="648"/>
        <v>8.4167208819332164E-11</v>
      </c>
      <c r="K1843" s="147" t="str">
        <f t="shared" si="649"/>
        <v/>
      </c>
      <c r="L1843" s="147" t="str">
        <f t="shared" si="650"/>
        <v/>
      </c>
      <c r="P1843" s="151">
        <v>1162</v>
      </c>
      <c r="Q1843" s="147">
        <f t="shared" si="651"/>
        <v>15566.083096865448</v>
      </c>
      <c r="R1843" s="170">
        <f t="shared" si="652"/>
        <v>1.3462469491116786E-5</v>
      </c>
      <c r="S1843" s="170">
        <f t="shared" si="653"/>
        <v>0.74150752485978133</v>
      </c>
      <c r="T1843" s="147" t="str">
        <f t="shared" si="654"/>
        <v/>
      </c>
      <c r="U1843" s="147">
        <f t="shared" si="655"/>
        <v>1.3462469491116786E-5</v>
      </c>
      <c r="V1843" s="147" t="str">
        <f t="shared" si="656"/>
        <v/>
      </c>
      <c r="W1843" s="171">
        <f t="shared" si="657"/>
        <v>1.6493234654294892E-5</v>
      </c>
      <c r="X1843" s="169" t="str">
        <f t="shared" si="658"/>
        <v/>
      </c>
      <c r="Y1843" s="147" t="str">
        <f t="shared" si="659"/>
        <v/>
      </c>
      <c r="AC1843" s="151">
        <v>1162</v>
      </c>
      <c r="AD1843" s="147">
        <f t="shared" si="660"/>
        <v>0.64799999999999969</v>
      </c>
      <c r="AE1843" s="170">
        <f t="shared" si="661"/>
        <v>0.32339184998107995</v>
      </c>
      <c r="AF1843" s="170">
        <f t="shared" si="662"/>
        <v>0.74150752485978122</v>
      </c>
      <c r="AG1843" s="147" t="str">
        <f t="shared" si="663"/>
        <v/>
      </c>
      <c r="AH1843" s="147">
        <f t="shared" si="664"/>
        <v>0.32339184998107995</v>
      </c>
      <c r="AI1843" s="147" t="str">
        <f t="shared" si="665"/>
        <v/>
      </c>
      <c r="AJ1843" s="169">
        <f t="shared" si="666"/>
        <v>0</v>
      </c>
      <c r="AK1843" s="169" t="str">
        <f t="shared" si="667"/>
        <v/>
      </c>
      <c r="AL1843" s="169" t="str">
        <f t="shared" si="668"/>
        <v/>
      </c>
      <c r="AM1843" s="169"/>
      <c r="AN1843" s="169"/>
      <c r="AO1843" s="169"/>
      <c r="AP1843" s="169"/>
      <c r="AQ1843" s="169"/>
      <c r="AR1843" s="169"/>
      <c r="AS1843" s="169"/>
      <c r="AT1843" s="148"/>
      <c r="AU1843" s="149"/>
      <c r="AV1843" s="148"/>
      <c r="AW1843" s="173"/>
      <c r="AX1843" s="174"/>
      <c r="AY1843" s="175"/>
      <c r="AZ1843" s="175"/>
      <c r="BA1843" s="176"/>
      <c r="BB1843" s="176"/>
      <c r="BC1843" s="150"/>
      <c r="BE1843" s="151">
        <v>1139</v>
      </c>
      <c r="BF1843" s="164">
        <f t="shared" si="638"/>
        <v>7.2832000000001429</v>
      </c>
      <c r="BG1843" s="177">
        <f t="shared" si="639"/>
        <v>0.40000076169923543</v>
      </c>
      <c r="BH1843" s="178">
        <f t="shared" si="640"/>
        <v>6.3835112773552583E-4</v>
      </c>
      <c r="BI1843" s="179" t="str">
        <f t="shared" si="641"/>
        <v/>
      </c>
      <c r="BJ1843" s="179" t="str">
        <f t="shared" si="637"/>
        <v/>
      </c>
    </row>
    <row r="1844" spans="2:62" ht="20.100000000000001" customHeight="1" x14ac:dyDescent="0.25">
      <c r="B1844" s="147"/>
      <c r="C1844" s="151">
        <v>1163</v>
      </c>
      <c r="D1844" s="147">
        <f t="shared" si="642"/>
        <v>486.99099658711157</v>
      </c>
      <c r="E1844" s="170">
        <f t="shared" si="643"/>
        <v>4.3184368059816475E-4</v>
      </c>
      <c r="F1844" s="170">
        <f t="shared" si="644"/>
        <v>0.74279941380107573</v>
      </c>
      <c r="G1844" s="147" t="str">
        <f t="shared" si="645"/>
        <v/>
      </c>
      <c r="H1844" s="147">
        <f t="shared" si="646"/>
        <v>4.3184368059816475E-4</v>
      </c>
      <c r="I1844" s="147" t="str">
        <f t="shared" si="647"/>
        <v/>
      </c>
      <c r="J1844" s="147">
        <f t="shared" si="648"/>
        <v>8.6072114414651668E-11</v>
      </c>
      <c r="K1844" s="147" t="str">
        <f t="shared" si="649"/>
        <v/>
      </c>
      <c r="L1844" s="147" t="str">
        <f t="shared" si="650"/>
        <v/>
      </c>
      <c r="P1844" s="151">
        <v>1163</v>
      </c>
      <c r="Q1844" s="147">
        <f t="shared" si="651"/>
        <v>15662.170029562141</v>
      </c>
      <c r="R1844" s="170">
        <f t="shared" si="652"/>
        <v>1.3427512534176325E-5</v>
      </c>
      <c r="S1844" s="170">
        <f t="shared" si="653"/>
        <v>0.74279941380107561</v>
      </c>
      <c r="T1844" s="147" t="str">
        <f t="shared" si="654"/>
        <v/>
      </c>
      <c r="U1844" s="147">
        <f t="shared" si="655"/>
        <v>1.3427512534176325E-5</v>
      </c>
      <c r="V1844" s="147" t="str">
        <f t="shared" si="656"/>
        <v/>
      </c>
      <c r="W1844" s="171">
        <f t="shared" si="657"/>
        <v>1.6500858746574055E-5</v>
      </c>
      <c r="X1844" s="169" t="str">
        <f t="shared" si="658"/>
        <v/>
      </c>
      <c r="Y1844" s="147" t="str">
        <f t="shared" si="659"/>
        <v/>
      </c>
      <c r="AC1844" s="151">
        <v>1163</v>
      </c>
      <c r="AD1844" s="147">
        <f t="shared" si="660"/>
        <v>0.65200000000000014</v>
      </c>
      <c r="AE1844" s="170">
        <f t="shared" si="661"/>
        <v>0.32255212328887495</v>
      </c>
      <c r="AF1844" s="170">
        <f t="shared" si="662"/>
        <v>0.74279941380107561</v>
      </c>
      <c r="AG1844" s="147" t="str">
        <f t="shared" si="663"/>
        <v/>
      </c>
      <c r="AH1844" s="147">
        <f t="shared" si="664"/>
        <v>0.32255212328887495</v>
      </c>
      <c r="AI1844" s="147" t="str">
        <f t="shared" si="665"/>
        <v/>
      </c>
      <c r="AJ1844" s="169">
        <f t="shared" si="666"/>
        <v>0</v>
      </c>
      <c r="AK1844" s="169" t="str">
        <f t="shared" si="667"/>
        <v/>
      </c>
      <c r="AL1844" s="169" t="str">
        <f t="shared" si="668"/>
        <v/>
      </c>
      <c r="AM1844" s="169"/>
      <c r="AN1844" s="169"/>
      <c r="AO1844" s="169"/>
      <c r="AP1844" s="169"/>
      <c r="AQ1844" s="169"/>
      <c r="AR1844" s="169"/>
      <c r="AS1844" s="169"/>
      <c r="AT1844" s="148"/>
      <c r="AU1844" s="149"/>
      <c r="AV1844" s="148"/>
      <c r="AW1844" s="173"/>
      <c r="AX1844" s="174"/>
      <c r="AY1844" s="175"/>
      <c r="AZ1844" s="175"/>
      <c r="BA1844" s="176"/>
      <c r="BB1844" s="176"/>
      <c r="BC1844" s="150"/>
      <c r="BE1844" s="151">
        <v>1140</v>
      </c>
      <c r="BF1844" s="164">
        <f t="shared" si="638"/>
        <v>7.2896000000001431</v>
      </c>
      <c r="BG1844" s="177">
        <f t="shared" si="639"/>
        <v>0.3993624105714999</v>
      </c>
      <c r="BH1844" s="178">
        <f t="shared" si="640"/>
        <v>6.3770984861422075E-4</v>
      </c>
      <c r="BI1844" s="179" t="str">
        <f t="shared" si="641"/>
        <v/>
      </c>
      <c r="BJ1844" s="179" t="str">
        <f t="shared" si="637"/>
        <v/>
      </c>
    </row>
    <row r="1845" spans="2:62" ht="20.100000000000001" customHeight="1" x14ac:dyDescent="0.25">
      <c r="B1845" s="147"/>
      <c r="C1845" s="151">
        <v>1164</v>
      </c>
      <c r="D1845" s="147">
        <f t="shared" si="642"/>
        <v>489.97867141279903</v>
      </c>
      <c r="E1845" s="170">
        <f t="shared" si="643"/>
        <v>4.3071545389366362E-4</v>
      </c>
      <c r="F1845" s="170">
        <f t="shared" si="644"/>
        <v>0.74408793789017191</v>
      </c>
      <c r="G1845" s="147" t="str">
        <f t="shared" si="645"/>
        <v/>
      </c>
      <c r="H1845" s="147">
        <f t="shared" si="646"/>
        <v>4.3071545389366362E-4</v>
      </c>
      <c r="I1845" s="147" t="str">
        <f t="shared" si="647"/>
        <v/>
      </c>
      <c r="J1845" s="147">
        <f t="shared" si="648"/>
        <v>8.8018724276781868E-11</v>
      </c>
      <c r="K1845" s="147" t="str">
        <f t="shared" si="649"/>
        <v/>
      </c>
      <c r="L1845" s="147" t="str">
        <f t="shared" si="650"/>
        <v/>
      </c>
      <c r="P1845" s="151">
        <v>1164</v>
      </c>
      <c r="Q1845" s="147">
        <f t="shared" si="651"/>
        <v>15758.256962258849</v>
      </c>
      <c r="R1845" s="170">
        <f t="shared" si="652"/>
        <v>1.3392432066644417E-5</v>
      </c>
      <c r="S1845" s="170">
        <f t="shared" si="653"/>
        <v>0.74408793789017202</v>
      </c>
      <c r="T1845" s="147" t="str">
        <f t="shared" si="654"/>
        <v/>
      </c>
      <c r="U1845" s="147">
        <f t="shared" si="655"/>
        <v>1.3392432066644417E-5</v>
      </c>
      <c r="V1845" s="147" t="str">
        <f t="shared" si="656"/>
        <v/>
      </c>
      <c r="W1845" s="171">
        <f t="shared" si="657"/>
        <v>1.6508222229464857E-5</v>
      </c>
      <c r="X1845" s="169" t="str">
        <f t="shared" si="658"/>
        <v/>
      </c>
      <c r="Y1845" s="147" t="str">
        <f t="shared" si="659"/>
        <v/>
      </c>
      <c r="AC1845" s="151">
        <v>1164</v>
      </c>
      <c r="AD1845" s="147">
        <f t="shared" si="660"/>
        <v>0.65599999999999969</v>
      </c>
      <c r="AE1845" s="170">
        <f t="shared" si="661"/>
        <v>0.32170942965819826</v>
      </c>
      <c r="AF1845" s="170">
        <f t="shared" si="662"/>
        <v>0.74408793789017191</v>
      </c>
      <c r="AG1845" s="147" t="str">
        <f t="shared" si="663"/>
        <v/>
      </c>
      <c r="AH1845" s="147">
        <f t="shared" si="664"/>
        <v>0.32170942965819826</v>
      </c>
      <c r="AI1845" s="147" t="str">
        <f t="shared" si="665"/>
        <v/>
      </c>
      <c r="AJ1845" s="169">
        <f t="shared" si="666"/>
        <v>0</v>
      </c>
      <c r="AK1845" s="169" t="str">
        <f t="shared" si="667"/>
        <v/>
      </c>
      <c r="AL1845" s="169" t="str">
        <f t="shared" si="668"/>
        <v/>
      </c>
      <c r="AM1845" s="169"/>
      <c r="AN1845" s="169"/>
      <c r="AO1845" s="169"/>
      <c r="AP1845" s="169"/>
      <c r="AQ1845" s="169"/>
      <c r="AR1845" s="169"/>
      <c r="AS1845" s="169"/>
      <c r="AT1845" s="148"/>
      <c r="AU1845" s="149"/>
      <c r="AV1845" s="148"/>
      <c r="AW1845" s="173"/>
      <c r="AX1845" s="174"/>
      <c r="AY1845" s="175"/>
      <c r="AZ1845" s="175"/>
      <c r="BA1845" s="176"/>
      <c r="BB1845" s="176"/>
      <c r="BC1845" s="150"/>
      <c r="BE1845" s="151">
        <v>1141</v>
      </c>
      <c r="BF1845" s="164">
        <f t="shared" si="638"/>
        <v>7.2960000000001433</v>
      </c>
      <c r="BG1845" s="177">
        <f t="shared" si="639"/>
        <v>0.39872470072288568</v>
      </c>
      <c r="BH1845" s="178">
        <f t="shared" si="640"/>
        <v>6.3706798712809265E-4</v>
      </c>
      <c r="BI1845" s="179" t="str">
        <f t="shared" si="641"/>
        <v/>
      </c>
      <c r="BJ1845" s="179" t="str">
        <f t="shared" si="637"/>
        <v/>
      </c>
    </row>
    <row r="1846" spans="2:62" ht="20.100000000000001" customHeight="1" x14ac:dyDescent="0.25">
      <c r="B1846" s="147"/>
      <c r="C1846" s="151">
        <v>1165</v>
      </c>
      <c r="D1846" s="147">
        <f t="shared" si="642"/>
        <v>492.96634623848695</v>
      </c>
      <c r="E1846" s="170">
        <f t="shared" si="643"/>
        <v>4.2958330138529144E-4</v>
      </c>
      <c r="F1846" s="170">
        <f t="shared" si="644"/>
        <v>0.74537308532866398</v>
      </c>
      <c r="G1846" s="147" t="str">
        <f t="shared" si="645"/>
        <v/>
      </c>
      <c r="H1846" s="147">
        <f t="shared" si="646"/>
        <v>4.2958330138529144E-4</v>
      </c>
      <c r="I1846" s="147" t="str">
        <f t="shared" si="647"/>
        <v/>
      </c>
      <c r="J1846" s="147">
        <f t="shared" si="648"/>
        <v>9.0007918595430876E-11</v>
      </c>
      <c r="K1846" s="147" t="str">
        <f t="shared" si="649"/>
        <v/>
      </c>
      <c r="L1846" s="147" t="str">
        <f t="shared" si="650"/>
        <v/>
      </c>
      <c r="P1846" s="151">
        <v>1165</v>
      </c>
      <c r="Q1846" s="147">
        <f t="shared" si="651"/>
        <v>15854.343894955542</v>
      </c>
      <c r="R1846" s="170">
        <f t="shared" si="652"/>
        <v>1.3357229532302108E-5</v>
      </c>
      <c r="S1846" s="170">
        <f t="shared" si="653"/>
        <v>0.74537308532866386</v>
      </c>
      <c r="T1846" s="147" t="str">
        <f t="shared" si="654"/>
        <v/>
      </c>
      <c r="U1846" s="147">
        <f t="shared" si="655"/>
        <v>1.3357229532302108E-5</v>
      </c>
      <c r="V1846" s="147" t="str">
        <f t="shared" si="656"/>
        <v/>
      </c>
      <c r="W1846" s="171">
        <f t="shared" si="657"/>
        <v>1.6515324750988603E-5</v>
      </c>
      <c r="X1846" s="169" t="str">
        <f t="shared" si="658"/>
        <v/>
      </c>
      <c r="Y1846" s="147" t="str">
        <f t="shared" si="659"/>
        <v/>
      </c>
      <c r="AC1846" s="151">
        <v>1165</v>
      </c>
      <c r="AD1846" s="147">
        <f t="shared" si="660"/>
        <v>0.66000000000000014</v>
      </c>
      <c r="AE1846" s="170">
        <f t="shared" si="661"/>
        <v>0.32086380377117246</v>
      </c>
      <c r="AF1846" s="170">
        <f t="shared" si="662"/>
        <v>0.74537308532866398</v>
      </c>
      <c r="AG1846" s="147" t="str">
        <f t="shared" si="663"/>
        <v/>
      </c>
      <c r="AH1846" s="147">
        <f t="shared" si="664"/>
        <v>0.32086380377117246</v>
      </c>
      <c r="AI1846" s="147" t="str">
        <f t="shared" si="665"/>
        <v/>
      </c>
      <c r="AJ1846" s="169">
        <f t="shared" si="666"/>
        <v>0</v>
      </c>
      <c r="AK1846" s="169" t="str">
        <f t="shared" si="667"/>
        <v/>
      </c>
      <c r="AL1846" s="169" t="str">
        <f t="shared" si="668"/>
        <v/>
      </c>
      <c r="AM1846" s="169"/>
      <c r="AN1846" s="169"/>
      <c r="AO1846" s="169"/>
      <c r="AP1846" s="169"/>
      <c r="AQ1846" s="169"/>
      <c r="AR1846" s="169"/>
      <c r="AS1846" s="169"/>
      <c r="AT1846" s="148"/>
      <c r="AU1846" s="149"/>
      <c r="AV1846" s="148"/>
      <c r="AW1846" s="173"/>
      <c r="AX1846" s="174"/>
      <c r="AY1846" s="175"/>
      <c r="AZ1846" s="175"/>
      <c r="BA1846" s="176"/>
      <c r="BB1846" s="176"/>
      <c r="BC1846" s="150"/>
      <c r="BE1846" s="151">
        <v>1142</v>
      </c>
      <c r="BF1846" s="164">
        <f t="shared" si="638"/>
        <v>7.3024000000001434</v>
      </c>
      <c r="BG1846" s="177">
        <f t="shared" si="639"/>
        <v>0.39808763273575759</v>
      </c>
      <c r="BH1846" s="178">
        <f t="shared" si="640"/>
        <v>6.3642554848175603E-4</v>
      </c>
      <c r="BI1846" s="179" t="str">
        <f t="shared" si="641"/>
        <v/>
      </c>
      <c r="BJ1846" s="179" t="str">
        <f t="shared" si="637"/>
        <v/>
      </c>
    </row>
    <row r="1847" spans="2:62" ht="20.100000000000001" customHeight="1" x14ac:dyDescent="0.25">
      <c r="B1847" s="147"/>
      <c r="C1847" s="151">
        <v>1166</v>
      </c>
      <c r="D1847" s="147">
        <f t="shared" si="642"/>
        <v>495.95402106417487</v>
      </c>
      <c r="E1847" s="170">
        <f t="shared" si="643"/>
        <v>4.2844726957315447E-4</v>
      </c>
      <c r="F1847" s="170">
        <f t="shared" si="644"/>
        <v>0.74665484445697328</v>
      </c>
      <c r="G1847" s="147" t="str">
        <f t="shared" si="645"/>
        <v/>
      </c>
      <c r="H1847" s="147">
        <f t="shared" si="646"/>
        <v>4.2844726957315447E-4</v>
      </c>
      <c r="I1847" s="147" t="str">
        <f t="shared" si="647"/>
        <v/>
      </c>
      <c r="J1847" s="147">
        <f t="shared" si="648"/>
        <v>9.2040595392373228E-11</v>
      </c>
      <c r="K1847" s="147" t="str">
        <f t="shared" si="649"/>
        <v/>
      </c>
      <c r="L1847" s="147" t="str">
        <f t="shared" si="650"/>
        <v/>
      </c>
      <c r="P1847" s="151">
        <v>1166</v>
      </c>
      <c r="Q1847" s="147">
        <f t="shared" si="651"/>
        <v>15950.43082765225</v>
      </c>
      <c r="R1847" s="170">
        <f t="shared" si="652"/>
        <v>1.3321906376998405E-5</v>
      </c>
      <c r="S1847" s="170">
        <f t="shared" si="653"/>
        <v>0.74665484445697328</v>
      </c>
      <c r="T1847" s="147" t="str">
        <f t="shared" si="654"/>
        <v/>
      </c>
      <c r="U1847" s="147">
        <f t="shared" si="655"/>
        <v>1.3321906376998405E-5</v>
      </c>
      <c r="V1847" s="147" t="str">
        <f t="shared" si="656"/>
        <v/>
      </c>
      <c r="W1847" s="171">
        <f t="shared" si="657"/>
        <v>1.6522165971541139E-5</v>
      </c>
      <c r="X1847" s="169" t="str">
        <f t="shared" si="658"/>
        <v/>
      </c>
      <c r="Y1847" s="147" t="str">
        <f t="shared" si="659"/>
        <v/>
      </c>
      <c r="AC1847" s="151">
        <v>1166</v>
      </c>
      <c r="AD1847" s="147">
        <f t="shared" si="660"/>
        <v>0.6639999999999997</v>
      </c>
      <c r="AE1847" s="170">
        <f t="shared" si="661"/>
        <v>0.32001528035959709</v>
      </c>
      <c r="AF1847" s="170">
        <f t="shared" si="662"/>
        <v>0.74665484445697317</v>
      </c>
      <c r="AG1847" s="147" t="str">
        <f t="shared" si="663"/>
        <v/>
      </c>
      <c r="AH1847" s="147">
        <f t="shared" si="664"/>
        <v>0.32001528035959709</v>
      </c>
      <c r="AI1847" s="147" t="str">
        <f t="shared" si="665"/>
        <v/>
      </c>
      <c r="AJ1847" s="169">
        <f t="shared" si="666"/>
        <v>0</v>
      </c>
      <c r="AK1847" s="169" t="str">
        <f t="shared" si="667"/>
        <v/>
      </c>
      <c r="AL1847" s="169" t="str">
        <f t="shared" si="668"/>
        <v/>
      </c>
      <c r="AM1847" s="169"/>
      <c r="AN1847" s="169"/>
      <c r="AO1847" s="169"/>
      <c r="AP1847" s="169"/>
      <c r="AQ1847" s="169"/>
      <c r="AR1847" s="169"/>
      <c r="AS1847" s="169"/>
      <c r="AT1847" s="148"/>
      <c r="AU1847" s="149"/>
      <c r="AV1847" s="148"/>
      <c r="AW1847" s="173"/>
      <c r="AX1847" s="174"/>
      <c r="AY1847" s="175"/>
      <c r="AZ1847" s="175"/>
      <c r="BA1847" s="176"/>
      <c r="BB1847" s="176"/>
      <c r="BC1847" s="150"/>
      <c r="BE1847" s="151">
        <v>1143</v>
      </c>
      <c r="BF1847" s="164">
        <f t="shared" si="638"/>
        <v>7.3088000000001436</v>
      </c>
      <c r="BG1847" s="177">
        <f t="shared" si="639"/>
        <v>0.39745120718727583</v>
      </c>
      <c r="BH1847" s="178">
        <f t="shared" si="640"/>
        <v>6.3578253786428229E-4</v>
      </c>
      <c r="BI1847" s="179" t="str">
        <f t="shared" si="641"/>
        <v/>
      </c>
      <c r="BJ1847" s="179" t="str">
        <f t="shared" si="637"/>
        <v/>
      </c>
    </row>
    <row r="1848" spans="2:62" ht="20.100000000000001" customHeight="1" x14ac:dyDescent="0.25">
      <c r="B1848" s="147"/>
      <c r="C1848" s="151">
        <v>1167</v>
      </c>
      <c r="D1848" s="147">
        <f t="shared" si="642"/>
        <v>498.94169588986279</v>
      </c>
      <c r="E1848" s="170">
        <f t="shared" si="643"/>
        <v>4.2730740502072039E-4</v>
      </c>
      <c r="F1848" s="170">
        <f t="shared" si="644"/>
        <v>0.74793320375454486</v>
      </c>
      <c r="G1848" s="147" t="str">
        <f t="shared" si="645"/>
        <v/>
      </c>
      <c r="H1848" s="147">
        <f t="shared" si="646"/>
        <v>4.2730740502072039E-4</v>
      </c>
      <c r="I1848" s="147" t="str">
        <f t="shared" si="647"/>
        <v/>
      </c>
      <c r="J1848" s="147">
        <f t="shared" si="648"/>
        <v>9.4117670866325338E-11</v>
      </c>
      <c r="K1848" s="147" t="str">
        <f t="shared" si="649"/>
        <v/>
      </c>
      <c r="L1848" s="147" t="str">
        <f t="shared" si="650"/>
        <v/>
      </c>
      <c r="P1848" s="151">
        <v>1167</v>
      </c>
      <c r="Q1848" s="147">
        <f t="shared" si="651"/>
        <v>16046.517760348943</v>
      </c>
      <c r="R1848" s="170">
        <f t="shared" si="652"/>
        <v>1.3286464048552447E-5</v>
      </c>
      <c r="S1848" s="170">
        <f t="shared" si="653"/>
        <v>0.74793320375454475</v>
      </c>
      <c r="T1848" s="147" t="str">
        <f t="shared" si="654"/>
        <v/>
      </c>
      <c r="U1848" s="147">
        <f t="shared" si="655"/>
        <v>1.3286464048552447E-5</v>
      </c>
      <c r="V1848" s="147" t="str">
        <f t="shared" si="656"/>
        <v/>
      </c>
      <c r="W1848" s="171">
        <f t="shared" si="657"/>
        <v>1.6528745563919889E-5</v>
      </c>
      <c r="X1848" s="169" t="str">
        <f t="shared" si="658"/>
        <v/>
      </c>
      <c r="Y1848" s="147" t="str">
        <f t="shared" si="659"/>
        <v/>
      </c>
      <c r="AC1848" s="151">
        <v>1167</v>
      </c>
      <c r="AD1848" s="147">
        <f t="shared" si="660"/>
        <v>0.66800000000000015</v>
      </c>
      <c r="AE1848" s="170">
        <f t="shared" si="661"/>
        <v>0.31916389420259672</v>
      </c>
      <c r="AF1848" s="170">
        <f t="shared" si="662"/>
        <v>0.74793320375454475</v>
      </c>
      <c r="AG1848" s="147" t="str">
        <f t="shared" si="663"/>
        <v/>
      </c>
      <c r="AH1848" s="147">
        <f t="shared" si="664"/>
        <v>0.31916389420259672</v>
      </c>
      <c r="AI1848" s="147" t="str">
        <f t="shared" si="665"/>
        <v/>
      </c>
      <c r="AJ1848" s="169">
        <f t="shared" si="666"/>
        <v>0</v>
      </c>
      <c r="AK1848" s="169" t="str">
        <f t="shared" si="667"/>
        <v/>
      </c>
      <c r="AL1848" s="169" t="str">
        <f t="shared" si="668"/>
        <v/>
      </c>
      <c r="AM1848" s="169"/>
      <c r="AN1848" s="169"/>
      <c r="AO1848" s="169"/>
      <c r="AP1848" s="169"/>
      <c r="AQ1848" s="169"/>
      <c r="AR1848" s="169"/>
      <c r="AS1848" s="169"/>
      <c r="AT1848" s="148"/>
      <c r="AU1848" s="149"/>
      <c r="AV1848" s="148"/>
      <c r="AW1848" s="173"/>
      <c r="AX1848" s="174"/>
      <c r="AY1848" s="175"/>
      <c r="AZ1848" s="175"/>
      <c r="BA1848" s="176"/>
      <c r="BB1848" s="176"/>
      <c r="BC1848" s="150"/>
      <c r="BE1848" s="151">
        <v>1144</v>
      </c>
      <c r="BF1848" s="164">
        <f t="shared" si="638"/>
        <v>7.3152000000001438</v>
      </c>
      <c r="BG1848" s="177">
        <f t="shared" si="639"/>
        <v>0.39681542464941155</v>
      </c>
      <c r="BH1848" s="178">
        <f t="shared" si="640"/>
        <v>6.351389604541402E-4</v>
      </c>
      <c r="BI1848" s="179" t="str">
        <f t="shared" si="641"/>
        <v/>
      </c>
      <c r="BJ1848" s="179" t="str">
        <f t="shared" si="637"/>
        <v/>
      </c>
    </row>
    <row r="1849" spans="2:62" ht="20.100000000000001" customHeight="1" x14ac:dyDescent="0.25">
      <c r="B1849" s="147"/>
      <c r="C1849" s="151">
        <v>1168</v>
      </c>
      <c r="D1849" s="147">
        <f t="shared" si="642"/>
        <v>501.92937071555025</v>
      </c>
      <c r="E1849" s="170">
        <f t="shared" si="643"/>
        <v>4.2616375435167446E-4</v>
      </c>
      <c r="F1849" s="170">
        <f t="shared" si="644"/>
        <v>0.74920815184003031</v>
      </c>
      <c r="G1849" s="147" t="str">
        <f t="shared" si="645"/>
        <v/>
      </c>
      <c r="H1849" s="147">
        <f t="shared" si="646"/>
        <v>4.2616375435167446E-4</v>
      </c>
      <c r="I1849" s="147" t="str">
        <f t="shared" si="647"/>
        <v/>
      </c>
      <c r="J1849" s="147">
        <f t="shared" si="648"/>
        <v>9.6240079744140722E-11</v>
      </c>
      <c r="K1849" s="147" t="str">
        <f t="shared" si="649"/>
        <v/>
      </c>
      <c r="L1849" s="147" t="str">
        <f t="shared" si="650"/>
        <v/>
      </c>
      <c r="P1849" s="151">
        <v>1168</v>
      </c>
      <c r="Q1849" s="147">
        <f t="shared" si="651"/>
        <v>16142.60469304565</v>
      </c>
      <c r="R1849" s="170">
        <f t="shared" si="652"/>
        <v>1.3250903996655743E-5</v>
      </c>
      <c r="S1849" s="170">
        <f t="shared" si="653"/>
        <v>0.74920815184003042</v>
      </c>
      <c r="T1849" s="147" t="str">
        <f t="shared" si="654"/>
        <v/>
      </c>
      <c r="U1849" s="147">
        <f t="shared" si="655"/>
        <v>1.3250903996655743E-5</v>
      </c>
      <c r="V1849" s="147" t="str">
        <f t="shared" si="656"/>
        <v/>
      </c>
      <c r="W1849" s="171">
        <f t="shared" si="657"/>
        <v>1.6535063213349943E-5</v>
      </c>
      <c r="X1849" s="169" t="str">
        <f t="shared" si="658"/>
        <v/>
      </c>
      <c r="Y1849" s="147" t="str">
        <f t="shared" si="659"/>
        <v/>
      </c>
      <c r="AC1849" s="151">
        <v>1168</v>
      </c>
      <c r="AD1849" s="147">
        <f t="shared" si="660"/>
        <v>0.67199999999999971</v>
      </c>
      <c r="AE1849" s="170">
        <f t="shared" si="661"/>
        <v>0.3183096801242743</v>
      </c>
      <c r="AF1849" s="170">
        <f t="shared" si="662"/>
        <v>0.74920815184003031</v>
      </c>
      <c r="AG1849" s="147" t="str">
        <f t="shared" si="663"/>
        <v/>
      </c>
      <c r="AH1849" s="147">
        <f t="shared" si="664"/>
        <v>0.3183096801242743</v>
      </c>
      <c r="AI1849" s="147" t="str">
        <f t="shared" si="665"/>
        <v/>
      </c>
      <c r="AJ1849" s="169">
        <f t="shared" si="666"/>
        <v>0</v>
      </c>
      <c r="AK1849" s="169" t="str">
        <f t="shared" si="667"/>
        <v/>
      </c>
      <c r="AL1849" s="169" t="str">
        <f t="shared" si="668"/>
        <v/>
      </c>
      <c r="AM1849" s="169"/>
      <c r="AN1849" s="169"/>
      <c r="AO1849" s="169"/>
      <c r="AP1849" s="169"/>
      <c r="AQ1849" s="169"/>
      <c r="AR1849" s="169"/>
      <c r="AS1849" s="169"/>
      <c r="AT1849" s="148"/>
      <c r="AU1849" s="149"/>
      <c r="AV1849" s="148"/>
      <c r="AW1849" s="173"/>
      <c r="AX1849" s="174"/>
      <c r="AY1849" s="175"/>
      <c r="AZ1849" s="175"/>
      <c r="BA1849" s="176"/>
      <c r="BB1849" s="176"/>
      <c r="BC1849" s="150"/>
      <c r="BE1849" s="151">
        <v>1145</v>
      </c>
      <c r="BF1849" s="164">
        <f t="shared" si="638"/>
        <v>7.321600000000144</v>
      </c>
      <c r="BG1849" s="177">
        <f t="shared" si="639"/>
        <v>0.39618028568895741</v>
      </c>
      <c r="BH1849" s="178">
        <f t="shared" si="640"/>
        <v>6.3449482141197944E-4</v>
      </c>
      <c r="BI1849" s="179" t="str">
        <f t="shared" si="641"/>
        <v/>
      </c>
      <c r="BJ1849" s="179" t="str">
        <f t="shared" si="637"/>
        <v/>
      </c>
    </row>
    <row r="1850" spans="2:62" ht="20.100000000000001" customHeight="1" x14ac:dyDescent="0.25">
      <c r="B1850" s="147"/>
      <c r="C1850" s="151">
        <v>1169</v>
      </c>
      <c r="D1850" s="147">
        <f t="shared" si="642"/>
        <v>504.91704554123817</v>
      </c>
      <c r="E1850" s="170">
        <f t="shared" si="643"/>
        <v>4.2501636424677929E-4</v>
      </c>
      <c r="F1850" s="170">
        <f t="shared" si="644"/>
        <v>0.75047967747146438</v>
      </c>
      <c r="G1850" s="147" t="str">
        <f t="shared" si="645"/>
        <v/>
      </c>
      <c r="H1850" s="147">
        <f t="shared" si="646"/>
        <v>4.2501636424677929E-4</v>
      </c>
      <c r="I1850" s="147" t="str">
        <f t="shared" si="647"/>
        <v/>
      </c>
      <c r="J1850" s="147">
        <f t="shared" si="648"/>
        <v>9.840877563844202E-11</v>
      </c>
      <c r="K1850" s="147" t="str">
        <f t="shared" si="649"/>
        <v/>
      </c>
      <c r="L1850" s="147" t="str">
        <f t="shared" si="650"/>
        <v/>
      </c>
      <c r="P1850" s="151">
        <v>1169</v>
      </c>
      <c r="Q1850" s="147">
        <f t="shared" si="651"/>
        <v>16238.691625742344</v>
      </c>
      <c r="R1850" s="170">
        <f t="shared" si="652"/>
        <v>1.3215227672774545E-5</v>
      </c>
      <c r="S1850" s="170">
        <f t="shared" si="653"/>
        <v>0.75047967747146438</v>
      </c>
      <c r="T1850" s="147" t="str">
        <f t="shared" si="654"/>
        <v/>
      </c>
      <c r="U1850" s="147">
        <f t="shared" si="655"/>
        <v>1.3215227672774545E-5</v>
      </c>
      <c r="V1850" s="147" t="str">
        <f t="shared" si="656"/>
        <v/>
      </c>
      <c r="W1850" s="171">
        <f t="shared" si="657"/>
        <v>1.6541118617509152E-5</v>
      </c>
      <c r="X1850" s="169" t="str">
        <f t="shared" si="658"/>
        <v/>
      </c>
      <c r="Y1850" s="147" t="str">
        <f t="shared" si="659"/>
        <v/>
      </c>
      <c r="AC1850" s="151">
        <v>1169</v>
      </c>
      <c r="AD1850" s="147">
        <f t="shared" si="660"/>
        <v>0.67600000000000016</v>
      </c>
      <c r="AE1850" s="170">
        <f t="shared" si="661"/>
        <v>0.31745267299136465</v>
      </c>
      <c r="AF1850" s="170">
        <f t="shared" si="662"/>
        <v>0.75047967747146438</v>
      </c>
      <c r="AG1850" s="147" t="str">
        <f t="shared" si="663"/>
        <v/>
      </c>
      <c r="AH1850" s="147">
        <f t="shared" si="664"/>
        <v>0.31745267299136465</v>
      </c>
      <c r="AI1850" s="147" t="str">
        <f t="shared" si="665"/>
        <v/>
      </c>
      <c r="AJ1850" s="169">
        <f t="shared" si="666"/>
        <v>0</v>
      </c>
      <c r="AK1850" s="169" t="str">
        <f t="shared" si="667"/>
        <v/>
      </c>
      <c r="AL1850" s="169" t="str">
        <f t="shared" si="668"/>
        <v/>
      </c>
      <c r="AM1850" s="169"/>
      <c r="AN1850" s="169"/>
      <c r="AO1850" s="169"/>
      <c r="AP1850" s="169"/>
      <c r="AQ1850" s="169"/>
      <c r="AR1850" s="169"/>
      <c r="AS1850" s="169"/>
      <c r="AT1850" s="148"/>
      <c r="AU1850" s="149"/>
      <c r="AV1850" s="148"/>
      <c r="AW1850" s="173"/>
      <c r="AX1850" s="174"/>
      <c r="AY1850" s="175"/>
      <c r="AZ1850" s="175"/>
      <c r="BA1850" s="176"/>
      <c r="BB1850" s="176"/>
      <c r="BC1850" s="150"/>
      <c r="BE1850" s="151">
        <v>1146</v>
      </c>
      <c r="BF1850" s="164">
        <f t="shared" si="638"/>
        <v>7.3280000000001442</v>
      </c>
      <c r="BG1850" s="177">
        <f t="shared" si="639"/>
        <v>0.39554579086754543</v>
      </c>
      <c r="BH1850" s="178">
        <f t="shared" si="640"/>
        <v>6.3385012588612621E-4</v>
      </c>
      <c r="BI1850" s="179" t="str">
        <f t="shared" si="641"/>
        <v/>
      </c>
      <c r="BJ1850" s="179" t="str">
        <f t="shared" si="637"/>
        <v/>
      </c>
    </row>
    <row r="1851" spans="2:62" ht="20.100000000000001" customHeight="1" x14ac:dyDescent="0.25">
      <c r="B1851" s="147"/>
      <c r="C1851" s="151">
        <v>1170</v>
      </c>
      <c r="D1851" s="147">
        <f t="shared" si="642"/>
        <v>507.90472036692609</v>
      </c>
      <c r="E1851" s="170">
        <f t="shared" si="643"/>
        <v>4.2386528144073931E-4</v>
      </c>
      <c r="F1851" s="170">
        <f t="shared" si="644"/>
        <v>0.75174776954642963</v>
      </c>
      <c r="G1851" s="147" t="str">
        <f t="shared" si="645"/>
        <v/>
      </c>
      <c r="H1851" s="147">
        <f t="shared" si="646"/>
        <v>4.2386528144073931E-4</v>
      </c>
      <c r="I1851" s="147" t="str">
        <f t="shared" si="647"/>
        <v/>
      </c>
      <c r="J1851" s="147">
        <f t="shared" si="648"/>
        <v>1.0062473141178433E-10</v>
      </c>
      <c r="K1851" s="147" t="str">
        <f t="shared" si="649"/>
        <v/>
      </c>
      <c r="L1851" s="147" t="str">
        <f t="shared" si="650"/>
        <v/>
      </c>
      <c r="P1851" s="151">
        <v>1170</v>
      </c>
      <c r="Q1851" s="147">
        <f t="shared" si="651"/>
        <v>16334.778558439051</v>
      </c>
      <c r="R1851" s="170">
        <f t="shared" si="652"/>
        <v>1.3179436530052327E-5</v>
      </c>
      <c r="S1851" s="170">
        <f t="shared" si="653"/>
        <v>0.75174776954642963</v>
      </c>
      <c r="T1851" s="147" t="str">
        <f t="shared" si="654"/>
        <v/>
      </c>
      <c r="U1851" s="147">
        <f t="shared" si="655"/>
        <v>1.3179436530052327E-5</v>
      </c>
      <c r="V1851" s="147" t="str">
        <f t="shared" si="656"/>
        <v/>
      </c>
      <c r="W1851" s="171">
        <f t="shared" si="657"/>
        <v>1.6546911486552248E-5</v>
      </c>
      <c r="X1851" s="169" t="str">
        <f t="shared" si="658"/>
        <v/>
      </c>
      <c r="Y1851" s="147" t="str">
        <f t="shared" si="659"/>
        <v/>
      </c>
      <c r="AC1851" s="151">
        <v>1170</v>
      </c>
      <c r="AD1851" s="147">
        <f t="shared" si="660"/>
        <v>0.67999999999999972</v>
      </c>
      <c r="AE1851" s="170">
        <f t="shared" si="661"/>
        <v>0.31659290771089288</v>
      </c>
      <c r="AF1851" s="170">
        <f t="shared" si="662"/>
        <v>0.75174776954642941</v>
      </c>
      <c r="AG1851" s="147" t="str">
        <f t="shared" si="663"/>
        <v/>
      </c>
      <c r="AH1851" s="147">
        <f t="shared" si="664"/>
        <v>0.31659290771089288</v>
      </c>
      <c r="AI1851" s="147" t="str">
        <f t="shared" si="665"/>
        <v/>
      </c>
      <c r="AJ1851" s="169">
        <f t="shared" si="666"/>
        <v>0</v>
      </c>
      <c r="AK1851" s="169" t="str">
        <f t="shared" si="667"/>
        <v/>
      </c>
      <c r="AL1851" s="169" t="str">
        <f t="shared" si="668"/>
        <v/>
      </c>
      <c r="AM1851" s="169"/>
      <c r="AN1851" s="169"/>
      <c r="AO1851" s="169"/>
      <c r="AP1851" s="169"/>
      <c r="AQ1851" s="169"/>
      <c r="AR1851" s="169"/>
      <c r="AS1851" s="169"/>
      <c r="AT1851" s="148"/>
      <c r="AU1851" s="149"/>
      <c r="AV1851" s="148"/>
      <c r="AW1851" s="173"/>
      <c r="AX1851" s="174"/>
      <c r="AY1851" s="175"/>
      <c r="AZ1851" s="175"/>
      <c r="BA1851" s="176"/>
      <c r="BB1851" s="176"/>
      <c r="BC1851" s="150"/>
      <c r="BE1851" s="151">
        <v>1147</v>
      </c>
      <c r="BF1851" s="164">
        <f t="shared" si="638"/>
        <v>7.3344000000001444</v>
      </c>
      <c r="BG1851" s="177">
        <f t="shared" si="639"/>
        <v>0.39491194074165931</v>
      </c>
      <c r="BH1851" s="178">
        <f t="shared" si="640"/>
        <v>6.3320487901108446E-4</v>
      </c>
      <c r="BI1851" s="179" t="str">
        <f t="shared" si="641"/>
        <v/>
      </c>
      <c r="BJ1851" s="179" t="str">
        <f t="shared" si="637"/>
        <v/>
      </c>
    </row>
    <row r="1852" spans="2:62" ht="20.100000000000001" customHeight="1" x14ac:dyDescent="0.25">
      <c r="B1852" s="147"/>
      <c r="C1852" s="151">
        <v>1171</v>
      </c>
      <c r="D1852" s="147">
        <f t="shared" si="642"/>
        <v>510.892395192614</v>
      </c>
      <c r="E1852" s="170">
        <f t="shared" si="643"/>
        <v>4.2271055271906791E-4</v>
      </c>
      <c r="F1852" s="170">
        <f t="shared" si="644"/>
        <v>0.75301241710221323</v>
      </c>
      <c r="G1852" s="147" t="str">
        <f t="shared" si="645"/>
        <v/>
      </c>
      <c r="H1852" s="147">
        <f t="shared" si="646"/>
        <v>4.2271055271906791E-4</v>
      </c>
      <c r="I1852" s="147" t="str">
        <f t="shared" si="647"/>
        <v/>
      </c>
      <c r="J1852" s="147">
        <f t="shared" si="648"/>
        <v>1.028889395474745E-10</v>
      </c>
      <c r="K1852" s="147" t="str">
        <f t="shared" si="649"/>
        <v/>
      </c>
      <c r="L1852" s="147" t="str">
        <f t="shared" si="650"/>
        <v/>
      </c>
      <c r="P1852" s="151">
        <v>1171</v>
      </c>
      <c r="Q1852" s="147">
        <f t="shared" si="651"/>
        <v>16430.865491135744</v>
      </c>
      <c r="R1852" s="170">
        <f t="shared" si="652"/>
        <v>1.3143532023212407E-5</v>
      </c>
      <c r="S1852" s="170">
        <f t="shared" si="653"/>
        <v>0.75301241710221312</v>
      </c>
      <c r="T1852" s="147" t="str">
        <f t="shared" si="654"/>
        <v/>
      </c>
      <c r="U1852" s="147">
        <f t="shared" si="655"/>
        <v>1.3143532023212407E-5</v>
      </c>
      <c r="V1852" s="147" t="str">
        <f t="shared" si="656"/>
        <v/>
      </c>
      <c r="W1852" s="171">
        <f t="shared" si="657"/>
        <v>1.6552441543133961E-5</v>
      </c>
      <c r="X1852" s="169" t="str">
        <f t="shared" si="658"/>
        <v/>
      </c>
      <c r="Y1852" s="147" t="str">
        <f t="shared" si="659"/>
        <v/>
      </c>
      <c r="AC1852" s="151">
        <v>1171</v>
      </c>
      <c r="AD1852" s="147">
        <f t="shared" si="660"/>
        <v>0.68400000000000016</v>
      </c>
      <c r="AE1852" s="170">
        <f t="shared" si="661"/>
        <v>0.31573041922783374</v>
      </c>
      <c r="AF1852" s="170">
        <f t="shared" si="662"/>
        <v>0.75301241710221323</v>
      </c>
      <c r="AG1852" s="147" t="str">
        <f t="shared" si="663"/>
        <v/>
      </c>
      <c r="AH1852" s="147">
        <f t="shared" si="664"/>
        <v>0.31573041922783374</v>
      </c>
      <c r="AI1852" s="147" t="str">
        <f t="shared" si="665"/>
        <v/>
      </c>
      <c r="AJ1852" s="169">
        <f t="shared" si="666"/>
        <v>0</v>
      </c>
      <c r="AK1852" s="169" t="str">
        <f t="shared" si="667"/>
        <v/>
      </c>
      <c r="AL1852" s="169" t="str">
        <f t="shared" si="668"/>
        <v/>
      </c>
      <c r="AM1852" s="169"/>
      <c r="AN1852" s="169"/>
      <c r="AO1852" s="169"/>
      <c r="AP1852" s="169"/>
      <c r="AQ1852" s="169"/>
      <c r="AR1852" s="169"/>
      <c r="AS1852" s="169"/>
      <c r="AT1852" s="148"/>
      <c r="AU1852" s="149"/>
      <c r="AV1852" s="148"/>
      <c r="AW1852" s="173"/>
      <c r="AX1852" s="174"/>
      <c r="AY1852" s="175"/>
      <c r="AZ1852" s="175"/>
      <c r="BA1852" s="176"/>
      <c r="BB1852" s="176"/>
      <c r="BC1852" s="150"/>
      <c r="BE1852" s="151">
        <v>1148</v>
      </c>
      <c r="BF1852" s="164">
        <f t="shared" si="638"/>
        <v>7.3408000000001445</v>
      </c>
      <c r="BG1852" s="177">
        <f t="shared" si="639"/>
        <v>0.39427873586264822</v>
      </c>
      <c r="BH1852" s="178">
        <f t="shared" si="640"/>
        <v>6.3255908590725829E-4</v>
      </c>
      <c r="BI1852" s="179" t="str">
        <f t="shared" si="641"/>
        <v/>
      </c>
      <c r="BJ1852" s="179" t="str">
        <f t="shared" si="637"/>
        <v/>
      </c>
    </row>
    <row r="1853" spans="2:62" ht="20.100000000000001" customHeight="1" x14ac:dyDescent="0.25">
      <c r="B1853" s="147"/>
      <c r="C1853" s="151">
        <v>1172</v>
      </c>
      <c r="D1853" s="147">
        <f t="shared" si="642"/>
        <v>513.88007001830147</v>
      </c>
      <c r="E1853" s="170">
        <f t="shared" si="643"/>
        <v>4.2155222491496003E-4</v>
      </c>
      <c r="F1853" s="170">
        <f t="shared" si="644"/>
        <v>0.75427360931595466</v>
      </c>
      <c r="G1853" s="147" t="str">
        <f t="shared" si="645"/>
        <v/>
      </c>
      <c r="H1853" s="147">
        <f t="shared" si="646"/>
        <v>4.2155222491496003E-4</v>
      </c>
      <c r="I1853" s="147" t="str">
        <f t="shared" si="647"/>
        <v/>
      </c>
      <c r="J1853" s="147">
        <f t="shared" si="648"/>
        <v>1.0520241252715452E-10</v>
      </c>
      <c r="K1853" s="147" t="str">
        <f t="shared" si="649"/>
        <v/>
      </c>
      <c r="L1853" s="147" t="str">
        <f t="shared" si="650"/>
        <v/>
      </c>
      <c r="P1853" s="151">
        <v>1172</v>
      </c>
      <c r="Q1853" s="147">
        <f t="shared" si="651"/>
        <v>16526.952423832452</v>
      </c>
      <c r="R1853" s="170">
        <f t="shared" si="652"/>
        <v>1.3107515608460653E-5</v>
      </c>
      <c r="S1853" s="170">
        <f t="shared" si="653"/>
        <v>0.75427360931595477</v>
      </c>
      <c r="T1853" s="147" t="str">
        <f t="shared" si="654"/>
        <v/>
      </c>
      <c r="U1853" s="147">
        <f t="shared" si="655"/>
        <v>1.3107515608460653E-5</v>
      </c>
      <c r="V1853" s="147" t="str">
        <f t="shared" si="656"/>
        <v/>
      </c>
      <c r="W1853" s="171">
        <f t="shared" si="657"/>
        <v>1.6557708522431149E-5</v>
      </c>
      <c r="X1853" s="169" t="str">
        <f t="shared" si="658"/>
        <v/>
      </c>
      <c r="Y1853" s="147" t="str">
        <f t="shared" si="659"/>
        <v/>
      </c>
      <c r="AC1853" s="151">
        <v>1172</v>
      </c>
      <c r="AD1853" s="147">
        <f t="shared" si="660"/>
        <v>0.68799999999999972</v>
      </c>
      <c r="AE1853" s="170">
        <f t="shared" si="661"/>
        <v>0.31486524252277687</v>
      </c>
      <c r="AF1853" s="170">
        <f t="shared" si="662"/>
        <v>0.75427360931595466</v>
      </c>
      <c r="AG1853" s="147" t="str">
        <f t="shared" si="663"/>
        <v/>
      </c>
      <c r="AH1853" s="147">
        <f t="shared" si="664"/>
        <v>0.31486524252277687</v>
      </c>
      <c r="AI1853" s="147" t="str">
        <f t="shared" si="665"/>
        <v/>
      </c>
      <c r="AJ1853" s="169">
        <f t="shared" si="666"/>
        <v>0</v>
      </c>
      <c r="AK1853" s="169" t="str">
        <f t="shared" si="667"/>
        <v/>
      </c>
      <c r="AL1853" s="169" t="str">
        <f t="shared" si="668"/>
        <v/>
      </c>
      <c r="AM1853" s="169"/>
      <c r="AN1853" s="169"/>
      <c r="AO1853" s="169"/>
      <c r="AP1853" s="169"/>
      <c r="AQ1853" s="169"/>
      <c r="AR1853" s="169"/>
      <c r="AS1853" s="169"/>
      <c r="AT1853" s="148"/>
      <c r="AU1853" s="149"/>
      <c r="AV1853" s="148"/>
      <c r="AW1853" s="173"/>
      <c r="AX1853" s="174"/>
      <c r="AY1853" s="175"/>
      <c r="AZ1853" s="175"/>
      <c r="BA1853" s="176"/>
      <c r="BB1853" s="176"/>
      <c r="BC1853" s="150"/>
      <c r="BE1853" s="151">
        <v>1149</v>
      </c>
      <c r="BF1853" s="164">
        <f t="shared" si="638"/>
        <v>7.3472000000001447</v>
      </c>
      <c r="BG1853" s="177">
        <f t="shared" si="639"/>
        <v>0.39364617677674096</v>
      </c>
      <c r="BH1853" s="178">
        <f t="shared" si="640"/>
        <v>6.3191275168011929E-4</v>
      </c>
      <c r="BI1853" s="179" t="str">
        <f t="shared" si="641"/>
        <v/>
      </c>
      <c r="BJ1853" s="179" t="str">
        <f t="shared" si="637"/>
        <v/>
      </c>
    </row>
    <row r="1854" spans="2:62" ht="20.100000000000001" customHeight="1" x14ac:dyDescent="0.25">
      <c r="B1854" s="147"/>
      <c r="C1854" s="151">
        <v>1173</v>
      </c>
      <c r="D1854" s="147">
        <f t="shared" si="642"/>
        <v>516.86774484398939</v>
      </c>
      <c r="E1854" s="170">
        <f t="shared" si="643"/>
        <v>4.2039034490616817E-4</v>
      </c>
      <c r="F1854" s="170">
        <f t="shared" si="644"/>
        <v>0.75553133550478324</v>
      </c>
      <c r="G1854" s="147" t="str">
        <f t="shared" si="645"/>
        <v/>
      </c>
      <c r="H1854" s="147">
        <f t="shared" si="646"/>
        <v>4.2039034490616817E-4</v>
      </c>
      <c r="I1854" s="147" t="str">
        <f t="shared" si="647"/>
        <v/>
      </c>
      <c r="J1854" s="147">
        <f t="shared" si="648"/>
        <v>1.0756618321527241E-10</v>
      </c>
      <c r="K1854" s="147" t="str">
        <f t="shared" si="649"/>
        <v/>
      </c>
      <c r="L1854" s="147" t="str">
        <f t="shared" si="650"/>
        <v/>
      </c>
      <c r="P1854" s="151">
        <v>1173</v>
      </c>
      <c r="Q1854" s="147">
        <f t="shared" si="651"/>
        <v>16623.039356529145</v>
      </c>
      <c r="R1854" s="170">
        <f t="shared" si="652"/>
        <v>1.3071388743388433E-5</v>
      </c>
      <c r="S1854" s="170">
        <f t="shared" si="653"/>
        <v>0.75553133550478324</v>
      </c>
      <c r="T1854" s="147" t="str">
        <f t="shared" si="654"/>
        <v/>
      </c>
      <c r="U1854" s="147">
        <f t="shared" si="655"/>
        <v>1.3071388743388433E-5</v>
      </c>
      <c r="V1854" s="147" t="str">
        <f t="shared" si="656"/>
        <v/>
      </c>
      <c r="W1854" s="171">
        <f t="shared" si="657"/>
        <v>1.6562712172163939E-5</v>
      </c>
      <c r="X1854" s="169" t="str">
        <f t="shared" si="658"/>
        <v/>
      </c>
      <c r="Y1854" s="147" t="str">
        <f t="shared" si="659"/>
        <v/>
      </c>
      <c r="AC1854" s="151">
        <v>1173</v>
      </c>
      <c r="AD1854" s="147">
        <f t="shared" si="660"/>
        <v>0.69200000000000017</v>
      </c>
      <c r="AE1854" s="170">
        <f t="shared" si="661"/>
        <v>0.31399741260959246</v>
      </c>
      <c r="AF1854" s="170">
        <f t="shared" si="662"/>
        <v>0.75553133550478324</v>
      </c>
      <c r="AG1854" s="147" t="str">
        <f t="shared" si="663"/>
        <v/>
      </c>
      <c r="AH1854" s="147">
        <f t="shared" si="664"/>
        <v>0.31399741260959246</v>
      </c>
      <c r="AI1854" s="147" t="str">
        <f t="shared" si="665"/>
        <v/>
      </c>
      <c r="AJ1854" s="169">
        <f t="shared" si="666"/>
        <v>0</v>
      </c>
      <c r="AK1854" s="169" t="str">
        <f t="shared" si="667"/>
        <v/>
      </c>
      <c r="AL1854" s="169" t="str">
        <f t="shared" si="668"/>
        <v/>
      </c>
      <c r="AM1854" s="169"/>
      <c r="AN1854" s="169"/>
      <c r="AO1854" s="169"/>
      <c r="AP1854" s="169"/>
      <c r="AQ1854" s="169"/>
      <c r="AR1854" s="169"/>
      <c r="AS1854" s="169"/>
      <c r="AT1854" s="148"/>
      <c r="AU1854" s="149"/>
      <c r="AV1854" s="148"/>
      <c r="AW1854" s="173"/>
      <c r="AX1854" s="174"/>
      <c r="AY1854" s="175"/>
      <c r="AZ1854" s="175"/>
      <c r="BA1854" s="176"/>
      <c r="BB1854" s="176"/>
      <c r="BC1854" s="150"/>
      <c r="BE1854" s="151">
        <v>1150</v>
      </c>
      <c r="BF1854" s="164">
        <f t="shared" si="638"/>
        <v>7.3536000000001449</v>
      </c>
      <c r="BG1854" s="177">
        <f t="shared" si="639"/>
        <v>0.39301426402506084</v>
      </c>
      <c r="BH1854" s="178">
        <f t="shared" si="640"/>
        <v>6.3126588142253803E-4</v>
      </c>
      <c r="BI1854" s="179" t="str">
        <f t="shared" si="641"/>
        <v/>
      </c>
      <c r="BJ1854" s="179" t="str">
        <f t="shared" si="637"/>
        <v/>
      </c>
    </row>
    <row r="1855" spans="2:62" ht="20.100000000000001" customHeight="1" x14ac:dyDescent="0.25">
      <c r="B1855" s="147"/>
      <c r="C1855" s="151">
        <v>1174</v>
      </c>
      <c r="D1855" s="147">
        <f t="shared" si="642"/>
        <v>519.8554196696773</v>
      </c>
      <c r="E1855" s="170">
        <f t="shared" si="643"/>
        <v>4.1922495961188566E-4</v>
      </c>
      <c r="F1855" s="170">
        <f t="shared" si="644"/>
        <v>0.75678558512594596</v>
      </c>
      <c r="G1855" s="147" t="str">
        <f t="shared" si="645"/>
        <v/>
      </c>
      <c r="H1855" s="147">
        <f t="shared" si="646"/>
        <v>4.1922495961188566E-4</v>
      </c>
      <c r="I1855" s="147" t="str">
        <f t="shared" si="647"/>
        <v/>
      </c>
      <c r="J1855" s="147">
        <f t="shared" si="648"/>
        <v>1.0998130525054078E-10</v>
      </c>
      <c r="K1855" s="147" t="str">
        <f t="shared" si="649"/>
        <v/>
      </c>
      <c r="L1855" s="147" t="str">
        <f t="shared" si="650"/>
        <v/>
      </c>
      <c r="P1855" s="151">
        <v>1174</v>
      </c>
      <c r="Q1855" s="147">
        <f t="shared" si="651"/>
        <v>16719.126289225853</v>
      </c>
      <c r="R1855" s="170">
        <f t="shared" si="652"/>
        <v>1.3035152886875612E-5</v>
      </c>
      <c r="S1855" s="170">
        <f t="shared" si="653"/>
        <v>0.75678558512594596</v>
      </c>
      <c r="T1855" s="147" t="str">
        <f t="shared" si="654"/>
        <v/>
      </c>
      <c r="U1855" s="147">
        <f t="shared" si="655"/>
        <v>1.3035152886875612E-5</v>
      </c>
      <c r="V1855" s="147" t="str">
        <f t="shared" si="656"/>
        <v/>
      </c>
      <c r="W1855" s="171">
        <f t="shared" si="657"/>
        <v>1.6567452252615859E-5</v>
      </c>
      <c r="X1855" s="169" t="str">
        <f t="shared" si="658"/>
        <v/>
      </c>
      <c r="Y1855" s="147" t="str">
        <f t="shared" si="659"/>
        <v/>
      </c>
      <c r="AC1855" s="151">
        <v>1174</v>
      </c>
      <c r="AD1855" s="147">
        <f t="shared" si="660"/>
        <v>0.69599999999999973</v>
      </c>
      <c r="AE1855" s="170">
        <f t="shared" si="661"/>
        <v>0.3131269645331039</v>
      </c>
      <c r="AF1855" s="170">
        <f t="shared" si="662"/>
        <v>0.75678558512594574</v>
      </c>
      <c r="AG1855" s="147" t="str">
        <f t="shared" si="663"/>
        <v/>
      </c>
      <c r="AH1855" s="147">
        <f t="shared" si="664"/>
        <v>0.3131269645331039</v>
      </c>
      <c r="AI1855" s="147" t="str">
        <f t="shared" si="665"/>
        <v/>
      </c>
      <c r="AJ1855" s="169">
        <f t="shared" si="666"/>
        <v>0</v>
      </c>
      <c r="AK1855" s="169" t="str">
        <f t="shared" si="667"/>
        <v/>
      </c>
      <c r="AL1855" s="169" t="str">
        <f t="shared" si="668"/>
        <v/>
      </c>
      <c r="AM1855" s="169"/>
      <c r="AN1855" s="169"/>
      <c r="AO1855" s="169"/>
      <c r="AP1855" s="169"/>
      <c r="AQ1855" s="169"/>
      <c r="AR1855" s="169"/>
      <c r="AS1855" s="169"/>
      <c r="AT1855" s="148"/>
      <c r="AU1855" s="149"/>
      <c r="AV1855" s="148"/>
      <c r="AW1855" s="173"/>
      <c r="AX1855" s="174"/>
      <c r="AY1855" s="175"/>
      <c r="AZ1855" s="175"/>
      <c r="BA1855" s="176"/>
      <c r="BB1855" s="176"/>
      <c r="BC1855" s="150"/>
      <c r="BE1855" s="151">
        <v>1151</v>
      </c>
      <c r="BF1855" s="164">
        <f t="shared" si="638"/>
        <v>7.3600000000001451</v>
      </c>
      <c r="BG1855" s="177">
        <f t="shared" si="639"/>
        <v>0.39238299814363831</v>
      </c>
      <c r="BH1855" s="178">
        <f t="shared" si="640"/>
        <v>6.3061848021211953E-4</v>
      </c>
      <c r="BI1855" s="179" t="str">
        <f t="shared" si="641"/>
        <v/>
      </c>
      <c r="BJ1855" s="179" t="str">
        <f t="shared" si="637"/>
        <v/>
      </c>
    </row>
    <row r="1856" spans="2:62" ht="20.100000000000001" customHeight="1" x14ac:dyDescent="0.25">
      <c r="B1856" s="147"/>
      <c r="C1856" s="151">
        <v>1175</v>
      </c>
      <c r="D1856" s="147">
        <f t="shared" si="642"/>
        <v>522.84309449536522</v>
      </c>
      <c r="E1856" s="170">
        <f t="shared" si="643"/>
        <v>4.1805611598963281E-4</v>
      </c>
      <c r="F1856" s="170">
        <f t="shared" si="644"/>
        <v>0.75803634777692719</v>
      </c>
      <c r="G1856" s="147" t="str">
        <f t="shared" si="645"/>
        <v/>
      </c>
      <c r="H1856" s="147">
        <f t="shared" si="646"/>
        <v>4.1805611598963281E-4</v>
      </c>
      <c r="I1856" s="147" t="str">
        <f t="shared" si="647"/>
        <v/>
      </c>
      <c r="J1856" s="147">
        <f t="shared" si="648"/>
        <v>1.1244885344452124E-10</v>
      </c>
      <c r="K1856" s="147" t="str">
        <f t="shared" si="649"/>
        <v/>
      </c>
      <c r="L1856" s="147" t="str">
        <f t="shared" si="650"/>
        <v/>
      </c>
      <c r="P1856" s="151">
        <v>1175</v>
      </c>
      <c r="Q1856" s="147">
        <f t="shared" si="651"/>
        <v>16815.213221922546</v>
      </c>
      <c r="R1856" s="170">
        <f t="shared" si="652"/>
        <v>1.2998809498993795E-5</v>
      </c>
      <c r="S1856" s="170">
        <f t="shared" si="653"/>
        <v>0.75803634777692697</v>
      </c>
      <c r="T1856" s="147" t="str">
        <f t="shared" si="654"/>
        <v/>
      </c>
      <c r="U1856" s="147">
        <f t="shared" si="655"/>
        <v>1.2998809498993795E-5</v>
      </c>
      <c r="V1856" s="147" t="str">
        <f t="shared" si="656"/>
        <v/>
      </c>
      <c r="W1856" s="171">
        <f t="shared" si="657"/>
        <v>1.6571928536652983E-5</v>
      </c>
      <c r="X1856" s="169" t="str">
        <f t="shared" si="658"/>
        <v/>
      </c>
      <c r="Y1856" s="147" t="str">
        <f t="shared" si="659"/>
        <v/>
      </c>
      <c r="AC1856" s="151">
        <v>1175</v>
      </c>
      <c r="AD1856" s="147">
        <f t="shared" si="660"/>
        <v>0.70000000000000018</v>
      </c>
      <c r="AE1856" s="170">
        <f t="shared" si="661"/>
        <v>0.31225393336676122</v>
      </c>
      <c r="AF1856" s="170">
        <f t="shared" si="662"/>
        <v>0.75803634777692697</v>
      </c>
      <c r="AG1856" s="147" t="str">
        <f t="shared" si="663"/>
        <v/>
      </c>
      <c r="AH1856" s="147">
        <f t="shared" si="664"/>
        <v>0.31225393336676122</v>
      </c>
      <c r="AI1856" s="147" t="str">
        <f t="shared" si="665"/>
        <v/>
      </c>
      <c r="AJ1856" s="169">
        <f t="shared" si="666"/>
        <v>0</v>
      </c>
      <c r="AK1856" s="169" t="str">
        <f t="shared" si="667"/>
        <v/>
      </c>
      <c r="AL1856" s="169" t="str">
        <f t="shared" si="668"/>
        <v/>
      </c>
      <c r="AM1856" s="169"/>
      <c r="AN1856" s="169"/>
      <c r="AO1856" s="169"/>
      <c r="AP1856" s="169"/>
      <c r="AQ1856" s="169"/>
      <c r="AR1856" s="169"/>
      <c r="AS1856" s="169"/>
      <c r="AT1856" s="148"/>
      <c r="AU1856" s="149"/>
      <c r="AV1856" s="148"/>
      <c r="AW1856" s="173"/>
      <c r="AX1856" s="174"/>
      <c r="AY1856" s="175"/>
      <c r="AZ1856" s="175"/>
      <c r="BA1856" s="176"/>
      <c r="BB1856" s="176"/>
      <c r="BC1856" s="150"/>
      <c r="BE1856" s="151">
        <v>1152</v>
      </c>
      <c r="BF1856" s="164">
        <f t="shared" si="638"/>
        <v>7.3664000000001453</v>
      </c>
      <c r="BG1856" s="177">
        <f t="shared" si="639"/>
        <v>0.39175237966342619</v>
      </c>
      <c r="BH1856" s="178">
        <f t="shared" si="640"/>
        <v>6.2997055311342365E-4</v>
      </c>
      <c r="BI1856" s="179" t="str">
        <f t="shared" si="641"/>
        <v/>
      </c>
      <c r="BJ1856" s="179" t="str">
        <f t="shared" si="637"/>
        <v/>
      </c>
    </row>
    <row r="1857" spans="2:62" ht="20.100000000000001" customHeight="1" x14ac:dyDescent="0.25">
      <c r="B1857" s="147"/>
      <c r="C1857" s="151">
        <v>1176</v>
      </c>
      <c r="D1857" s="147">
        <f t="shared" si="642"/>
        <v>525.83076932105268</v>
      </c>
      <c r="E1857" s="170">
        <f t="shared" si="643"/>
        <v>4.168838610321502E-4</v>
      </c>
      <c r="F1857" s="170">
        <f t="shared" si="644"/>
        <v>0.7592836131955587</v>
      </c>
      <c r="G1857" s="147" t="str">
        <f t="shared" si="645"/>
        <v/>
      </c>
      <c r="H1857" s="147">
        <f t="shared" si="646"/>
        <v>4.168838610321502E-4</v>
      </c>
      <c r="I1857" s="147" t="str">
        <f t="shared" si="647"/>
        <v/>
      </c>
      <c r="J1857" s="147">
        <f t="shared" si="648"/>
        <v>1.1496992418745182E-10</v>
      </c>
      <c r="K1857" s="147" t="str">
        <f t="shared" si="649"/>
        <v/>
      </c>
      <c r="L1857" s="147" t="str">
        <f t="shared" si="650"/>
        <v/>
      </c>
      <c r="P1857" s="151">
        <v>1176</v>
      </c>
      <c r="Q1857" s="147">
        <f t="shared" si="651"/>
        <v>16911.300154619254</v>
      </c>
      <c r="R1857" s="170">
        <f t="shared" si="652"/>
        <v>1.2962360040909684E-5</v>
      </c>
      <c r="S1857" s="170">
        <f t="shared" si="653"/>
        <v>0.7592836131955587</v>
      </c>
      <c r="T1857" s="147" t="str">
        <f t="shared" si="654"/>
        <v/>
      </c>
      <c r="U1857" s="147">
        <f t="shared" si="655"/>
        <v>1.2962360040909684E-5</v>
      </c>
      <c r="V1857" s="147" t="str">
        <f t="shared" si="656"/>
        <v/>
      </c>
      <c r="W1857" s="171">
        <f t="shared" si="657"/>
        <v>1.6576140809742076E-5</v>
      </c>
      <c r="X1857" s="169" t="str">
        <f t="shared" si="658"/>
        <v/>
      </c>
      <c r="Y1857" s="147" t="str">
        <f t="shared" si="659"/>
        <v/>
      </c>
      <c r="AC1857" s="151">
        <v>1176</v>
      </c>
      <c r="AD1857" s="147">
        <f t="shared" si="660"/>
        <v>0.70399999999999974</v>
      </c>
      <c r="AE1857" s="170">
        <f t="shared" si="661"/>
        <v>0.31137835421032156</v>
      </c>
      <c r="AF1857" s="170">
        <f t="shared" si="662"/>
        <v>0.75928361319555859</v>
      </c>
      <c r="AG1857" s="147" t="str">
        <f t="shared" si="663"/>
        <v/>
      </c>
      <c r="AH1857" s="147">
        <f t="shared" si="664"/>
        <v>0.31137835421032156</v>
      </c>
      <c r="AI1857" s="147" t="str">
        <f t="shared" si="665"/>
        <v/>
      </c>
      <c r="AJ1857" s="169">
        <f t="shared" si="666"/>
        <v>0</v>
      </c>
      <c r="AK1857" s="169" t="str">
        <f t="shared" si="667"/>
        <v/>
      </c>
      <c r="AL1857" s="169" t="str">
        <f t="shared" si="668"/>
        <v/>
      </c>
      <c r="AM1857" s="169"/>
      <c r="AN1857" s="169"/>
      <c r="AO1857" s="169"/>
      <c r="AP1857" s="169"/>
      <c r="AQ1857" s="169"/>
      <c r="AR1857" s="169"/>
      <c r="AS1857" s="169"/>
      <c r="AT1857" s="148"/>
      <c r="AU1857" s="149"/>
      <c r="AV1857" s="148"/>
      <c r="AW1857" s="173"/>
      <c r="AX1857" s="174"/>
      <c r="AY1857" s="175"/>
      <c r="AZ1857" s="175"/>
      <c r="BA1857" s="176"/>
      <c r="BB1857" s="176"/>
      <c r="BC1857" s="150"/>
      <c r="BE1857" s="151">
        <v>1153</v>
      </c>
      <c r="BF1857" s="164">
        <f t="shared" si="638"/>
        <v>7.3728000000001455</v>
      </c>
      <c r="BG1857" s="177">
        <f t="shared" si="639"/>
        <v>0.39112240911031276</v>
      </c>
      <c r="BH1857" s="178">
        <f t="shared" si="640"/>
        <v>6.2932210517541165E-4</v>
      </c>
      <c r="BI1857" s="179" t="str">
        <f t="shared" si="641"/>
        <v/>
      </c>
      <c r="BJ1857" s="179" t="str">
        <f t="shared" ref="BJ1857:BJ1920" si="669">IF($BG1857&lt;(1-$BC$717),$BH1857,"")</f>
        <v/>
      </c>
    </row>
    <row r="1858" spans="2:62" ht="20.100000000000001" customHeight="1" x14ac:dyDescent="0.25">
      <c r="B1858" s="147"/>
      <c r="C1858" s="151">
        <v>1177</v>
      </c>
      <c r="D1858" s="147">
        <f t="shared" si="642"/>
        <v>528.8184441467406</v>
      </c>
      <c r="E1858" s="170">
        <f t="shared" si="643"/>
        <v>4.1570824176429607E-4</v>
      </c>
      <c r="F1858" s="170">
        <f t="shared" si="644"/>
        <v>0.76052737126012016</v>
      </c>
      <c r="G1858" s="147" t="str">
        <f t="shared" si="645"/>
        <v/>
      </c>
      <c r="H1858" s="147">
        <f t="shared" si="646"/>
        <v>4.1570824176429607E-4</v>
      </c>
      <c r="I1858" s="147" t="str">
        <f t="shared" si="647"/>
        <v/>
      </c>
      <c r="J1858" s="147">
        <f t="shared" si="648"/>
        <v>1.1754563586142919E-10</v>
      </c>
      <c r="K1858" s="147" t="str">
        <f t="shared" si="649"/>
        <v/>
      </c>
      <c r="L1858" s="147" t="str">
        <f t="shared" si="650"/>
        <v/>
      </c>
      <c r="P1858" s="151">
        <v>1177</v>
      </c>
      <c r="Q1858" s="147">
        <f t="shared" si="651"/>
        <v>17007.387087315947</v>
      </c>
      <c r="R1858" s="170">
        <f t="shared" si="652"/>
        <v>1.292580597478867E-5</v>
      </c>
      <c r="S1858" s="170">
        <f t="shared" si="653"/>
        <v>0.76052737126012016</v>
      </c>
      <c r="T1858" s="147" t="str">
        <f t="shared" si="654"/>
        <v/>
      </c>
      <c r="U1858" s="147">
        <f t="shared" si="655"/>
        <v>1.292580597478867E-5</v>
      </c>
      <c r="V1858" s="147" t="str">
        <f t="shared" si="656"/>
        <v/>
      </c>
      <c r="W1858" s="171">
        <f t="shared" si="657"/>
        <v>1.6580088869967717E-5</v>
      </c>
      <c r="X1858" s="169" t="str">
        <f t="shared" si="658"/>
        <v/>
      </c>
      <c r="Y1858" s="147" t="str">
        <f t="shared" si="659"/>
        <v/>
      </c>
      <c r="AC1858" s="151">
        <v>1177</v>
      </c>
      <c r="AD1858" s="147">
        <f t="shared" si="660"/>
        <v>0.70800000000000018</v>
      </c>
      <c r="AE1858" s="170">
        <f t="shared" si="661"/>
        <v>0.31050026218753124</v>
      </c>
      <c r="AF1858" s="170">
        <f t="shared" si="662"/>
        <v>0.76052737126012016</v>
      </c>
      <c r="AG1858" s="147" t="str">
        <f t="shared" si="663"/>
        <v/>
      </c>
      <c r="AH1858" s="147">
        <f t="shared" si="664"/>
        <v>0.31050026218753124</v>
      </c>
      <c r="AI1858" s="147" t="str">
        <f t="shared" si="665"/>
        <v/>
      </c>
      <c r="AJ1858" s="169">
        <f t="shared" si="666"/>
        <v>0</v>
      </c>
      <c r="AK1858" s="169" t="str">
        <f t="shared" si="667"/>
        <v/>
      </c>
      <c r="AL1858" s="169" t="str">
        <f t="shared" si="668"/>
        <v/>
      </c>
      <c r="AM1858" s="169"/>
      <c r="AN1858" s="169"/>
      <c r="AO1858" s="169"/>
      <c r="AP1858" s="169"/>
      <c r="AQ1858" s="169"/>
      <c r="AR1858" s="169"/>
      <c r="AS1858" s="169"/>
      <c r="AT1858" s="148"/>
      <c r="AU1858" s="149"/>
      <c r="AV1858" s="148"/>
      <c r="AW1858" s="173"/>
      <c r="AX1858" s="174"/>
      <c r="AY1858" s="175"/>
      <c r="AZ1858" s="175"/>
      <c r="BA1858" s="176"/>
      <c r="BB1858" s="176"/>
      <c r="BC1858" s="150"/>
      <c r="BE1858" s="151">
        <v>1154</v>
      </c>
      <c r="BF1858" s="164">
        <f t="shared" ref="BF1858:BF1921" si="670">BF1857+$BI$702</f>
        <v>7.3792000000001456</v>
      </c>
      <c r="BG1858" s="177">
        <f t="shared" ref="BG1858:BG1921" si="671">_xlfn.CHISQ.DIST.RT(BF1858,7)</f>
        <v>0.39049308700513735</v>
      </c>
      <c r="BH1858" s="178">
        <f t="shared" ref="BH1858:BH1921" si="672">BG1858-BG1859</f>
        <v>6.2867314143622011E-4</v>
      </c>
      <c r="BI1858" s="179" t="str">
        <f t="shared" ref="BI1858:BI1921" si="673">IF(BG1858&lt;(1-$BC$709),BH1858,"")</f>
        <v/>
      </c>
      <c r="BJ1858" s="179" t="str">
        <f t="shared" si="669"/>
        <v/>
      </c>
    </row>
    <row r="1859" spans="2:62" ht="20.100000000000001" customHeight="1" x14ac:dyDescent="0.25">
      <c r="B1859" s="147"/>
      <c r="C1859" s="151">
        <v>1178</v>
      </c>
      <c r="D1859" s="147">
        <f t="shared" si="642"/>
        <v>531.80611897242852</v>
      </c>
      <c r="E1859" s="170">
        <f t="shared" si="643"/>
        <v>4.1452930523995242E-4</v>
      </c>
      <c r="F1859" s="170">
        <f t="shared" si="644"/>
        <v>0.76176761198943022</v>
      </c>
      <c r="G1859" s="147" t="str">
        <f t="shared" si="645"/>
        <v/>
      </c>
      <c r="H1859" s="147">
        <f t="shared" si="646"/>
        <v>4.1452930523995242E-4</v>
      </c>
      <c r="I1859" s="147" t="str">
        <f t="shared" si="647"/>
        <v/>
      </c>
      <c r="J1859" s="147">
        <f t="shared" si="648"/>
        <v>1.2017712926108072E-10</v>
      </c>
      <c r="K1859" s="147" t="str">
        <f t="shared" si="649"/>
        <v/>
      </c>
      <c r="L1859" s="147" t="str">
        <f t="shared" si="650"/>
        <v/>
      </c>
      <c r="P1859" s="151">
        <v>1178</v>
      </c>
      <c r="Q1859" s="147">
        <f t="shared" si="651"/>
        <v>17103.474020012654</v>
      </c>
      <c r="R1859" s="170">
        <f t="shared" si="652"/>
        <v>1.2889148763698544E-5</v>
      </c>
      <c r="S1859" s="170">
        <f t="shared" si="653"/>
        <v>0.76176761198943022</v>
      </c>
      <c r="T1859" s="147" t="str">
        <f t="shared" si="654"/>
        <v/>
      </c>
      <c r="U1859" s="147">
        <f t="shared" si="655"/>
        <v>1.2889148763698544E-5</v>
      </c>
      <c r="V1859" s="147" t="str">
        <f t="shared" si="656"/>
        <v/>
      </c>
      <c r="W1859" s="171">
        <f t="shared" si="657"/>
        <v>1.6583772528048446E-5</v>
      </c>
      <c r="X1859" s="169" t="str">
        <f t="shared" si="658"/>
        <v/>
      </c>
      <c r="Y1859" s="147" t="str">
        <f t="shared" si="659"/>
        <v/>
      </c>
      <c r="AC1859" s="151">
        <v>1178</v>
      </c>
      <c r="AD1859" s="147">
        <f t="shared" si="660"/>
        <v>0.71199999999999974</v>
      </c>
      <c r="AE1859" s="170">
        <f t="shared" si="661"/>
        <v>0.30961969244381499</v>
      </c>
      <c r="AF1859" s="170">
        <f t="shared" si="662"/>
        <v>0.7617676119894301</v>
      </c>
      <c r="AG1859" s="147" t="str">
        <f t="shared" si="663"/>
        <v/>
      </c>
      <c r="AH1859" s="147">
        <f t="shared" si="664"/>
        <v>0.30961969244381499</v>
      </c>
      <c r="AI1859" s="147" t="str">
        <f t="shared" si="665"/>
        <v/>
      </c>
      <c r="AJ1859" s="169">
        <f t="shared" si="666"/>
        <v>0</v>
      </c>
      <c r="AK1859" s="169" t="str">
        <f t="shared" si="667"/>
        <v/>
      </c>
      <c r="AL1859" s="169" t="str">
        <f t="shared" si="668"/>
        <v/>
      </c>
      <c r="AM1859" s="169"/>
      <c r="AN1859" s="169"/>
      <c r="AO1859" s="169"/>
      <c r="AP1859" s="169"/>
      <c r="AQ1859" s="169"/>
      <c r="AR1859" s="169"/>
      <c r="AS1859" s="169"/>
      <c r="AT1859" s="148"/>
      <c r="AU1859" s="149"/>
      <c r="AV1859" s="148"/>
      <c r="AW1859" s="173"/>
      <c r="AX1859" s="174"/>
      <c r="AY1859" s="175"/>
      <c r="AZ1859" s="175"/>
      <c r="BA1859" s="176"/>
      <c r="BB1859" s="176"/>
      <c r="BC1859" s="150"/>
      <c r="BE1859" s="151">
        <v>1155</v>
      </c>
      <c r="BF1859" s="164">
        <f t="shared" si="670"/>
        <v>7.3856000000001458</v>
      </c>
      <c r="BG1859" s="177">
        <f t="shared" si="671"/>
        <v>0.38986441386370113</v>
      </c>
      <c r="BH1859" s="178">
        <f t="shared" si="672"/>
        <v>6.2802366691594447E-4</v>
      </c>
      <c r="BI1859" s="179" t="str">
        <f t="shared" si="673"/>
        <v/>
      </c>
      <c r="BJ1859" s="179" t="str">
        <f t="shared" si="669"/>
        <v/>
      </c>
    </row>
    <row r="1860" spans="2:62" ht="20.100000000000001" customHeight="1" x14ac:dyDescent="0.25">
      <c r="B1860" s="147"/>
      <c r="C1860" s="151">
        <v>1179</v>
      </c>
      <c r="D1860" s="147">
        <f t="shared" si="642"/>
        <v>534.79379379811644</v>
      </c>
      <c r="E1860" s="170">
        <f t="shared" si="643"/>
        <v>4.1334709853893504E-4</v>
      </c>
      <c r="F1860" s="170">
        <f t="shared" si="644"/>
        <v>0.76300432554292852</v>
      </c>
      <c r="G1860" s="147" t="str">
        <f t="shared" si="645"/>
        <v/>
      </c>
      <c r="H1860" s="147">
        <f t="shared" si="646"/>
        <v>4.1334709853893504E-4</v>
      </c>
      <c r="I1860" s="147" t="str">
        <f t="shared" si="647"/>
        <v/>
      </c>
      <c r="J1860" s="147">
        <f t="shared" si="648"/>
        <v>1.2286556802185629E-10</v>
      </c>
      <c r="K1860" s="147" t="str">
        <f t="shared" si="649"/>
        <v/>
      </c>
      <c r="L1860" s="147" t="str">
        <f t="shared" si="650"/>
        <v/>
      </c>
      <c r="P1860" s="151">
        <v>1179</v>
      </c>
      <c r="Q1860" s="147">
        <f t="shared" si="651"/>
        <v>17199.560952709347</v>
      </c>
      <c r="R1860" s="170">
        <f t="shared" si="652"/>
        <v>1.285238987151351E-5</v>
      </c>
      <c r="S1860" s="170">
        <f t="shared" si="653"/>
        <v>0.76300432554292841</v>
      </c>
      <c r="T1860" s="147" t="str">
        <f t="shared" si="654"/>
        <v/>
      </c>
      <c r="U1860" s="147">
        <f t="shared" si="655"/>
        <v>1.285238987151351E-5</v>
      </c>
      <c r="V1860" s="147" t="str">
        <f t="shared" si="656"/>
        <v/>
      </c>
      <c r="W1860" s="171">
        <f t="shared" si="657"/>
        <v>1.6587191607351874E-5</v>
      </c>
      <c r="X1860" s="169" t="str">
        <f t="shared" si="658"/>
        <v/>
      </c>
      <c r="Y1860" s="147" t="str">
        <f t="shared" si="659"/>
        <v/>
      </c>
      <c r="AC1860" s="151">
        <v>1179</v>
      </c>
      <c r="AD1860" s="147">
        <f t="shared" si="660"/>
        <v>0.71600000000000019</v>
      </c>
      <c r="AE1860" s="170">
        <f t="shared" si="661"/>
        <v>0.30873668014396766</v>
      </c>
      <c r="AF1860" s="170">
        <f t="shared" si="662"/>
        <v>0.76300432554292841</v>
      </c>
      <c r="AG1860" s="147" t="str">
        <f t="shared" si="663"/>
        <v/>
      </c>
      <c r="AH1860" s="147">
        <f t="shared" si="664"/>
        <v>0.30873668014396766</v>
      </c>
      <c r="AI1860" s="147" t="str">
        <f t="shared" si="665"/>
        <v/>
      </c>
      <c r="AJ1860" s="169">
        <f t="shared" si="666"/>
        <v>0</v>
      </c>
      <c r="AK1860" s="169" t="str">
        <f t="shared" si="667"/>
        <v/>
      </c>
      <c r="AL1860" s="169" t="str">
        <f t="shared" si="668"/>
        <v/>
      </c>
      <c r="AM1860" s="169"/>
      <c r="AN1860" s="169"/>
      <c r="AO1860" s="169"/>
      <c r="AP1860" s="169"/>
      <c r="AQ1860" s="169"/>
      <c r="AR1860" s="169"/>
      <c r="AS1860" s="169"/>
      <c r="AT1860" s="148"/>
      <c r="AU1860" s="149"/>
      <c r="AV1860" s="148"/>
      <c r="AW1860" s="173"/>
      <c r="AX1860" s="174"/>
      <c r="AY1860" s="175"/>
      <c r="AZ1860" s="175"/>
      <c r="BA1860" s="176"/>
      <c r="BB1860" s="176"/>
      <c r="BC1860" s="150"/>
      <c r="BE1860" s="151">
        <v>1156</v>
      </c>
      <c r="BF1860" s="164">
        <f t="shared" si="670"/>
        <v>7.392000000000146</v>
      </c>
      <c r="BG1860" s="177">
        <f t="shared" si="671"/>
        <v>0.38923639019678519</v>
      </c>
      <c r="BH1860" s="178">
        <f t="shared" si="672"/>
        <v>6.2737368662441062E-4</v>
      </c>
      <c r="BI1860" s="179" t="str">
        <f t="shared" si="673"/>
        <v/>
      </c>
      <c r="BJ1860" s="179" t="str">
        <f t="shared" si="669"/>
        <v/>
      </c>
    </row>
    <row r="1861" spans="2:62" ht="20.100000000000001" customHeight="1" x14ac:dyDescent="0.25">
      <c r="B1861" s="147"/>
      <c r="C1861" s="151">
        <v>1180</v>
      </c>
      <c r="D1861" s="147">
        <f t="shared" si="642"/>
        <v>537.7814686238039</v>
      </c>
      <c r="E1861" s="170">
        <f t="shared" si="643"/>
        <v>4.1216166876391146E-4</v>
      </c>
      <c r="F1861" s="170">
        <f t="shared" si="644"/>
        <v>0.76423750222074882</v>
      </c>
      <c r="G1861" s="147" t="str">
        <f t="shared" si="645"/>
        <v/>
      </c>
      <c r="H1861" s="147">
        <f t="shared" si="646"/>
        <v>4.1216166876391146E-4</v>
      </c>
      <c r="I1861" s="147" t="str">
        <f t="shared" si="647"/>
        <v/>
      </c>
      <c r="J1861" s="147">
        <f t="shared" si="648"/>
        <v>1.2561213905605906E-10</v>
      </c>
      <c r="K1861" s="147" t="str">
        <f t="shared" si="649"/>
        <v/>
      </c>
      <c r="L1861" s="147" t="str">
        <f t="shared" si="650"/>
        <v/>
      </c>
      <c r="P1861" s="151">
        <v>1180</v>
      </c>
      <c r="Q1861" s="147">
        <f t="shared" si="651"/>
        <v>17295.647885406055</v>
      </c>
      <c r="R1861" s="170">
        <f t="shared" si="652"/>
        <v>1.2815530762818274E-5</v>
      </c>
      <c r="S1861" s="170">
        <f t="shared" si="653"/>
        <v>0.76423750222074904</v>
      </c>
      <c r="T1861" s="147" t="str">
        <f t="shared" si="654"/>
        <v/>
      </c>
      <c r="U1861" s="147">
        <f t="shared" si="655"/>
        <v>1.2815530762818274E-5</v>
      </c>
      <c r="V1861" s="147" t="str">
        <f t="shared" si="656"/>
        <v/>
      </c>
      <c r="W1861" s="171">
        <f t="shared" si="657"/>
        <v>1.6590345943908806E-5</v>
      </c>
      <c r="X1861" s="169" t="str">
        <f t="shared" si="658"/>
        <v/>
      </c>
      <c r="Y1861" s="147" t="str">
        <f t="shared" si="659"/>
        <v/>
      </c>
      <c r="AC1861" s="151">
        <v>1180</v>
      </c>
      <c r="AD1861" s="147">
        <f t="shared" si="660"/>
        <v>0.71999999999999975</v>
      </c>
      <c r="AE1861" s="170">
        <f t="shared" si="661"/>
        <v>0.30785126046985301</v>
      </c>
      <c r="AF1861" s="170">
        <f t="shared" si="662"/>
        <v>0.76423750222074882</v>
      </c>
      <c r="AG1861" s="147" t="str">
        <f t="shared" si="663"/>
        <v/>
      </c>
      <c r="AH1861" s="147">
        <f t="shared" si="664"/>
        <v>0.30785126046985301</v>
      </c>
      <c r="AI1861" s="147" t="str">
        <f t="shared" si="665"/>
        <v/>
      </c>
      <c r="AJ1861" s="169">
        <f t="shared" si="666"/>
        <v>0</v>
      </c>
      <c r="AK1861" s="169" t="str">
        <f t="shared" si="667"/>
        <v/>
      </c>
      <c r="AL1861" s="169" t="str">
        <f t="shared" si="668"/>
        <v/>
      </c>
      <c r="AM1861" s="169"/>
      <c r="AN1861" s="169"/>
      <c r="AO1861" s="169"/>
      <c r="AP1861" s="169"/>
      <c r="AQ1861" s="169"/>
      <c r="AR1861" s="169"/>
      <c r="AS1861" s="169"/>
      <c r="AT1861" s="148"/>
      <c r="AU1861" s="149"/>
      <c r="AV1861" s="148"/>
      <c r="AW1861" s="173"/>
      <c r="AX1861" s="174"/>
      <c r="AY1861" s="175"/>
      <c r="AZ1861" s="175"/>
      <c r="BA1861" s="176"/>
      <c r="BB1861" s="176"/>
      <c r="BC1861" s="150"/>
      <c r="BE1861" s="151">
        <v>1157</v>
      </c>
      <c r="BF1861" s="164">
        <f t="shared" si="670"/>
        <v>7.3984000000001462</v>
      </c>
      <c r="BG1861" s="177">
        <f t="shared" si="671"/>
        <v>0.38860901651016078</v>
      </c>
      <c r="BH1861" s="178">
        <f t="shared" si="672"/>
        <v>6.2672320555479111E-4</v>
      </c>
      <c r="BI1861" s="179" t="str">
        <f t="shared" si="673"/>
        <v/>
      </c>
      <c r="BJ1861" s="179" t="str">
        <f t="shared" si="669"/>
        <v/>
      </c>
    </row>
    <row r="1862" spans="2:62" ht="20.100000000000001" customHeight="1" x14ac:dyDescent="0.25">
      <c r="B1862" s="147"/>
      <c r="C1862" s="151">
        <v>1181</v>
      </c>
      <c r="D1862" s="147">
        <f t="shared" si="642"/>
        <v>540.76914344949182</v>
      </c>
      <c r="E1862" s="170">
        <f t="shared" si="643"/>
        <v>4.1097306303732517E-4</v>
      </c>
      <c r="F1862" s="170">
        <f t="shared" si="644"/>
        <v>0.76546713246378328</v>
      </c>
      <c r="G1862" s="147" t="str">
        <f t="shared" si="645"/>
        <v/>
      </c>
      <c r="H1862" s="147">
        <f t="shared" si="646"/>
        <v>4.1097306303732517E-4</v>
      </c>
      <c r="I1862" s="147" t="str">
        <f t="shared" si="647"/>
        <v/>
      </c>
      <c r="J1862" s="147">
        <f t="shared" si="648"/>
        <v>1.2841805299675051E-10</v>
      </c>
      <c r="K1862" s="147" t="str">
        <f t="shared" si="649"/>
        <v/>
      </c>
      <c r="L1862" s="147" t="str">
        <f t="shared" si="650"/>
        <v/>
      </c>
      <c r="P1862" s="151">
        <v>1181</v>
      </c>
      <c r="Q1862" s="147">
        <f t="shared" si="651"/>
        <v>17391.734818102748</v>
      </c>
      <c r="R1862" s="170">
        <f t="shared" si="652"/>
        <v>1.2778572902812491E-5</v>
      </c>
      <c r="S1862" s="170">
        <f t="shared" si="653"/>
        <v>0.76546713246378317</v>
      </c>
      <c r="T1862" s="147" t="str">
        <f t="shared" si="654"/>
        <v/>
      </c>
      <c r="U1862" s="147">
        <f t="shared" si="655"/>
        <v>1.2778572902812491E-5</v>
      </c>
      <c r="V1862" s="147" t="str">
        <f t="shared" si="656"/>
        <v/>
      </c>
      <c r="W1862" s="171">
        <f t="shared" si="657"/>
        <v>1.6593235386426342E-5</v>
      </c>
      <c r="X1862" s="169" t="str">
        <f t="shared" si="658"/>
        <v/>
      </c>
      <c r="Y1862" s="147" t="str">
        <f t="shared" si="659"/>
        <v/>
      </c>
      <c r="AC1862" s="151">
        <v>1181</v>
      </c>
      <c r="AD1862" s="147">
        <f t="shared" si="660"/>
        <v>0.7240000000000002</v>
      </c>
      <c r="AE1862" s="170">
        <f t="shared" si="661"/>
        <v>0.30696346861810542</v>
      </c>
      <c r="AF1862" s="170">
        <f t="shared" si="662"/>
        <v>0.76546713246378328</v>
      </c>
      <c r="AG1862" s="147" t="str">
        <f t="shared" si="663"/>
        <v/>
      </c>
      <c r="AH1862" s="147">
        <f t="shared" si="664"/>
        <v>0.30696346861810542</v>
      </c>
      <c r="AI1862" s="147" t="str">
        <f t="shared" si="665"/>
        <v/>
      </c>
      <c r="AJ1862" s="169">
        <f t="shared" si="666"/>
        <v>0</v>
      </c>
      <c r="AK1862" s="169" t="str">
        <f t="shared" si="667"/>
        <v/>
      </c>
      <c r="AL1862" s="169" t="str">
        <f t="shared" si="668"/>
        <v/>
      </c>
      <c r="AM1862" s="169"/>
      <c r="AN1862" s="169"/>
      <c r="AO1862" s="169"/>
      <c r="AP1862" s="169"/>
      <c r="AQ1862" s="169"/>
      <c r="AR1862" s="169"/>
      <c r="AS1862" s="169"/>
      <c r="AT1862" s="148"/>
      <c r="AU1862" s="149"/>
      <c r="AV1862" s="148"/>
      <c r="AW1862" s="173"/>
      <c r="AX1862" s="174"/>
      <c r="AY1862" s="175"/>
      <c r="AZ1862" s="175"/>
      <c r="BA1862" s="176"/>
      <c r="BB1862" s="176"/>
      <c r="BC1862" s="150"/>
      <c r="BE1862" s="151">
        <v>1158</v>
      </c>
      <c r="BF1862" s="164">
        <f t="shared" si="670"/>
        <v>7.4048000000001464</v>
      </c>
      <c r="BG1862" s="177">
        <f t="shared" si="671"/>
        <v>0.38798229330460599</v>
      </c>
      <c r="BH1862" s="178">
        <f t="shared" si="672"/>
        <v>6.2607222868804602E-4</v>
      </c>
      <c r="BI1862" s="179" t="str">
        <f t="shared" si="673"/>
        <v/>
      </c>
      <c r="BJ1862" s="179" t="str">
        <f t="shared" si="669"/>
        <v/>
      </c>
    </row>
    <row r="1863" spans="2:62" ht="20.100000000000001" customHeight="1" x14ac:dyDescent="0.25">
      <c r="B1863" s="147"/>
      <c r="C1863" s="151">
        <v>1182</v>
      </c>
      <c r="D1863" s="147">
        <f t="shared" si="642"/>
        <v>543.75681827517974</v>
      </c>
      <c r="E1863" s="170">
        <f t="shared" si="643"/>
        <v>4.0978132849832811E-4</v>
      </c>
      <c r="F1863" s="170">
        <f t="shared" si="644"/>
        <v>0.76669320685373532</v>
      </c>
      <c r="G1863" s="147" t="str">
        <f t="shared" si="645"/>
        <v/>
      </c>
      <c r="H1863" s="147">
        <f t="shared" si="646"/>
        <v>4.0978132849832811E-4</v>
      </c>
      <c r="I1863" s="147" t="str">
        <f t="shared" si="647"/>
        <v/>
      </c>
      <c r="J1863" s="147">
        <f t="shared" si="648"/>
        <v>1.3128454464967E-10</v>
      </c>
      <c r="K1863" s="147" t="str">
        <f t="shared" si="649"/>
        <v/>
      </c>
      <c r="L1863" s="147" t="str">
        <f t="shared" si="650"/>
        <v/>
      </c>
      <c r="P1863" s="151">
        <v>1182</v>
      </c>
      <c r="Q1863" s="147">
        <f t="shared" si="651"/>
        <v>17487.821750799456</v>
      </c>
      <c r="R1863" s="170">
        <f t="shared" si="652"/>
        <v>1.2741517757215294E-5</v>
      </c>
      <c r="S1863" s="170">
        <f t="shared" si="653"/>
        <v>0.76669320685373532</v>
      </c>
      <c r="T1863" s="147" t="str">
        <f t="shared" si="654"/>
        <v/>
      </c>
      <c r="U1863" s="147">
        <f t="shared" si="655"/>
        <v>1.2741517757215294E-5</v>
      </c>
      <c r="V1863" s="147" t="str">
        <f t="shared" si="656"/>
        <v/>
      </c>
      <c r="W1863" s="171">
        <f t="shared" si="657"/>
        <v>1.6595859796299989E-5</v>
      </c>
      <c r="X1863" s="169" t="str">
        <f t="shared" si="658"/>
        <v/>
      </c>
      <c r="Y1863" s="147" t="str">
        <f t="shared" si="659"/>
        <v/>
      </c>
      <c r="AC1863" s="151">
        <v>1182</v>
      </c>
      <c r="AD1863" s="147">
        <f t="shared" si="660"/>
        <v>0.72799999999999976</v>
      </c>
      <c r="AE1863" s="170">
        <f t="shared" si="661"/>
        <v>0.30607333979783952</v>
      </c>
      <c r="AF1863" s="170">
        <f t="shared" si="662"/>
        <v>0.7666932068537351</v>
      </c>
      <c r="AG1863" s="147" t="str">
        <f t="shared" si="663"/>
        <v/>
      </c>
      <c r="AH1863" s="147">
        <f t="shared" si="664"/>
        <v>0.30607333979783952</v>
      </c>
      <c r="AI1863" s="147" t="str">
        <f t="shared" si="665"/>
        <v/>
      </c>
      <c r="AJ1863" s="169">
        <f t="shared" si="666"/>
        <v>0</v>
      </c>
      <c r="AK1863" s="169" t="str">
        <f t="shared" si="667"/>
        <v/>
      </c>
      <c r="AL1863" s="169" t="str">
        <f t="shared" si="668"/>
        <v/>
      </c>
      <c r="AM1863" s="169"/>
      <c r="AN1863" s="169"/>
      <c r="AO1863" s="169"/>
      <c r="AP1863" s="169"/>
      <c r="AQ1863" s="169"/>
      <c r="AR1863" s="169"/>
      <c r="AS1863" s="169"/>
      <c r="AT1863" s="148"/>
      <c r="AU1863" s="149"/>
      <c r="AV1863" s="148"/>
      <c r="AW1863" s="173"/>
      <c r="AX1863" s="174"/>
      <c r="AY1863" s="175"/>
      <c r="AZ1863" s="175"/>
      <c r="BA1863" s="176"/>
      <c r="BB1863" s="176"/>
      <c r="BC1863" s="150"/>
      <c r="BE1863" s="151">
        <v>1159</v>
      </c>
      <c r="BF1863" s="164">
        <f t="shared" si="670"/>
        <v>7.4112000000001466</v>
      </c>
      <c r="BG1863" s="177">
        <f t="shared" si="671"/>
        <v>0.38735622107591794</v>
      </c>
      <c r="BH1863" s="178">
        <f t="shared" si="672"/>
        <v>6.2542076098942578E-4</v>
      </c>
      <c r="BI1863" s="179" t="str">
        <f t="shared" si="673"/>
        <v/>
      </c>
      <c r="BJ1863" s="179" t="str">
        <f t="shared" si="669"/>
        <v/>
      </c>
    </row>
    <row r="1864" spans="2:62" ht="20.100000000000001" customHeight="1" x14ac:dyDescent="0.25">
      <c r="B1864" s="147"/>
      <c r="C1864" s="151">
        <v>1183</v>
      </c>
      <c r="D1864" s="147">
        <f t="shared" si="642"/>
        <v>546.74449310086766</v>
      </c>
      <c r="E1864" s="170">
        <f t="shared" si="643"/>
        <v>4.0858651229971958E-4</v>
      </c>
      <c r="F1864" s="170">
        <f t="shared" si="644"/>
        <v>0.76791571611316667</v>
      </c>
      <c r="G1864" s="147" t="str">
        <f t="shared" si="645"/>
        <v/>
      </c>
      <c r="H1864" s="147">
        <f t="shared" si="646"/>
        <v>4.0858651229971958E-4</v>
      </c>
      <c r="I1864" s="147" t="str">
        <f t="shared" si="647"/>
        <v/>
      </c>
      <c r="J1864" s="147">
        <f t="shared" si="648"/>
        <v>1.3421287345329106E-10</v>
      </c>
      <c r="K1864" s="147" t="str">
        <f t="shared" si="649"/>
        <v/>
      </c>
      <c r="L1864" s="147" t="str">
        <f t="shared" si="650"/>
        <v/>
      </c>
      <c r="P1864" s="151">
        <v>1183</v>
      </c>
      <c r="Q1864" s="147">
        <f t="shared" si="651"/>
        <v>17583.908683496149</v>
      </c>
      <c r="R1864" s="170">
        <f t="shared" si="652"/>
        <v>1.270436679217019E-5</v>
      </c>
      <c r="S1864" s="170">
        <f t="shared" si="653"/>
        <v>0.76791571611316667</v>
      </c>
      <c r="T1864" s="147" t="str">
        <f t="shared" si="654"/>
        <v/>
      </c>
      <c r="U1864" s="147">
        <f t="shared" si="655"/>
        <v>1.270436679217019E-5</v>
      </c>
      <c r="V1864" s="147" t="str">
        <f t="shared" si="656"/>
        <v/>
      </c>
      <c r="W1864" s="171">
        <f t="shared" si="657"/>
        <v>1.6598219047624714E-5</v>
      </c>
      <c r="X1864" s="169" t="str">
        <f t="shared" si="658"/>
        <v/>
      </c>
      <c r="Y1864" s="147" t="str">
        <f t="shared" si="659"/>
        <v/>
      </c>
      <c r="AC1864" s="151">
        <v>1183</v>
      </c>
      <c r="AD1864" s="147">
        <f t="shared" si="660"/>
        <v>0.73200000000000021</v>
      </c>
      <c r="AE1864" s="170">
        <f t="shared" si="661"/>
        <v>0.30518090922836272</v>
      </c>
      <c r="AF1864" s="170">
        <f t="shared" si="662"/>
        <v>0.76791571611316667</v>
      </c>
      <c r="AG1864" s="147" t="str">
        <f t="shared" si="663"/>
        <v/>
      </c>
      <c r="AH1864" s="147">
        <f t="shared" si="664"/>
        <v>0.30518090922836272</v>
      </c>
      <c r="AI1864" s="147" t="str">
        <f t="shared" si="665"/>
        <v/>
      </c>
      <c r="AJ1864" s="169">
        <f t="shared" si="666"/>
        <v>0</v>
      </c>
      <c r="AK1864" s="169" t="str">
        <f t="shared" si="667"/>
        <v/>
      </c>
      <c r="AL1864" s="169" t="str">
        <f t="shared" si="668"/>
        <v/>
      </c>
      <c r="AM1864" s="169"/>
      <c r="AN1864" s="169"/>
      <c r="AO1864" s="169"/>
      <c r="AP1864" s="169"/>
      <c r="AQ1864" s="169"/>
      <c r="AR1864" s="169"/>
      <c r="AS1864" s="169"/>
      <c r="AT1864" s="148"/>
      <c r="AU1864" s="149"/>
      <c r="AV1864" s="148"/>
      <c r="AW1864" s="173"/>
      <c r="AX1864" s="174"/>
      <c r="AY1864" s="175"/>
      <c r="AZ1864" s="175"/>
      <c r="BA1864" s="176"/>
      <c r="BB1864" s="176"/>
      <c r="BC1864" s="150"/>
      <c r="BE1864" s="151">
        <v>1160</v>
      </c>
      <c r="BF1864" s="164">
        <f t="shared" si="670"/>
        <v>7.4176000000001467</v>
      </c>
      <c r="BG1864" s="177">
        <f t="shared" si="671"/>
        <v>0.38673080031492851</v>
      </c>
      <c r="BH1864" s="178">
        <f t="shared" si="672"/>
        <v>6.2476880741291207E-4</v>
      </c>
      <c r="BI1864" s="179" t="str">
        <f t="shared" si="673"/>
        <v/>
      </c>
      <c r="BJ1864" s="179" t="str">
        <f t="shared" si="669"/>
        <v/>
      </c>
    </row>
    <row r="1865" spans="2:62" ht="20.100000000000001" customHeight="1" x14ac:dyDescent="0.25">
      <c r="B1865" s="147"/>
      <c r="C1865" s="151">
        <v>1184</v>
      </c>
      <c r="D1865" s="147">
        <f t="shared" si="642"/>
        <v>549.73216792655512</v>
      </c>
      <c r="E1865" s="170">
        <f t="shared" si="643"/>
        <v>4.0738866160489333E-4</v>
      </c>
      <c r="F1865" s="170">
        <f t="shared" si="644"/>
        <v>0.76913465110553259</v>
      </c>
      <c r="G1865" s="147" t="str">
        <f t="shared" si="645"/>
        <v/>
      </c>
      <c r="H1865" s="147">
        <f t="shared" si="646"/>
        <v>4.0738866160489333E-4</v>
      </c>
      <c r="I1865" s="147" t="str">
        <f t="shared" si="647"/>
        <v/>
      </c>
      <c r="J1865" s="147">
        <f t="shared" si="648"/>
        <v>1.3720432394715587E-10</v>
      </c>
      <c r="K1865" s="147" t="str">
        <f t="shared" si="649"/>
        <v/>
      </c>
      <c r="L1865" s="147" t="str">
        <f t="shared" si="650"/>
        <v/>
      </c>
      <c r="P1865" s="151">
        <v>1184</v>
      </c>
      <c r="Q1865" s="147">
        <f t="shared" si="651"/>
        <v>17679.995616192857</v>
      </c>
      <c r="R1865" s="170">
        <f t="shared" si="652"/>
        <v>1.2667121474150077E-5</v>
      </c>
      <c r="S1865" s="170">
        <f t="shared" si="653"/>
        <v>0.76913465110553259</v>
      </c>
      <c r="T1865" s="147" t="str">
        <f t="shared" si="654"/>
        <v/>
      </c>
      <c r="U1865" s="147">
        <f t="shared" si="655"/>
        <v>1.2667121474150077E-5</v>
      </c>
      <c r="V1865" s="147" t="str">
        <f t="shared" si="656"/>
        <v/>
      </c>
      <c r="W1865" s="171">
        <f t="shared" si="657"/>
        <v>1.6600313027205031E-5</v>
      </c>
      <c r="X1865" s="169" t="str">
        <f t="shared" si="658"/>
        <v/>
      </c>
      <c r="Y1865" s="147" t="str">
        <f t="shared" si="659"/>
        <v/>
      </c>
      <c r="AC1865" s="151">
        <v>1184</v>
      </c>
      <c r="AD1865" s="147">
        <f t="shared" si="660"/>
        <v>0.73599999999999977</v>
      </c>
      <c r="AE1865" s="170">
        <f t="shared" si="661"/>
        <v>0.30428621213689644</v>
      </c>
      <c r="AF1865" s="170">
        <f t="shared" si="662"/>
        <v>0.76913465110553236</v>
      </c>
      <c r="AG1865" s="147" t="str">
        <f t="shared" si="663"/>
        <v/>
      </c>
      <c r="AH1865" s="147">
        <f t="shared" si="664"/>
        <v>0.30428621213689644</v>
      </c>
      <c r="AI1865" s="147" t="str">
        <f t="shared" si="665"/>
        <v/>
      </c>
      <c r="AJ1865" s="169">
        <f t="shared" si="666"/>
        <v>0</v>
      </c>
      <c r="AK1865" s="169" t="str">
        <f t="shared" si="667"/>
        <v/>
      </c>
      <c r="AL1865" s="169" t="str">
        <f t="shared" si="668"/>
        <v/>
      </c>
      <c r="AM1865" s="169"/>
      <c r="AN1865" s="169"/>
      <c r="AO1865" s="169"/>
      <c r="AP1865" s="169"/>
      <c r="AQ1865" s="169"/>
      <c r="AR1865" s="169"/>
      <c r="AS1865" s="169"/>
      <c r="AT1865" s="148"/>
      <c r="AU1865" s="149"/>
      <c r="AV1865" s="148"/>
      <c r="AW1865" s="173"/>
      <c r="AX1865" s="174"/>
      <c r="AY1865" s="175"/>
      <c r="AZ1865" s="175"/>
      <c r="BA1865" s="176"/>
      <c r="BB1865" s="176"/>
      <c r="BC1865" s="150"/>
      <c r="BE1865" s="151">
        <v>1161</v>
      </c>
      <c r="BF1865" s="164">
        <f t="shared" si="670"/>
        <v>7.4240000000001469</v>
      </c>
      <c r="BG1865" s="177">
        <f t="shared" si="671"/>
        <v>0.3861060315075156</v>
      </c>
      <c r="BH1865" s="178">
        <f t="shared" si="672"/>
        <v>6.2411637289588873E-4</v>
      </c>
      <c r="BI1865" s="179" t="str">
        <f t="shared" si="673"/>
        <v/>
      </c>
      <c r="BJ1865" s="179" t="str">
        <f t="shared" si="669"/>
        <v/>
      </c>
    </row>
    <row r="1866" spans="2:62" ht="20.100000000000001" customHeight="1" x14ac:dyDescent="0.25">
      <c r="B1866" s="147"/>
      <c r="C1866" s="151">
        <v>1185</v>
      </c>
      <c r="D1866" s="147">
        <f t="shared" si="642"/>
        <v>552.71984275224304</v>
      </c>
      <c r="E1866" s="170">
        <f t="shared" si="643"/>
        <v>4.0618782358479213E-4</v>
      </c>
      <c r="F1866" s="170">
        <f t="shared" si="644"/>
        <v>0.77035000283520949</v>
      </c>
      <c r="G1866" s="147" t="str">
        <f t="shared" si="645"/>
        <v/>
      </c>
      <c r="H1866" s="147">
        <f t="shared" si="646"/>
        <v>4.0618782358479213E-4</v>
      </c>
      <c r="I1866" s="147" t="str">
        <f t="shared" si="647"/>
        <v/>
      </c>
      <c r="J1866" s="147">
        <f t="shared" si="648"/>
        <v>1.4026020624864216E-10</v>
      </c>
      <c r="K1866" s="147" t="str">
        <f t="shared" si="649"/>
        <v/>
      </c>
      <c r="L1866" s="147" t="str">
        <f t="shared" si="650"/>
        <v/>
      </c>
      <c r="P1866" s="151">
        <v>1185</v>
      </c>
      <c r="Q1866" s="147">
        <f t="shared" si="651"/>
        <v>17776.08254888955</v>
      </c>
      <c r="R1866" s="170">
        <f t="shared" si="652"/>
        <v>1.2629783269862619E-5</v>
      </c>
      <c r="S1866" s="170">
        <f t="shared" si="653"/>
        <v>0.77035000283520938</v>
      </c>
      <c r="T1866" s="147" t="str">
        <f t="shared" si="654"/>
        <v/>
      </c>
      <c r="U1866" s="147">
        <f t="shared" si="655"/>
        <v>1.2629783269862619E-5</v>
      </c>
      <c r="V1866" s="147" t="str">
        <f t="shared" si="656"/>
        <v/>
      </c>
      <c r="W1866" s="171">
        <f t="shared" si="657"/>
        <v>1.6602141634564047E-5</v>
      </c>
      <c r="X1866" s="169" t="str">
        <f t="shared" si="658"/>
        <v/>
      </c>
      <c r="Y1866" s="147" t="str">
        <f t="shared" si="659"/>
        <v/>
      </c>
      <c r="AC1866" s="151">
        <v>1185</v>
      </c>
      <c r="AD1866" s="147">
        <f t="shared" si="660"/>
        <v>0.74000000000000021</v>
      </c>
      <c r="AE1866" s="170">
        <f t="shared" si="661"/>
        <v>0.30338928375630009</v>
      </c>
      <c r="AF1866" s="170">
        <f t="shared" si="662"/>
        <v>0.77035000283520949</v>
      </c>
      <c r="AG1866" s="147" t="str">
        <f t="shared" si="663"/>
        <v/>
      </c>
      <c r="AH1866" s="147">
        <f t="shared" si="664"/>
        <v>0.30338928375630009</v>
      </c>
      <c r="AI1866" s="147" t="str">
        <f t="shared" si="665"/>
        <v/>
      </c>
      <c r="AJ1866" s="169">
        <f t="shared" si="666"/>
        <v>0</v>
      </c>
      <c r="AK1866" s="169" t="str">
        <f t="shared" si="667"/>
        <v/>
      </c>
      <c r="AL1866" s="169" t="str">
        <f t="shared" si="668"/>
        <v/>
      </c>
      <c r="AM1866" s="169"/>
      <c r="AN1866" s="169"/>
      <c r="AO1866" s="169"/>
      <c r="AP1866" s="169"/>
      <c r="AQ1866" s="169"/>
      <c r="AR1866" s="169"/>
      <c r="AS1866" s="169"/>
      <c r="AT1866" s="148"/>
      <c r="AU1866" s="149"/>
      <c r="AV1866" s="148"/>
      <c r="AW1866" s="173"/>
      <c r="AX1866" s="174"/>
      <c r="AY1866" s="175"/>
      <c r="AZ1866" s="175"/>
      <c r="BA1866" s="176"/>
      <c r="BB1866" s="176"/>
      <c r="BC1866" s="150"/>
      <c r="BE1866" s="151">
        <v>1162</v>
      </c>
      <c r="BF1866" s="164">
        <f t="shared" si="670"/>
        <v>7.4304000000001471</v>
      </c>
      <c r="BG1866" s="177">
        <f t="shared" si="671"/>
        <v>0.38548191513461971</v>
      </c>
      <c r="BH1866" s="178">
        <f t="shared" si="672"/>
        <v>6.2346346236280548E-4</v>
      </c>
      <c r="BI1866" s="179" t="str">
        <f t="shared" si="673"/>
        <v/>
      </c>
      <c r="BJ1866" s="179" t="str">
        <f t="shared" si="669"/>
        <v/>
      </c>
    </row>
    <row r="1867" spans="2:62" ht="20.100000000000001" customHeight="1" x14ac:dyDescent="0.25">
      <c r="B1867" s="147"/>
      <c r="C1867" s="151">
        <v>1186</v>
      </c>
      <c r="D1867" s="147">
        <f t="shared" si="642"/>
        <v>555.70751757793096</v>
      </c>
      <c r="E1867" s="170">
        <f t="shared" si="643"/>
        <v>4.0498404541487238E-4</v>
      </c>
      <c r="F1867" s="170">
        <f t="shared" si="644"/>
        <v>0.7715617624475124</v>
      </c>
      <c r="G1867" s="147" t="str">
        <f t="shared" si="645"/>
        <v/>
      </c>
      <c r="H1867" s="147">
        <f t="shared" si="646"/>
        <v>4.0498404541487238E-4</v>
      </c>
      <c r="I1867" s="147" t="str">
        <f t="shared" si="647"/>
        <v/>
      </c>
      <c r="J1867" s="147">
        <f t="shared" si="648"/>
        <v>1.4338185653827841E-10</v>
      </c>
      <c r="K1867" s="147" t="str">
        <f t="shared" si="649"/>
        <v/>
      </c>
      <c r="L1867" s="147" t="str">
        <f t="shared" si="650"/>
        <v/>
      </c>
      <c r="P1867" s="151">
        <v>1186</v>
      </c>
      <c r="Q1867" s="147">
        <f t="shared" si="651"/>
        <v>17872.169481586257</v>
      </c>
      <c r="R1867" s="170">
        <f t="shared" si="652"/>
        <v>1.2592353646155778E-5</v>
      </c>
      <c r="S1867" s="170">
        <f t="shared" si="653"/>
        <v>0.7715617624475124</v>
      </c>
      <c r="T1867" s="147" t="str">
        <f t="shared" si="654"/>
        <v/>
      </c>
      <c r="U1867" s="147">
        <f t="shared" si="655"/>
        <v>1.2592353646155778E-5</v>
      </c>
      <c r="V1867" s="147" t="str">
        <f t="shared" si="656"/>
        <v/>
      </c>
      <c r="W1867" s="171">
        <f t="shared" si="657"/>
        <v>1.6603704781951495E-5</v>
      </c>
      <c r="X1867" s="169" t="str">
        <f t="shared" si="658"/>
        <v/>
      </c>
      <c r="Y1867" s="147" t="str">
        <f t="shared" si="659"/>
        <v/>
      </c>
      <c r="AC1867" s="151">
        <v>1186</v>
      </c>
      <c r="AD1867" s="147">
        <f t="shared" si="660"/>
        <v>0.74399999999999977</v>
      </c>
      <c r="AE1867" s="170">
        <f t="shared" si="661"/>
        <v>0.30249015932280471</v>
      </c>
      <c r="AF1867" s="170">
        <f t="shared" si="662"/>
        <v>0.7715617624475124</v>
      </c>
      <c r="AG1867" s="147" t="str">
        <f t="shared" si="663"/>
        <v/>
      </c>
      <c r="AH1867" s="147">
        <f t="shared" si="664"/>
        <v>0.30249015932280471</v>
      </c>
      <c r="AI1867" s="147" t="str">
        <f t="shared" si="665"/>
        <v/>
      </c>
      <c r="AJ1867" s="169">
        <f t="shared" si="666"/>
        <v>0</v>
      </c>
      <c r="AK1867" s="169" t="str">
        <f t="shared" si="667"/>
        <v/>
      </c>
      <c r="AL1867" s="169" t="str">
        <f t="shared" si="668"/>
        <v/>
      </c>
      <c r="AM1867" s="169"/>
      <c r="AN1867" s="169"/>
      <c r="AO1867" s="169"/>
      <c r="AP1867" s="169"/>
      <c r="AQ1867" s="169"/>
      <c r="AR1867" s="169"/>
      <c r="AS1867" s="169"/>
      <c r="AT1867" s="148"/>
      <c r="AU1867" s="149"/>
      <c r="AV1867" s="148"/>
      <c r="AW1867" s="173"/>
      <c r="AX1867" s="174"/>
      <c r="AY1867" s="175"/>
      <c r="AZ1867" s="175"/>
      <c r="BA1867" s="176"/>
      <c r="BB1867" s="176"/>
      <c r="BC1867" s="150"/>
      <c r="BE1867" s="151">
        <v>1163</v>
      </c>
      <c r="BF1867" s="164">
        <f t="shared" si="670"/>
        <v>7.4368000000001473</v>
      </c>
      <c r="BG1867" s="177">
        <f t="shared" si="671"/>
        <v>0.38485845167225691</v>
      </c>
      <c r="BH1867" s="178">
        <f t="shared" si="672"/>
        <v>6.2281008072462285E-4</v>
      </c>
      <c r="BI1867" s="179" t="str">
        <f t="shared" si="673"/>
        <v/>
      </c>
      <c r="BJ1867" s="179" t="str">
        <f t="shared" si="669"/>
        <v/>
      </c>
    </row>
    <row r="1868" spans="2:62" ht="20.100000000000001" customHeight="1" x14ac:dyDescent="0.25">
      <c r="B1868" s="147"/>
      <c r="C1868" s="151">
        <v>1187</v>
      </c>
      <c r="D1868" s="147">
        <f t="shared" si="642"/>
        <v>558.69519240361842</v>
      </c>
      <c r="E1868" s="170">
        <f t="shared" si="643"/>
        <v>4.037773742720751E-4</v>
      </c>
      <c r="F1868" s="170">
        <f t="shared" si="644"/>
        <v>0.77276992122870447</v>
      </c>
      <c r="G1868" s="147" t="str">
        <f t="shared" si="645"/>
        <v/>
      </c>
      <c r="H1868" s="147">
        <f t="shared" si="646"/>
        <v>4.037773742720751E-4</v>
      </c>
      <c r="I1868" s="147" t="str">
        <f t="shared" si="647"/>
        <v/>
      </c>
      <c r="J1868" s="147">
        <f t="shared" si="648"/>
        <v>1.4657063755376629E-10</v>
      </c>
      <c r="K1868" s="147" t="str">
        <f t="shared" si="649"/>
        <v/>
      </c>
      <c r="L1868" s="147" t="str">
        <f t="shared" si="650"/>
        <v/>
      </c>
      <c r="P1868" s="151">
        <v>1187</v>
      </c>
      <c r="Q1868" s="147">
        <f t="shared" si="651"/>
        <v>17968.256414282951</v>
      </c>
      <c r="R1868" s="170">
        <f t="shared" si="652"/>
        <v>1.2554834069923712E-5</v>
      </c>
      <c r="S1868" s="170">
        <f t="shared" si="653"/>
        <v>0.77276992122870447</v>
      </c>
      <c r="T1868" s="147" t="str">
        <f t="shared" si="654"/>
        <v/>
      </c>
      <c r="U1868" s="147">
        <f t="shared" si="655"/>
        <v>1.2554834069923712E-5</v>
      </c>
      <c r="V1868" s="147" t="str">
        <f t="shared" si="656"/>
        <v/>
      </c>
      <c r="W1868" s="171">
        <f t="shared" si="657"/>
        <v>1.6605002394350761E-5</v>
      </c>
      <c r="X1868" s="169" t="str">
        <f t="shared" si="658"/>
        <v/>
      </c>
      <c r="Y1868" s="147" t="str">
        <f t="shared" si="659"/>
        <v/>
      </c>
      <c r="AC1868" s="151">
        <v>1187</v>
      </c>
      <c r="AD1868" s="147">
        <f t="shared" si="660"/>
        <v>0.74800000000000022</v>
      </c>
      <c r="AE1868" s="170">
        <f t="shared" si="661"/>
        <v>0.30158887407374979</v>
      </c>
      <c r="AF1868" s="170">
        <f t="shared" si="662"/>
        <v>0.77276992122870458</v>
      </c>
      <c r="AG1868" s="147" t="str">
        <f t="shared" si="663"/>
        <v/>
      </c>
      <c r="AH1868" s="147">
        <f t="shared" si="664"/>
        <v>0.30158887407374979</v>
      </c>
      <c r="AI1868" s="147" t="str">
        <f t="shared" si="665"/>
        <v/>
      </c>
      <c r="AJ1868" s="169">
        <f t="shared" si="666"/>
        <v>0</v>
      </c>
      <c r="AK1868" s="169" t="str">
        <f t="shared" si="667"/>
        <v/>
      </c>
      <c r="AL1868" s="169" t="str">
        <f t="shared" si="668"/>
        <v/>
      </c>
      <c r="AM1868" s="169"/>
      <c r="AN1868" s="169"/>
      <c r="AO1868" s="169"/>
      <c r="AP1868" s="169"/>
      <c r="AQ1868" s="169"/>
      <c r="AR1868" s="169"/>
      <c r="AS1868" s="169"/>
      <c r="AT1868" s="148"/>
      <c r="AU1868" s="149"/>
      <c r="AV1868" s="148"/>
      <c r="AW1868" s="173"/>
      <c r="AX1868" s="174"/>
      <c r="AY1868" s="175"/>
      <c r="AZ1868" s="175"/>
      <c r="BA1868" s="176"/>
      <c r="BB1868" s="176"/>
      <c r="BC1868" s="150"/>
      <c r="BE1868" s="151">
        <v>1164</v>
      </c>
      <c r="BF1868" s="164">
        <f t="shared" si="670"/>
        <v>7.4432000000001475</v>
      </c>
      <c r="BG1868" s="177">
        <f t="shared" si="671"/>
        <v>0.38423564159153228</v>
      </c>
      <c r="BH1868" s="178">
        <f t="shared" si="672"/>
        <v>6.2215623287842359E-4</v>
      </c>
      <c r="BI1868" s="179" t="str">
        <f t="shared" si="673"/>
        <v/>
      </c>
      <c r="BJ1868" s="179" t="str">
        <f t="shared" si="669"/>
        <v/>
      </c>
    </row>
    <row r="1869" spans="2:62" ht="20.100000000000001" customHeight="1" x14ac:dyDescent="0.25">
      <c r="B1869" s="147"/>
      <c r="C1869" s="151">
        <v>1188</v>
      </c>
      <c r="D1869" s="147">
        <f t="shared" si="642"/>
        <v>561.68286722930634</v>
      </c>
      <c r="E1869" s="170">
        <f t="shared" si="643"/>
        <v>4.0256785733180683E-4</v>
      </c>
      <c r="F1869" s="170">
        <f t="shared" si="644"/>
        <v>0.77397447060599667</v>
      </c>
      <c r="G1869" s="147" t="str">
        <f t="shared" si="645"/>
        <v/>
      </c>
      <c r="H1869" s="147">
        <f t="shared" si="646"/>
        <v>4.0256785733180683E-4</v>
      </c>
      <c r="I1869" s="147" t="str">
        <f t="shared" si="647"/>
        <v/>
      </c>
      <c r="J1869" s="147">
        <f t="shared" si="648"/>
        <v>1.4982793909286182E-10</v>
      </c>
      <c r="K1869" s="147" t="str">
        <f t="shared" si="649"/>
        <v/>
      </c>
      <c r="L1869" s="147" t="str">
        <f t="shared" si="650"/>
        <v/>
      </c>
      <c r="P1869" s="151">
        <v>1188</v>
      </c>
      <c r="Q1869" s="147">
        <f t="shared" si="651"/>
        <v>18064.343346979658</v>
      </c>
      <c r="R1869" s="170">
        <f t="shared" si="652"/>
        <v>1.2517226008012847E-5</v>
      </c>
      <c r="S1869" s="170">
        <f t="shared" si="653"/>
        <v>0.77397447060599678</v>
      </c>
      <c r="T1869" s="147" t="str">
        <f t="shared" si="654"/>
        <v/>
      </c>
      <c r="U1869" s="147">
        <f t="shared" si="655"/>
        <v>1.2517226008012847E-5</v>
      </c>
      <c r="V1869" s="147" t="str">
        <f t="shared" si="656"/>
        <v/>
      </c>
      <c r="W1869" s="171">
        <f t="shared" si="657"/>
        <v>1.6606034409484868E-5</v>
      </c>
      <c r="X1869" s="169" t="str">
        <f t="shared" si="658"/>
        <v/>
      </c>
      <c r="Y1869" s="147" t="str">
        <f t="shared" si="659"/>
        <v/>
      </c>
      <c r="AC1869" s="151">
        <v>1188</v>
      </c>
      <c r="AD1869" s="147">
        <f t="shared" si="660"/>
        <v>0.75199999999999978</v>
      </c>
      <c r="AE1869" s="170">
        <f t="shared" si="661"/>
        <v>0.3006854632453293</v>
      </c>
      <c r="AF1869" s="170">
        <f t="shared" si="662"/>
        <v>0.77397447060599667</v>
      </c>
      <c r="AG1869" s="147" t="str">
        <f t="shared" si="663"/>
        <v/>
      </c>
      <c r="AH1869" s="147">
        <f t="shared" si="664"/>
        <v>0.3006854632453293</v>
      </c>
      <c r="AI1869" s="147" t="str">
        <f t="shared" si="665"/>
        <v/>
      </c>
      <c r="AJ1869" s="169">
        <f t="shared" si="666"/>
        <v>0</v>
      </c>
      <c r="AK1869" s="169" t="str">
        <f t="shared" si="667"/>
        <v/>
      </c>
      <c r="AL1869" s="169" t="str">
        <f t="shared" si="668"/>
        <v/>
      </c>
      <c r="AM1869" s="169"/>
      <c r="AN1869" s="169"/>
      <c r="AO1869" s="169"/>
      <c r="AP1869" s="169"/>
      <c r="AQ1869" s="169"/>
      <c r="AR1869" s="169"/>
      <c r="AS1869" s="169"/>
      <c r="AT1869" s="148"/>
      <c r="AU1869" s="149"/>
      <c r="AV1869" s="148"/>
      <c r="AW1869" s="173"/>
      <c r="AX1869" s="174"/>
      <c r="AY1869" s="175"/>
      <c r="AZ1869" s="175"/>
      <c r="BA1869" s="176"/>
      <c r="BB1869" s="176"/>
      <c r="BC1869" s="150"/>
      <c r="BE1869" s="151">
        <v>1165</v>
      </c>
      <c r="BF1869" s="164">
        <f t="shared" si="670"/>
        <v>7.4496000000001477</v>
      </c>
      <c r="BG1869" s="177">
        <f t="shared" si="671"/>
        <v>0.38361348535865386</v>
      </c>
      <c r="BH1869" s="178">
        <f t="shared" si="672"/>
        <v>6.2150192370580282E-4</v>
      </c>
      <c r="BI1869" s="179" t="str">
        <f t="shared" si="673"/>
        <v/>
      </c>
      <c r="BJ1869" s="179" t="str">
        <f t="shared" si="669"/>
        <v/>
      </c>
    </row>
    <row r="1870" spans="2:62" ht="20.100000000000001" customHeight="1" x14ac:dyDescent="0.25">
      <c r="B1870" s="147"/>
      <c r="C1870" s="151">
        <v>1189</v>
      </c>
      <c r="D1870" s="147">
        <f t="shared" si="642"/>
        <v>564.67054205499426</v>
      </c>
      <c r="E1870" s="170">
        <f t="shared" si="643"/>
        <v>4.0135554176492979E-4</v>
      </c>
      <c r="F1870" s="170">
        <f t="shared" si="644"/>
        <v>0.77517540214753866</v>
      </c>
      <c r="G1870" s="147" t="str">
        <f t="shared" si="645"/>
        <v/>
      </c>
      <c r="H1870" s="147">
        <f t="shared" si="646"/>
        <v>4.0135554176492979E-4</v>
      </c>
      <c r="I1870" s="147" t="str">
        <f t="shared" si="647"/>
        <v/>
      </c>
      <c r="J1870" s="147">
        <f t="shared" si="648"/>
        <v>1.531551785252482E-10</v>
      </c>
      <c r="K1870" s="147" t="str">
        <f t="shared" si="649"/>
        <v/>
      </c>
      <c r="L1870" s="147" t="str">
        <f t="shared" si="650"/>
        <v/>
      </c>
      <c r="P1870" s="151">
        <v>1189</v>
      </c>
      <c r="Q1870" s="147">
        <f t="shared" si="651"/>
        <v>18160.430279676351</v>
      </c>
      <c r="R1870" s="170">
        <f t="shared" si="652"/>
        <v>1.2479530927128327E-5</v>
      </c>
      <c r="S1870" s="170">
        <f t="shared" si="653"/>
        <v>0.77517540214753866</v>
      </c>
      <c r="T1870" s="147" t="str">
        <f t="shared" si="654"/>
        <v/>
      </c>
      <c r="U1870" s="147">
        <f t="shared" si="655"/>
        <v>1.2479530927128327E-5</v>
      </c>
      <c r="V1870" s="147" t="str">
        <f t="shared" si="656"/>
        <v/>
      </c>
      <c r="W1870" s="171">
        <f t="shared" si="657"/>
        <v>1.660680077782147E-5</v>
      </c>
      <c r="X1870" s="169" t="str">
        <f t="shared" si="658"/>
        <v/>
      </c>
      <c r="Y1870" s="147" t="str">
        <f t="shared" si="659"/>
        <v/>
      </c>
      <c r="AC1870" s="151">
        <v>1189</v>
      </c>
      <c r="AD1870" s="147">
        <f t="shared" si="660"/>
        <v>0.75600000000000023</v>
      </c>
      <c r="AE1870" s="170">
        <f t="shared" si="661"/>
        <v>0.29977996207034224</v>
      </c>
      <c r="AF1870" s="170">
        <f t="shared" si="662"/>
        <v>0.77517540214753866</v>
      </c>
      <c r="AG1870" s="147" t="str">
        <f t="shared" si="663"/>
        <v/>
      </c>
      <c r="AH1870" s="147">
        <f t="shared" si="664"/>
        <v>0.29977996207034224</v>
      </c>
      <c r="AI1870" s="147" t="str">
        <f t="shared" si="665"/>
        <v/>
      </c>
      <c r="AJ1870" s="169">
        <f t="shared" si="666"/>
        <v>0</v>
      </c>
      <c r="AK1870" s="169" t="str">
        <f t="shared" si="667"/>
        <v/>
      </c>
      <c r="AL1870" s="169" t="str">
        <f t="shared" si="668"/>
        <v/>
      </c>
      <c r="AM1870" s="169"/>
      <c r="AN1870" s="169"/>
      <c r="AO1870" s="169"/>
      <c r="AP1870" s="169"/>
      <c r="AQ1870" s="169"/>
      <c r="AR1870" s="169"/>
      <c r="AS1870" s="169"/>
      <c r="AT1870" s="148"/>
      <c r="AU1870" s="149"/>
      <c r="AV1870" s="148"/>
      <c r="AW1870" s="173"/>
      <c r="AX1870" s="174"/>
      <c r="AY1870" s="175"/>
      <c r="AZ1870" s="175"/>
      <c r="BA1870" s="176"/>
      <c r="BB1870" s="176"/>
      <c r="BC1870" s="150"/>
      <c r="BE1870" s="151">
        <v>1166</v>
      </c>
      <c r="BF1870" s="164">
        <f t="shared" si="670"/>
        <v>7.4560000000001478</v>
      </c>
      <c r="BG1870" s="177">
        <f t="shared" si="671"/>
        <v>0.38299198343494806</v>
      </c>
      <c r="BH1870" s="178">
        <f t="shared" si="672"/>
        <v>6.2084715807697588E-4</v>
      </c>
      <c r="BI1870" s="179" t="str">
        <f t="shared" si="673"/>
        <v/>
      </c>
      <c r="BJ1870" s="179" t="str">
        <f t="shared" si="669"/>
        <v/>
      </c>
    </row>
    <row r="1871" spans="2:62" ht="20.100000000000001" customHeight="1" x14ac:dyDescent="0.25">
      <c r="B1871" s="147"/>
      <c r="C1871" s="151">
        <v>1190</v>
      </c>
      <c r="D1871" s="147">
        <f t="shared" si="642"/>
        <v>567.65821688068218</v>
      </c>
      <c r="E1871" s="170">
        <f t="shared" si="643"/>
        <v>4.0014047473476116E-4</v>
      </c>
      <c r="F1871" s="170">
        <f t="shared" si="644"/>
        <v>0.77637270756240073</v>
      </c>
      <c r="G1871" s="147" t="str">
        <f t="shared" si="645"/>
        <v/>
      </c>
      <c r="H1871" s="147">
        <f t="shared" si="646"/>
        <v>4.0014047473476116E-4</v>
      </c>
      <c r="I1871" s="147" t="str">
        <f t="shared" si="647"/>
        <v/>
      </c>
      <c r="J1871" s="147">
        <f t="shared" si="648"/>
        <v>1.5655380131355817E-10</v>
      </c>
      <c r="K1871" s="147" t="str">
        <f t="shared" si="649"/>
        <v/>
      </c>
      <c r="L1871" s="147" t="str">
        <f t="shared" si="650"/>
        <v/>
      </c>
      <c r="P1871" s="151">
        <v>1190</v>
      </c>
      <c r="Q1871" s="147">
        <f t="shared" si="651"/>
        <v>18256.517212373059</v>
      </c>
      <c r="R1871" s="170">
        <f t="shared" si="652"/>
        <v>1.2441750293740674E-5</v>
      </c>
      <c r="S1871" s="170">
        <f t="shared" si="653"/>
        <v>0.77637270756240073</v>
      </c>
      <c r="T1871" s="147" t="str">
        <f t="shared" si="654"/>
        <v/>
      </c>
      <c r="U1871" s="147">
        <f t="shared" si="655"/>
        <v>1.2441750293740674E-5</v>
      </c>
      <c r="V1871" s="147" t="str">
        <f t="shared" si="656"/>
        <v/>
      </c>
      <c r="W1871" s="171">
        <f t="shared" si="657"/>
        <v>1.6607301462576821E-5</v>
      </c>
      <c r="X1871" s="169" t="str">
        <f t="shared" si="658"/>
        <v/>
      </c>
      <c r="Y1871" s="147" t="str">
        <f t="shared" si="659"/>
        <v/>
      </c>
      <c r="AC1871" s="151">
        <v>1190</v>
      </c>
      <c r="AD1871" s="147">
        <f t="shared" si="660"/>
        <v>0.75999999999999979</v>
      </c>
      <c r="AE1871" s="170">
        <f t="shared" si="661"/>
        <v>0.29887240577595287</v>
      </c>
      <c r="AF1871" s="170">
        <f t="shared" si="662"/>
        <v>0.77637270756240051</v>
      </c>
      <c r="AG1871" s="147" t="str">
        <f t="shared" si="663"/>
        <v/>
      </c>
      <c r="AH1871" s="147">
        <f t="shared" si="664"/>
        <v>0.29887240577595287</v>
      </c>
      <c r="AI1871" s="147" t="str">
        <f t="shared" si="665"/>
        <v/>
      </c>
      <c r="AJ1871" s="169">
        <f t="shared" si="666"/>
        <v>0</v>
      </c>
      <c r="AK1871" s="169" t="str">
        <f t="shared" si="667"/>
        <v/>
      </c>
      <c r="AL1871" s="169" t="str">
        <f t="shared" si="668"/>
        <v/>
      </c>
      <c r="AM1871" s="169"/>
      <c r="AN1871" s="169"/>
      <c r="AO1871" s="169"/>
      <c r="AP1871" s="169"/>
      <c r="AQ1871" s="169"/>
      <c r="AR1871" s="169"/>
      <c r="AS1871" s="169"/>
      <c r="AT1871" s="148"/>
      <c r="AU1871" s="149"/>
      <c r="AV1871" s="148"/>
      <c r="AW1871" s="173"/>
      <c r="AX1871" s="174"/>
      <c r="AY1871" s="175"/>
      <c r="AZ1871" s="175"/>
      <c r="BA1871" s="176"/>
      <c r="BB1871" s="176"/>
      <c r="BC1871" s="150"/>
      <c r="BE1871" s="151">
        <v>1167</v>
      </c>
      <c r="BF1871" s="164">
        <f t="shared" si="670"/>
        <v>7.462400000000148</v>
      </c>
      <c r="BG1871" s="177">
        <f t="shared" si="671"/>
        <v>0.38237113627687108</v>
      </c>
      <c r="BH1871" s="178">
        <f t="shared" si="672"/>
        <v>6.2019194084617091E-4</v>
      </c>
      <c r="BI1871" s="179" t="str">
        <f t="shared" si="673"/>
        <v/>
      </c>
      <c r="BJ1871" s="179" t="str">
        <f t="shared" si="669"/>
        <v/>
      </c>
    </row>
    <row r="1872" spans="2:62" ht="20.100000000000001" customHeight="1" x14ac:dyDescent="0.25">
      <c r="B1872" s="147"/>
      <c r="C1872" s="151">
        <v>1191</v>
      </c>
      <c r="D1872" s="147">
        <f t="shared" si="642"/>
        <v>570.64589170636964</v>
      </c>
      <c r="E1872" s="170">
        <f t="shared" si="643"/>
        <v>3.9892270339408155E-4</v>
      </c>
      <c r="F1872" s="170">
        <f t="shared" si="644"/>
        <v>0.77756637870054646</v>
      </c>
      <c r="G1872" s="147" t="str">
        <f t="shared" si="645"/>
        <v/>
      </c>
      <c r="H1872" s="147">
        <f t="shared" si="646"/>
        <v>3.9892270339408155E-4</v>
      </c>
      <c r="I1872" s="147" t="str">
        <f t="shared" si="647"/>
        <v/>
      </c>
      <c r="J1872" s="147">
        <f t="shared" si="648"/>
        <v>1.6002528154370044E-10</v>
      </c>
      <c r="K1872" s="147" t="str">
        <f t="shared" si="649"/>
        <v/>
      </c>
      <c r="L1872" s="147" t="str">
        <f t="shared" si="650"/>
        <v/>
      </c>
      <c r="P1872" s="151">
        <v>1191</v>
      </c>
      <c r="Q1872" s="147">
        <f t="shared" si="651"/>
        <v>18352.604145069752</v>
      </c>
      <c r="R1872" s="170">
        <f t="shared" si="652"/>
        <v>1.2403885573992809E-5</v>
      </c>
      <c r="S1872" s="170">
        <f t="shared" si="653"/>
        <v>0.77756637870054657</v>
      </c>
      <c r="T1872" s="147" t="str">
        <f t="shared" si="654"/>
        <v/>
      </c>
      <c r="U1872" s="147">
        <f t="shared" si="655"/>
        <v>1.2403885573992809E-5</v>
      </c>
      <c r="V1872" s="147" t="str">
        <f t="shared" si="656"/>
        <v/>
      </c>
      <c r="W1872" s="171">
        <f t="shared" si="657"/>
        <v>1.6607536439718694E-5</v>
      </c>
      <c r="X1872" s="169">
        <f t="shared" si="658"/>
        <v>1.2403885573992809E-5</v>
      </c>
      <c r="Y1872" s="147">
        <f t="shared" si="659"/>
        <v>1.2403885573992809E-5</v>
      </c>
      <c r="AC1872" s="151">
        <v>1191</v>
      </c>
      <c r="AD1872" s="147">
        <f t="shared" si="660"/>
        <v>0.76400000000000023</v>
      </c>
      <c r="AE1872" s="170">
        <f t="shared" si="661"/>
        <v>0.29796282958145454</v>
      </c>
      <c r="AF1872" s="170">
        <f t="shared" si="662"/>
        <v>0.77756637870054668</v>
      </c>
      <c r="AG1872" s="147" t="str">
        <f t="shared" si="663"/>
        <v/>
      </c>
      <c r="AH1872" s="147">
        <f t="shared" si="664"/>
        <v>0.29796282958145454</v>
      </c>
      <c r="AI1872" s="147" t="str">
        <f t="shared" si="665"/>
        <v/>
      </c>
      <c r="AJ1872" s="169">
        <f t="shared" si="666"/>
        <v>0</v>
      </c>
      <c r="AK1872" s="169" t="str">
        <f t="shared" si="667"/>
        <v/>
      </c>
      <c r="AL1872" s="169" t="str">
        <f t="shared" si="668"/>
        <v/>
      </c>
      <c r="AM1872" s="169"/>
      <c r="AN1872" s="169"/>
      <c r="AO1872" s="169"/>
      <c r="AP1872" s="169"/>
      <c r="AQ1872" s="169"/>
      <c r="AR1872" s="169"/>
      <c r="AS1872" s="169"/>
      <c r="AT1872" s="148"/>
      <c r="AU1872" s="149"/>
      <c r="AV1872" s="148"/>
      <c r="AW1872" s="173"/>
      <c r="AX1872" s="174"/>
      <c r="AY1872" s="175"/>
      <c r="AZ1872" s="175"/>
      <c r="BA1872" s="176"/>
      <c r="BB1872" s="176"/>
      <c r="BC1872" s="150"/>
      <c r="BE1872" s="151">
        <v>1168</v>
      </c>
      <c r="BF1872" s="164">
        <f t="shared" si="670"/>
        <v>7.4688000000001482</v>
      </c>
      <c r="BG1872" s="177">
        <f t="shared" si="671"/>
        <v>0.38175094433602491</v>
      </c>
      <c r="BH1872" s="178">
        <f t="shared" si="672"/>
        <v>6.1953627685473744E-4</v>
      </c>
      <c r="BI1872" s="179" t="str">
        <f t="shared" si="673"/>
        <v/>
      </c>
      <c r="BJ1872" s="179" t="str">
        <f t="shared" si="669"/>
        <v/>
      </c>
    </row>
    <row r="1873" spans="2:62" ht="20.100000000000001" customHeight="1" x14ac:dyDescent="0.25">
      <c r="B1873" s="147"/>
      <c r="C1873" s="151">
        <v>1192</v>
      </c>
      <c r="D1873" s="147">
        <f t="shared" si="642"/>
        <v>573.63356653205756</v>
      </c>
      <c r="E1873" s="170">
        <f t="shared" si="643"/>
        <v>3.9770227488215382E-4</v>
      </c>
      <c r="F1873" s="170">
        <f t="shared" si="644"/>
        <v>0.77875640755279818</v>
      </c>
      <c r="G1873" s="147" t="str">
        <f t="shared" si="645"/>
        <v/>
      </c>
      <c r="H1873" s="147">
        <f t="shared" si="646"/>
        <v>3.9770227488215382E-4</v>
      </c>
      <c r="I1873" s="147" t="str">
        <f t="shared" si="647"/>
        <v/>
      </c>
      <c r="J1873" s="147">
        <f t="shared" si="648"/>
        <v>1.6357112246465307E-10</v>
      </c>
      <c r="K1873" s="147" t="str">
        <f t="shared" si="649"/>
        <v/>
      </c>
      <c r="L1873" s="147" t="str">
        <f t="shared" si="650"/>
        <v/>
      </c>
      <c r="P1873" s="151">
        <v>1192</v>
      </c>
      <c r="Q1873" s="147">
        <f t="shared" si="651"/>
        <v>18448.69107776646</v>
      </c>
      <c r="R1873" s="170">
        <f t="shared" si="652"/>
        <v>1.2365938233607328E-5</v>
      </c>
      <c r="S1873" s="170">
        <f t="shared" si="653"/>
        <v>0.77875640755279829</v>
      </c>
      <c r="T1873" s="147" t="str">
        <f t="shared" si="654"/>
        <v/>
      </c>
      <c r="U1873" s="147">
        <f t="shared" si="655"/>
        <v>1.2365938233607328E-5</v>
      </c>
      <c r="V1873" s="147" t="str">
        <f t="shared" si="656"/>
        <v/>
      </c>
      <c r="W1873" s="171">
        <f t="shared" si="657"/>
        <v>1.6607505697968325E-5</v>
      </c>
      <c r="X1873" s="169" t="str">
        <f t="shared" si="658"/>
        <v/>
      </c>
      <c r="Y1873" s="147" t="str">
        <f t="shared" si="659"/>
        <v/>
      </c>
      <c r="AC1873" s="151">
        <v>1192</v>
      </c>
      <c r="AD1873" s="147">
        <f t="shared" si="660"/>
        <v>0.76799999999999979</v>
      </c>
      <c r="AE1873" s="170">
        <f t="shared" si="661"/>
        <v>0.2970512686960452</v>
      </c>
      <c r="AF1873" s="170">
        <f t="shared" si="662"/>
        <v>0.77875640755279807</v>
      </c>
      <c r="AG1873" s="147" t="str">
        <f t="shared" si="663"/>
        <v/>
      </c>
      <c r="AH1873" s="147">
        <f t="shared" si="664"/>
        <v>0.2970512686960452</v>
      </c>
      <c r="AI1873" s="147" t="str">
        <f t="shared" si="665"/>
        <v/>
      </c>
      <c r="AJ1873" s="169">
        <f t="shared" si="666"/>
        <v>0</v>
      </c>
      <c r="AK1873" s="169" t="str">
        <f t="shared" si="667"/>
        <v/>
      </c>
      <c r="AL1873" s="169" t="str">
        <f t="shared" si="668"/>
        <v/>
      </c>
      <c r="AM1873" s="169"/>
      <c r="AN1873" s="169"/>
      <c r="AO1873" s="169"/>
      <c r="AP1873" s="169"/>
      <c r="AQ1873" s="169"/>
      <c r="AR1873" s="169"/>
      <c r="AS1873" s="169"/>
      <c r="AT1873" s="148"/>
      <c r="AU1873" s="149"/>
      <c r="AV1873" s="148"/>
      <c r="AW1873" s="173"/>
      <c r="AX1873" s="174"/>
      <c r="AY1873" s="175"/>
      <c r="AZ1873" s="175"/>
      <c r="BA1873" s="176"/>
      <c r="BB1873" s="176"/>
      <c r="BC1873" s="150"/>
      <c r="BE1873" s="151">
        <v>1169</v>
      </c>
      <c r="BF1873" s="164">
        <f t="shared" si="670"/>
        <v>7.4752000000001484</v>
      </c>
      <c r="BG1873" s="177">
        <f t="shared" si="671"/>
        <v>0.38113140805917017</v>
      </c>
      <c r="BH1873" s="178">
        <f t="shared" si="672"/>
        <v>6.1888017093020276E-4</v>
      </c>
      <c r="BI1873" s="179" t="str">
        <f t="shared" si="673"/>
        <v/>
      </c>
      <c r="BJ1873" s="179" t="str">
        <f t="shared" si="669"/>
        <v/>
      </c>
    </row>
    <row r="1874" spans="2:62" ht="20.100000000000001" customHeight="1" x14ac:dyDescent="0.25">
      <c r="B1874" s="147"/>
      <c r="C1874" s="151">
        <v>1193</v>
      </c>
      <c r="D1874" s="147">
        <f t="shared" si="642"/>
        <v>576.62124135774548</v>
      </c>
      <c r="E1874" s="170">
        <f t="shared" si="643"/>
        <v>3.9647923632175246E-4</v>
      </c>
      <c r="F1874" s="170">
        <f t="shared" si="644"/>
        <v>0.77994278625079028</v>
      </c>
      <c r="G1874" s="147" t="str">
        <f t="shared" si="645"/>
        <v/>
      </c>
      <c r="H1874" s="147">
        <f t="shared" si="646"/>
        <v>3.9647923632175246E-4</v>
      </c>
      <c r="I1874" s="147" t="str">
        <f t="shared" si="647"/>
        <v/>
      </c>
      <c r="J1874" s="147">
        <f t="shared" si="648"/>
        <v>1.6719285703784838E-10</v>
      </c>
      <c r="K1874" s="147" t="str">
        <f t="shared" si="649"/>
        <v/>
      </c>
      <c r="L1874" s="147" t="str">
        <f t="shared" si="650"/>
        <v/>
      </c>
      <c r="P1874" s="151">
        <v>1193</v>
      </c>
      <c r="Q1874" s="147">
        <f t="shared" si="651"/>
        <v>18544.778010463153</v>
      </c>
      <c r="R1874" s="170">
        <f t="shared" si="652"/>
        <v>1.2327909737794163E-5</v>
      </c>
      <c r="S1874" s="170">
        <f t="shared" si="653"/>
        <v>0.77994278625079028</v>
      </c>
      <c r="T1874" s="147" t="str">
        <f t="shared" si="654"/>
        <v/>
      </c>
      <c r="U1874" s="147">
        <f t="shared" si="655"/>
        <v>1.2327909737794163E-5</v>
      </c>
      <c r="V1874" s="147" t="str">
        <f t="shared" si="656"/>
        <v/>
      </c>
      <c r="W1874" s="171">
        <f t="shared" si="657"/>
        <v>1.6607209238801306E-5</v>
      </c>
      <c r="X1874" s="169" t="str">
        <f t="shared" si="658"/>
        <v/>
      </c>
      <c r="Y1874" s="147" t="str">
        <f t="shared" si="659"/>
        <v/>
      </c>
      <c r="AC1874" s="151">
        <v>1193</v>
      </c>
      <c r="AD1874" s="147">
        <f t="shared" si="660"/>
        <v>0.77200000000000024</v>
      </c>
      <c r="AE1874" s="170">
        <f t="shared" si="661"/>
        <v>0.29613775831660588</v>
      </c>
      <c r="AF1874" s="170">
        <f t="shared" si="662"/>
        <v>0.77994278625079028</v>
      </c>
      <c r="AG1874" s="147" t="str">
        <f t="shared" si="663"/>
        <v/>
      </c>
      <c r="AH1874" s="147">
        <f t="shared" si="664"/>
        <v>0.29613775831660588</v>
      </c>
      <c r="AI1874" s="147" t="str">
        <f t="shared" si="665"/>
        <v/>
      </c>
      <c r="AJ1874" s="169">
        <f t="shared" si="666"/>
        <v>0</v>
      </c>
      <c r="AK1874" s="169" t="str">
        <f t="shared" si="667"/>
        <v/>
      </c>
      <c r="AL1874" s="169" t="str">
        <f t="shared" si="668"/>
        <v/>
      </c>
      <c r="AM1874" s="169"/>
      <c r="AN1874" s="169"/>
      <c r="AO1874" s="169"/>
      <c r="AP1874" s="169"/>
      <c r="AQ1874" s="169"/>
      <c r="AR1874" s="169"/>
      <c r="AS1874" s="169"/>
      <c r="AT1874" s="148"/>
      <c r="AU1874" s="149"/>
      <c r="AV1874" s="148"/>
      <c r="AW1874" s="173"/>
      <c r="AX1874" s="174"/>
      <c r="AY1874" s="175"/>
      <c r="AZ1874" s="175"/>
      <c r="BA1874" s="176"/>
      <c r="BB1874" s="176"/>
      <c r="BC1874" s="150"/>
      <c r="BE1874" s="151">
        <v>1170</v>
      </c>
      <c r="BF1874" s="164">
        <f t="shared" si="670"/>
        <v>7.4816000000001486</v>
      </c>
      <c r="BG1874" s="177">
        <f t="shared" si="671"/>
        <v>0.38051252788823997</v>
      </c>
      <c r="BH1874" s="178">
        <f t="shared" si="672"/>
        <v>6.182236278856057E-4</v>
      </c>
      <c r="BI1874" s="179" t="str">
        <f t="shared" si="673"/>
        <v/>
      </c>
      <c r="BJ1874" s="179" t="str">
        <f t="shared" si="669"/>
        <v/>
      </c>
    </row>
    <row r="1875" spans="2:62" ht="20.100000000000001" customHeight="1" x14ac:dyDescent="0.25">
      <c r="B1875" s="147"/>
      <c r="C1875" s="151">
        <v>1194</v>
      </c>
      <c r="D1875" s="147">
        <f t="shared" si="642"/>
        <v>579.60891618343339</v>
      </c>
      <c r="E1875" s="170">
        <f t="shared" si="643"/>
        <v>3.9525363481620192E-4</v>
      </c>
      <c r="F1875" s="170">
        <f t="shared" si="644"/>
        <v>0.7811255070669163</v>
      </c>
      <c r="G1875" s="147" t="str">
        <f t="shared" si="645"/>
        <v/>
      </c>
      <c r="H1875" s="147">
        <f t="shared" si="646"/>
        <v>3.9525363481620192E-4</v>
      </c>
      <c r="I1875" s="147" t="str">
        <f t="shared" si="647"/>
        <v/>
      </c>
      <c r="J1875" s="147">
        <f t="shared" si="648"/>
        <v>1.7089204849635984E-10</v>
      </c>
      <c r="K1875" s="147" t="str">
        <f t="shared" si="649"/>
        <v/>
      </c>
      <c r="L1875" s="147" t="str">
        <f t="shared" si="650"/>
        <v/>
      </c>
      <c r="P1875" s="151">
        <v>1194</v>
      </c>
      <c r="Q1875" s="147">
        <f t="shared" si="651"/>
        <v>18640.864943159861</v>
      </c>
      <c r="R1875" s="170">
        <f t="shared" si="652"/>
        <v>1.2289801551158457E-5</v>
      </c>
      <c r="S1875" s="170">
        <f t="shared" si="653"/>
        <v>0.7811255070669163</v>
      </c>
      <c r="T1875" s="147" t="str">
        <f t="shared" si="654"/>
        <v/>
      </c>
      <c r="U1875" s="147">
        <f t="shared" si="655"/>
        <v>1.2289801551158457E-5</v>
      </c>
      <c r="V1875" s="147" t="str">
        <f t="shared" si="656"/>
        <v/>
      </c>
      <c r="W1875" s="171">
        <f t="shared" si="657"/>
        <v>1.6606647076447468E-5</v>
      </c>
      <c r="X1875" s="169" t="str">
        <f t="shared" si="658"/>
        <v/>
      </c>
      <c r="Y1875" s="147" t="str">
        <f t="shared" si="659"/>
        <v/>
      </c>
      <c r="AC1875" s="151">
        <v>1194</v>
      </c>
      <c r="AD1875" s="147">
        <f t="shared" si="660"/>
        <v>0.7759999999999998</v>
      </c>
      <c r="AE1875" s="170">
        <f t="shared" si="661"/>
        <v>0.29522233362549144</v>
      </c>
      <c r="AF1875" s="170">
        <f t="shared" si="662"/>
        <v>0.78112550706691619</v>
      </c>
      <c r="AG1875" s="147" t="str">
        <f t="shared" si="663"/>
        <v/>
      </c>
      <c r="AH1875" s="147">
        <f t="shared" si="664"/>
        <v>0.29522233362549144</v>
      </c>
      <c r="AI1875" s="147" t="str">
        <f t="shared" si="665"/>
        <v/>
      </c>
      <c r="AJ1875" s="169">
        <f t="shared" si="666"/>
        <v>0</v>
      </c>
      <c r="AK1875" s="169" t="str">
        <f t="shared" si="667"/>
        <v/>
      </c>
      <c r="AL1875" s="169" t="str">
        <f t="shared" si="668"/>
        <v/>
      </c>
      <c r="AM1875" s="169"/>
      <c r="AN1875" s="169"/>
      <c r="AO1875" s="169"/>
      <c r="AP1875" s="169"/>
      <c r="AQ1875" s="169"/>
      <c r="AR1875" s="169"/>
      <c r="AS1875" s="169"/>
      <c r="AT1875" s="148"/>
      <c r="AU1875" s="149"/>
      <c r="AV1875" s="148"/>
      <c r="AW1875" s="173"/>
      <c r="AX1875" s="174"/>
      <c r="AY1875" s="175"/>
      <c r="AZ1875" s="175"/>
      <c r="BA1875" s="176"/>
      <c r="BB1875" s="176"/>
      <c r="BC1875" s="150"/>
      <c r="BE1875" s="151">
        <v>1171</v>
      </c>
      <c r="BF1875" s="164">
        <f t="shared" si="670"/>
        <v>7.4880000000001488</v>
      </c>
      <c r="BG1875" s="177">
        <f t="shared" si="671"/>
        <v>0.37989430426035437</v>
      </c>
      <c r="BH1875" s="178">
        <f t="shared" si="672"/>
        <v>6.1756665252071796E-4</v>
      </c>
      <c r="BI1875" s="179" t="str">
        <f t="shared" si="673"/>
        <v/>
      </c>
      <c r="BJ1875" s="179" t="str">
        <f t="shared" si="669"/>
        <v/>
      </c>
    </row>
    <row r="1876" spans="2:62" ht="20.100000000000001" customHeight="1" x14ac:dyDescent="0.25">
      <c r="B1876" s="147"/>
      <c r="C1876" s="151">
        <v>1195</v>
      </c>
      <c r="D1876" s="147">
        <f t="shared" si="642"/>
        <v>582.59659100912086</v>
      </c>
      <c r="E1876" s="170">
        <f t="shared" si="643"/>
        <v>3.9402551744642766E-4</v>
      </c>
      <c r="F1876" s="170">
        <f t="shared" si="644"/>
        <v>0.78230456241426682</v>
      </c>
      <c r="G1876" s="147" t="str">
        <f t="shared" si="645"/>
        <v/>
      </c>
      <c r="H1876" s="147">
        <f t="shared" si="646"/>
        <v>3.9402551744642766E-4</v>
      </c>
      <c r="I1876" s="147" t="str">
        <f t="shared" si="647"/>
        <v/>
      </c>
      <c r="J1876" s="147">
        <f t="shared" si="648"/>
        <v>1.7467029091400312E-10</v>
      </c>
      <c r="K1876" s="147" t="str">
        <f t="shared" si="649"/>
        <v/>
      </c>
      <c r="L1876" s="147" t="str">
        <f t="shared" si="650"/>
        <v/>
      </c>
      <c r="P1876" s="151">
        <v>1195</v>
      </c>
      <c r="Q1876" s="147">
        <f t="shared" si="651"/>
        <v>18736.951875856554</v>
      </c>
      <c r="R1876" s="170">
        <f t="shared" si="652"/>
        <v>1.2251615137608901E-5</v>
      </c>
      <c r="S1876" s="170">
        <f t="shared" si="653"/>
        <v>0.78230456241426694</v>
      </c>
      <c r="T1876" s="147" t="str">
        <f t="shared" si="654"/>
        <v/>
      </c>
      <c r="U1876" s="147">
        <f t="shared" si="655"/>
        <v>1.2251615137608901E-5</v>
      </c>
      <c r="V1876" s="147" t="str">
        <f t="shared" si="656"/>
        <v/>
      </c>
      <c r="W1876" s="171">
        <f t="shared" si="657"/>
        <v>1.6605819237889747E-5</v>
      </c>
      <c r="X1876" s="169" t="str">
        <f t="shared" si="658"/>
        <v/>
      </c>
      <c r="Y1876" s="147" t="str">
        <f t="shared" si="659"/>
        <v/>
      </c>
      <c r="AC1876" s="151">
        <v>1195</v>
      </c>
      <c r="AD1876" s="147">
        <f t="shared" si="660"/>
        <v>0.78000000000000025</v>
      </c>
      <c r="AE1876" s="170">
        <f t="shared" si="661"/>
        <v>0.29430502978832507</v>
      </c>
      <c r="AF1876" s="170">
        <f t="shared" si="662"/>
        <v>0.78230456241426705</v>
      </c>
      <c r="AG1876" s="147" t="str">
        <f t="shared" si="663"/>
        <v/>
      </c>
      <c r="AH1876" s="147">
        <f t="shared" si="664"/>
        <v>0.29430502978832507</v>
      </c>
      <c r="AI1876" s="147" t="str">
        <f t="shared" si="665"/>
        <v/>
      </c>
      <c r="AJ1876" s="169">
        <f t="shared" si="666"/>
        <v>0</v>
      </c>
      <c r="AK1876" s="169" t="str">
        <f t="shared" si="667"/>
        <v/>
      </c>
      <c r="AL1876" s="169" t="str">
        <f t="shared" si="668"/>
        <v/>
      </c>
      <c r="AM1876" s="169"/>
      <c r="AN1876" s="169"/>
      <c r="AO1876" s="169"/>
      <c r="AP1876" s="169"/>
      <c r="AQ1876" s="169"/>
      <c r="AR1876" s="169"/>
      <c r="AS1876" s="169"/>
      <c r="AT1876" s="148"/>
      <c r="AU1876" s="149"/>
      <c r="AV1876" s="148"/>
      <c r="AW1876" s="173"/>
      <c r="AX1876" s="174"/>
      <c r="AY1876" s="175"/>
      <c r="AZ1876" s="175"/>
      <c r="BA1876" s="176"/>
      <c r="BB1876" s="176"/>
      <c r="BC1876" s="150"/>
      <c r="BE1876" s="151">
        <v>1172</v>
      </c>
      <c r="BF1876" s="164">
        <f t="shared" si="670"/>
        <v>7.4944000000001489</v>
      </c>
      <c r="BG1876" s="177">
        <f t="shared" si="671"/>
        <v>0.37927673760783365</v>
      </c>
      <c r="BH1876" s="178">
        <f t="shared" si="672"/>
        <v>6.169092496211559E-4</v>
      </c>
      <c r="BI1876" s="179" t="str">
        <f t="shared" si="673"/>
        <v/>
      </c>
      <c r="BJ1876" s="179" t="str">
        <f t="shared" si="669"/>
        <v/>
      </c>
    </row>
    <row r="1877" spans="2:62" ht="20.100000000000001" customHeight="1" x14ac:dyDescent="0.25">
      <c r="B1877" s="147"/>
      <c r="C1877" s="151">
        <v>1196</v>
      </c>
      <c r="D1877" s="147">
        <f t="shared" si="642"/>
        <v>585.58426583480878</v>
      </c>
      <c r="E1877" s="170">
        <f t="shared" si="643"/>
        <v>3.9279493126801525E-4</v>
      </c>
      <c r="F1877" s="170">
        <f t="shared" si="644"/>
        <v>0.78347994484655803</v>
      </c>
      <c r="G1877" s="147" t="str">
        <f t="shared" si="645"/>
        <v/>
      </c>
      <c r="H1877" s="147">
        <f t="shared" si="646"/>
        <v>3.9279493126801525E-4</v>
      </c>
      <c r="I1877" s="147" t="str">
        <f t="shared" si="647"/>
        <v/>
      </c>
      <c r="J1877" s="147">
        <f t="shared" si="648"/>
        <v>1.785292097845575E-10</v>
      </c>
      <c r="K1877" s="147" t="str">
        <f t="shared" si="649"/>
        <v/>
      </c>
      <c r="L1877" s="147" t="str">
        <f t="shared" si="650"/>
        <v/>
      </c>
      <c r="P1877" s="151">
        <v>1196</v>
      </c>
      <c r="Q1877" s="147">
        <f t="shared" si="651"/>
        <v>18833.038808553261</v>
      </c>
      <c r="R1877" s="170">
        <f t="shared" si="652"/>
        <v>1.2213351960266283E-5</v>
      </c>
      <c r="S1877" s="170">
        <f t="shared" si="653"/>
        <v>0.78347994484655803</v>
      </c>
      <c r="T1877" s="147" t="str">
        <f t="shared" si="654"/>
        <v/>
      </c>
      <c r="U1877" s="147">
        <f t="shared" si="655"/>
        <v>1.2213351960266283E-5</v>
      </c>
      <c r="V1877" s="147" t="str">
        <f t="shared" si="656"/>
        <v/>
      </c>
      <c r="W1877" s="171">
        <f t="shared" si="657"/>
        <v>1.6604725762862015E-5</v>
      </c>
      <c r="X1877" s="169" t="str">
        <f t="shared" si="658"/>
        <v/>
      </c>
      <c r="Y1877" s="147" t="str">
        <f t="shared" si="659"/>
        <v/>
      </c>
      <c r="AC1877" s="151">
        <v>1196</v>
      </c>
      <c r="AD1877" s="147">
        <f t="shared" si="660"/>
        <v>0.78399999999999981</v>
      </c>
      <c r="AE1877" s="170">
        <f t="shared" si="661"/>
        <v>0.29338588195180482</v>
      </c>
      <c r="AF1877" s="170">
        <f t="shared" si="662"/>
        <v>0.78347994484655792</v>
      </c>
      <c r="AG1877" s="147" t="str">
        <f t="shared" si="663"/>
        <v/>
      </c>
      <c r="AH1877" s="147">
        <f t="shared" si="664"/>
        <v>0.29338588195180482</v>
      </c>
      <c r="AI1877" s="147" t="str">
        <f t="shared" si="665"/>
        <v/>
      </c>
      <c r="AJ1877" s="169">
        <f t="shared" si="666"/>
        <v>0</v>
      </c>
      <c r="AK1877" s="169" t="str">
        <f t="shared" si="667"/>
        <v/>
      </c>
      <c r="AL1877" s="169" t="str">
        <f t="shared" si="668"/>
        <v/>
      </c>
      <c r="AM1877" s="169"/>
      <c r="AN1877" s="169"/>
      <c r="AO1877" s="169"/>
      <c r="AP1877" s="169"/>
      <c r="AQ1877" s="169"/>
      <c r="AR1877" s="169"/>
      <c r="AS1877" s="169"/>
      <c r="AT1877" s="148"/>
      <c r="AU1877" s="149"/>
      <c r="AV1877" s="148"/>
      <c r="AW1877" s="173"/>
      <c r="AX1877" s="174"/>
      <c r="AY1877" s="175"/>
      <c r="AZ1877" s="175"/>
      <c r="BA1877" s="176"/>
      <c r="BB1877" s="176"/>
      <c r="BC1877" s="150"/>
      <c r="BE1877" s="151">
        <v>1173</v>
      </c>
      <c r="BF1877" s="164">
        <f t="shared" si="670"/>
        <v>7.5008000000001491</v>
      </c>
      <c r="BG1877" s="177">
        <f t="shared" si="671"/>
        <v>0.37865982835821249</v>
      </c>
      <c r="BH1877" s="178">
        <f t="shared" si="672"/>
        <v>6.1625142395888011E-4</v>
      </c>
      <c r="BI1877" s="179" t="str">
        <f t="shared" si="673"/>
        <v/>
      </c>
      <c r="BJ1877" s="179" t="str">
        <f t="shared" si="669"/>
        <v/>
      </c>
    </row>
    <row r="1878" spans="2:62" ht="20.100000000000001" customHeight="1" x14ac:dyDescent="0.25">
      <c r="B1878" s="147"/>
      <c r="C1878" s="151">
        <v>1197</v>
      </c>
      <c r="D1878" s="147">
        <f t="shared" si="642"/>
        <v>588.57194066049669</v>
      </c>
      <c r="E1878" s="170">
        <f t="shared" si="643"/>
        <v>3.9156192330828439E-4</v>
      </c>
      <c r="F1878" s="170">
        <f t="shared" si="644"/>
        <v>0.78465164705805068</v>
      </c>
      <c r="G1878" s="147" t="str">
        <f t="shared" si="645"/>
        <v/>
      </c>
      <c r="H1878" s="147">
        <f t="shared" si="646"/>
        <v>3.9156192330828439E-4</v>
      </c>
      <c r="I1878" s="147" t="str">
        <f t="shared" si="647"/>
        <v/>
      </c>
      <c r="J1878" s="147">
        <f t="shared" si="648"/>
        <v>1.8247046261124076E-10</v>
      </c>
      <c r="K1878" s="147" t="str">
        <f t="shared" si="649"/>
        <v/>
      </c>
      <c r="L1878" s="147" t="str">
        <f t="shared" si="650"/>
        <v/>
      </c>
      <c r="P1878" s="151">
        <v>1197</v>
      </c>
      <c r="Q1878" s="147">
        <f t="shared" si="651"/>
        <v>18929.125741249954</v>
      </c>
      <c r="R1878" s="170">
        <f t="shared" si="652"/>
        <v>1.2175013481372503E-5</v>
      </c>
      <c r="S1878" s="170">
        <f t="shared" si="653"/>
        <v>0.78465164705805068</v>
      </c>
      <c r="T1878" s="147" t="str">
        <f t="shared" si="654"/>
        <v/>
      </c>
      <c r="U1878" s="147">
        <f t="shared" si="655"/>
        <v>1.2175013481372503E-5</v>
      </c>
      <c r="V1878" s="147" t="str">
        <f t="shared" si="656"/>
        <v/>
      </c>
      <c r="W1878" s="171">
        <f t="shared" si="657"/>
        <v>1.6603366703845915E-5</v>
      </c>
      <c r="X1878" s="169" t="str">
        <f t="shared" si="658"/>
        <v/>
      </c>
      <c r="Y1878" s="147" t="str">
        <f t="shared" si="659"/>
        <v/>
      </c>
      <c r="AC1878" s="151">
        <v>1197</v>
      </c>
      <c r="AD1878" s="147">
        <f t="shared" si="660"/>
        <v>0.78800000000000026</v>
      </c>
      <c r="AE1878" s="170">
        <f t="shared" si="661"/>
        <v>0.29246492524151452</v>
      </c>
      <c r="AF1878" s="170">
        <f t="shared" si="662"/>
        <v>0.78465164705805068</v>
      </c>
      <c r="AG1878" s="147" t="str">
        <f t="shared" si="663"/>
        <v/>
      </c>
      <c r="AH1878" s="147">
        <f t="shared" si="664"/>
        <v>0.29246492524151452</v>
      </c>
      <c r="AI1878" s="147" t="str">
        <f t="shared" si="665"/>
        <v/>
      </c>
      <c r="AJ1878" s="169">
        <f t="shared" si="666"/>
        <v>0</v>
      </c>
      <c r="AK1878" s="169" t="str">
        <f t="shared" si="667"/>
        <v/>
      </c>
      <c r="AL1878" s="169" t="str">
        <f t="shared" si="668"/>
        <v/>
      </c>
      <c r="AM1878" s="169"/>
      <c r="AN1878" s="169"/>
      <c r="AO1878" s="169"/>
      <c r="AP1878" s="169"/>
      <c r="AQ1878" s="169"/>
      <c r="AR1878" s="169"/>
      <c r="AS1878" s="169"/>
      <c r="AT1878" s="148"/>
      <c r="AU1878" s="149"/>
      <c r="AV1878" s="148"/>
      <c r="AW1878" s="173"/>
      <c r="AX1878" s="174"/>
      <c r="AY1878" s="175"/>
      <c r="AZ1878" s="175"/>
      <c r="BA1878" s="176"/>
      <c r="BB1878" s="176"/>
      <c r="BC1878" s="150"/>
      <c r="BE1878" s="151">
        <v>1174</v>
      </c>
      <c r="BF1878" s="164">
        <f t="shared" si="670"/>
        <v>7.5072000000001493</v>
      </c>
      <c r="BG1878" s="177">
        <f t="shared" si="671"/>
        <v>0.37804357693425361</v>
      </c>
      <c r="BH1878" s="178">
        <f t="shared" si="672"/>
        <v>6.1559318029225096E-4</v>
      </c>
      <c r="BI1878" s="179" t="str">
        <f t="shared" si="673"/>
        <v/>
      </c>
      <c r="BJ1878" s="179" t="str">
        <f t="shared" si="669"/>
        <v/>
      </c>
    </row>
    <row r="1879" spans="2:62" ht="20.100000000000001" customHeight="1" x14ac:dyDescent="0.25">
      <c r="B1879" s="147"/>
      <c r="C1879" s="151">
        <v>1198</v>
      </c>
      <c r="D1879" s="147">
        <f t="shared" si="642"/>
        <v>591.55961548618461</v>
      </c>
      <c r="E1879" s="170">
        <f t="shared" si="643"/>
        <v>3.9032654056337003E-4</v>
      </c>
      <c r="F1879" s="170">
        <f t="shared" si="644"/>
        <v>0.78581966188346275</v>
      </c>
      <c r="G1879" s="147" t="str">
        <f t="shared" si="645"/>
        <v/>
      </c>
      <c r="H1879" s="147">
        <f t="shared" si="646"/>
        <v>3.9032654056337003E-4</v>
      </c>
      <c r="I1879" s="147" t="str">
        <f t="shared" si="647"/>
        <v/>
      </c>
      <c r="J1879" s="147">
        <f t="shared" si="648"/>
        <v>1.8649573950663658E-10</v>
      </c>
      <c r="K1879" s="147" t="str">
        <f t="shared" si="649"/>
        <v/>
      </c>
      <c r="L1879" s="147" t="str">
        <f t="shared" si="650"/>
        <v/>
      </c>
      <c r="P1879" s="151">
        <v>1198</v>
      </c>
      <c r="Q1879" s="147">
        <f t="shared" si="651"/>
        <v>19025.212673946662</v>
      </c>
      <c r="R1879" s="170">
        <f t="shared" si="652"/>
        <v>1.2136601162199821E-5</v>
      </c>
      <c r="S1879" s="170">
        <f t="shared" si="653"/>
        <v>0.78581966188346275</v>
      </c>
      <c r="T1879" s="147" t="str">
        <f t="shared" si="654"/>
        <v/>
      </c>
      <c r="U1879" s="147">
        <f t="shared" si="655"/>
        <v>1.2136601162199821E-5</v>
      </c>
      <c r="V1879" s="147" t="str">
        <f t="shared" si="656"/>
        <v/>
      </c>
      <c r="W1879" s="171">
        <f t="shared" si="657"/>
        <v>1.660174212606665E-5</v>
      </c>
      <c r="X1879" s="169" t="str">
        <f t="shared" si="658"/>
        <v/>
      </c>
      <c r="Y1879" s="147" t="str">
        <f t="shared" si="659"/>
        <v/>
      </c>
      <c r="AC1879" s="151">
        <v>1198</v>
      </c>
      <c r="AD1879" s="147">
        <f t="shared" si="660"/>
        <v>0.79199999999999982</v>
      </c>
      <c r="AE1879" s="170">
        <f t="shared" si="661"/>
        <v>0.29154219475974724</v>
      </c>
      <c r="AF1879" s="170">
        <f t="shared" si="662"/>
        <v>0.78581966188346253</v>
      </c>
      <c r="AG1879" s="147" t="str">
        <f t="shared" si="663"/>
        <v/>
      </c>
      <c r="AH1879" s="147">
        <f t="shared" si="664"/>
        <v>0.29154219475974724</v>
      </c>
      <c r="AI1879" s="147" t="str">
        <f t="shared" si="665"/>
        <v/>
      </c>
      <c r="AJ1879" s="169">
        <f t="shared" si="666"/>
        <v>0</v>
      </c>
      <c r="AK1879" s="169" t="str">
        <f t="shared" si="667"/>
        <v/>
      </c>
      <c r="AL1879" s="169" t="str">
        <f t="shared" si="668"/>
        <v/>
      </c>
      <c r="AM1879" s="169"/>
      <c r="AN1879" s="169"/>
      <c r="AO1879" s="169"/>
      <c r="AP1879" s="169"/>
      <c r="AQ1879" s="169"/>
      <c r="AR1879" s="169"/>
      <c r="AS1879" s="169"/>
      <c r="AT1879" s="148"/>
      <c r="AU1879" s="149"/>
      <c r="AV1879" s="148"/>
      <c r="AW1879" s="173"/>
      <c r="AX1879" s="174"/>
      <c r="AY1879" s="175"/>
      <c r="AZ1879" s="175"/>
      <c r="BA1879" s="176"/>
      <c r="BB1879" s="176"/>
      <c r="BC1879" s="150"/>
      <c r="BE1879" s="151">
        <v>1175</v>
      </c>
      <c r="BF1879" s="164">
        <f t="shared" si="670"/>
        <v>7.5136000000001495</v>
      </c>
      <c r="BG1879" s="177">
        <f t="shared" si="671"/>
        <v>0.37742798375396136</v>
      </c>
      <c r="BH1879" s="178">
        <f t="shared" si="672"/>
        <v>6.1493452336525145E-4</v>
      </c>
      <c r="BI1879" s="179" t="str">
        <f t="shared" si="673"/>
        <v/>
      </c>
      <c r="BJ1879" s="179" t="str">
        <f t="shared" si="669"/>
        <v/>
      </c>
    </row>
    <row r="1880" spans="2:62" ht="20.100000000000001" customHeight="1" x14ac:dyDescent="0.25">
      <c r="B1880" s="147"/>
      <c r="C1880" s="151">
        <v>1199</v>
      </c>
      <c r="D1880" s="147">
        <f t="shared" si="642"/>
        <v>594.54729031187208</v>
      </c>
      <c r="E1880" s="170">
        <f t="shared" si="643"/>
        <v>3.8908882999531927E-4</v>
      </c>
      <c r="F1880" s="170">
        <f t="shared" si="644"/>
        <v>0.78698398229787025</v>
      </c>
      <c r="G1880" s="147" t="str">
        <f t="shared" si="645"/>
        <v/>
      </c>
      <c r="H1880" s="147">
        <f t="shared" si="646"/>
        <v>3.8908882999531927E-4</v>
      </c>
      <c r="I1880" s="147" t="str">
        <f t="shared" si="647"/>
        <v/>
      </c>
      <c r="J1880" s="147">
        <f t="shared" si="648"/>
        <v>1.9060676380322192E-10</v>
      </c>
      <c r="K1880" s="147" t="str">
        <f t="shared" si="649"/>
        <v/>
      </c>
      <c r="L1880" s="147" t="str">
        <f t="shared" si="650"/>
        <v/>
      </c>
      <c r="P1880" s="151">
        <v>1199</v>
      </c>
      <c r="Q1880" s="147">
        <f t="shared" si="651"/>
        <v>19121.299606643355</v>
      </c>
      <c r="R1880" s="170">
        <f t="shared" si="652"/>
        <v>1.2098116462960583E-5</v>
      </c>
      <c r="S1880" s="170">
        <f t="shared" si="653"/>
        <v>0.78698398229787037</v>
      </c>
      <c r="T1880" s="147" t="str">
        <f t="shared" si="654"/>
        <v/>
      </c>
      <c r="U1880" s="147">
        <f t="shared" si="655"/>
        <v>1.2098116462960583E-5</v>
      </c>
      <c r="V1880" s="147" t="str">
        <f t="shared" si="656"/>
        <v/>
      </c>
      <c r="W1880" s="171">
        <f t="shared" si="657"/>
        <v>1.6599852107487775E-5</v>
      </c>
      <c r="X1880" s="169" t="str">
        <f t="shared" si="658"/>
        <v/>
      </c>
      <c r="Y1880" s="147" t="str">
        <f t="shared" si="659"/>
        <v/>
      </c>
      <c r="AC1880" s="151">
        <v>1199</v>
      </c>
      <c r="AD1880" s="147">
        <f t="shared" si="660"/>
        <v>0.79600000000000026</v>
      </c>
      <c r="AE1880" s="170">
        <f t="shared" si="661"/>
        <v>0.29061772558333376</v>
      </c>
      <c r="AF1880" s="170">
        <f t="shared" si="662"/>
        <v>0.78698398229787037</v>
      </c>
      <c r="AG1880" s="147" t="str">
        <f t="shared" si="663"/>
        <v/>
      </c>
      <c r="AH1880" s="147">
        <f t="shared" si="664"/>
        <v>0.29061772558333376</v>
      </c>
      <c r="AI1880" s="147" t="str">
        <f t="shared" si="665"/>
        <v/>
      </c>
      <c r="AJ1880" s="169">
        <f t="shared" si="666"/>
        <v>0</v>
      </c>
      <c r="AK1880" s="169" t="str">
        <f t="shared" si="667"/>
        <v/>
      </c>
      <c r="AL1880" s="169" t="str">
        <f t="shared" si="668"/>
        <v/>
      </c>
      <c r="AM1880" s="169"/>
      <c r="AN1880" s="169"/>
      <c r="AO1880" s="169"/>
      <c r="AP1880" s="169"/>
      <c r="AQ1880" s="169"/>
      <c r="AR1880" s="169"/>
      <c r="AS1880" s="169"/>
      <c r="AT1880" s="148"/>
      <c r="AU1880" s="149"/>
      <c r="AV1880" s="148"/>
      <c r="AW1880" s="173"/>
      <c r="AX1880" s="174"/>
      <c r="AY1880" s="175"/>
      <c r="AZ1880" s="175"/>
      <c r="BA1880" s="176"/>
      <c r="BB1880" s="176"/>
      <c r="BC1880" s="150"/>
      <c r="BE1880" s="151">
        <v>1176</v>
      </c>
      <c r="BF1880" s="164">
        <f t="shared" si="670"/>
        <v>7.5200000000001497</v>
      </c>
      <c r="BG1880" s="177">
        <f t="shared" si="671"/>
        <v>0.37681304923059611</v>
      </c>
      <c r="BH1880" s="178">
        <f t="shared" si="672"/>
        <v>6.1427545790898597E-4</v>
      </c>
      <c r="BI1880" s="179" t="str">
        <f t="shared" si="673"/>
        <v/>
      </c>
      <c r="BJ1880" s="179" t="str">
        <f t="shared" si="669"/>
        <v/>
      </c>
    </row>
    <row r="1881" spans="2:62" ht="20.100000000000001" customHeight="1" x14ac:dyDescent="0.25">
      <c r="B1881" s="147"/>
      <c r="C1881" s="151">
        <v>1200</v>
      </c>
      <c r="D1881" s="147">
        <f t="shared" si="642"/>
        <v>597.53496513755999</v>
      </c>
      <c r="E1881" s="170">
        <f t="shared" si="643"/>
        <v>3.8784883852919594E-4</v>
      </c>
      <c r="F1881" s="170">
        <f t="shared" si="644"/>
        <v>0.78814460141660336</v>
      </c>
      <c r="G1881" s="147" t="str">
        <f t="shared" si="645"/>
        <v/>
      </c>
      <c r="H1881" s="147">
        <f t="shared" si="646"/>
        <v>3.8784883852919594E-4</v>
      </c>
      <c r="I1881" s="147" t="str">
        <f t="shared" si="647"/>
        <v/>
      </c>
      <c r="J1881" s="147">
        <f t="shared" si="648"/>
        <v>1.9480529267469035E-10</v>
      </c>
      <c r="K1881" s="147" t="str">
        <f t="shared" si="649"/>
        <v/>
      </c>
      <c r="L1881" s="147" t="str">
        <f t="shared" si="650"/>
        <v/>
      </c>
      <c r="P1881" s="151">
        <v>1200</v>
      </c>
      <c r="Q1881" s="147">
        <f t="shared" si="651"/>
        <v>19217.386539340063</v>
      </c>
      <c r="R1881" s="170">
        <f t="shared" si="652"/>
        <v>1.205956084271721E-5</v>
      </c>
      <c r="S1881" s="170">
        <f t="shared" si="653"/>
        <v>0.78814460141660347</v>
      </c>
      <c r="T1881" s="147" t="str">
        <f t="shared" si="654"/>
        <v/>
      </c>
      <c r="U1881" s="147">
        <f t="shared" si="655"/>
        <v>1.205956084271721E-5</v>
      </c>
      <c r="V1881" s="147" t="str">
        <f t="shared" si="656"/>
        <v/>
      </c>
      <c r="W1881" s="171">
        <f t="shared" si="657"/>
        <v>1.659769673880496E-5</v>
      </c>
      <c r="X1881" s="169" t="str">
        <f t="shared" si="658"/>
        <v/>
      </c>
      <c r="Y1881" s="147" t="str">
        <f t="shared" si="659"/>
        <v/>
      </c>
      <c r="AC1881" s="151">
        <v>1200</v>
      </c>
      <c r="AD1881" s="147">
        <f t="shared" si="660"/>
        <v>0.79999999999999982</v>
      </c>
      <c r="AE1881" s="170">
        <f t="shared" si="661"/>
        <v>0.28969155276148278</v>
      </c>
      <c r="AF1881" s="170">
        <f t="shared" si="662"/>
        <v>0.78814460141660325</v>
      </c>
      <c r="AG1881" s="147" t="str">
        <f t="shared" si="663"/>
        <v/>
      </c>
      <c r="AH1881" s="147">
        <f t="shared" si="664"/>
        <v>0.28969155276148278</v>
      </c>
      <c r="AI1881" s="147" t="str">
        <f t="shared" si="665"/>
        <v/>
      </c>
      <c r="AJ1881" s="169">
        <f t="shared" si="666"/>
        <v>0</v>
      </c>
      <c r="AK1881" s="169" t="str">
        <f t="shared" si="667"/>
        <v/>
      </c>
      <c r="AL1881" s="169" t="str">
        <f t="shared" si="668"/>
        <v/>
      </c>
      <c r="AM1881" s="169"/>
      <c r="AN1881" s="169"/>
      <c r="AO1881" s="169"/>
      <c r="AP1881" s="169"/>
      <c r="AQ1881" s="169"/>
      <c r="AR1881" s="169"/>
      <c r="AS1881" s="169"/>
      <c r="AT1881" s="148"/>
      <c r="AU1881" s="149"/>
      <c r="AV1881" s="148"/>
      <c r="AW1881" s="173"/>
      <c r="AX1881" s="174"/>
      <c r="AY1881" s="175"/>
      <c r="AZ1881" s="175"/>
      <c r="BA1881" s="176"/>
      <c r="BB1881" s="176"/>
      <c r="BC1881" s="150"/>
      <c r="BE1881" s="151">
        <v>1177</v>
      </c>
      <c r="BF1881" s="164">
        <f t="shared" si="670"/>
        <v>7.5264000000001499</v>
      </c>
      <c r="BG1881" s="177">
        <f t="shared" si="671"/>
        <v>0.37619877377268712</v>
      </c>
      <c r="BH1881" s="178">
        <f t="shared" si="672"/>
        <v>6.1361598863873823E-4</v>
      </c>
      <c r="BI1881" s="179" t="str">
        <f t="shared" si="673"/>
        <v/>
      </c>
      <c r="BJ1881" s="179" t="str">
        <f t="shared" si="669"/>
        <v/>
      </c>
    </row>
    <row r="1882" spans="2:62" ht="20.100000000000001" customHeight="1" x14ac:dyDescent="0.25">
      <c r="B1882" s="147"/>
      <c r="C1882" s="151">
        <v>1201</v>
      </c>
      <c r="D1882" s="147">
        <f t="shared" si="642"/>
        <v>600.52263996324791</v>
      </c>
      <c r="E1882" s="170">
        <f t="shared" si="643"/>
        <v>3.8660661305020148E-4</v>
      </c>
      <c r="F1882" s="170">
        <f t="shared" si="644"/>
        <v>0.78930151249512903</v>
      </c>
      <c r="G1882" s="147" t="str">
        <f t="shared" si="645"/>
        <v/>
      </c>
      <c r="H1882" s="147">
        <f t="shared" si="646"/>
        <v>3.8660661305020148E-4</v>
      </c>
      <c r="I1882" s="147" t="str">
        <f t="shared" si="647"/>
        <v/>
      </c>
      <c r="J1882" s="147">
        <f t="shared" si="648"/>
        <v>1.990931177682308E-10</v>
      </c>
      <c r="K1882" s="147" t="str">
        <f t="shared" si="649"/>
        <v/>
      </c>
      <c r="L1882" s="147" t="str">
        <f t="shared" si="650"/>
        <v/>
      </c>
      <c r="P1882" s="151">
        <v>1201</v>
      </c>
      <c r="Q1882" s="147">
        <f t="shared" si="651"/>
        <v>19313.473472036756</v>
      </c>
      <c r="R1882" s="170">
        <f t="shared" si="652"/>
        <v>1.2020935759292661E-5</v>
      </c>
      <c r="S1882" s="170">
        <f t="shared" si="653"/>
        <v>0.78930151249512903</v>
      </c>
      <c r="T1882" s="147" t="str">
        <f t="shared" si="654"/>
        <v/>
      </c>
      <c r="U1882" s="147">
        <f t="shared" si="655"/>
        <v>1.2020935759292661E-5</v>
      </c>
      <c r="V1882" s="147" t="str">
        <f t="shared" si="656"/>
        <v/>
      </c>
      <c r="W1882" s="171">
        <f t="shared" si="657"/>
        <v>1.6595276123438736E-5</v>
      </c>
      <c r="X1882" s="169" t="str">
        <f t="shared" si="658"/>
        <v/>
      </c>
      <c r="Y1882" s="147" t="str">
        <f t="shared" si="659"/>
        <v/>
      </c>
      <c r="AC1882" s="151">
        <v>1201</v>
      </c>
      <c r="AD1882" s="147">
        <f t="shared" si="660"/>
        <v>0.80400000000000027</v>
      </c>
      <c r="AE1882" s="170">
        <f t="shared" si="661"/>
        <v>0.28876371131362782</v>
      </c>
      <c r="AF1882" s="170">
        <f t="shared" si="662"/>
        <v>0.78930151249512903</v>
      </c>
      <c r="AG1882" s="147" t="str">
        <f t="shared" si="663"/>
        <v/>
      </c>
      <c r="AH1882" s="147">
        <f t="shared" si="664"/>
        <v>0.28876371131362782</v>
      </c>
      <c r="AI1882" s="147" t="str">
        <f t="shared" si="665"/>
        <v/>
      </c>
      <c r="AJ1882" s="169">
        <f t="shared" si="666"/>
        <v>0</v>
      </c>
      <c r="AK1882" s="169" t="str">
        <f t="shared" si="667"/>
        <v/>
      </c>
      <c r="AL1882" s="169" t="str">
        <f t="shared" si="668"/>
        <v/>
      </c>
      <c r="AM1882" s="169"/>
      <c r="AN1882" s="169"/>
      <c r="AO1882" s="169"/>
      <c r="AP1882" s="169"/>
      <c r="AQ1882" s="169"/>
      <c r="AR1882" s="169"/>
      <c r="AS1882" s="169"/>
      <c r="AT1882" s="148"/>
      <c r="AU1882" s="149"/>
      <c r="AV1882" s="148"/>
      <c r="AW1882" s="173"/>
      <c r="AX1882" s="174"/>
      <c r="AY1882" s="175"/>
      <c r="AZ1882" s="175"/>
      <c r="BA1882" s="176"/>
      <c r="BB1882" s="176"/>
      <c r="BC1882" s="150"/>
      <c r="BE1882" s="151">
        <v>1178</v>
      </c>
      <c r="BF1882" s="164">
        <f t="shared" si="670"/>
        <v>7.53280000000015</v>
      </c>
      <c r="BG1882" s="177">
        <f t="shared" si="671"/>
        <v>0.37558515778404838</v>
      </c>
      <c r="BH1882" s="178">
        <f t="shared" si="672"/>
        <v>6.1295612025885626E-4</v>
      </c>
      <c r="BI1882" s="179" t="str">
        <f t="shared" si="673"/>
        <v/>
      </c>
      <c r="BJ1882" s="179" t="str">
        <f t="shared" si="669"/>
        <v/>
      </c>
    </row>
    <row r="1883" spans="2:62" ht="20.100000000000001" customHeight="1" x14ac:dyDescent="0.25">
      <c r="B1883" s="147"/>
      <c r="C1883" s="151">
        <v>1202</v>
      </c>
      <c r="D1883" s="147">
        <f t="shared" si="642"/>
        <v>603.51031478893583</v>
      </c>
      <c r="E1883" s="170">
        <f t="shared" si="643"/>
        <v>3.8536220040080526E-4</v>
      </c>
      <c r="F1883" s="170">
        <f t="shared" si="644"/>
        <v>0.79045470892892933</v>
      </c>
      <c r="G1883" s="147" t="str">
        <f t="shared" si="645"/>
        <v/>
      </c>
      <c r="H1883" s="147">
        <f t="shared" si="646"/>
        <v>3.8536220040080526E-4</v>
      </c>
      <c r="I1883" s="147" t="str">
        <f t="shared" si="647"/>
        <v/>
      </c>
      <c r="J1883" s="147">
        <f t="shared" si="648"/>
        <v>2.0347206584795993E-10</v>
      </c>
      <c r="K1883" s="147" t="str">
        <f t="shared" si="649"/>
        <v/>
      </c>
      <c r="L1883" s="147" t="str">
        <f t="shared" si="650"/>
        <v/>
      </c>
      <c r="P1883" s="151">
        <v>1202</v>
      </c>
      <c r="Q1883" s="147">
        <f t="shared" si="651"/>
        <v>19409.560404733464</v>
      </c>
      <c r="R1883" s="170">
        <f t="shared" si="652"/>
        <v>1.1982242669181184E-5</v>
      </c>
      <c r="S1883" s="170">
        <f t="shared" si="653"/>
        <v>0.79045470892892933</v>
      </c>
      <c r="T1883" s="147" t="str">
        <f t="shared" si="654"/>
        <v/>
      </c>
      <c r="U1883" s="147">
        <f t="shared" si="655"/>
        <v>1.1982242669181184E-5</v>
      </c>
      <c r="V1883" s="147" t="str">
        <f t="shared" si="656"/>
        <v/>
      </c>
      <c r="W1883" s="171">
        <f t="shared" si="657"/>
        <v>1.659259037752621E-5</v>
      </c>
      <c r="X1883" s="169" t="str">
        <f t="shared" si="658"/>
        <v/>
      </c>
      <c r="Y1883" s="147" t="str">
        <f t="shared" si="659"/>
        <v/>
      </c>
      <c r="AC1883" s="151">
        <v>1202</v>
      </c>
      <c r="AD1883" s="147">
        <f t="shared" si="660"/>
        <v>0.80799999999999983</v>
      </c>
      <c r="AE1883" s="170">
        <f t="shared" si="661"/>
        <v>0.28783423622728582</v>
      </c>
      <c r="AF1883" s="170">
        <f t="shared" si="662"/>
        <v>0.79045470892892911</v>
      </c>
      <c r="AG1883" s="147" t="str">
        <f t="shared" si="663"/>
        <v/>
      </c>
      <c r="AH1883" s="147">
        <f t="shared" si="664"/>
        <v>0.28783423622728582</v>
      </c>
      <c r="AI1883" s="147" t="str">
        <f t="shared" si="665"/>
        <v/>
      </c>
      <c r="AJ1883" s="169">
        <f t="shared" si="666"/>
        <v>0</v>
      </c>
      <c r="AK1883" s="169" t="str">
        <f t="shared" si="667"/>
        <v/>
      </c>
      <c r="AL1883" s="169" t="str">
        <f t="shared" si="668"/>
        <v/>
      </c>
      <c r="AM1883" s="169"/>
      <c r="AN1883" s="169"/>
      <c r="AO1883" s="169"/>
      <c r="AP1883" s="169"/>
      <c r="AQ1883" s="169"/>
      <c r="AR1883" s="169"/>
      <c r="AS1883" s="169"/>
      <c r="AT1883" s="148"/>
      <c r="AU1883" s="149"/>
      <c r="AV1883" s="148"/>
      <c r="AW1883" s="173"/>
      <c r="AX1883" s="174"/>
      <c r="AY1883" s="175"/>
      <c r="AZ1883" s="175"/>
      <c r="BA1883" s="176"/>
      <c r="BB1883" s="176"/>
      <c r="BC1883" s="150"/>
      <c r="BE1883" s="151">
        <v>1179</v>
      </c>
      <c r="BF1883" s="164">
        <f t="shared" si="670"/>
        <v>7.5392000000001502</v>
      </c>
      <c r="BG1883" s="177">
        <f t="shared" si="671"/>
        <v>0.37497220166378953</v>
      </c>
      <c r="BH1883" s="178">
        <f t="shared" si="672"/>
        <v>6.1229585745797843E-4</v>
      </c>
      <c r="BI1883" s="179" t="str">
        <f t="shared" si="673"/>
        <v/>
      </c>
      <c r="BJ1883" s="179" t="str">
        <f t="shared" si="669"/>
        <v/>
      </c>
    </row>
    <row r="1884" spans="2:62" ht="20.100000000000001" customHeight="1" x14ac:dyDescent="0.25">
      <c r="B1884" s="147"/>
      <c r="C1884" s="151">
        <v>1203</v>
      </c>
      <c r="D1884" s="147">
        <f t="shared" si="642"/>
        <v>606.49798961462329</v>
      </c>
      <c r="E1884" s="170">
        <f t="shared" si="643"/>
        <v>3.8411564737788836E-4</v>
      </c>
      <c r="F1884" s="170">
        <f t="shared" si="644"/>
        <v>0.79160418425336876</v>
      </c>
      <c r="G1884" s="147" t="str">
        <f t="shared" si="645"/>
        <v/>
      </c>
      <c r="H1884" s="147">
        <f t="shared" si="646"/>
        <v>3.8411564737788836E-4</v>
      </c>
      <c r="I1884" s="147" t="str">
        <f t="shared" si="647"/>
        <v/>
      </c>
      <c r="J1884" s="147">
        <f t="shared" si="648"/>
        <v>2.0794399944967187E-10</v>
      </c>
      <c r="K1884" s="147" t="str">
        <f t="shared" si="649"/>
        <v/>
      </c>
      <c r="L1884" s="147" t="str">
        <f t="shared" si="650"/>
        <v/>
      </c>
      <c r="P1884" s="151">
        <v>1203</v>
      </c>
      <c r="Q1884" s="147">
        <f t="shared" si="651"/>
        <v>19505.647337430157</v>
      </c>
      <c r="R1884" s="170">
        <f t="shared" si="652"/>
        <v>1.194348302745956E-5</v>
      </c>
      <c r="S1884" s="170">
        <f t="shared" si="653"/>
        <v>0.79160418425336876</v>
      </c>
      <c r="T1884" s="147" t="str">
        <f t="shared" si="654"/>
        <v/>
      </c>
      <c r="U1884" s="147">
        <f t="shared" si="655"/>
        <v>1.194348302745956E-5</v>
      </c>
      <c r="V1884" s="147" t="str">
        <f t="shared" si="656"/>
        <v/>
      </c>
      <c r="W1884" s="171">
        <f t="shared" si="657"/>
        <v>1.6589639629911804E-5</v>
      </c>
      <c r="X1884" s="169" t="str">
        <f t="shared" si="658"/>
        <v/>
      </c>
      <c r="Y1884" s="147" t="str">
        <f t="shared" si="659"/>
        <v/>
      </c>
      <c r="AC1884" s="151">
        <v>1203</v>
      </c>
      <c r="AD1884" s="147">
        <f t="shared" si="660"/>
        <v>0.81200000000000028</v>
      </c>
      <c r="AE1884" s="170">
        <f t="shared" si="661"/>
        <v>0.28690316245592212</v>
      </c>
      <c r="AF1884" s="170">
        <f t="shared" si="662"/>
        <v>0.79160418425336887</v>
      </c>
      <c r="AG1884" s="147" t="str">
        <f t="shared" si="663"/>
        <v/>
      </c>
      <c r="AH1884" s="147">
        <f t="shared" si="664"/>
        <v>0.28690316245592212</v>
      </c>
      <c r="AI1884" s="147" t="str">
        <f t="shared" si="665"/>
        <v/>
      </c>
      <c r="AJ1884" s="169">
        <f t="shared" si="666"/>
        <v>0</v>
      </c>
      <c r="AK1884" s="169" t="str">
        <f t="shared" si="667"/>
        <v/>
      </c>
      <c r="AL1884" s="169" t="str">
        <f t="shared" si="668"/>
        <v/>
      </c>
      <c r="AM1884" s="169"/>
      <c r="AN1884" s="169"/>
      <c r="AO1884" s="169"/>
      <c r="AP1884" s="169"/>
      <c r="AQ1884" s="169"/>
      <c r="AR1884" s="169"/>
      <c r="AS1884" s="169"/>
      <c r="AT1884" s="148"/>
      <c r="AU1884" s="149"/>
      <c r="AV1884" s="148"/>
      <c r="AW1884" s="173"/>
      <c r="AX1884" s="174"/>
      <c r="AY1884" s="175"/>
      <c r="AZ1884" s="175"/>
      <c r="BA1884" s="176"/>
      <c r="BB1884" s="176"/>
      <c r="BC1884" s="150"/>
      <c r="BE1884" s="151">
        <v>1180</v>
      </c>
      <c r="BF1884" s="164">
        <f t="shared" si="670"/>
        <v>7.5456000000001504</v>
      </c>
      <c r="BG1884" s="177">
        <f t="shared" si="671"/>
        <v>0.37435990580633155</v>
      </c>
      <c r="BH1884" s="178">
        <f t="shared" si="672"/>
        <v>6.1163520491153145E-4</v>
      </c>
      <c r="BI1884" s="179" t="str">
        <f t="shared" si="673"/>
        <v/>
      </c>
      <c r="BJ1884" s="179" t="str">
        <f t="shared" si="669"/>
        <v/>
      </c>
    </row>
    <row r="1885" spans="2:62" ht="20.100000000000001" customHeight="1" x14ac:dyDescent="0.25">
      <c r="B1885" s="147"/>
      <c r="C1885" s="151">
        <v>1204</v>
      </c>
      <c r="D1885" s="147">
        <f t="shared" si="642"/>
        <v>609.48566444031121</v>
      </c>
      <c r="E1885" s="170">
        <f t="shared" si="643"/>
        <v>3.8286700072989965E-4</v>
      </c>
      <c r="F1885" s="170">
        <f t="shared" si="644"/>
        <v>0.79274993214355471</v>
      </c>
      <c r="G1885" s="147" t="str">
        <f t="shared" si="645"/>
        <v/>
      </c>
      <c r="H1885" s="147">
        <f t="shared" si="646"/>
        <v>3.8286700072989965E-4</v>
      </c>
      <c r="I1885" s="147" t="str">
        <f t="shared" si="647"/>
        <v/>
      </c>
      <c r="J1885" s="147">
        <f t="shared" si="648"/>
        <v>2.1251081754711088E-10</v>
      </c>
      <c r="K1885" s="147" t="str">
        <f t="shared" si="649"/>
        <v/>
      </c>
      <c r="L1885" s="147" t="str">
        <f t="shared" si="650"/>
        <v/>
      </c>
      <c r="P1885" s="151">
        <v>1204</v>
      </c>
      <c r="Q1885" s="147">
        <f t="shared" si="651"/>
        <v>19601.734270126864</v>
      </c>
      <c r="R1885" s="170">
        <f t="shared" si="652"/>
        <v>1.1904658287698628E-5</v>
      </c>
      <c r="S1885" s="170">
        <f t="shared" si="653"/>
        <v>0.79274993214355471</v>
      </c>
      <c r="T1885" s="147" t="str">
        <f t="shared" si="654"/>
        <v/>
      </c>
      <c r="U1885" s="147">
        <f t="shared" si="655"/>
        <v>1.1904658287698628E-5</v>
      </c>
      <c r="V1885" s="147" t="str">
        <f t="shared" si="656"/>
        <v/>
      </c>
      <c r="W1885" s="171">
        <f t="shared" si="657"/>
        <v>1.6586424022136938E-5</v>
      </c>
      <c r="X1885" s="169" t="str">
        <f t="shared" si="658"/>
        <v/>
      </c>
      <c r="Y1885" s="147" t="str">
        <f t="shared" si="659"/>
        <v/>
      </c>
      <c r="AC1885" s="151">
        <v>1204</v>
      </c>
      <c r="AD1885" s="147">
        <f t="shared" si="660"/>
        <v>0.81599999999999984</v>
      </c>
      <c r="AE1885" s="170">
        <f t="shared" si="661"/>
        <v>0.28597052491682845</v>
      </c>
      <c r="AF1885" s="170">
        <f t="shared" si="662"/>
        <v>0.7927499321435546</v>
      </c>
      <c r="AG1885" s="147" t="str">
        <f t="shared" si="663"/>
        <v/>
      </c>
      <c r="AH1885" s="147">
        <f t="shared" si="664"/>
        <v>0.28597052491682845</v>
      </c>
      <c r="AI1885" s="147" t="str">
        <f t="shared" si="665"/>
        <v/>
      </c>
      <c r="AJ1885" s="169">
        <f t="shared" si="666"/>
        <v>0</v>
      </c>
      <c r="AK1885" s="169" t="str">
        <f t="shared" si="667"/>
        <v/>
      </c>
      <c r="AL1885" s="169" t="str">
        <f t="shared" si="668"/>
        <v/>
      </c>
      <c r="AM1885" s="169"/>
      <c r="AN1885" s="169"/>
      <c r="AO1885" s="169"/>
      <c r="AP1885" s="169"/>
      <c r="AQ1885" s="169"/>
      <c r="AR1885" s="169"/>
      <c r="AS1885" s="169"/>
      <c r="AT1885" s="148"/>
      <c r="AU1885" s="149"/>
      <c r="AV1885" s="148"/>
      <c r="AW1885" s="173"/>
      <c r="AX1885" s="174"/>
      <c r="AY1885" s="175"/>
      <c r="AZ1885" s="175"/>
      <c r="BA1885" s="176"/>
      <c r="BB1885" s="176"/>
      <c r="BC1885" s="150"/>
      <c r="BE1885" s="151">
        <v>1181</v>
      </c>
      <c r="BF1885" s="164">
        <f t="shared" si="670"/>
        <v>7.5520000000001506</v>
      </c>
      <c r="BG1885" s="177">
        <f t="shared" si="671"/>
        <v>0.37374827060142002</v>
      </c>
      <c r="BH1885" s="178">
        <f t="shared" si="672"/>
        <v>6.1097416728111975E-4</v>
      </c>
      <c r="BI1885" s="179" t="str">
        <f t="shared" si="673"/>
        <v/>
      </c>
      <c r="BJ1885" s="179" t="str">
        <f t="shared" si="669"/>
        <v/>
      </c>
    </row>
    <row r="1886" spans="2:62" ht="20.100000000000001" customHeight="1" x14ac:dyDescent="0.25">
      <c r="B1886" s="147"/>
      <c r="C1886" s="151">
        <v>1205</v>
      </c>
      <c r="D1886" s="147">
        <f t="shared" si="642"/>
        <v>612.47333926599913</v>
      </c>
      <c r="E1886" s="170">
        <f t="shared" si="643"/>
        <v>3.8161630715402675E-4</v>
      </c>
      <c r="F1886" s="170">
        <f t="shared" si="644"/>
        <v>0.79389194641418703</v>
      </c>
      <c r="G1886" s="147" t="str">
        <f t="shared" si="645"/>
        <v/>
      </c>
      <c r="H1886" s="147">
        <f t="shared" si="646"/>
        <v>3.8161630715402675E-4</v>
      </c>
      <c r="I1886" s="147" t="str">
        <f t="shared" si="647"/>
        <v/>
      </c>
      <c r="J1886" s="147">
        <f t="shared" si="648"/>
        <v>2.1717445622993579E-10</v>
      </c>
      <c r="K1886" s="147" t="str">
        <f t="shared" si="649"/>
        <v/>
      </c>
      <c r="L1886" s="147" t="str">
        <f t="shared" si="650"/>
        <v/>
      </c>
      <c r="P1886" s="151">
        <v>1205</v>
      </c>
      <c r="Q1886" s="147">
        <f t="shared" si="651"/>
        <v>19697.821202823558</v>
      </c>
      <c r="R1886" s="170">
        <f t="shared" si="652"/>
        <v>1.1865769901875352E-5</v>
      </c>
      <c r="S1886" s="170">
        <f t="shared" si="653"/>
        <v>0.79389194641418692</v>
      </c>
      <c r="T1886" s="147" t="str">
        <f t="shared" si="654"/>
        <v/>
      </c>
      <c r="U1886" s="147">
        <f t="shared" si="655"/>
        <v>1.1865769901875352E-5</v>
      </c>
      <c r="V1886" s="147" t="str">
        <f t="shared" si="656"/>
        <v/>
      </c>
      <c r="W1886" s="171">
        <f t="shared" si="657"/>
        <v>1.6582943708428715E-5</v>
      </c>
      <c r="X1886" s="169" t="str">
        <f t="shared" si="658"/>
        <v/>
      </c>
      <c r="Y1886" s="147" t="str">
        <f t="shared" si="659"/>
        <v/>
      </c>
      <c r="AC1886" s="151">
        <v>1205</v>
      </c>
      <c r="AD1886" s="147">
        <f t="shared" si="660"/>
        <v>0.82000000000000028</v>
      </c>
      <c r="AE1886" s="170">
        <f t="shared" si="661"/>
        <v>0.28503635848900716</v>
      </c>
      <c r="AF1886" s="170">
        <f t="shared" si="662"/>
        <v>0.79389194641418703</v>
      </c>
      <c r="AG1886" s="147" t="str">
        <f t="shared" si="663"/>
        <v/>
      </c>
      <c r="AH1886" s="147">
        <f t="shared" si="664"/>
        <v>0.28503635848900716</v>
      </c>
      <c r="AI1886" s="147" t="str">
        <f t="shared" si="665"/>
        <v/>
      </c>
      <c r="AJ1886" s="169">
        <f t="shared" si="666"/>
        <v>0</v>
      </c>
      <c r="AK1886" s="169" t="str">
        <f t="shared" si="667"/>
        <v/>
      </c>
      <c r="AL1886" s="169" t="str">
        <f t="shared" si="668"/>
        <v/>
      </c>
      <c r="AM1886" s="169"/>
      <c r="AN1886" s="169"/>
      <c r="AO1886" s="169"/>
      <c r="AP1886" s="169"/>
      <c r="AQ1886" s="169"/>
      <c r="AR1886" s="169"/>
      <c r="AS1886" s="169"/>
      <c r="AT1886" s="148"/>
      <c r="AU1886" s="149"/>
      <c r="AV1886" s="148"/>
      <c r="AW1886" s="173"/>
      <c r="AX1886" s="174"/>
      <c r="AY1886" s="175"/>
      <c r="AZ1886" s="175"/>
      <c r="BA1886" s="176"/>
      <c r="BB1886" s="176"/>
      <c r="BC1886" s="150"/>
      <c r="BE1886" s="151">
        <v>1182</v>
      </c>
      <c r="BF1886" s="164">
        <f t="shared" si="670"/>
        <v>7.5584000000001508</v>
      </c>
      <c r="BG1886" s="177">
        <f t="shared" si="671"/>
        <v>0.3731372964341389</v>
      </c>
      <c r="BH1886" s="178">
        <f t="shared" si="672"/>
        <v>6.1031274921496959E-4</v>
      </c>
      <c r="BI1886" s="179" t="str">
        <f t="shared" si="673"/>
        <v/>
      </c>
      <c r="BJ1886" s="179" t="str">
        <f t="shared" si="669"/>
        <v/>
      </c>
    </row>
    <row r="1887" spans="2:62" ht="20.100000000000001" customHeight="1" x14ac:dyDescent="0.25">
      <c r="B1887" s="147"/>
      <c r="C1887" s="151">
        <v>1206</v>
      </c>
      <c r="D1887" s="147">
        <f t="shared" si="642"/>
        <v>615.46101409168705</v>
      </c>
      <c r="E1887" s="170">
        <f t="shared" si="643"/>
        <v>3.8036361329337788E-4</v>
      </c>
      <c r="F1887" s="170">
        <f t="shared" si="644"/>
        <v>0.79503022101940191</v>
      </c>
      <c r="G1887" s="147" t="str">
        <f t="shared" si="645"/>
        <v/>
      </c>
      <c r="H1887" s="147">
        <f t="shared" si="646"/>
        <v>3.8036361329337788E-4</v>
      </c>
      <c r="I1887" s="147" t="str">
        <f t="shared" si="647"/>
        <v/>
      </c>
      <c r="J1887" s="147">
        <f t="shared" si="648"/>
        <v>2.2193688939359047E-10</v>
      </c>
      <c r="K1887" s="147" t="str">
        <f t="shared" si="649"/>
        <v/>
      </c>
      <c r="L1887" s="147" t="str">
        <f t="shared" si="650"/>
        <v/>
      </c>
      <c r="P1887" s="151">
        <v>1206</v>
      </c>
      <c r="Q1887" s="147">
        <f t="shared" si="651"/>
        <v>19793.908135520265</v>
      </c>
      <c r="R1887" s="170">
        <f t="shared" si="652"/>
        <v>1.1826819320285157E-5</v>
      </c>
      <c r="S1887" s="170">
        <f t="shared" si="653"/>
        <v>0.79503022101940179</v>
      </c>
      <c r="T1887" s="147" t="str">
        <f t="shared" si="654"/>
        <v/>
      </c>
      <c r="U1887" s="147">
        <f t="shared" si="655"/>
        <v>1.1826819320285157E-5</v>
      </c>
      <c r="V1887" s="147" t="str">
        <f t="shared" si="656"/>
        <v/>
      </c>
      <c r="W1887" s="171">
        <f t="shared" si="657"/>
        <v>1.6579198855687598E-5</v>
      </c>
      <c r="X1887" s="169" t="str">
        <f t="shared" si="658"/>
        <v/>
      </c>
      <c r="Y1887" s="147" t="str">
        <f t="shared" si="659"/>
        <v/>
      </c>
      <c r="AC1887" s="151">
        <v>1206</v>
      </c>
      <c r="AD1887" s="147">
        <f t="shared" si="660"/>
        <v>0.82399999999999984</v>
      </c>
      <c r="AE1887" s="170">
        <f t="shared" si="661"/>
        <v>0.28410069801106874</v>
      </c>
      <c r="AF1887" s="170">
        <f t="shared" si="662"/>
        <v>0.79503022101940179</v>
      </c>
      <c r="AG1887" s="147" t="str">
        <f t="shared" si="663"/>
        <v/>
      </c>
      <c r="AH1887" s="147">
        <f t="shared" si="664"/>
        <v>0.28410069801106874</v>
      </c>
      <c r="AI1887" s="147" t="str">
        <f t="shared" si="665"/>
        <v/>
      </c>
      <c r="AJ1887" s="169">
        <f t="shared" si="666"/>
        <v>0</v>
      </c>
      <c r="AK1887" s="169" t="str">
        <f t="shared" si="667"/>
        <v/>
      </c>
      <c r="AL1887" s="169" t="str">
        <f t="shared" si="668"/>
        <v/>
      </c>
      <c r="AM1887" s="169"/>
      <c r="AN1887" s="169"/>
      <c r="AO1887" s="169"/>
      <c r="AP1887" s="169"/>
      <c r="AQ1887" s="169"/>
      <c r="AR1887" s="169"/>
      <c r="AS1887" s="169"/>
      <c r="AT1887" s="148"/>
      <c r="AU1887" s="149"/>
      <c r="AV1887" s="148"/>
      <c r="AW1887" s="173"/>
      <c r="AX1887" s="174"/>
      <c r="AY1887" s="175"/>
      <c r="AZ1887" s="175"/>
      <c r="BA1887" s="176"/>
      <c r="BB1887" s="176"/>
      <c r="BC1887" s="150"/>
      <c r="BE1887" s="151">
        <v>1183</v>
      </c>
      <c r="BF1887" s="164">
        <f t="shared" si="670"/>
        <v>7.564800000000151</v>
      </c>
      <c r="BG1887" s="177">
        <f t="shared" si="671"/>
        <v>0.37252698368492393</v>
      </c>
      <c r="BH1887" s="178">
        <f t="shared" si="672"/>
        <v>6.0965095534670777E-4</v>
      </c>
      <c r="BI1887" s="179" t="str">
        <f t="shared" si="673"/>
        <v/>
      </c>
      <c r="BJ1887" s="179" t="str">
        <f t="shared" si="669"/>
        <v/>
      </c>
    </row>
    <row r="1888" spans="2:62" ht="20.100000000000001" customHeight="1" x14ac:dyDescent="0.25">
      <c r="B1888" s="147"/>
      <c r="C1888" s="151">
        <v>1207</v>
      </c>
      <c r="D1888" s="147">
        <f t="shared" si="642"/>
        <v>618.44868891737451</v>
      </c>
      <c r="E1888" s="170">
        <f t="shared" si="643"/>
        <v>3.7910896573417879E-4</v>
      </c>
      <c r="F1888" s="170">
        <f t="shared" si="644"/>
        <v>0.79616475005260545</v>
      </c>
      <c r="G1888" s="147" t="str">
        <f t="shared" si="645"/>
        <v/>
      </c>
      <c r="H1888" s="147">
        <f t="shared" si="646"/>
        <v>3.7910896573417879E-4</v>
      </c>
      <c r="I1888" s="147" t="str">
        <f t="shared" si="647"/>
        <v/>
      </c>
      <c r="J1888" s="147">
        <f t="shared" si="648"/>
        <v>2.2680012944124435E-10</v>
      </c>
      <c r="K1888" s="147" t="str">
        <f t="shared" si="649"/>
        <v/>
      </c>
      <c r="L1888" s="147" t="str">
        <f t="shared" si="650"/>
        <v/>
      </c>
      <c r="P1888" s="151">
        <v>1207</v>
      </c>
      <c r="Q1888" s="147">
        <f t="shared" si="651"/>
        <v>19889.995068216958</v>
      </c>
      <c r="R1888" s="170">
        <f t="shared" si="652"/>
        <v>1.1787807991454818E-5</v>
      </c>
      <c r="S1888" s="170">
        <f t="shared" si="653"/>
        <v>0.79616475005260545</v>
      </c>
      <c r="T1888" s="147" t="str">
        <f t="shared" si="654"/>
        <v/>
      </c>
      <c r="U1888" s="147">
        <f t="shared" si="655"/>
        <v>1.1787807991454818E-5</v>
      </c>
      <c r="V1888" s="147" t="str">
        <f t="shared" si="656"/>
        <v/>
      </c>
      <c r="W1888" s="171">
        <f t="shared" si="657"/>
        <v>1.6575189643474057E-5</v>
      </c>
      <c r="X1888" s="169" t="str">
        <f t="shared" si="658"/>
        <v/>
      </c>
      <c r="Y1888" s="147" t="str">
        <f t="shared" si="659"/>
        <v/>
      </c>
      <c r="AC1888" s="151">
        <v>1207</v>
      </c>
      <c r="AD1888" s="147">
        <f t="shared" si="660"/>
        <v>0.82800000000000029</v>
      </c>
      <c r="AE1888" s="170">
        <f t="shared" si="661"/>
        <v>0.28316357827913613</v>
      </c>
      <c r="AF1888" s="170">
        <f t="shared" si="662"/>
        <v>0.79616475005260545</v>
      </c>
      <c r="AG1888" s="147" t="str">
        <f t="shared" si="663"/>
        <v/>
      </c>
      <c r="AH1888" s="147">
        <f t="shared" si="664"/>
        <v>0.28316357827913613</v>
      </c>
      <c r="AI1888" s="147" t="str">
        <f t="shared" si="665"/>
        <v/>
      </c>
      <c r="AJ1888" s="169">
        <f t="shared" si="666"/>
        <v>0</v>
      </c>
      <c r="AK1888" s="169" t="str">
        <f t="shared" si="667"/>
        <v/>
      </c>
      <c r="AL1888" s="169" t="str">
        <f t="shared" si="668"/>
        <v/>
      </c>
      <c r="AM1888" s="169"/>
      <c r="AN1888" s="169"/>
      <c r="AO1888" s="169"/>
      <c r="AP1888" s="169"/>
      <c r="AQ1888" s="169"/>
      <c r="AR1888" s="169"/>
      <c r="AS1888" s="169"/>
      <c r="AT1888" s="148"/>
      <c r="AU1888" s="149"/>
      <c r="AV1888" s="148"/>
      <c r="AW1888" s="173"/>
      <c r="AX1888" s="174"/>
      <c r="AY1888" s="175"/>
      <c r="AZ1888" s="175"/>
      <c r="BA1888" s="176"/>
      <c r="BB1888" s="176"/>
      <c r="BC1888" s="150"/>
      <c r="BE1888" s="151">
        <v>1184</v>
      </c>
      <c r="BF1888" s="164">
        <f t="shared" si="670"/>
        <v>7.5712000000001511</v>
      </c>
      <c r="BG1888" s="177">
        <f t="shared" si="671"/>
        <v>0.37191733272957722</v>
      </c>
      <c r="BH1888" s="178">
        <f t="shared" si="672"/>
        <v>6.0898879029780417E-4</v>
      </c>
      <c r="BI1888" s="179" t="str">
        <f t="shared" si="673"/>
        <v/>
      </c>
      <c r="BJ1888" s="179" t="str">
        <f t="shared" si="669"/>
        <v/>
      </c>
    </row>
    <row r="1889" spans="2:62" ht="20.100000000000001" customHeight="1" x14ac:dyDescent="0.25">
      <c r="B1889" s="147"/>
      <c r="C1889" s="151">
        <v>1208</v>
      </c>
      <c r="D1889" s="147">
        <f t="shared" si="642"/>
        <v>621.43636374306243</v>
      </c>
      <c r="E1889" s="170">
        <f t="shared" si="643"/>
        <v>3.7785241100298233E-4</v>
      </c>
      <c r="F1889" s="170">
        <f t="shared" si="644"/>
        <v>0.79729552774630041</v>
      </c>
      <c r="G1889" s="147" t="str">
        <f t="shared" si="645"/>
        <v/>
      </c>
      <c r="H1889" s="147">
        <f t="shared" si="646"/>
        <v>3.7785241100298233E-4</v>
      </c>
      <c r="I1889" s="147" t="str">
        <f t="shared" si="647"/>
        <v/>
      </c>
      <c r="J1889" s="147">
        <f t="shared" si="648"/>
        <v>2.3176622799803768E-10</v>
      </c>
      <c r="K1889" s="147" t="str">
        <f t="shared" si="649"/>
        <v/>
      </c>
      <c r="L1889" s="147" t="str">
        <f t="shared" si="650"/>
        <v/>
      </c>
      <c r="P1889" s="151">
        <v>1208</v>
      </c>
      <c r="Q1889" s="147">
        <f t="shared" si="651"/>
        <v>19986.082000913666</v>
      </c>
      <c r="R1889" s="170">
        <f t="shared" si="652"/>
        <v>1.1748737362055656E-5</v>
      </c>
      <c r="S1889" s="170">
        <f t="shared" si="653"/>
        <v>0.79729552774630053</v>
      </c>
      <c r="T1889" s="147" t="str">
        <f t="shared" si="654"/>
        <v/>
      </c>
      <c r="U1889" s="147">
        <f t="shared" si="655"/>
        <v>1.1748737362055656E-5</v>
      </c>
      <c r="V1889" s="147" t="str">
        <f t="shared" si="656"/>
        <v/>
      </c>
      <c r="W1889" s="171">
        <f t="shared" si="657"/>
        <v>1.6570916263994242E-5</v>
      </c>
      <c r="X1889" s="169" t="str">
        <f t="shared" si="658"/>
        <v/>
      </c>
      <c r="Y1889" s="147" t="str">
        <f t="shared" si="659"/>
        <v/>
      </c>
      <c r="AC1889" s="151">
        <v>1208</v>
      </c>
      <c r="AD1889" s="147">
        <f t="shared" si="660"/>
        <v>0.83199999999999985</v>
      </c>
      <c r="AE1889" s="170">
        <f t="shared" si="661"/>
        <v>0.28222503404476257</v>
      </c>
      <c r="AF1889" s="170">
        <f t="shared" si="662"/>
        <v>0.7972955277463003</v>
      </c>
      <c r="AG1889" s="147" t="str">
        <f t="shared" si="663"/>
        <v/>
      </c>
      <c r="AH1889" s="147">
        <f t="shared" si="664"/>
        <v>0.28222503404476257</v>
      </c>
      <c r="AI1889" s="147" t="str">
        <f t="shared" si="665"/>
        <v/>
      </c>
      <c r="AJ1889" s="169">
        <f t="shared" si="666"/>
        <v>0</v>
      </c>
      <c r="AK1889" s="169" t="str">
        <f t="shared" si="667"/>
        <v/>
      </c>
      <c r="AL1889" s="169" t="str">
        <f t="shared" si="668"/>
        <v/>
      </c>
      <c r="AM1889" s="169"/>
      <c r="AN1889" s="169"/>
      <c r="AO1889" s="169"/>
      <c r="AP1889" s="169"/>
      <c r="AQ1889" s="169"/>
      <c r="AR1889" s="169"/>
      <c r="AS1889" s="169"/>
      <c r="AT1889" s="148"/>
      <c r="AU1889" s="149"/>
      <c r="AV1889" s="148"/>
      <c r="AW1889" s="173"/>
      <c r="AX1889" s="174"/>
      <c r="AY1889" s="175"/>
      <c r="AZ1889" s="175"/>
      <c r="BA1889" s="176"/>
      <c r="BB1889" s="176"/>
      <c r="BC1889" s="150"/>
      <c r="BE1889" s="151">
        <v>1185</v>
      </c>
      <c r="BF1889" s="164">
        <f t="shared" si="670"/>
        <v>7.5776000000001513</v>
      </c>
      <c r="BG1889" s="177">
        <f t="shared" si="671"/>
        <v>0.37130834393927942</v>
      </c>
      <c r="BH1889" s="178">
        <f t="shared" si="672"/>
        <v>6.083262586734639E-4</v>
      </c>
      <c r="BI1889" s="179" t="str">
        <f t="shared" si="673"/>
        <v/>
      </c>
      <c r="BJ1889" s="179" t="str">
        <f t="shared" si="669"/>
        <v/>
      </c>
    </row>
    <row r="1890" spans="2:62" ht="20.100000000000001" customHeight="1" x14ac:dyDescent="0.25">
      <c r="B1890" s="147"/>
      <c r="C1890" s="151">
        <v>1209</v>
      </c>
      <c r="D1890" s="147">
        <f t="shared" si="642"/>
        <v>624.42403856875035</v>
      </c>
      <c r="E1890" s="170">
        <f t="shared" si="643"/>
        <v>3.7659399556389303E-4</v>
      </c>
      <c r="F1890" s="170">
        <f t="shared" si="644"/>
        <v>0.79842254847190253</v>
      </c>
      <c r="G1890" s="147" t="str">
        <f t="shared" si="645"/>
        <v/>
      </c>
      <c r="H1890" s="147">
        <f t="shared" si="646"/>
        <v>3.7659399556389303E-4</v>
      </c>
      <c r="I1890" s="147" t="str">
        <f t="shared" si="647"/>
        <v/>
      </c>
      <c r="J1890" s="147">
        <f t="shared" si="648"/>
        <v>2.3683727663779005E-10</v>
      </c>
      <c r="K1890" s="147" t="str">
        <f t="shared" si="649"/>
        <v/>
      </c>
      <c r="L1890" s="147" t="str">
        <f t="shared" si="650"/>
        <v/>
      </c>
      <c r="P1890" s="151">
        <v>1209</v>
      </c>
      <c r="Q1890" s="147">
        <f t="shared" si="651"/>
        <v>20082.168933610359</v>
      </c>
      <c r="R1890" s="170">
        <f t="shared" si="652"/>
        <v>1.1709608876817283E-5</v>
      </c>
      <c r="S1890" s="170">
        <f t="shared" si="653"/>
        <v>0.79842254847190242</v>
      </c>
      <c r="T1890" s="147" t="str">
        <f t="shared" si="654"/>
        <v/>
      </c>
      <c r="U1890" s="147">
        <f t="shared" si="655"/>
        <v>1.1709608876817283E-5</v>
      </c>
      <c r="V1890" s="147" t="str">
        <f t="shared" si="656"/>
        <v/>
      </c>
      <c r="W1890" s="171">
        <f t="shared" si="657"/>
        <v>1.6566378922084601E-5</v>
      </c>
      <c r="X1890" s="169" t="str">
        <f t="shared" si="658"/>
        <v/>
      </c>
      <c r="Y1890" s="147" t="str">
        <f t="shared" si="659"/>
        <v/>
      </c>
      <c r="AC1890" s="151">
        <v>1209</v>
      </c>
      <c r="AD1890" s="147">
        <f t="shared" si="660"/>
        <v>0.8360000000000003</v>
      </c>
      <c r="AE1890" s="170">
        <f t="shared" si="661"/>
        <v>0.2812851000128565</v>
      </c>
      <c r="AF1890" s="170">
        <f t="shared" si="662"/>
        <v>0.79842254847190253</v>
      </c>
      <c r="AG1890" s="147" t="str">
        <f t="shared" si="663"/>
        <v/>
      </c>
      <c r="AH1890" s="147">
        <f t="shared" si="664"/>
        <v>0.2812851000128565</v>
      </c>
      <c r="AI1890" s="147" t="str">
        <f t="shared" si="665"/>
        <v/>
      </c>
      <c r="AJ1890" s="169">
        <f t="shared" si="666"/>
        <v>0</v>
      </c>
      <c r="AK1890" s="169" t="str">
        <f t="shared" si="667"/>
        <v/>
      </c>
      <c r="AL1890" s="169" t="str">
        <f t="shared" si="668"/>
        <v/>
      </c>
      <c r="AM1890" s="169"/>
      <c r="AN1890" s="169"/>
      <c r="AO1890" s="169"/>
      <c r="AP1890" s="169"/>
      <c r="AQ1890" s="169"/>
      <c r="AR1890" s="169"/>
      <c r="AS1890" s="169"/>
      <c r="AT1890" s="148"/>
      <c r="AU1890" s="149"/>
      <c r="AV1890" s="148"/>
      <c r="AW1890" s="173"/>
      <c r="AX1890" s="174"/>
      <c r="AY1890" s="175"/>
      <c r="AZ1890" s="175"/>
      <c r="BA1890" s="176"/>
      <c r="BB1890" s="176"/>
      <c r="BC1890" s="150"/>
      <c r="BE1890" s="151">
        <v>1186</v>
      </c>
      <c r="BF1890" s="164">
        <f t="shared" si="670"/>
        <v>7.5840000000001515</v>
      </c>
      <c r="BG1890" s="177">
        <f t="shared" si="671"/>
        <v>0.37070001768060595</v>
      </c>
      <c r="BH1890" s="178">
        <f t="shared" si="672"/>
        <v>6.0766336506845597E-4</v>
      </c>
      <c r="BI1890" s="179" t="str">
        <f t="shared" si="673"/>
        <v/>
      </c>
      <c r="BJ1890" s="179" t="str">
        <f t="shared" si="669"/>
        <v/>
      </c>
    </row>
    <row r="1891" spans="2:62" ht="20.100000000000001" customHeight="1" x14ac:dyDescent="0.25">
      <c r="B1891" s="147"/>
      <c r="C1891" s="151">
        <v>1210</v>
      </c>
      <c r="D1891" s="147">
        <f t="shared" si="642"/>
        <v>627.41171339443827</v>
      </c>
      <c r="E1891" s="170">
        <f t="shared" si="643"/>
        <v>3.7533376581580535E-4</v>
      </c>
      <c r="F1891" s="170">
        <f t="shared" si="644"/>
        <v>0.79954580673955056</v>
      </c>
      <c r="G1891" s="147" t="str">
        <f t="shared" si="645"/>
        <v/>
      </c>
      <c r="H1891" s="147">
        <f t="shared" si="646"/>
        <v>3.7533376581580535E-4</v>
      </c>
      <c r="I1891" s="147" t="str">
        <f t="shared" si="647"/>
        <v/>
      </c>
      <c r="J1891" s="147">
        <f t="shared" si="648"/>
        <v>2.4201540762241784E-10</v>
      </c>
      <c r="K1891" s="147" t="str">
        <f t="shared" si="649"/>
        <v/>
      </c>
      <c r="L1891" s="147" t="str">
        <f t="shared" si="650"/>
        <v/>
      </c>
      <c r="P1891" s="151">
        <v>1210</v>
      </c>
      <c r="Q1891" s="147">
        <f t="shared" si="651"/>
        <v>20178.255866307067</v>
      </c>
      <c r="R1891" s="170">
        <f t="shared" si="652"/>
        <v>1.1670423978441671E-5</v>
      </c>
      <c r="S1891" s="170">
        <f t="shared" si="653"/>
        <v>0.79954580673955045</v>
      </c>
      <c r="T1891" s="147" t="str">
        <f t="shared" si="654"/>
        <v/>
      </c>
      <c r="U1891" s="147">
        <f t="shared" si="655"/>
        <v>1.1670423978441671E-5</v>
      </c>
      <c r="V1891" s="147" t="str">
        <f t="shared" si="656"/>
        <v/>
      </c>
      <c r="W1891" s="171">
        <f t="shared" si="657"/>
        <v>1.6561577835195541E-5</v>
      </c>
      <c r="X1891" s="169" t="str">
        <f t="shared" si="658"/>
        <v/>
      </c>
      <c r="Y1891" s="147" t="str">
        <f t="shared" si="659"/>
        <v/>
      </c>
      <c r="AC1891" s="151">
        <v>1210</v>
      </c>
      <c r="AD1891" s="147">
        <f t="shared" si="660"/>
        <v>0.83999999999999986</v>
      </c>
      <c r="AE1891" s="170">
        <f t="shared" si="661"/>
        <v>0.28034381083962062</v>
      </c>
      <c r="AF1891" s="170">
        <f t="shared" si="662"/>
        <v>0.79954580673955022</v>
      </c>
      <c r="AG1891" s="147" t="str">
        <f t="shared" si="663"/>
        <v/>
      </c>
      <c r="AH1891" s="147">
        <f t="shared" si="664"/>
        <v>0.28034381083962062</v>
      </c>
      <c r="AI1891" s="147" t="str">
        <f t="shared" si="665"/>
        <v/>
      </c>
      <c r="AJ1891" s="169">
        <f t="shared" si="666"/>
        <v>0</v>
      </c>
      <c r="AK1891" s="169" t="str">
        <f t="shared" si="667"/>
        <v/>
      </c>
      <c r="AL1891" s="169" t="str">
        <f t="shared" si="668"/>
        <v/>
      </c>
      <c r="AM1891" s="169"/>
      <c r="AN1891" s="169"/>
      <c r="AO1891" s="169"/>
      <c r="AP1891" s="169"/>
      <c r="AQ1891" s="169"/>
      <c r="AR1891" s="169"/>
      <c r="AS1891" s="169"/>
      <c r="AT1891" s="148"/>
      <c r="AU1891" s="149"/>
      <c r="AV1891" s="148"/>
      <c r="AW1891" s="173"/>
      <c r="AX1891" s="174"/>
      <c r="AY1891" s="175"/>
      <c r="AZ1891" s="175"/>
      <c r="BA1891" s="176"/>
      <c r="BB1891" s="176"/>
      <c r="BC1891" s="150"/>
      <c r="BE1891" s="151">
        <v>1187</v>
      </c>
      <c r="BF1891" s="164">
        <f t="shared" si="670"/>
        <v>7.5904000000001517</v>
      </c>
      <c r="BG1891" s="177">
        <f t="shared" si="671"/>
        <v>0.3700923543155375</v>
      </c>
      <c r="BH1891" s="178">
        <f t="shared" si="672"/>
        <v>6.070001140611736E-4</v>
      </c>
      <c r="BI1891" s="179" t="str">
        <f t="shared" si="673"/>
        <v/>
      </c>
      <c r="BJ1891" s="179" t="str">
        <f t="shared" si="669"/>
        <v/>
      </c>
    </row>
    <row r="1892" spans="2:62" ht="20.100000000000001" customHeight="1" x14ac:dyDescent="0.25">
      <c r="B1892" s="147"/>
      <c r="C1892" s="151">
        <v>1211</v>
      </c>
      <c r="D1892" s="147">
        <f t="shared" si="642"/>
        <v>630.39938822012573</v>
      </c>
      <c r="E1892" s="170">
        <f t="shared" si="643"/>
        <v>3.7407176808965646E-4</v>
      </c>
      <c r="F1892" s="170">
        <f t="shared" si="644"/>
        <v>0.80066529719790713</v>
      </c>
      <c r="G1892" s="147" t="str">
        <f t="shared" si="645"/>
        <v/>
      </c>
      <c r="H1892" s="147">
        <f t="shared" si="646"/>
        <v>3.7407176808965646E-4</v>
      </c>
      <c r="I1892" s="147" t="str">
        <f t="shared" si="647"/>
        <v/>
      </c>
      <c r="J1892" s="147">
        <f t="shared" si="648"/>
        <v>2.4730279465422641E-10</v>
      </c>
      <c r="K1892" s="147" t="str">
        <f t="shared" si="649"/>
        <v/>
      </c>
      <c r="L1892" s="147" t="str">
        <f t="shared" si="650"/>
        <v/>
      </c>
      <c r="P1892" s="151">
        <v>1211</v>
      </c>
      <c r="Q1892" s="147">
        <f t="shared" si="651"/>
        <v>20274.34279900376</v>
      </c>
      <c r="R1892" s="170">
        <f t="shared" si="652"/>
        <v>1.1631184107517786E-5</v>
      </c>
      <c r="S1892" s="170">
        <f t="shared" si="653"/>
        <v>0.80066529719790713</v>
      </c>
      <c r="T1892" s="147" t="str">
        <f t="shared" si="654"/>
        <v/>
      </c>
      <c r="U1892" s="147">
        <f t="shared" si="655"/>
        <v>1.1631184107517786E-5</v>
      </c>
      <c r="V1892" s="147" t="str">
        <f t="shared" si="656"/>
        <v/>
      </c>
      <c r="W1892" s="171">
        <f t="shared" si="657"/>
        <v>1.6556513233374028E-5</v>
      </c>
      <c r="X1892" s="169" t="str">
        <f t="shared" si="658"/>
        <v/>
      </c>
      <c r="Y1892" s="147" t="str">
        <f t="shared" si="659"/>
        <v/>
      </c>
      <c r="AC1892" s="151">
        <v>1211</v>
      </c>
      <c r="AD1892" s="147">
        <f t="shared" si="660"/>
        <v>0.84400000000000031</v>
      </c>
      <c r="AE1892" s="170">
        <f t="shared" si="661"/>
        <v>0.27940120113049777</v>
      </c>
      <c r="AF1892" s="170">
        <f t="shared" si="662"/>
        <v>0.80066529719790724</v>
      </c>
      <c r="AG1892" s="147" t="str">
        <f t="shared" si="663"/>
        <v/>
      </c>
      <c r="AH1892" s="147">
        <f t="shared" si="664"/>
        <v>0.27940120113049777</v>
      </c>
      <c r="AI1892" s="147" t="str">
        <f t="shared" si="665"/>
        <v/>
      </c>
      <c r="AJ1892" s="169">
        <f t="shared" si="666"/>
        <v>0</v>
      </c>
      <c r="AK1892" s="169" t="str">
        <f t="shared" si="667"/>
        <v/>
      </c>
      <c r="AL1892" s="169" t="str">
        <f t="shared" si="668"/>
        <v/>
      </c>
      <c r="AM1892" s="169"/>
      <c r="AN1892" s="169"/>
      <c r="AO1892" s="169"/>
      <c r="AP1892" s="169"/>
      <c r="AQ1892" s="169"/>
      <c r="AR1892" s="169"/>
      <c r="AS1892" s="169"/>
      <c r="AT1892" s="148"/>
      <c r="AU1892" s="149"/>
      <c r="AV1892" s="148"/>
      <c r="AW1892" s="173"/>
      <c r="AX1892" s="174"/>
      <c r="AY1892" s="175"/>
      <c r="AZ1892" s="175"/>
      <c r="BA1892" s="176"/>
      <c r="BB1892" s="176"/>
      <c r="BC1892" s="150"/>
      <c r="BE1892" s="151">
        <v>1188</v>
      </c>
      <c r="BF1892" s="164">
        <f t="shared" si="670"/>
        <v>7.5968000000001519</v>
      </c>
      <c r="BG1892" s="177">
        <f t="shared" si="671"/>
        <v>0.36948535420147632</v>
      </c>
      <c r="BH1892" s="178">
        <f t="shared" si="672"/>
        <v>6.0633651021796409E-4</v>
      </c>
      <c r="BI1892" s="179" t="str">
        <f t="shared" si="673"/>
        <v/>
      </c>
      <c r="BJ1892" s="179" t="str">
        <f t="shared" si="669"/>
        <v/>
      </c>
    </row>
    <row r="1893" spans="2:62" ht="20.100000000000001" customHeight="1" x14ac:dyDescent="0.25">
      <c r="B1893" s="147"/>
      <c r="C1893" s="151">
        <v>1212</v>
      </c>
      <c r="D1893" s="147">
        <f t="shared" si="642"/>
        <v>633.38706304581365</v>
      </c>
      <c r="E1893" s="170">
        <f t="shared" si="643"/>
        <v>3.7280804864569226E-4</v>
      </c>
      <c r="F1893" s="170">
        <f t="shared" si="644"/>
        <v>0.80178101463395257</v>
      </c>
      <c r="G1893" s="147" t="str">
        <f t="shared" si="645"/>
        <v/>
      </c>
      <c r="H1893" s="147">
        <f t="shared" si="646"/>
        <v>3.7280804864569226E-4</v>
      </c>
      <c r="I1893" s="147" t="str">
        <f t="shared" si="647"/>
        <v/>
      </c>
      <c r="J1893" s="147">
        <f t="shared" si="648"/>
        <v>2.527016536413197E-10</v>
      </c>
      <c r="K1893" s="147" t="str">
        <f t="shared" si="649"/>
        <v/>
      </c>
      <c r="L1893" s="147" t="str">
        <f t="shared" si="650"/>
        <v/>
      </c>
      <c r="P1893" s="151">
        <v>1212</v>
      </c>
      <c r="Q1893" s="147">
        <f t="shared" si="651"/>
        <v>20370.429731700468</v>
      </c>
      <c r="R1893" s="170">
        <f t="shared" si="652"/>
        <v>1.1591890702436559E-5</v>
      </c>
      <c r="S1893" s="170">
        <f t="shared" si="653"/>
        <v>0.80178101463395257</v>
      </c>
      <c r="T1893" s="147" t="str">
        <f t="shared" si="654"/>
        <v/>
      </c>
      <c r="U1893" s="147">
        <f t="shared" si="655"/>
        <v>1.1591890702436559E-5</v>
      </c>
      <c r="V1893" s="147" t="str">
        <f t="shared" si="656"/>
        <v/>
      </c>
      <c r="W1893" s="171">
        <f t="shared" si="657"/>
        <v>1.6551185359245254E-5</v>
      </c>
      <c r="X1893" s="169" t="str">
        <f t="shared" si="658"/>
        <v/>
      </c>
      <c r="Y1893" s="147" t="str">
        <f t="shared" si="659"/>
        <v/>
      </c>
      <c r="AC1893" s="151">
        <v>1212</v>
      </c>
      <c r="AD1893" s="147">
        <f t="shared" si="660"/>
        <v>0.84799999999999986</v>
      </c>
      <c r="AE1893" s="170">
        <f t="shared" si="661"/>
        <v>0.27845730543813191</v>
      </c>
      <c r="AF1893" s="170">
        <f t="shared" si="662"/>
        <v>0.80178101463395246</v>
      </c>
      <c r="AG1893" s="147" t="str">
        <f t="shared" si="663"/>
        <v/>
      </c>
      <c r="AH1893" s="147">
        <f t="shared" si="664"/>
        <v>0.27845730543813191</v>
      </c>
      <c r="AI1893" s="147" t="str">
        <f t="shared" si="665"/>
        <v/>
      </c>
      <c r="AJ1893" s="169">
        <f t="shared" si="666"/>
        <v>0</v>
      </c>
      <c r="AK1893" s="169" t="str">
        <f t="shared" si="667"/>
        <v/>
      </c>
      <c r="AL1893" s="169" t="str">
        <f t="shared" si="668"/>
        <v/>
      </c>
      <c r="AM1893" s="169"/>
      <c r="AN1893" s="169"/>
      <c r="AO1893" s="169"/>
      <c r="AP1893" s="169"/>
      <c r="AQ1893" s="169"/>
      <c r="AR1893" s="169"/>
      <c r="AS1893" s="169"/>
      <c r="AT1893" s="148"/>
      <c r="AU1893" s="149"/>
      <c r="AV1893" s="148"/>
      <c r="AW1893" s="173"/>
      <c r="AX1893" s="174"/>
      <c r="AY1893" s="175"/>
      <c r="AZ1893" s="175"/>
      <c r="BA1893" s="176"/>
      <c r="BB1893" s="176"/>
      <c r="BC1893" s="150"/>
      <c r="BE1893" s="151">
        <v>1189</v>
      </c>
      <c r="BF1893" s="164">
        <f t="shared" si="670"/>
        <v>7.6032000000001521</v>
      </c>
      <c r="BG1893" s="177">
        <f t="shared" si="671"/>
        <v>0.36887901769125836</v>
      </c>
      <c r="BH1893" s="178">
        <f t="shared" si="672"/>
        <v>6.0567255809046427E-4</v>
      </c>
      <c r="BI1893" s="179" t="str">
        <f t="shared" si="673"/>
        <v/>
      </c>
      <c r="BJ1893" s="179" t="str">
        <f t="shared" si="669"/>
        <v/>
      </c>
    </row>
    <row r="1894" spans="2:62" ht="20.100000000000001" customHeight="1" x14ac:dyDescent="0.25">
      <c r="B1894" s="147"/>
      <c r="C1894" s="151">
        <v>1213</v>
      </c>
      <c r="D1894" s="147">
        <f t="shared" si="642"/>
        <v>636.37473787150157</v>
      </c>
      <c r="E1894" s="170">
        <f t="shared" si="643"/>
        <v>3.7154265367075125E-4</v>
      </c>
      <c r="F1894" s="170">
        <f t="shared" si="644"/>
        <v>0.80289295397276761</v>
      </c>
      <c r="G1894" s="147" t="str">
        <f t="shared" si="645"/>
        <v/>
      </c>
      <c r="H1894" s="147">
        <f t="shared" si="646"/>
        <v>3.7154265367075125E-4</v>
      </c>
      <c r="I1894" s="147" t="str">
        <f t="shared" si="647"/>
        <v/>
      </c>
      <c r="J1894" s="147">
        <f t="shared" si="648"/>
        <v>2.582142434763127E-10</v>
      </c>
      <c r="K1894" s="147" t="str">
        <f t="shared" si="649"/>
        <v/>
      </c>
      <c r="L1894" s="147" t="str">
        <f t="shared" si="650"/>
        <v/>
      </c>
      <c r="P1894" s="151">
        <v>1213</v>
      </c>
      <c r="Q1894" s="147">
        <f t="shared" si="651"/>
        <v>20466.516664397161</v>
      </c>
      <c r="R1894" s="170">
        <f t="shared" si="652"/>
        <v>1.1552545199306425E-5</v>
      </c>
      <c r="S1894" s="170">
        <f t="shared" si="653"/>
        <v>0.8028929539727675</v>
      </c>
      <c r="T1894" s="147" t="str">
        <f t="shared" si="654"/>
        <v/>
      </c>
      <c r="U1894" s="147">
        <f t="shared" si="655"/>
        <v>1.1552545199306425E-5</v>
      </c>
      <c r="V1894" s="147" t="str">
        <f t="shared" si="656"/>
        <v/>
      </c>
      <c r="W1894" s="171">
        <f t="shared" si="657"/>
        <v>1.6545594467993235E-5</v>
      </c>
      <c r="X1894" s="169" t="str">
        <f t="shared" si="658"/>
        <v/>
      </c>
      <c r="Y1894" s="147" t="str">
        <f t="shared" si="659"/>
        <v/>
      </c>
      <c r="AC1894" s="151">
        <v>1213</v>
      </c>
      <c r="AD1894" s="147">
        <f t="shared" si="660"/>
        <v>0.85200000000000031</v>
      </c>
      <c r="AE1894" s="170">
        <f t="shared" si="661"/>
        <v>0.27751215826033604</v>
      </c>
      <c r="AF1894" s="170">
        <f t="shared" si="662"/>
        <v>0.80289295397276761</v>
      </c>
      <c r="AG1894" s="147" t="str">
        <f t="shared" si="663"/>
        <v/>
      </c>
      <c r="AH1894" s="147">
        <f t="shared" si="664"/>
        <v>0.27751215826033604</v>
      </c>
      <c r="AI1894" s="147" t="str">
        <f t="shared" si="665"/>
        <v/>
      </c>
      <c r="AJ1894" s="169">
        <f t="shared" si="666"/>
        <v>0</v>
      </c>
      <c r="AK1894" s="169" t="str">
        <f t="shared" si="667"/>
        <v/>
      </c>
      <c r="AL1894" s="169" t="str">
        <f t="shared" si="668"/>
        <v/>
      </c>
      <c r="AM1894" s="169"/>
      <c r="AN1894" s="169"/>
      <c r="AO1894" s="169"/>
      <c r="AP1894" s="169"/>
      <c r="AQ1894" s="169"/>
      <c r="AR1894" s="169"/>
      <c r="AS1894" s="169"/>
      <c r="AT1894" s="148"/>
      <c r="AU1894" s="149"/>
      <c r="AV1894" s="148"/>
      <c r="AW1894" s="173"/>
      <c r="AX1894" s="174"/>
      <c r="AY1894" s="175"/>
      <c r="AZ1894" s="175"/>
      <c r="BA1894" s="176"/>
      <c r="BB1894" s="176"/>
      <c r="BC1894" s="150"/>
      <c r="BE1894" s="151">
        <v>1190</v>
      </c>
      <c r="BF1894" s="164">
        <f t="shared" si="670"/>
        <v>7.6096000000001522</v>
      </c>
      <c r="BG1894" s="177">
        <f t="shared" si="671"/>
        <v>0.3682733451331679</v>
      </c>
      <c r="BH1894" s="178">
        <f t="shared" si="672"/>
        <v>6.050082622173214E-4</v>
      </c>
      <c r="BI1894" s="179" t="str">
        <f t="shared" si="673"/>
        <v/>
      </c>
      <c r="BJ1894" s="179" t="str">
        <f t="shared" si="669"/>
        <v/>
      </c>
    </row>
    <row r="1895" spans="2:62" ht="20.100000000000001" customHeight="1" x14ac:dyDescent="0.25">
      <c r="B1895" s="147"/>
      <c r="C1895" s="151">
        <v>1214</v>
      </c>
      <c r="D1895" s="147">
        <f t="shared" si="642"/>
        <v>639.36241269718903</v>
      </c>
      <c r="E1895" s="170">
        <f t="shared" si="643"/>
        <v>3.7027562927556036E-4</v>
      </c>
      <c r="F1895" s="170">
        <f t="shared" si="644"/>
        <v>0.8040011102773118</v>
      </c>
      <c r="G1895" s="147" t="str">
        <f t="shared" si="645"/>
        <v/>
      </c>
      <c r="H1895" s="147">
        <f t="shared" si="646"/>
        <v>3.7027562927556036E-4</v>
      </c>
      <c r="I1895" s="147" t="str">
        <f t="shared" si="647"/>
        <v/>
      </c>
      <c r="J1895" s="147">
        <f t="shared" si="648"/>
        <v>2.6384286682858623E-10</v>
      </c>
      <c r="K1895" s="147" t="str">
        <f t="shared" si="649"/>
        <v/>
      </c>
      <c r="L1895" s="147" t="str">
        <f t="shared" si="650"/>
        <v/>
      </c>
      <c r="P1895" s="151">
        <v>1214</v>
      </c>
      <c r="Q1895" s="147">
        <f t="shared" si="651"/>
        <v>20562.603597093868</v>
      </c>
      <c r="R1895" s="170">
        <f t="shared" si="652"/>
        <v>1.1513149031869239E-5</v>
      </c>
      <c r="S1895" s="170">
        <f t="shared" si="653"/>
        <v>0.80400111027731191</v>
      </c>
      <c r="T1895" s="147" t="str">
        <f t="shared" si="654"/>
        <v/>
      </c>
      <c r="U1895" s="147">
        <f t="shared" si="655"/>
        <v>1.1513149031869239E-5</v>
      </c>
      <c r="V1895" s="147" t="str">
        <f t="shared" si="656"/>
        <v/>
      </c>
      <c r="W1895" s="171">
        <f t="shared" si="657"/>
        <v>1.6539740827340447E-5</v>
      </c>
      <c r="X1895" s="169" t="str">
        <f t="shared" si="658"/>
        <v/>
      </c>
      <c r="Y1895" s="147" t="str">
        <f t="shared" si="659"/>
        <v/>
      </c>
      <c r="AC1895" s="151">
        <v>1214</v>
      </c>
      <c r="AD1895" s="147">
        <f t="shared" si="660"/>
        <v>0.85599999999999987</v>
      </c>
      <c r="AE1895" s="170">
        <f t="shared" si="661"/>
        <v>0.27656579403807502</v>
      </c>
      <c r="AF1895" s="170">
        <f t="shared" si="662"/>
        <v>0.8040011102773118</v>
      </c>
      <c r="AG1895" s="147" t="str">
        <f t="shared" si="663"/>
        <v/>
      </c>
      <c r="AH1895" s="147">
        <f t="shared" si="664"/>
        <v>0.27656579403807502</v>
      </c>
      <c r="AI1895" s="147" t="str">
        <f t="shared" si="665"/>
        <v/>
      </c>
      <c r="AJ1895" s="169">
        <f t="shared" si="666"/>
        <v>0</v>
      </c>
      <c r="AK1895" s="169" t="str">
        <f t="shared" si="667"/>
        <v/>
      </c>
      <c r="AL1895" s="169" t="str">
        <f t="shared" si="668"/>
        <v/>
      </c>
      <c r="AM1895" s="169"/>
      <c r="AN1895" s="169"/>
      <c r="AO1895" s="169"/>
      <c r="AP1895" s="169"/>
      <c r="AQ1895" s="169"/>
      <c r="AR1895" s="169"/>
      <c r="AS1895" s="169"/>
      <c r="AT1895" s="148"/>
      <c r="AU1895" s="149"/>
      <c r="AV1895" s="148"/>
      <c r="AW1895" s="173"/>
      <c r="AX1895" s="174"/>
      <c r="AY1895" s="175"/>
      <c r="AZ1895" s="175"/>
      <c r="BA1895" s="176"/>
      <c r="BB1895" s="176"/>
      <c r="BC1895" s="150"/>
      <c r="BE1895" s="151">
        <v>1191</v>
      </c>
      <c r="BF1895" s="164">
        <f t="shared" si="670"/>
        <v>7.6160000000001524</v>
      </c>
      <c r="BG1895" s="177">
        <f t="shared" si="671"/>
        <v>0.36766833687095057</v>
      </c>
      <c r="BH1895" s="178">
        <f t="shared" si="672"/>
        <v>6.0434362712358247E-4</v>
      </c>
      <c r="BI1895" s="179" t="str">
        <f t="shared" si="673"/>
        <v/>
      </c>
      <c r="BJ1895" s="179" t="str">
        <f t="shared" si="669"/>
        <v/>
      </c>
    </row>
    <row r="1896" spans="2:62" ht="20.100000000000001" customHeight="1" x14ac:dyDescent="0.25">
      <c r="B1896" s="147"/>
      <c r="C1896" s="151">
        <v>1215</v>
      </c>
      <c r="D1896" s="147">
        <f t="shared" si="642"/>
        <v>642.35008752287695</v>
      </c>
      <c r="E1896" s="170">
        <f t="shared" si="643"/>
        <v>3.6900702149204732E-4</v>
      </c>
      <c r="F1896" s="170">
        <f t="shared" si="644"/>
        <v>0.80510547874819172</v>
      </c>
      <c r="G1896" s="147" t="str">
        <f t="shared" si="645"/>
        <v/>
      </c>
      <c r="H1896" s="147">
        <f t="shared" si="646"/>
        <v>3.6900702149204732E-4</v>
      </c>
      <c r="I1896" s="147" t="str">
        <f t="shared" si="647"/>
        <v/>
      </c>
      <c r="J1896" s="147">
        <f t="shared" si="648"/>
        <v>2.6958987095028203E-10</v>
      </c>
      <c r="K1896" s="147" t="str">
        <f t="shared" si="649"/>
        <v/>
      </c>
      <c r="L1896" s="147" t="str">
        <f t="shared" si="650"/>
        <v/>
      </c>
      <c r="P1896" s="151">
        <v>1215</v>
      </c>
      <c r="Q1896" s="147">
        <f t="shared" si="651"/>
        <v>20658.690529790561</v>
      </c>
      <c r="R1896" s="170">
        <f t="shared" si="652"/>
        <v>1.1473703631416748E-5</v>
      </c>
      <c r="S1896" s="170">
        <f t="shared" si="653"/>
        <v>0.80510547874819172</v>
      </c>
      <c r="T1896" s="147" t="str">
        <f t="shared" si="654"/>
        <v/>
      </c>
      <c r="U1896" s="147">
        <f t="shared" si="655"/>
        <v>1.1473703631416748E-5</v>
      </c>
      <c r="V1896" s="147" t="str">
        <f t="shared" si="656"/>
        <v/>
      </c>
      <c r="W1896" s="171">
        <f t="shared" si="657"/>
        <v>1.6533624717526468E-5</v>
      </c>
      <c r="X1896" s="169" t="str">
        <f t="shared" si="658"/>
        <v/>
      </c>
      <c r="Y1896" s="147" t="str">
        <f t="shared" si="659"/>
        <v/>
      </c>
      <c r="AC1896" s="151">
        <v>1215</v>
      </c>
      <c r="AD1896" s="147">
        <f t="shared" si="660"/>
        <v>0.86000000000000032</v>
      </c>
      <c r="AE1896" s="170">
        <f t="shared" si="661"/>
        <v>0.27561824715345662</v>
      </c>
      <c r="AF1896" s="170">
        <f t="shared" si="662"/>
        <v>0.80510547874819172</v>
      </c>
      <c r="AG1896" s="147" t="str">
        <f t="shared" si="663"/>
        <v/>
      </c>
      <c r="AH1896" s="147">
        <f t="shared" si="664"/>
        <v>0.27561824715345662</v>
      </c>
      <c r="AI1896" s="147" t="str">
        <f t="shared" si="665"/>
        <v/>
      </c>
      <c r="AJ1896" s="169">
        <f t="shared" si="666"/>
        <v>0</v>
      </c>
      <c r="AK1896" s="169" t="str">
        <f t="shared" si="667"/>
        <v/>
      </c>
      <c r="AL1896" s="169" t="str">
        <f t="shared" si="668"/>
        <v/>
      </c>
      <c r="AM1896" s="169"/>
      <c r="AN1896" s="169"/>
      <c r="AO1896" s="169"/>
      <c r="AP1896" s="169"/>
      <c r="AQ1896" s="169"/>
      <c r="AR1896" s="169"/>
      <c r="AS1896" s="169"/>
      <c r="AT1896" s="148"/>
      <c r="AU1896" s="149"/>
      <c r="AV1896" s="148"/>
      <c r="AW1896" s="173"/>
      <c r="AX1896" s="174"/>
      <c r="AY1896" s="175"/>
      <c r="AZ1896" s="175"/>
      <c r="BA1896" s="176"/>
      <c r="BB1896" s="176"/>
      <c r="BC1896" s="150"/>
      <c r="BE1896" s="151">
        <v>1192</v>
      </c>
      <c r="BF1896" s="164">
        <f t="shared" si="670"/>
        <v>7.6224000000001526</v>
      </c>
      <c r="BG1896" s="177">
        <f t="shared" si="671"/>
        <v>0.36706399324382699</v>
      </c>
      <c r="BH1896" s="178">
        <f t="shared" si="672"/>
        <v>6.0367865732008363E-4</v>
      </c>
      <c r="BI1896" s="179" t="str">
        <f t="shared" si="673"/>
        <v/>
      </c>
      <c r="BJ1896" s="179" t="str">
        <f t="shared" si="669"/>
        <v/>
      </c>
    </row>
    <row r="1897" spans="2:62" ht="20.100000000000001" customHeight="1" x14ac:dyDescent="0.25">
      <c r="B1897" s="147"/>
      <c r="C1897" s="151">
        <v>1216</v>
      </c>
      <c r="D1897" s="147">
        <f t="shared" ref="D1897:D1960" si="674">D$675+(C1897*D$678)</f>
        <v>645.33776234856487</v>
      </c>
      <c r="E1897" s="170">
        <f t="shared" ref="E1897:E1960" si="675">_xlfn.NORM.DIST(D1897,D$672,D$673,0)</f>
        <v>3.6773687627066922E-4</v>
      </c>
      <c r="F1897" s="170">
        <f t="shared" ref="F1897:F1960" si="676">_xlfn.NORM.DIST(D1897,D$672,D$673,1)</f>
        <v>0.80620605472342088</v>
      </c>
      <c r="G1897" s="147" t="str">
        <f t="shared" ref="G1897:G1960" si="677">IF(OR(F1897&lt;H$677,F1897&gt;H$678),E1897,"")</f>
        <v/>
      </c>
      <c r="H1897" s="147">
        <f t="shared" ref="H1897:H1960" si="678">IF(AND(F1897&gt;H$677,F1897&lt;H$678),E1897,"")</f>
        <v>3.6773687627066922E-4</v>
      </c>
      <c r="I1897" s="147" t="str">
        <f t="shared" ref="I1897:I1960" si="679">IF(E1897=MAX(E$681:E$2681),E1897,"")</f>
        <v/>
      </c>
      <c r="J1897" s="147">
        <f t="shared" ref="J1897:J1960" si="680">_xlfn.NORM.DIST(D1897,H$673,H$674,0)</f>
        <v>2.7545764849626735E-10</v>
      </c>
      <c r="K1897" s="147" t="str">
        <f t="shared" ref="K1897:K1960" si="681">IF(J1897=MAX(J$681:J$2681),E1897,"")</f>
        <v/>
      </c>
      <c r="L1897" s="147" t="str">
        <f t="shared" ref="L1897:L1960" si="682">IF(K1897=MIN(K$681:K$2681),K1897,"")</f>
        <v/>
      </c>
      <c r="P1897" s="151">
        <v>1216</v>
      </c>
      <c r="Q1897" s="147">
        <f t="shared" ref="Q1897:Q1960" si="683">Q$675+(P1897*Q$678)</f>
        <v>20754.777462487255</v>
      </c>
      <c r="R1897" s="170">
        <f t="shared" ref="R1897:R1960" si="684">_xlfn.NORM.DIST(Q1897,Q$672,Q$673,0)</f>
        <v>1.1434210426707456E-5</v>
      </c>
      <c r="S1897" s="170">
        <f t="shared" ref="S1897:S1960" si="685">_xlfn.NORM.DIST(Q1897,Q$672,Q$673,1)</f>
        <v>0.80620605472342077</v>
      </c>
      <c r="T1897" s="147" t="str">
        <f t="shared" ref="T1897:T1960" si="686">IF(OR(S1897&lt;$U$677,S1897&gt;$U$678),R1897,"")</f>
        <v/>
      </c>
      <c r="U1897" s="147">
        <f t="shared" ref="U1897:U1960" si="687">IF(AND(S1897&gt;U$677,S1897&lt;U$678),R1897,"")</f>
        <v>1.1434210426707456E-5</v>
      </c>
      <c r="V1897" s="147" t="str">
        <f t="shared" ref="V1897:V1960" si="688">IF(R1897=MAX(R$681:R$2681),R1897,"")</f>
        <v/>
      </c>
      <c r="W1897" s="171">
        <f t="shared" ref="W1897:W1960" si="689">_xlfn.NORM.DIST(Q1897,U$673,U$674,0)</f>
        <v>1.6527246431285618E-5</v>
      </c>
      <c r="X1897" s="169" t="str">
        <f t="shared" ref="X1897:X1960" si="690">IF(W1897=MAX(W$681:W$2681),R1897,"")</f>
        <v/>
      </c>
      <c r="Y1897" s="147" t="str">
        <f t="shared" ref="Y1897:Y1960" si="691">IF(X1897=MIN(X$681:X$2681),X1897,"")</f>
        <v/>
      </c>
      <c r="AC1897" s="151">
        <v>1216</v>
      </c>
      <c r="AD1897" s="147">
        <f t="shared" ref="AD1897:AD1960" si="692">AD$675+(AC1897*AD$678)</f>
        <v>0.86399999999999988</v>
      </c>
      <c r="AE1897" s="170">
        <f t="shared" ref="AE1897:AE1960" si="693">_xlfn.NORM.DIST(AD1897,AD$672,AD$673,0)</f>
        <v>0.27466955192773695</v>
      </c>
      <c r="AF1897" s="170">
        <f t="shared" ref="AF1897:AF1960" si="694">_xlfn.NORM.DIST(AD1897,AD$672,AD$673,1)</f>
        <v>0.80620605472342077</v>
      </c>
      <c r="AG1897" s="147" t="str">
        <f t="shared" ref="AG1897:AG1960" si="695">IF(OR(AF1897&lt;H$677,AF1897&gt;H$678),AE1897,"")</f>
        <v/>
      </c>
      <c r="AH1897" s="147">
        <f t="shared" ref="AH1897:AH1960" si="696">IF(AND(AF1897&gt;U$677,AF1897&lt;U$678),AE1897,"")</f>
        <v>0.27466955192773695</v>
      </c>
      <c r="AI1897" s="147" t="str">
        <f t="shared" ref="AI1897:AI1960" si="697">IF(AE1897=MAX(AE$681:AE$2681),AE1897,"")</f>
        <v/>
      </c>
      <c r="AJ1897" s="169">
        <f t="shared" ref="AJ1897:AJ1960" si="698">_xlfn.NORM.DIST(AC1897,AH$673,AH$674,0)</f>
        <v>0</v>
      </c>
      <c r="AK1897" s="169" t="str">
        <f t="shared" ref="AK1897:AK1960" si="699">IF(AJ1897=MAX(AJ$681:AJ$2681),AE1897,"")</f>
        <v/>
      </c>
      <c r="AL1897" s="169" t="str">
        <f t="shared" ref="AL1897:AL1960" si="700">IF(AK1897=MIN(AK$681:AK$2681),AK1897,"")</f>
        <v/>
      </c>
      <c r="AM1897" s="169"/>
      <c r="AN1897" s="169"/>
      <c r="AO1897" s="169"/>
      <c r="AP1897" s="169"/>
      <c r="AQ1897" s="169"/>
      <c r="AR1897" s="169"/>
      <c r="AS1897" s="169"/>
      <c r="AT1897" s="148"/>
      <c r="AU1897" s="149"/>
      <c r="AV1897" s="148"/>
      <c r="AW1897" s="173"/>
      <c r="AX1897" s="174"/>
      <c r="AY1897" s="175"/>
      <c r="AZ1897" s="175"/>
      <c r="BA1897" s="176"/>
      <c r="BB1897" s="176"/>
      <c r="BC1897" s="150"/>
      <c r="BE1897" s="151">
        <v>1193</v>
      </c>
      <c r="BF1897" s="164">
        <f t="shared" si="670"/>
        <v>7.6288000000001528</v>
      </c>
      <c r="BG1897" s="177">
        <f t="shared" si="671"/>
        <v>0.36646031458650691</v>
      </c>
      <c r="BH1897" s="178">
        <f t="shared" si="672"/>
        <v>6.030133573045604E-4</v>
      </c>
      <c r="BI1897" s="179" t="str">
        <f t="shared" si="673"/>
        <v/>
      </c>
      <c r="BJ1897" s="179" t="str">
        <f t="shared" si="669"/>
        <v/>
      </c>
    </row>
    <row r="1898" spans="2:62" ht="20.100000000000001" customHeight="1" x14ac:dyDescent="0.25">
      <c r="B1898" s="147"/>
      <c r="C1898" s="151">
        <v>1217</v>
      </c>
      <c r="D1898" s="147">
        <f t="shared" si="674"/>
        <v>648.32543717425278</v>
      </c>
      <c r="E1898" s="170">
        <f t="shared" si="675"/>
        <v>3.6646523947775475E-4</v>
      </c>
      <c r="F1898" s="170">
        <f t="shared" si="676"/>
        <v>0.8073028336781729</v>
      </c>
      <c r="G1898" s="147" t="str">
        <f t="shared" si="677"/>
        <v/>
      </c>
      <c r="H1898" s="147">
        <f t="shared" si="678"/>
        <v>3.6646523947775475E-4</v>
      </c>
      <c r="I1898" s="147" t="str">
        <f t="shared" si="679"/>
        <v/>
      </c>
      <c r="J1898" s="147">
        <f t="shared" si="680"/>
        <v>2.8144863835830196E-10</v>
      </c>
      <c r="K1898" s="147" t="str">
        <f t="shared" si="681"/>
        <v/>
      </c>
      <c r="L1898" s="147" t="str">
        <f t="shared" si="682"/>
        <v/>
      </c>
      <c r="P1898" s="151">
        <v>1217</v>
      </c>
      <c r="Q1898" s="147">
        <f t="shared" si="683"/>
        <v>20850.864395183962</v>
      </c>
      <c r="R1898" s="170">
        <f t="shared" si="684"/>
        <v>1.1394670843884044E-5</v>
      </c>
      <c r="S1898" s="170">
        <f t="shared" si="685"/>
        <v>0.8073028336781729</v>
      </c>
      <c r="T1898" s="147" t="str">
        <f t="shared" si="686"/>
        <v/>
      </c>
      <c r="U1898" s="147">
        <f t="shared" si="687"/>
        <v>1.1394670843884044E-5</v>
      </c>
      <c r="V1898" s="147" t="str">
        <f t="shared" si="688"/>
        <v/>
      </c>
      <c r="W1898" s="171">
        <f t="shared" si="689"/>
        <v>1.6520606273823589E-5</v>
      </c>
      <c r="X1898" s="169" t="str">
        <f t="shared" si="690"/>
        <v/>
      </c>
      <c r="Y1898" s="147" t="str">
        <f t="shared" si="691"/>
        <v/>
      </c>
      <c r="AC1898" s="151">
        <v>1217</v>
      </c>
      <c r="AD1898" s="147">
        <f t="shared" si="692"/>
        <v>0.86800000000000033</v>
      </c>
      <c r="AE1898" s="170">
        <f t="shared" si="693"/>
        <v>0.27371974261933468</v>
      </c>
      <c r="AF1898" s="170">
        <f t="shared" si="694"/>
        <v>0.8073028336781729</v>
      </c>
      <c r="AG1898" s="147" t="str">
        <f t="shared" si="695"/>
        <v/>
      </c>
      <c r="AH1898" s="147">
        <f t="shared" si="696"/>
        <v>0.27371974261933468</v>
      </c>
      <c r="AI1898" s="147" t="str">
        <f t="shared" si="697"/>
        <v/>
      </c>
      <c r="AJ1898" s="169">
        <f t="shared" si="698"/>
        <v>0</v>
      </c>
      <c r="AK1898" s="169" t="str">
        <f t="shared" si="699"/>
        <v/>
      </c>
      <c r="AL1898" s="169" t="str">
        <f t="shared" si="700"/>
        <v/>
      </c>
      <c r="AM1898" s="169"/>
      <c r="AN1898" s="169"/>
      <c r="AO1898" s="169"/>
      <c r="AP1898" s="169"/>
      <c r="AQ1898" s="169"/>
      <c r="AR1898" s="169"/>
      <c r="AS1898" s="169"/>
      <c r="AT1898" s="148"/>
      <c r="AU1898" s="149"/>
      <c r="AV1898" s="148"/>
      <c r="AW1898" s="173"/>
      <c r="AX1898" s="174"/>
      <c r="AY1898" s="175"/>
      <c r="AZ1898" s="175"/>
      <c r="BA1898" s="176"/>
      <c r="BB1898" s="176"/>
      <c r="BC1898" s="150"/>
      <c r="BE1898" s="151">
        <v>1194</v>
      </c>
      <c r="BF1898" s="164">
        <f t="shared" si="670"/>
        <v>7.635200000000153</v>
      </c>
      <c r="BG1898" s="177">
        <f t="shared" si="671"/>
        <v>0.36585730122920235</v>
      </c>
      <c r="BH1898" s="178">
        <f t="shared" si="672"/>
        <v>6.0234773156103705E-4</v>
      </c>
      <c r="BI1898" s="179" t="str">
        <f t="shared" si="673"/>
        <v/>
      </c>
      <c r="BJ1898" s="179" t="str">
        <f t="shared" si="669"/>
        <v/>
      </c>
    </row>
    <row r="1899" spans="2:62" ht="20.100000000000001" customHeight="1" x14ac:dyDescent="0.25">
      <c r="B1899" s="147"/>
      <c r="C1899" s="151">
        <v>1218</v>
      </c>
      <c r="D1899" s="147">
        <f t="shared" si="674"/>
        <v>651.31311199994025</v>
      </c>
      <c r="E1899" s="170">
        <f t="shared" si="675"/>
        <v>3.6519215689286477E-4</v>
      </c>
      <c r="F1899" s="170">
        <f t="shared" si="676"/>
        <v>0.8083958112245262</v>
      </c>
      <c r="G1899" s="147" t="str">
        <f t="shared" si="677"/>
        <v/>
      </c>
      <c r="H1899" s="147">
        <f t="shared" si="678"/>
        <v>3.6519215689286477E-4</v>
      </c>
      <c r="I1899" s="147" t="str">
        <f t="shared" si="679"/>
        <v/>
      </c>
      <c r="J1899" s="147">
        <f t="shared" si="680"/>
        <v>2.8756532651362671E-10</v>
      </c>
      <c r="K1899" s="147" t="str">
        <f t="shared" si="681"/>
        <v/>
      </c>
      <c r="L1899" s="147" t="str">
        <f t="shared" si="682"/>
        <v/>
      </c>
      <c r="P1899" s="151">
        <v>1218</v>
      </c>
      <c r="Q1899" s="147">
        <f t="shared" si="683"/>
        <v>20946.951327880655</v>
      </c>
      <c r="R1899" s="170">
        <f t="shared" si="684"/>
        <v>1.1355086306391274E-5</v>
      </c>
      <c r="S1899" s="170">
        <f t="shared" si="685"/>
        <v>0.8083958112245262</v>
      </c>
      <c r="T1899" s="147" t="str">
        <f t="shared" si="686"/>
        <v/>
      </c>
      <c r="U1899" s="147">
        <f t="shared" si="687"/>
        <v>1.1355086306391274E-5</v>
      </c>
      <c r="V1899" s="147" t="str">
        <f t="shared" si="688"/>
        <v/>
      </c>
      <c r="W1899" s="171">
        <f t="shared" si="689"/>
        <v>1.6513704562793131E-5</v>
      </c>
      <c r="X1899" s="169" t="str">
        <f t="shared" si="690"/>
        <v/>
      </c>
      <c r="Y1899" s="147" t="str">
        <f t="shared" si="691"/>
        <v/>
      </c>
      <c r="AC1899" s="151">
        <v>1218</v>
      </c>
      <c r="AD1899" s="147">
        <f t="shared" si="692"/>
        <v>0.87199999999999989</v>
      </c>
      <c r="AE1899" s="170">
        <f t="shared" si="693"/>
        <v>0.2727688534218603</v>
      </c>
      <c r="AF1899" s="170">
        <f t="shared" si="694"/>
        <v>0.8083958112245262</v>
      </c>
      <c r="AG1899" s="147" t="str">
        <f t="shared" si="695"/>
        <v/>
      </c>
      <c r="AH1899" s="147">
        <f t="shared" si="696"/>
        <v>0.2727688534218603</v>
      </c>
      <c r="AI1899" s="147" t="str">
        <f t="shared" si="697"/>
        <v/>
      </c>
      <c r="AJ1899" s="169">
        <f t="shared" si="698"/>
        <v>0</v>
      </c>
      <c r="AK1899" s="169" t="str">
        <f t="shared" si="699"/>
        <v/>
      </c>
      <c r="AL1899" s="169" t="str">
        <f t="shared" si="700"/>
        <v/>
      </c>
      <c r="AM1899" s="169"/>
      <c r="AN1899" s="169"/>
      <c r="AO1899" s="169"/>
      <c r="AP1899" s="169"/>
      <c r="AQ1899" s="169"/>
      <c r="AR1899" s="169"/>
      <c r="AS1899" s="169"/>
      <c r="AT1899" s="148"/>
      <c r="AU1899" s="149"/>
      <c r="AV1899" s="148"/>
      <c r="AW1899" s="173"/>
      <c r="AX1899" s="174"/>
      <c r="AY1899" s="175"/>
      <c r="AZ1899" s="175"/>
      <c r="BA1899" s="176"/>
      <c r="BB1899" s="176"/>
      <c r="BC1899" s="150"/>
      <c r="BE1899" s="151">
        <v>1195</v>
      </c>
      <c r="BF1899" s="164">
        <f t="shared" si="670"/>
        <v>7.6416000000001532</v>
      </c>
      <c r="BG1899" s="177">
        <f t="shared" si="671"/>
        <v>0.36525495349764131</v>
      </c>
      <c r="BH1899" s="178">
        <f t="shared" si="672"/>
        <v>6.0168178455993759E-4</v>
      </c>
      <c r="BI1899" s="179" t="str">
        <f t="shared" si="673"/>
        <v/>
      </c>
      <c r="BJ1899" s="179" t="str">
        <f t="shared" si="669"/>
        <v/>
      </c>
    </row>
    <row r="1900" spans="2:62" ht="20.100000000000001" customHeight="1" x14ac:dyDescent="0.25">
      <c r="B1900" s="147"/>
      <c r="C1900" s="151">
        <v>1219</v>
      </c>
      <c r="D1900" s="147">
        <f t="shared" si="674"/>
        <v>654.30078682562817</v>
      </c>
      <c r="E1900" s="170">
        <f t="shared" si="675"/>
        <v>3.6391767420616562E-4</v>
      </c>
      <c r="F1900" s="170">
        <f t="shared" si="676"/>
        <v>0.80948498311120121</v>
      </c>
      <c r="G1900" s="147" t="str">
        <f t="shared" si="677"/>
        <v/>
      </c>
      <c r="H1900" s="147">
        <f t="shared" si="678"/>
        <v>3.6391767420616562E-4</v>
      </c>
      <c r="I1900" s="147" t="str">
        <f t="shared" si="679"/>
        <v/>
      </c>
      <c r="J1900" s="147">
        <f t="shared" si="680"/>
        <v>2.9381024688820446E-10</v>
      </c>
      <c r="K1900" s="147" t="str">
        <f t="shared" si="681"/>
        <v/>
      </c>
      <c r="L1900" s="147" t="str">
        <f t="shared" si="682"/>
        <v/>
      </c>
      <c r="P1900" s="151">
        <v>1219</v>
      </c>
      <c r="Q1900" s="147">
        <f t="shared" si="683"/>
        <v>21043.038260577363</v>
      </c>
      <c r="R1900" s="170">
        <f t="shared" si="684"/>
        <v>1.1315458234894339E-5</v>
      </c>
      <c r="S1900" s="170">
        <f t="shared" si="685"/>
        <v>0.80948498311120121</v>
      </c>
      <c r="T1900" s="147" t="str">
        <f t="shared" si="686"/>
        <v/>
      </c>
      <c r="U1900" s="147">
        <f t="shared" si="687"/>
        <v>1.1315458234894339E-5</v>
      </c>
      <c r="V1900" s="147" t="str">
        <f t="shared" si="688"/>
        <v/>
      </c>
      <c r="W1900" s="171">
        <f t="shared" si="689"/>
        <v>1.6506541628268702E-5</v>
      </c>
      <c r="X1900" s="169" t="str">
        <f t="shared" si="690"/>
        <v/>
      </c>
      <c r="Y1900" s="147" t="str">
        <f t="shared" si="691"/>
        <v/>
      </c>
      <c r="AC1900" s="151">
        <v>1219</v>
      </c>
      <c r="AD1900" s="147">
        <f t="shared" si="692"/>
        <v>0.87600000000000033</v>
      </c>
      <c r="AE1900" s="170">
        <f t="shared" si="693"/>
        <v>0.27181691846215378</v>
      </c>
      <c r="AF1900" s="170">
        <f t="shared" si="694"/>
        <v>0.80948498311120121</v>
      </c>
      <c r="AG1900" s="147" t="str">
        <f t="shared" si="695"/>
        <v/>
      </c>
      <c r="AH1900" s="147">
        <f t="shared" si="696"/>
        <v>0.27181691846215378</v>
      </c>
      <c r="AI1900" s="147" t="str">
        <f t="shared" si="697"/>
        <v/>
      </c>
      <c r="AJ1900" s="169">
        <f t="shared" si="698"/>
        <v>0</v>
      </c>
      <c r="AK1900" s="169" t="str">
        <f t="shared" si="699"/>
        <v/>
      </c>
      <c r="AL1900" s="169" t="str">
        <f t="shared" si="700"/>
        <v/>
      </c>
      <c r="AM1900" s="169"/>
      <c r="AN1900" s="169"/>
      <c r="AO1900" s="169"/>
      <c r="AP1900" s="169"/>
      <c r="AQ1900" s="169"/>
      <c r="AR1900" s="169"/>
      <c r="AS1900" s="169"/>
      <c r="AT1900" s="148"/>
      <c r="AU1900" s="149"/>
      <c r="AV1900" s="148"/>
      <c r="AW1900" s="173"/>
      <c r="AX1900" s="174"/>
      <c r="AY1900" s="175"/>
      <c r="AZ1900" s="175"/>
      <c r="BA1900" s="176"/>
      <c r="BB1900" s="176"/>
      <c r="BC1900" s="150"/>
      <c r="BE1900" s="151">
        <v>1196</v>
      </c>
      <c r="BF1900" s="164">
        <f t="shared" si="670"/>
        <v>7.6480000000001533</v>
      </c>
      <c r="BG1900" s="177">
        <f t="shared" si="671"/>
        <v>0.36465327171308137</v>
      </c>
      <c r="BH1900" s="178">
        <f t="shared" si="672"/>
        <v>6.0101552075847442E-4</v>
      </c>
      <c r="BI1900" s="179" t="str">
        <f t="shared" si="673"/>
        <v/>
      </c>
      <c r="BJ1900" s="179" t="str">
        <f t="shared" si="669"/>
        <v/>
      </c>
    </row>
    <row r="1901" spans="2:62" ht="20.100000000000001" customHeight="1" x14ac:dyDescent="0.25">
      <c r="B1901" s="147"/>
      <c r="C1901" s="151">
        <v>1220</v>
      </c>
      <c r="D1901" s="147">
        <f t="shared" si="674"/>
        <v>657.28846165131608</v>
      </c>
      <c r="E1901" s="170">
        <f t="shared" si="675"/>
        <v>3.6264183701582284E-4</v>
      </c>
      <c r="F1901" s="170">
        <f t="shared" si="676"/>
        <v>0.81057034522328797</v>
      </c>
      <c r="G1901" s="147" t="str">
        <f t="shared" si="677"/>
        <v/>
      </c>
      <c r="H1901" s="147">
        <f t="shared" si="678"/>
        <v>3.6264183701582284E-4</v>
      </c>
      <c r="I1901" s="147" t="str">
        <f t="shared" si="679"/>
        <v/>
      </c>
      <c r="J1901" s="147">
        <f t="shared" si="680"/>
        <v>3.0018598223485017E-10</v>
      </c>
      <c r="K1901" s="147" t="str">
        <f t="shared" si="681"/>
        <v/>
      </c>
      <c r="L1901" s="147" t="str">
        <f t="shared" si="682"/>
        <v/>
      </c>
      <c r="P1901" s="151">
        <v>1220</v>
      </c>
      <c r="Q1901" s="147">
        <f t="shared" si="683"/>
        <v>21139.125193274056</v>
      </c>
      <c r="R1901" s="170">
        <f t="shared" si="684"/>
        <v>1.1275788047197799E-5</v>
      </c>
      <c r="S1901" s="170">
        <f t="shared" si="685"/>
        <v>0.81057034522328786</v>
      </c>
      <c r="T1901" s="147" t="str">
        <f t="shared" si="686"/>
        <v/>
      </c>
      <c r="U1901" s="147">
        <f t="shared" si="687"/>
        <v>1.1275788047197799E-5</v>
      </c>
      <c r="V1901" s="147" t="str">
        <f t="shared" si="688"/>
        <v/>
      </c>
      <c r="W1901" s="171">
        <f t="shared" si="689"/>
        <v>1.6499117812720177E-5</v>
      </c>
      <c r="X1901" s="169" t="str">
        <f t="shared" si="690"/>
        <v/>
      </c>
      <c r="Y1901" s="147" t="str">
        <f t="shared" si="691"/>
        <v/>
      </c>
      <c r="AC1901" s="151">
        <v>1220</v>
      </c>
      <c r="AD1901" s="147">
        <f t="shared" si="692"/>
        <v>0.87999999999999989</v>
      </c>
      <c r="AE1901" s="170">
        <f t="shared" si="693"/>
        <v>0.27086397179833804</v>
      </c>
      <c r="AF1901" s="170">
        <f t="shared" si="694"/>
        <v>0.81057034522328786</v>
      </c>
      <c r="AG1901" s="147" t="str">
        <f t="shared" si="695"/>
        <v/>
      </c>
      <c r="AH1901" s="147">
        <f t="shared" si="696"/>
        <v>0.27086397179833804</v>
      </c>
      <c r="AI1901" s="147" t="str">
        <f t="shared" si="697"/>
        <v/>
      </c>
      <c r="AJ1901" s="169">
        <f t="shared" si="698"/>
        <v>0</v>
      </c>
      <c r="AK1901" s="169" t="str">
        <f t="shared" si="699"/>
        <v/>
      </c>
      <c r="AL1901" s="169" t="str">
        <f t="shared" si="700"/>
        <v/>
      </c>
      <c r="AM1901" s="169"/>
      <c r="AN1901" s="169"/>
      <c r="AO1901" s="169"/>
      <c r="AP1901" s="169"/>
      <c r="AQ1901" s="169"/>
      <c r="AR1901" s="169"/>
      <c r="AS1901" s="169"/>
      <c r="AT1901" s="148"/>
      <c r="AU1901" s="149"/>
      <c r="AV1901" s="148"/>
      <c r="AW1901" s="173"/>
      <c r="AX1901" s="174"/>
      <c r="AY1901" s="175"/>
      <c r="AZ1901" s="175"/>
      <c r="BA1901" s="176"/>
      <c r="BB1901" s="176"/>
      <c r="BC1901" s="150"/>
      <c r="BE1901" s="151">
        <v>1197</v>
      </c>
      <c r="BF1901" s="164">
        <f t="shared" si="670"/>
        <v>7.6544000000001535</v>
      </c>
      <c r="BG1901" s="177">
        <f t="shared" si="671"/>
        <v>0.3640522561923229</v>
      </c>
      <c r="BH1901" s="178">
        <f t="shared" si="672"/>
        <v>6.0034894459931598E-4</v>
      </c>
      <c r="BI1901" s="179" t="str">
        <f t="shared" si="673"/>
        <v/>
      </c>
      <c r="BJ1901" s="179" t="str">
        <f t="shared" si="669"/>
        <v/>
      </c>
    </row>
    <row r="1902" spans="2:62" ht="20.100000000000001" customHeight="1" x14ac:dyDescent="0.25">
      <c r="B1902" s="147"/>
      <c r="C1902" s="151">
        <v>1221</v>
      </c>
      <c r="D1902" s="147">
        <f t="shared" si="674"/>
        <v>660.276136477004</v>
      </c>
      <c r="E1902" s="170">
        <f t="shared" si="675"/>
        <v>3.6136469082540749E-4</v>
      </c>
      <c r="F1902" s="170">
        <f t="shared" si="676"/>
        <v>0.81165189358196899</v>
      </c>
      <c r="G1902" s="147" t="str">
        <f t="shared" si="677"/>
        <v/>
      </c>
      <c r="H1902" s="147">
        <f t="shared" si="678"/>
        <v>3.6136469082540749E-4</v>
      </c>
      <c r="I1902" s="147" t="str">
        <f t="shared" si="679"/>
        <v/>
      </c>
      <c r="J1902" s="147">
        <f t="shared" si="680"/>
        <v>3.0669516502649269E-10</v>
      </c>
      <c r="K1902" s="147" t="str">
        <f t="shared" si="681"/>
        <v/>
      </c>
      <c r="L1902" s="147" t="str">
        <f t="shared" si="682"/>
        <v/>
      </c>
      <c r="P1902" s="151">
        <v>1221</v>
      </c>
      <c r="Q1902" s="147">
        <f t="shared" si="683"/>
        <v>21235.212125970764</v>
      </c>
      <c r="R1902" s="170">
        <f t="shared" si="684"/>
        <v>1.1236077158164932E-5</v>
      </c>
      <c r="S1902" s="170">
        <f t="shared" si="685"/>
        <v>0.81165189358196888</v>
      </c>
      <c r="T1902" s="147" t="str">
        <f t="shared" si="686"/>
        <v/>
      </c>
      <c r="U1902" s="147">
        <f t="shared" si="687"/>
        <v>1.1236077158164932E-5</v>
      </c>
      <c r="V1902" s="147" t="str">
        <f t="shared" si="688"/>
        <v/>
      </c>
      <c r="W1902" s="171">
        <f t="shared" si="689"/>
        <v>1.6491433470985548E-5</v>
      </c>
      <c r="X1902" s="169" t="str">
        <f t="shared" si="690"/>
        <v/>
      </c>
      <c r="Y1902" s="147" t="str">
        <f t="shared" si="691"/>
        <v/>
      </c>
      <c r="AC1902" s="151">
        <v>1221</v>
      </c>
      <c r="AD1902" s="147">
        <f t="shared" si="692"/>
        <v>0.88400000000000034</v>
      </c>
      <c r="AE1902" s="170">
        <f t="shared" si="693"/>
        <v>0.26991004741788122</v>
      </c>
      <c r="AF1902" s="170">
        <f t="shared" si="694"/>
        <v>0.81165189358196899</v>
      </c>
      <c r="AG1902" s="147" t="str">
        <f t="shared" si="695"/>
        <v/>
      </c>
      <c r="AH1902" s="147">
        <f t="shared" si="696"/>
        <v>0.26991004741788122</v>
      </c>
      <c r="AI1902" s="147" t="str">
        <f t="shared" si="697"/>
        <v/>
      </c>
      <c r="AJ1902" s="169">
        <f t="shared" si="698"/>
        <v>0</v>
      </c>
      <c r="AK1902" s="169" t="str">
        <f t="shared" si="699"/>
        <v/>
      </c>
      <c r="AL1902" s="169" t="str">
        <f t="shared" si="700"/>
        <v/>
      </c>
      <c r="AM1902" s="169"/>
      <c r="AN1902" s="169"/>
      <c r="AO1902" s="169"/>
      <c r="AP1902" s="169"/>
      <c r="AQ1902" s="169"/>
      <c r="AR1902" s="169"/>
      <c r="AS1902" s="169"/>
      <c r="AT1902" s="148"/>
      <c r="AU1902" s="149"/>
      <c r="AV1902" s="148"/>
      <c r="AW1902" s="173"/>
      <c r="AX1902" s="174"/>
      <c r="AY1902" s="175"/>
      <c r="AZ1902" s="175"/>
      <c r="BA1902" s="176"/>
      <c r="BB1902" s="176"/>
      <c r="BC1902" s="150"/>
      <c r="BE1902" s="151">
        <v>1198</v>
      </c>
      <c r="BF1902" s="164">
        <f t="shared" si="670"/>
        <v>7.6608000000001537</v>
      </c>
      <c r="BG1902" s="177">
        <f t="shared" si="671"/>
        <v>0.36345190724772358</v>
      </c>
      <c r="BH1902" s="178">
        <f t="shared" si="672"/>
        <v>5.9968206051214112E-4</v>
      </c>
      <c r="BI1902" s="179" t="str">
        <f t="shared" si="673"/>
        <v/>
      </c>
      <c r="BJ1902" s="179" t="str">
        <f t="shared" si="669"/>
        <v/>
      </c>
    </row>
    <row r="1903" spans="2:62" ht="20.100000000000001" customHeight="1" x14ac:dyDescent="0.25">
      <c r="B1903" s="147"/>
      <c r="C1903" s="151">
        <v>1222</v>
      </c>
      <c r="D1903" s="147">
        <f t="shared" si="674"/>
        <v>663.26381130269147</v>
      </c>
      <c r="E1903" s="170">
        <f t="shared" si="675"/>
        <v>3.6008628104132153E-4</v>
      </c>
      <c r="F1903" s="170">
        <f t="shared" si="676"/>
        <v>0.8127296243442319</v>
      </c>
      <c r="G1903" s="147" t="str">
        <f t="shared" si="677"/>
        <v/>
      </c>
      <c r="H1903" s="147">
        <f t="shared" si="678"/>
        <v>3.6008628104132153E-4</v>
      </c>
      <c r="I1903" s="147" t="str">
        <f t="shared" si="679"/>
        <v/>
      </c>
      <c r="J1903" s="147">
        <f t="shared" si="680"/>
        <v>3.1334047836481478E-10</v>
      </c>
      <c r="K1903" s="147" t="str">
        <f t="shared" si="681"/>
        <v/>
      </c>
      <c r="L1903" s="147" t="str">
        <f t="shared" si="682"/>
        <v/>
      </c>
      <c r="P1903" s="151">
        <v>1222</v>
      </c>
      <c r="Q1903" s="147">
        <f t="shared" si="683"/>
        <v>21331.299058667457</v>
      </c>
      <c r="R1903" s="170">
        <f t="shared" si="684"/>
        <v>1.1196326979637715E-5</v>
      </c>
      <c r="S1903" s="170">
        <f t="shared" si="685"/>
        <v>0.8127296243442319</v>
      </c>
      <c r="T1903" s="147" t="str">
        <f t="shared" si="686"/>
        <v/>
      </c>
      <c r="U1903" s="147">
        <f t="shared" si="687"/>
        <v>1.1196326979637715E-5</v>
      </c>
      <c r="V1903" s="147" t="str">
        <f t="shared" si="688"/>
        <v/>
      </c>
      <c r="W1903" s="171">
        <f t="shared" si="689"/>
        <v>1.6483488970242661E-5</v>
      </c>
      <c r="X1903" s="169" t="str">
        <f t="shared" si="690"/>
        <v/>
      </c>
      <c r="Y1903" s="147" t="str">
        <f t="shared" si="691"/>
        <v/>
      </c>
      <c r="AC1903" s="151">
        <v>1222</v>
      </c>
      <c r="AD1903" s="147">
        <f t="shared" si="692"/>
        <v>0.8879999999999999</v>
      </c>
      <c r="AE1903" s="170">
        <f t="shared" si="693"/>
        <v>0.26895517923567464</v>
      </c>
      <c r="AF1903" s="170">
        <f t="shared" si="694"/>
        <v>0.8127296243442319</v>
      </c>
      <c r="AG1903" s="147" t="str">
        <f t="shared" si="695"/>
        <v/>
      </c>
      <c r="AH1903" s="147">
        <f t="shared" si="696"/>
        <v>0.26895517923567464</v>
      </c>
      <c r="AI1903" s="147" t="str">
        <f t="shared" si="697"/>
        <v/>
      </c>
      <c r="AJ1903" s="169">
        <f t="shared" si="698"/>
        <v>0</v>
      </c>
      <c r="AK1903" s="169" t="str">
        <f t="shared" si="699"/>
        <v/>
      </c>
      <c r="AL1903" s="169" t="str">
        <f t="shared" si="700"/>
        <v/>
      </c>
      <c r="AM1903" s="169"/>
      <c r="AN1903" s="169"/>
      <c r="AO1903" s="169"/>
      <c r="AP1903" s="169"/>
      <c r="AQ1903" s="169"/>
      <c r="AR1903" s="169"/>
      <c r="AS1903" s="169"/>
      <c r="AT1903" s="148"/>
      <c r="AU1903" s="149"/>
      <c r="AV1903" s="148"/>
      <c r="AW1903" s="173"/>
      <c r="AX1903" s="174"/>
      <c r="AY1903" s="175"/>
      <c r="AZ1903" s="175"/>
      <c r="BA1903" s="176"/>
      <c r="BB1903" s="176"/>
      <c r="BC1903" s="150"/>
      <c r="BE1903" s="151">
        <v>1199</v>
      </c>
      <c r="BF1903" s="164">
        <f t="shared" si="670"/>
        <v>7.6672000000001539</v>
      </c>
      <c r="BG1903" s="177">
        <f t="shared" si="671"/>
        <v>0.36285222518721144</v>
      </c>
      <c r="BH1903" s="178">
        <f t="shared" si="672"/>
        <v>5.9901487291441624E-4</v>
      </c>
      <c r="BI1903" s="179" t="str">
        <f t="shared" si="673"/>
        <v/>
      </c>
      <c r="BJ1903" s="179" t="str">
        <f t="shared" si="669"/>
        <v/>
      </c>
    </row>
    <row r="1904" spans="2:62" ht="20.100000000000001" customHeight="1" x14ac:dyDescent="0.25">
      <c r="B1904" s="147"/>
      <c r="C1904" s="151">
        <v>1223</v>
      </c>
      <c r="D1904" s="147">
        <f t="shared" si="674"/>
        <v>666.25148612837938</v>
      </c>
      <c r="E1904" s="170">
        <f t="shared" si="675"/>
        <v>3.5880665297023846E-4</v>
      </c>
      <c r="F1904" s="170">
        <f t="shared" si="676"/>
        <v>0.81380353380257597</v>
      </c>
      <c r="G1904" s="147" t="str">
        <f t="shared" si="677"/>
        <v/>
      </c>
      <c r="H1904" s="147">
        <f t="shared" si="678"/>
        <v>3.5880665297023846E-4</v>
      </c>
      <c r="I1904" s="147" t="str">
        <f t="shared" si="679"/>
        <v/>
      </c>
      <c r="J1904" s="147">
        <f t="shared" si="680"/>
        <v>3.2012465690449158E-10</v>
      </c>
      <c r="K1904" s="147" t="str">
        <f t="shared" si="681"/>
        <v/>
      </c>
      <c r="L1904" s="147" t="str">
        <f t="shared" si="682"/>
        <v/>
      </c>
      <c r="P1904" s="151">
        <v>1223</v>
      </c>
      <c r="Q1904" s="147">
        <f t="shared" si="683"/>
        <v>21427.385991364165</v>
      </c>
      <c r="R1904" s="170">
        <f t="shared" si="684"/>
        <v>1.1156538920357206E-5</v>
      </c>
      <c r="S1904" s="170">
        <f t="shared" si="685"/>
        <v>0.81380353380257597</v>
      </c>
      <c r="T1904" s="147" t="str">
        <f t="shared" si="686"/>
        <v/>
      </c>
      <c r="U1904" s="147">
        <f t="shared" si="687"/>
        <v>1.1156538920357206E-5</v>
      </c>
      <c r="V1904" s="147" t="str">
        <f t="shared" si="688"/>
        <v/>
      </c>
      <c r="W1904" s="171">
        <f t="shared" si="689"/>
        <v>1.6475284689979968E-5</v>
      </c>
      <c r="X1904" s="169" t="str">
        <f t="shared" si="690"/>
        <v/>
      </c>
      <c r="Y1904" s="147" t="str">
        <f t="shared" si="691"/>
        <v/>
      </c>
      <c r="AC1904" s="151">
        <v>1223</v>
      </c>
      <c r="AD1904" s="147">
        <f t="shared" si="692"/>
        <v>0.89200000000000035</v>
      </c>
      <c r="AE1904" s="170">
        <f t="shared" si="693"/>
        <v>0.26799940109211995</v>
      </c>
      <c r="AF1904" s="170">
        <f t="shared" si="694"/>
        <v>0.81380353380257597</v>
      </c>
      <c r="AG1904" s="147" t="str">
        <f t="shared" si="695"/>
        <v/>
      </c>
      <c r="AH1904" s="147">
        <f t="shared" si="696"/>
        <v>0.26799940109211995</v>
      </c>
      <c r="AI1904" s="147" t="str">
        <f t="shared" si="697"/>
        <v/>
      </c>
      <c r="AJ1904" s="169">
        <f t="shared" si="698"/>
        <v>0</v>
      </c>
      <c r="AK1904" s="169" t="str">
        <f t="shared" si="699"/>
        <v/>
      </c>
      <c r="AL1904" s="169" t="str">
        <f t="shared" si="700"/>
        <v/>
      </c>
      <c r="AM1904" s="169"/>
      <c r="AN1904" s="169"/>
      <c r="AO1904" s="169"/>
      <c r="AP1904" s="169"/>
      <c r="AQ1904" s="169"/>
      <c r="AR1904" s="169"/>
      <c r="AS1904" s="169"/>
      <c r="AT1904" s="148"/>
      <c r="AU1904" s="149"/>
      <c r="AV1904" s="148"/>
      <c r="AW1904" s="173"/>
      <c r="AX1904" s="174"/>
      <c r="AY1904" s="175"/>
      <c r="AZ1904" s="175"/>
      <c r="BA1904" s="176"/>
      <c r="BB1904" s="176"/>
      <c r="BC1904" s="150"/>
      <c r="BE1904" s="151">
        <v>1200</v>
      </c>
      <c r="BF1904" s="164">
        <f t="shared" si="670"/>
        <v>7.6736000000001541</v>
      </c>
      <c r="BG1904" s="177">
        <f t="shared" si="671"/>
        <v>0.36225321031429703</v>
      </c>
      <c r="BH1904" s="178">
        <f t="shared" si="672"/>
        <v>5.9834738620745398E-4</v>
      </c>
      <c r="BI1904" s="179" t="str">
        <f t="shared" si="673"/>
        <v/>
      </c>
      <c r="BJ1904" s="179" t="str">
        <f t="shared" si="669"/>
        <v/>
      </c>
    </row>
    <row r="1905" spans="2:62" ht="20.100000000000001" customHeight="1" x14ac:dyDescent="0.25">
      <c r="B1905" s="147"/>
      <c r="C1905" s="151">
        <v>1224</v>
      </c>
      <c r="D1905" s="147">
        <f t="shared" si="674"/>
        <v>669.2391609540673</v>
      </c>
      <c r="E1905" s="170">
        <f t="shared" si="675"/>
        <v>3.5752585181656257E-4</v>
      </c>
      <c r="F1905" s="170">
        <f t="shared" si="676"/>
        <v>0.81487361838470929</v>
      </c>
      <c r="G1905" s="147" t="str">
        <f t="shared" si="677"/>
        <v/>
      </c>
      <c r="H1905" s="147">
        <f t="shared" si="678"/>
        <v>3.5752585181656257E-4</v>
      </c>
      <c r="I1905" s="147" t="str">
        <f t="shared" si="679"/>
        <v/>
      </c>
      <c r="J1905" s="147">
        <f t="shared" si="680"/>
        <v>3.2705048779330576E-10</v>
      </c>
      <c r="K1905" s="147" t="str">
        <f t="shared" si="681"/>
        <v/>
      </c>
      <c r="L1905" s="147" t="str">
        <f t="shared" si="682"/>
        <v/>
      </c>
      <c r="P1905" s="151">
        <v>1224</v>
      </c>
      <c r="Q1905" s="147">
        <f t="shared" si="683"/>
        <v>21523.472924060858</v>
      </c>
      <c r="R1905" s="170">
        <f t="shared" si="684"/>
        <v>1.1116714385884577E-5</v>
      </c>
      <c r="S1905" s="170">
        <f t="shared" si="685"/>
        <v>0.81487361838470918</v>
      </c>
      <c r="T1905" s="147" t="str">
        <f t="shared" si="686"/>
        <v/>
      </c>
      <c r="U1905" s="147">
        <f t="shared" si="687"/>
        <v>1.1116714385884577E-5</v>
      </c>
      <c r="V1905" s="147" t="str">
        <f t="shared" si="688"/>
        <v/>
      </c>
      <c r="W1905" s="171">
        <f t="shared" si="689"/>
        <v>1.6466821021966336E-5</v>
      </c>
      <c r="X1905" s="169" t="str">
        <f t="shared" si="690"/>
        <v/>
      </c>
      <c r="Y1905" s="147" t="str">
        <f t="shared" si="691"/>
        <v/>
      </c>
      <c r="AC1905" s="151">
        <v>1224</v>
      </c>
      <c r="AD1905" s="147">
        <f t="shared" si="692"/>
        <v>0.89599999999999991</v>
      </c>
      <c r="AE1905" s="170">
        <f t="shared" si="693"/>
        <v>0.26704274675123274</v>
      </c>
      <c r="AF1905" s="170">
        <f t="shared" si="694"/>
        <v>0.81487361838470918</v>
      </c>
      <c r="AG1905" s="147" t="str">
        <f t="shared" si="695"/>
        <v/>
      </c>
      <c r="AH1905" s="147">
        <f t="shared" si="696"/>
        <v>0.26704274675123274</v>
      </c>
      <c r="AI1905" s="147" t="str">
        <f t="shared" si="697"/>
        <v/>
      </c>
      <c r="AJ1905" s="169">
        <f t="shared" si="698"/>
        <v>0</v>
      </c>
      <c r="AK1905" s="169" t="str">
        <f t="shared" si="699"/>
        <v/>
      </c>
      <c r="AL1905" s="169" t="str">
        <f t="shared" si="700"/>
        <v/>
      </c>
      <c r="AM1905" s="169"/>
      <c r="AN1905" s="169"/>
      <c r="AO1905" s="169"/>
      <c r="AP1905" s="169"/>
      <c r="AQ1905" s="169"/>
      <c r="AR1905" s="169"/>
      <c r="AS1905" s="169"/>
      <c r="AT1905" s="148"/>
      <c r="AU1905" s="149"/>
      <c r="AV1905" s="148"/>
      <c r="AW1905" s="173"/>
      <c r="AX1905" s="174"/>
      <c r="AY1905" s="175"/>
      <c r="AZ1905" s="175"/>
      <c r="BA1905" s="176"/>
      <c r="BB1905" s="176"/>
      <c r="BC1905" s="150"/>
      <c r="BE1905" s="151">
        <v>1201</v>
      </c>
      <c r="BF1905" s="164">
        <f t="shared" si="670"/>
        <v>7.6800000000001543</v>
      </c>
      <c r="BG1905" s="177">
        <f t="shared" si="671"/>
        <v>0.36165486292808957</v>
      </c>
      <c r="BH1905" s="178">
        <f t="shared" si="672"/>
        <v>5.9767960478046556E-4</v>
      </c>
      <c r="BI1905" s="179" t="str">
        <f t="shared" si="673"/>
        <v/>
      </c>
      <c r="BJ1905" s="179" t="str">
        <f t="shared" si="669"/>
        <v/>
      </c>
    </row>
    <row r="1906" spans="2:62" ht="20.100000000000001" customHeight="1" x14ac:dyDescent="0.25">
      <c r="B1906" s="147"/>
      <c r="C1906" s="151">
        <v>1225</v>
      </c>
      <c r="D1906" s="147">
        <f t="shared" si="674"/>
        <v>672.22683577975522</v>
      </c>
      <c r="E1906" s="170">
        <f t="shared" si="675"/>
        <v>3.5624392267990363E-4</v>
      </c>
      <c r="F1906" s="170">
        <f t="shared" si="676"/>
        <v>0.81593987465324069</v>
      </c>
      <c r="G1906" s="147" t="str">
        <f t="shared" si="677"/>
        <v/>
      </c>
      <c r="H1906" s="147">
        <f t="shared" si="678"/>
        <v>3.5624392267990363E-4</v>
      </c>
      <c r="I1906" s="147" t="str">
        <f t="shared" si="679"/>
        <v/>
      </c>
      <c r="J1906" s="147">
        <f t="shared" si="680"/>
        <v>3.3412081162837811E-10</v>
      </c>
      <c r="K1906" s="147" t="str">
        <f t="shared" si="681"/>
        <v/>
      </c>
      <c r="L1906" s="147" t="str">
        <f t="shared" si="682"/>
        <v/>
      </c>
      <c r="P1906" s="151">
        <v>1225</v>
      </c>
      <c r="Q1906" s="147">
        <f t="shared" si="683"/>
        <v>21619.559856757565</v>
      </c>
      <c r="R1906" s="170">
        <f t="shared" si="684"/>
        <v>1.1076854778522552E-5</v>
      </c>
      <c r="S1906" s="170">
        <f t="shared" si="685"/>
        <v>0.81593987465324058</v>
      </c>
      <c r="T1906" s="147" t="str">
        <f t="shared" si="686"/>
        <v/>
      </c>
      <c r="U1906" s="147">
        <f t="shared" si="687"/>
        <v>1.1076854778522552E-5</v>
      </c>
      <c r="V1906" s="147" t="str">
        <f t="shared" si="688"/>
        <v/>
      </c>
      <c r="W1906" s="171">
        <f t="shared" si="689"/>
        <v>1.6458098370219831E-5</v>
      </c>
      <c r="X1906" s="169" t="str">
        <f t="shared" si="690"/>
        <v/>
      </c>
      <c r="Y1906" s="147" t="str">
        <f t="shared" si="691"/>
        <v/>
      </c>
      <c r="AC1906" s="151">
        <v>1225</v>
      </c>
      <c r="AD1906" s="147">
        <f t="shared" si="692"/>
        <v>0.90000000000000036</v>
      </c>
      <c r="AE1906" s="170">
        <f t="shared" si="693"/>
        <v>0.26608524989875476</v>
      </c>
      <c r="AF1906" s="170">
        <f t="shared" si="694"/>
        <v>0.81593987465324058</v>
      </c>
      <c r="AG1906" s="147" t="str">
        <f t="shared" si="695"/>
        <v/>
      </c>
      <c r="AH1906" s="147">
        <f t="shared" si="696"/>
        <v>0.26608524989875476</v>
      </c>
      <c r="AI1906" s="147" t="str">
        <f t="shared" si="697"/>
        <v/>
      </c>
      <c r="AJ1906" s="169">
        <f t="shared" si="698"/>
        <v>0</v>
      </c>
      <c r="AK1906" s="169" t="str">
        <f t="shared" si="699"/>
        <v/>
      </c>
      <c r="AL1906" s="169" t="str">
        <f t="shared" si="700"/>
        <v/>
      </c>
      <c r="AM1906" s="169"/>
      <c r="AN1906" s="169"/>
      <c r="AO1906" s="169"/>
      <c r="AP1906" s="169"/>
      <c r="AQ1906" s="169"/>
      <c r="AR1906" s="169"/>
      <c r="AS1906" s="169"/>
      <c r="AT1906" s="148"/>
      <c r="AU1906" s="149"/>
      <c r="AV1906" s="148"/>
      <c r="AW1906" s="173"/>
      <c r="AX1906" s="174"/>
      <c r="AY1906" s="175"/>
      <c r="AZ1906" s="175"/>
      <c r="BA1906" s="176"/>
      <c r="BB1906" s="176"/>
      <c r="BC1906" s="150"/>
      <c r="BE1906" s="151">
        <v>1202</v>
      </c>
      <c r="BF1906" s="164">
        <f t="shared" si="670"/>
        <v>7.6864000000001544</v>
      </c>
      <c r="BG1906" s="177">
        <f t="shared" si="671"/>
        <v>0.36105718332330911</v>
      </c>
      <c r="BH1906" s="178">
        <f t="shared" si="672"/>
        <v>5.9701153301106036E-4</v>
      </c>
      <c r="BI1906" s="179" t="str">
        <f t="shared" si="673"/>
        <v/>
      </c>
      <c r="BJ1906" s="179" t="str">
        <f t="shared" si="669"/>
        <v/>
      </c>
    </row>
    <row r="1907" spans="2:62" ht="20.100000000000001" customHeight="1" x14ac:dyDescent="0.25">
      <c r="B1907" s="147"/>
      <c r="C1907" s="151">
        <v>1226</v>
      </c>
      <c r="D1907" s="147">
        <f t="shared" si="674"/>
        <v>675.21451060544268</v>
      </c>
      <c r="E1907" s="170">
        <f t="shared" si="675"/>
        <v>3.5496091055257044E-4</v>
      </c>
      <c r="F1907" s="170">
        <f t="shared" si="676"/>
        <v>0.81700229930536161</v>
      </c>
      <c r="G1907" s="147" t="str">
        <f t="shared" si="677"/>
        <v/>
      </c>
      <c r="H1907" s="147">
        <f t="shared" si="678"/>
        <v>3.5496091055257044E-4</v>
      </c>
      <c r="I1907" s="147" t="str">
        <f t="shared" si="679"/>
        <v/>
      </c>
      <c r="J1907" s="147">
        <f t="shared" si="680"/>
        <v>3.4133852342877407E-10</v>
      </c>
      <c r="K1907" s="147" t="str">
        <f t="shared" si="681"/>
        <v/>
      </c>
      <c r="L1907" s="147" t="str">
        <f t="shared" si="682"/>
        <v/>
      </c>
      <c r="P1907" s="151">
        <v>1226</v>
      </c>
      <c r="Q1907" s="147">
        <f t="shared" si="683"/>
        <v>21715.646789454258</v>
      </c>
      <c r="R1907" s="170">
        <f t="shared" si="684"/>
        <v>1.1036961497237518E-5</v>
      </c>
      <c r="S1907" s="170">
        <f t="shared" si="685"/>
        <v>0.81700229930536161</v>
      </c>
      <c r="T1907" s="147" t="str">
        <f t="shared" si="686"/>
        <v/>
      </c>
      <c r="U1907" s="147">
        <f t="shared" si="687"/>
        <v>1.1036961497237518E-5</v>
      </c>
      <c r="V1907" s="147" t="str">
        <f t="shared" si="688"/>
        <v/>
      </c>
      <c r="W1907" s="171">
        <f t="shared" si="689"/>
        <v>1.6449117150975618E-5</v>
      </c>
      <c r="X1907" s="169" t="str">
        <f t="shared" si="690"/>
        <v/>
      </c>
      <c r="Y1907" s="147" t="str">
        <f t="shared" si="691"/>
        <v/>
      </c>
      <c r="AC1907" s="151">
        <v>1226</v>
      </c>
      <c r="AD1907" s="147">
        <f t="shared" si="692"/>
        <v>0.90399999999999991</v>
      </c>
      <c r="AE1907" s="170">
        <f t="shared" si="693"/>
        <v>0.26512694414028343</v>
      </c>
      <c r="AF1907" s="170">
        <f t="shared" si="694"/>
        <v>0.81700229930536161</v>
      </c>
      <c r="AG1907" s="147" t="str">
        <f t="shared" si="695"/>
        <v/>
      </c>
      <c r="AH1907" s="147">
        <f t="shared" si="696"/>
        <v>0.26512694414028343</v>
      </c>
      <c r="AI1907" s="147" t="str">
        <f t="shared" si="697"/>
        <v/>
      </c>
      <c r="AJ1907" s="169">
        <f t="shared" si="698"/>
        <v>0</v>
      </c>
      <c r="AK1907" s="169" t="str">
        <f t="shared" si="699"/>
        <v/>
      </c>
      <c r="AL1907" s="169" t="str">
        <f t="shared" si="700"/>
        <v/>
      </c>
      <c r="AM1907" s="169"/>
      <c r="AN1907" s="169"/>
      <c r="AO1907" s="169"/>
      <c r="AP1907" s="169"/>
      <c r="AQ1907" s="169"/>
      <c r="AR1907" s="169"/>
      <c r="AS1907" s="169"/>
      <c r="AT1907" s="148"/>
      <c r="AU1907" s="149"/>
      <c r="AV1907" s="148"/>
      <c r="AW1907" s="173"/>
      <c r="AX1907" s="174"/>
      <c r="AY1907" s="175"/>
      <c r="AZ1907" s="175"/>
      <c r="BA1907" s="176"/>
      <c r="BB1907" s="176"/>
      <c r="BC1907" s="150"/>
      <c r="BE1907" s="151">
        <v>1203</v>
      </c>
      <c r="BF1907" s="164">
        <f t="shared" si="670"/>
        <v>7.6928000000001546</v>
      </c>
      <c r="BG1907" s="177">
        <f t="shared" si="671"/>
        <v>0.36046017179029805</v>
      </c>
      <c r="BH1907" s="178">
        <f t="shared" si="672"/>
        <v>5.9634317525852909E-4</v>
      </c>
      <c r="BI1907" s="179" t="str">
        <f t="shared" si="673"/>
        <v/>
      </c>
      <c r="BJ1907" s="179" t="str">
        <f t="shared" si="669"/>
        <v/>
      </c>
    </row>
    <row r="1908" spans="2:62" ht="20.100000000000001" customHeight="1" x14ac:dyDescent="0.25">
      <c r="B1908" s="147"/>
      <c r="C1908" s="151">
        <v>1227</v>
      </c>
      <c r="D1908" s="147">
        <f t="shared" si="674"/>
        <v>678.2021854311306</v>
      </c>
      <c r="E1908" s="170">
        <f t="shared" si="675"/>
        <v>3.5367686031708047E-4</v>
      </c>
      <c r="F1908" s="170">
        <f t="shared" si="676"/>
        <v>0.8180608891725234</v>
      </c>
      <c r="G1908" s="147" t="str">
        <f t="shared" si="677"/>
        <v/>
      </c>
      <c r="H1908" s="147">
        <f t="shared" si="678"/>
        <v>3.5367686031708047E-4</v>
      </c>
      <c r="I1908" s="147" t="str">
        <f t="shared" si="679"/>
        <v/>
      </c>
      <c r="J1908" s="147">
        <f t="shared" si="680"/>
        <v>3.4870657362473889E-10</v>
      </c>
      <c r="K1908" s="147" t="str">
        <f t="shared" si="681"/>
        <v/>
      </c>
      <c r="L1908" s="147" t="str">
        <f t="shared" si="682"/>
        <v/>
      </c>
      <c r="P1908" s="151">
        <v>1227</v>
      </c>
      <c r="Q1908" s="147">
        <f t="shared" si="683"/>
        <v>21811.733722150966</v>
      </c>
      <c r="R1908" s="170">
        <f t="shared" si="684"/>
        <v>1.0997035937582061E-5</v>
      </c>
      <c r="S1908" s="170">
        <f t="shared" si="685"/>
        <v>0.8180608891725234</v>
      </c>
      <c r="T1908" s="147" t="str">
        <f t="shared" si="686"/>
        <v/>
      </c>
      <c r="U1908" s="147">
        <f t="shared" si="687"/>
        <v>1.0997035937582061E-5</v>
      </c>
      <c r="V1908" s="147" t="str">
        <f t="shared" si="688"/>
        <v/>
      </c>
      <c r="W1908" s="171">
        <f t="shared" si="689"/>
        <v>1.6439877792652828E-5</v>
      </c>
      <c r="X1908" s="169" t="str">
        <f t="shared" si="690"/>
        <v/>
      </c>
      <c r="Y1908" s="147" t="str">
        <f t="shared" si="691"/>
        <v/>
      </c>
      <c r="AC1908" s="151">
        <v>1227</v>
      </c>
      <c r="AD1908" s="147">
        <f t="shared" si="692"/>
        <v>0.90800000000000036</v>
      </c>
      <c r="AE1908" s="170">
        <f t="shared" si="693"/>
        <v>0.26416786299941036</v>
      </c>
      <c r="AF1908" s="170">
        <f t="shared" si="694"/>
        <v>0.8180608891725234</v>
      </c>
      <c r="AG1908" s="147" t="str">
        <f t="shared" si="695"/>
        <v/>
      </c>
      <c r="AH1908" s="147">
        <f t="shared" si="696"/>
        <v>0.26416786299941036</v>
      </c>
      <c r="AI1908" s="147" t="str">
        <f t="shared" si="697"/>
        <v/>
      </c>
      <c r="AJ1908" s="169">
        <f t="shared" si="698"/>
        <v>0</v>
      </c>
      <c r="AK1908" s="169" t="str">
        <f t="shared" si="699"/>
        <v/>
      </c>
      <c r="AL1908" s="169" t="str">
        <f t="shared" si="700"/>
        <v/>
      </c>
      <c r="AM1908" s="169"/>
      <c r="AN1908" s="169"/>
      <c r="AO1908" s="169"/>
      <c r="AP1908" s="169"/>
      <c r="AQ1908" s="169"/>
      <c r="AR1908" s="169"/>
      <c r="AS1908" s="169"/>
      <c r="AT1908" s="148"/>
      <c r="AU1908" s="149"/>
      <c r="AV1908" s="148"/>
      <c r="AW1908" s="173"/>
      <c r="AX1908" s="174"/>
      <c r="AY1908" s="175"/>
      <c r="AZ1908" s="175"/>
      <c r="BA1908" s="176"/>
      <c r="BB1908" s="176"/>
      <c r="BC1908" s="150"/>
      <c r="BE1908" s="151">
        <v>1204</v>
      </c>
      <c r="BF1908" s="164">
        <f t="shared" si="670"/>
        <v>7.6992000000001548</v>
      </c>
      <c r="BG1908" s="177">
        <f t="shared" si="671"/>
        <v>0.35986382861503952</v>
      </c>
      <c r="BH1908" s="178">
        <f t="shared" si="672"/>
        <v>5.956745358743909E-4</v>
      </c>
      <c r="BI1908" s="179" t="str">
        <f t="shared" si="673"/>
        <v/>
      </c>
      <c r="BJ1908" s="179" t="str">
        <f t="shared" si="669"/>
        <v/>
      </c>
    </row>
    <row r="1909" spans="2:62" ht="20.100000000000001" customHeight="1" x14ac:dyDescent="0.25">
      <c r="B1909" s="147"/>
      <c r="C1909" s="151">
        <v>1228</v>
      </c>
      <c r="D1909" s="147">
        <f t="shared" si="674"/>
        <v>681.18986025681852</v>
      </c>
      <c r="E1909" s="170">
        <f t="shared" si="675"/>
        <v>3.5239181674368898E-4</v>
      </c>
      <c r="F1909" s="170">
        <f t="shared" si="676"/>
        <v>0.81911564122010394</v>
      </c>
      <c r="G1909" s="147" t="str">
        <f t="shared" si="677"/>
        <v/>
      </c>
      <c r="H1909" s="147">
        <f t="shared" si="678"/>
        <v>3.5239181674368898E-4</v>
      </c>
      <c r="I1909" s="147" t="str">
        <f t="shared" si="679"/>
        <v/>
      </c>
      <c r="J1909" s="147">
        <f t="shared" si="680"/>
        <v>3.5622796906382787E-10</v>
      </c>
      <c r="K1909" s="147" t="str">
        <f t="shared" si="681"/>
        <v/>
      </c>
      <c r="L1909" s="147" t="str">
        <f t="shared" si="682"/>
        <v/>
      </c>
      <c r="P1909" s="151">
        <v>1228</v>
      </c>
      <c r="Q1909" s="147">
        <f t="shared" si="683"/>
        <v>21907.820654847659</v>
      </c>
      <c r="R1909" s="170">
        <f t="shared" si="684"/>
        <v>1.0957079491618154E-5</v>
      </c>
      <c r="S1909" s="170">
        <f t="shared" si="685"/>
        <v>0.81911564122010372</v>
      </c>
      <c r="T1909" s="147" t="str">
        <f t="shared" si="686"/>
        <v/>
      </c>
      <c r="U1909" s="147">
        <f t="shared" si="687"/>
        <v>1.0957079491618154E-5</v>
      </c>
      <c r="V1909" s="147" t="str">
        <f t="shared" si="688"/>
        <v/>
      </c>
      <c r="W1909" s="171">
        <f t="shared" si="689"/>
        <v>1.6430380735820513E-5</v>
      </c>
      <c r="X1909" s="169" t="str">
        <f t="shared" si="690"/>
        <v/>
      </c>
      <c r="Y1909" s="147" t="str">
        <f t="shared" si="691"/>
        <v/>
      </c>
      <c r="AC1909" s="151">
        <v>1228</v>
      </c>
      <c r="AD1909" s="147">
        <f t="shared" si="692"/>
        <v>0.91199999999999992</v>
      </c>
      <c r="AE1909" s="170">
        <f t="shared" si="693"/>
        <v>0.2632080399158771</v>
      </c>
      <c r="AF1909" s="170">
        <f t="shared" si="694"/>
        <v>0.81911564122010372</v>
      </c>
      <c r="AG1909" s="147" t="str">
        <f t="shared" si="695"/>
        <v/>
      </c>
      <c r="AH1909" s="147">
        <f t="shared" si="696"/>
        <v>0.2632080399158771</v>
      </c>
      <c r="AI1909" s="147" t="str">
        <f t="shared" si="697"/>
        <v/>
      </c>
      <c r="AJ1909" s="169">
        <f t="shared" si="698"/>
        <v>0</v>
      </c>
      <c r="AK1909" s="169" t="str">
        <f t="shared" si="699"/>
        <v/>
      </c>
      <c r="AL1909" s="169" t="str">
        <f t="shared" si="700"/>
        <v/>
      </c>
      <c r="AM1909" s="169"/>
      <c r="AN1909" s="169"/>
      <c r="AO1909" s="169"/>
      <c r="AP1909" s="169"/>
      <c r="AQ1909" s="169"/>
      <c r="AR1909" s="169"/>
      <c r="AS1909" s="169"/>
      <c r="AT1909" s="148"/>
      <c r="AU1909" s="149"/>
      <c r="AV1909" s="148"/>
      <c r="AW1909" s="173"/>
      <c r="AX1909" s="174"/>
      <c r="AY1909" s="175"/>
      <c r="AZ1909" s="175"/>
      <c r="BA1909" s="176"/>
      <c r="BB1909" s="176"/>
      <c r="BC1909" s="150"/>
      <c r="BE1909" s="151">
        <v>1205</v>
      </c>
      <c r="BF1909" s="164">
        <f t="shared" si="670"/>
        <v>7.705600000000155</v>
      </c>
      <c r="BG1909" s="177">
        <f t="shared" si="671"/>
        <v>0.35926815407916513</v>
      </c>
      <c r="BH1909" s="178">
        <f t="shared" si="672"/>
        <v>5.9500561919201278E-4</v>
      </c>
      <c r="BI1909" s="179" t="str">
        <f t="shared" si="673"/>
        <v/>
      </c>
      <c r="BJ1909" s="179" t="str">
        <f t="shared" si="669"/>
        <v/>
      </c>
    </row>
    <row r="1910" spans="2:62" ht="20.100000000000001" customHeight="1" x14ac:dyDescent="0.25">
      <c r="B1910" s="147"/>
      <c r="C1910" s="151">
        <v>1229</v>
      </c>
      <c r="D1910" s="147">
        <f t="shared" si="674"/>
        <v>684.17753508250644</v>
      </c>
      <c r="E1910" s="170">
        <f t="shared" si="675"/>
        <v>3.5110582448793425E-4</v>
      </c>
      <c r="F1910" s="170">
        <f t="shared" si="676"/>
        <v>0.8201665525470696</v>
      </c>
      <c r="G1910" s="147" t="str">
        <f t="shared" si="677"/>
        <v/>
      </c>
      <c r="H1910" s="147">
        <f t="shared" si="678"/>
        <v>3.5110582448793425E-4</v>
      </c>
      <c r="I1910" s="147" t="str">
        <f t="shared" si="679"/>
        <v/>
      </c>
      <c r="J1910" s="147">
        <f t="shared" si="680"/>
        <v>3.6390577403420644E-10</v>
      </c>
      <c r="K1910" s="147" t="str">
        <f t="shared" si="681"/>
        <v/>
      </c>
      <c r="L1910" s="147" t="str">
        <f t="shared" si="682"/>
        <v/>
      </c>
      <c r="P1910" s="151">
        <v>1229</v>
      </c>
      <c r="Q1910" s="147">
        <f t="shared" si="683"/>
        <v>22003.907587544367</v>
      </c>
      <c r="R1910" s="170">
        <f t="shared" si="684"/>
        <v>1.0917093547840807E-5</v>
      </c>
      <c r="S1910" s="170">
        <f t="shared" si="685"/>
        <v>0.82016655254706938</v>
      </c>
      <c r="T1910" s="147" t="str">
        <f t="shared" si="686"/>
        <v/>
      </c>
      <c r="U1910" s="147">
        <f t="shared" si="687"/>
        <v>1.0917093547840807E-5</v>
      </c>
      <c r="V1910" s="147" t="str">
        <f t="shared" si="688"/>
        <v/>
      </c>
      <c r="W1910" s="171">
        <f t="shared" si="689"/>
        <v>1.6420626433162615E-5</v>
      </c>
      <c r="X1910" s="169" t="str">
        <f t="shared" si="690"/>
        <v/>
      </c>
      <c r="Y1910" s="147" t="str">
        <f t="shared" si="691"/>
        <v/>
      </c>
      <c r="AC1910" s="151">
        <v>1229</v>
      </c>
      <c r="AD1910" s="147">
        <f t="shared" si="692"/>
        <v>0.91600000000000037</v>
      </c>
      <c r="AE1910" s="170">
        <f t="shared" si="693"/>
        <v>0.26224750824374005</v>
      </c>
      <c r="AF1910" s="170">
        <f t="shared" si="694"/>
        <v>0.82016655254706949</v>
      </c>
      <c r="AG1910" s="147" t="str">
        <f t="shared" si="695"/>
        <v/>
      </c>
      <c r="AH1910" s="147">
        <f t="shared" si="696"/>
        <v>0.26224750824374005</v>
      </c>
      <c r="AI1910" s="147" t="str">
        <f t="shared" si="697"/>
        <v/>
      </c>
      <c r="AJ1910" s="169">
        <f t="shared" si="698"/>
        <v>0</v>
      </c>
      <c r="AK1910" s="169" t="str">
        <f t="shared" si="699"/>
        <v/>
      </c>
      <c r="AL1910" s="169" t="str">
        <f t="shared" si="700"/>
        <v/>
      </c>
      <c r="AM1910" s="169"/>
      <c r="AN1910" s="169"/>
      <c r="AO1910" s="169"/>
      <c r="AP1910" s="169"/>
      <c r="AQ1910" s="169"/>
      <c r="AR1910" s="169"/>
      <c r="AS1910" s="169"/>
      <c r="AT1910" s="148"/>
      <c r="AU1910" s="149"/>
      <c r="AV1910" s="148"/>
      <c r="AW1910" s="173"/>
      <c r="AX1910" s="174"/>
      <c r="AY1910" s="175"/>
      <c r="AZ1910" s="175"/>
      <c r="BA1910" s="176"/>
      <c r="BB1910" s="176"/>
      <c r="BC1910" s="150"/>
      <c r="BE1910" s="151">
        <v>1206</v>
      </c>
      <c r="BF1910" s="164">
        <f t="shared" si="670"/>
        <v>7.7120000000001552</v>
      </c>
      <c r="BG1910" s="177">
        <f t="shared" si="671"/>
        <v>0.35867314845997311</v>
      </c>
      <c r="BH1910" s="178">
        <f t="shared" si="672"/>
        <v>5.9433642953427013E-4</v>
      </c>
      <c r="BI1910" s="179" t="str">
        <f t="shared" si="673"/>
        <v/>
      </c>
      <c r="BJ1910" s="179" t="str">
        <f t="shared" si="669"/>
        <v/>
      </c>
    </row>
    <row r="1911" spans="2:62" ht="20.100000000000001" customHeight="1" x14ac:dyDescent="0.25">
      <c r="B1911" s="147"/>
      <c r="C1911" s="151">
        <v>1230</v>
      </c>
      <c r="D1911" s="147">
        <f t="shared" si="674"/>
        <v>687.1652099081939</v>
      </c>
      <c r="E1911" s="170">
        <f t="shared" si="675"/>
        <v>3.4981892808820232E-4</v>
      </c>
      <c r="F1911" s="170">
        <f t="shared" si="676"/>
        <v>0.82121362038562828</v>
      </c>
      <c r="G1911" s="147" t="str">
        <f t="shared" si="677"/>
        <v/>
      </c>
      <c r="H1911" s="147">
        <f t="shared" si="678"/>
        <v>3.4981892808820232E-4</v>
      </c>
      <c r="I1911" s="147" t="str">
        <f t="shared" si="679"/>
        <v/>
      </c>
      <c r="J1911" s="147">
        <f t="shared" si="680"/>
        <v>3.7174311130538954E-10</v>
      </c>
      <c r="K1911" s="147" t="str">
        <f t="shared" si="681"/>
        <v/>
      </c>
      <c r="L1911" s="147" t="str">
        <f t="shared" si="682"/>
        <v/>
      </c>
      <c r="P1911" s="151">
        <v>1230</v>
      </c>
      <c r="Q1911" s="147">
        <f t="shared" si="683"/>
        <v>22099.99452024106</v>
      </c>
      <c r="R1911" s="170">
        <f t="shared" si="684"/>
        <v>1.0877079491102375E-5</v>
      </c>
      <c r="S1911" s="170">
        <f t="shared" si="685"/>
        <v>0.82121362038562828</v>
      </c>
      <c r="T1911" s="147" t="str">
        <f t="shared" si="686"/>
        <v/>
      </c>
      <c r="U1911" s="147">
        <f t="shared" si="687"/>
        <v>1.0877079491102375E-5</v>
      </c>
      <c r="V1911" s="147" t="str">
        <f t="shared" si="688"/>
        <v/>
      </c>
      <c r="W1911" s="171">
        <f t="shared" si="689"/>
        <v>1.6410615349442039E-5</v>
      </c>
      <c r="X1911" s="169" t="str">
        <f t="shared" si="690"/>
        <v/>
      </c>
      <c r="Y1911" s="147" t="str">
        <f t="shared" si="691"/>
        <v/>
      </c>
      <c r="AC1911" s="151">
        <v>1230</v>
      </c>
      <c r="AD1911" s="147">
        <f t="shared" si="692"/>
        <v>0.91999999999999993</v>
      </c>
      <c r="AE1911" s="170">
        <f t="shared" si="693"/>
        <v>0.26128630124955315</v>
      </c>
      <c r="AF1911" s="170">
        <f t="shared" si="694"/>
        <v>0.82121362038562828</v>
      </c>
      <c r="AG1911" s="147" t="str">
        <f t="shared" si="695"/>
        <v/>
      </c>
      <c r="AH1911" s="147">
        <f t="shared" si="696"/>
        <v>0.26128630124955315</v>
      </c>
      <c r="AI1911" s="147" t="str">
        <f t="shared" si="697"/>
        <v/>
      </c>
      <c r="AJ1911" s="169">
        <f t="shared" si="698"/>
        <v>0</v>
      </c>
      <c r="AK1911" s="169" t="str">
        <f t="shared" si="699"/>
        <v/>
      </c>
      <c r="AL1911" s="169" t="str">
        <f t="shared" si="700"/>
        <v/>
      </c>
      <c r="AM1911" s="169"/>
      <c r="AN1911" s="169"/>
      <c r="AO1911" s="169"/>
      <c r="AP1911" s="169"/>
      <c r="AQ1911" s="169"/>
      <c r="AR1911" s="169"/>
      <c r="AS1911" s="169"/>
      <c r="AT1911" s="148"/>
      <c r="AU1911" s="149"/>
      <c r="AV1911" s="148"/>
      <c r="AW1911" s="173"/>
      <c r="AX1911" s="174"/>
      <c r="AY1911" s="175"/>
      <c r="AZ1911" s="175"/>
      <c r="BA1911" s="176"/>
      <c r="BB1911" s="176"/>
      <c r="BC1911" s="150"/>
      <c r="BE1911" s="151">
        <v>1207</v>
      </c>
      <c r="BF1911" s="164">
        <f t="shared" si="670"/>
        <v>7.7184000000001554</v>
      </c>
      <c r="BG1911" s="177">
        <f t="shared" si="671"/>
        <v>0.35807881203043884</v>
      </c>
      <c r="BH1911" s="178">
        <f t="shared" si="672"/>
        <v>5.9366697120916134E-4</v>
      </c>
      <c r="BI1911" s="179" t="str">
        <f t="shared" si="673"/>
        <v/>
      </c>
      <c r="BJ1911" s="179" t="str">
        <f t="shared" si="669"/>
        <v/>
      </c>
    </row>
    <row r="1912" spans="2:62" ht="20.100000000000001" customHeight="1" x14ac:dyDescent="0.25">
      <c r="B1912" s="147"/>
      <c r="C1912" s="151">
        <v>1231</v>
      </c>
      <c r="D1912" s="147">
        <f t="shared" si="674"/>
        <v>690.15288473388182</v>
      </c>
      <c r="E1912" s="170">
        <f t="shared" si="675"/>
        <v>3.4853117196330803E-4</v>
      </c>
      <c r="F1912" s="170">
        <f t="shared" si="676"/>
        <v>0.82225684210087691</v>
      </c>
      <c r="G1912" s="147" t="str">
        <f t="shared" si="677"/>
        <v/>
      </c>
      <c r="H1912" s="147">
        <f t="shared" si="678"/>
        <v>3.4853117196330803E-4</v>
      </c>
      <c r="I1912" s="147" t="str">
        <f t="shared" si="679"/>
        <v/>
      </c>
      <c r="J1912" s="147">
        <f t="shared" si="680"/>
        <v>3.7974316318668259E-10</v>
      </c>
      <c r="K1912" s="147" t="str">
        <f t="shared" si="681"/>
        <v/>
      </c>
      <c r="L1912" s="147" t="str">
        <f t="shared" si="682"/>
        <v/>
      </c>
      <c r="P1912" s="151">
        <v>1231</v>
      </c>
      <c r="Q1912" s="147">
        <f t="shared" si="683"/>
        <v>22196.081452937768</v>
      </c>
      <c r="R1912" s="170">
        <f t="shared" si="684"/>
        <v>1.0837038702537333E-5</v>
      </c>
      <c r="S1912" s="170">
        <f t="shared" si="685"/>
        <v>0.82225684210087691</v>
      </c>
      <c r="T1912" s="147" t="str">
        <f t="shared" si="686"/>
        <v/>
      </c>
      <c r="U1912" s="147">
        <f t="shared" si="687"/>
        <v>1.0837038702537333E-5</v>
      </c>
      <c r="V1912" s="147" t="str">
        <f t="shared" si="688"/>
        <v/>
      </c>
      <c r="W1912" s="171">
        <f t="shared" si="689"/>
        <v>1.6400347961463705E-5</v>
      </c>
      <c r="X1912" s="169" t="str">
        <f t="shared" si="690"/>
        <v/>
      </c>
      <c r="Y1912" s="147" t="str">
        <f t="shared" si="691"/>
        <v/>
      </c>
      <c r="AC1912" s="151">
        <v>1231</v>
      </c>
      <c r="AD1912" s="147">
        <f t="shared" si="692"/>
        <v>0.92400000000000038</v>
      </c>
      <c r="AE1912" s="170">
        <f t="shared" si="693"/>
        <v>0.26032445211056016</v>
      </c>
      <c r="AF1912" s="170">
        <f t="shared" si="694"/>
        <v>0.82225684210087691</v>
      </c>
      <c r="AG1912" s="147" t="str">
        <f t="shared" si="695"/>
        <v/>
      </c>
      <c r="AH1912" s="147">
        <f t="shared" si="696"/>
        <v>0.26032445211056016</v>
      </c>
      <c r="AI1912" s="147" t="str">
        <f t="shared" si="697"/>
        <v/>
      </c>
      <c r="AJ1912" s="169">
        <f t="shared" si="698"/>
        <v>0</v>
      </c>
      <c r="AK1912" s="169" t="str">
        <f t="shared" si="699"/>
        <v/>
      </c>
      <c r="AL1912" s="169" t="str">
        <f t="shared" si="700"/>
        <v/>
      </c>
      <c r="AM1912" s="169"/>
      <c r="AN1912" s="169"/>
      <c r="AO1912" s="169"/>
      <c r="AP1912" s="169"/>
      <c r="AQ1912" s="169"/>
      <c r="AR1912" s="169"/>
      <c r="AS1912" s="169"/>
      <c r="AT1912" s="148"/>
      <c r="AU1912" s="149"/>
      <c r="AV1912" s="148"/>
      <c r="AW1912" s="173"/>
      <c r="AX1912" s="174"/>
      <c r="AY1912" s="175"/>
      <c r="AZ1912" s="175"/>
      <c r="BA1912" s="176"/>
      <c r="BB1912" s="176"/>
      <c r="BC1912" s="150"/>
      <c r="BE1912" s="151">
        <v>1208</v>
      </c>
      <c r="BF1912" s="164">
        <f t="shared" si="670"/>
        <v>7.7248000000001555</v>
      </c>
      <c r="BG1912" s="177">
        <f t="shared" si="671"/>
        <v>0.35748514505922968</v>
      </c>
      <c r="BH1912" s="178">
        <f t="shared" si="672"/>
        <v>5.9299724851241686E-4</v>
      </c>
      <c r="BI1912" s="179" t="str">
        <f t="shared" si="673"/>
        <v/>
      </c>
      <c r="BJ1912" s="179" t="str">
        <f t="shared" si="669"/>
        <v/>
      </c>
    </row>
    <row r="1913" spans="2:62" ht="20.100000000000001" customHeight="1" x14ac:dyDescent="0.25">
      <c r="B1913" s="147"/>
      <c r="C1913" s="151">
        <v>1232</v>
      </c>
      <c r="D1913" s="147">
        <f t="shared" si="674"/>
        <v>693.14055955956974</v>
      </c>
      <c r="E1913" s="170">
        <f t="shared" si="675"/>
        <v>3.4724260041009772E-4</v>
      </c>
      <c r="F1913" s="170">
        <f t="shared" si="676"/>
        <v>0.82329621519043883</v>
      </c>
      <c r="G1913" s="147" t="str">
        <f t="shared" si="677"/>
        <v/>
      </c>
      <c r="H1913" s="147">
        <f t="shared" si="678"/>
        <v>3.4724260041009772E-4</v>
      </c>
      <c r="I1913" s="147" t="str">
        <f t="shared" si="679"/>
        <v/>
      </c>
      <c r="J1913" s="147">
        <f t="shared" si="680"/>
        <v>3.8790917260361165E-10</v>
      </c>
      <c r="K1913" s="147" t="str">
        <f t="shared" si="681"/>
        <v/>
      </c>
      <c r="L1913" s="147" t="str">
        <f t="shared" si="682"/>
        <v/>
      </c>
      <c r="P1913" s="151">
        <v>1232</v>
      </c>
      <c r="Q1913" s="147">
        <f t="shared" si="683"/>
        <v>22292.168385634461</v>
      </c>
      <c r="R1913" s="170">
        <f t="shared" si="684"/>
        <v>1.0796972559487732E-5</v>
      </c>
      <c r="S1913" s="170">
        <f t="shared" si="685"/>
        <v>0.82329621519043872</v>
      </c>
      <c r="T1913" s="147" t="str">
        <f t="shared" si="686"/>
        <v/>
      </c>
      <c r="U1913" s="147">
        <f t="shared" si="687"/>
        <v>1.0796972559487732E-5</v>
      </c>
      <c r="V1913" s="147" t="str">
        <f t="shared" si="688"/>
        <v/>
      </c>
      <c r="W1913" s="171">
        <f t="shared" si="689"/>
        <v>1.6389824758036736E-5</v>
      </c>
      <c r="X1913" s="169" t="str">
        <f t="shared" si="690"/>
        <v/>
      </c>
      <c r="Y1913" s="147" t="str">
        <f t="shared" si="691"/>
        <v/>
      </c>
      <c r="AC1913" s="151">
        <v>1232</v>
      </c>
      <c r="AD1913" s="147">
        <f t="shared" si="692"/>
        <v>0.92799999999999994</v>
      </c>
      <c r="AE1913" s="170">
        <f t="shared" si="693"/>
        <v>0.25936199391290432</v>
      </c>
      <c r="AF1913" s="170">
        <f t="shared" si="694"/>
        <v>0.82329621519043872</v>
      </c>
      <c r="AG1913" s="147" t="str">
        <f t="shared" si="695"/>
        <v/>
      </c>
      <c r="AH1913" s="147">
        <f t="shared" si="696"/>
        <v>0.25936199391290432</v>
      </c>
      <c r="AI1913" s="147" t="str">
        <f t="shared" si="697"/>
        <v/>
      </c>
      <c r="AJ1913" s="169">
        <f t="shared" si="698"/>
        <v>0</v>
      </c>
      <c r="AK1913" s="169" t="str">
        <f t="shared" si="699"/>
        <v/>
      </c>
      <c r="AL1913" s="169" t="str">
        <f t="shared" si="700"/>
        <v/>
      </c>
      <c r="AM1913" s="169"/>
      <c r="AN1913" s="169"/>
      <c r="AO1913" s="169"/>
      <c r="AP1913" s="169"/>
      <c r="AQ1913" s="169"/>
      <c r="AR1913" s="169"/>
      <c r="AS1913" s="169"/>
      <c r="AT1913" s="148"/>
      <c r="AU1913" s="149"/>
      <c r="AV1913" s="148"/>
      <c r="AW1913" s="173"/>
      <c r="AX1913" s="174"/>
      <c r="AY1913" s="175"/>
      <c r="AZ1913" s="175"/>
      <c r="BA1913" s="176"/>
      <c r="BB1913" s="176"/>
      <c r="BC1913" s="150"/>
      <c r="BE1913" s="151">
        <v>1209</v>
      </c>
      <c r="BF1913" s="164">
        <f t="shared" si="670"/>
        <v>7.7312000000001557</v>
      </c>
      <c r="BG1913" s="177">
        <f t="shared" si="671"/>
        <v>0.35689214781071726</v>
      </c>
      <c r="BH1913" s="178">
        <f t="shared" si="672"/>
        <v>5.9232726572455707E-4</v>
      </c>
      <c r="BI1913" s="179" t="str">
        <f t="shared" si="673"/>
        <v/>
      </c>
      <c r="BJ1913" s="179" t="str">
        <f t="shared" si="669"/>
        <v/>
      </c>
    </row>
    <row r="1914" spans="2:62" ht="20.100000000000001" customHeight="1" x14ac:dyDescent="0.25">
      <c r="B1914" s="147"/>
      <c r="C1914" s="151">
        <v>1233</v>
      </c>
      <c r="D1914" s="147">
        <f t="shared" si="674"/>
        <v>696.12823438525766</v>
      </c>
      <c r="E1914" s="170">
        <f t="shared" si="675"/>
        <v>3.4595325760106664E-4</v>
      </c>
      <c r="F1914" s="170">
        <f t="shared" si="676"/>
        <v>0.82433173728409714</v>
      </c>
      <c r="G1914" s="147" t="str">
        <f t="shared" si="677"/>
        <v/>
      </c>
      <c r="H1914" s="147">
        <f t="shared" si="678"/>
        <v>3.4595325760106664E-4</v>
      </c>
      <c r="I1914" s="147" t="str">
        <f t="shared" si="679"/>
        <v/>
      </c>
      <c r="J1914" s="147">
        <f t="shared" si="680"/>
        <v>3.9624444419263385E-10</v>
      </c>
      <c r="K1914" s="147" t="str">
        <f t="shared" si="681"/>
        <v/>
      </c>
      <c r="L1914" s="147" t="str">
        <f t="shared" si="682"/>
        <v/>
      </c>
      <c r="P1914" s="151">
        <v>1233</v>
      </c>
      <c r="Q1914" s="147">
        <f t="shared" si="683"/>
        <v>22388.255318331168</v>
      </c>
      <c r="R1914" s="170">
        <f t="shared" si="684"/>
        <v>1.0756882435429102E-5</v>
      </c>
      <c r="S1914" s="170">
        <f t="shared" si="685"/>
        <v>0.82433173728409714</v>
      </c>
      <c r="T1914" s="147" t="str">
        <f t="shared" si="686"/>
        <v/>
      </c>
      <c r="U1914" s="147">
        <f t="shared" si="687"/>
        <v>1.0756882435429102E-5</v>
      </c>
      <c r="V1914" s="147" t="str">
        <f t="shared" si="688"/>
        <v/>
      </c>
      <c r="W1914" s="171">
        <f t="shared" si="689"/>
        <v>1.6379046239935644E-5</v>
      </c>
      <c r="X1914" s="169" t="str">
        <f t="shared" si="690"/>
        <v/>
      </c>
      <c r="Y1914" s="147" t="str">
        <f t="shared" si="691"/>
        <v/>
      </c>
      <c r="AC1914" s="151">
        <v>1233</v>
      </c>
      <c r="AD1914" s="147">
        <f t="shared" si="692"/>
        <v>0.93200000000000038</v>
      </c>
      <c r="AE1914" s="170">
        <f t="shared" si="693"/>
        <v>0.25839895964984833</v>
      </c>
      <c r="AF1914" s="170">
        <f t="shared" si="694"/>
        <v>0.82433173728409714</v>
      </c>
      <c r="AG1914" s="147" t="str">
        <f t="shared" si="695"/>
        <v/>
      </c>
      <c r="AH1914" s="147">
        <f t="shared" si="696"/>
        <v>0.25839895964984833</v>
      </c>
      <c r="AI1914" s="147" t="str">
        <f t="shared" si="697"/>
        <v/>
      </c>
      <c r="AJ1914" s="169">
        <f t="shared" si="698"/>
        <v>0</v>
      </c>
      <c r="AK1914" s="169" t="str">
        <f t="shared" si="699"/>
        <v/>
      </c>
      <c r="AL1914" s="169" t="str">
        <f t="shared" si="700"/>
        <v/>
      </c>
      <c r="AM1914" s="169"/>
      <c r="AN1914" s="169"/>
      <c r="AO1914" s="169"/>
      <c r="AP1914" s="169"/>
      <c r="AQ1914" s="169"/>
      <c r="AR1914" s="169"/>
      <c r="AS1914" s="169"/>
      <c r="AT1914" s="148"/>
      <c r="AU1914" s="149"/>
      <c r="AV1914" s="148"/>
      <c r="AW1914" s="173"/>
      <c r="AX1914" s="174"/>
      <c r="AY1914" s="175"/>
      <c r="AZ1914" s="175"/>
      <c r="BA1914" s="176"/>
      <c r="BB1914" s="176"/>
      <c r="BC1914" s="150"/>
      <c r="BE1914" s="151">
        <v>1210</v>
      </c>
      <c r="BF1914" s="164">
        <f t="shared" si="670"/>
        <v>7.7376000000001559</v>
      </c>
      <c r="BG1914" s="177">
        <f t="shared" si="671"/>
        <v>0.35629982054499271</v>
      </c>
      <c r="BH1914" s="178">
        <f t="shared" si="672"/>
        <v>5.9165702711511114E-4</v>
      </c>
      <c r="BI1914" s="179" t="str">
        <f t="shared" si="673"/>
        <v/>
      </c>
      <c r="BJ1914" s="179" t="str">
        <f t="shared" si="669"/>
        <v/>
      </c>
    </row>
    <row r="1915" spans="2:62" ht="20.100000000000001" customHeight="1" x14ac:dyDescent="0.25">
      <c r="B1915" s="147"/>
      <c r="C1915" s="151">
        <v>1234</v>
      </c>
      <c r="D1915" s="147">
        <f t="shared" si="674"/>
        <v>699.11590921094512</v>
      </c>
      <c r="E1915" s="170">
        <f t="shared" si="675"/>
        <v>3.4466318758199826E-4</v>
      </c>
      <c r="F1915" s="170">
        <f t="shared" si="676"/>
        <v>0.82536340614341941</v>
      </c>
      <c r="G1915" s="147" t="str">
        <f t="shared" si="677"/>
        <v/>
      </c>
      <c r="H1915" s="147">
        <f t="shared" si="678"/>
        <v>3.4466318758199826E-4</v>
      </c>
      <c r="I1915" s="147" t="str">
        <f t="shared" si="679"/>
        <v/>
      </c>
      <c r="J1915" s="147">
        <f t="shared" si="680"/>
        <v>4.0475234541440547E-10</v>
      </c>
      <c r="K1915" s="147" t="str">
        <f t="shared" si="681"/>
        <v/>
      </c>
      <c r="L1915" s="147" t="str">
        <f t="shared" si="682"/>
        <v/>
      </c>
      <c r="P1915" s="151">
        <v>1234</v>
      </c>
      <c r="Q1915" s="147">
        <f t="shared" si="683"/>
        <v>22484.342251027861</v>
      </c>
      <c r="R1915" s="170">
        <f t="shared" si="684"/>
        <v>1.0716769699897087E-5</v>
      </c>
      <c r="S1915" s="170">
        <f t="shared" si="685"/>
        <v>0.82536340614341941</v>
      </c>
      <c r="T1915" s="147" t="str">
        <f t="shared" si="686"/>
        <v/>
      </c>
      <c r="U1915" s="147">
        <f t="shared" si="687"/>
        <v>1.0716769699897087E-5</v>
      </c>
      <c r="V1915" s="147" t="str">
        <f t="shared" si="688"/>
        <v/>
      </c>
      <c r="W1915" s="171">
        <f t="shared" si="689"/>
        <v>1.6368012919860643E-5</v>
      </c>
      <c r="X1915" s="169" t="str">
        <f t="shared" si="690"/>
        <v/>
      </c>
      <c r="Y1915" s="147" t="str">
        <f t="shared" si="691"/>
        <v/>
      </c>
      <c r="AC1915" s="151">
        <v>1234</v>
      </c>
      <c r="AD1915" s="147">
        <f t="shared" si="692"/>
        <v>0.93599999999999994</v>
      </c>
      <c r="AE1915" s="170">
        <f t="shared" si="693"/>
        <v>0.25743538222001205</v>
      </c>
      <c r="AF1915" s="170">
        <f t="shared" si="694"/>
        <v>0.82536340614341941</v>
      </c>
      <c r="AG1915" s="147" t="str">
        <f t="shared" si="695"/>
        <v/>
      </c>
      <c r="AH1915" s="147">
        <f t="shared" si="696"/>
        <v>0.25743538222001205</v>
      </c>
      <c r="AI1915" s="147" t="str">
        <f t="shared" si="697"/>
        <v/>
      </c>
      <c r="AJ1915" s="169">
        <f t="shared" si="698"/>
        <v>0</v>
      </c>
      <c r="AK1915" s="169" t="str">
        <f t="shared" si="699"/>
        <v/>
      </c>
      <c r="AL1915" s="169" t="str">
        <f t="shared" si="700"/>
        <v/>
      </c>
      <c r="AM1915" s="169"/>
      <c r="AN1915" s="169"/>
      <c r="AO1915" s="169"/>
      <c r="AP1915" s="169"/>
      <c r="AQ1915" s="169"/>
      <c r="AR1915" s="169"/>
      <c r="AS1915" s="169"/>
      <c r="AT1915" s="148"/>
      <c r="AU1915" s="149"/>
      <c r="AV1915" s="148"/>
      <c r="AW1915" s="173"/>
      <c r="AX1915" s="174"/>
      <c r="AY1915" s="175"/>
      <c r="AZ1915" s="175"/>
      <c r="BA1915" s="176"/>
      <c r="BB1915" s="176"/>
      <c r="BC1915" s="150"/>
      <c r="BE1915" s="151">
        <v>1211</v>
      </c>
      <c r="BF1915" s="164">
        <f t="shared" si="670"/>
        <v>7.7440000000001561</v>
      </c>
      <c r="BG1915" s="177">
        <f t="shared" si="671"/>
        <v>0.3557081635178776</v>
      </c>
      <c r="BH1915" s="178">
        <f t="shared" si="672"/>
        <v>5.9098653693767655E-4</v>
      </c>
      <c r="BI1915" s="179" t="str">
        <f t="shared" si="673"/>
        <v/>
      </c>
      <c r="BJ1915" s="179" t="str">
        <f t="shared" si="669"/>
        <v/>
      </c>
    </row>
    <row r="1916" spans="2:62" ht="20.100000000000001" customHeight="1" x14ac:dyDescent="0.25">
      <c r="B1916" s="147"/>
      <c r="C1916" s="151">
        <v>1235</v>
      </c>
      <c r="D1916" s="147">
        <f t="shared" si="674"/>
        <v>702.10358403663304</v>
      </c>
      <c r="E1916" s="170">
        <f t="shared" si="675"/>
        <v>3.4337243426961961E-4</v>
      </c>
      <c r="F1916" s="170">
        <f t="shared" si="676"/>
        <v>0.82639121966137552</v>
      </c>
      <c r="G1916" s="147" t="str">
        <f t="shared" si="677"/>
        <v/>
      </c>
      <c r="H1916" s="147">
        <f t="shared" si="678"/>
        <v>3.4337243426961961E-4</v>
      </c>
      <c r="I1916" s="147" t="str">
        <f t="shared" si="679"/>
        <v/>
      </c>
      <c r="J1916" s="147">
        <f t="shared" si="680"/>
        <v>4.1343630768589779E-10</v>
      </c>
      <c r="K1916" s="147" t="str">
        <f t="shared" si="681"/>
        <v/>
      </c>
      <c r="L1916" s="147" t="str">
        <f t="shared" si="682"/>
        <v/>
      </c>
      <c r="P1916" s="151">
        <v>1235</v>
      </c>
      <c r="Q1916" s="147">
        <f t="shared" si="683"/>
        <v>22580.429183724569</v>
      </c>
      <c r="R1916" s="170">
        <f t="shared" si="684"/>
        <v>1.0676635718414511E-5</v>
      </c>
      <c r="S1916" s="170">
        <f t="shared" si="685"/>
        <v>0.82639121966137552</v>
      </c>
      <c r="T1916" s="147" t="str">
        <f t="shared" si="686"/>
        <v/>
      </c>
      <c r="U1916" s="147">
        <f t="shared" si="687"/>
        <v>1.0676635718414511E-5</v>
      </c>
      <c r="V1916" s="147" t="str">
        <f t="shared" si="688"/>
        <v/>
      </c>
      <c r="W1916" s="171">
        <f t="shared" si="689"/>
        <v>1.6356725322396973E-5</v>
      </c>
      <c r="X1916" s="169" t="str">
        <f t="shared" si="690"/>
        <v/>
      </c>
      <c r="Y1916" s="147" t="str">
        <f t="shared" si="691"/>
        <v/>
      </c>
      <c r="AC1916" s="151">
        <v>1235</v>
      </c>
      <c r="AD1916" s="147">
        <f t="shared" si="692"/>
        <v>0.94000000000000039</v>
      </c>
      <c r="AE1916" s="170">
        <f t="shared" si="693"/>
        <v>0.25647129442562028</v>
      </c>
      <c r="AF1916" s="170">
        <f t="shared" si="694"/>
        <v>0.82639121966137552</v>
      </c>
      <c r="AG1916" s="147" t="str">
        <f t="shared" si="695"/>
        <v/>
      </c>
      <c r="AH1916" s="147">
        <f t="shared" si="696"/>
        <v>0.25647129442562028</v>
      </c>
      <c r="AI1916" s="147" t="str">
        <f t="shared" si="697"/>
        <v/>
      </c>
      <c r="AJ1916" s="169">
        <f t="shared" si="698"/>
        <v>0</v>
      </c>
      <c r="AK1916" s="169" t="str">
        <f t="shared" si="699"/>
        <v/>
      </c>
      <c r="AL1916" s="169" t="str">
        <f t="shared" si="700"/>
        <v/>
      </c>
      <c r="AM1916" s="169"/>
      <c r="AN1916" s="169"/>
      <c r="AO1916" s="169"/>
      <c r="AP1916" s="169"/>
      <c r="AQ1916" s="169"/>
      <c r="AR1916" s="169"/>
      <c r="AS1916" s="169"/>
      <c r="AT1916" s="148"/>
      <c r="AU1916" s="149"/>
      <c r="AV1916" s="148"/>
      <c r="AW1916" s="173"/>
      <c r="AX1916" s="174"/>
      <c r="AY1916" s="175"/>
      <c r="AZ1916" s="175"/>
      <c r="BA1916" s="176"/>
      <c r="BB1916" s="176"/>
      <c r="BC1916" s="150"/>
      <c r="BE1916" s="151">
        <v>1212</v>
      </c>
      <c r="BF1916" s="164">
        <f t="shared" si="670"/>
        <v>7.7504000000001563</v>
      </c>
      <c r="BG1916" s="177">
        <f t="shared" si="671"/>
        <v>0.35511717698093992</v>
      </c>
      <c r="BH1916" s="178">
        <f t="shared" si="672"/>
        <v>5.9031579943508161E-4</v>
      </c>
      <c r="BI1916" s="179" t="str">
        <f t="shared" si="673"/>
        <v/>
      </c>
      <c r="BJ1916" s="179" t="str">
        <f t="shared" si="669"/>
        <v/>
      </c>
    </row>
    <row r="1917" spans="2:62" ht="20.100000000000001" customHeight="1" x14ac:dyDescent="0.25">
      <c r="B1917" s="147"/>
      <c r="C1917" s="151">
        <v>1236</v>
      </c>
      <c r="D1917" s="147">
        <f t="shared" si="674"/>
        <v>705.09125886232096</v>
      </c>
      <c r="E1917" s="170">
        <f t="shared" si="675"/>
        <v>3.4208104144927879E-4</v>
      </c>
      <c r="F1917" s="170">
        <f t="shared" si="676"/>
        <v>0.82741517586194835</v>
      </c>
      <c r="G1917" s="147" t="str">
        <f t="shared" si="677"/>
        <v/>
      </c>
      <c r="H1917" s="147">
        <f t="shared" si="678"/>
        <v>3.4208104144927879E-4</v>
      </c>
      <c r="I1917" s="147" t="str">
        <f t="shared" si="679"/>
        <v/>
      </c>
      <c r="J1917" s="147">
        <f t="shared" si="680"/>
        <v>4.2229982753166467E-10</v>
      </c>
      <c r="K1917" s="147" t="str">
        <f t="shared" si="681"/>
        <v/>
      </c>
      <c r="L1917" s="147" t="str">
        <f t="shared" si="682"/>
        <v/>
      </c>
      <c r="P1917" s="151">
        <v>1236</v>
      </c>
      <c r="Q1917" s="147">
        <f t="shared" si="683"/>
        <v>22676.516116421262</v>
      </c>
      <c r="R1917" s="170">
        <f t="shared" si="684"/>
        <v>1.0636481852419178E-5</v>
      </c>
      <c r="S1917" s="170">
        <f t="shared" si="685"/>
        <v>0.82741517586194813</v>
      </c>
      <c r="T1917" s="147" t="str">
        <f t="shared" si="686"/>
        <v/>
      </c>
      <c r="U1917" s="147">
        <f t="shared" si="687"/>
        <v>1.0636481852419178E-5</v>
      </c>
      <c r="V1917" s="147" t="str">
        <f t="shared" si="688"/>
        <v/>
      </c>
      <c r="W1917" s="171">
        <f t="shared" si="689"/>
        <v>1.6345183983973364E-5</v>
      </c>
      <c r="X1917" s="169" t="str">
        <f t="shared" si="690"/>
        <v/>
      </c>
      <c r="Y1917" s="147" t="str">
        <f t="shared" si="691"/>
        <v/>
      </c>
      <c r="AC1917" s="151">
        <v>1236</v>
      </c>
      <c r="AD1917" s="147">
        <f t="shared" si="692"/>
        <v>0.94399999999999995</v>
      </c>
      <c r="AE1917" s="170">
        <f t="shared" si="693"/>
        <v>0.25550672897076881</v>
      </c>
      <c r="AF1917" s="170">
        <f t="shared" si="694"/>
        <v>0.82741517586194813</v>
      </c>
      <c r="AG1917" s="147" t="str">
        <f t="shared" si="695"/>
        <v/>
      </c>
      <c r="AH1917" s="147">
        <f t="shared" si="696"/>
        <v>0.25550672897076881</v>
      </c>
      <c r="AI1917" s="147" t="str">
        <f t="shared" si="697"/>
        <v/>
      </c>
      <c r="AJ1917" s="169">
        <f t="shared" si="698"/>
        <v>0</v>
      </c>
      <c r="AK1917" s="169" t="str">
        <f t="shared" si="699"/>
        <v/>
      </c>
      <c r="AL1917" s="169" t="str">
        <f t="shared" si="700"/>
        <v/>
      </c>
      <c r="AM1917" s="169"/>
      <c r="AN1917" s="169"/>
      <c r="AO1917" s="169"/>
      <c r="AP1917" s="169"/>
      <c r="AQ1917" s="169"/>
      <c r="AR1917" s="169"/>
      <c r="AS1917" s="169"/>
      <c r="AT1917" s="148"/>
      <c r="AU1917" s="149"/>
      <c r="AV1917" s="148"/>
      <c r="AW1917" s="173"/>
      <c r="AX1917" s="174"/>
      <c r="AY1917" s="175"/>
      <c r="AZ1917" s="175"/>
      <c r="BA1917" s="176"/>
      <c r="BB1917" s="176"/>
      <c r="BC1917" s="150"/>
      <c r="BE1917" s="151">
        <v>1213</v>
      </c>
      <c r="BF1917" s="164">
        <f t="shared" si="670"/>
        <v>7.7568000000001565</v>
      </c>
      <c r="BG1917" s="177">
        <f t="shared" si="671"/>
        <v>0.35452686118150484</v>
      </c>
      <c r="BH1917" s="178">
        <f t="shared" si="672"/>
        <v>5.8964481883466702E-4</v>
      </c>
      <c r="BI1917" s="179" t="str">
        <f t="shared" si="673"/>
        <v/>
      </c>
      <c r="BJ1917" s="179" t="str">
        <f t="shared" si="669"/>
        <v/>
      </c>
    </row>
    <row r="1918" spans="2:62" ht="20.100000000000001" customHeight="1" x14ac:dyDescent="0.25">
      <c r="B1918" s="147"/>
      <c r="C1918" s="151">
        <v>1237</v>
      </c>
      <c r="D1918" s="147">
        <f t="shared" si="674"/>
        <v>708.07893368800842</v>
      </c>
      <c r="E1918" s="170">
        <f t="shared" si="675"/>
        <v>3.4078905277263916E-4</v>
      </c>
      <c r="F1918" s="170">
        <f t="shared" si="676"/>
        <v>0.82843527289973784</v>
      </c>
      <c r="G1918" s="147" t="str">
        <f t="shared" si="677"/>
        <v/>
      </c>
      <c r="H1918" s="147">
        <f t="shared" si="678"/>
        <v>3.4078905277263916E-4</v>
      </c>
      <c r="I1918" s="147" t="str">
        <f t="shared" si="679"/>
        <v/>
      </c>
      <c r="J1918" s="147">
        <f t="shared" si="680"/>
        <v>4.3134646775453795E-10</v>
      </c>
      <c r="K1918" s="147" t="str">
        <f t="shared" si="681"/>
        <v/>
      </c>
      <c r="L1918" s="147" t="str">
        <f t="shared" si="682"/>
        <v/>
      </c>
      <c r="P1918" s="151">
        <v>1237</v>
      </c>
      <c r="Q1918" s="147">
        <f t="shared" si="683"/>
        <v>22772.60304911797</v>
      </c>
      <c r="R1918" s="170">
        <f t="shared" si="684"/>
        <v>1.0596309459192151E-5</v>
      </c>
      <c r="S1918" s="170">
        <f t="shared" si="685"/>
        <v>0.82843527289973784</v>
      </c>
      <c r="T1918" s="147" t="str">
        <f t="shared" si="686"/>
        <v/>
      </c>
      <c r="U1918" s="147">
        <f t="shared" si="687"/>
        <v>1.0596309459192151E-5</v>
      </c>
      <c r="V1918" s="147" t="str">
        <f t="shared" si="688"/>
        <v/>
      </c>
      <c r="W1918" s="171">
        <f t="shared" si="689"/>
        <v>1.6333389452819529E-5</v>
      </c>
      <c r="X1918" s="169" t="str">
        <f t="shared" si="690"/>
        <v/>
      </c>
      <c r="Y1918" s="147" t="str">
        <f t="shared" si="691"/>
        <v/>
      </c>
      <c r="AC1918" s="151">
        <v>1237</v>
      </c>
      <c r="AD1918" s="147">
        <f t="shared" si="692"/>
        <v>0.9480000000000004</v>
      </c>
      <c r="AE1918" s="170">
        <f t="shared" si="693"/>
        <v>0.25454171845970119</v>
      </c>
      <c r="AF1918" s="170">
        <f t="shared" si="694"/>
        <v>0.82843527289973784</v>
      </c>
      <c r="AG1918" s="147" t="str">
        <f t="shared" si="695"/>
        <v/>
      </c>
      <c r="AH1918" s="147">
        <f t="shared" si="696"/>
        <v>0.25454171845970119</v>
      </c>
      <c r="AI1918" s="147" t="str">
        <f t="shared" si="697"/>
        <v/>
      </c>
      <c r="AJ1918" s="169">
        <f t="shared" si="698"/>
        <v>0</v>
      </c>
      <c r="AK1918" s="169" t="str">
        <f t="shared" si="699"/>
        <v/>
      </c>
      <c r="AL1918" s="169" t="str">
        <f t="shared" si="700"/>
        <v/>
      </c>
      <c r="AM1918" s="169"/>
      <c r="AN1918" s="169"/>
      <c r="AO1918" s="169"/>
      <c r="AP1918" s="169"/>
      <c r="AQ1918" s="169"/>
      <c r="AR1918" s="169"/>
      <c r="AS1918" s="169"/>
      <c r="AT1918" s="148"/>
      <c r="AU1918" s="149"/>
      <c r="AV1918" s="148"/>
      <c r="AW1918" s="173"/>
      <c r="AX1918" s="174"/>
      <c r="AY1918" s="175"/>
      <c r="AZ1918" s="175"/>
      <c r="BA1918" s="176"/>
      <c r="BB1918" s="176"/>
      <c r="BC1918" s="150"/>
      <c r="BE1918" s="151">
        <v>1214</v>
      </c>
      <c r="BF1918" s="164">
        <f t="shared" si="670"/>
        <v>7.7632000000001566</v>
      </c>
      <c r="BG1918" s="177">
        <f t="shared" si="671"/>
        <v>0.35393721636267017</v>
      </c>
      <c r="BH1918" s="178">
        <f t="shared" si="672"/>
        <v>5.8897359935122795E-4</v>
      </c>
      <c r="BI1918" s="179" t="str">
        <f t="shared" si="673"/>
        <v/>
      </c>
      <c r="BJ1918" s="179" t="str">
        <f t="shared" si="669"/>
        <v/>
      </c>
    </row>
    <row r="1919" spans="2:62" ht="20.100000000000001" customHeight="1" x14ac:dyDescent="0.25">
      <c r="B1919" s="147"/>
      <c r="C1919" s="151">
        <v>1238</v>
      </c>
      <c r="D1919" s="147">
        <f t="shared" si="674"/>
        <v>711.06660851369634</v>
      </c>
      <c r="E1919" s="170">
        <f t="shared" si="675"/>
        <v>3.3949651175539317E-4</v>
      </c>
      <c r="F1919" s="170">
        <f t="shared" si="676"/>
        <v>0.829451509059559</v>
      </c>
      <c r="G1919" s="147" t="str">
        <f t="shared" si="677"/>
        <v/>
      </c>
      <c r="H1919" s="147">
        <f t="shared" si="678"/>
        <v>3.3949651175539317E-4</v>
      </c>
      <c r="I1919" s="147" t="str">
        <f t="shared" si="679"/>
        <v/>
      </c>
      <c r="J1919" s="147">
        <f t="shared" si="680"/>
        <v>4.4057985862610459E-10</v>
      </c>
      <c r="K1919" s="147" t="str">
        <f t="shared" si="681"/>
        <v/>
      </c>
      <c r="L1919" s="147" t="str">
        <f t="shared" si="682"/>
        <v/>
      </c>
      <c r="P1919" s="151">
        <v>1238</v>
      </c>
      <c r="Q1919" s="147">
        <f t="shared" si="683"/>
        <v>22868.689981814663</v>
      </c>
      <c r="R1919" s="170">
        <f t="shared" si="684"/>
        <v>1.0556119891786728E-5</v>
      </c>
      <c r="S1919" s="170">
        <f t="shared" si="685"/>
        <v>0.829451509059559</v>
      </c>
      <c r="T1919" s="147" t="str">
        <f t="shared" si="686"/>
        <v/>
      </c>
      <c r="U1919" s="147">
        <f t="shared" si="687"/>
        <v>1.0556119891786728E-5</v>
      </c>
      <c r="V1919" s="147" t="str">
        <f t="shared" si="688"/>
        <v/>
      </c>
      <c r="W1919" s="171">
        <f t="shared" si="689"/>
        <v>1.6321342288922763E-5</v>
      </c>
      <c r="X1919" s="169" t="str">
        <f t="shared" si="690"/>
        <v/>
      </c>
      <c r="Y1919" s="147" t="str">
        <f t="shared" si="691"/>
        <v/>
      </c>
      <c r="AC1919" s="151">
        <v>1238</v>
      </c>
      <c r="AD1919" s="147">
        <f t="shared" si="692"/>
        <v>0.95199999999999996</v>
      </c>
      <c r="AE1919" s="170">
        <f t="shared" si="693"/>
        <v>0.25357629539510257</v>
      </c>
      <c r="AF1919" s="170">
        <f t="shared" si="694"/>
        <v>0.829451509059559</v>
      </c>
      <c r="AG1919" s="147" t="str">
        <f t="shared" si="695"/>
        <v/>
      </c>
      <c r="AH1919" s="147">
        <f t="shared" si="696"/>
        <v>0.25357629539510257</v>
      </c>
      <c r="AI1919" s="147" t="str">
        <f t="shared" si="697"/>
        <v/>
      </c>
      <c r="AJ1919" s="169">
        <f t="shared" si="698"/>
        <v>0</v>
      </c>
      <c r="AK1919" s="169" t="str">
        <f t="shared" si="699"/>
        <v/>
      </c>
      <c r="AL1919" s="169" t="str">
        <f t="shared" si="700"/>
        <v/>
      </c>
      <c r="AM1919" s="169"/>
      <c r="AN1919" s="169"/>
      <c r="AO1919" s="169"/>
      <c r="AP1919" s="169"/>
      <c r="AQ1919" s="169"/>
      <c r="AR1919" s="169"/>
      <c r="AS1919" s="169"/>
      <c r="AT1919" s="148"/>
      <c r="AU1919" s="149"/>
      <c r="AV1919" s="148"/>
      <c r="AW1919" s="173"/>
      <c r="AX1919" s="174"/>
      <c r="AY1919" s="175"/>
      <c r="AZ1919" s="175"/>
      <c r="BA1919" s="176"/>
      <c r="BB1919" s="176"/>
      <c r="BC1919" s="150"/>
      <c r="BE1919" s="151">
        <v>1215</v>
      </c>
      <c r="BF1919" s="164">
        <f t="shared" si="670"/>
        <v>7.7696000000001568</v>
      </c>
      <c r="BG1919" s="177">
        <f t="shared" si="671"/>
        <v>0.35334824276331894</v>
      </c>
      <c r="BH1919" s="178">
        <f t="shared" si="672"/>
        <v>5.8830214518695856E-4</v>
      </c>
      <c r="BI1919" s="179" t="str">
        <f t="shared" si="673"/>
        <v/>
      </c>
      <c r="BJ1919" s="179" t="str">
        <f t="shared" si="669"/>
        <v/>
      </c>
    </row>
    <row r="1920" spans="2:62" ht="20.100000000000001" customHeight="1" x14ac:dyDescent="0.25">
      <c r="B1920" s="147"/>
      <c r="C1920" s="151">
        <v>1239</v>
      </c>
      <c r="D1920" s="147">
        <f t="shared" si="674"/>
        <v>714.05428333938426</v>
      </c>
      <c r="E1920" s="170">
        <f t="shared" si="675"/>
        <v>3.3820346177499739E-4</v>
      </c>
      <c r="F1920" s="170">
        <f t="shared" si="676"/>
        <v>0.83046388275603122</v>
      </c>
      <c r="G1920" s="147" t="str">
        <f t="shared" si="677"/>
        <v/>
      </c>
      <c r="H1920" s="147">
        <f t="shared" si="678"/>
        <v>3.3820346177499739E-4</v>
      </c>
      <c r="I1920" s="147" t="str">
        <f t="shared" si="679"/>
        <v/>
      </c>
      <c r="J1920" s="147">
        <f t="shared" si="680"/>
        <v>4.5000369909720194E-10</v>
      </c>
      <c r="K1920" s="147" t="str">
        <f t="shared" si="681"/>
        <v/>
      </c>
      <c r="L1920" s="147" t="str">
        <f t="shared" si="682"/>
        <v/>
      </c>
      <c r="P1920" s="151">
        <v>1239</v>
      </c>
      <c r="Q1920" s="147">
        <f t="shared" si="683"/>
        <v>22964.776914511371</v>
      </c>
      <c r="R1920" s="170">
        <f t="shared" si="684"/>
        <v>1.0515914498957936E-5</v>
      </c>
      <c r="S1920" s="170">
        <f t="shared" si="685"/>
        <v>0.83046388275603134</v>
      </c>
      <c r="T1920" s="147" t="str">
        <f t="shared" si="686"/>
        <v/>
      </c>
      <c r="U1920" s="147">
        <f t="shared" si="687"/>
        <v>1.0515914498957936E-5</v>
      </c>
      <c r="V1920" s="147" t="str">
        <f t="shared" si="688"/>
        <v/>
      </c>
      <c r="W1920" s="171">
        <f t="shared" si="689"/>
        <v>1.6309043063983649E-5</v>
      </c>
      <c r="X1920" s="169" t="str">
        <f t="shared" si="690"/>
        <v/>
      </c>
      <c r="Y1920" s="147" t="str">
        <f t="shared" si="691"/>
        <v/>
      </c>
      <c r="AC1920" s="151">
        <v>1239</v>
      </c>
      <c r="AD1920" s="147">
        <f t="shared" si="692"/>
        <v>0.95600000000000041</v>
      </c>
      <c r="AE1920" s="170">
        <f t="shared" si="693"/>
        <v>0.25261049217640641</v>
      </c>
      <c r="AF1920" s="170">
        <f t="shared" si="694"/>
        <v>0.83046388275603134</v>
      </c>
      <c r="AG1920" s="147" t="str">
        <f t="shared" si="695"/>
        <v/>
      </c>
      <c r="AH1920" s="147">
        <f t="shared" si="696"/>
        <v>0.25261049217640641</v>
      </c>
      <c r="AI1920" s="147" t="str">
        <f t="shared" si="697"/>
        <v/>
      </c>
      <c r="AJ1920" s="169">
        <f t="shared" si="698"/>
        <v>0</v>
      </c>
      <c r="AK1920" s="169" t="str">
        <f t="shared" si="699"/>
        <v/>
      </c>
      <c r="AL1920" s="169" t="str">
        <f t="shared" si="700"/>
        <v/>
      </c>
      <c r="AM1920" s="169"/>
      <c r="AN1920" s="169"/>
      <c r="AO1920" s="169"/>
      <c r="AP1920" s="169"/>
      <c r="AQ1920" s="169"/>
      <c r="AR1920" s="169"/>
      <c r="AS1920" s="169"/>
      <c r="AT1920" s="148"/>
      <c r="AU1920" s="149"/>
      <c r="AV1920" s="148"/>
      <c r="AW1920" s="173"/>
      <c r="AX1920" s="174"/>
      <c r="AY1920" s="175"/>
      <c r="AZ1920" s="175"/>
      <c r="BA1920" s="176"/>
      <c r="BB1920" s="176"/>
      <c r="BC1920" s="150"/>
      <c r="BE1920" s="151">
        <v>1216</v>
      </c>
      <c r="BF1920" s="164">
        <f t="shared" si="670"/>
        <v>7.776000000000157</v>
      </c>
      <c r="BG1920" s="177">
        <f t="shared" si="671"/>
        <v>0.35275994061813198</v>
      </c>
      <c r="BH1920" s="178">
        <f t="shared" si="672"/>
        <v>5.876304605296756E-4</v>
      </c>
      <c r="BI1920" s="179" t="str">
        <f t="shared" si="673"/>
        <v/>
      </c>
      <c r="BJ1920" s="179" t="str">
        <f t="shared" si="669"/>
        <v/>
      </c>
    </row>
    <row r="1921" spans="2:62" ht="20.100000000000001" customHeight="1" x14ac:dyDescent="0.25">
      <c r="B1921" s="147"/>
      <c r="C1921" s="151">
        <v>1240</v>
      </c>
      <c r="D1921" s="147">
        <f t="shared" si="674"/>
        <v>717.04195816507217</v>
      </c>
      <c r="E1921" s="170">
        <f t="shared" si="675"/>
        <v>3.3690994606842513E-4</v>
      </c>
      <c r="F1921" s="170">
        <f t="shared" si="676"/>
        <v>0.8314723925331623</v>
      </c>
      <c r="G1921" s="147" t="str">
        <f t="shared" si="677"/>
        <v/>
      </c>
      <c r="H1921" s="147">
        <f t="shared" si="678"/>
        <v>3.3690994606842513E-4</v>
      </c>
      <c r="I1921" s="147" t="str">
        <f t="shared" si="679"/>
        <v/>
      </c>
      <c r="J1921" s="147">
        <f t="shared" si="680"/>
        <v>4.5962175802882068E-10</v>
      </c>
      <c r="K1921" s="147" t="str">
        <f t="shared" si="681"/>
        <v/>
      </c>
      <c r="L1921" s="147" t="str">
        <f t="shared" si="682"/>
        <v/>
      </c>
      <c r="P1921" s="151">
        <v>1240</v>
      </c>
      <c r="Q1921" s="147">
        <f t="shared" si="683"/>
        <v>23060.863847208064</v>
      </c>
      <c r="R1921" s="170">
        <f t="shared" si="684"/>
        <v>1.0475694625092716E-5</v>
      </c>
      <c r="S1921" s="170">
        <f t="shared" si="685"/>
        <v>0.83147239253316219</v>
      </c>
      <c r="T1921" s="147" t="str">
        <f t="shared" si="686"/>
        <v/>
      </c>
      <c r="U1921" s="147">
        <f t="shared" si="687"/>
        <v>1.0475694625092716E-5</v>
      </c>
      <c r="V1921" s="147" t="str">
        <f t="shared" si="688"/>
        <v/>
      </c>
      <c r="W1921" s="171">
        <f t="shared" si="689"/>
        <v>1.6296492361370829E-5</v>
      </c>
      <c r="X1921" s="169" t="str">
        <f t="shared" si="690"/>
        <v/>
      </c>
      <c r="Y1921" s="147" t="str">
        <f t="shared" si="691"/>
        <v/>
      </c>
      <c r="AC1921" s="151">
        <v>1240</v>
      </c>
      <c r="AD1921" s="147">
        <f t="shared" si="692"/>
        <v>0.96</v>
      </c>
      <c r="AE1921" s="170">
        <f t="shared" si="693"/>
        <v>0.25164434109811712</v>
      </c>
      <c r="AF1921" s="170">
        <f t="shared" si="694"/>
        <v>0.83147239253316219</v>
      </c>
      <c r="AG1921" s="147" t="str">
        <f t="shared" si="695"/>
        <v/>
      </c>
      <c r="AH1921" s="147">
        <f t="shared" si="696"/>
        <v>0.25164434109811712</v>
      </c>
      <c r="AI1921" s="147" t="str">
        <f t="shared" si="697"/>
        <v/>
      </c>
      <c r="AJ1921" s="169">
        <f t="shared" si="698"/>
        <v>0</v>
      </c>
      <c r="AK1921" s="169" t="str">
        <f t="shared" si="699"/>
        <v/>
      </c>
      <c r="AL1921" s="169" t="str">
        <f t="shared" si="700"/>
        <v/>
      </c>
      <c r="AM1921" s="169"/>
      <c r="AN1921" s="169"/>
      <c r="AO1921" s="169"/>
      <c r="AP1921" s="169"/>
      <c r="AQ1921" s="169"/>
      <c r="AR1921" s="169"/>
      <c r="AS1921" s="169"/>
      <c r="AT1921" s="148"/>
      <c r="AU1921" s="149"/>
      <c r="AV1921" s="148"/>
      <c r="AW1921" s="173"/>
      <c r="AX1921" s="174"/>
      <c r="AY1921" s="175"/>
      <c r="AZ1921" s="175"/>
      <c r="BA1921" s="176"/>
      <c r="BB1921" s="176"/>
      <c r="BC1921" s="150"/>
      <c r="BE1921" s="151">
        <v>1217</v>
      </c>
      <c r="BF1921" s="164">
        <f t="shared" si="670"/>
        <v>7.7824000000001572</v>
      </c>
      <c r="BG1921" s="177">
        <f t="shared" si="671"/>
        <v>0.35217231015760231</v>
      </c>
      <c r="BH1921" s="178">
        <f t="shared" si="672"/>
        <v>5.8695854955481686E-4</v>
      </c>
      <c r="BI1921" s="179" t="str">
        <f t="shared" si="673"/>
        <v/>
      </c>
      <c r="BJ1921" s="179" t="str">
        <f t="shared" ref="BJ1921:BJ1984" si="701">IF($BG1921&lt;(1-$BC$717),$BH1921,"")</f>
        <v/>
      </c>
    </row>
    <row r="1922" spans="2:62" ht="20.100000000000001" customHeight="1" x14ac:dyDescent="0.25">
      <c r="B1922" s="147"/>
      <c r="C1922" s="151">
        <v>1241</v>
      </c>
      <c r="D1922" s="147">
        <f t="shared" si="674"/>
        <v>720.02963299075964</v>
      </c>
      <c r="E1922" s="170">
        <f t="shared" si="675"/>
        <v>3.3561600772994018E-4</v>
      </c>
      <c r="F1922" s="170">
        <f t="shared" si="676"/>
        <v>0.8324770370639254</v>
      </c>
      <c r="G1922" s="147" t="str">
        <f t="shared" si="677"/>
        <v/>
      </c>
      <c r="H1922" s="147">
        <f t="shared" si="678"/>
        <v>3.3561600772994018E-4</v>
      </c>
      <c r="I1922" s="147" t="str">
        <f t="shared" si="679"/>
        <v/>
      </c>
      <c r="J1922" s="147">
        <f t="shared" si="680"/>
        <v>4.6943787544365318E-10</v>
      </c>
      <c r="K1922" s="147" t="str">
        <f t="shared" si="681"/>
        <v/>
      </c>
      <c r="L1922" s="147" t="str">
        <f t="shared" si="682"/>
        <v/>
      </c>
      <c r="P1922" s="151">
        <v>1241</v>
      </c>
      <c r="Q1922" s="147">
        <f t="shared" si="683"/>
        <v>23156.950779904771</v>
      </c>
      <c r="R1922" s="170">
        <f t="shared" si="684"/>
        <v>1.0435461610140646E-5</v>
      </c>
      <c r="S1922" s="170">
        <f t="shared" si="685"/>
        <v>0.8324770370639254</v>
      </c>
      <c r="T1922" s="147" t="str">
        <f t="shared" si="686"/>
        <v/>
      </c>
      <c r="U1922" s="147">
        <f t="shared" si="687"/>
        <v>1.0435461610140646E-5</v>
      </c>
      <c r="V1922" s="147" t="str">
        <f t="shared" si="688"/>
        <v/>
      </c>
      <c r="W1922" s="171">
        <f t="shared" si="689"/>
        <v>1.6283690776074884E-5</v>
      </c>
      <c r="X1922" s="169" t="str">
        <f t="shared" si="690"/>
        <v/>
      </c>
      <c r="Y1922" s="147" t="str">
        <f t="shared" si="691"/>
        <v/>
      </c>
      <c r="AC1922" s="151">
        <v>1241</v>
      </c>
      <c r="AD1922" s="147">
        <f t="shared" si="692"/>
        <v>0.96400000000000041</v>
      </c>
      <c r="AE1922" s="170">
        <f t="shared" si="693"/>
        <v>0.25067787434814592</v>
      </c>
      <c r="AF1922" s="170">
        <f t="shared" si="694"/>
        <v>0.8324770370639254</v>
      </c>
      <c r="AG1922" s="147" t="str">
        <f t="shared" si="695"/>
        <v/>
      </c>
      <c r="AH1922" s="147">
        <f t="shared" si="696"/>
        <v>0.25067787434814592</v>
      </c>
      <c r="AI1922" s="147" t="str">
        <f t="shared" si="697"/>
        <v/>
      </c>
      <c r="AJ1922" s="169">
        <f t="shared" si="698"/>
        <v>0</v>
      </c>
      <c r="AK1922" s="169" t="str">
        <f t="shared" si="699"/>
        <v/>
      </c>
      <c r="AL1922" s="169" t="str">
        <f t="shared" si="700"/>
        <v/>
      </c>
      <c r="AM1922" s="169"/>
      <c r="AN1922" s="169"/>
      <c r="AO1922" s="169"/>
      <c r="AP1922" s="169"/>
      <c r="AQ1922" s="169"/>
      <c r="AR1922" s="169"/>
      <c r="AS1922" s="169"/>
      <c r="AT1922" s="148"/>
      <c r="AU1922" s="149"/>
      <c r="AV1922" s="148"/>
      <c r="AW1922" s="173"/>
      <c r="AX1922" s="174"/>
      <c r="AY1922" s="175"/>
      <c r="AZ1922" s="175"/>
      <c r="BA1922" s="176"/>
      <c r="BB1922" s="176"/>
      <c r="BC1922" s="150"/>
      <c r="BE1922" s="151">
        <v>1218</v>
      </c>
      <c r="BF1922" s="164">
        <f t="shared" ref="BF1922:BF1985" si="702">BF1921+$BI$702</f>
        <v>7.7888000000001574</v>
      </c>
      <c r="BG1922" s="177">
        <f t="shared" ref="BG1922:BG1985" si="703">_xlfn.CHISQ.DIST.RT(BF1922,7)</f>
        <v>0.35158535160804749</v>
      </c>
      <c r="BH1922" s="178">
        <f t="shared" ref="BH1922:BH1985" si="704">BG1922-BG1923</f>
        <v>5.8628641642372026E-4</v>
      </c>
      <c r="BI1922" s="179" t="str">
        <f t="shared" ref="BI1922:BI1985" si="705">IF(BG1922&lt;(1-$BC$709),BH1922,"")</f>
        <v/>
      </c>
      <c r="BJ1922" s="179" t="str">
        <f t="shared" si="701"/>
        <v/>
      </c>
    </row>
    <row r="1923" spans="2:62" ht="20.100000000000001" customHeight="1" x14ac:dyDescent="0.25">
      <c r="B1923" s="147"/>
      <c r="C1923" s="151">
        <v>1242</v>
      </c>
      <c r="D1923" s="147">
        <f t="shared" si="674"/>
        <v>723.01730781644756</v>
      </c>
      <c r="E1923" s="170">
        <f t="shared" si="675"/>
        <v>3.3432168970888874E-4</v>
      </c>
      <c r="F1923" s="170">
        <f t="shared" si="676"/>
        <v>0.83347781514982966</v>
      </c>
      <c r="G1923" s="147" t="str">
        <f t="shared" si="677"/>
        <v/>
      </c>
      <c r="H1923" s="147">
        <f t="shared" si="678"/>
        <v>3.3432168970888874E-4</v>
      </c>
      <c r="I1923" s="147" t="str">
        <f t="shared" si="679"/>
        <v/>
      </c>
      <c r="J1923" s="147">
        <f t="shared" si="680"/>
        <v>4.794559637986908E-10</v>
      </c>
      <c r="K1923" s="147" t="str">
        <f t="shared" si="681"/>
        <v/>
      </c>
      <c r="L1923" s="147" t="str">
        <f t="shared" si="682"/>
        <v/>
      </c>
      <c r="P1923" s="151">
        <v>1242</v>
      </c>
      <c r="Q1923" s="147">
        <f t="shared" si="683"/>
        <v>23253.037712601465</v>
      </c>
      <c r="R1923" s="170">
        <f t="shared" si="684"/>
        <v>1.039521678954537E-5</v>
      </c>
      <c r="S1923" s="170">
        <f t="shared" si="685"/>
        <v>0.83347781514982955</v>
      </c>
      <c r="T1923" s="147" t="str">
        <f t="shared" si="686"/>
        <v/>
      </c>
      <c r="U1923" s="147">
        <f t="shared" si="687"/>
        <v>1.039521678954537E-5</v>
      </c>
      <c r="V1923" s="147" t="str">
        <f t="shared" si="688"/>
        <v/>
      </c>
      <c r="W1923" s="171">
        <f t="shared" si="689"/>
        <v>1.6270638914661363E-5</v>
      </c>
      <c r="X1923" s="169" t="str">
        <f t="shared" si="690"/>
        <v/>
      </c>
      <c r="Y1923" s="147" t="str">
        <f t="shared" si="691"/>
        <v/>
      </c>
      <c r="AC1923" s="151">
        <v>1242</v>
      </c>
      <c r="AD1923" s="147">
        <f t="shared" si="692"/>
        <v>0.96799999999999997</v>
      </c>
      <c r="AE1923" s="170">
        <f t="shared" si="693"/>
        <v>0.24971112400616369</v>
      </c>
      <c r="AF1923" s="170">
        <f t="shared" si="694"/>
        <v>0.83347781514982955</v>
      </c>
      <c r="AG1923" s="147" t="str">
        <f t="shared" si="695"/>
        <v/>
      </c>
      <c r="AH1923" s="147">
        <f t="shared" si="696"/>
        <v>0.24971112400616369</v>
      </c>
      <c r="AI1923" s="147" t="str">
        <f t="shared" si="697"/>
        <v/>
      </c>
      <c r="AJ1923" s="169">
        <f t="shared" si="698"/>
        <v>0</v>
      </c>
      <c r="AK1923" s="169" t="str">
        <f t="shared" si="699"/>
        <v/>
      </c>
      <c r="AL1923" s="169" t="str">
        <f t="shared" si="700"/>
        <v/>
      </c>
      <c r="AM1923" s="169"/>
      <c r="AN1923" s="169"/>
      <c r="AO1923" s="169"/>
      <c r="AP1923" s="169"/>
      <c r="AQ1923" s="169"/>
      <c r="AR1923" s="169"/>
      <c r="AS1923" s="169"/>
      <c r="AT1923" s="148"/>
      <c r="AU1923" s="149"/>
      <c r="AV1923" s="148"/>
      <c r="AW1923" s="173"/>
      <c r="AX1923" s="174"/>
      <c r="AY1923" s="175"/>
      <c r="AZ1923" s="175"/>
      <c r="BA1923" s="176"/>
      <c r="BB1923" s="176"/>
      <c r="BC1923" s="150"/>
      <c r="BE1923" s="151">
        <v>1219</v>
      </c>
      <c r="BF1923" s="164">
        <f t="shared" si="702"/>
        <v>7.7952000000001576</v>
      </c>
      <c r="BG1923" s="177">
        <f t="shared" si="703"/>
        <v>0.35099906519162377</v>
      </c>
      <c r="BH1923" s="178">
        <f t="shared" si="704"/>
        <v>5.8561406528445659E-4</v>
      </c>
      <c r="BI1923" s="179" t="str">
        <f t="shared" si="705"/>
        <v/>
      </c>
      <c r="BJ1923" s="179" t="str">
        <f t="shared" si="701"/>
        <v/>
      </c>
    </row>
    <row r="1924" spans="2:62" ht="20.100000000000001" customHeight="1" x14ac:dyDescent="0.25">
      <c r="B1924" s="147"/>
      <c r="C1924" s="151">
        <v>1243</v>
      </c>
      <c r="D1924" s="147">
        <f t="shared" si="674"/>
        <v>726.00498264213547</v>
      </c>
      <c r="E1924" s="170">
        <f t="shared" si="675"/>
        <v>3.3302703480751414E-4</v>
      </c>
      <c r="F1924" s="170">
        <f t="shared" si="676"/>
        <v>0.83447472572048342</v>
      </c>
      <c r="G1924" s="147" t="str">
        <f t="shared" si="677"/>
        <v/>
      </c>
      <c r="H1924" s="147">
        <f t="shared" si="678"/>
        <v>3.3302703480751414E-4</v>
      </c>
      <c r="I1924" s="147" t="str">
        <f t="shared" si="679"/>
        <v/>
      </c>
      <c r="J1924" s="147">
        <f t="shared" si="680"/>
        <v>4.8968000927911329E-10</v>
      </c>
      <c r="K1924" s="147" t="str">
        <f t="shared" si="681"/>
        <v/>
      </c>
      <c r="L1924" s="147" t="str">
        <f t="shared" si="682"/>
        <v/>
      </c>
      <c r="P1924" s="151">
        <v>1243</v>
      </c>
      <c r="Q1924" s="147">
        <f t="shared" si="683"/>
        <v>23349.124645298172</v>
      </c>
      <c r="R1924" s="170">
        <f t="shared" si="684"/>
        <v>1.0354961494176545E-5</v>
      </c>
      <c r="S1924" s="170">
        <f t="shared" si="685"/>
        <v>0.83447472572048342</v>
      </c>
      <c r="T1924" s="147" t="str">
        <f t="shared" si="686"/>
        <v/>
      </c>
      <c r="U1924" s="147">
        <f t="shared" si="687"/>
        <v>1.0354961494176545E-5</v>
      </c>
      <c r="V1924" s="147" t="str">
        <f t="shared" si="688"/>
        <v/>
      </c>
      <c r="W1924" s="171">
        <f t="shared" si="689"/>
        <v>1.6257337395222828E-5</v>
      </c>
      <c r="X1924" s="169" t="str">
        <f t="shared" si="690"/>
        <v/>
      </c>
      <c r="Y1924" s="147" t="str">
        <f t="shared" si="691"/>
        <v/>
      </c>
      <c r="AC1924" s="151">
        <v>1243</v>
      </c>
      <c r="AD1924" s="147">
        <f t="shared" si="692"/>
        <v>0.97200000000000042</v>
      </c>
      <c r="AE1924" s="170">
        <f t="shared" si="693"/>
        <v>0.24874412204196611</v>
      </c>
      <c r="AF1924" s="170">
        <f t="shared" si="694"/>
        <v>0.83447472572048342</v>
      </c>
      <c r="AG1924" s="147" t="str">
        <f t="shared" si="695"/>
        <v/>
      </c>
      <c r="AH1924" s="147">
        <f t="shared" si="696"/>
        <v>0.24874412204196611</v>
      </c>
      <c r="AI1924" s="147" t="str">
        <f t="shared" si="697"/>
        <v/>
      </c>
      <c r="AJ1924" s="169">
        <f t="shared" si="698"/>
        <v>0</v>
      </c>
      <c r="AK1924" s="169" t="str">
        <f t="shared" si="699"/>
        <v/>
      </c>
      <c r="AL1924" s="169" t="str">
        <f t="shared" si="700"/>
        <v/>
      </c>
      <c r="AM1924" s="169"/>
      <c r="AN1924" s="169"/>
      <c r="AO1924" s="169"/>
      <c r="AP1924" s="169"/>
      <c r="AQ1924" s="169"/>
      <c r="AR1924" s="169"/>
      <c r="AS1924" s="169"/>
      <c r="AT1924" s="148"/>
      <c r="AU1924" s="149"/>
      <c r="AV1924" s="148"/>
      <c r="AW1924" s="173"/>
      <c r="AX1924" s="174"/>
      <c r="AY1924" s="175"/>
      <c r="AZ1924" s="175"/>
      <c r="BA1924" s="176"/>
      <c r="BB1924" s="176"/>
      <c r="BC1924" s="150"/>
      <c r="BE1924" s="151">
        <v>1220</v>
      </c>
      <c r="BF1924" s="164">
        <f t="shared" si="702"/>
        <v>7.8016000000001577</v>
      </c>
      <c r="BG1924" s="177">
        <f t="shared" si="703"/>
        <v>0.35041345112633931</v>
      </c>
      <c r="BH1924" s="178">
        <f t="shared" si="704"/>
        <v>5.8494150027310621E-4</v>
      </c>
      <c r="BI1924" s="179" t="str">
        <f t="shared" si="705"/>
        <v/>
      </c>
      <c r="BJ1924" s="179" t="str">
        <f t="shared" si="701"/>
        <v/>
      </c>
    </row>
    <row r="1925" spans="2:62" ht="20.100000000000001" customHeight="1" x14ac:dyDescent="0.25">
      <c r="B1925" s="147"/>
      <c r="C1925" s="151">
        <v>1244</v>
      </c>
      <c r="D1925" s="147">
        <f t="shared" si="674"/>
        <v>728.99265746782339</v>
      </c>
      <c r="E1925" s="170">
        <f t="shared" si="675"/>
        <v>3.3173208567878931E-4</v>
      </c>
      <c r="F1925" s="170">
        <f t="shared" si="676"/>
        <v>0.83546776783315191</v>
      </c>
      <c r="G1925" s="147" t="str">
        <f t="shared" si="677"/>
        <v/>
      </c>
      <c r="H1925" s="147">
        <f t="shared" si="678"/>
        <v>3.3173208567878931E-4</v>
      </c>
      <c r="I1925" s="147" t="str">
        <f t="shared" si="679"/>
        <v/>
      </c>
      <c r="J1925" s="147">
        <f t="shared" si="680"/>
        <v>5.0011407311387517E-10</v>
      </c>
      <c r="K1925" s="147" t="str">
        <f t="shared" si="681"/>
        <v/>
      </c>
      <c r="L1925" s="147" t="str">
        <f t="shared" si="682"/>
        <v/>
      </c>
      <c r="P1925" s="151">
        <v>1244</v>
      </c>
      <c r="Q1925" s="147">
        <f t="shared" si="683"/>
        <v>23445.211577994865</v>
      </c>
      <c r="R1925" s="170">
        <f t="shared" si="684"/>
        <v>1.0314697050262516E-5</v>
      </c>
      <c r="S1925" s="170">
        <f t="shared" si="685"/>
        <v>0.83546776783315169</v>
      </c>
      <c r="T1925" s="147" t="str">
        <f t="shared" si="686"/>
        <v/>
      </c>
      <c r="U1925" s="147">
        <f t="shared" si="687"/>
        <v>1.0314697050262516E-5</v>
      </c>
      <c r="V1925" s="147" t="str">
        <f t="shared" si="688"/>
        <v/>
      </c>
      <c r="W1925" s="171">
        <f t="shared" si="689"/>
        <v>1.6243786847330134E-5</v>
      </c>
      <c r="X1925" s="169" t="str">
        <f t="shared" si="690"/>
        <v/>
      </c>
      <c r="Y1925" s="147" t="str">
        <f t="shared" si="691"/>
        <v/>
      </c>
      <c r="AC1925" s="151">
        <v>1244</v>
      </c>
      <c r="AD1925" s="147">
        <f t="shared" si="692"/>
        <v>0.97599999999999998</v>
      </c>
      <c r="AE1925" s="170">
        <f t="shared" si="693"/>
        <v>0.24777690031385682</v>
      </c>
      <c r="AF1925" s="170">
        <f t="shared" si="694"/>
        <v>0.83546776783315169</v>
      </c>
      <c r="AG1925" s="147" t="str">
        <f t="shared" si="695"/>
        <v/>
      </c>
      <c r="AH1925" s="147">
        <f t="shared" si="696"/>
        <v>0.24777690031385682</v>
      </c>
      <c r="AI1925" s="147" t="str">
        <f t="shared" si="697"/>
        <v/>
      </c>
      <c r="AJ1925" s="169">
        <f t="shared" si="698"/>
        <v>0</v>
      </c>
      <c r="AK1925" s="169" t="str">
        <f t="shared" si="699"/>
        <v/>
      </c>
      <c r="AL1925" s="169" t="str">
        <f t="shared" si="700"/>
        <v/>
      </c>
      <c r="AM1925" s="169"/>
      <c r="AN1925" s="169"/>
      <c r="AO1925" s="169"/>
      <c r="AP1925" s="169"/>
      <c r="AQ1925" s="169"/>
      <c r="AR1925" s="169"/>
      <c r="AS1925" s="169"/>
      <c r="AT1925" s="148"/>
      <c r="AU1925" s="149"/>
      <c r="AV1925" s="148"/>
      <c r="AW1925" s="173"/>
      <c r="AX1925" s="174"/>
      <c r="AY1925" s="175"/>
      <c r="AZ1925" s="175"/>
      <c r="BA1925" s="176"/>
      <c r="BB1925" s="176"/>
      <c r="BC1925" s="150"/>
      <c r="BE1925" s="151">
        <v>1221</v>
      </c>
      <c r="BF1925" s="164">
        <f t="shared" si="702"/>
        <v>7.8080000000001579</v>
      </c>
      <c r="BG1925" s="177">
        <f t="shared" si="703"/>
        <v>0.34982850962606621</v>
      </c>
      <c r="BH1925" s="178">
        <f t="shared" si="704"/>
        <v>5.8426872551170517E-4</v>
      </c>
      <c r="BI1925" s="179" t="str">
        <f t="shared" si="705"/>
        <v/>
      </c>
      <c r="BJ1925" s="179" t="str">
        <f t="shared" si="701"/>
        <v/>
      </c>
    </row>
    <row r="1926" spans="2:62" ht="20.100000000000001" customHeight="1" x14ac:dyDescent="0.25">
      <c r="B1926" s="147"/>
      <c r="C1926" s="151">
        <v>1245</v>
      </c>
      <c r="D1926" s="147">
        <f t="shared" si="674"/>
        <v>731.98033229351086</v>
      </c>
      <c r="E1926" s="170">
        <f t="shared" si="675"/>
        <v>3.304368848242702E-4</v>
      </c>
      <c r="F1926" s="170">
        <f t="shared" si="676"/>
        <v>0.83645694067230769</v>
      </c>
      <c r="G1926" s="147" t="str">
        <f t="shared" si="677"/>
        <v/>
      </c>
      <c r="H1926" s="147">
        <f t="shared" si="678"/>
        <v>3.304368848242702E-4</v>
      </c>
      <c r="I1926" s="147" t="str">
        <f t="shared" si="679"/>
        <v/>
      </c>
      <c r="J1926" s="147">
        <f t="shared" si="680"/>
        <v>5.1076229291325905E-10</v>
      </c>
      <c r="K1926" s="147" t="str">
        <f t="shared" si="681"/>
        <v/>
      </c>
      <c r="L1926" s="147" t="str">
        <f t="shared" si="682"/>
        <v/>
      </c>
      <c r="P1926" s="151">
        <v>1245</v>
      </c>
      <c r="Q1926" s="147">
        <f t="shared" si="683"/>
        <v>23541.298510691573</v>
      </c>
      <c r="R1926" s="170">
        <f t="shared" si="684"/>
        <v>1.0274424779323541E-5</v>
      </c>
      <c r="S1926" s="170">
        <f t="shared" si="685"/>
        <v>0.8364569406723078</v>
      </c>
      <c r="T1926" s="147" t="str">
        <f t="shared" si="686"/>
        <v/>
      </c>
      <c r="U1926" s="147">
        <f t="shared" si="687"/>
        <v>1.0274424779323541E-5</v>
      </c>
      <c r="V1926" s="147" t="str">
        <f t="shared" si="688"/>
        <v/>
      </c>
      <c r="W1926" s="171">
        <f t="shared" si="689"/>
        <v>1.6229987911982719E-5</v>
      </c>
      <c r="X1926" s="169" t="str">
        <f t="shared" si="690"/>
        <v/>
      </c>
      <c r="Y1926" s="147" t="str">
        <f t="shared" si="691"/>
        <v/>
      </c>
      <c r="AC1926" s="151">
        <v>1245</v>
      </c>
      <c r="AD1926" s="147">
        <f t="shared" si="692"/>
        <v>0.98000000000000043</v>
      </c>
      <c r="AE1926" s="170">
        <f t="shared" si="693"/>
        <v>0.24680949056704266</v>
      </c>
      <c r="AF1926" s="170">
        <f t="shared" si="694"/>
        <v>0.8364569406723078</v>
      </c>
      <c r="AG1926" s="147" t="str">
        <f t="shared" si="695"/>
        <v/>
      </c>
      <c r="AH1926" s="147">
        <f t="shared" si="696"/>
        <v>0.24680949056704266</v>
      </c>
      <c r="AI1926" s="147" t="str">
        <f t="shared" si="697"/>
        <v/>
      </c>
      <c r="AJ1926" s="169">
        <f t="shared" si="698"/>
        <v>0</v>
      </c>
      <c r="AK1926" s="169" t="str">
        <f t="shared" si="699"/>
        <v/>
      </c>
      <c r="AL1926" s="169" t="str">
        <f t="shared" si="700"/>
        <v/>
      </c>
      <c r="AM1926" s="169"/>
      <c r="AN1926" s="169"/>
      <c r="AO1926" s="169"/>
      <c r="AP1926" s="169"/>
      <c r="AQ1926" s="169"/>
      <c r="AR1926" s="169"/>
      <c r="AS1926" s="169"/>
      <c r="AT1926" s="148"/>
      <c r="AU1926" s="149"/>
      <c r="AV1926" s="148"/>
      <c r="AW1926" s="173"/>
      <c r="AX1926" s="174"/>
      <c r="AY1926" s="175"/>
      <c r="AZ1926" s="175"/>
      <c r="BA1926" s="176"/>
      <c r="BB1926" s="176"/>
      <c r="BC1926" s="150"/>
      <c r="BE1926" s="151">
        <v>1222</v>
      </c>
      <c r="BF1926" s="164">
        <f t="shared" si="702"/>
        <v>7.8144000000001581</v>
      </c>
      <c r="BG1926" s="177">
        <f t="shared" si="703"/>
        <v>0.3492442409005545</v>
      </c>
      <c r="BH1926" s="178">
        <f t="shared" si="704"/>
        <v>5.835957451078011E-4</v>
      </c>
      <c r="BI1926" s="179" t="str">
        <f t="shared" si="705"/>
        <v/>
      </c>
      <c r="BJ1926" s="179" t="str">
        <f t="shared" si="701"/>
        <v/>
      </c>
    </row>
    <row r="1927" spans="2:62" ht="20.100000000000001" customHeight="1" x14ac:dyDescent="0.25">
      <c r="B1927" s="147"/>
      <c r="C1927" s="151">
        <v>1246</v>
      </c>
      <c r="D1927" s="147">
        <f t="shared" si="674"/>
        <v>734.96800711919877</v>
      </c>
      <c r="E1927" s="170">
        <f t="shared" si="675"/>
        <v>3.2914147459196981E-4</v>
      </c>
      <c r="F1927" s="170">
        <f t="shared" si="676"/>
        <v>0.83744224354917574</v>
      </c>
      <c r="G1927" s="147" t="str">
        <f t="shared" si="677"/>
        <v/>
      </c>
      <c r="H1927" s="147">
        <f t="shared" si="678"/>
        <v>3.2914147459196981E-4</v>
      </c>
      <c r="I1927" s="147" t="str">
        <f t="shared" si="679"/>
        <v/>
      </c>
      <c r="J1927" s="147">
        <f t="shared" si="680"/>
        <v>5.216288840287942E-10</v>
      </c>
      <c r="K1927" s="147" t="str">
        <f t="shared" si="681"/>
        <v/>
      </c>
      <c r="L1927" s="147" t="str">
        <f t="shared" si="682"/>
        <v/>
      </c>
      <c r="P1927" s="151">
        <v>1246</v>
      </c>
      <c r="Q1927" s="147">
        <f t="shared" si="683"/>
        <v>23637.385443388266</v>
      </c>
      <c r="R1927" s="170">
        <f t="shared" si="684"/>
        <v>1.0234145998105719E-5</v>
      </c>
      <c r="S1927" s="170">
        <f t="shared" si="685"/>
        <v>0.83744224354917574</v>
      </c>
      <c r="T1927" s="147" t="str">
        <f t="shared" si="686"/>
        <v/>
      </c>
      <c r="U1927" s="147">
        <f t="shared" si="687"/>
        <v>1.0234145998105719E-5</v>
      </c>
      <c r="V1927" s="147" t="str">
        <f t="shared" si="688"/>
        <v/>
      </c>
      <c r="W1927" s="171">
        <f t="shared" si="689"/>
        <v>1.6215941241558107E-5</v>
      </c>
      <c r="X1927" s="169" t="str">
        <f t="shared" si="690"/>
        <v/>
      </c>
      <c r="Y1927" s="147" t="str">
        <f t="shared" si="691"/>
        <v/>
      </c>
      <c r="AC1927" s="151">
        <v>1246</v>
      </c>
      <c r="AD1927" s="147">
        <f t="shared" si="692"/>
        <v>0.98399999999999999</v>
      </c>
      <c r="AE1927" s="170">
        <f t="shared" si="693"/>
        <v>0.24584192443204717</v>
      </c>
      <c r="AF1927" s="170">
        <f t="shared" si="694"/>
        <v>0.83744224354917574</v>
      </c>
      <c r="AG1927" s="147" t="str">
        <f t="shared" si="695"/>
        <v/>
      </c>
      <c r="AH1927" s="147">
        <f t="shared" si="696"/>
        <v>0.24584192443204717</v>
      </c>
      <c r="AI1927" s="147" t="str">
        <f t="shared" si="697"/>
        <v/>
      </c>
      <c r="AJ1927" s="169">
        <f t="shared" si="698"/>
        <v>0</v>
      </c>
      <c r="AK1927" s="169" t="str">
        <f t="shared" si="699"/>
        <v/>
      </c>
      <c r="AL1927" s="169" t="str">
        <f t="shared" si="700"/>
        <v/>
      </c>
      <c r="AM1927" s="169"/>
      <c r="AN1927" s="169"/>
      <c r="AO1927" s="169"/>
      <c r="AP1927" s="169"/>
      <c r="AQ1927" s="169"/>
      <c r="AR1927" s="169"/>
      <c r="AS1927" s="169"/>
      <c r="AT1927" s="148"/>
      <c r="AU1927" s="149"/>
      <c r="AV1927" s="148"/>
      <c r="AW1927" s="173"/>
      <c r="AX1927" s="174"/>
      <c r="AY1927" s="175"/>
      <c r="AZ1927" s="175"/>
      <c r="BA1927" s="176"/>
      <c r="BB1927" s="176"/>
      <c r="BC1927" s="150"/>
      <c r="BE1927" s="151">
        <v>1223</v>
      </c>
      <c r="BF1927" s="164">
        <f t="shared" si="702"/>
        <v>7.8208000000001583</v>
      </c>
      <c r="BG1927" s="177">
        <f t="shared" si="703"/>
        <v>0.3486606451554467</v>
      </c>
      <c r="BH1927" s="178">
        <f t="shared" si="704"/>
        <v>5.8292256315900515E-4</v>
      </c>
      <c r="BI1927" s="179" t="str">
        <f t="shared" si="705"/>
        <v/>
      </c>
      <c r="BJ1927" s="179" t="str">
        <f t="shared" si="701"/>
        <v/>
      </c>
    </row>
    <row r="1928" spans="2:62" ht="20.100000000000001" customHeight="1" x14ac:dyDescent="0.25">
      <c r="B1928" s="147"/>
      <c r="C1928" s="151">
        <v>1247</v>
      </c>
      <c r="D1928" s="147">
        <f t="shared" si="674"/>
        <v>737.95568194488669</v>
      </c>
      <c r="E1928" s="170">
        <f t="shared" si="675"/>
        <v>3.2784589717425324E-4</v>
      </c>
      <c r="F1928" s="170">
        <f t="shared" si="676"/>
        <v>0.83842367590127087</v>
      </c>
      <c r="G1928" s="147" t="str">
        <f t="shared" si="677"/>
        <v/>
      </c>
      <c r="H1928" s="147">
        <f t="shared" si="678"/>
        <v>3.2784589717425324E-4</v>
      </c>
      <c r="I1928" s="147" t="str">
        <f t="shared" si="679"/>
        <v/>
      </c>
      <c r="J1928" s="147">
        <f t="shared" si="680"/>
        <v>5.3271814093582343E-10</v>
      </c>
      <c r="K1928" s="147" t="str">
        <f t="shared" si="681"/>
        <v/>
      </c>
      <c r="L1928" s="147" t="str">
        <f t="shared" si="682"/>
        <v/>
      </c>
      <c r="P1928" s="151">
        <v>1247</v>
      </c>
      <c r="Q1928" s="147">
        <f t="shared" si="683"/>
        <v>23733.472376084974</v>
      </c>
      <c r="R1928" s="170">
        <f t="shared" si="684"/>
        <v>1.0193862018515492E-5</v>
      </c>
      <c r="S1928" s="170">
        <f t="shared" si="685"/>
        <v>0.83842367590127087</v>
      </c>
      <c r="T1928" s="147" t="str">
        <f t="shared" si="686"/>
        <v/>
      </c>
      <c r="U1928" s="147">
        <f t="shared" si="687"/>
        <v>1.0193862018515492E-5</v>
      </c>
      <c r="V1928" s="147" t="str">
        <f t="shared" si="688"/>
        <v/>
      </c>
      <c r="W1928" s="171">
        <f t="shared" si="689"/>
        <v>1.6201647499760484E-5</v>
      </c>
      <c r="X1928" s="169" t="str">
        <f t="shared" si="690"/>
        <v/>
      </c>
      <c r="Y1928" s="147" t="str">
        <f t="shared" si="691"/>
        <v/>
      </c>
      <c r="AC1928" s="151">
        <v>1247</v>
      </c>
      <c r="AD1928" s="147">
        <f t="shared" si="692"/>
        <v>0.98800000000000043</v>
      </c>
      <c r="AE1928" s="170">
        <f t="shared" si="693"/>
        <v>0.24487423342313677</v>
      </c>
      <c r="AF1928" s="170">
        <f t="shared" si="694"/>
        <v>0.83842367590127087</v>
      </c>
      <c r="AG1928" s="147" t="str">
        <f t="shared" si="695"/>
        <v/>
      </c>
      <c r="AH1928" s="147">
        <f t="shared" si="696"/>
        <v>0.24487423342313677</v>
      </c>
      <c r="AI1928" s="147" t="str">
        <f t="shared" si="697"/>
        <v/>
      </c>
      <c r="AJ1928" s="169">
        <f t="shared" si="698"/>
        <v>0</v>
      </c>
      <c r="AK1928" s="169" t="str">
        <f t="shared" si="699"/>
        <v/>
      </c>
      <c r="AL1928" s="169" t="str">
        <f t="shared" si="700"/>
        <v/>
      </c>
      <c r="AM1928" s="169"/>
      <c r="AN1928" s="169"/>
      <c r="AO1928" s="169"/>
      <c r="AP1928" s="169"/>
      <c r="AQ1928" s="169"/>
      <c r="AR1928" s="169"/>
      <c r="AS1928" s="169"/>
      <c r="AT1928" s="148"/>
      <c r="AU1928" s="149"/>
      <c r="AV1928" s="148"/>
      <c r="AW1928" s="173"/>
      <c r="AX1928" s="174"/>
      <c r="AY1928" s="175"/>
      <c r="AZ1928" s="175"/>
      <c r="BA1928" s="176"/>
      <c r="BB1928" s="176"/>
      <c r="BC1928" s="150"/>
      <c r="BE1928" s="151">
        <v>1224</v>
      </c>
      <c r="BF1928" s="164">
        <f t="shared" si="702"/>
        <v>7.8272000000001585</v>
      </c>
      <c r="BG1928" s="177">
        <f t="shared" si="703"/>
        <v>0.3480777225922877</v>
      </c>
      <c r="BH1928" s="178">
        <f t="shared" si="704"/>
        <v>5.8224918374566448E-4</v>
      </c>
      <c r="BI1928" s="179" t="str">
        <f t="shared" si="705"/>
        <v/>
      </c>
      <c r="BJ1928" s="179" t="str">
        <f t="shared" si="701"/>
        <v/>
      </c>
    </row>
    <row r="1929" spans="2:62" ht="20.100000000000001" customHeight="1" x14ac:dyDescent="0.25">
      <c r="B1929" s="147"/>
      <c r="C1929" s="151">
        <v>1248</v>
      </c>
      <c r="D1929" s="147">
        <f t="shared" si="674"/>
        <v>740.94335677057461</v>
      </c>
      <c r="E1929" s="170">
        <f t="shared" si="675"/>
        <v>3.2655019460575246E-4</v>
      </c>
      <c r="F1929" s="170">
        <f t="shared" si="676"/>
        <v>0.83940123729192961</v>
      </c>
      <c r="G1929" s="147" t="str">
        <f t="shared" si="677"/>
        <v/>
      </c>
      <c r="H1929" s="147">
        <f t="shared" si="678"/>
        <v>3.2655019460575246E-4</v>
      </c>
      <c r="I1929" s="147" t="str">
        <f t="shared" si="679"/>
        <v/>
      </c>
      <c r="J1929" s="147">
        <f t="shared" si="680"/>
        <v>5.440344386391342E-10</v>
      </c>
      <c r="K1929" s="147" t="str">
        <f t="shared" si="681"/>
        <v/>
      </c>
      <c r="L1929" s="147" t="str">
        <f t="shared" si="682"/>
        <v/>
      </c>
      <c r="P1929" s="151">
        <v>1248</v>
      </c>
      <c r="Q1929" s="147">
        <f t="shared" si="683"/>
        <v>23829.559308781667</v>
      </c>
      <c r="R1929" s="170">
        <f t="shared" si="684"/>
        <v>1.0153574147554853E-5</v>
      </c>
      <c r="S1929" s="170">
        <f t="shared" si="685"/>
        <v>0.8394012372919295</v>
      </c>
      <c r="T1929" s="147" t="str">
        <f t="shared" si="686"/>
        <v/>
      </c>
      <c r="U1929" s="147">
        <f t="shared" si="687"/>
        <v>1.0153574147554853E-5</v>
      </c>
      <c r="V1929" s="147" t="str">
        <f t="shared" si="688"/>
        <v/>
      </c>
      <c r="W1929" s="171">
        <f t="shared" si="689"/>
        <v>1.6187107361568467E-5</v>
      </c>
      <c r="X1929" s="169" t="str">
        <f t="shared" si="690"/>
        <v/>
      </c>
      <c r="Y1929" s="147" t="str">
        <f t="shared" si="691"/>
        <v/>
      </c>
      <c r="AC1929" s="151">
        <v>1248</v>
      </c>
      <c r="AD1929" s="147">
        <f t="shared" si="692"/>
        <v>0.99199999999999999</v>
      </c>
      <c r="AE1929" s="170">
        <f t="shared" si="693"/>
        <v>0.24390644893676472</v>
      </c>
      <c r="AF1929" s="170">
        <f t="shared" si="694"/>
        <v>0.8394012372919295</v>
      </c>
      <c r="AG1929" s="147" t="str">
        <f t="shared" si="695"/>
        <v/>
      </c>
      <c r="AH1929" s="147">
        <f t="shared" si="696"/>
        <v>0.24390644893676472</v>
      </c>
      <c r="AI1929" s="147" t="str">
        <f t="shared" si="697"/>
        <v/>
      </c>
      <c r="AJ1929" s="169">
        <f t="shared" si="698"/>
        <v>0</v>
      </c>
      <c r="AK1929" s="169" t="str">
        <f t="shared" si="699"/>
        <v/>
      </c>
      <c r="AL1929" s="169" t="str">
        <f t="shared" si="700"/>
        <v/>
      </c>
      <c r="AM1929" s="169"/>
      <c r="AN1929" s="169"/>
      <c r="AO1929" s="169"/>
      <c r="AP1929" s="169"/>
      <c r="AQ1929" s="169"/>
      <c r="AR1929" s="169"/>
      <c r="AS1929" s="169"/>
      <c r="AT1929" s="148"/>
      <c r="AU1929" s="149"/>
      <c r="AV1929" s="148"/>
      <c r="AW1929" s="173"/>
      <c r="AX1929" s="174"/>
      <c r="AY1929" s="175"/>
      <c r="AZ1929" s="175"/>
      <c r="BA1929" s="176"/>
      <c r="BB1929" s="176"/>
      <c r="BC1929" s="150"/>
      <c r="BE1929" s="151">
        <v>1225</v>
      </c>
      <c r="BF1929" s="164">
        <f t="shared" si="702"/>
        <v>7.8336000000001587</v>
      </c>
      <c r="BG1929" s="177">
        <f t="shared" si="703"/>
        <v>0.34749547340854203</v>
      </c>
      <c r="BH1929" s="178">
        <f t="shared" si="704"/>
        <v>5.8157561093852284E-4</v>
      </c>
      <c r="BI1929" s="179" t="str">
        <f t="shared" si="705"/>
        <v/>
      </c>
      <c r="BJ1929" s="179" t="str">
        <f t="shared" si="701"/>
        <v/>
      </c>
    </row>
    <row r="1930" spans="2:62" ht="20.100000000000001" customHeight="1" x14ac:dyDescent="0.25">
      <c r="B1930" s="147"/>
      <c r="C1930" s="151">
        <v>1249</v>
      </c>
      <c r="D1930" s="147">
        <f t="shared" si="674"/>
        <v>743.93103159626207</v>
      </c>
      <c r="E1930" s="170">
        <f t="shared" si="675"/>
        <v>3.252544087613025E-4</v>
      </c>
      <c r="F1930" s="170">
        <f t="shared" si="676"/>
        <v>0.84037492740983644</v>
      </c>
      <c r="G1930" s="147" t="str">
        <f t="shared" si="677"/>
        <v/>
      </c>
      <c r="H1930" s="147">
        <f t="shared" si="678"/>
        <v>3.252544087613025E-4</v>
      </c>
      <c r="I1930" s="147" t="str">
        <f t="shared" si="679"/>
        <v/>
      </c>
      <c r="J1930" s="147">
        <f t="shared" si="680"/>
        <v>5.5558223410193413E-10</v>
      </c>
      <c r="K1930" s="147" t="str">
        <f t="shared" si="681"/>
        <v/>
      </c>
      <c r="L1930" s="147" t="str">
        <f t="shared" si="682"/>
        <v/>
      </c>
      <c r="P1930" s="151">
        <v>1249</v>
      </c>
      <c r="Q1930" s="147">
        <f t="shared" si="683"/>
        <v>23925.646241478375</v>
      </c>
      <c r="R1930" s="170">
        <f t="shared" si="684"/>
        <v>1.0113283687257128E-5</v>
      </c>
      <c r="S1930" s="170">
        <f t="shared" si="685"/>
        <v>0.84037492740983644</v>
      </c>
      <c r="T1930" s="147" t="str">
        <f t="shared" si="686"/>
        <v/>
      </c>
      <c r="U1930" s="147">
        <f t="shared" si="687"/>
        <v>1.0113283687257128E-5</v>
      </c>
      <c r="V1930" s="147" t="str">
        <f t="shared" si="688"/>
        <v/>
      </c>
      <c r="W1930" s="171">
        <f t="shared" si="689"/>
        <v>1.617232151318194E-5</v>
      </c>
      <c r="X1930" s="169" t="str">
        <f t="shared" si="690"/>
        <v/>
      </c>
      <c r="Y1930" s="147" t="str">
        <f t="shared" si="691"/>
        <v/>
      </c>
      <c r="AC1930" s="151">
        <v>1249</v>
      </c>
      <c r="AD1930" s="147">
        <f t="shared" si="692"/>
        <v>0.99600000000000044</v>
      </c>
      <c r="AE1930" s="170">
        <f t="shared" si="693"/>
        <v>0.24293860225002806</v>
      </c>
      <c r="AF1930" s="170">
        <f t="shared" si="694"/>
        <v>0.84037492740983644</v>
      </c>
      <c r="AG1930" s="147" t="str">
        <f t="shared" si="695"/>
        <v/>
      </c>
      <c r="AH1930" s="147">
        <f t="shared" si="696"/>
        <v>0.24293860225002806</v>
      </c>
      <c r="AI1930" s="147" t="str">
        <f t="shared" si="697"/>
        <v/>
      </c>
      <c r="AJ1930" s="169">
        <f t="shared" si="698"/>
        <v>0</v>
      </c>
      <c r="AK1930" s="169" t="str">
        <f t="shared" si="699"/>
        <v/>
      </c>
      <c r="AL1930" s="169" t="str">
        <f t="shared" si="700"/>
        <v/>
      </c>
      <c r="AM1930" s="169"/>
      <c r="AN1930" s="169"/>
      <c r="AO1930" s="169"/>
      <c r="AP1930" s="169"/>
      <c r="AQ1930" s="169"/>
      <c r="AR1930" s="169"/>
      <c r="AS1930" s="169"/>
      <c r="AT1930" s="148"/>
      <c r="AU1930" s="149"/>
      <c r="AV1930" s="148"/>
      <c r="AW1930" s="173"/>
      <c r="AX1930" s="174"/>
      <c r="AY1930" s="175"/>
      <c r="AZ1930" s="175"/>
      <c r="BA1930" s="176"/>
      <c r="BB1930" s="176"/>
      <c r="BC1930" s="150"/>
      <c r="BE1930" s="151">
        <v>1226</v>
      </c>
      <c r="BF1930" s="164">
        <f t="shared" si="702"/>
        <v>7.8400000000001588</v>
      </c>
      <c r="BG1930" s="177">
        <f t="shared" si="703"/>
        <v>0.34691389779760351</v>
      </c>
      <c r="BH1930" s="178">
        <f t="shared" si="704"/>
        <v>5.809018487930584E-4</v>
      </c>
      <c r="BI1930" s="179" t="str">
        <f t="shared" si="705"/>
        <v/>
      </c>
      <c r="BJ1930" s="179" t="str">
        <f t="shared" si="701"/>
        <v/>
      </c>
    </row>
    <row r="1931" spans="2:62" ht="20.100000000000001" customHeight="1" x14ac:dyDescent="0.25">
      <c r="B1931" s="147"/>
      <c r="C1931" s="151">
        <v>1250</v>
      </c>
      <c r="D1931" s="147">
        <f t="shared" si="674"/>
        <v>746.91870642194999</v>
      </c>
      <c r="E1931" s="170">
        <f t="shared" si="675"/>
        <v>3.2395858135389775E-4</v>
      </c>
      <c r="F1931" s="170">
        <f t="shared" si="676"/>
        <v>0.84134474606854304</v>
      </c>
      <c r="G1931" s="147" t="str">
        <f t="shared" si="677"/>
        <v/>
      </c>
      <c r="H1931" s="147">
        <f t="shared" si="678"/>
        <v>3.2395858135389775E-4</v>
      </c>
      <c r="I1931" s="147" t="str">
        <f t="shared" si="679"/>
        <v/>
      </c>
      <c r="J1931" s="147">
        <f t="shared" si="680"/>
        <v>5.6736606769860946E-10</v>
      </c>
      <c r="K1931" s="147" t="str">
        <f t="shared" si="681"/>
        <v/>
      </c>
      <c r="L1931" s="147" t="str">
        <f t="shared" si="682"/>
        <v/>
      </c>
      <c r="P1931" s="151">
        <v>1250</v>
      </c>
      <c r="Q1931" s="147">
        <f t="shared" si="683"/>
        <v>24021.733174175068</v>
      </c>
      <c r="R1931" s="170">
        <f t="shared" si="684"/>
        <v>1.0072991934623507E-5</v>
      </c>
      <c r="S1931" s="170">
        <f t="shared" si="685"/>
        <v>0.84134474606854304</v>
      </c>
      <c r="T1931" s="147" t="str">
        <f t="shared" si="686"/>
        <v/>
      </c>
      <c r="U1931" s="147">
        <f t="shared" si="687"/>
        <v>1.0072991934623507E-5</v>
      </c>
      <c r="V1931" s="147" t="str">
        <f t="shared" si="688"/>
        <v/>
      </c>
      <c r="W1931" s="171">
        <f t="shared" si="689"/>
        <v>1.6157290651968145E-5</v>
      </c>
      <c r="X1931" s="169" t="str">
        <f t="shared" si="690"/>
        <v/>
      </c>
      <c r="Y1931" s="147" t="str">
        <f t="shared" si="691"/>
        <v/>
      </c>
      <c r="AC1931" s="151">
        <v>1250</v>
      </c>
      <c r="AD1931" s="147">
        <f t="shared" si="692"/>
        <v>1</v>
      </c>
      <c r="AE1931" s="170">
        <f t="shared" si="693"/>
        <v>0.24197072451914337</v>
      </c>
      <c r="AF1931" s="170">
        <f t="shared" si="694"/>
        <v>0.84134474606854304</v>
      </c>
      <c r="AG1931" s="147" t="str">
        <f t="shared" si="695"/>
        <v/>
      </c>
      <c r="AH1931" s="147">
        <f t="shared" si="696"/>
        <v>0.24197072451914337</v>
      </c>
      <c r="AI1931" s="147" t="str">
        <f t="shared" si="697"/>
        <v/>
      </c>
      <c r="AJ1931" s="169">
        <f t="shared" si="698"/>
        <v>0</v>
      </c>
      <c r="AK1931" s="169" t="str">
        <f t="shared" si="699"/>
        <v/>
      </c>
      <c r="AL1931" s="169" t="str">
        <f t="shared" si="700"/>
        <v/>
      </c>
      <c r="AM1931" s="169"/>
      <c r="AN1931" s="169"/>
      <c r="AO1931" s="169"/>
      <c r="AP1931" s="169"/>
      <c r="AQ1931" s="169"/>
      <c r="AR1931" s="169"/>
      <c r="AS1931" s="169"/>
      <c r="AT1931" s="148"/>
      <c r="AU1931" s="149"/>
      <c r="AV1931" s="148"/>
      <c r="AW1931" s="173"/>
      <c r="AX1931" s="174"/>
      <c r="AY1931" s="175"/>
      <c r="AZ1931" s="175"/>
      <c r="BA1931" s="176"/>
      <c r="BB1931" s="176"/>
      <c r="BC1931" s="150"/>
      <c r="BE1931" s="151">
        <v>1227</v>
      </c>
      <c r="BF1931" s="164">
        <f t="shared" si="702"/>
        <v>7.846400000000159</v>
      </c>
      <c r="BG1931" s="177">
        <f t="shared" si="703"/>
        <v>0.34633299594881045</v>
      </c>
      <c r="BH1931" s="178">
        <f t="shared" si="704"/>
        <v>5.8022790135298097E-4</v>
      </c>
      <c r="BI1931" s="179" t="str">
        <f t="shared" si="705"/>
        <v/>
      </c>
      <c r="BJ1931" s="179" t="str">
        <f t="shared" si="701"/>
        <v/>
      </c>
    </row>
    <row r="1932" spans="2:62" ht="20.100000000000001" customHeight="1" x14ac:dyDescent="0.25">
      <c r="B1932" s="147"/>
      <c r="C1932" s="151">
        <v>1251</v>
      </c>
      <c r="D1932" s="147">
        <f t="shared" si="674"/>
        <v>749.90638124763791</v>
      </c>
      <c r="E1932" s="170">
        <f t="shared" si="675"/>
        <v>3.2266275393267089E-4</v>
      </c>
      <c r="F1932" s="170">
        <f t="shared" si="676"/>
        <v>0.8423106932059814</v>
      </c>
      <c r="G1932" s="147" t="str">
        <f t="shared" si="677"/>
        <v/>
      </c>
      <c r="H1932" s="147">
        <f t="shared" si="678"/>
        <v>3.2266275393267089E-4</v>
      </c>
      <c r="I1932" s="147" t="str">
        <f t="shared" si="679"/>
        <v/>
      </c>
      <c r="J1932" s="147">
        <f t="shared" si="680"/>
        <v>5.7939056469154325E-10</v>
      </c>
      <c r="K1932" s="147" t="str">
        <f t="shared" si="681"/>
        <v/>
      </c>
      <c r="L1932" s="147" t="str">
        <f t="shared" si="682"/>
        <v/>
      </c>
      <c r="P1932" s="151">
        <v>1251</v>
      </c>
      <c r="Q1932" s="147">
        <f t="shared" si="683"/>
        <v>24117.820106871775</v>
      </c>
      <c r="R1932" s="170">
        <f t="shared" si="684"/>
        <v>1.0032700181560099E-5</v>
      </c>
      <c r="S1932" s="170">
        <f t="shared" si="685"/>
        <v>0.8423106932059814</v>
      </c>
      <c r="T1932" s="147" t="str">
        <f t="shared" si="686"/>
        <v/>
      </c>
      <c r="U1932" s="147">
        <f t="shared" si="687"/>
        <v>1.0032700181560099E-5</v>
      </c>
      <c r="V1932" s="147" t="str">
        <f t="shared" si="688"/>
        <v/>
      </c>
      <c r="W1932" s="171">
        <f t="shared" si="689"/>
        <v>1.6142015486406813E-5</v>
      </c>
      <c r="X1932" s="169" t="str">
        <f t="shared" si="690"/>
        <v/>
      </c>
      <c r="Y1932" s="147" t="str">
        <f t="shared" si="691"/>
        <v/>
      </c>
      <c r="AC1932" s="151">
        <v>1251</v>
      </c>
      <c r="AD1932" s="147">
        <f t="shared" si="692"/>
        <v>1.0040000000000004</v>
      </c>
      <c r="AE1932" s="170">
        <f t="shared" si="693"/>
        <v>0.2410028467779344</v>
      </c>
      <c r="AF1932" s="170">
        <f t="shared" si="694"/>
        <v>0.8423106932059814</v>
      </c>
      <c r="AG1932" s="147" t="str">
        <f t="shared" si="695"/>
        <v/>
      </c>
      <c r="AH1932" s="147">
        <f t="shared" si="696"/>
        <v>0.2410028467779344</v>
      </c>
      <c r="AI1932" s="147" t="str">
        <f t="shared" si="697"/>
        <v/>
      </c>
      <c r="AJ1932" s="169">
        <f t="shared" si="698"/>
        <v>0</v>
      </c>
      <c r="AK1932" s="169" t="str">
        <f t="shared" si="699"/>
        <v/>
      </c>
      <c r="AL1932" s="169" t="str">
        <f t="shared" si="700"/>
        <v/>
      </c>
      <c r="AM1932" s="169"/>
      <c r="AN1932" s="169"/>
      <c r="AO1932" s="169"/>
      <c r="AP1932" s="169"/>
      <c r="AQ1932" s="169"/>
      <c r="AR1932" s="169"/>
      <c r="AS1932" s="169"/>
      <c r="AT1932" s="148"/>
      <c r="AU1932" s="149"/>
      <c r="AV1932" s="148"/>
      <c r="AW1932" s="173"/>
      <c r="AX1932" s="174"/>
      <c r="AY1932" s="175"/>
      <c r="AZ1932" s="175"/>
      <c r="BA1932" s="176"/>
      <c r="BB1932" s="176"/>
      <c r="BC1932" s="150"/>
      <c r="BE1932" s="151">
        <v>1228</v>
      </c>
      <c r="BF1932" s="164">
        <f t="shared" si="702"/>
        <v>7.8528000000001592</v>
      </c>
      <c r="BG1932" s="177">
        <f t="shared" si="703"/>
        <v>0.34575276804745747</v>
      </c>
      <c r="BH1932" s="178">
        <f t="shared" si="704"/>
        <v>5.7955377264712338E-4</v>
      </c>
      <c r="BI1932" s="179" t="str">
        <f t="shared" si="705"/>
        <v/>
      </c>
      <c r="BJ1932" s="179" t="str">
        <f t="shared" si="701"/>
        <v/>
      </c>
    </row>
    <row r="1933" spans="2:62" ht="20.100000000000001" customHeight="1" x14ac:dyDescent="0.25">
      <c r="B1933" s="147"/>
      <c r="C1933" s="151">
        <v>1252</v>
      </c>
      <c r="D1933" s="147">
        <f t="shared" si="674"/>
        <v>752.89405607332583</v>
      </c>
      <c r="E1933" s="170">
        <f t="shared" si="675"/>
        <v>3.213669678808909E-4</v>
      </c>
      <c r="F1933" s="170">
        <f t="shared" si="676"/>
        <v>0.84327276888397162</v>
      </c>
      <c r="G1933" s="147" t="str">
        <f t="shared" si="677"/>
        <v/>
      </c>
      <c r="H1933" s="147">
        <f t="shared" si="678"/>
        <v>3.213669678808909E-4</v>
      </c>
      <c r="I1933" s="147" t="str">
        <f t="shared" si="679"/>
        <v/>
      </c>
      <c r="J1933" s="147">
        <f t="shared" si="680"/>
        <v>5.9166043673244953E-10</v>
      </c>
      <c r="K1933" s="147" t="str">
        <f t="shared" si="681"/>
        <v/>
      </c>
      <c r="L1933" s="147" t="str">
        <f t="shared" si="682"/>
        <v/>
      </c>
      <c r="P1933" s="151">
        <v>1252</v>
      </c>
      <c r="Q1933" s="147">
        <f t="shared" si="683"/>
        <v>24213.907039568468</v>
      </c>
      <c r="R1933" s="170">
        <f t="shared" si="684"/>
        <v>9.9924097148157822E-6</v>
      </c>
      <c r="S1933" s="170">
        <f t="shared" si="685"/>
        <v>0.8432727688839714</v>
      </c>
      <c r="T1933" s="147" t="str">
        <f t="shared" si="686"/>
        <v/>
      </c>
      <c r="U1933" s="147">
        <f t="shared" si="687"/>
        <v>9.9924097148157822E-6</v>
      </c>
      <c r="V1933" s="147" t="str">
        <f t="shared" si="688"/>
        <v/>
      </c>
      <c r="W1933" s="171">
        <f t="shared" si="689"/>
        <v>1.6126496736034573E-5</v>
      </c>
      <c r="X1933" s="169" t="str">
        <f t="shared" si="690"/>
        <v/>
      </c>
      <c r="Y1933" s="147" t="str">
        <f t="shared" si="691"/>
        <v/>
      </c>
      <c r="AC1933" s="151">
        <v>1252</v>
      </c>
      <c r="AD1933" s="147">
        <f t="shared" si="692"/>
        <v>1.008</v>
      </c>
      <c r="AE1933" s="170">
        <f t="shared" si="693"/>
        <v>0.2400349999363395</v>
      </c>
      <c r="AF1933" s="170">
        <f t="shared" si="694"/>
        <v>0.8432727688839714</v>
      </c>
      <c r="AG1933" s="147" t="str">
        <f t="shared" si="695"/>
        <v/>
      </c>
      <c r="AH1933" s="147">
        <f t="shared" si="696"/>
        <v>0.2400349999363395</v>
      </c>
      <c r="AI1933" s="147" t="str">
        <f t="shared" si="697"/>
        <v/>
      </c>
      <c r="AJ1933" s="169">
        <f t="shared" si="698"/>
        <v>0</v>
      </c>
      <c r="AK1933" s="169" t="str">
        <f t="shared" si="699"/>
        <v/>
      </c>
      <c r="AL1933" s="169" t="str">
        <f t="shared" si="700"/>
        <v/>
      </c>
      <c r="AM1933" s="169"/>
      <c r="AN1933" s="169"/>
      <c r="AO1933" s="169"/>
      <c r="AP1933" s="169"/>
      <c r="AQ1933" s="169"/>
      <c r="AR1933" s="169"/>
      <c r="AS1933" s="169"/>
      <c r="AT1933" s="148"/>
      <c r="AU1933" s="149"/>
      <c r="AV1933" s="148"/>
      <c r="AW1933" s="173"/>
      <c r="AX1933" s="174"/>
      <c r="AY1933" s="175"/>
      <c r="AZ1933" s="175"/>
      <c r="BA1933" s="176"/>
      <c r="BB1933" s="176"/>
      <c r="BC1933" s="150"/>
      <c r="BE1933" s="151">
        <v>1229</v>
      </c>
      <c r="BF1933" s="164">
        <f t="shared" si="702"/>
        <v>7.8592000000001594</v>
      </c>
      <c r="BG1933" s="177">
        <f t="shared" si="703"/>
        <v>0.34517321427481035</v>
      </c>
      <c r="BH1933" s="178">
        <f t="shared" si="704"/>
        <v>5.7887946669304968E-4</v>
      </c>
      <c r="BI1933" s="179" t="str">
        <f t="shared" si="705"/>
        <v/>
      </c>
      <c r="BJ1933" s="179" t="str">
        <f t="shared" si="701"/>
        <v/>
      </c>
    </row>
    <row r="1934" spans="2:62" ht="20.100000000000001" customHeight="1" x14ac:dyDescent="0.25">
      <c r="B1934" s="147"/>
      <c r="C1934" s="151">
        <v>1253</v>
      </c>
      <c r="D1934" s="147">
        <f t="shared" si="674"/>
        <v>755.88173089901329</v>
      </c>
      <c r="E1934" s="170">
        <f t="shared" si="675"/>
        <v>3.2007126441398442E-4</v>
      </c>
      <c r="F1934" s="170">
        <f t="shared" si="676"/>
        <v>0.84423097328772323</v>
      </c>
      <c r="G1934" s="147" t="str">
        <f t="shared" si="677"/>
        <v/>
      </c>
      <c r="H1934" s="147">
        <f t="shared" si="678"/>
        <v>3.2007126441398442E-4</v>
      </c>
      <c r="I1934" s="147" t="str">
        <f t="shared" si="679"/>
        <v/>
      </c>
      <c r="J1934" s="147">
        <f t="shared" si="680"/>
        <v>6.0418048338851441E-10</v>
      </c>
      <c r="K1934" s="147" t="str">
        <f t="shared" si="681"/>
        <v/>
      </c>
      <c r="L1934" s="147" t="str">
        <f t="shared" si="682"/>
        <v/>
      </c>
      <c r="P1934" s="151">
        <v>1253</v>
      </c>
      <c r="Q1934" s="147">
        <f t="shared" si="683"/>
        <v>24309.993972265176</v>
      </c>
      <c r="R1934" s="170">
        <f t="shared" si="684"/>
        <v>9.9521218159205918E-6</v>
      </c>
      <c r="S1934" s="170">
        <f t="shared" si="685"/>
        <v>0.84423097328772323</v>
      </c>
      <c r="T1934" s="147" t="str">
        <f t="shared" si="686"/>
        <v/>
      </c>
      <c r="U1934" s="147">
        <f t="shared" si="687"/>
        <v>9.9521218159205918E-6</v>
      </c>
      <c r="V1934" s="147" t="str">
        <f t="shared" si="688"/>
        <v/>
      </c>
      <c r="W1934" s="171">
        <f t="shared" si="689"/>
        <v>1.6110735131388407E-5</v>
      </c>
      <c r="X1934" s="169" t="str">
        <f t="shared" si="690"/>
        <v/>
      </c>
      <c r="Y1934" s="147" t="str">
        <f t="shared" si="691"/>
        <v/>
      </c>
      <c r="AC1934" s="151">
        <v>1253</v>
      </c>
      <c r="AD1934" s="147">
        <f t="shared" si="692"/>
        <v>1.0120000000000005</v>
      </c>
      <c r="AE1934" s="170">
        <f t="shared" si="693"/>
        <v>0.23906721477893106</v>
      </c>
      <c r="AF1934" s="170">
        <f t="shared" si="694"/>
        <v>0.84423097328772334</v>
      </c>
      <c r="AG1934" s="147" t="str">
        <f t="shared" si="695"/>
        <v/>
      </c>
      <c r="AH1934" s="147">
        <f t="shared" si="696"/>
        <v>0.23906721477893106</v>
      </c>
      <c r="AI1934" s="147" t="str">
        <f t="shared" si="697"/>
        <v/>
      </c>
      <c r="AJ1934" s="169">
        <f t="shared" si="698"/>
        <v>0</v>
      </c>
      <c r="AK1934" s="169" t="str">
        <f t="shared" si="699"/>
        <v/>
      </c>
      <c r="AL1934" s="169" t="str">
        <f t="shared" si="700"/>
        <v/>
      </c>
      <c r="AM1934" s="169"/>
      <c r="AN1934" s="169"/>
      <c r="AO1934" s="169"/>
      <c r="AP1934" s="169"/>
      <c r="AQ1934" s="169"/>
      <c r="AR1934" s="169"/>
      <c r="AS1934" s="169"/>
      <c r="AT1934" s="148"/>
      <c r="AU1934" s="149"/>
      <c r="AV1934" s="148"/>
      <c r="AW1934" s="173"/>
      <c r="AX1934" s="174"/>
      <c r="AY1934" s="175"/>
      <c r="AZ1934" s="175"/>
      <c r="BA1934" s="176"/>
      <c r="BB1934" s="176"/>
      <c r="BC1934" s="150"/>
      <c r="BE1934" s="151">
        <v>1230</v>
      </c>
      <c r="BF1934" s="164">
        <f t="shared" si="702"/>
        <v>7.8656000000001596</v>
      </c>
      <c r="BG1934" s="177">
        <f t="shared" si="703"/>
        <v>0.3445943348081173</v>
      </c>
      <c r="BH1934" s="178">
        <f t="shared" si="704"/>
        <v>5.782049874946682E-4</v>
      </c>
      <c r="BI1934" s="179" t="str">
        <f t="shared" si="705"/>
        <v/>
      </c>
      <c r="BJ1934" s="179" t="str">
        <f t="shared" si="701"/>
        <v/>
      </c>
    </row>
    <row r="1935" spans="2:62" ht="20.100000000000001" customHeight="1" x14ac:dyDescent="0.25">
      <c r="B1935" s="147"/>
      <c r="C1935" s="151">
        <v>1254</v>
      </c>
      <c r="D1935" s="147">
        <f t="shared" si="674"/>
        <v>758.86940572470121</v>
      </c>
      <c r="E1935" s="170">
        <f t="shared" si="675"/>
        <v>3.1877568457757565E-4</v>
      </c>
      <c r="F1935" s="170">
        <f t="shared" si="676"/>
        <v>0.84518530672533121</v>
      </c>
      <c r="G1935" s="147" t="str">
        <f t="shared" si="677"/>
        <v/>
      </c>
      <c r="H1935" s="147">
        <f t="shared" si="678"/>
        <v>3.1877568457757565E-4</v>
      </c>
      <c r="I1935" s="147" t="str">
        <f t="shared" si="679"/>
        <v/>
      </c>
      <c r="J1935" s="147">
        <f t="shared" si="680"/>
        <v>6.1695559369379964E-10</v>
      </c>
      <c r="K1935" s="147" t="str">
        <f t="shared" si="681"/>
        <v/>
      </c>
      <c r="L1935" s="147" t="str">
        <f t="shared" si="682"/>
        <v/>
      </c>
      <c r="P1935" s="151">
        <v>1254</v>
      </c>
      <c r="Q1935" s="147">
        <f t="shared" si="683"/>
        <v>24406.080904961869</v>
      </c>
      <c r="R1935" s="170">
        <f t="shared" si="684"/>
        <v>9.9118377611248685E-6</v>
      </c>
      <c r="S1935" s="170">
        <f t="shared" si="685"/>
        <v>0.84518530672533121</v>
      </c>
      <c r="T1935" s="147" t="str">
        <f t="shared" si="686"/>
        <v/>
      </c>
      <c r="U1935" s="147">
        <f t="shared" si="687"/>
        <v>9.9118377611248685E-6</v>
      </c>
      <c r="V1935" s="147" t="str">
        <f t="shared" si="688"/>
        <v/>
      </c>
      <c r="W1935" s="171">
        <f t="shared" si="689"/>
        <v>1.6094731413948408E-5</v>
      </c>
      <c r="X1935" s="169" t="str">
        <f t="shared" si="690"/>
        <v/>
      </c>
      <c r="Y1935" s="147" t="str">
        <f t="shared" si="691"/>
        <v/>
      </c>
      <c r="AC1935" s="151">
        <v>1254</v>
      </c>
      <c r="AD1935" s="147">
        <f t="shared" si="692"/>
        <v>1.016</v>
      </c>
      <c r="AE1935" s="170">
        <f t="shared" si="693"/>
        <v>0.23809952196345438</v>
      </c>
      <c r="AF1935" s="170">
        <f t="shared" si="694"/>
        <v>0.84518530672533121</v>
      </c>
      <c r="AG1935" s="147" t="str">
        <f t="shared" si="695"/>
        <v/>
      </c>
      <c r="AH1935" s="147">
        <f t="shared" si="696"/>
        <v>0.23809952196345438</v>
      </c>
      <c r="AI1935" s="147" t="str">
        <f t="shared" si="697"/>
        <v/>
      </c>
      <c r="AJ1935" s="169">
        <f t="shared" si="698"/>
        <v>0</v>
      </c>
      <c r="AK1935" s="169" t="str">
        <f t="shared" si="699"/>
        <v/>
      </c>
      <c r="AL1935" s="169" t="str">
        <f t="shared" si="700"/>
        <v/>
      </c>
      <c r="AM1935" s="169"/>
      <c r="AN1935" s="169"/>
      <c r="AO1935" s="169"/>
      <c r="AP1935" s="169"/>
      <c r="AQ1935" s="169"/>
      <c r="AR1935" s="169"/>
      <c r="AS1935" s="169"/>
      <c r="AT1935" s="148"/>
      <c r="AU1935" s="149"/>
      <c r="AV1935" s="148"/>
      <c r="AW1935" s="173"/>
      <c r="AX1935" s="174"/>
      <c r="AY1935" s="175"/>
      <c r="AZ1935" s="175"/>
      <c r="BA1935" s="176"/>
      <c r="BB1935" s="176"/>
      <c r="BC1935" s="150"/>
      <c r="BE1935" s="151">
        <v>1231</v>
      </c>
      <c r="BF1935" s="164">
        <f t="shared" si="702"/>
        <v>7.8720000000001598</v>
      </c>
      <c r="BG1935" s="177">
        <f t="shared" si="703"/>
        <v>0.34401612982062263</v>
      </c>
      <c r="BH1935" s="178">
        <f t="shared" si="704"/>
        <v>5.7753033904189843E-4</v>
      </c>
      <c r="BI1935" s="179" t="str">
        <f t="shared" si="705"/>
        <v/>
      </c>
      <c r="BJ1935" s="179" t="str">
        <f t="shared" si="701"/>
        <v/>
      </c>
    </row>
    <row r="1936" spans="2:62" ht="20.100000000000001" customHeight="1" x14ac:dyDescent="0.25">
      <c r="B1936" s="147"/>
      <c r="C1936" s="151">
        <v>1255</v>
      </c>
      <c r="D1936" s="147">
        <f t="shared" si="674"/>
        <v>761.85708055038913</v>
      </c>
      <c r="E1936" s="170">
        <f t="shared" si="675"/>
        <v>3.1748026924555134E-4</v>
      </c>
      <c r="F1936" s="170">
        <f t="shared" si="676"/>
        <v>0.84613576962726522</v>
      </c>
      <c r="G1936" s="147" t="str">
        <f t="shared" si="677"/>
        <v/>
      </c>
      <c r="H1936" s="147">
        <f t="shared" si="678"/>
        <v>3.1748026924555134E-4</v>
      </c>
      <c r="I1936" s="147" t="str">
        <f t="shared" si="679"/>
        <v/>
      </c>
      <c r="J1936" s="147">
        <f t="shared" si="680"/>
        <v>6.2999074772621062E-10</v>
      </c>
      <c r="K1936" s="147" t="str">
        <f t="shared" si="681"/>
        <v/>
      </c>
      <c r="L1936" s="147" t="str">
        <f t="shared" si="682"/>
        <v/>
      </c>
      <c r="P1936" s="151">
        <v>1255</v>
      </c>
      <c r="Q1936" s="147">
        <f t="shared" si="683"/>
        <v>24502.167837658577</v>
      </c>
      <c r="R1936" s="170">
        <f t="shared" si="684"/>
        <v>9.8715588213389996E-6</v>
      </c>
      <c r="S1936" s="170">
        <f t="shared" si="685"/>
        <v>0.84613576962726522</v>
      </c>
      <c r="T1936" s="147" t="str">
        <f t="shared" si="686"/>
        <v/>
      </c>
      <c r="U1936" s="147">
        <f t="shared" si="687"/>
        <v>9.8715588213389996E-6</v>
      </c>
      <c r="V1936" s="147" t="str">
        <f t="shared" si="688"/>
        <v/>
      </c>
      <c r="W1936" s="171">
        <f t="shared" si="689"/>
        <v>1.6078486336079597E-5</v>
      </c>
      <c r="X1936" s="169" t="str">
        <f t="shared" si="690"/>
        <v/>
      </c>
      <c r="Y1936" s="147" t="str">
        <f t="shared" si="691"/>
        <v/>
      </c>
      <c r="AC1936" s="151">
        <v>1255</v>
      </c>
      <c r="AD1936" s="147">
        <f t="shared" si="692"/>
        <v>1.0200000000000005</v>
      </c>
      <c r="AE1936" s="170">
        <f t="shared" si="693"/>
        <v>0.23713195201937948</v>
      </c>
      <c r="AF1936" s="170">
        <f t="shared" si="694"/>
        <v>0.84613576962726522</v>
      </c>
      <c r="AG1936" s="147" t="str">
        <f t="shared" si="695"/>
        <v/>
      </c>
      <c r="AH1936" s="147">
        <f t="shared" si="696"/>
        <v>0.23713195201937948</v>
      </c>
      <c r="AI1936" s="147" t="str">
        <f t="shared" si="697"/>
        <v/>
      </c>
      <c r="AJ1936" s="169">
        <f t="shared" si="698"/>
        <v>0</v>
      </c>
      <c r="AK1936" s="169" t="str">
        <f t="shared" si="699"/>
        <v/>
      </c>
      <c r="AL1936" s="169" t="str">
        <f t="shared" si="700"/>
        <v/>
      </c>
      <c r="AM1936" s="169"/>
      <c r="AN1936" s="169"/>
      <c r="AO1936" s="169"/>
      <c r="AP1936" s="169"/>
      <c r="AQ1936" s="169"/>
      <c r="AR1936" s="169"/>
      <c r="AS1936" s="169"/>
      <c r="AT1936" s="148"/>
      <c r="AU1936" s="149"/>
      <c r="AV1936" s="148"/>
      <c r="AW1936" s="173"/>
      <c r="AX1936" s="174"/>
      <c r="AY1936" s="175"/>
      <c r="AZ1936" s="175"/>
      <c r="BA1936" s="176"/>
      <c r="BB1936" s="176"/>
      <c r="BC1936" s="150"/>
      <c r="BE1936" s="151">
        <v>1232</v>
      </c>
      <c r="BF1936" s="164">
        <f t="shared" si="702"/>
        <v>7.8784000000001599</v>
      </c>
      <c r="BG1936" s="177">
        <f t="shared" si="703"/>
        <v>0.34343859948158073</v>
      </c>
      <c r="BH1936" s="178">
        <f t="shared" si="704"/>
        <v>5.7685552531261397E-4</v>
      </c>
      <c r="BI1936" s="179" t="str">
        <f t="shared" si="705"/>
        <v/>
      </c>
      <c r="BJ1936" s="179" t="str">
        <f t="shared" si="701"/>
        <v/>
      </c>
    </row>
    <row r="1937" spans="2:62" ht="20.100000000000001" customHeight="1" x14ac:dyDescent="0.25">
      <c r="B1937" s="147"/>
      <c r="C1937" s="151">
        <v>1256</v>
      </c>
      <c r="D1937" s="147">
        <f t="shared" si="674"/>
        <v>764.84475537607705</v>
      </c>
      <c r="E1937" s="170">
        <f t="shared" si="675"/>
        <v>3.1618505911814362E-4</v>
      </c>
      <c r="F1937" s="170">
        <f t="shared" si="676"/>
        <v>0.84708236254585378</v>
      </c>
      <c r="G1937" s="147" t="str">
        <f t="shared" si="677"/>
        <v/>
      </c>
      <c r="H1937" s="147">
        <f t="shared" si="678"/>
        <v>3.1618505911814362E-4</v>
      </c>
      <c r="I1937" s="147" t="str">
        <f t="shared" si="679"/>
        <v/>
      </c>
      <c r="J1937" s="147">
        <f t="shared" si="680"/>
        <v>6.4329101821051702E-10</v>
      </c>
      <c r="K1937" s="147" t="str">
        <f t="shared" si="681"/>
        <v/>
      </c>
      <c r="L1937" s="147" t="str">
        <f t="shared" si="682"/>
        <v/>
      </c>
      <c r="P1937" s="151">
        <v>1256</v>
      </c>
      <c r="Q1937" s="147">
        <f t="shared" si="683"/>
        <v>24598.25477035527</v>
      </c>
      <c r="R1937" s="170">
        <f t="shared" si="684"/>
        <v>9.8312862620738796E-6</v>
      </c>
      <c r="S1937" s="170">
        <f t="shared" si="685"/>
        <v>0.84708236254585367</v>
      </c>
      <c r="T1937" s="147" t="str">
        <f t="shared" si="686"/>
        <v/>
      </c>
      <c r="U1937" s="147">
        <f t="shared" si="687"/>
        <v>9.8312862620738796E-6</v>
      </c>
      <c r="V1937" s="147" t="str">
        <f t="shared" si="688"/>
        <v/>
      </c>
      <c r="W1937" s="171">
        <f t="shared" si="689"/>
        <v>1.6062000660973036E-5</v>
      </c>
      <c r="X1937" s="169" t="str">
        <f t="shared" si="690"/>
        <v/>
      </c>
      <c r="Y1937" s="147" t="str">
        <f t="shared" si="691"/>
        <v/>
      </c>
      <c r="AC1937" s="151">
        <v>1256</v>
      </c>
      <c r="AD1937" s="147">
        <f t="shared" si="692"/>
        <v>1.024</v>
      </c>
      <c r="AE1937" s="170">
        <f t="shared" si="693"/>
        <v>0.23616453534647172</v>
      </c>
      <c r="AF1937" s="170">
        <f t="shared" si="694"/>
        <v>0.84708236254585367</v>
      </c>
      <c r="AG1937" s="147" t="str">
        <f t="shared" si="695"/>
        <v/>
      </c>
      <c r="AH1937" s="147">
        <f t="shared" si="696"/>
        <v>0.23616453534647172</v>
      </c>
      <c r="AI1937" s="147" t="str">
        <f t="shared" si="697"/>
        <v/>
      </c>
      <c r="AJ1937" s="169">
        <f t="shared" si="698"/>
        <v>0</v>
      </c>
      <c r="AK1937" s="169" t="str">
        <f t="shared" si="699"/>
        <v/>
      </c>
      <c r="AL1937" s="169" t="str">
        <f t="shared" si="700"/>
        <v/>
      </c>
      <c r="AM1937" s="169"/>
      <c r="AN1937" s="169"/>
      <c r="AO1937" s="169"/>
      <c r="AP1937" s="169"/>
      <c r="AQ1937" s="169"/>
      <c r="AR1937" s="169"/>
      <c r="AS1937" s="169"/>
      <c r="AT1937" s="148"/>
      <c r="AU1937" s="149"/>
      <c r="AV1937" s="148"/>
      <c r="AW1937" s="173"/>
      <c r="AX1937" s="174"/>
      <c r="AY1937" s="175"/>
      <c r="AZ1937" s="175"/>
      <c r="BA1937" s="176"/>
      <c r="BB1937" s="176"/>
      <c r="BC1937" s="150"/>
      <c r="BE1937" s="151">
        <v>1233</v>
      </c>
      <c r="BF1937" s="164">
        <f t="shared" si="702"/>
        <v>7.8848000000001601</v>
      </c>
      <c r="BG1937" s="177">
        <f t="shared" si="703"/>
        <v>0.34286174395626812</v>
      </c>
      <c r="BH1937" s="178">
        <f t="shared" si="704"/>
        <v>5.7618055027192083E-4</v>
      </c>
      <c r="BI1937" s="179" t="str">
        <f t="shared" si="705"/>
        <v/>
      </c>
      <c r="BJ1937" s="179" t="str">
        <f t="shared" si="701"/>
        <v/>
      </c>
    </row>
    <row r="1938" spans="2:62" ht="20.100000000000001" customHeight="1" x14ac:dyDescent="0.25">
      <c r="B1938" s="147"/>
      <c r="C1938" s="151">
        <v>1257</v>
      </c>
      <c r="D1938" s="147">
        <f t="shared" si="674"/>
        <v>767.83243020176451</v>
      </c>
      <c r="E1938" s="170">
        <f t="shared" si="675"/>
        <v>3.1489009472003793E-4</v>
      </c>
      <c r="F1938" s="170">
        <f t="shared" si="676"/>
        <v>0.84802508615476258</v>
      </c>
      <c r="G1938" s="147" t="str">
        <f t="shared" si="677"/>
        <v/>
      </c>
      <c r="H1938" s="147">
        <f t="shared" si="678"/>
        <v>3.1489009472003793E-4</v>
      </c>
      <c r="I1938" s="147" t="str">
        <f t="shared" si="679"/>
        <v/>
      </c>
      <c r="J1938" s="147">
        <f t="shared" si="680"/>
        <v>6.5686157214770137E-10</v>
      </c>
      <c r="K1938" s="147" t="str">
        <f t="shared" si="681"/>
        <v/>
      </c>
      <c r="L1938" s="147" t="str">
        <f t="shared" si="682"/>
        <v/>
      </c>
      <c r="P1938" s="151">
        <v>1257</v>
      </c>
      <c r="Q1938" s="147">
        <f t="shared" si="683"/>
        <v>24694.341703051978</v>
      </c>
      <c r="R1938" s="170">
        <f t="shared" si="684"/>
        <v>9.7910213433820178E-6</v>
      </c>
      <c r="S1938" s="170">
        <f t="shared" si="685"/>
        <v>0.84802508615476258</v>
      </c>
      <c r="T1938" s="147" t="str">
        <f t="shared" si="686"/>
        <v/>
      </c>
      <c r="U1938" s="147">
        <f t="shared" si="687"/>
        <v>9.7910213433820178E-6</v>
      </c>
      <c r="V1938" s="147" t="str">
        <f t="shared" si="688"/>
        <v/>
      </c>
      <c r="W1938" s="171">
        <f t="shared" si="689"/>
        <v>1.6045275162586014E-5</v>
      </c>
      <c r="X1938" s="169" t="str">
        <f t="shared" si="690"/>
        <v/>
      </c>
      <c r="Y1938" s="147" t="str">
        <f t="shared" si="691"/>
        <v/>
      </c>
      <c r="AC1938" s="151">
        <v>1257</v>
      </c>
      <c r="AD1938" s="147">
        <f t="shared" si="692"/>
        <v>1.0280000000000005</v>
      </c>
      <c r="AE1938" s="170">
        <f t="shared" si="693"/>
        <v>0.23519730221337587</v>
      </c>
      <c r="AF1938" s="170">
        <f t="shared" si="694"/>
        <v>0.8480250861547628</v>
      </c>
      <c r="AG1938" s="147" t="str">
        <f t="shared" si="695"/>
        <v/>
      </c>
      <c r="AH1938" s="147">
        <f t="shared" si="696"/>
        <v>0.23519730221337587</v>
      </c>
      <c r="AI1938" s="147" t="str">
        <f t="shared" si="697"/>
        <v/>
      </c>
      <c r="AJ1938" s="169">
        <f t="shared" si="698"/>
        <v>0</v>
      </c>
      <c r="AK1938" s="169" t="str">
        <f t="shared" si="699"/>
        <v/>
      </c>
      <c r="AL1938" s="169" t="str">
        <f t="shared" si="700"/>
        <v/>
      </c>
      <c r="AM1938" s="169"/>
      <c r="AN1938" s="169"/>
      <c r="AO1938" s="169"/>
      <c r="AP1938" s="169"/>
      <c r="AQ1938" s="169"/>
      <c r="AR1938" s="169"/>
      <c r="AS1938" s="169"/>
      <c r="AT1938" s="148"/>
      <c r="AU1938" s="149"/>
      <c r="AV1938" s="148"/>
      <c r="AW1938" s="173"/>
      <c r="AX1938" s="174"/>
      <c r="AY1938" s="175"/>
      <c r="AZ1938" s="175"/>
      <c r="BA1938" s="176"/>
      <c r="BB1938" s="176"/>
      <c r="BC1938" s="150"/>
      <c r="BE1938" s="151">
        <v>1234</v>
      </c>
      <c r="BF1938" s="164">
        <f t="shared" si="702"/>
        <v>7.8912000000001603</v>
      </c>
      <c r="BG1938" s="177">
        <f t="shared" si="703"/>
        <v>0.3422855634059962</v>
      </c>
      <c r="BH1938" s="178">
        <f t="shared" si="704"/>
        <v>5.7550541787093623E-4</v>
      </c>
      <c r="BI1938" s="179" t="str">
        <f t="shared" si="705"/>
        <v/>
      </c>
      <c r="BJ1938" s="179" t="str">
        <f t="shared" si="701"/>
        <v/>
      </c>
    </row>
    <row r="1939" spans="2:62" ht="20.100000000000001" customHeight="1" x14ac:dyDescent="0.25">
      <c r="B1939" s="147"/>
      <c r="C1939" s="151">
        <v>1258</v>
      </c>
      <c r="D1939" s="147">
        <f t="shared" si="674"/>
        <v>770.82010502745243</v>
      </c>
      <c r="E1939" s="170">
        <f t="shared" si="675"/>
        <v>3.1359541639849881E-4</v>
      </c>
      <c r="F1939" s="170">
        <f t="shared" si="676"/>
        <v>0.84896394124846797</v>
      </c>
      <c r="G1939" s="147" t="str">
        <f t="shared" si="677"/>
        <v/>
      </c>
      <c r="H1939" s="147">
        <f t="shared" si="678"/>
        <v>3.1359541639849881E-4</v>
      </c>
      <c r="I1939" s="147" t="str">
        <f t="shared" si="679"/>
        <v/>
      </c>
      <c r="J1939" s="147">
        <f t="shared" si="680"/>
        <v>6.707076724711627E-10</v>
      </c>
      <c r="K1939" s="147" t="str">
        <f t="shared" si="681"/>
        <v/>
      </c>
      <c r="L1939" s="147" t="str">
        <f t="shared" si="682"/>
        <v/>
      </c>
      <c r="P1939" s="151">
        <v>1258</v>
      </c>
      <c r="Q1939" s="147">
        <f t="shared" si="683"/>
        <v>24790.428635748671</v>
      </c>
      <c r="R1939" s="170">
        <f t="shared" si="684"/>
        <v>9.7507653197993382E-6</v>
      </c>
      <c r="S1939" s="170">
        <f t="shared" si="685"/>
        <v>0.84896394124846786</v>
      </c>
      <c r="T1939" s="147" t="str">
        <f t="shared" si="686"/>
        <v/>
      </c>
      <c r="U1939" s="147">
        <f t="shared" si="687"/>
        <v>9.7507653197993382E-6</v>
      </c>
      <c r="V1939" s="147" t="str">
        <f t="shared" si="688"/>
        <v/>
      </c>
      <c r="W1939" s="171">
        <f t="shared" si="689"/>
        <v>1.6028310625581592E-5</v>
      </c>
      <c r="X1939" s="169" t="str">
        <f t="shared" si="690"/>
        <v/>
      </c>
      <c r="Y1939" s="147" t="str">
        <f t="shared" si="691"/>
        <v/>
      </c>
      <c r="AC1939" s="151">
        <v>1258</v>
      </c>
      <c r="AD1939" s="147">
        <f t="shared" si="692"/>
        <v>1.032</v>
      </c>
      <c r="AE1939" s="170">
        <f t="shared" si="693"/>
        <v>0.23423028275621952</v>
      </c>
      <c r="AF1939" s="170">
        <f t="shared" si="694"/>
        <v>0.84896394124846786</v>
      </c>
      <c r="AG1939" s="147" t="str">
        <f t="shared" si="695"/>
        <v/>
      </c>
      <c r="AH1939" s="147">
        <f t="shared" si="696"/>
        <v>0.23423028275621952</v>
      </c>
      <c r="AI1939" s="147" t="str">
        <f t="shared" si="697"/>
        <v/>
      </c>
      <c r="AJ1939" s="169">
        <f t="shared" si="698"/>
        <v>0</v>
      </c>
      <c r="AK1939" s="169" t="str">
        <f t="shared" si="699"/>
        <v/>
      </c>
      <c r="AL1939" s="169" t="str">
        <f t="shared" si="700"/>
        <v/>
      </c>
      <c r="AM1939" s="169"/>
      <c r="AN1939" s="169"/>
      <c r="AO1939" s="169"/>
      <c r="AP1939" s="169"/>
      <c r="AQ1939" s="169"/>
      <c r="AR1939" s="169"/>
      <c r="AS1939" s="169"/>
      <c r="AT1939" s="148"/>
      <c r="AU1939" s="149"/>
      <c r="AV1939" s="148"/>
      <c r="AW1939" s="173"/>
      <c r="AX1939" s="174"/>
      <c r="AY1939" s="175"/>
      <c r="AZ1939" s="175"/>
      <c r="BA1939" s="176"/>
      <c r="BB1939" s="176"/>
      <c r="BC1939" s="150"/>
      <c r="BE1939" s="151">
        <v>1235</v>
      </c>
      <c r="BF1939" s="164">
        <f t="shared" si="702"/>
        <v>7.8976000000001605</v>
      </c>
      <c r="BG1939" s="177">
        <f t="shared" si="703"/>
        <v>0.34171005798812526</v>
      </c>
      <c r="BH1939" s="178">
        <f t="shared" si="704"/>
        <v>5.7483013204817635E-4</v>
      </c>
      <c r="BI1939" s="179" t="str">
        <f t="shared" si="705"/>
        <v/>
      </c>
      <c r="BJ1939" s="179" t="str">
        <f t="shared" si="701"/>
        <v/>
      </c>
    </row>
    <row r="1940" spans="2:62" ht="20.100000000000001" customHeight="1" x14ac:dyDescent="0.25">
      <c r="B1940" s="147"/>
      <c r="C1940" s="151">
        <v>1259</v>
      </c>
      <c r="D1940" s="147">
        <f t="shared" si="674"/>
        <v>773.80777985314035</v>
      </c>
      <c r="E1940" s="170">
        <f t="shared" si="675"/>
        <v>3.1230106432152165E-4</v>
      </c>
      <c r="F1940" s="170">
        <f t="shared" si="676"/>
        <v>0.84989892874172268</v>
      </c>
      <c r="G1940" s="147" t="str">
        <f t="shared" si="677"/>
        <v/>
      </c>
      <c r="H1940" s="147">
        <f t="shared" si="678"/>
        <v>3.1230106432152165E-4</v>
      </c>
      <c r="I1940" s="147" t="str">
        <f t="shared" si="679"/>
        <v/>
      </c>
      <c r="J1940" s="147">
        <f t="shared" si="680"/>
        <v>6.8483467973005619E-10</v>
      </c>
      <c r="K1940" s="147" t="str">
        <f t="shared" si="681"/>
        <v/>
      </c>
      <c r="L1940" s="147" t="str">
        <f t="shared" si="682"/>
        <v/>
      </c>
      <c r="P1940" s="151">
        <v>1259</v>
      </c>
      <c r="Q1940" s="147">
        <f t="shared" si="683"/>
        <v>24886.515568445378</v>
      </c>
      <c r="R1940" s="170">
        <f t="shared" si="684"/>
        <v>9.7105194402876243E-6</v>
      </c>
      <c r="S1940" s="170">
        <f t="shared" si="685"/>
        <v>0.84989892874172268</v>
      </c>
      <c r="T1940" s="147" t="str">
        <f t="shared" si="686"/>
        <v/>
      </c>
      <c r="U1940" s="147">
        <f t="shared" si="687"/>
        <v>9.7105194402876243E-6</v>
      </c>
      <c r="V1940" s="147" t="str">
        <f t="shared" si="688"/>
        <v/>
      </c>
      <c r="W1940" s="171">
        <f t="shared" si="689"/>
        <v>1.6011107845267171E-5</v>
      </c>
      <c r="X1940" s="169" t="str">
        <f t="shared" si="690"/>
        <v/>
      </c>
      <c r="Y1940" s="147" t="str">
        <f t="shared" si="691"/>
        <v/>
      </c>
      <c r="AC1940" s="151">
        <v>1259</v>
      </c>
      <c r="AD1940" s="147">
        <f t="shared" si="692"/>
        <v>1.0360000000000005</v>
      </c>
      <c r="AE1940" s="170">
        <f t="shared" si="693"/>
        <v>0.23326350697722908</v>
      </c>
      <c r="AF1940" s="170">
        <f t="shared" si="694"/>
        <v>0.84989892874172268</v>
      </c>
      <c r="AG1940" s="147" t="str">
        <f t="shared" si="695"/>
        <v/>
      </c>
      <c r="AH1940" s="147">
        <f t="shared" si="696"/>
        <v>0.23326350697722908</v>
      </c>
      <c r="AI1940" s="147" t="str">
        <f t="shared" si="697"/>
        <v/>
      </c>
      <c r="AJ1940" s="169">
        <f t="shared" si="698"/>
        <v>0</v>
      </c>
      <c r="AK1940" s="169" t="str">
        <f t="shared" si="699"/>
        <v/>
      </c>
      <c r="AL1940" s="169" t="str">
        <f t="shared" si="700"/>
        <v/>
      </c>
      <c r="AM1940" s="169"/>
      <c r="AN1940" s="169"/>
      <c r="AO1940" s="169"/>
      <c r="AP1940" s="169"/>
      <c r="AQ1940" s="169"/>
      <c r="AR1940" s="169"/>
      <c r="AS1940" s="169"/>
      <c r="AT1940" s="148"/>
      <c r="AU1940" s="149"/>
      <c r="AV1940" s="148"/>
      <c r="AW1940" s="173"/>
      <c r="AX1940" s="174"/>
      <c r="AY1940" s="175"/>
      <c r="AZ1940" s="175"/>
      <c r="BA1940" s="176"/>
      <c r="BB1940" s="176"/>
      <c r="BC1940" s="150"/>
      <c r="BE1940" s="151">
        <v>1236</v>
      </c>
      <c r="BF1940" s="164">
        <f t="shared" si="702"/>
        <v>7.9040000000001607</v>
      </c>
      <c r="BG1940" s="177">
        <f t="shared" si="703"/>
        <v>0.34113522785607708</v>
      </c>
      <c r="BH1940" s="178">
        <f t="shared" si="704"/>
        <v>5.7415469672933428E-4</v>
      </c>
      <c r="BI1940" s="179" t="str">
        <f t="shared" si="705"/>
        <v/>
      </c>
      <c r="BJ1940" s="179" t="str">
        <f t="shared" si="701"/>
        <v/>
      </c>
    </row>
    <row r="1941" spans="2:62" ht="20.100000000000001" customHeight="1" x14ac:dyDescent="0.25">
      <c r="B1941" s="147"/>
      <c r="C1941" s="151">
        <v>1260</v>
      </c>
      <c r="D1941" s="147">
        <f t="shared" si="674"/>
        <v>776.79545467882781</v>
      </c>
      <c r="E1941" s="170">
        <f t="shared" si="675"/>
        <v>3.1100707847600334E-4</v>
      </c>
      <c r="F1941" s="170">
        <f t="shared" si="676"/>
        <v>0.85083004966901854</v>
      </c>
      <c r="G1941" s="147">
        <f t="shared" si="677"/>
        <v>3.1100707847600334E-4</v>
      </c>
      <c r="H1941" s="147" t="str">
        <f t="shared" si="678"/>
        <v/>
      </c>
      <c r="I1941" s="147" t="str">
        <f t="shared" si="679"/>
        <v/>
      </c>
      <c r="J1941" s="147">
        <f t="shared" si="680"/>
        <v>6.9924805380029029E-10</v>
      </c>
      <c r="K1941" s="147" t="str">
        <f t="shared" si="681"/>
        <v/>
      </c>
      <c r="L1941" s="147" t="str">
        <f t="shared" si="682"/>
        <v/>
      </c>
      <c r="P1941" s="151">
        <v>1260</v>
      </c>
      <c r="Q1941" s="147">
        <f t="shared" si="683"/>
        <v>24982.602501142072</v>
      </c>
      <c r="R1941" s="170">
        <f t="shared" si="684"/>
        <v>9.6702849481777046E-6</v>
      </c>
      <c r="S1941" s="170">
        <f t="shared" si="685"/>
        <v>0.85083004966901865</v>
      </c>
      <c r="T1941" s="147">
        <f t="shared" si="686"/>
        <v>9.6702849481777046E-6</v>
      </c>
      <c r="U1941" s="147" t="str">
        <f t="shared" si="687"/>
        <v/>
      </c>
      <c r="V1941" s="147" t="str">
        <f t="shared" si="688"/>
        <v/>
      </c>
      <c r="W1941" s="171">
        <f t="shared" si="689"/>
        <v>1.5993667627532428E-5</v>
      </c>
      <c r="X1941" s="169" t="str">
        <f t="shared" si="690"/>
        <v/>
      </c>
      <c r="Y1941" s="147" t="str">
        <f t="shared" si="691"/>
        <v/>
      </c>
      <c r="AC1941" s="151">
        <v>1260</v>
      </c>
      <c r="AD1941" s="147">
        <f t="shared" si="692"/>
        <v>1.04</v>
      </c>
      <c r="AE1941" s="170">
        <f t="shared" si="693"/>
        <v>0.2322970047433662</v>
      </c>
      <c r="AF1941" s="170">
        <f t="shared" si="694"/>
        <v>0.85083004966901865</v>
      </c>
      <c r="AG1941" s="147">
        <f t="shared" si="695"/>
        <v>0.2322970047433662</v>
      </c>
      <c r="AH1941" s="147" t="str">
        <f t="shared" si="696"/>
        <v/>
      </c>
      <c r="AI1941" s="147" t="str">
        <f t="shared" si="697"/>
        <v/>
      </c>
      <c r="AJ1941" s="169">
        <f t="shared" si="698"/>
        <v>0</v>
      </c>
      <c r="AK1941" s="169" t="str">
        <f t="shared" si="699"/>
        <v/>
      </c>
      <c r="AL1941" s="169" t="str">
        <f t="shared" si="700"/>
        <v/>
      </c>
      <c r="AM1941" s="169"/>
      <c r="AN1941" s="169"/>
      <c r="AO1941" s="169"/>
      <c r="AP1941" s="169"/>
      <c r="AQ1941" s="169"/>
      <c r="AR1941" s="169"/>
      <c r="AS1941" s="169"/>
      <c r="AT1941" s="148"/>
      <c r="AU1941" s="149"/>
      <c r="AV1941" s="148"/>
      <c r="AW1941" s="173"/>
      <c r="AX1941" s="174"/>
      <c r="AY1941" s="175"/>
      <c r="AZ1941" s="175"/>
      <c r="BA1941" s="176"/>
      <c r="BB1941" s="176"/>
      <c r="BC1941" s="150"/>
      <c r="BE1941" s="151">
        <v>1237</v>
      </c>
      <c r="BF1941" s="164">
        <f t="shared" si="702"/>
        <v>7.9104000000001609</v>
      </c>
      <c r="BG1941" s="177">
        <f t="shared" si="703"/>
        <v>0.34056107315934775</v>
      </c>
      <c r="BH1941" s="178">
        <f t="shared" si="704"/>
        <v>5.7347911582694699E-4</v>
      </c>
      <c r="BI1941" s="179" t="str">
        <f t="shared" si="705"/>
        <v/>
      </c>
      <c r="BJ1941" s="179" t="str">
        <f t="shared" si="701"/>
        <v/>
      </c>
    </row>
    <row r="1942" spans="2:62" ht="20.100000000000001" customHeight="1" x14ac:dyDescent="0.25">
      <c r="B1942" s="147"/>
      <c r="C1942" s="151">
        <v>1261</v>
      </c>
      <c r="D1942" s="147">
        <f t="shared" si="674"/>
        <v>779.78312950451573</v>
      </c>
      <c r="E1942" s="170">
        <f t="shared" si="675"/>
        <v>3.097134986659354E-4</v>
      </c>
      <c r="F1942" s="170">
        <f t="shared" si="676"/>
        <v>0.85175730518404291</v>
      </c>
      <c r="G1942" s="147">
        <f t="shared" si="677"/>
        <v>3.097134986659354E-4</v>
      </c>
      <c r="H1942" s="147" t="str">
        <f t="shared" si="678"/>
        <v/>
      </c>
      <c r="I1942" s="147" t="str">
        <f t="shared" si="679"/>
        <v/>
      </c>
      <c r="J1942" s="147">
        <f t="shared" si="680"/>
        <v>7.1395335562351536E-10</v>
      </c>
      <c r="K1942" s="147" t="str">
        <f t="shared" si="681"/>
        <v/>
      </c>
      <c r="L1942" s="147" t="str">
        <f t="shared" si="682"/>
        <v/>
      </c>
      <c r="P1942" s="151">
        <v>1261</v>
      </c>
      <c r="Q1942" s="147">
        <f t="shared" si="683"/>
        <v>25078.689433838779</v>
      </c>
      <c r="R1942" s="170">
        <f t="shared" si="684"/>
        <v>9.6300630811132506E-6</v>
      </c>
      <c r="S1942" s="170">
        <f t="shared" si="685"/>
        <v>0.85175730518404302</v>
      </c>
      <c r="T1942" s="147">
        <f t="shared" si="686"/>
        <v>9.6300630811132506E-6</v>
      </c>
      <c r="U1942" s="147" t="str">
        <f t="shared" si="687"/>
        <v/>
      </c>
      <c r="V1942" s="147" t="str">
        <f t="shared" si="688"/>
        <v/>
      </c>
      <c r="W1942" s="171">
        <f t="shared" si="689"/>
        <v>1.5975990788786385E-5</v>
      </c>
      <c r="X1942" s="169" t="str">
        <f t="shared" si="690"/>
        <v/>
      </c>
      <c r="Y1942" s="147" t="str">
        <f t="shared" si="691"/>
        <v/>
      </c>
      <c r="AC1942" s="151">
        <v>1261</v>
      </c>
      <c r="AD1942" s="147">
        <f t="shared" si="692"/>
        <v>1.0440000000000005</v>
      </c>
      <c r="AE1942" s="170">
        <f t="shared" si="693"/>
        <v>0.2313308057849767</v>
      </c>
      <c r="AF1942" s="170">
        <f t="shared" si="694"/>
        <v>0.85175730518404302</v>
      </c>
      <c r="AG1942" s="147">
        <f t="shared" si="695"/>
        <v>0.2313308057849767</v>
      </c>
      <c r="AH1942" s="147" t="str">
        <f t="shared" si="696"/>
        <v/>
      </c>
      <c r="AI1942" s="147" t="str">
        <f t="shared" si="697"/>
        <v/>
      </c>
      <c r="AJ1942" s="169">
        <f t="shared" si="698"/>
        <v>0</v>
      </c>
      <c r="AK1942" s="169" t="str">
        <f t="shared" si="699"/>
        <v/>
      </c>
      <c r="AL1942" s="169" t="str">
        <f t="shared" si="700"/>
        <v/>
      </c>
      <c r="AM1942" s="169"/>
      <c r="AN1942" s="169"/>
      <c r="AO1942" s="169"/>
      <c r="AP1942" s="169"/>
      <c r="AQ1942" s="169"/>
      <c r="AR1942" s="169"/>
      <c r="AS1942" s="169"/>
      <c r="AT1942" s="148"/>
      <c r="AU1942" s="149"/>
      <c r="AV1942" s="148"/>
      <c r="AW1942" s="173"/>
      <c r="AX1942" s="174"/>
      <c r="AY1942" s="175"/>
      <c r="AZ1942" s="175"/>
      <c r="BA1942" s="176"/>
      <c r="BB1942" s="176"/>
      <c r="BC1942" s="150"/>
      <c r="BE1942" s="151">
        <v>1238</v>
      </c>
      <c r="BF1942" s="164">
        <f t="shared" si="702"/>
        <v>7.916800000000161</v>
      </c>
      <c r="BG1942" s="177">
        <f t="shared" si="703"/>
        <v>0.3399875940435208</v>
      </c>
      <c r="BH1942" s="178">
        <f t="shared" si="704"/>
        <v>5.7280339324111695E-4</v>
      </c>
      <c r="BI1942" s="179" t="str">
        <f t="shared" si="705"/>
        <v/>
      </c>
      <c r="BJ1942" s="179" t="str">
        <f t="shared" si="701"/>
        <v/>
      </c>
    </row>
    <row r="1943" spans="2:62" ht="20.100000000000001" customHeight="1" x14ac:dyDescent="0.25">
      <c r="B1943" s="147"/>
      <c r="C1943" s="151">
        <v>1262</v>
      </c>
      <c r="D1943" s="147">
        <f t="shared" si="674"/>
        <v>782.77080433020365</v>
      </c>
      <c r="E1943" s="170">
        <f t="shared" si="675"/>
        <v>3.0842036451062113E-4</v>
      </c>
      <c r="F1943" s="170">
        <f t="shared" si="676"/>
        <v>0.85268069655912848</v>
      </c>
      <c r="G1943" s="147">
        <f t="shared" si="677"/>
        <v>3.0842036451062113E-4</v>
      </c>
      <c r="H1943" s="147" t="str">
        <f t="shared" si="678"/>
        <v/>
      </c>
      <c r="I1943" s="147" t="str">
        <f t="shared" si="679"/>
        <v/>
      </c>
      <c r="J1943" s="147">
        <f t="shared" si="680"/>
        <v>7.2895624897455648E-10</v>
      </c>
      <c r="K1943" s="147" t="str">
        <f t="shared" si="681"/>
        <v/>
      </c>
      <c r="L1943" s="147" t="str">
        <f t="shared" si="682"/>
        <v/>
      </c>
      <c r="P1943" s="151">
        <v>1262</v>
      </c>
      <c r="Q1943" s="147">
        <f t="shared" si="683"/>
        <v>25174.776366535472</v>
      </c>
      <c r="R1943" s="170">
        <f t="shared" si="684"/>
        <v>9.5898550709953265E-6</v>
      </c>
      <c r="S1943" s="170">
        <f t="shared" si="685"/>
        <v>0.85268069655912848</v>
      </c>
      <c r="T1943" s="147">
        <f t="shared" si="686"/>
        <v>9.5898550709953265E-6</v>
      </c>
      <c r="U1943" s="147" t="str">
        <f t="shared" si="687"/>
        <v/>
      </c>
      <c r="V1943" s="147" t="str">
        <f t="shared" si="688"/>
        <v/>
      </c>
      <c r="W1943" s="171">
        <f t="shared" si="689"/>
        <v>1.5958078155893743E-5</v>
      </c>
      <c r="X1943" s="169" t="str">
        <f t="shared" si="690"/>
        <v/>
      </c>
      <c r="Y1943" s="147" t="str">
        <f t="shared" si="691"/>
        <v/>
      </c>
      <c r="AC1943" s="151">
        <v>1262</v>
      </c>
      <c r="AD1943" s="147">
        <f t="shared" si="692"/>
        <v>1.048</v>
      </c>
      <c r="AE1943" s="170">
        <f t="shared" si="693"/>
        <v>0.23036493969445943</v>
      </c>
      <c r="AF1943" s="170">
        <f t="shared" si="694"/>
        <v>0.85268069655912848</v>
      </c>
      <c r="AG1943" s="147">
        <f t="shared" si="695"/>
        <v>0.23036493969445943</v>
      </c>
      <c r="AH1943" s="147" t="str">
        <f t="shared" si="696"/>
        <v/>
      </c>
      <c r="AI1943" s="147" t="str">
        <f t="shared" si="697"/>
        <v/>
      </c>
      <c r="AJ1943" s="169">
        <f t="shared" si="698"/>
        <v>0</v>
      </c>
      <c r="AK1943" s="169" t="str">
        <f t="shared" si="699"/>
        <v/>
      </c>
      <c r="AL1943" s="169" t="str">
        <f t="shared" si="700"/>
        <v/>
      </c>
      <c r="AM1943" s="169"/>
      <c r="AN1943" s="169"/>
      <c r="AO1943" s="169"/>
      <c r="AP1943" s="169"/>
      <c r="AQ1943" s="169"/>
      <c r="AR1943" s="169"/>
      <c r="AS1943" s="169"/>
      <c r="AT1943" s="148"/>
      <c r="AU1943" s="149"/>
      <c r="AV1943" s="148"/>
      <c r="AW1943" s="173"/>
      <c r="AX1943" s="174"/>
      <c r="AY1943" s="175"/>
      <c r="AZ1943" s="175"/>
      <c r="BA1943" s="176"/>
      <c r="BB1943" s="176"/>
      <c r="BC1943" s="150"/>
      <c r="BE1943" s="151">
        <v>1239</v>
      </c>
      <c r="BF1943" s="164">
        <f t="shared" si="702"/>
        <v>7.9232000000001612</v>
      </c>
      <c r="BG1943" s="177">
        <f t="shared" si="703"/>
        <v>0.33941479065027969</v>
      </c>
      <c r="BH1943" s="178">
        <f t="shared" si="704"/>
        <v>5.7212753285801332E-4</v>
      </c>
      <c r="BI1943" s="179" t="str">
        <f t="shared" si="705"/>
        <v/>
      </c>
      <c r="BJ1943" s="179" t="str">
        <f t="shared" si="701"/>
        <v/>
      </c>
    </row>
    <row r="1944" spans="2:62" ht="20.100000000000001" customHeight="1" x14ac:dyDescent="0.25">
      <c r="B1944" s="147"/>
      <c r="C1944" s="151">
        <v>1263</v>
      </c>
      <c r="D1944" s="147">
        <f t="shared" si="674"/>
        <v>785.75847915589156</v>
      </c>
      <c r="E1944" s="170">
        <f t="shared" si="675"/>
        <v>3.0712771544291225E-4</v>
      </c>
      <c r="F1944" s="170">
        <f t="shared" si="676"/>
        <v>0.85360022518469969</v>
      </c>
      <c r="G1944" s="147">
        <f t="shared" si="677"/>
        <v>3.0712771544291225E-4</v>
      </c>
      <c r="H1944" s="147" t="str">
        <f t="shared" si="678"/>
        <v/>
      </c>
      <c r="I1944" s="147" t="str">
        <f t="shared" si="679"/>
        <v/>
      </c>
      <c r="J1944" s="147">
        <f t="shared" si="680"/>
        <v>7.4426250225773307E-10</v>
      </c>
      <c r="K1944" s="147" t="str">
        <f t="shared" si="681"/>
        <v/>
      </c>
      <c r="L1944" s="147" t="str">
        <f t="shared" si="682"/>
        <v/>
      </c>
      <c r="P1944" s="151">
        <v>1263</v>
      </c>
      <c r="Q1944" s="147">
        <f t="shared" si="683"/>
        <v>25270.86329923218</v>
      </c>
      <c r="R1944" s="170">
        <f t="shared" si="684"/>
        <v>9.5496621439275729E-6</v>
      </c>
      <c r="S1944" s="170">
        <f t="shared" si="685"/>
        <v>0.85360022518469958</v>
      </c>
      <c r="T1944" s="147">
        <f t="shared" si="686"/>
        <v>9.5496621439275729E-6</v>
      </c>
      <c r="U1944" s="147" t="str">
        <f t="shared" si="687"/>
        <v/>
      </c>
      <c r="V1944" s="147" t="str">
        <f t="shared" si="688"/>
        <v/>
      </c>
      <c r="W1944" s="171">
        <f t="shared" si="689"/>
        <v>1.593993056611041E-5</v>
      </c>
      <c r="X1944" s="169" t="str">
        <f t="shared" si="690"/>
        <v/>
      </c>
      <c r="Y1944" s="147" t="str">
        <f t="shared" si="691"/>
        <v/>
      </c>
      <c r="AC1944" s="151">
        <v>1263</v>
      </c>
      <c r="AD1944" s="147">
        <f t="shared" si="692"/>
        <v>1.0520000000000005</v>
      </c>
      <c r="AE1944" s="170">
        <f t="shared" si="693"/>
        <v>0.22939943592494871</v>
      </c>
      <c r="AF1944" s="170">
        <f t="shared" si="694"/>
        <v>0.85360022518469969</v>
      </c>
      <c r="AG1944" s="147">
        <f t="shared" si="695"/>
        <v>0.22939943592494871</v>
      </c>
      <c r="AH1944" s="147" t="str">
        <f t="shared" si="696"/>
        <v/>
      </c>
      <c r="AI1944" s="147" t="str">
        <f t="shared" si="697"/>
        <v/>
      </c>
      <c r="AJ1944" s="169">
        <f t="shared" si="698"/>
        <v>0</v>
      </c>
      <c r="AK1944" s="169" t="str">
        <f t="shared" si="699"/>
        <v/>
      </c>
      <c r="AL1944" s="169" t="str">
        <f t="shared" si="700"/>
        <v/>
      </c>
      <c r="AM1944" s="169"/>
      <c r="AN1944" s="169"/>
      <c r="AO1944" s="169"/>
      <c r="AP1944" s="169"/>
      <c r="AQ1944" s="169"/>
      <c r="AR1944" s="169"/>
      <c r="AS1944" s="169"/>
      <c r="AT1944" s="148"/>
      <c r="AU1944" s="149"/>
      <c r="AV1944" s="148"/>
      <c r="AW1944" s="173"/>
      <c r="AX1944" s="174"/>
      <c r="AY1944" s="175"/>
      <c r="AZ1944" s="175"/>
      <c r="BA1944" s="176"/>
      <c r="BB1944" s="176"/>
      <c r="BC1944" s="150"/>
      <c r="BE1944" s="151">
        <v>1240</v>
      </c>
      <c r="BF1944" s="164">
        <f t="shared" si="702"/>
        <v>7.9296000000001614</v>
      </c>
      <c r="BG1944" s="177">
        <f t="shared" si="703"/>
        <v>0.33884266311742167</v>
      </c>
      <c r="BH1944" s="178">
        <f t="shared" si="704"/>
        <v>5.7145153855187036E-4</v>
      </c>
      <c r="BI1944" s="179" t="str">
        <f t="shared" si="705"/>
        <v/>
      </c>
      <c r="BJ1944" s="179" t="str">
        <f t="shared" si="701"/>
        <v/>
      </c>
    </row>
    <row r="1945" spans="2:62" ht="20.100000000000001" customHeight="1" x14ac:dyDescent="0.25">
      <c r="B1945" s="147"/>
      <c r="C1945" s="151">
        <v>1264</v>
      </c>
      <c r="D1945" s="147">
        <f t="shared" si="674"/>
        <v>788.74615398157903</v>
      </c>
      <c r="E1945" s="170">
        <f t="shared" si="675"/>
        <v>3.058355907074695E-4</v>
      </c>
      <c r="F1945" s="170">
        <f t="shared" si="676"/>
        <v>0.85451589256871241</v>
      </c>
      <c r="G1945" s="147">
        <f t="shared" si="677"/>
        <v>3.058355907074695E-4</v>
      </c>
      <c r="H1945" s="147" t="str">
        <f t="shared" si="678"/>
        <v/>
      </c>
      <c r="I1945" s="147" t="str">
        <f t="shared" si="679"/>
        <v/>
      </c>
      <c r="J1945" s="147">
        <f t="shared" si="680"/>
        <v>7.5987799033247864E-10</v>
      </c>
      <c r="K1945" s="147" t="str">
        <f t="shared" si="681"/>
        <v/>
      </c>
      <c r="L1945" s="147" t="str">
        <f t="shared" si="682"/>
        <v/>
      </c>
      <c r="P1945" s="151">
        <v>1264</v>
      </c>
      <c r="Q1945" s="147">
        <f t="shared" si="683"/>
        <v>25366.950231928873</v>
      </c>
      <c r="R1945" s="170">
        <f t="shared" si="684"/>
        <v>9.5094855201621282E-6</v>
      </c>
      <c r="S1945" s="170">
        <f t="shared" si="685"/>
        <v>0.85451589256871241</v>
      </c>
      <c r="T1945" s="147">
        <f t="shared" si="686"/>
        <v>9.5094855201621282E-6</v>
      </c>
      <c r="U1945" s="147" t="str">
        <f t="shared" si="687"/>
        <v/>
      </c>
      <c r="V1945" s="147" t="str">
        <f t="shared" si="688"/>
        <v/>
      </c>
      <c r="W1945" s="171">
        <f t="shared" si="689"/>
        <v>1.5921548867018325E-5</v>
      </c>
      <c r="X1945" s="169" t="str">
        <f t="shared" si="690"/>
        <v/>
      </c>
      <c r="Y1945" s="147" t="str">
        <f t="shared" si="691"/>
        <v/>
      </c>
      <c r="AC1945" s="151">
        <v>1264</v>
      </c>
      <c r="AD1945" s="147">
        <f t="shared" si="692"/>
        <v>1.056</v>
      </c>
      <c r="AE1945" s="170">
        <f t="shared" si="693"/>
        <v>0.22843432378901604</v>
      </c>
      <c r="AF1945" s="170">
        <f t="shared" si="694"/>
        <v>0.85451589256871241</v>
      </c>
      <c r="AG1945" s="147">
        <f t="shared" si="695"/>
        <v>0.22843432378901604</v>
      </c>
      <c r="AH1945" s="147" t="str">
        <f t="shared" si="696"/>
        <v/>
      </c>
      <c r="AI1945" s="147" t="str">
        <f t="shared" si="697"/>
        <v/>
      </c>
      <c r="AJ1945" s="169">
        <f t="shared" si="698"/>
        <v>0</v>
      </c>
      <c r="AK1945" s="169" t="str">
        <f t="shared" si="699"/>
        <v/>
      </c>
      <c r="AL1945" s="169" t="str">
        <f t="shared" si="700"/>
        <v/>
      </c>
      <c r="AM1945" s="169"/>
      <c r="AN1945" s="169"/>
      <c r="AO1945" s="169"/>
      <c r="AP1945" s="169"/>
      <c r="AQ1945" s="169"/>
      <c r="AR1945" s="169"/>
      <c r="AS1945" s="169"/>
      <c r="AT1945" s="148"/>
      <c r="AU1945" s="149"/>
      <c r="AV1945" s="148"/>
      <c r="AW1945" s="173"/>
      <c r="AX1945" s="174"/>
      <c r="AY1945" s="175"/>
      <c r="AZ1945" s="175"/>
      <c r="BA1945" s="176"/>
      <c r="BB1945" s="176"/>
      <c r="BC1945" s="150"/>
      <c r="BE1945" s="151">
        <v>1241</v>
      </c>
      <c r="BF1945" s="164">
        <f t="shared" si="702"/>
        <v>7.9360000000001616</v>
      </c>
      <c r="BG1945" s="177">
        <f t="shared" si="703"/>
        <v>0.3382712115788698</v>
      </c>
      <c r="BH1945" s="178">
        <f t="shared" si="704"/>
        <v>5.7077541418298905E-4</v>
      </c>
      <c r="BI1945" s="179" t="str">
        <f t="shared" si="705"/>
        <v/>
      </c>
      <c r="BJ1945" s="179" t="str">
        <f t="shared" si="701"/>
        <v/>
      </c>
    </row>
    <row r="1946" spans="2:62" ht="20.100000000000001" customHeight="1" x14ac:dyDescent="0.25">
      <c r="B1946" s="147"/>
      <c r="C1946" s="151">
        <v>1265</v>
      </c>
      <c r="D1946" s="147">
        <f t="shared" si="674"/>
        <v>791.73382880726695</v>
      </c>
      <c r="E1946" s="170">
        <f t="shared" si="675"/>
        <v>3.0454402935904456E-4</v>
      </c>
      <c r="F1946" s="170">
        <f t="shared" si="676"/>
        <v>0.85542770033609039</v>
      </c>
      <c r="G1946" s="147">
        <f t="shared" si="677"/>
        <v>3.0454402935904456E-4</v>
      </c>
      <c r="H1946" s="147" t="str">
        <f t="shared" si="678"/>
        <v/>
      </c>
      <c r="I1946" s="147" t="str">
        <f t="shared" si="679"/>
        <v/>
      </c>
      <c r="J1946" s="147">
        <f t="shared" si="680"/>
        <v>7.7580869636869482E-10</v>
      </c>
      <c r="K1946" s="147" t="str">
        <f t="shared" si="681"/>
        <v/>
      </c>
      <c r="L1946" s="147" t="str">
        <f t="shared" si="682"/>
        <v/>
      </c>
      <c r="P1946" s="151">
        <v>1265</v>
      </c>
      <c r="Q1946" s="147">
        <f t="shared" si="683"/>
        <v>25463.037164625581</v>
      </c>
      <c r="R1946" s="170">
        <f t="shared" si="684"/>
        <v>9.4693264140462002E-6</v>
      </c>
      <c r="S1946" s="170">
        <f t="shared" si="685"/>
        <v>0.85542770033609039</v>
      </c>
      <c r="T1946" s="147">
        <f t="shared" si="686"/>
        <v>9.4693264140462002E-6</v>
      </c>
      <c r="U1946" s="147" t="str">
        <f t="shared" si="687"/>
        <v/>
      </c>
      <c r="V1946" s="147" t="str">
        <f t="shared" si="688"/>
        <v/>
      </c>
      <c r="W1946" s="171">
        <f t="shared" si="689"/>
        <v>1.5902933916459498E-5</v>
      </c>
      <c r="X1946" s="169" t="str">
        <f t="shared" si="690"/>
        <v/>
      </c>
      <c r="Y1946" s="147" t="str">
        <f t="shared" si="691"/>
        <v/>
      </c>
      <c r="AC1946" s="151">
        <v>1265</v>
      </c>
      <c r="AD1946" s="147">
        <f t="shared" si="692"/>
        <v>1.0600000000000005</v>
      </c>
      <c r="AE1946" s="170">
        <f t="shared" si="693"/>
        <v>0.22746963245738577</v>
      </c>
      <c r="AF1946" s="170">
        <f t="shared" si="694"/>
        <v>0.8554277003360905</v>
      </c>
      <c r="AG1946" s="147">
        <f t="shared" si="695"/>
        <v>0.22746963245738577</v>
      </c>
      <c r="AH1946" s="147" t="str">
        <f t="shared" si="696"/>
        <v/>
      </c>
      <c r="AI1946" s="147" t="str">
        <f t="shared" si="697"/>
        <v/>
      </c>
      <c r="AJ1946" s="169">
        <f t="shared" si="698"/>
        <v>0</v>
      </c>
      <c r="AK1946" s="169" t="str">
        <f t="shared" si="699"/>
        <v/>
      </c>
      <c r="AL1946" s="169" t="str">
        <f t="shared" si="700"/>
        <v/>
      </c>
      <c r="AM1946" s="169"/>
      <c r="AN1946" s="169"/>
      <c r="AO1946" s="169"/>
      <c r="AP1946" s="169"/>
      <c r="AQ1946" s="169"/>
      <c r="AR1946" s="169"/>
      <c r="AS1946" s="169"/>
      <c r="AT1946" s="148"/>
      <c r="AU1946" s="149"/>
      <c r="AV1946" s="148"/>
      <c r="AW1946" s="173"/>
      <c r="AX1946" s="174"/>
      <c r="AY1946" s="175"/>
      <c r="AZ1946" s="175"/>
      <c r="BA1946" s="176"/>
      <c r="BB1946" s="176"/>
      <c r="BC1946" s="150"/>
      <c r="BE1946" s="151">
        <v>1242</v>
      </c>
      <c r="BF1946" s="164">
        <f t="shared" si="702"/>
        <v>7.9424000000001618</v>
      </c>
      <c r="BG1946" s="177">
        <f t="shared" si="703"/>
        <v>0.33770043616468681</v>
      </c>
      <c r="BH1946" s="178">
        <f t="shared" si="704"/>
        <v>5.7009916360034607E-4</v>
      </c>
      <c r="BI1946" s="179" t="str">
        <f t="shared" si="705"/>
        <v/>
      </c>
      <c r="BJ1946" s="179" t="str">
        <f t="shared" si="701"/>
        <v/>
      </c>
    </row>
    <row r="1947" spans="2:62" ht="20.100000000000001" customHeight="1" x14ac:dyDescent="0.25">
      <c r="B1947" s="147"/>
      <c r="C1947" s="151">
        <v>1266</v>
      </c>
      <c r="D1947" s="147">
        <f t="shared" si="674"/>
        <v>794.72150363295486</v>
      </c>
      <c r="E1947" s="170">
        <f t="shared" si="675"/>
        <v>3.0325307026078538E-4</v>
      </c>
      <c r="F1947" s="170">
        <f t="shared" si="676"/>
        <v>0.85633565022815383</v>
      </c>
      <c r="G1947" s="147">
        <f t="shared" si="677"/>
        <v>3.0325307026078538E-4</v>
      </c>
      <c r="H1947" s="147" t="str">
        <f t="shared" si="678"/>
        <v/>
      </c>
      <c r="I1947" s="147" t="str">
        <f t="shared" si="679"/>
        <v/>
      </c>
      <c r="J1947" s="147">
        <f t="shared" si="680"/>
        <v>7.9206071373228836E-10</v>
      </c>
      <c r="K1947" s="147" t="str">
        <f t="shared" si="681"/>
        <v/>
      </c>
      <c r="L1947" s="147" t="str">
        <f t="shared" si="682"/>
        <v/>
      </c>
      <c r="P1947" s="151">
        <v>1266</v>
      </c>
      <c r="Q1947" s="147">
        <f t="shared" si="683"/>
        <v>25559.124097322274</v>
      </c>
      <c r="R1947" s="170">
        <f t="shared" si="684"/>
        <v>9.4291860339693817E-6</v>
      </c>
      <c r="S1947" s="170">
        <f t="shared" si="685"/>
        <v>0.85633565022815383</v>
      </c>
      <c r="T1947" s="147">
        <f t="shared" si="686"/>
        <v>9.4291860339693817E-6</v>
      </c>
      <c r="U1947" s="147" t="str">
        <f t="shared" si="687"/>
        <v/>
      </c>
      <c r="V1947" s="147" t="str">
        <f t="shared" si="688"/>
        <v/>
      </c>
      <c r="W1947" s="171">
        <f t="shared" si="689"/>
        <v>1.5884086582469282E-5</v>
      </c>
      <c r="X1947" s="169" t="str">
        <f t="shared" si="690"/>
        <v/>
      </c>
      <c r="Y1947" s="147" t="str">
        <f t="shared" si="691"/>
        <v/>
      </c>
      <c r="AC1947" s="151">
        <v>1266</v>
      </c>
      <c r="AD1947" s="147">
        <f t="shared" si="692"/>
        <v>1.0640000000000001</v>
      </c>
      <c r="AE1947" s="170">
        <f t="shared" si="693"/>
        <v>0.22650539095767053</v>
      </c>
      <c r="AF1947" s="170">
        <f t="shared" si="694"/>
        <v>0.85633565022815383</v>
      </c>
      <c r="AG1947" s="147">
        <f t="shared" si="695"/>
        <v>0.22650539095767053</v>
      </c>
      <c r="AH1947" s="147" t="str">
        <f t="shared" si="696"/>
        <v/>
      </c>
      <c r="AI1947" s="147" t="str">
        <f t="shared" si="697"/>
        <v/>
      </c>
      <c r="AJ1947" s="169">
        <f t="shared" si="698"/>
        <v>0</v>
      </c>
      <c r="AK1947" s="169" t="str">
        <f t="shared" si="699"/>
        <v/>
      </c>
      <c r="AL1947" s="169" t="str">
        <f t="shared" si="700"/>
        <v/>
      </c>
      <c r="AM1947" s="169"/>
      <c r="AN1947" s="169"/>
      <c r="AO1947" s="169"/>
      <c r="AP1947" s="169"/>
      <c r="AQ1947" s="169"/>
      <c r="AR1947" s="169"/>
      <c r="AS1947" s="169"/>
      <c r="AT1947" s="148"/>
      <c r="AU1947" s="149"/>
      <c r="AV1947" s="148"/>
      <c r="AW1947" s="173"/>
      <c r="AX1947" s="174"/>
      <c r="AY1947" s="175"/>
      <c r="AZ1947" s="175"/>
      <c r="BA1947" s="176"/>
      <c r="BB1947" s="176"/>
      <c r="BC1947" s="150"/>
      <c r="BE1947" s="151">
        <v>1243</v>
      </c>
      <c r="BF1947" s="164">
        <f t="shared" si="702"/>
        <v>7.948800000000162</v>
      </c>
      <c r="BG1947" s="177">
        <f t="shared" si="703"/>
        <v>0.33713033700108647</v>
      </c>
      <c r="BH1947" s="178">
        <f t="shared" si="704"/>
        <v>5.694227906383742E-4</v>
      </c>
      <c r="BI1947" s="179" t="str">
        <f t="shared" si="705"/>
        <v/>
      </c>
      <c r="BJ1947" s="179" t="str">
        <f t="shared" si="701"/>
        <v/>
      </c>
    </row>
    <row r="1948" spans="2:62" ht="20.100000000000001" customHeight="1" x14ac:dyDescent="0.25">
      <c r="B1948" s="147"/>
      <c r="C1948" s="151">
        <v>1267</v>
      </c>
      <c r="D1948" s="147">
        <f t="shared" si="674"/>
        <v>797.70917845864278</v>
      </c>
      <c r="E1948" s="170">
        <f t="shared" si="675"/>
        <v>3.0196275208256308E-4</v>
      </c>
      <c r="F1948" s="170">
        <f t="shared" si="676"/>
        <v>0.85723974410204518</v>
      </c>
      <c r="G1948" s="147">
        <f t="shared" si="677"/>
        <v>3.0196275208256308E-4</v>
      </c>
      <c r="H1948" s="147" t="str">
        <f t="shared" si="678"/>
        <v/>
      </c>
      <c r="I1948" s="147" t="str">
        <f t="shared" si="679"/>
        <v/>
      </c>
      <c r="J1948" s="147">
        <f t="shared" si="680"/>
        <v>8.086402479013614E-10</v>
      </c>
      <c r="K1948" s="147" t="str">
        <f t="shared" si="681"/>
        <v/>
      </c>
      <c r="L1948" s="147" t="str">
        <f t="shared" si="682"/>
        <v/>
      </c>
      <c r="P1948" s="151">
        <v>1267</v>
      </c>
      <c r="Q1948" s="147">
        <f t="shared" si="683"/>
        <v>25655.211030018982</v>
      </c>
      <c r="R1948" s="170">
        <f t="shared" si="684"/>
        <v>9.3890655823116043E-6</v>
      </c>
      <c r="S1948" s="170">
        <f t="shared" si="685"/>
        <v>0.85723974410204518</v>
      </c>
      <c r="T1948" s="147">
        <f t="shared" si="686"/>
        <v>9.3890655823116043E-6</v>
      </c>
      <c r="U1948" s="147" t="str">
        <f t="shared" si="687"/>
        <v/>
      </c>
      <c r="V1948" s="147" t="str">
        <f t="shared" si="688"/>
        <v/>
      </c>
      <c r="W1948" s="171">
        <f t="shared" si="689"/>
        <v>1.5865007743208972E-5</v>
      </c>
      <c r="X1948" s="169" t="str">
        <f t="shared" si="690"/>
        <v/>
      </c>
      <c r="Y1948" s="147" t="str">
        <f t="shared" si="691"/>
        <v/>
      </c>
      <c r="AC1948" s="151">
        <v>1267</v>
      </c>
      <c r="AD1948" s="147">
        <f t="shared" si="692"/>
        <v>1.0680000000000005</v>
      </c>
      <c r="AE1948" s="170">
        <f t="shared" si="693"/>
        <v>0.22554162817311998</v>
      </c>
      <c r="AF1948" s="170">
        <f t="shared" si="694"/>
        <v>0.85723974410204518</v>
      </c>
      <c r="AG1948" s="147">
        <f t="shared" si="695"/>
        <v>0.22554162817311998</v>
      </c>
      <c r="AH1948" s="147" t="str">
        <f t="shared" si="696"/>
        <v/>
      </c>
      <c r="AI1948" s="147" t="str">
        <f t="shared" si="697"/>
        <v/>
      </c>
      <c r="AJ1948" s="169">
        <f t="shared" si="698"/>
        <v>0</v>
      </c>
      <c r="AK1948" s="169" t="str">
        <f t="shared" si="699"/>
        <v/>
      </c>
      <c r="AL1948" s="169" t="str">
        <f t="shared" si="700"/>
        <v/>
      </c>
      <c r="AM1948" s="169"/>
      <c r="AN1948" s="169"/>
      <c r="AO1948" s="169"/>
      <c r="AP1948" s="169"/>
      <c r="AQ1948" s="169"/>
      <c r="AR1948" s="169"/>
      <c r="AS1948" s="169"/>
      <c r="AT1948" s="148"/>
      <c r="AU1948" s="149"/>
      <c r="AV1948" s="148"/>
      <c r="AW1948" s="173"/>
      <c r="AX1948" s="174"/>
      <c r="AY1948" s="175"/>
      <c r="AZ1948" s="175"/>
      <c r="BA1948" s="176"/>
      <c r="BB1948" s="176"/>
      <c r="BC1948" s="150"/>
      <c r="BE1948" s="151">
        <v>1244</v>
      </c>
      <c r="BF1948" s="164">
        <f t="shared" si="702"/>
        <v>7.9552000000001621</v>
      </c>
      <c r="BG1948" s="177">
        <f t="shared" si="703"/>
        <v>0.33656091421044809</v>
      </c>
      <c r="BH1948" s="178">
        <f t="shared" si="704"/>
        <v>5.6874629911973784E-4</v>
      </c>
      <c r="BI1948" s="179" t="str">
        <f t="shared" si="705"/>
        <v/>
      </c>
      <c r="BJ1948" s="179" t="str">
        <f t="shared" si="701"/>
        <v/>
      </c>
    </row>
    <row r="1949" spans="2:62" ht="20.100000000000001" customHeight="1" x14ac:dyDescent="0.25">
      <c r="B1949" s="147"/>
      <c r="C1949" s="151">
        <v>1268</v>
      </c>
      <c r="D1949" s="147">
        <f t="shared" si="674"/>
        <v>800.69685328433025</v>
      </c>
      <c r="E1949" s="170">
        <f t="shared" si="675"/>
        <v>3.0067311329932191E-4</v>
      </c>
      <c r="F1949" s="170">
        <f t="shared" si="676"/>
        <v>0.85813998393014912</v>
      </c>
      <c r="G1949" s="147">
        <f t="shared" si="677"/>
        <v>3.0067311329932191E-4</v>
      </c>
      <c r="H1949" s="147" t="str">
        <f t="shared" si="678"/>
        <v/>
      </c>
      <c r="I1949" s="147" t="str">
        <f t="shared" si="679"/>
        <v/>
      </c>
      <c r="J1949" s="147">
        <f t="shared" si="680"/>
        <v>8.2555361841349375E-10</v>
      </c>
      <c r="K1949" s="147" t="str">
        <f t="shared" si="681"/>
        <v/>
      </c>
      <c r="L1949" s="147" t="str">
        <f t="shared" si="682"/>
        <v/>
      </c>
      <c r="P1949" s="151">
        <v>1268</v>
      </c>
      <c r="Q1949" s="147">
        <f t="shared" si="683"/>
        <v>25751.297962715675</v>
      </c>
      <c r="R1949" s="170">
        <f t="shared" si="684"/>
        <v>9.3489662553918619E-6</v>
      </c>
      <c r="S1949" s="170">
        <f t="shared" si="685"/>
        <v>0.85813998393014912</v>
      </c>
      <c r="T1949" s="147">
        <f t="shared" si="686"/>
        <v>9.3489662553918619E-6</v>
      </c>
      <c r="U1949" s="147" t="str">
        <f t="shared" si="687"/>
        <v/>
      </c>
      <c r="V1949" s="147" t="str">
        <f t="shared" si="688"/>
        <v/>
      </c>
      <c r="W1949" s="171">
        <f t="shared" si="689"/>
        <v>1.5845698286897609E-5</v>
      </c>
      <c r="X1949" s="169" t="str">
        <f t="shared" si="690"/>
        <v/>
      </c>
      <c r="Y1949" s="147" t="str">
        <f t="shared" si="691"/>
        <v/>
      </c>
      <c r="AC1949" s="151">
        <v>1268</v>
      </c>
      <c r="AD1949" s="147">
        <f t="shared" si="692"/>
        <v>1.0720000000000001</v>
      </c>
      <c r="AE1949" s="170">
        <f t="shared" si="693"/>
        <v>0.22457837284138993</v>
      </c>
      <c r="AF1949" s="170">
        <f t="shared" si="694"/>
        <v>0.85813998393014912</v>
      </c>
      <c r="AG1949" s="147">
        <f t="shared" si="695"/>
        <v>0.22457837284138993</v>
      </c>
      <c r="AH1949" s="147" t="str">
        <f t="shared" si="696"/>
        <v/>
      </c>
      <c r="AI1949" s="147" t="str">
        <f t="shared" si="697"/>
        <v/>
      </c>
      <c r="AJ1949" s="169">
        <f t="shared" si="698"/>
        <v>0</v>
      </c>
      <c r="AK1949" s="169" t="str">
        <f t="shared" si="699"/>
        <v/>
      </c>
      <c r="AL1949" s="169" t="str">
        <f t="shared" si="700"/>
        <v/>
      </c>
      <c r="AM1949" s="169"/>
      <c r="AN1949" s="169"/>
      <c r="AO1949" s="169"/>
      <c r="AP1949" s="169"/>
      <c r="AQ1949" s="169"/>
      <c r="AR1949" s="169"/>
      <c r="AS1949" s="169"/>
      <c r="AT1949" s="148"/>
      <c r="AU1949" s="149"/>
      <c r="AV1949" s="148"/>
      <c r="AW1949" s="173"/>
      <c r="AX1949" s="174"/>
      <c r="AY1949" s="175"/>
      <c r="AZ1949" s="175"/>
      <c r="BA1949" s="176"/>
      <c r="BB1949" s="176"/>
      <c r="BC1949" s="150"/>
      <c r="BE1949" s="151">
        <v>1245</v>
      </c>
      <c r="BF1949" s="164">
        <f t="shared" si="702"/>
        <v>7.9616000000001623</v>
      </c>
      <c r="BG1949" s="177">
        <f t="shared" si="703"/>
        <v>0.33599216791132835</v>
      </c>
      <c r="BH1949" s="178">
        <f t="shared" si="704"/>
        <v>5.680696928541118E-4</v>
      </c>
      <c r="BI1949" s="179" t="str">
        <f t="shared" si="705"/>
        <v/>
      </c>
      <c r="BJ1949" s="179" t="str">
        <f t="shared" si="701"/>
        <v/>
      </c>
    </row>
    <row r="1950" spans="2:62" ht="20.100000000000001" customHeight="1" x14ac:dyDescent="0.25">
      <c r="B1950" s="147"/>
      <c r="C1950" s="151">
        <v>1269</v>
      </c>
      <c r="D1950" s="147">
        <f t="shared" si="674"/>
        <v>803.68452811001816</v>
      </c>
      <c r="E1950" s="170">
        <f t="shared" si="675"/>
        <v>2.9938419218945091E-4</v>
      </c>
      <c r="F1950" s="170">
        <f t="shared" si="676"/>
        <v>0.85903637179950776</v>
      </c>
      <c r="G1950" s="147">
        <f t="shared" si="677"/>
        <v>2.9938419218945091E-4</v>
      </c>
      <c r="H1950" s="147" t="str">
        <f t="shared" si="678"/>
        <v/>
      </c>
      <c r="I1950" s="147" t="str">
        <f t="shared" si="679"/>
        <v/>
      </c>
      <c r="J1950" s="147">
        <f t="shared" si="680"/>
        <v>8.4280726084457219E-10</v>
      </c>
      <c r="K1950" s="147" t="str">
        <f t="shared" si="681"/>
        <v/>
      </c>
      <c r="L1950" s="147" t="str">
        <f t="shared" si="682"/>
        <v/>
      </c>
      <c r="P1950" s="151">
        <v>1269</v>
      </c>
      <c r="Q1950" s="147">
        <f t="shared" si="683"/>
        <v>25847.384895412382</v>
      </c>
      <c r="R1950" s="170">
        <f t="shared" si="684"/>
        <v>9.3088892434175584E-6</v>
      </c>
      <c r="S1950" s="170">
        <f t="shared" si="685"/>
        <v>0.85903637179950776</v>
      </c>
      <c r="T1950" s="147">
        <f t="shared" si="686"/>
        <v>9.3088892434175584E-6</v>
      </c>
      <c r="U1950" s="147" t="str">
        <f t="shared" si="687"/>
        <v/>
      </c>
      <c r="V1950" s="147" t="str">
        <f t="shared" si="688"/>
        <v/>
      </c>
      <c r="W1950" s="171">
        <f t="shared" si="689"/>
        <v>1.5826159111743096E-5</v>
      </c>
      <c r="X1950" s="169" t="str">
        <f t="shared" si="690"/>
        <v/>
      </c>
      <c r="Y1950" s="147" t="str">
        <f t="shared" si="691"/>
        <v/>
      </c>
      <c r="AC1950" s="151">
        <v>1269</v>
      </c>
      <c r="AD1950" s="147">
        <f t="shared" si="692"/>
        <v>1.0760000000000005</v>
      </c>
      <c r="AE1950" s="170">
        <f t="shared" si="693"/>
        <v>0.22361565355332497</v>
      </c>
      <c r="AF1950" s="170">
        <f t="shared" si="694"/>
        <v>0.85903637179950787</v>
      </c>
      <c r="AG1950" s="147">
        <f t="shared" si="695"/>
        <v>0.22361565355332497</v>
      </c>
      <c r="AH1950" s="147" t="str">
        <f t="shared" si="696"/>
        <v/>
      </c>
      <c r="AI1950" s="147" t="str">
        <f t="shared" si="697"/>
        <v/>
      </c>
      <c r="AJ1950" s="169">
        <f t="shared" si="698"/>
        <v>0</v>
      </c>
      <c r="AK1950" s="169" t="str">
        <f t="shared" si="699"/>
        <v/>
      </c>
      <c r="AL1950" s="169" t="str">
        <f t="shared" si="700"/>
        <v/>
      </c>
      <c r="AM1950" s="169"/>
      <c r="AN1950" s="169"/>
      <c r="AO1950" s="169"/>
      <c r="AP1950" s="169"/>
      <c r="AQ1950" s="169"/>
      <c r="AR1950" s="169"/>
      <c r="AS1950" s="169"/>
      <c r="AT1950" s="148"/>
      <c r="AU1950" s="149"/>
      <c r="AV1950" s="148"/>
      <c r="AW1950" s="173"/>
      <c r="AX1950" s="174"/>
      <c r="AY1950" s="175"/>
      <c r="AZ1950" s="175"/>
      <c r="BA1950" s="176"/>
      <c r="BB1950" s="176"/>
      <c r="BC1950" s="150"/>
      <c r="BE1950" s="151">
        <v>1246</v>
      </c>
      <c r="BF1950" s="164">
        <f t="shared" si="702"/>
        <v>7.9680000000001625</v>
      </c>
      <c r="BG1950" s="177">
        <f t="shared" si="703"/>
        <v>0.33542409821847424</v>
      </c>
      <c r="BH1950" s="178">
        <f t="shared" si="704"/>
        <v>5.6739297563762614E-4</v>
      </c>
      <c r="BI1950" s="179" t="str">
        <f t="shared" si="705"/>
        <v/>
      </c>
      <c r="BJ1950" s="179" t="str">
        <f t="shared" si="701"/>
        <v/>
      </c>
    </row>
    <row r="1951" spans="2:62" ht="20.100000000000001" customHeight="1" x14ac:dyDescent="0.25">
      <c r="B1951" s="147"/>
      <c r="C1951" s="151">
        <v>1270</v>
      </c>
      <c r="D1951" s="147">
        <f t="shared" si="674"/>
        <v>806.67220293570608</v>
      </c>
      <c r="E1951" s="170">
        <f t="shared" si="675"/>
        <v>2.9809602683317926E-4</v>
      </c>
      <c r="F1951" s="170">
        <f t="shared" si="676"/>
        <v>0.85992890991123105</v>
      </c>
      <c r="G1951" s="147">
        <f t="shared" si="677"/>
        <v>2.9809602683317926E-4</v>
      </c>
      <c r="H1951" s="147" t="str">
        <f t="shared" si="678"/>
        <v/>
      </c>
      <c r="I1951" s="147" t="str">
        <f t="shared" si="679"/>
        <v/>
      </c>
      <c r="J1951" s="147">
        <f t="shared" si="680"/>
        <v>8.6040772881963979E-10</v>
      </c>
      <c r="K1951" s="147" t="str">
        <f t="shared" si="681"/>
        <v/>
      </c>
      <c r="L1951" s="147" t="str">
        <f t="shared" si="682"/>
        <v/>
      </c>
      <c r="P1951" s="151">
        <v>1270</v>
      </c>
      <c r="Q1951" s="147">
        <f t="shared" si="683"/>
        <v>25943.471828109075</v>
      </c>
      <c r="R1951" s="170">
        <f t="shared" si="684"/>
        <v>9.2688357304346464E-6</v>
      </c>
      <c r="S1951" s="170">
        <f t="shared" si="685"/>
        <v>0.85992890991123094</v>
      </c>
      <c r="T1951" s="147">
        <f t="shared" si="686"/>
        <v>9.2688357304346464E-6</v>
      </c>
      <c r="U1951" s="147" t="str">
        <f t="shared" si="687"/>
        <v/>
      </c>
      <c r="V1951" s="147" t="str">
        <f t="shared" si="688"/>
        <v/>
      </c>
      <c r="W1951" s="171">
        <f t="shared" si="689"/>
        <v>1.58063911258726E-5</v>
      </c>
      <c r="X1951" s="169" t="str">
        <f t="shared" si="690"/>
        <v/>
      </c>
      <c r="Y1951" s="147" t="str">
        <f t="shared" si="691"/>
        <v/>
      </c>
      <c r="AC1951" s="151">
        <v>1270</v>
      </c>
      <c r="AD1951" s="147">
        <f t="shared" si="692"/>
        <v>1.08</v>
      </c>
      <c r="AE1951" s="170">
        <f t="shared" si="693"/>
        <v>0.22265349875176113</v>
      </c>
      <c r="AF1951" s="170">
        <f t="shared" si="694"/>
        <v>0.85992890991123094</v>
      </c>
      <c r="AG1951" s="147">
        <f t="shared" si="695"/>
        <v>0.22265349875176113</v>
      </c>
      <c r="AH1951" s="147" t="str">
        <f t="shared" si="696"/>
        <v/>
      </c>
      <c r="AI1951" s="147" t="str">
        <f t="shared" si="697"/>
        <v/>
      </c>
      <c r="AJ1951" s="169">
        <f t="shared" si="698"/>
        <v>0</v>
      </c>
      <c r="AK1951" s="169" t="str">
        <f t="shared" si="699"/>
        <v/>
      </c>
      <c r="AL1951" s="169" t="str">
        <f t="shared" si="700"/>
        <v/>
      </c>
      <c r="AM1951" s="169"/>
      <c r="AN1951" s="169"/>
      <c r="AO1951" s="169"/>
      <c r="AP1951" s="169"/>
      <c r="AQ1951" s="169"/>
      <c r="AR1951" s="169"/>
      <c r="AS1951" s="169"/>
      <c r="AT1951" s="148"/>
      <c r="AU1951" s="149"/>
      <c r="AV1951" s="148"/>
      <c r="AW1951" s="173"/>
      <c r="AX1951" s="174"/>
      <c r="AY1951" s="175"/>
      <c r="AZ1951" s="175"/>
      <c r="BA1951" s="176"/>
      <c r="BB1951" s="176"/>
      <c r="BC1951" s="150"/>
      <c r="BE1951" s="151">
        <v>1247</v>
      </c>
      <c r="BF1951" s="164">
        <f t="shared" si="702"/>
        <v>7.9744000000001627</v>
      </c>
      <c r="BG1951" s="177">
        <f t="shared" si="703"/>
        <v>0.33485670524283662</v>
      </c>
      <c r="BH1951" s="178">
        <f t="shared" si="704"/>
        <v>5.6671615125430952E-4</v>
      </c>
      <c r="BI1951" s="179" t="str">
        <f t="shared" si="705"/>
        <v/>
      </c>
      <c r="BJ1951" s="179" t="str">
        <f t="shared" si="701"/>
        <v/>
      </c>
    </row>
    <row r="1952" spans="2:62" ht="20.100000000000001" customHeight="1" x14ac:dyDescent="0.25">
      <c r="B1952" s="147"/>
      <c r="C1952" s="151">
        <v>1271</v>
      </c>
      <c r="D1952" s="147">
        <f t="shared" si="674"/>
        <v>809.659877761394</v>
      </c>
      <c r="E1952" s="170">
        <f t="shared" si="675"/>
        <v>2.968086551109939E-4</v>
      </c>
      <c r="F1952" s="170">
        <f t="shared" si="676"/>
        <v>0.8608176005799022</v>
      </c>
      <c r="G1952" s="147">
        <f t="shared" si="677"/>
        <v>2.968086551109939E-4</v>
      </c>
      <c r="H1952" s="147" t="str">
        <f t="shared" si="678"/>
        <v/>
      </c>
      <c r="I1952" s="147" t="str">
        <f t="shared" si="679"/>
        <v/>
      </c>
      <c r="J1952" s="147">
        <f t="shared" si="680"/>
        <v>8.7836169605625666E-10</v>
      </c>
      <c r="K1952" s="147" t="str">
        <f t="shared" si="681"/>
        <v/>
      </c>
      <c r="L1952" s="147" t="str">
        <f t="shared" si="682"/>
        <v/>
      </c>
      <c r="P1952" s="151">
        <v>1271</v>
      </c>
      <c r="Q1952" s="147">
        <f t="shared" si="683"/>
        <v>26039.558760805783</v>
      </c>
      <c r="R1952" s="170">
        <f t="shared" si="684"/>
        <v>9.22880689427837E-6</v>
      </c>
      <c r="S1952" s="170">
        <f t="shared" si="685"/>
        <v>0.86081760057990209</v>
      </c>
      <c r="T1952" s="147">
        <f t="shared" si="686"/>
        <v>9.22880689427837E-6</v>
      </c>
      <c r="U1952" s="147" t="str">
        <f t="shared" si="687"/>
        <v/>
      </c>
      <c r="V1952" s="147" t="str">
        <f t="shared" si="688"/>
        <v/>
      </c>
      <c r="W1952" s="171">
        <f t="shared" si="689"/>
        <v>1.5786395247262221E-5</v>
      </c>
      <c r="X1952" s="169" t="str">
        <f t="shared" si="690"/>
        <v/>
      </c>
      <c r="Y1952" s="147" t="str">
        <f t="shared" si="691"/>
        <v/>
      </c>
      <c r="AC1952" s="151">
        <v>1271</v>
      </c>
      <c r="AD1952" s="147">
        <f t="shared" si="692"/>
        <v>1.0840000000000005</v>
      </c>
      <c r="AE1952" s="170">
        <f t="shared" si="693"/>
        <v>0.22169193673034224</v>
      </c>
      <c r="AF1952" s="170">
        <f t="shared" si="694"/>
        <v>0.8608176005799022</v>
      </c>
      <c r="AG1952" s="147">
        <f t="shared" si="695"/>
        <v>0.22169193673034224</v>
      </c>
      <c r="AH1952" s="147" t="str">
        <f t="shared" si="696"/>
        <v/>
      </c>
      <c r="AI1952" s="147" t="str">
        <f t="shared" si="697"/>
        <v/>
      </c>
      <c r="AJ1952" s="169">
        <f t="shared" si="698"/>
        <v>0</v>
      </c>
      <c r="AK1952" s="169" t="str">
        <f t="shared" si="699"/>
        <v/>
      </c>
      <c r="AL1952" s="169" t="str">
        <f t="shared" si="700"/>
        <v/>
      </c>
      <c r="AM1952" s="169"/>
      <c r="AN1952" s="169"/>
      <c r="AO1952" s="169"/>
      <c r="AP1952" s="169"/>
      <c r="AQ1952" s="169"/>
      <c r="AR1952" s="169"/>
      <c r="AS1952" s="169"/>
      <c r="AT1952" s="148"/>
      <c r="AU1952" s="149"/>
      <c r="AV1952" s="148"/>
      <c r="AW1952" s="173"/>
      <c r="AX1952" s="174"/>
      <c r="AY1952" s="175"/>
      <c r="AZ1952" s="175"/>
      <c r="BA1952" s="176"/>
      <c r="BB1952" s="176"/>
      <c r="BC1952" s="150"/>
      <c r="BE1952" s="151">
        <v>1248</v>
      </c>
      <c r="BF1952" s="164">
        <f t="shared" si="702"/>
        <v>7.9808000000001629</v>
      </c>
      <c r="BG1952" s="177">
        <f t="shared" si="703"/>
        <v>0.33428998909158231</v>
      </c>
      <c r="BH1952" s="178">
        <f t="shared" si="704"/>
        <v>5.6603922347603364E-4</v>
      </c>
      <c r="BI1952" s="179" t="str">
        <f t="shared" si="705"/>
        <v/>
      </c>
      <c r="BJ1952" s="179" t="str">
        <f t="shared" si="701"/>
        <v/>
      </c>
    </row>
    <row r="1953" spans="2:62" ht="20.100000000000001" customHeight="1" x14ac:dyDescent="0.25">
      <c r="B1953" s="147"/>
      <c r="C1953" s="151">
        <v>1272</v>
      </c>
      <c r="D1953" s="147">
        <f t="shared" si="674"/>
        <v>812.64755258708146</v>
      </c>
      <c r="E1953" s="170">
        <f t="shared" si="675"/>
        <v>2.9552211470208029E-4</v>
      </c>
      <c r="F1953" s="170">
        <f t="shared" si="676"/>
        <v>0.86170244623297843</v>
      </c>
      <c r="G1953" s="147">
        <f t="shared" si="677"/>
        <v>2.9552211470208029E-4</v>
      </c>
      <c r="H1953" s="147" t="str">
        <f t="shared" si="678"/>
        <v/>
      </c>
      <c r="I1953" s="147" t="str">
        <f t="shared" si="679"/>
        <v/>
      </c>
      <c r="J1953" s="147">
        <f t="shared" si="680"/>
        <v>8.9667595844086075E-10</v>
      </c>
      <c r="K1953" s="147" t="str">
        <f t="shared" si="681"/>
        <v/>
      </c>
      <c r="L1953" s="147" t="str">
        <f t="shared" si="682"/>
        <v/>
      </c>
      <c r="P1953" s="151">
        <v>1272</v>
      </c>
      <c r="Q1953" s="147">
        <f t="shared" si="683"/>
        <v>26135.645693502476</v>
      </c>
      <c r="R1953" s="170">
        <f t="shared" si="684"/>
        <v>9.1888039065248271E-6</v>
      </c>
      <c r="S1953" s="170">
        <f t="shared" si="685"/>
        <v>0.86170244623297843</v>
      </c>
      <c r="T1953" s="147">
        <f t="shared" si="686"/>
        <v>9.1888039065248271E-6</v>
      </c>
      <c r="U1953" s="147" t="str">
        <f t="shared" si="687"/>
        <v/>
      </c>
      <c r="V1953" s="147" t="str">
        <f t="shared" si="688"/>
        <v/>
      </c>
      <c r="W1953" s="171">
        <f t="shared" si="689"/>
        <v>1.5766172403665987E-5</v>
      </c>
      <c r="X1953" s="169" t="str">
        <f t="shared" si="690"/>
        <v/>
      </c>
      <c r="Y1953" s="147" t="str">
        <f t="shared" si="691"/>
        <v/>
      </c>
      <c r="AC1953" s="151">
        <v>1272</v>
      </c>
      <c r="AD1953" s="147">
        <f t="shared" si="692"/>
        <v>1.0880000000000001</v>
      </c>
      <c r="AE1953" s="170">
        <f t="shared" si="693"/>
        <v>0.22073099563235687</v>
      </c>
      <c r="AF1953" s="170">
        <f t="shared" si="694"/>
        <v>0.86170244623297843</v>
      </c>
      <c r="AG1953" s="147">
        <f t="shared" si="695"/>
        <v>0.22073099563235687</v>
      </c>
      <c r="AH1953" s="147" t="str">
        <f t="shared" si="696"/>
        <v/>
      </c>
      <c r="AI1953" s="147" t="str">
        <f t="shared" si="697"/>
        <v/>
      </c>
      <c r="AJ1953" s="169">
        <f t="shared" si="698"/>
        <v>0</v>
      </c>
      <c r="AK1953" s="169" t="str">
        <f t="shared" si="699"/>
        <v/>
      </c>
      <c r="AL1953" s="169" t="str">
        <f t="shared" si="700"/>
        <v/>
      </c>
      <c r="AM1953" s="169"/>
      <c r="AN1953" s="169"/>
      <c r="AO1953" s="169"/>
      <c r="AP1953" s="169"/>
      <c r="AQ1953" s="169"/>
      <c r="AR1953" s="169"/>
      <c r="AS1953" s="169"/>
      <c r="AT1953" s="148"/>
      <c r="AU1953" s="149"/>
      <c r="AV1953" s="148"/>
      <c r="AW1953" s="173"/>
      <c r="AX1953" s="174"/>
      <c r="AY1953" s="175"/>
      <c r="AZ1953" s="175"/>
      <c r="BA1953" s="176"/>
      <c r="BB1953" s="176"/>
      <c r="BC1953" s="150"/>
      <c r="BE1953" s="151">
        <v>1249</v>
      </c>
      <c r="BF1953" s="164">
        <f t="shared" si="702"/>
        <v>7.9872000000001631</v>
      </c>
      <c r="BG1953" s="177">
        <f t="shared" si="703"/>
        <v>0.33372394986810627</v>
      </c>
      <c r="BH1953" s="178">
        <f t="shared" si="704"/>
        <v>5.6536219606001525E-4</v>
      </c>
      <c r="BI1953" s="179" t="str">
        <f t="shared" si="705"/>
        <v/>
      </c>
      <c r="BJ1953" s="179" t="str">
        <f t="shared" si="701"/>
        <v/>
      </c>
    </row>
    <row r="1954" spans="2:62" ht="20.100000000000001" customHeight="1" x14ac:dyDescent="0.25">
      <c r="B1954" s="147"/>
      <c r="C1954" s="151">
        <v>1273</v>
      </c>
      <c r="D1954" s="147">
        <f t="shared" si="674"/>
        <v>815.63522741276938</v>
      </c>
      <c r="E1954" s="170">
        <f t="shared" si="675"/>
        <v>2.9423644308278386E-4</v>
      </c>
      <c r="F1954" s="170">
        <f t="shared" si="676"/>
        <v>0.86258344941018794</v>
      </c>
      <c r="G1954" s="147">
        <f t="shared" si="677"/>
        <v>2.9423644308278386E-4</v>
      </c>
      <c r="H1954" s="147" t="str">
        <f t="shared" si="678"/>
        <v/>
      </c>
      <c r="I1954" s="147" t="str">
        <f t="shared" si="679"/>
        <v/>
      </c>
      <c r="J1954" s="147">
        <f t="shared" si="680"/>
        <v>9.1535743613854885E-10</v>
      </c>
      <c r="K1954" s="147" t="str">
        <f t="shared" si="681"/>
        <v/>
      </c>
      <c r="L1954" s="147" t="str">
        <f t="shared" si="682"/>
        <v/>
      </c>
      <c r="P1954" s="151">
        <v>1273</v>
      </c>
      <c r="Q1954" s="147">
        <f t="shared" si="683"/>
        <v>26231.732626199184</v>
      </c>
      <c r="R1954" s="170">
        <f t="shared" si="684"/>
        <v>9.1488279324431266E-6</v>
      </c>
      <c r="S1954" s="170">
        <f t="shared" si="685"/>
        <v>0.86258344941018805</v>
      </c>
      <c r="T1954" s="147">
        <f t="shared" si="686"/>
        <v>9.1488279324431266E-6</v>
      </c>
      <c r="U1954" s="147" t="str">
        <f t="shared" si="687"/>
        <v/>
      </c>
      <c r="V1954" s="147" t="str">
        <f t="shared" si="688"/>
        <v/>
      </c>
      <c r="W1954" s="171">
        <f t="shared" si="689"/>
        <v>1.5745723532544146E-5</v>
      </c>
      <c r="X1954" s="169" t="str">
        <f t="shared" si="690"/>
        <v/>
      </c>
      <c r="Y1954" s="147" t="str">
        <f t="shared" si="691"/>
        <v/>
      </c>
      <c r="AC1954" s="151">
        <v>1273</v>
      </c>
      <c r="AD1954" s="147">
        <f t="shared" si="692"/>
        <v>1.0920000000000005</v>
      </c>
      <c r="AE1954" s="170">
        <f t="shared" si="693"/>
        <v>0.21977070344958852</v>
      </c>
      <c r="AF1954" s="170">
        <f t="shared" si="694"/>
        <v>0.86258344941018805</v>
      </c>
      <c r="AG1954" s="147">
        <f t="shared" si="695"/>
        <v>0.21977070344958852</v>
      </c>
      <c r="AH1954" s="147" t="str">
        <f t="shared" si="696"/>
        <v/>
      </c>
      <c r="AI1954" s="147" t="str">
        <f t="shared" si="697"/>
        <v/>
      </c>
      <c r="AJ1954" s="169">
        <f t="shared" si="698"/>
        <v>0</v>
      </c>
      <c r="AK1954" s="169" t="str">
        <f t="shared" si="699"/>
        <v/>
      </c>
      <c r="AL1954" s="169" t="str">
        <f t="shared" si="700"/>
        <v/>
      </c>
      <c r="AM1954" s="169"/>
      <c r="AN1954" s="169"/>
      <c r="AO1954" s="169"/>
      <c r="AP1954" s="169"/>
      <c r="AQ1954" s="169"/>
      <c r="AR1954" s="169"/>
      <c r="AS1954" s="169"/>
      <c r="AT1954" s="148"/>
      <c r="AU1954" s="149"/>
      <c r="AV1954" s="148"/>
      <c r="AW1954" s="173"/>
      <c r="AX1954" s="174"/>
      <c r="AY1954" s="175"/>
      <c r="AZ1954" s="175"/>
      <c r="BA1954" s="176"/>
      <c r="BB1954" s="176"/>
      <c r="BC1954" s="150"/>
      <c r="BE1954" s="151">
        <v>1250</v>
      </c>
      <c r="BF1954" s="164">
        <f t="shared" si="702"/>
        <v>7.9936000000001632</v>
      </c>
      <c r="BG1954" s="177">
        <f t="shared" si="703"/>
        <v>0.33315858767204626</v>
      </c>
      <c r="BH1954" s="178">
        <f t="shared" si="704"/>
        <v>5.6468507275270197E-4</v>
      </c>
      <c r="BI1954" s="179" t="str">
        <f t="shared" si="705"/>
        <v/>
      </c>
      <c r="BJ1954" s="179" t="str">
        <f t="shared" si="701"/>
        <v/>
      </c>
    </row>
    <row r="1955" spans="2:62" ht="20.100000000000001" customHeight="1" x14ac:dyDescent="0.25">
      <c r="B1955" s="147"/>
      <c r="C1955" s="151">
        <v>1274</v>
      </c>
      <c r="D1955" s="147">
        <f t="shared" si="674"/>
        <v>818.6229022384573</v>
      </c>
      <c r="E1955" s="170">
        <f t="shared" si="675"/>
        <v>2.9295167752509799E-4</v>
      </c>
      <c r="F1955" s="170">
        <f t="shared" si="676"/>
        <v>0.86346061276292108</v>
      </c>
      <c r="G1955" s="147">
        <f t="shared" si="677"/>
        <v>2.9295167752509799E-4</v>
      </c>
      <c r="H1955" s="147" t="str">
        <f t="shared" si="678"/>
        <v/>
      </c>
      <c r="I1955" s="147" t="str">
        <f t="shared" si="679"/>
        <v/>
      </c>
      <c r="J1955" s="147">
        <f t="shared" si="680"/>
        <v>9.3441317573685276E-10</v>
      </c>
      <c r="K1955" s="147" t="str">
        <f t="shared" si="681"/>
        <v/>
      </c>
      <c r="L1955" s="147" t="str">
        <f t="shared" si="682"/>
        <v/>
      </c>
      <c r="P1955" s="151">
        <v>1274</v>
      </c>
      <c r="Q1955" s="147">
        <f t="shared" si="683"/>
        <v>26327.819558895877</v>
      </c>
      <c r="R1955" s="170">
        <f t="shared" si="684"/>
        <v>9.1088801309483634E-6</v>
      </c>
      <c r="S1955" s="170">
        <f t="shared" si="685"/>
        <v>0.86346061276292108</v>
      </c>
      <c r="T1955" s="147">
        <f t="shared" si="686"/>
        <v>9.1088801309483634E-6</v>
      </c>
      <c r="U1955" s="147" t="str">
        <f t="shared" si="687"/>
        <v/>
      </c>
      <c r="V1955" s="147" t="str">
        <f t="shared" si="688"/>
        <v/>
      </c>
      <c r="W1955" s="171">
        <f t="shared" si="689"/>
        <v>1.5725049580990768E-5</v>
      </c>
      <c r="X1955" s="169" t="str">
        <f t="shared" si="690"/>
        <v/>
      </c>
      <c r="Y1955" s="147" t="str">
        <f t="shared" si="691"/>
        <v/>
      </c>
      <c r="AC1955" s="151">
        <v>1274</v>
      </c>
      <c r="AD1955" s="147">
        <f t="shared" si="692"/>
        <v>1.0960000000000001</v>
      </c>
      <c r="AE1955" s="170">
        <f t="shared" si="693"/>
        <v>0.21881108802118646</v>
      </c>
      <c r="AF1955" s="170">
        <f t="shared" si="694"/>
        <v>0.86346061276292108</v>
      </c>
      <c r="AG1955" s="147">
        <f t="shared" si="695"/>
        <v>0.21881108802118646</v>
      </c>
      <c r="AH1955" s="147" t="str">
        <f t="shared" si="696"/>
        <v/>
      </c>
      <c r="AI1955" s="147" t="str">
        <f t="shared" si="697"/>
        <v/>
      </c>
      <c r="AJ1955" s="169">
        <f t="shared" si="698"/>
        <v>0</v>
      </c>
      <c r="AK1955" s="169" t="str">
        <f t="shared" si="699"/>
        <v/>
      </c>
      <c r="AL1955" s="169" t="str">
        <f t="shared" si="700"/>
        <v/>
      </c>
      <c r="AM1955" s="169"/>
      <c r="AN1955" s="169"/>
      <c r="AO1955" s="169"/>
      <c r="AP1955" s="169"/>
      <c r="AQ1955" s="169"/>
      <c r="AR1955" s="169"/>
      <c r="AS1955" s="169"/>
      <c r="AT1955" s="148"/>
      <c r="AU1955" s="149"/>
      <c r="AV1955" s="148"/>
      <c r="AW1955" s="173"/>
      <c r="AX1955" s="174"/>
      <c r="AY1955" s="175"/>
      <c r="AZ1955" s="175"/>
      <c r="BA1955" s="176"/>
      <c r="BB1955" s="176"/>
      <c r="BC1955" s="150"/>
      <c r="BE1955" s="151">
        <v>1251</v>
      </c>
      <c r="BF1955" s="164">
        <f t="shared" si="702"/>
        <v>8.0000000000001634</v>
      </c>
      <c r="BG1955" s="177">
        <f t="shared" si="703"/>
        <v>0.33259390259929356</v>
      </c>
      <c r="BH1955" s="178">
        <f t="shared" si="704"/>
        <v>5.6400785728660807E-4</v>
      </c>
      <c r="BI1955" s="179" t="str">
        <f t="shared" si="705"/>
        <v/>
      </c>
      <c r="BJ1955" s="179" t="str">
        <f t="shared" si="701"/>
        <v/>
      </c>
    </row>
    <row r="1956" spans="2:62" ht="20.100000000000001" customHeight="1" x14ac:dyDescent="0.25">
      <c r="B1956" s="147"/>
      <c r="C1956" s="151">
        <v>1275</v>
      </c>
      <c r="D1956" s="147">
        <f t="shared" si="674"/>
        <v>821.61057706414522</v>
      </c>
      <c r="E1956" s="170">
        <f t="shared" si="675"/>
        <v>2.9166785509517176E-4</v>
      </c>
      <c r="F1956" s="170">
        <f t="shared" si="676"/>
        <v>0.86433393905361744</v>
      </c>
      <c r="G1956" s="147">
        <f t="shared" si="677"/>
        <v>2.9166785509517176E-4</v>
      </c>
      <c r="H1956" s="147" t="str">
        <f t="shared" si="678"/>
        <v/>
      </c>
      <c r="I1956" s="147" t="str">
        <f t="shared" si="679"/>
        <v/>
      </c>
      <c r="J1956" s="147">
        <f t="shared" si="680"/>
        <v>9.5385035242397263E-10</v>
      </c>
      <c r="K1956" s="147" t="str">
        <f t="shared" si="681"/>
        <v/>
      </c>
      <c r="L1956" s="147" t="str">
        <f t="shared" si="682"/>
        <v/>
      </c>
      <c r="P1956" s="151">
        <v>1275</v>
      </c>
      <c r="Q1956" s="147">
        <f t="shared" si="683"/>
        <v>26423.906491592585</v>
      </c>
      <c r="R1956" s="170">
        <f t="shared" si="684"/>
        <v>9.0689616545552072E-6</v>
      </c>
      <c r="S1956" s="170">
        <f t="shared" si="685"/>
        <v>0.86433393905361744</v>
      </c>
      <c r="T1956" s="147">
        <f t="shared" si="686"/>
        <v>9.0689616545552072E-6</v>
      </c>
      <c r="U1956" s="147" t="str">
        <f t="shared" si="687"/>
        <v/>
      </c>
      <c r="V1956" s="147" t="str">
        <f t="shared" si="688"/>
        <v/>
      </c>
      <c r="W1956" s="171">
        <f t="shared" si="689"/>
        <v>1.5704151505660689E-5</v>
      </c>
      <c r="X1956" s="169" t="str">
        <f t="shared" si="690"/>
        <v/>
      </c>
      <c r="Y1956" s="147" t="str">
        <f t="shared" si="691"/>
        <v/>
      </c>
      <c r="AC1956" s="151">
        <v>1275</v>
      </c>
      <c r="AD1956" s="147">
        <f t="shared" si="692"/>
        <v>1.1000000000000005</v>
      </c>
      <c r="AE1956" s="170">
        <f t="shared" si="693"/>
        <v>0.21785217703255041</v>
      </c>
      <c r="AF1956" s="170">
        <f t="shared" si="694"/>
        <v>0.86433393905361744</v>
      </c>
      <c r="AG1956" s="147">
        <f t="shared" si="695"/>
        <v>0.21785217703255041</v>
      </c>
      <c r="AH1956" s="147" t="str">
        <f t="shared" si="696"/>
        <v/>
      </c>
      <c r="AI1956" s="147" t="str">
        <f t="shared" si="697"/>
        <v/>
      </c>
      <c r="AJ1956" s="169">
        <f t="shared" si="698"/>
        <v>0</v>
      </c>
      <c r="AK1956" s="169" t="str">
        <f t="shared" si="699"/>
        <v/>
      </c>
      <c r="AL1956" s="169" t="str">
        <f t="shared" si="700"/>
        <v/>
      </c>
      <c r="AM1956" s="169"/>
      <c r="AN1956" s="169"/>
      <c r="AO1956" s="169"/>
      <c r="AP1956" s="169"/>
      <c r="AQ1956" s="169"/>
      <c r="AR1956" s="169"/>
      <c r="AS1956" s="169"/>
      <c r="AT1956" s="148"/>
      <c r="AU1956" s="149"/>
      <c r="AV1956" s="148"/>
      <c r="AW1956" s="173"/>
      <c r="AX1956" s="174"/>
      <c r="AY1956" s="175"/>
      <c r="AZ1956" s="175"/>
      <c r="BA1956" s="176"/>
      <c r="BB1956" s="176"/>
      <c r="BC1956" s="150"/>
      <c r="BE1956" s="151">
        <v>1252</v>
      </c>
      <c r="BF1956" s="164">
        <f t="shared" si="702"/>
        <v>8.0064000000001627</v>
      </c>
      <c r="BG1956" s="177">
        <f t="shared" si="703"/>
        <v>0.33202989474200695</v>
      </c>
      <c r="BH1956" s="178">
        <f t="shared" si="704"/>
        <v>5.6333055338209093E-4</v>
      </c>
      <c r="BI1956" s="179" t="str">
        <f t="shared" si="705"/>
        <v/>
      </c>
      <c r="BJ1956" s="179" t="str">
        <f t="shared" si="701"/>
        <v/>
      </c>
    </row>
    <row r="1957" spans="2:62" ht="20.100000000000001" customHeight="1" x14ac:dyDescent="0.25">
      <c r="B1957" s="147"/>
      <c r="C1957" s="151">
        <v>1276</v>
      </c>
      <c r="D1957" s="147">
        <f t="shared" si="674"/>
        <v>824.59825188983268</v>
      </c>
      <c r="E1957" s="170">
        <f t="shared" si="675"/>
        <v>2.9038501265184219E-4</v>
      </c>
      <c r="F1957" s="170">
        <f t="shared" si="676"/>
        <v>0.86520343115514886</v>
      </c>
      <c r="G1957" s="147">
        <f t="shared" si="677"/>
        <v>2.9038501265184219E-4</v>
      </c>
      <c r="H1957" s="147" t="str">
        <f t="shared" si="678"/>
        <v/>
      </c>
      <c r="I1957" s="147" t="str">
        <f t="shared" si="679"/>
        <v/>
      </c>
      <c r="J1957" s="147">
        <f t="shared" si="680"/>
        <v>9.736762722019848E-10</v>
      </c>
      <c r="K1957" s="147" t="str">
        <f t="shared" si="681"/>
        <v/>
      </c>
      <c r="L1957" s="147" t="str">
        <f t="shared" si="682"/>
        <v/>
      </c>
      <c r="P1957" s="151">
        <v>1276</v>
      </c>
      <c r="Q1957" s="147">
        <f t="shared" si="683"/>
        <v>26519.993424289278</v>
      </c>
      <c r="R1957" s="170">
        <f t="shared" si="684"/>
        <v>9.0290736493322937E-6</v>
      </c>
      <c r="S1957" s="170">
        <f t="shared" si="685"/>
        <v>0.86520343115514886</v>
      </c>
      <c r="T1957" s="147">
        <f t="shared" si="686"/>
        <v>9.0290736493322937E-6</v>
      </c>
      <c r="U1957" s="147" t="str">
        <f t="shared" si="687"/>
        <v/>
      </c>
      <c r="V1957" s="147" t="str">
        <f t="shared" si="688"/>
        <v/>
      </c>
      <c r="W1957" s="171">
        <f t="shared" si="689"/>
        <v>1.5683030272695753E-5</v>
      </c>
      <c r="X1957" s="169" t="str">
        <f t="shared" si="690"/>
        <v/>
      </c>
      <c r="Y1957" s="147" t="str">
        <f t="shared" si="691"/>
        <v/>
      </c>
      <c r="AC1957" s="151">
        <v>1276</v>
      </c>
      <c r="AD1957" s="147">
        <f t="shared" si="692"/>
        <v>1.1040000000000001</v>
      </c>
      <c r="AE1957" s="170">
        <f t="shared" si="693"/>
        <v>0.21689399801423551</v>
      </c>
      <c r="AF1957" s="170">
        <f t="shared" si="694"/>
        <v>0.86520343115514886</v>
      </c>
      <c r="AG1957" s="147">
        <f t="shared" si="695"/>
        <v>0.21689399801423551</v>
      </c>
      <c r="AH1957" s="147" t="str">
        <f t="shared" si="696"/>
        <v/>
      </c>
      <c r="AI1957" s="147" t="str">
        <f t="shared" si="697"/>
        <v/>
      </c>
      <c r="AJ1957" s="169">
        <f t="shared" si="698"/>
        <v>0</v>
      </c>
      <c r="AK1957" s="169" t="str">
        <f t="shared" si="699"/>
        <v/>
      </c>
      <c r="AL1957" s="169" t="str">
        <f t="shared" si="700"/>
        <v/>
      </c>
      <c r="AM1957" s="169"/>
      <c r="AN1957" s="169"/>
      <c r="AO1957" s="169"/>
      <c r="AP1957" s="169"/>
      <c r="AQ1957" s="169"/>
      <c r="AR1957" s="169"/>
      <c r="AS1957" s="169"/>
      <c r="AT1957" s="148"/>
      <c r="AU1957" s="149"/>
      <c r="AV1957" s="148"/>
      <c r="AW1957" s="173"/>
      <c r="AX1957" s="174"/>
      <c r="AY1957" s="175"/>
      <c r="AZ1957" s="175"/>
      <c r="BA1957" s="176"/>
      <c r="BB1957" s="176"/>
      <c r="BC1957" s="150"/>
      <c r="BE1957" s="151">
        <v>1253</v>
      </c>
      <c r="BF1957" s="164">
        <f t="shared" si="702"/>
        <v>8.012800000000162</v>
      </c>
      <c r="BG1957" s="177">
        <f t="shared" si="703"/>
        <v>0.33146656418862486</v>
      </c>
      <c r="BH1957" s="178">
        <f t="shared" si="704"/>
        <v>5.626531647466293E-4</v>
      </c>
      <c r="BI1957" s="179" t="str">
        <f t="shared" si="705"/>
        <v/>
      </c>
      <c r="BJ1957" s="179" t="str">
        <f t="shared" si="701"/>
        <v/>
      </c>
    </row>
    <row r="1958" spans="2:62" ht="20.100000000000001" customHeight="1" x14ac:dyDescent="0.25">
      <c r="B1958" s="147"/>
      <c r="C1958" s="151">
        <v>1277</v>
      </c>
      <c r="D1958" s="147">
        <f t="shared" si="674"/>
        <v>827.5859267155206</v>
      </c>
      <c r="E1958" s="170">
        <f t="shared" si="675"/>
        <v>2.8910318684518795E-4</v>
      </c>
      <c r="F1958" s="170">
        <f t="shared" si="676"/>
        <v>0.86606909205019811</v>
      </c>
      <c r="G1958" s="147">
        <f t="shared" si="677"/>
        <v>2.8910318684518795E-4</v>
      </c>
      <c r="H1958" s="147" t="str">
        <f t="shared" si="678"/>
        <v/>
      </c>
      <c r="I1958" s="147" t="str">
        <f t="shared" si="679"/>
        <v/>
      </c>
      <c r="J1958" s="147">
        <f t="shared" si="680"/>
        <v>9.9389837413551949E-10</v>
      </c>
      <c r="K1958" s="147" t="str">
        <f t="shared" si="681"/>
        <v/>
      </c>
      <c r="L1958" s="147" t="str">
        <f t="shared" si="682"/>
        <v/>
      </c>
      <c r="P1958" s="151">
        <v>1277</v>
      </c>
      <c r="Q1958" s="147">
        <f t="shared" si="683"/>
        <v>26616.080356985985</v>
      </c>
      <c r="R1958" s="170">
        <f t="shared" si="684"/>
        <v>8.989217254857235E-6</v>
      </c>
      <c r="S1958" s="170">
        <f t="shared" si="685"/>
        <v>0.86606909205019833</v>
      </c>
      <c r="T1958" s="147">
        <f t="shared" si="686"/>
        <v>8.989217254857235E-6</v>
      </c>
      <c r="U1958" s="147" t="str">
        <f t="shared" si="687"/>
        <v/>
      </c>
      <c r="V1958" s="147" t="str">
        <f t="shared" si="688"/>
        <v/>
      </c>
      <c r="W1958" s="171">
        <f t="shared" si="689"/>
        <v>1.5661686857650432E-5</v>
      </c>
      <c r="X1958" s="169" t="str">
        <f t="shared" si="690"/>
        <v/>
      </c>
      <c r="Y1958" s="147" t="str">
        <f t="shared" si="691"/>
        <v/>
      </c>
      <c r="AC1958" s="151">
        <v>1277</v>
      </c>
      <c r="AD1958" s="147">
        <f t="shared" si="692"/>
        <v>1.1080000000000005</v>
      </c>
      <c r="AE1958" s="170">
        <f t="shared" si="693"/>
        <v>0.21593657834087099</v>
      </c>
      <c r="AF1958" s="170">
        <f t="shared" si="694"/>
        <v>0.86606909205019833</v>
      </c>
      <c r="AG1958" s="147">
        <f t="shared" si="695"/>
        <v>0.21593657834087099</v>
      </c>
      <c r="AH1958" s="147" t="str">
        <f t="shared" si="696"/>
        <v/>
      </c>
      <c r="AI1958" s="147" t="str">
        <f t="shared" si="697"/>
        <v/>
      </c>
      <c r="AJ1958" s="169">
        <f t="shared" si="698"/>
        <v>0</v>
      </c>
      <c r="AK1958" s="169" t="str">
        <f t="shared" si="699"/>
        <v/>
      </c>
      <c r="AL1958" s="169" t="str">
        <f t="shared" si="700"/>
        <v/>
      </c>
      <c r="AM1958" s="169"/>
      <c r="AN1958" s="169"/>
      <c r="AO1958" s="169"/>
      <c r="AP1958" s="169"/>
      <c r="AQ1958" s="169"/>
      <c r="AR1958" s="169"/>
      <c r="AS1958" s="169"/>
      <c r="AT1958" s="148"/>
      <c r="AU1958" s="149"/>
      <c r="AV1958" s="148"/>
      <c r="AW1958" s="173"/>
      <c r="AX1958" s="174"/>
      <c r="AY1958" s="175"/>
      <c r="AZ1958" s="175"/>
      <c r="BA1958" s="176"/>
      <c r="BB1958" s="176"/>
      <c r="BC1958" s="150"/>
      <c r="BE1958" s="151">
        <v>1254</v>
      </c>
      <c r="BF1958" s="164">
        <f t="shared" si="702"/>
        <v>8.0192000000001613</v>
      </c>
      <c r="BG1958" s="177">
        <f t="shared" si="703"/>
        <v>0.33090391102387823</v>
      </c>
      <c r="BH1958" s="178">
        <f t="shared" si="704"/>
        <v>5.6197569507432377E-4</v>
      </c>
      <c r="BI1958" s="179" t="str">
        <f t="shared" si="705"/>
        <v/>
      </c>
      <c r="BJ1958" s="179" t="str">
        <f t="shared" si="701"/>
        <v/>
      </c>
    </row>
    <row r="1959" spans="2:62" ht="20.100000000000001" customHeight="1" x14ac:dyDescent="0.25">
      <c r="B1959" s="147"/>
      <c r="C1959" s="151">
        <v>1278</v>
      </c>
      <c r="D1959" s="147">
        <f t="shared" si="674"/>
        <v>830.57360154120852</v>
      </c>
      <c r="E1959" s="170">
        <f t="shared" si="675"/>
        <v>2.8782241411510876E-4</v>
      </c>
      <c r="F1959" s="170">
        <f t="shared" si="676"/>
        <v>0.86693092483063294</v>
      </c>
      <c r="G1959" s="147">
        <f t="shared" si="677"/>
        <v>2.8782241411510876E-4</v>
      </c>
      <c r="H1959" s="147" t="str">
        <f t="shared" si="678"/>
        <v/>
      </c>
      <c r="I1959" s="147" t="str">
        <f t="shared" si="679"/>
        <v/>
      </c>
      <c r="J1959" s="147">
        <f t="shared" si="680"/>
        <v>1.0145242326364328E-9</v>
      </c>
      <c r="K1959" s="147" t="str">
        <f t="shared" si="681"/>
        <v/>
      </c>
      <c r="L1959" s="147" t="str">
        <f t="shared" si="682"/>
        <v/>
      </c>
      <c r="P1959" s="151">
        <v>1278</v>
      </c>
      <c r="Q1959" s="147">
        <f t="shared" si="683"/>
        <v>26712.167289682679</v>
      </c>
      <c r="R1959" s="170">
        <f t="shared" si="684"/>
        <v>8.9493936041724656E-6</v>
      </c>
      <c r="S1959" s="170">
        <f t="shared" si="685"/>
        <v>0.86693092483063294</v>
      </c>
      <c r="T1959" s="147">
        <f t="shared" si="686"/>
        <v>8.9493936041724656E-6</v>
      </c>
      <c r="U1959" s="147" t="str">
        <f t="shared" si="687"/>
        <v/>
      </c>
      <c r="V1959" s="147" t="str">
        <f t="shared" si="688"/>
        <v/>
      </c>
      <c r="W1959" s="171">
        <f t="shared" si="689"/>
        <v>1.5640122245416768E-5</v>
      </c>
      <c r="X1959" s="169" t="str">
        <f t="shared" si="690"/>
        <v/>
      </c>
      <c r="Y1959" s="147" t="str">
        <f t="shared" si="691"/>
        <v/>
      </c>
      <c r="AC1959" s="151">
        <v>1278</v>
      </c>
      <c r="AD1959" s="147">
        <f t="shared" si="692"/>
        <v>1.1120000000000001</v>
      </c>
      <c r="AE1959" s="170">
        <f t="shared" si="693"/>
        <v>0.21497994523009986</v>
      </c>
      <c r="AF1959" s="170">
        <f t="shared" si="694"/>
        <v>0.86693092483063294</v>
      </c>
      <c r="AG1959" s="147">
        <f t="shared" si="695"/>
        <v>0.21497994523009986</v>
      </c>
      <c r="AH1959" s="147" t="str">
        <f t="shared" si="696"/>
        <v/>
      </c>
      <c r="AI1959" s="147" t="str">
        <f t="shared" si="697"/>
        <v/>
      </c>
      <c r="AJ1959" s="169">
        <f t="shared" si="698"/>
        <v>0</v>
      </c>
      <c r="AK1959" s="169" t="str">
        <f t="shared" si="699"/>
        <v/>
      </c>
      <c r="AL1959" s="169" t="str">
        <f t="shared" si="700"/>
        <v/>
      </c>
      <c r="AM1959" s="169"/>
      <c r="AN1959" s="169"/>
      <c r="AO1959" s="169"/>
      <c r="AP1959" s="169"/>
      <c r="AQ1959" s="169"/>
      <c r="AR1959" s="169"/>
      <c r="AS1959" s="169"/>
      <c r="AT1959" s="148"/>
      <c r="AU1959" s="149"/>
      <c r="AV1959" s="148"/>
      <c r="AW1959" s="173"/>
      <c r="AX1959" s="174"/>
      <c r="AY1959" s="175"/>
      <c r="AZ1959" s="175"/>
      <c r="BA1959" s="176"/>
      <c r="BB1959" s="176"/>
      <c r="BC1959" s="150"/>
      <c r="BE1959" s="151">
        <v>1255</v>
      </c>
      <c r="BF1959" s="164">
        <f t="shared" si="702"/>
        <v>8.0256000000001606</v>
      </c>
      <c r="BG1959" s="177">
        <f t="shared" si="703"/>
        <v>0.3303419353288039</v>
      </c>
      <c r="BH1959" s="178">
        <f t="shared" si="704"/>
        <v>5.6129814804861677E-4</v>
      </c>
      <c r="BI1959" s="179" t="str">
        <f t="shared" si="705"/>
        <v/>
      </c>
      <c r="BJ1959" s="179" t="str">
        <f t="shared" si="701"/>
        <v/>
      </c>
    </row>
    <row r="1960" spans="2:62" ht="20.100000000000001" customHeight="1" x14ac:dyDescent="0.25">
      <c r="B1960" s="147"/>
      <c r="C1960" s="151">
        <v>1279</v>
      </c>
      <c r="D1960" s="147">
        <f t="shared" si="674"/>
        <v>833.56127636689644</v>
      </c>
      <c r="E1960" s="170">
        <f t="shared" si="675"/>
        <v>2.8654273068992511E-4</v>
      </c>
      <c r="F1960" s="170">
        <f t="shared" si="676"/>
        <v>0.86778893269687574</v>
      </c>
      <c r="G1960" s="147">
        <f t="shared" si="677"/>
        <v>2.8654273068992511E-4</v>
      </c>
      <c r="H1960" s="147" t="str">
        <f t="shared" si="678"/>
        <v/>
      </c>
      <c r="I1960" s="147" t="str">
        <f t="shared" si="679"/>
        <v/>
      </c>
      <c r="J1960" s="147">
        <f t="shared" si="680"/>
        <v>1.0355615597850315E-9</v>
      </c>
      <c r="K1960" s="147" t="str">
        <f t="shared" si="681"/>
        <v/>
      </c>
      <c r="L1960" s="147" t="str">
        <f t="shared" si="682"/>
        <v/>
      </c>
      <c r="P1960" s="151">
        <v>1279</v>
      </c>
      <c r="Q1960" s="147">
        <f t="shared" si="683"/>
        <v>26808.254222379386</v>
      </c>
      <c r="R1960" s="170">
        <f t="shared" si="684"/>
        <v>8.9096038237416572E-6</v>
      </c>
      <c r="S1960" s="170">
        <f t="shared" si="685"/>
        <v>0.86778893269687574</v>
      </c>
      <c r="T1960" s="147">
        <f t="shared" si="686"/>
        <v>8.9096038237416572E-6</v>
      </c>
      <c r="U1960" s="147" t="str">
        <f t="shared" si="687"/>
        <v/>
      </c>
      <c r="V1960" s="147" t="str">
        <f t="shared" si="688"/>
        <v/>
      </c>
      <c r="W1960" s="171">
        <f t="shared" si="689"/>
        <v>1.5618337430148657E-5</v>
      </c>
      <c r="X1960" s="169" t="str">
        <f t="shared" si="690"/>
        <v/>
      </c>
      <c r="Y1960" s="147" t="str">
        <f t="shared" si="691"/>
        <v/>
      </c>
      <c r="AC1960" s="151">
        <v>1279</v>
      </c>
      <c r="AD1960" s="147">
        <f t="shared" si="692"/>
        <v>1.1160000000000005</v>
      </c>
      <c r="AE1960" s="170">
        <f t="shared" si="693"/>
        <v>0.21402412574153201</v>
      </c>
      <c r="AF1960" s="170">
        <f t="shared" si="694"/>
        <v>0.86778893269687574</v>
      </c>
      <c r="AG1960" s="147">
        <f t="shared" si="695"/>
        <v>0.21402412574153201</v>
      </c>
      <c r="AH1960" s="147" t="str">
        <f t="shared" si="696"/>
        <v/>
      </c>
      <c r="AI1960" s="147" t="str">
        <f t="shared" si="697"/>
        <v/>
      </c>
      <c r="AJ1960" s="169">
        <f t="shared" si="698"/>
        <v>0</v>
      </c>
      <c r="AK1960" s="169" t="str">
        <f t="shared" si="699"/>
        <v/>
      </c>
      <c r="AL1960" s="169" t="str">
        <f t="shared" si="700"/>
        <v/>
      </c>
      <c r="AM1960" s="169"/>
      <c r="AN1960" s="169"/>
      <c r="AO1960" s="169"/>
      <c r="AP1960" s="169"/>
      <c r="AQ1960" s="169"/>
      <c r="AR1960" s="169"/>
      <c r="AS1960" s="169"/>
      <c r="AT1960" s="148"/>
      <c r="AU1960" s="149"/>
      <c r="AV1960" s="148"/>
      <c r="AW1960" s="173"/>
      <c r="AX1960" s="174"/>
      <c r="AY1960" s="175"/>
      <c r="AZ1960" s="175"/>
      <c r="BA1960" s="176"/>
      <c r="BB1960" s="176"/>
      <c r="BC1960" s="150"/>
      <c r="BE1960" s="151">
        <v>1256</v>
      </c>
      <c r="BF1960" s="164">
        <f t="shared" si="702"/>
        <v>8.0320000000001599</v>
      </c>
      <c r="BG1960" s="177">
        <f t="shared" si="703"/>
        <v>0.32978063718075529</v>
      </c>
      <c r="BH1960" s="178">
        <f t="shared" si="704"/>
        <v>5.6062052733835133E-4</v>
      </c>
      <c r="BI1960" s="179" t="str">
        <f t="shared" si="705"/>
        <v/>
      </c>
      <c r="BJ1960" s="179" t="str">
        <f t="shared" si="701"/>
        <v/>
      </c>
    </row>
    <row r="1961" spans="2:62" ht="20.100000000000001" customHeight="1" x14ac:dyDescent="0.25">
      <c r="B1961" s="147"/>
      <c r="C1961" s="151">
        <v>1280</v>
      </c>
      <c r="D1961" s="147">
        <f t="shared" ref="D1961:D2024" si="706">D$675+(C1961*D$678)</f>
        <v>836.5489511925839</v>
      </c>
      <c r="E1961" s="170">
        <f t="shared" ref="E1961:E2024" si="707">_xlfn.NORM.DIST(D1961,D$672,D$673,0)</f>
        <v>2.8526417258500241E-4</v>
      </c>
      <c r="F1961" s="170">
        <f t="shared" ref="F1961:F2024" si="708">_xlfn.NORM.DIST(D1961,D$672,D$673,1)</f>
        <v>0.86864311895726931</v>
      </c>
      <c r="G1961" s="147">
        <f t="shared" ref="G1961:G2024" si="709">IF(OR(F1961&lt;H$677,F1961&gt;H$678),E1961,"")</f>
        <v>2.8526417258500241E-4</v>
      </c>
      <c r="H1961" s="147" t="str">
        <f t="shared" ref="H1961:H2024" si="710">IF(AND(F1961&gt;H$677,F1961&lt;H$678),E1961,"")</f>
        <v/>
      </c>
      <c r="I1961" s="147" t="str">
        <f t="shared" ref="I1961:I2024" si="711">IF(E1961=MAX(E$681:E$2681),E1961,"")</f>
        <v/>
      </c>
      <c r="J1961" s="147">
        <f t="shared" ref="J1961:J2024" si="712">_xlfn.NORM.DIST(D1961,H$673,H$674,0)</f>
        <v>1.0570182076883569E-9</v>
      </c>
      <c r="K1961" s="147" t="str">
        <f t="shared" ref="K1961:K2024" si="713">IF(J1961=MAX(J$681:J$2681),E1961,"")</f>
        <v/>
      </c>
      <c r="L1961" s="147" t="str">
        <f t="shared" ref="L1961:L2024" si="714">IF(K1961=MIN(K$681:K$2681),K1961,"")</f>
        <v/>
      </c>
      <c r="P1961" s="151">
        <v>1280</v>
      </c>
      <c r="Q1961" s="147">
        <f t="shared" ref="Q1961:Q2024" si="715">Q$675+(P1961*Q$678)</f>
        <v>26904.341155076079</v>
      </c>
      <c r="R1961" s="170">
        <f t="shared" ref="R1961:R2024" si="716">_xlfn.NORM.DIST(Q1961,Q$672,Q$673,0)</f>
        <v>8.86984903340701E-6</v>
      </c>
      <c r="S1961" s="170">
        <f t="shared" ref="S1961:S2024" si="717">_xlfn.NORM.DIST(Q1961,Q$672,Q$673,1)</f>
        <v>0.86864311895726931</v>
      </c>
      <c r="T1961" s="147">
        <f t="shared" ref="T1961:T2024" si="718">IF(OR(S1961&lt;$U$677,S1961&gt;$U$678),R1961,"")</f>
        <v>8.86984903340701E-6</v>
      </c>
      <c r="U1961" s="147" t="str">
        <f t="shared" ref="U1961:U2024" si="719">IF(AND(S1961&gt;U$677,S1961&lt;U$678),R1961,"")</f>
        <v/>
      </c>
      <c r="V1961" s="147" t="str">
        <f t="shared" ref="V1961:V2024" si="720">IF(R1961=MAX(R$681:R$2681),R1961,"")</f>
        <v/>
      </c>
      <c r="W1961" s="171">
        <f t="shared" ref="W1961:W2024" si="721">_xlfn.NORM.DIST(Q1961,U$673,U$674,0)</f>
        <v>1.5596333415185561E-5</v>
      </c>
      <c r="X1961" s="169" t="str">
        <f t="shared" ref="X1961:X2024" si="722">IF(W1961=MAX(W$681:W$2681),R1961,"")</f>
        <v/>
      </c>
      <c r="Y1961" s="147" t="str">
        <f t="shared" ref="Y1961:Y2024" si="723">IF(X1961=MIN(X$681:X$2681),X1961,"")</f>
        <v/>
      </c>
      <c r="AC1961" s="151">
        <v>1280</v>
      </c>
      <c r="AD1961" s="147">
        <f t="shared" ref="AD1961:AD2024" si="724">AD$675+(AC1961*AD$678)</f>
        <v>1.1200000000000001</v>
      </c>
      <c r="AE1961" s="170">
        <f t="shared" ref="AE1961:AE2024" si="725">_xlfn.NORM.DIST(AD1961,AD$672,AD$673,0)</f>
        <v>0.21306914677571784</v>
      </c>
      <c r="AF1961" s="170">
        <f t="shared" ref="AF1961:AF2024" si="726">_xlfn.NORM.DIST(AD1961,AD$672,AD$673,1)</f>
        <v>0.86864311895726931</v>
      </c>
      <c r="AG1961" s="147">
        <f t="shared" ref="AG1961:AG2024" si="727">IF(OR(AF1961&lt;H$677,AF1961&gt;H$678),AE1961,"")</f>
        <v>0.21306914677571784</v>
      </c>
      <c r="AH1961" s="147" t="str">
        <f t="shared" ref="AH1961:AH2024" si="728">IF(AND(AF1961&gt;U$677,AF1961&lt;U$678),AE1961,"")</f>
        <v/>
      </c>
      <c r="AI1961" s="147" t="str">
        <f t="shared" ref="AI1961:AI2024" si="729">IF(AE1961=MAX(AE$681:AE$2681),AE1961,"")</f>
        <v/>
      </c>
      <c r="AJ1961" s="169">
        <f t="shared" ref="AJ1961:AJ2024" si="730">_xlfn.NORM.DIST(AC1961,AH$673,AH$674,0)</f>
        <v>0</v>
      </c>
      <c r="AK1961" s="169" t="str">
        <f t="shared" ref="AK1961:AK2024" si="731">IF(AJ1961=MAX(AJ$681:AJ$2681),AE1961,"")</f>
        <v/>
      </c>
      <c r="AL1961" s="169" t="str">
        <f t="shared" ref="AL1961:AL2024" si="732">IF(AK1961=MIN(AK$681:AK$2681),AK1961,"")</f>
        <v/>
      </c>
      <c r="AM1961" s="169"/>
      <c r="AN1961" s="169"/>
      <c r="AO1961" s="169"/>
      <c r="AP1961" s="169"/>
      <c r="AQ1961" s="169"/>
      <c r="AR1961" s="169"/>
      <c r="AS1961" s="169"/>
      <c r="AT1961" s="148"/>
      <c r="AU1961" s="149"/>
      <c r="AV1961" s="148"/>
      <c r="AW1961" s="173"/>
      <c r="AX1961" s="174"/>
      <c r="AY1961" s="175"/>
      <c r="AZ1961" s="175"/>
      <c r="BA1961" s="176"/>
      <c r="BB1961" s="176"/>
      <c r="BC1961" s="150"/>
      <c r="BE1961" s="151">
        <v>1257</v>
      </c>
      <c r="BF1961" s="164">
        <f t="shared" si="702"/>
        <v>8.0384000000001592</v>
      </c>
      <c r="BG1961" s="177">
        <f t="shared" si="703"/>
        <v>0.32922001665341694</v>
      </c>
      <c r="BH1961" s="178">
        <f t="shared" si="704"/>
        <v>5.599428365997694E-4</v>
      </c>
      <c r="BI1961" s="179" t="str">
        <f t="shared" si="705"/>
        <v/>
      </c>
      <c r="BJ1961" s="179" t="str">
        <f t="shared" si="701"/>
        <v/>
      </c>
    </row>
    <row r="1962" spans="2:62" ht="20.100000000000001" customHeight="1" x14ac:dyDescent="0.25">
      <c r="B1962" s="147"/>
      <c r="C1962" s="151">
        <v>1281</v>
      </c>
      <c r="D1962" s="147">
        <f t="shared" si="706"/>
        <v>839.53662601827182</v>
      </c>
      <c r="E1962" s="170">
        <f t="shared" si="707"/>
        <v>2.8398677560139757E-4</v>
      </c>
      <c r="F1962" s="170">
        <f t="shared" si="708"/>
        <v>0.86949348702743956</v>
      </c>
      <c r="G1962" s="147">
        <f t="shared" si="709"/>
        <v>2.8398677560139757E-4</v>
      </c>
      <c r="H1962" s="147" t="str">
        <f t="shared" si="710"/>
        <v/>
      </c>
      <c r="I1962" s="147" t="str">
        <f t="shared" si="711"/>
        <v/>
      </c>
      <c r="J1962" s="147">
        <f t="shared" si="712"/>
        <v>1.0789021708760509E-9</v>
      </c>
      <c r="K1962" s="147" t="str">
        <f t="shared" si="713"/>
        <v/>
      </c>
      <c r="L1962" s="147" t="str">
        <f t="shared" si="714"/>
        <v/>
      </c>
      <c r="P1962" s="151">
        <v>1281</v>
      </c>
      <c r="Q1962" s="147">
        <f t="shared" si="715"/>
        <v>27000.428087772772</v>
      </c>
      <c r="R1962" s="170">
        <f t="shared" si="716"/>
        <v>8.8301303463471142E-6</v>
      </c>
      <c r="S1962" s="170">
        <f t="shared" si="717"/>
        <v>0.86949348702743945</v>
      </c>
      <c r="T1962" s="147">
        <f t="shared" si="718"/>
        <v>8.8301303463471142E-6</v>
      </c>
      <c r="U1962" s="147" t="str">
        <f t="shared" si="719"/>
        <v/>
      </c>
      <c r="V1962" s="147" t="str">
        <f t="shared" si="720"/>
        <v/>
      </c>
      <c r="W1962" s="171">
        <f t="shared" si="721"/>
        <v>1.5574111212975488E-5</v>
      </c>
      <c r="X1962" s="169" t="str">
        <f t="shared" si="722"/>
        <v/>
      </c>
      <c r="Y1962" s="147" t="str">
        <f t="shared" si="723"/>
        <v/>
      </c>
      <c r="AC1962" s="151">
        <v>1281</v>
      </c>
      <c r="AD1962" s="147">
        <f t="shared" si="724"/>
        <v>1.1239999999999997</v>
      </c>
      <c r="AE1962" s="170">
        <f t="shared" si="725"/>
        <v>0.21211503507313653</v>
      </c>
      <c r="AF1962" s="170">
        <f t="shared" si="726"/>
        <v>0.86949348702743945</v>
      </c>
      <c r="AG1962" s="147">
        <f t="shared" si="727"/>
        <v>0.21211503507313653</v>
      </c>
      <c r="AH1962" s="147" t="str">
        <f t="shared" si="728"/>
        <v/>
      </c>
      <c r="AI1962" s="147" t="str">
        <f t="shared" si="729"/>
        <v/>
      </c>
      <c r="AJ1962" s="169">
        <f t="shared" si="730"/>
        <v>0</v>
      </c>
      <c r="AK1962" s="169" t="str">
        <f t="shared" si="731"/>
        <v/>
      </c>
      <c r="AL1962" s="169" t="str">
        <f t="shared" si="732"/>
        <v/>
      </c>
      <c r="AM1962" s="169"/>
      <c r="AN1962" s="169"/>
      <c r="AO1962" s="169"/>
      <c r="AP1962" s="169"/>
      <c r="AQ1962" s="169"/>
      <c r="AR1962" s="169"/>
      <c r="AS1962" s="169"/>
      <c r="AT1962" s="148"/>
      <c r="AU1962" s="149"/>
      <c r="AV1962" s="148"/>
      <c r="AW1962" s="173"/>
      <c r="AX1962" s="174"/>
      <c r="AY1962" s="175"/>
      <c r="AZ1962" s="175"/>
      <c r="BA1962" s="176"/>
      <c r="BB1962" s="176"/>
      <c r="BC1962" s="150"/>
      <c r="BE1962" s="151">
        <v>1258</v>
      </c>
      <c r="BF1962" s="164">
        <f t="shared" si="702"/>
        <v>8.0448000000001585</v>
      </c>
      <c r="BG1962" s="177">
        <f t="shared" si="703"/>
        <v>0.32866007381681717</v>
      </c>
      <c r="BH1962" s="178">
        <f t="shared" si="704"/>
        <v>5.5926507947862136E-4</v>
      </c>
      <c r="BI1962" s="179" t="str">
        <f t="shared" si="705"/>
        <v/>
      </c>
      <c r="BJ1962" s="179" t="str">
        <f t="shared" si="701"/>
        <v/>
      </c>
    </row>
    <row r="1963" spans="2:62" ht="20.100000000000001" customHeight="1" x14ac:dyDescent="0.25">
      <c r="B1963" s="147"/>
      <c r="C1963" s="151">
        <v>1282</v>
      </c>
      <c r="D1963" s="147">
        <f t="shared" si="706"/>
        <v>842.52430084395974</v>
      </c>
      <c r="E1963" s="170">
        <f t="shared" si="707"/>
        <v>2.8271057532452986E-4</v>
      </c>
      <c r="F1963" s="170">
        <f t="shared" si="708"/>
        <v>0.87034004042965185</v>
      </c>
      <c r="G1963" s="147">
        <f t="shared" si="709"/>
        <v>2.8271057532452986E-4</v>
      </c>
      <c r="H1963" s="147" t="str">
        <f t="shared" si="710"/>
        <v/>
      </c>
      <c r="I1963" s="147" t="str">
        <f t="shared" si="711"/>
        <v/>
      </c>
      <c r="J1963" s="147">
        <f t="shared" si="712"/>
        <v>1.1012215887343815E-9</v>
      </c>
      <c r="K1963" s="147" t="str">
        <f t="shared" si="713"/>
        <v/>
      </c>
      <c r="L1963" s="147" t="str">
        <f t="shared" si="714"/>
        <v/>
      </c>
      <c r="P1963" s="151">
        <v>1282</v>
      </c>
      <c r="Q1963" s="147">
        <f t="shared" si="715"/>
        <v>27096.51502046948</v>
      </c>
      <c r="R1963" s="170">
        <f t="shared" si="716"/>
        <v>8.7904488690356388E-6</v>
      </c>
      <c r="S1963" s="170">
        <f t="shared" si="717"/>
        <v>0.87034004042965185</v>
      </c>
      <c r="T1963" s="147">
        <f t="shared" si="718"/>
        <v>8.7904488690356388E-6</v>
      </c>
      <c r="U1963" s="147" t="str">
        <f t="shared" si="719"/>
        <v/>
      </c>
      <c r="V1963" s="147" t="str">
        <f t="shared" si="720"/>
        <v/>
      </c>
      <c r="W1963" s="171">
        <f t="shared" si="721"/>
        <v>1.5551671844997452E-5</v>
      </c>
      <c r="X1963" s="169" t="str">
        <f t="shared" si="722"/>
        <v/>
      </c>
      <c r="Y1963" s="147" t="str">
        <f t="shared" si="723"/>
        <v/>
      </c>
      <c r="AC1963" s="151">
        <v>1282</v>
      </c>
      <c r="AD1963" s="147">
        <f t="shared" si="724"/>
        <v>1.1280000000000001</v>
      </c>
      <c r="AE1963" s="170">
        <f t="shared" si="725"/>
        <v>0.21116181721320312</v>
      </c>
      <c r="AF1963" s="170">
        <f t="shared" si="726"/>
        <v>0.87034004042965185</v>
      </c>
      <c r="AG1963" s="147">
        <f t="shared" si="727"/>
        <v>0.21116181721320312</v>
      </c>
      <c r="AH1963" s="147" t="str">
        <f t="shared" si="728"/>
        <v/>
      </c>
      <c r="AI1963" s="147" t="str">
        <f t="shared" si="729"/>
        <v/>
      </c>
      <c r="AJ1963" s="169">
        <f t="shared" si="730"/>
        <v>0</v>
      </c>
      <c r="AK1963" s="169" t="str">
        <f t="shared" si="731"/>
        <v/>
      </c>
      <c r="AL1963" s="169" t="str">
        <f t="shared" si="732"/>
        <v/>
      </c>
      <c r="AM1963" s="169"/>
      <c r="AN1963" s="169"/>
      <c r="AO1963" s="169"/>
      <c r="AP1963" s="169"/>
      <c r="AQ1963" s="169"/>
      <c r="AR1963" s="169"/>
      <c r="AS1963" s="169"/>
      <c r="AT1963" s="148"/>
      <c r="AU1963" s="149"/>
      <c r="AV1963" s="148"/>
      <c r="AW1963" s="173"/>
      <c r="AX1963" s="174"/>
      <c r="AY1963" s="175"/>
      <c r="AZ1963" s="175"/>
      <c r="BA1963" s="176"/>
      <c r="BB1963" s="176"/>
      <c r="BC1963" s="150"/>
      <c r="BE1963" s="151">
        <v>1259</v>
      </c>
      <c r="BF1963" s="164">
        <f t="shared" si="702"/>
        <v>8.0512000000001578</v>
      </c>
      <c r="BG1963" s="177">
        <f t="shared" si="703"/>
        <v>0.32810080873733855</v>
      </c>
      <c r="BH1963" s="178">
        <f t="shared" si="704"/>
        <v>5.5858725960544753E-4</v>
      </c>
      <c r="BI1963" s="179" t="str">
        <f t="shared" si="705"/>
        <v/>
      </c>
      <c r="BJ1963" s="179" t="str">
        <f t="shared" si="701"/>
        <v/>
      </c>
    </row>
    <row r="1964" spans="2:62" ht="20.100000000000001" customHeight="1" x14ac:dyDescent="0.25">
      <c r="B1964" s="147"/>
      <c r="C1964" s="151">
        <v>1283</v>
      </c>
      <c r="D1964" s="147">
        <f t="shared" si="706"/>
        <v>845.5119756696472</v>
      </c>
      <c r="E1964" s="170">
        <f t="shared" si="707"/>
        <v>2.8143560712287397E-4</v>
      </c>
      <c r="F1964" s="170">
        <f t="shared" si="708"/>
        <v>0.87118278279216566</v>
      </c>
      <c r="G1964" s="147">
        <f t="shared" si="709"/>
        <v>2.8143560712287397E-4</v>
      </c>
      <c r="H1964" s="147" t="str">
        <f t="shared" si="710"/>
        <v/>
      </c>
      <c r="I1964" s="147" t="str">
        <f t="shared" si="711"/>
        <v/>
      </c>
      <c r="J1964" s="147">
        <f t="shared" si="712"/>
        <v>1.1239847479789812E-9</v>
      </c>
      <c r="K1964" s="147" t="str">
        <f t="shared" si="713"/>
        <v/>
      </c>
      <c r="L1964" s="147" t="str">
        <f t="shared" si="714"/>
        <v/>
      </c>
      <c r="P1964" s="151">
        <v>1283</v>
      </c>
      <c r="Q1964" s="147">
        <f t="shared" si="715"/>
        <v>27192.601953166173</v>
      </c>
      <c r="R1964" s="170">
        <f t="shared" si="716"/>
        <v>8.7508057012006989E-6</v>
      </c>
      <c r="S1964" s="170">
        <f t="shared" si="717"/>
        <v>0.87118278279216566</v>
      </c>
      <c r="T1964" s="147">
        <f t="shared" si="718"/>
        <v>8.7508057012006989E-6</v>
      </c>
      <c r="U1964" s="147" t="str">
        <f t="shared" si="719"/>
        <v/>
      </c>
      <c r="V1964" s="147" t="str">
        <f t="shared" si="720"/>
        <v/>
      </c>
      <c r="W1964" s="171">
        <f t="shared" si="721"/>
        <v>1.5529016341683259E-5</v>
      </c>
      <c r="X1964" s="169" t="str">
        <f t="shared" si="722"/>
        <v/>
      </c>
      <c r="Y1964" s="147" t="str">
        <f t="shared" si="723"/>
        <v/>
      </c>
      <c r="AC1964" s="151">
        <v>1283</v>
      </c>
      <c r="AD1964" s="147">
        <f t="shared" si="724"/>
        <v>1.1319999999999997</v>
      </c>
      <c r="AE1964" s="170">
        <f t="shared" si="725"/>
        <v>0.21020951961329321</v>
      </c>
      <c r="AF1964" s="170">
        <f t="shared" si="726"/>
        <v>0.87118278279216566</v>
      </c>
      <c r="AG1964" s="147">
        <f t="shared" si="727"/>
        <v>0.21020951961329321</v>
      </c>
      <c r="AH1964" s="147" t="str">
        <f t="shared" si="728"/>
        <v/>
      </c>
      <c r="AI1964" s="147" t="str">
        <f t="shared" si="729"/>
        <v/>
      </c>
      <c r="AJ1964" s="169">
        <f t="shared" si="730"/>
        <v>0</v>
      </c>
      <c r="AK1964" s="169" t="str">
        <f t="shared" si="731"/>
        <v/>
      </c>
      <c r="AL1964" s="169" t="str">
        <f t="shared" si="732"/>
        <v/>
      </c>
      <c r="AM1964" s="169"/>
      <c r="AN1964" s="169"/>
      <c r="AO1964" s="169"/>
      <c r="AP1964" s="169"/>
      <c r="AQ1964" s="169"/>
      <c r="AR1964" s="169"/>
      <c r="AS1964" s="169"/>
      <c r="AT1964" s="148"/>
      <c r="AU1964" s="149"/>
      <c r="AV1964" s="148"/>
      <c r="AW1964" s="173"/>
      <c r="AX1964" s="174"/>
      <c r="AY1964" s="175"/>
      <c r="AZ1964" s="175"/>
      <c r="BA1964" s="176"/>
      <c r="BB1964" s="176"/>
      <c r="BC1964" s="150"/>
      <c r="BE1964" s="151">
        <v>1260</v>
      </c>
      <c r="BF1964" s="164">
        <f t="shared" si="702"/>
        <v>8.0576000000001571</v>
      </c>
      <c r="BG1964" s="177">
        <f t="shared" si="703"/>
        <v>0.3275422214777331</v>
      </c>
      <c r="BH1964" s="178">
        <f t="shared" si="704"/>
        <v>5.5790938059985251E-4</v>
      </c>
      <c r="BI1964" s="179" t="str">
        <f t="shared" si="705"/>
        <v/>
      </c>
      <c r="BJ1964" s="179" t="str">
        <f t="shared" si="701"/>
        <v/>
      </c>
    </row>
    <row r="1965" spans="2:62" ht="20.100000000000001" customHeight="1" x14ac:dyDescent="0.25">
      <c r="B1965" s="147"/>
      <c r="C1965" s="151">
        <v>1284</v>
      </c>
      <c r="D1965" s="147">
        <f t="shared" si="706"/>
        <v>848.49965049533512</v>
      </c>
      <c r="E1965" s="170">
        <f t="shared" si="707"/>
        <v>2.8016190614667572E-4</v>
      </c>
      <c r="F1965" s="170">
        <f t="shared" si="708"/>
        <v>0.87202171784858462</v>
      </c>
      <c r="G1965" s="147">
        <f t="shared" si="709"/>
        <v>2.8016190614667572E-4</v>
      </c>
      <c r="H1965" s="147" t="str">
        <f t="shared" si="710"/>
        <v/>
      </c>
      <c r="I1965" s="147" t="str">
        <f t="shared" si="711"/>
        <v/>
      </c>
      <c r="J1965" s="147">
        <f t="shared" si="712"/>
        <v>1.1472000851668543E-9</v>
      </c>
      <c r="K1965" s="147" t="str">
        <f t="shared" si="713"/>
        <v/>
      </c>
      <c r="L1965" s="147" t="str">
        <f t="shared" si="714"/>
        <v/>
      </c>
      <c r="P1965" s="151">
        <v>1284</v>
      </c>
      <c r="Q1965" s="147">
        <f t="shared" si="715"/>
        <v>27288.688885862881</v>
      </c>
      <c r="R1965" s="170">
        <f t="shared" si="716"/>
        <v>8.7112019357849222E-6</v>
      </c>
      <c r="S1965" s="170">
        <f t="shared" si="717"/>
        <v>0.87202171784858462</v>
      </c>
      <c r="T1965" s="147">
        <f t="shared" si="718"/>
        <v>8.7112019357849222E-6</v>
      </c>
      <c r="U1965" s="147" t="str">
        <f t="shared" si="719"/>
        <v/>
      </c>
      <c r="V1965" s="147" t="str">
        <f t="shared" si="720"/>
        <v/>
      </c>
      <c r="W1965" s="171">
        <f t="shared" si="721"/>
        <v>1.550614574233872E-5</v>
      </c>
      <c r="X1965" s="169" t="str">
        <f t="shared" si="722"/>
        <v/>
      </c>
      <c r="Y1965" s="147" t="str">
        <f t="shared" si="723"/>
        <v/>
      </c>
      <c r="AC1965" s="151">
        <v>1284</v>
      </c>
      <c r="AD1965" s="147">
        <f t="shared" si="724"/>
        <v>1.1360000000000001</v>
      </c>
      <c r="AE1965" s="170">
        <f t="shared" si="725"/>
        <v>0.20925816852778276</v>
      </c>
      <c r="AF1965" s="170">
        <f t="shared" si="726"/>
        <v>0.87202171784858462</v>
      </c>
      <c r="AG1965" s="147">
        <f t="shared" si="727"/>
        <v>0.20925816852778276</v>
      </c>
      <c r="AH1965" s="147" t="str">
        <f t="shared" si="728"/>
        <v/>
      </c>
      <c r="AI1965" s="147" t="str">
        <f t="shared" si="729"/>
        <v/>
      </c>
      <c r="AJ1965" s="169">
        <f t="shared" si="730"/>
        <v>0</v>
      </c>
      <c r="AK1965" s="169" t="str">
        <f t="shared" si="731"/>
        <v/>
      </c>
      <c r="AL1965" s="169" t="str">
        <f t="shared" si="732"/>
        <v/>
      </c>
      <c r="AM1965" s="169"/>
      <c r="AN1965" s="169"/>
      <c r="AO1965" s="169"/>
      <c r="AP1965" s="169"/>
      <c r="AQ1965" s="169"/>
      <c r="AR1965" s="169"/>
      <c r="AS1965" s="169"/>
      <c r="AT1965" s="148"/>
      <c r="AU1965" s="149"/>
      <c r="AV1965" s="148"/>
      <c r="AW1965" s="173"/>
      <c r="AX1965" s="174"/>
      <c r="AY1965" s="175"/>
      <c r="AZ1965" s="175"/>
      <c r="BA1965" s="176"/>
      <c r="BB1965" s="176"/>
      <c r="BC1965" s="150"/>
      <c r="BE1965" s="151">
        <v>1261</v>
      </c>
      <c r="BF1965" s="164">
        <f t="shared" si="702"/>
        <v>8.0640000000001564</v>
      </c>
      <c r="BG1965" s="177">
        <f t="shared" si="703"/>
        <v>0.32698431209713325</v>
      </c>
      <c r="BH1965" s="178">
        <f t="shared" si="704"/>
        <v>5.5723144606850683E-4</v>
      </c>
      <c r="BI1965" s="179" t="str">
        <f t="shared" si="705"/>
        <v/>
      </c>
      <c r="BJ1965" s="179" t="str">
        <f t="shared" si="701"/>
        <v/>
      </c>
    </row>
    <row r="1966" spans="2:62" ht="20.100000000000001" customHeight="1" x14ac:dyDescent="0.25">
      <c r="B1966" s="147"/>
      <c r="C1966" s="151">
        <v>1285</v>
      </c>
      <c r="D1966" s="147">
        <f t="shared" si="706"/>
        <v>851.48732532102304</v>
      </c>
      <c r="E1966" s="170">
        <f t="shared" si="707"/>
        <v>2.788895073266928E-4</v>
      </c>
      <c r="F1966" s="170">
        <f t="shared" si="708"/>
        <v>0.87285684943720176</v>
      </c>
      <c r="G1966" s="147">
        <f t="shared" si="709"/>
        <v>2.788895073266928E-4</v>
      </c>
      <c r="H1966" s="147" t="str">
        <f t="shared" si="710"/>
        <v/>
      </c>
      <c r="I1966" s="147" t="str">
        <f t="shared" si="711"/>
        <v/>
      </c>
      <c r="J1966" s="147">
        <f t="shared" si="712"/>
        <v>1.170876189248207E-9</v>
      </c>
      <c r="K1966" s="147" t="str">
        <f t="shared" si="713"/>
        <v/>
      </c>
      <c r="L1966" s="147" t="str">
        <f t="shared" si="714"/>
        <v/>
      </c>
      <c r="P1966" s="151">
        <v>1285</v>
      </c>
      <c r="Q1966" s="147">
        <f t="shared" si="715"/>
        <v>27384.775818559574</v>
      </c>
      <c r="R1966" s="170">
        <f t="shared" si="716"/>
        <v>8.6716386589062951E-6</v>
      </c>
      <c r="S1966" s="170">
        <f t="shared" si="717"/>
        <v>0.87285684943720176</v>
      </c>
      <c r="T1966" s="147">
        <f t="shared" si="718"/>
        <v>8.6716386589062951E-6</v>
      </c>
      <c r="U1966" s="147" t="str">
        <f t="shared" si="719"/>
        <v/>
      </c>
      <c r="V1966" s="147" t="str">
        <f t="shared" si="720"/>
        <v/>
      </c>
      <c r="W1966" s="171">
        <f t="shared" si="721"/>
        <v>1.5483061095064243E-5</v>
      </c>
      <c r="X1966" s="169" t="str">
        <f t="shared" si="722"/>
        <v/>
      </c>
      <c r="Y1966" s="147" t="str">
        <f t="shared" si="723"/>
        <v/>
      </c>
      <c r="AC1966" s="151">
        <v>1285</v>
      </c>
      <c r="AD1966" s="147">
        <f t="shared" si="724"/>
        <v>1.1399999999999997</v>
      </c>
      <c r="AE1966" s="170">
        <f t="shared" si="725"/>
        <v>0.20830779004710845</v>
      </c>
      <c r="AF1966" s="170">
        <f t="shared" si="726"/>
        <v>0.87285684943720176</v>
      </c>
      <c r="AG1966" s="147">
        <f t="shared" si="727"/>
        <v>0.20830779004710845</v>
      </c>
      <c r="AH1966" s="147" t="str">
        <f t="shared" si="728"/>
        <v/>
      </c>
      <c r="AI1966" s="147" t="str">
        <f t="shared" si="729"/>
        <v/>
      </c>
      <c r="AJ1966" s="169">
        <f t="shared" si="730"/>
        <v>0</v>
      </c>
      <c r="AK1966" s="169" t="str">
        <f t="shared" si="731"/>
        <v/>
      </c>
      <c r="AL1966" s="169" t="str">
        <f t="shared" si="732"/>
        <v/>
      </c>
      <c r="AM1966" s="169"/>
      <c r="AN1966" s="169"/>
      <c r="AO1966" s="169"/>
      <c r="AP1966" s="169"/>
      <c r="AQ1966" s="169"/>
      <c r="AR1966" s="169"/>
      <c r="AS1966" s="169"/>
      <c r="AT1966" s="148"/>
      <c r="AU1966" s="149"/>
      <c r="AV1966" s="148"/>
      <c r="AW1966" s="173"/>
      <c r="AX1966" s="174"/>
      <c r="AY1966" s="175"/>
      <c r="AZ1966" s="175"/>
      <c r="BA1966" s="176"/>
      <c r="BB1966" s="176"/>
      <c r="BC1966" s="150"/>
      <c r="BE1966" s="151">
        <v>1262</v>
      </c>
      <c r="BF1966" s="164">
        <f t="shared" si="702"/>
        <v>8.0704000000001557</v>
      </c>
      <c r="BG1966" s="177">
        <f t="shared" si="703"/>
        <v>0.32642708065106474</v>
      </c>
      <c r="BH1966" s="178">
        <f t="shared" si="704"/>
        <v>5.5655345960553548E-4</v>
      </c>
      <c r="BI1966" s="179" t="str">
        <f t="shared" si="705"/>
        <v/>
      </c>
      <c r="BJ1966" s="179" t="str">
        <f t="shared" si="701"/>
        <v/>
      </c>
    </row>
    <row r="1967" spans="2:62" ht="20.100000000000001" customHeight="1" x14ac:dyDescent="0.25">
      <c r="B1967" s="147"/>
      <c r="C1967" s="151">
        <v>1286</v>
      </c>
      <c r="D1967" s="147">
        <f t="shared" si="706"/>
        <v>854.47500014671095</v>
      </c>
      <c r="E1967" s="170">
        <f t="shared" si="707"/>
        <v>2.7761844537295698E-4</v>
      </c>
      <c r="F1967" s="170">
        <f t="shared" si="708"/>
        <v>0.87368818150034278</v>
      </c>
      <c r="G1967" s="147">
        <f t="shared" si="709"/>
        <v>2.7761844537295698E-4</v>
      </c>
      <c r="H1967" s="147" t="str">
        <f t="shared" si="710"/>
        <v/>
      </c>
      <c r="I1967" s="147" t="str">
        <f t="shared" si="711"/>
        <v/>
      </c>
      <c r="J1967" s="147">
        <f t="shared" si="712"/>
        <v>1.1950218041586683E-9</v>
      </c>
      <c r="K1967" s="147" t="str">
        <f t="shared" si="713"/>
        <v/>
      </c>
      <c r="L1967" s="147" t="str">
        <f t="shared" si="714"/>
        <v/>
      </c>
      <c r="P1967" s="151">
        <v>1286</v>
      </c>
      <c r="Q1967" s="147">
        <f t="shared" si="715"/>
        <v>27480.862751256282</v>
      </c>
      <c r="R1967" s="170">
        <f t="shared" si="716"/>
        <v>8.6321169498196605E-6</v>
      </c>
      <c r="S1967" s="170">
        <f t="shared" si="717"/>
        <v>0.87368818150034278</v>
      </c>
      <c r="T1967" s="147">
        <f t="shared" si="718"/>
        <v>8.6321169498196605E-6</v>
      </c>
      <c r="U1967" s="147" t="str">
        <f t="shared" si="719"/>
        <v/>
      </c>
      <c r="V1967" s="147" t="str">
        <f t="shared" si="720"/>
        <v/>
      </c>
      <c r="W1967" s="171">
        <f t="shared" si="721"/>
        <v>1.5459763456674862E-5</v>
      </c>
      <c r="X1967" s="169" t="str">
        <f t="shared" si="722"/>
        <v/>
      </c>
      <c r="Y1967" s="147" t="str">
        <f t="shared" si="723"/>
        <v/>
      </c>
      <c r="AC1967" s="151">
        <v>1286</v>
      </c>
      <c r="AD1967" s="147">
        <f t="shared" si="724"/>
        <v>1.1440000000000001</v>
      </c>
      <c r="AE1967" s="170">
        <f t="shared" si="725"/>
        <v>0.20735841009684183</v>
      </c>
      <c r="AF1967" s="170">
        <f t="shared" si="726"/>
        <v>0.87368818150034278</v>
      </c>
      <c r="AG1967" s="147">
        <f t="shared" si="727"/>
        <v>0.20735841009684183</v>
      </c>
      <c r="AH1967" s="147" t="str">
        <f t="shared" si="728"/>
        <v/>
      </c>
      <c r="AI1967" s="147" t="str">
        <f t="shared" si="729"/>
        <v/>
      </c>
      <c r="AJ1967" s="169">
        <f t="shared" si="730"/>
        <v>0</v>
      </c>
      <c r="AK1967" s="169" t="str">
        <f t="shared" si="731"/>
        <v/>
      </c>
      <c r="AL1967" s="169" t="str">
        <f t="shared" si="732"/>
        <v/>
      </c>
      <c r="AM1967" s="169"/>
      <c r="AN1967" s="169"/>
      <c r="AO1967" s="169"/>
      <c r="AP1967" s="169"/>
      <c r="AQ1967" s="169"/>
      <c r="AR1967" s="169"/>
      <c r="AS1967" s="169"/>
      <c r="AT1967" s="148"/>
      <c r="AU1967" s="149"/>
      <c r="AV1967" s="148"/>
      <c r="AW1967" s="173"/>
      <c r="AX1967" s="174"/>
      <c r="AY1967" s="175"/>
      <c r="AZ1967" s="175"/>
      <c r="BA1967" s="176"/>
      <c r="BB1967" s="176"/>
      <c r="BC1967" s="150"/>
      <c r="BE1967" s="151">
        <v>1263</v>
      </c>
      <c r="BF1967" s="164">
        <f t="shared" si="702"/>
        <v>8.076800000000155</v>
      </c>
      <c r="BG1967" s="177">
        <f t="shared" si="703"/>
        <v>0.3258705271914592</v>
      </c>
      <c r="BH1967" s="178">
        <f t="shared" si="704"/>
        <v>5.5587542479168528E-4</v>
      </c>
      <c r="BI1967" s="179" t="str">
        <f t="shared" si="705"/>
        <v/>
      </c>
      <c r="BJ1967" s="179" t="str">
        <f t="shared" si="701"/>
        <v/>
      </c>
    </row>
    <row r="1968" spans="2:62" ht="20.100000000000001" customHeight="1" x14ac:dyDescent="0.25">
      <c r="B1968" s="147"/>
      <c r="C1968" s="151">
        <v>1287</v>
      </c>
      <c r="D1968" s="147">
        <f t="shared" si="706"/>
        <v>857.46267497239842</v>
      </c>
      <c r="E1968" s="170">
        <f t="shared" si="707"/>
        <v>2.7634875477356054E-4</v>
      </c>
      <c r="F1968" s="170">
        <f t="shared" si="708"/>
        <v>0.87451571808370421</v>
      </c>
      <c r="G1968" s="147">
        <f t="shared" si="709"/>
        <v>2.7634875477356054E-4</v>
      </c>
      <c r="H1968" s="147" t="str">
        <f t="shared" si="710"/>
        <v/>
      </c>
      <c r="I1968" s="147" t="str">
        <f t="shared" si="711"/>
        <v/>
      </c>
      <c r="J1968" s="147">
        <f t="shared" si="712"/>
        <v>1.2196458314525536E-9</v>
      </c>
      <c r="K1968" s="147" t="str">
        <f t="shared" si="713"/>
        <v/>
      </c>
      <c r="L1968" s="147" t="str">
        <f t="shared" si="714"/>
        <v/>
      </c>
      <c r="P1968" s="151">
        <v>1287</v>
      </c>
      <c r="Q1968" s="147">
        <f t="shared" si="715"/>
        <v>27576.949683952975</v>
      </c>
      <c r="R1968" s="170">
        <f t="shared" si="716"/>
        <v>8.5926378808790024E-6</v>
      </c>
      <c r="S1968" s="170">
        <f t="shared" si="717"/>
        <v>0.87451571808370421</v>
      </c>
      <c r="T1968" s="147">
        <f t="shared" si="718"/>
        <v>8.5926378808790024E-6</v>
      </c>
      <c r="U1968" s="147" t="str">
        <f t="shared" si="719"/>
        <v/>
      </c>
      <c r="V1968" s="147" t="str">
        <f t="shared" si="720"/>
        <v/>
      </c>
      <c r="W1968" s="171">
        <f t="shared" si="721"/>
        <v>1.5436253892619672E-5</v>
      </c>
      <c r="X1968" s="169" t="str">
        <f t="shared" si="722"/>
        <v/>
      </c>
      <c r="Y1968" s="147" t="str">
        <f t="shared" si="723"/>
        <v/>
      </c>
      <c r="AC1968" s="151">
        <v>1287</v>
      </c>
      <c r="AD1968" s="147">
        <f t="shared" si="724"/>
        <v>1.1479999999999997</v>
      </c>
      <c r="AE1968" s="170">
        <f t="shared" si="725"/>
        <v>0.20641005443678451</v>
      </c>
      <c r="AF1968" s="170">
        <f t="shared" si="726"/>
        <v>0.8745157180837041</v>
      </c>
      <c r="AG1968" s="147">
        <f t="shared" si="727"/>
        <v>0.20641005443678451</v>
      </c>
      <c r="AH1968" s="147" t="str">
        <f t="shared" si="728"/>
        <v/>
      </c>
      <c r="AI1968" s="147" t="str">
        <f t="shared" si="729"/>
        <v/>
      </c>
      <c r="AJ1968" s="169">
        <f t="shared" si="730"/>
        <v>0</v>
      </c>
      <c r="AK1968" s="169" t="str">
        <f t="shared" si="731"/>
        <v/>
      </c>
      <c r="AL1968" s="169" t="str">
        <f t="shared" si="732"/>
        <v/>
      </c>
      <c r="AM1968" s="169"/>
      <c r="AN1968" s="169"/>
      <c r="AO1968" s="169"/>
      <c r="AP1968" s="169"/>
      <c r="AQ1968" s="169"/>
      <c r="AR1968" s="169"/>
      <c r="AS1968" s="169"/>
      <c r="AT1968" s="148"/>
      <c r="AU1968" s="149"/>
      <c r="AV1968" s="148"/>
      <c r="AW1968" s="173"/>
      <c r="AX1968" s="174"/>
      <c r="AY1968" s="175"/>
      <c r="AZ1968" s="175"/>
      <c r="BA1968" s="176"/>
      <c r="BB1968" s="176"/>
      <c r="BC1968" s="150"/>
      <c r="BE1968" s="151">
        <v>1264</v>
      </c>
      <c r="BF1968" s="164">
        <f t="shared" si="702"/>
        <v>8.0832000000001543</v>
      </c>
      <c r="BG1968" s="177">
        <f t="shared" si="703"/>
        <v>0.32531465176666752</v>
      </c>
      <c r="BH1968" s="178">
        <f t="shared" si="704"/>
        <v>5.5519734519748898E-4</v>
      </c>
      <c r="BI1968" s="179" t="str">
        <f t="shared" si="705"/>
        <v/>
      </c>
      <c r="BJ1968" s="179" t="str">
        <f t="shared" si="701"/>
        <v/>
      </c>
    </row>
    <row r="1969" spans="2:62" ht="20.100000000000001" customHeight="1" x14ac:dyDescent="0.25">
      <c r="B1969" s="147"/>
      <c r="C1969" s="151">
        <v>1288</v>
      </c>
      <c r="D1969" s="147">
        <f t="shared" si="706"/>
        <v>860.45034979808634</v>
      </c>
      <c r="E1969" s="170">
        <f t="shared" si="707"/>
        <v>2.7508046979346468E-4</v>
      </c>
      <c r="F1969" s="170">
        <f t="shared" si="708"/>
        <v>0.87533946333568891</v>
      </c>
      <c r="G1969" s="147">
        <f t="shared" si="709"/>
        <v>2.7508046979346468E-4</v>
      </c>
      <c r="H1969" s="147" t="str">
        <f t="shared" si="710"/>
        <v/>
      </c>
      <c r="I1969" s="147" t="str">
        <f t="shared" si="711"/>
        <v/>
      </c>
      <c r="J1969" s="147">
        <f t="shared" si="712"/>
        <v>1.2447573329776863E-9</v>
      </c>
      <c r="K1969" s="147" t="str">
        <f t="shared" si="713"/>
        <v/>
      </c>
      <c r="L1969" s="147" t="str">
        <f t="shared" si="714"/>
        <v/>
      </c>
      <c r="P1969" s="151">
        <v>1288</v>
      </c>
      <c r="Q1969" s="147">
        <f t="shared" si="715"/>
        <v>27673.036616649682</v>
      </c>
      <c r="R1969" s="170">
        <f t="shared" si="716"/>
        <v>8.5532025175003917E-6</v>
      </c>
      <c r="S1969" s="170">
        <f t="shared" si="717"/>
        <v>0.87533946333568891</v>
      </c>
      <c r="T1969" s="147">
        <f t="shared" si="718"/>
        <v>8.5532025175003917E-6</v>
      </c>
      <c r="U1969" s="147" t="str">
        <f t="shared" si="719"/>
        <v/>
      </c>
      <c r="V1969" s="147" t="str">
        <f t="shared" si="720"/>
        <v/>
      </c>
      <c r="W1969" s="171">
        <f t="shared" si="721"/>
        <v>1.5412533476900717E-5</v>
      </c>
      <c r="X1969" s="169" t="str">
        <f t="shared" si="722"/>
        <v/>
      </c>
      <c r="Y1969" s="147" t="str">
        <f t="shared" si="723"/>
        <v/>
      </c>
      <c r="AC1969" s="151">
        <v>1288</v>
      </c>
      <c r="AD1969" s="147">
        <f t="shared" si="724"/>
        <v>1.1520000000000001</v>
      </c>
      <c r="AE1969" s="170">
        <f t="shared" si="725"/>
        <v>0.20546274866007688</v>
      </c>
      <c r="AF1969" s="170">
        <f t="shared" si="726"/>
        <v>0.87533946333568891</v>
      </c>
      <c r="AG1969" s="147">
        <f t="shared" si="727"/>
        <v>0.20546274866007688</v>
      </c>
      <c r="AH1969" s="147" t="str">
        <f t="shared" si="728"/>
        <v/>
      </c>
      <c r="AI1969" s="147" t="str">
        <f t="shared" si="729"/>
        <v/>
      </c>
      <c r="AJ1969" s="169">
        <f t="shared" si="730"/>
        <v>0</v>
      </c>
      <c r="AK1969" s="169" t="str">
        <f t="shared" si="731"/>
        <v/>
      </c>
      <c r="AL1969" s="169" t="str">
        <f t="shared" si="732"/>
        <v/>
      </c>
      <c r="AM1969" s="169"/>
      <c r="AN1969" s="169"/>
      <c r="AO1969" s="169"/>
      <c r="AP1969" s="169"/>
      <c r="AQ1969" s="169"/>
      <c r="AR1969" s="169"/>
      <c r="AS1969" s="169"/>
      <c r="AT1969" s="148"/>
      <c r="AU1969" s="149"/>
      <c r="AV1969" s="148"/>
      <c r="AW1969" s="173"/>
      <c r="AX1969" s="174"/>
      <c r="AY1969" s="175"/>
      <c r="AZ1969" s="175"/>
      <c r="BA1969" s="176"/>
      <c r="BB1969" s="176"/>
      <c r="BC1969" s="150"/>
      <c r="BE1969" s="151">
        <v>1265</v>
      </c>
      <c r="BF1969" s="164">
        <f t="shared" si="702"/>
        <v>8.0896000000001536</v>
      </c>
      <c r="BG1969" s="177">
        <f t="shared" si="703"/>
        <v>0.32475945442147003</v>
      </c>
      <c r="BH1969" s="178">
        <f t="shared" si="704"/>
        <v>5.5451922437854684E-4</v>
      </c>
      <c r="BI1969" s="179" t="str">
        <f t="shared" si="705"/>
        <v/>
      </c>
      <c r="BJ1969" s="179" t="str">
        <f t="shared" si="701"/>
        <v/>
      </c>
    </row>
    <row r="1970" spans="2:62" ht="20.100000000000001" customHeight="1" x14ac:dyDescent="0.25">
      <c r="B1970" s="147"/>
      <c r="C1970" s="151">
        <v>1289</v>
      </c>
      <c r="D1970" s="147">
        <f t="shared" si="706"/>
        <v>863.43802462377425</v>
      </c>
      <c r="E1970" s="170">
        <f t="shared" si="707"/>
        <v>2.7381362447333359E-4</v>
      </c>
      <c r="F1970" s="170">
        <f t="shared" si="708"/>
        <v>0.87615942150673765</v>
      </c>
      <c r="G1970" s="147">
        <f t="shared" si="709"/>
        <v>2.7381362447333359E-4</v>
      </c>
      <c r="H1970" s="147" t="str">
        <f t="shared" si="710"/>
        <v/>
      </c>
      <c r="I1970" s="147" t="str">
        <f t="shared" si="711"/>
        <v/>
      </c>
      <c r="J1970" s="147">
        <f t="shared" si="712"/>
        <v>1.270365533592398E-9</v>
      </c>
      <c r="K1970" s="147" t="str">
        <f t="shared" si="713"/>
        <v/>
      </c>
      <c r="L1970" s="147" t="str">
        <f t="shared" si="714"/>
        <v/>
      </c>
      <c r="P1970" s="151">
        <v>1289</v>
      </c>
      <c r="Q1970" s="147">
        <f t="shared" si="715"/>
        <v>27769.123549346376</v>
      </c>
      <c r="R1970" s="170">
        <f t="shared" si="716"/>
        <v>8.5138119181257335E-6</v>
      </c>
      <c r="S1970" s="170">
        <f t="shared" si="717"/>
        <v>0.87615942150673753</v>
      </c>
      <c r="T1970" s="147">
        <f t="shared" si="718"/>
        <v>8.5138119181257335E-6</v>
      </c>
      <c r="U1970" s="147" t="str">
        <f t="shared" si="719"/>
        <v/>
      </c>
      <c r="V1970" s="147" t="str">
        <f t="shared" si="720"/>
        <v/>
      </c>
      <c r="W1970" s="171">
        <f t="shared" si="721"/>
        <v>1.5388603291991276E-5</v>
      </c>
      <c r="X1970" s="169" t="str">
        <f t="shared" si="722"/>
        <v/>
      </c>
      <c r="Y1970" s="147" t="str">
        <f t="shared" si="723"/>
        <v/>
      </c>
      <c r="AC1970" s="151">
        <v>1289</v>
      </c>
      <c r="AD1970" s="147">
        <f t="shared" si="724"/>
        <v>1.1559999999999997</v>
      </c>
      <c r="AE1970" s="170">
        <f t="shared" si="725"/>
        <v>0.20451651819232805</v>
      </c>
      <c r="AF1970" s="170">
        <f t="shared" si="726"/>
        <v>0.87615942150673753</v>
      </c>
      <c r="AG1970" s="147">
        <f t="shared" si="727"/>
        <v>0.20451651819232805</v>
      </c>
      <c r="AH1970" s="147" t="str">
        <f t="shared" si="728"/>
        <v/>
      </c>
      <c r="AI1970" s="147" t="str">
        <f t="shared" si="729"/>
        <v/>
      </c>
      <c r="AJ1970" s="169">
        <f t="shared" si="730"/>
        <v>0</v>
      </c>
      <c r="AK1970" s="169" t="str">
        <f t="shared" si="731"/>
        <v/>
      </c>
      <c r="AL1970" s="169" t="str">
        <f t="shared" si="732"/>
        <v/>
      </c>
      <c r="AM1970" s="169"/>
      <c r="AN1970" s="169"/>
      <c r="AO1970" s="169"/>
      <c r="AP1970" s="169"/>
      <c r="AQ1970" s="169"/>
      <c r="AR1970" s="169"/>
      <c r="AS1970" s="169"/>
      <c r="AT1970" s="148"/>
      <c r="AU1970" s="149"/>
      <c r="AV1970" s="148"/>
      <c r="AW1970" s="173"/>
      <c r="AX1970" s="174"/>
      <c r="AY1970" s="175"/>
      <c r="AZ1970" s="175"/>
      <c r="BA1970" s="176"/>
      <c r="BB1970" s="176"/>
      <c r="BC1970" s="150"/>
      <c r="BE1970" s="151">
        <v>1266</v>
      </c>
      <c r="BF1970" s="164">
        <f t="shared" si="702"/>
        <v>8.0960000000001529</v>
      </c>
      <c r="BG1970" s="177">
        <f t="shared" si="703"/>
        <v>0.32420493519709148</v>
      </c>
      <c r="BH1970" s="178">
        <f t="shared" si="704"/>
        <v>5.5384106587946791E-4</v>
      </c>
      <c r="BI1970" s="179" t="str">
        <f t="shared" si="705"/>
        <v/>
      </c>
      <c r="BJ1970" s="179" t="str">
        <f t="shared" si="701"/>
        <v/>
      </c>
    </row>
    <row r="1971" spans="2:62" ht="20.100000000000001" customHeight="1" x14ac:dyDescent="0.25">
      <c r="B1971" s="147"/>
      <c r="C1971" s="151">
        <v>1290</v>
      </c>
      <c r="D1971" s="147">
        <f t="shared" si="706"/>
        <v>866.42569944946217</v>
      </c>
      <c r="E1971" s="170">
        <f t="shared" si="707"/>
        <v>2.725482526283893E-4</v>
      </c>
      <c r="F1971" s="170">
        <f t="shared" si="708"/>
        <v>0.87697559694865668</v>
      </c>
      <c r="G1971" s="147">
        <f t="shared" si="709"/>
        <v>2.725482526283893E-4</v>
      </c>
      <c r="H1971" s="147" t="str">
        <f t="shared" si="710"/>
        <v/>
      </c>
      <c r="I1971" s="147" t="str">
        <f t="shared" si="711"/>
        <v/>
      </c>
      <c r="J1971" s="147">
        <f t="shared" si="712"/>
        <v>1.2964798239253069E-9</v>
      </c>
      <c r="K1971" s="147" t="str">
        <f t="shared" si="713"/>
        <v/>
      </c>
      <c r="L1971" s="147" t="str">
        <f t="shared" si="714"/>
        <v/>
      </c>
      <c r="P1971" s="151">
        <v>1290</v>
      </c>
      <c r="Q1971" s="147">
        <f t="shared" si="715"/>
        <v>27865.210482043083</v>
      </c>
      <c r="R1971" s="170">
        <f t="shared" si="716"/>
        <v>8.4744671341871336E-6</v>
      </c>
      <c r="S1971" s="170">
        <f t="shared" si="717"/>
        <v>0.87697559694865668</v>
      </c>
      <c r="T1971" s="147">
        <f t="shared" si="718"/>
        <v>8.4744671341871336E-6</v>
      </c>
      <c r="U1971" s="147" t="str">
        <f t="shared" si="719"/>
        <v/>
      </c>
      <c r="V1971" s="147" t="str">
        <f t="shared" si="720"/>
        <v/>
      </c>
      <c r="W1971" s="171">
        <f t="shared" si="721"/>
        <v>1.5364464428753631E-5</v>
      </c>
      <c r="X1971" s="169" t="str">
        <f t="shared" si="722"/>
        <v/>
      </c>
      <c r="Y1971" s="147" t="str">
        <f t="shared" si="723"/>
        <v/>
      </c>
      <c r="AC1971" s="151">
        <v>1290</v>
      </c>
      <c r="AD1971" s="147">
        <f t="shared" si="724"/>
        <v>1.1600000000000001</v>
      </c>
      <c r="AE1971" s="170">
        <f t="shared" si="725"/>
        <v>0.20357138829075938</v>
      </c>
      <c r="AF1971" s="170">
        <f t="shared" si="726"/>
        <v>0.87697559694865668</v>
      </c>
      <c r="AG1971" s="147">
        <f t="shared" si="727"/>
        <v>0.20357138829075938</v>
      </c>
      <c r="AH1971" s="147" t="str">
        <f t="shared" si="728"/>
        <v/>
      </c>
      <c r="AI1971" s="147" t="str">
        <f t="shared" si="729"/>
        <v/>
      </c>
      <c r="AJ1971" s="169">
        <f t="shared" si="730"/>
        <v>0</v>
      </c>
      <c r="AK1971" s="169" t="str">
        <f t="shared" si="731"/>
        <v/>
      </c>
      <c r="AL1971" s="169" t="str">
        <f t="shared" si="732"/>
        <v/>
      </c>
      <c r="AM1971" s="169"/>
      <c r="AN1971" s="169"/>
      <c r="AO1971" s="169"/>
      <c r="AP1971" s="169"/>
      <c r="AQ1971" s="169"/>
      <c r="AR1971" s="169"/>
      <c r="AS1971" s="169"/>
      <c r="AT1971" s="148"/>
      <c r="AU1971" s="149"/>
      <c r="AV1971" s="148"/>
      <c r="AW1971" s="173"/>
      <c r="AX1971" s="174"/>
      <c r="AY1971" s="175"/>
      <c r="AZ1971" s="175"/>
      <c r="BA1971" s="176"/>
      <c r="BB1971" s="176"/>
      <c r="BC1971" s="150"/>
      <c r="BE1971" s="151">
        <v>1267</v>
      </c>
      <c r="BF1971" s="164">
        <f t="shared" si="702"/>
        <v>8.1024000000001521</v>
      </c>
      <c r="BG1971" s="177">
        <f t="shared" si="703"/>
        <v>0.32365109413121201</v>
      </c>
      <c r="BH1971" s="178">
        <f t="shared" si="704"/>
        <v>5.531628732312055E-4</v>
      </c>
      <c r="BI1971" s="179" t="str">
        <f t="shared" si="705"/>
        <v/>
      </c>
      <c r="BJ1971" s="179" t="str">
        <f t="shared" si="701"/>
        <v/>
      </c>
    </row>
    <row r="1972" spans="2:62" ht="20.100000000000001" customHeight="1" x14ac:dyDescent="0.25">
      <c r="B1972" s="147"/>
      <c r="C1972" s="151">
        <v>1291</v>
      </c>
      <c r="D1972" s="147">
        <f t="shared" si="706"/>
        <v>869.41337427514964</v>
      </c>
      <c r="E1972" s="170">
        <f t="shared" si="707"/>
        <v>2.7128438784729096E-4</v>
      </c>
      <c r="F1972" s="170">
        <f t="shared" si="708"/>
        <v>0.87778799411394337</v>
      </c>
      <c r="G1972" s="147">
        <f t="shared" si="709"/>
        <v>2.7128438784729096E-4</v>
      </c>
      <c r="H1972" s="147" t="str">
        <f t="shared" si="710"/>
        <v/>
      </c>
      <c r="I1972" s="147" t="str">
        <f t="shared" si="711"/>
        <v/>
      </c>
      <c r="J1972" s="147">
        <f t="shared" si="712"/>
        <v>1.3231097631785211E-9</v>
      </c>
      <c r="K1972" s="147" t="str">
        <f t="shared" si="713"/>
        <v/>
      </c>
      <c r="L1972" s="147" t="str">
        <f t="shared" si="714"/>
        <v/>
      </c>
      <c r="P1972" s="151">
        <v>1291</v>
      </c>
      <c r="Q1972" s="147">
        <f t="shared" si="715"/>
        <v>27961.297414739776</v>
      </c>
      <c r="R1972" s="170">
        <f t="shared" si="716"/>
        <v>8.4351692100721012E-6</v>
      </c>
      <c r="S1972" s="170">
        <f t="shared" si="717"/>
        <v>0.87778799411394337</v>
      </c>
      <c r="T1972" s="147">
        <f t="shared" si="718"/>
        <v>8.4351692100721012E-6</v>
      </c>
      <c r="U1972" s="147" t="str">
        <f t="shared" si="719"/>
        <v/>
      </c>
      <c r="V1972" s="147" t="str">
        <f t="shared" si="720"/>
        <v/>
      </c>
      <c r="W1972" s="171">
        <f t="shared" si="721"/>
        <v>1.5340117986356303E-5</v>
      </c>
      <c r="X1972" s="169" t="str">
        <f t="shared" si="722"/>
        <v/>
      </c>
      <c r="Y1972" s="147" t="str">
        <f t="shared" si="723"/>
        <v/>
      </c>
      <c r="AC1972" s="151">
        <v>1291</v>
      </c>
      <c r="AD1972" s="147">
        <f t="shared" si="724"/>
        <v>1.1639999999999997</v>
      </c>
      <c r="AE1972" s="170">
        <f t="shared" si="725"/>
        <v>0.20262738404336914</v>
      </c>
      <c r="AF1972" s="170">
        <f t="shared" si="726"/>
        <v>0.87778799411394337</v>
      </c>
      <c r="AG1972" s="147">
        <f t="shared" si="727"/>
        <v>0.20262738404336914</v>
      </c>
      <c r="AH1972" s="147" t="str">
        <f t="shared" si="728"/>
        <v/>
      </c>
      <c r="AI1972" s="147" t="str">
        <f t="shared" si="729"/>
        <v/>
      </c>
      <c r="AJ1972" s="169">
        <f t="shared" si="730"/>
        <v>0</v>
      </c>
      <c r="AK1972" s="169" t="str">
        <f t="shared" si="731"/>
        <v/>
      </c>
      <c r="AL1972" s="169" t="str">
        <f t="shared" si="732"/>
        <v/>
      </c>
      <c r="AM1972" s="169"/>
      <c r="AN1972" s="169"/>
      <c r="AO1972" s="169"/>
      <c r="AP1972" s="169"/>
      <c r="AQ1972" s="169"/>
      <c r="AR1972" s="169"/>
      <c r="AS1972" s="169"/>
      <c r="AT1972" s="148"/>
      <c r="AU1972" s="149"/>
      <c r="AV1972" s="148"/>
      <c r="AW1972" s="173"/>
      <c r="AX1972" s="174"/>
      <c r="AY1972" s="175"/>
      <c r="AZ1972" s="175"/>
      <c r="BA1972" s="176"/>
      <c r="BB1972" s="176"/>
      <c r="BC1972" s="150"/>
      <c r="BE1972" s="151">
        <v>1268</v>
      </c>
      <c r="BF1972" s="164">
        <f t="shared" si="702"/>
        <v>8.1088000000001514</v>
      </c>
      <c r="BG1972" s="177">
        <f t="shared" si="703"/>
        <v>0.32309793125798081</v>
      </c>
      <c r="BH1972" s="178">
        <f t="shared" si="704"/>
        <v>5.5248464995405477E-4</v>
      </c>
      <c r="BI1972" s="179" t="str">
        <f t="shared" si="705"/>
        <v/>
      </c>
      <c r="BJ1972" s="179" t="str">
        <f t="shared" si="701"/>
        <v/>
      </c>
    </row>
    <row r="1973" spans="2:62" ht="20.100000000000001" customHeight="1" x14ac:dyDescent="0.25">
      <c r="B1973" s="147"/>
      <c r="C1973" s="151">
        <v>1292</v>
      </c>
      <c r="D1973" s="147">
        <f t="shared" si="706"/>
        <v>872.40104910083755</v>
      </c>
      <c r="E1973" s="170">
        <f t="shared" si="707"/>
        <v>2.7002206349103662E-4</v>
      </c>
      <c r="F1973" s="170">
        <f t="shared" si="708"/>
        <v>0.87859661755510743</v>
      </c>
      <c r="G1973" s="147">
        <f t="shared" si="709"/>
        <v>2.7002206349103662E-4</v>
      </c>
      <c r="H1973" s="147" t="str">
        <f t="shared" si="710"/>
        <v/>
      </c>
      <c r="I1973" s="147" t="str">
        <f t="shared" si="711"/>
        <v/>
      </c>
      <c r="J1973" s="147">
        <f t="shared" si="712"/>
        <v>1.3502650819748721E-9</v>
      </c>
      <c r="K1973" s="147" t="str">
        <f t="shared" si="713"/>
        <v/>
      </c>
      <c r="L1973" s="147" t="str">
        <f t="shared" si="714"/>
        <v/>
      </c>
      <c r="P1973" s="151">
        <v>1292</v>
      </c>
      <c r="Q1973" s="147">
        <f t="shared" si="715"/>
        <v>28057.384347436484</v>
      </c>
      <c r="R1973" s="170">
        <f t="shared" si="716"/>
        <v>8.3959191830893672E-6</v>
      </c>
      <c r="S1973" s="170">
        <f t="shared" si="717"/>
        <v>0.87859661755510743</v>
      </c>
      <c r="T1973" s="147">
        <f t="shared" si="718"/>
        <v>8.3959191830893672E-6</v>
      </c>
      <c r="U1973" s="147" t="str">
        <f t="shared" si="719"/>
        <v/>
      </c>
      <c r="V1973" s="147" t="str">
        <f t="shared" si="720"/>
        <v/>
      </c>
      <c r="W1973" s="171">
        <f t="shared" si="721"/>
        <v>1.5315565072190697E-5</v>
      </c>
      <c r="X1973" s="169" t="str">
        <f t="shared" si="722"/>
        <v/>
      </c>
      <c r="Y1973" s="147" t="str">
        <f t="shared" si="723"/>
        <v/>
      </c>
      <c r="AC1973" s="151">
        <v>1292</v>
      </c>
      <c r="AD1973" s="147">
        <f t="shared" si="724"/>
        <v>1.1680000000000001</v>
      </c>
      <c r="AE1973" s="170">
        <f t="shared" si="725"/>
        <v>0.20168453036811068</v>
      </c>
      <c r="AF1973" s="170">
        <f t="shared" si="726"/>
        <v>0.87859661755510743</v>
      </c>
      <c r="AG1973" s="147">
        <f t="shared" si="727"/>
        <v>0.20168453036811068</v>
      </c>
      <c r="AH1973" s="147" t="str">
        <f t="shared" si="728"/>
        <v/>
      </c>
      <c r="AI1973" s="147" t="str">
        <f t="shared" si="729"/>
        <v/>
      </c>
      <c r="AJ1973" s="169">
        <f t="shared" si="730"/>
        <v>0</v>
      </c>
      <c r="AK1973" s="169" t="str">
        <f t="shared" si="731"/>
        <v/>
      </c>
      <c r="AL1973" s="169" t="str">
        <f t="shared" si="732"/>
        <v/>
      </c>
      <c r="AM1973" s="169"/>
      <c r="AN1973" s="169"/>
      <c r="AO1973" s="169"/>
      <c r="AP1973" s="169"/>
      <c r="AQ1973" s="169"/>
      <c r="AR1973" s="169"/>
      <c r="AS1973" s="169"/>
      <c r="AT1973" s="148"/>
      <c r="AU1973" s="149"/>
      <c r="AV1973" s="148"/>
      <c r="AW1973" s="173"/>
      <c r="AX1973" s="174"/>
      <c r="AY1973" s="175"/>
      <c r="AZ1973" s="175"/>
      <c r="BA1973" s="176"/>
      <c r="BB1973" s="176"/>
      <c r="BC1973" s="150"/>
      <c r="BE1973" s="151">
        <v>1269</v>
      </c>
      <c r="BF1973" s="164">
        <f t="shared" si="702"/>
        <v>8.1152000000001507</v>
      </c>
      <c r="BG1973" s="177">
        <f t="shared" si="703"/>
        <v>0.32254544660802675</v>
      </c>
      <c r="BH1973" s="178">
        <f t="shared" si="704"/>
        <v>5.5180639955432209E-4</v>
      </c>
      <c r="BI1973" s="179" t="str">
        <f t="shared" si="705"/>
        <v/>
      </c>
      <c r="BJ1973" s="179" t="str">
        <f t="shared" si="701"/>
        <v/>
      </c>
    </row>
    <row r="1974" spans="2:62" ht="20.100000000000001" customHeight="1" x14ac:dyDescent="0.25">
      <c r="B1974" s="147"/>
      <c r="C1974" s="151">
        <v>1293</v>
      </c>
      <c r="D1974" s="147">
        <f t="shared" si="706"/>
        <v>875.38872392652547</v>
      </c>
      <c r="E1974" s="170">
        <f t="shared" si="707"/>
        <v>2.6876131269188997E-4</v>
      </c>
      <c r="F1974" s="170">
        <f t="shared" si="708"/>
        <v>0.87940147192398832</v>
      </c>
      <c r="G1974" s="147">
        <f t="shared" si="709"/>
        <v>2.6876131269188997E-4</v>
      </c>
      <c r="H1974" s="147" t="str">
        <f t="shared" si="710"/>
        <v/>
      </c>
      <c r="I1974" s="147" t="str">
        <f t="shared" si="711"/>
        <v/>
      </c>
      <c r="J1974" s="147">
        <f t="shared" si="712"/>
        <v>1.3779556852497715E-9</v>
      </c>
      <c r="K1974" s="147" t="str">
        <f t="shared" si="713"/>
        <v/>
      </c>
      <c r="L1974" s="147" t="str">
        <f t="shared" si="714"/>
        <v/>
      </c>
      <c r="P1974" s="151">
        <v>1293</v>
      </c>
      <c r="Q1974" s="147">
        <f t="shared" si="715"/>
        <v>28153.471280133177</v>
      </c>
      <c r="R1974" s="170">
        <f t="shared" si="716"/>
        <v>8.3567180834355219E-6</v>
      </c>
      <c r="S1974" s="170">
        <f t="shared" si="717"/>
        <v>0.87940147192398821</v>
      </c>
      <c r="T1974" s="147">
        <f t="shared" si="718"/>
        <v>8.3567180834355219E-6</v>
      </c>
      <c r="U1974" s="147" t="str">
        <f t="shared" si="719"/>
        <v/>
      </c>
      <c r="V1974" s="147" t="str">
        <f t="shared" si="720"/>
        <v/>
      </c>
      <c r="W1974" s="171">
        <f t="shared" si="721"/>
        <v>1.5290806801787275E-5</v>
      </c>
      <c r="X1974" s="169" t="str">
        <f t="shared" si="722"/>
        <v/>
      </c>
      <c r="Y1974" s="147" t="str">
        <f t="shared" si="723"/>
        <v/>
      </c>
      <c r="AC1974" s="151">
        <v>1293</v>
      </c>
      <c r="AD1974" s="147">
        <f t="shared" si="724"/>
        <v>1.1719999999999997</v>
      </c>
      <c r="AE1974" s="170">
        <f t="shared" si="725"/>
        <v>0.20074285201209183</v>
      </c>
      <c r="AF1974" s="170">
        <f t="shared" si="726"/>
        <v>0.87940147192398821</v>
      </c>
      <c r="AG1974" s="147">
        <f t="shared" si="727"/>
        <v>0.20074285201209183</v>
      </c>
      <c r="AH1974" s="147" t="str">
        <f t="shared" si="728"/>
        <v/>
      </c>
      <c r="AI1974" s="147" t="str">
        <f t="shared" si="729"/>
        <v/>
      </c>
      <c r="AJ1974" s="169">
        <f t="shared" si="730"/>
        <v>0</v>
      </c>
      <c r="AK1974" s="169" t="str">
        <f t="shared" si="731"/>
        <v/>
      </c>
      <c r="AL1974" s="169" t="str">
        <f t="shared" si="732"/>
        <v/>
      </c>
      <c r="AM1974" s="169"/>
      <c r="AN1974" s="169"/>
      <c r="AO1974" s="169"/>
      <c r="AP1974" s="169"/>
      <c r="AQ1974" s="169"/>
      <c r="AR1974" s="169"/>
      <c r="AS1974" s="169"/>
      <c r="AT1974" s="148"/>
      <c r="AU1974" s="149"/>
      <c r="AV1974" s="148"/>
      <c r="AW1974" s="173"/>
      <c r="AX1974" s="174"/>
      <c r="AY1974" s="175"/>
      <c r="AZ1974" s="175"/>
      <c r="BA1974" s="176"/>
      <c r="BB1974" s="176"/>
      <c r="BC1974" s="150"/>
      <c r="BE1974" s="151">
        <v>1270</v>
      </c>
      <c r="BF1974" s="164">
        <f t="shared" si="702"/>
        <v>8.12160000000015</v>
      </c>
      <c r="BG1974" s="177">
        <f t="shared" si="703"/>
        <v>0.32199364020847243</v>
      </c>
      <c r="BH1974" s="178">
        <f t="shared" si="704"/>
        <v>5.5112812552704504E-4</v>
      </c>
      <c r="BI1974" s="179" t="str">
        <f t="shared" si="705"/>
        <v/>
      </c>
      <c r="BJ1974" s="179" t="str">
        <f t="shared" si="701"/>
        <v/>
      </c>
    </row>
    <row r="1975" spans="2:62" ht="20.100000000000001" customHeight="1" x14ac:dyDescent="0.25">
      <c r="B1975" s="147"/>
      <c r="C1975" s="151">
        <v>1294</v>
      </c>
      <c r="D1975" s="147">
        <f t="shared" si="706"/>
        <v>878.37639875221339</v>
      </c>
      <c r="E1975" s="170">
        <f t="shared" si="707"/>
        <v>2.6750216835232858E-4</v>
      </c>
      <c r="F1975" s="170">
        <f t="shared" si="708"/>
        <v>0.8802025619710715</v>
      </c>
      <c r="G1975" s="147">
        <f t="shared" si="709"/>
        <v>2.6750216835232858E-4</v>
      </c>
      <c r="H1975" s="147" t="str">
        <f t="shared" si="710"/>
        <v/>
      </c>
      <c r="I1975" s="147" t="str">
        <f t="shared" si="711"/>
        <v/>
      </c>
      <c r="J1975" s="147">
        <f t="shared" si="712"/>
        <v>1.4061916551883527E-9</v>
      </c>
      <c r="K1975" s="147" t="str">
        <f t="shared" si="713"/>
        <v/>
      </c>
      <c r="L1975" s="147" t="str">
        <f t="shared" si="714"/>
        <v/>
      </c>
      <c r="P1975" s="151">
        <v>1294</v>
      </c>
      <c r="Q1975" s="147">
        <f t="shared" si="715"/>
        <v>28249.558212829885</v>
      </c>
      <c r="R1975" s="170">
        <f t="shared" si="716"/>
        <v>8.3175669341622935E-6</v>
      </c>
      <c r="S1975" s="170">
        <f t="shared" si="717"/>
        <v>0.88020256197107138</v>
      </c>
      <c r="T1975" s="147">
        <f t="shared" si="718"/>
        <v>8.3175669341622935E-6</v>
      </c>
      <c r="U1975" s="147" t="str">
        <f t="shared" si="719"/>
        <v/>
      </c>
      <c r="V1975" s="147" t="str">
        <f t="shared" si="720"/>
        <v/>
      </c>
      <c r="W1975" s="171">
        <f t="shared" si="721"/>
        <v>1.5265844298731193E-5</v>
      </c>
      <c r="X1975" s="169" t="str">
        <f t="shared" si="722"/>
        <v/>
      </c>
      <c r="Y1975" s="147" t="str">
        <f t="shared" si="723"/>
        <v/>
      </c>
      <c r="AC1975" s="151">
        <v>1294</v>
      </c>
      <c r="AD1975" s="147">
        <f t="shared" si="724"/>
        <v>1.1760000000000002</v>
      </c>
      <c r="AE1975" s="170">
        <f t="shared" si="725"/>
        <v>0.19980237355078795</v>
      </c>
      <c r="AF1975" s="170">
        <f t="shared" si="726"/>
        <v>0.88020256197107138</v>
      </c>
      <c r="AG1975" s="147">
        <f t="shared" si="727"/>
        <v>0.19980237355078795</v>
      </c>
      <c r="AH1975" s="147" t="str">
        <f t="shared" si="728"/>
        <v/>
      </c>
      <c r="AI1975" s="147" t="str">
        <f t="shared" si="729"/>
        <v/>
      </c>
      <c r="AJ1975" s="169">
        <f t="shared" si="730"/>
        <v>0</v>
      </c>
      <c r="AK1975" s="169" t="str">
        <f t="shared" si="731"/>
        <v/>
      </c>
      <c r="AL1975" s="169" t="str">
        <f t="shared" si="732"/>
        <v/>
      </c>
      <c r="AM1975" s="169"/>
      <c r="AN1975" s="169"/>
      <c r="AO1975" s="169"/>
      <c r="AP1975" s="169"/>
      <c r="AQ1975" s="169"/>
      <c r="AR1975" s="169"/>
      <c r="AS1975" s="169"/>
      <c r="AT1975" s="148"/>
      <c r="AU1975" s="149"/>
      <c r="AV1975" s="148"/>
      <c r="AW1975" s="173"/>
      <c r="AX1975" s="174"/>
      <c r="AY1975" s="175"/>
      <c r="AZ1975" s="175"/>
      <c r="BA1975" s="176"/>
      <c r="BB1975" s="176"/>
      <c r="BC1975" s="150"/>
      <c r="BE1975" s="151">
        <v>1271</v>
      </c>
      <c r="BF1975" s="164">
        <f t="shared" si="702"/>
        <v>8.1280000000001493</v>
      </c>
      <c r="BG1975" s="177">
        <f t="shared" si="703"/>
        <v>0.32144251208294539</v>
      </c>
      <c r="BH1975" s="178">
        <f t="shared" si="704"/>
        <v>5.5044983135393855E-4</v>
      </c>
      <c r="BI1975" s="179" t="str">
        <f t="shared" si="705"/>
        <v/>
      </c>
      <c r="BJ1975" s="179" t="str">
        <f t="shared" si="701"/>
        <v/>
      </c>
    </row>
    <row r="1976" spans="2:62" ht="20.100000000000001" customHeight="1" x14ac:dyDescent="0.25">
      <c r="B1976" s="147"/>
      <c r="C1976" s="151">
        <v>1295</v>
      </c>
      <c r="D1976" s="147">
        <f t="shared" si="706"/>
        <v>881.36407357790085</v>
      </c>
      <c r="E1976" s="170">
        <f t="shared" si="707"/>
        <v>2.6624466314401556E-4</v>
      </c>
      <c r="F1976" s="170">
        <f t="shared" si="708"/>
        <v>0.88099989254479927</v>
      </c>
      <c r="G1976" s="147">
        <f t="shared" si="709"/>
        <v>2.6624466314401556E-4</v>
      </c>
      <c r="H1976" s="147" t="str">
        <f t="shared" si="710"/>
        <v/>
      </c>
      <c r="I1976" s="147" t="str">
        <f t="shared" si="711"/>
        <v/>
      </c>
      <c r="J1976" s="147">
        <f t="shared" si="712"/>
        <v>1.4349832542085661E-9</v>
      </c>
      <c r="K1976" s="147" t="str">
        <f t="shared" si="713"/>
        <v/>
      </c>
      <c r="L1976" s="147" t="str">
        <f t="shared" si="714"/>
        <v/>
      </c>
      <c r="P1976" s="151">
        <v>1295</v>
      </c>
      <c r="Q1976" s="147">
        <f t="shared" si="715"/>
        <v>28345.645145526578</v>
      </c>
      <c r="R1976" s="170">
        <f t="shared" si="716"/>
        <v>8.2784667511446154E-6</v>
      </c>
      <c r="S1976" s="170">
        <f t="shared" si="717"/>
        <v>0.88099989254479927</v>
      </c>
      <c r="T1976" s="147">
        <f t="shared" si="718"/>
        <v>8.2784667511446154E-6</v>
      </c>
      <c r="U1976" s="147" t="str">
        <f t="shared" si="719"/>
        <v/>
      </c>
      <c r="V1976" s="147" t="str">
        <f t="shared" si="720"/>
        <v/>
      </c>
      <c r="W1976" s="171">
        <f t="shared" si="721"/>
        <v>1.5240678694577431E-5</v>
      </c>
      <c r="X1976" s="169" t="str">
        <f t="shared" si="722"/>
        <v/>
      </c>
      <c r="Y1976" s="147" t="str">
        <f t="shared" si="723"/>
        <v/>
      </c>
      <c r="AC1976" s="151">
        <v>1295</v>
      </c>
      <c r="AD1976" s="147">
        <f t="shared" si="724"/>
        <v>1.1799999999999997</v>
      </c>
      <c r="AE1976" s="170">
        <f t="shared" si="725"/>
        <v>0.19886311938727594</v>
      </c>
      <c r="AF1976" s="170">
        <f t="shared" si="726"/>
        <v>0.88099989254479927</v>
      </c>
      <c r="AG1976" s="147">
        <f t="shared" si="727"/>
        <v>0.19886311938727594</v>
      </c>
      <c r="AH1976" s="147" t="str">
        <f t="shared" si="728"/>
        <v/>
      </c>
      <c r="AI1976" s="147" t="str">
        <f t="shared" si="729"/>
        <v/>
      </c>
      <c r="AJ1976" s="169">
        <f t="shared" si="730"/>
        <v>0</v>
      </c>
      <c r="AK1976" s="169" t="str">
        <f t="shared" si="731"/>
        <v/>
      </c>
      <c r="AL1976" s="169" t="str">
        <f t="shared" si="732"/>
        <v/>
      </c>
      <c r="AM1976" s="169"/>
      <c r="AN1976" s="169"/>
      <c r="AO1976" s="169"/>
      <c r="AP1976" s="169"/>
      <c r="AQ1976" s="169"/>
      <c r="AR1976" s="169"/>
      <c r="AS1976" s="169"/>
      <c r="AT1976" s="148"/>
      <c r="AU1976" s="149"/>
      <c r="AV1976" s="148"/>
      <c r="AW1976" s="173"/>
      <c r="AX1976" s="174"/>
      <c r="AY1976" s="175"/>
      <c r="AZ1976" s="175"/>
      <c r="BA1976" s="176"/>
      <c r="BB1976" s="176"/>
      <c r="BC1976" s="150"/>
      <c r="BE1976" s="151">
        <v>1272</v>
      </c>
      <c r="BF1976" s="164">
        <f t="shared" si="702"/>
        <v>8.1344000000001486</v>
      </c>
      <c r="BG1976" s="177">
        <f t="shared" si="703"/>
        <v>0.32089206225159145</v>
      </c>
      <c r="BH1976" s="178">
        <f t="shared" si="704"/>
        <v>5.4977152050511569E-4</v>
      </c>
      <c r="BI1976" s="179" t="str">
        <f t="shared" si="705"/>
        <v/>
      </c>
      <c r="BJ1976" s="179" t="str">
        <f t="shared" si="701"/>
        <v/>
      </c>
    </row>
    <row r="1977" spans="2:62" ht="20.100000000000001" customHeight="1" x14ac:dyDescent="0.25">
      <c r="B1977" s="147"/>
      <c r="C1977" s="151">
        <v>1296</v>
      </c>
      <c r="D1977" s="147">
        <f t="shared" si="706"/>
        <v>884.35174840358877</v>
      </c>
      <c r="E1977" s="170">
        <f t="shared" si="707"/>
        <v>2.6498882950679525E-4</v>
      </c>
      <c r="F1977" s="170">
        <f t="shared" si="708"/>
        <v>0.88179346859088092</v>
      </c>
      <c r="G1977" s="147">
        <f t="shared" si="709"/>
        <v>2.6498882950679525E-4</v>
      </c>
      <c r="H1977" s="147" t="str">
        <f t="shared" si="710"/>
        <v/>
      </c>
      <c r="I1977" s="147" t="str">
        <f t="shared" si="711"/>
        <v/>
      </c>
      <c r="J1977" s="147">
        <f t="shared" si="712"/>
        <v>1.4643409279908777E-9</v>
      </c>
      <c r="K1977" s="147" t="str">
        <f t="shared" si="713"/>
        <v/>
      </c>
      <c r="L1977" s="147" t="str">
        <f t="shared" si="714"/>
        <v/>
      </c>
      <c r="P1977" s="151">
        <v>1296</v>
      </c>
      <c r="Q1977" s="147">
        <f t="shared" si="715"/>
        <v>28441.732078223285</v>
      </c>
      <c r="R1977" s="170">
        <f t="shared" si="716"/>
        <v>8.2394185430493637E-6</v>
      </c>
      <c r="S1977" s="170">
        <f t="shared" si="717"/>
        <v>0.88179346859088092</v>
      </c>
      <c r="T1977" s="147">
        <f t="shared" si="718"/>
        <v>8.2394185430493637E-6</v>
      </c>
      <c r="U1977" s="147" t="str">
        <f t="shared" si="719"/>
        <v/>
      </c>
      <c r="V1977" s="147" t="str">
        <f t="shared" si="720"/>
        <v/>
      </c>
      <c r="W1977" s="171">
        <f t="shared" si="721"/>
        <v>1.5215311128765412E-5</v>
      </c>
      <c r="X1977" s="169" t="str">
        <f t="shared" si="722"/>
        <v/>
      </c>
      <c r="Y1977" s="147" t="str">
        <f t="shared" si="723"/>
        <v/>
      </c>
      <c r="AC1977" s="151">
        <v>1296</v>
      </c>
      <c r="AD1977" s="147">
        <f t="shared" si="724"/>
        <v>1.1840000000000002</v>
      </c>
      <c r="AE1977" s="170">
        <f t="shared" si="725"/>
        <v>0.19792511375148211</v>
      </c>
      <c r="AF1977" s="170">
        <f t="shared" si="726"/>
        <v>0.88179346859088092</v>
      </c>
      <c r="AG1977" s="147">
        <f t="shared" si="727"/>
        <v>0.19792511375148211</v>
      </c>
      <c r="AH1977" s="147" t="str">
        <f t="shared" si="728"/>
        <v/>
      </c>
      <c r="AI1977" s="147" t="str">
        <f t="shared" si="729"/>
        <v/>
      </c>
      <c r="AJ1977" s="169">
        <f t="shared" si="730"/>
        <v>0</v>
      </c>
      <c r="AK1977" s="169" t="str">
        <f t="shared" si="731"/>
        <v/>
      </c>
      <c r="AL1977" s="169" t="str">
        <f t="shared" si="732"/>
        <v/>
      </c>
      <c r="AM1977" s="169"/>
      <c r="AN1977" s="169"/>
      <c r="AO1977" s="169"/>
      <c r="AP1977" s="169"/>
      <c r="AQ1977" s="169"/>
      <c r="AR1977" s="169"/>
      <c r="AS1977" s="169"/>
      <c r="AT1977" s="148"/>
      <c r="AU1977" s="149"/>
      <c r="AV1977" s="148"/>
      <c r="AW1977" s="173"/>
      <c r="AX1977" s="174"/>
      <c r="AY1977" s="175"/>
      <c r="AZ1977" s="175"/>
      <c r="BA1977" s="176"/>
      <c r="BB1977" s="176"/>
      <c r="BC1977" s="150"/>
      <c r="BE1977" s="151">
        <v>1273</v>
      </c>
      <c r="BF1977" s="164">
        <f t="shared" si="702"/>
        <v>8.1408000000001479</v>
      </c>
      <c r="BG1977" s="177">
        <f t="shared" si="703"/>
        <v>0.32034229073108633</v>
      </c>
      <c r="BH1977" s="178">
        <f t="shared" si="704"/>
        <v>5.4909319643775545E-4</v>
      </c>
      <c r="BI1977" s="179" t="str">
        <f t="shared" si="705"/>
        <v/>
      </c>
      <c r="BJ1977" s="179" t="str">
        <f t="shared" si="701"/>
        <v/>
      </c>
    </row>
    <row r="1978" spans="2:62" ht="20.100000000000001" customHeight="1" x14ac:dyDescent="0.25">
      <c r="B1978" s="147"/>
      <c r="C1978" s="151">
        <v>1297</v>
      </c>
      <c r="D1978" s="147">
        <f t="shared" si="706"/>
        <v>887.33942322927669</v>
      </c>
      <c r="E1978" s="170">
        <f t="shared" si="707"/>
        <v>2.6373469964771184E-4</v>
      </c>
      <c r="F1978" s="170">
        <f t="shared" si="708"/>
        <v>0.88258329515159739</v>
      </c>
      <c r="G1978" s="147">
        <f t="shared" si="709"/>
        <v>2.6373469964771184E-4</v>
      </c>
      <c r="H1978" s="147" t="str">
        <f t="shared" si="710"/>
        <v/>
      </c>
      <c r="I1978" s="147" t="str">
        <f t="shared" si="711"/>
        <v/>
      </c>
      <c r="J1978" s="147">
        <f t="shared" si="712"/>
        <v>1.4942753085551745E-9</v>
      </c>
      <c r="K1978" s="147" t="str">
        <f t="shared" si="713"/>
        <v/>
      </c>
      <c r="L1978" s="147" t="str">
        <f t="shared" si="714"/>
        <v/>
      </c>
      <c r="P1978" s="151">
        <v>1297</v>
      </c>
      <c r="Q1978" s="147">
        <f t="shared" si="715"/>
        <v>28537.819010919979</v>
      </c>
      <c r="R1978" s="170">
        <f t="shared" si="716"/>
        <v>8.2004233113048589E-6</v>
      </c>
      <c r="S1978" s="170">
        <f t="shared" si="717"/>
        <v>0.88258329515159728</v>
      </c>
      <c r="T1978" s="147">
        <f t="shared" si="718"/>
        <v>8.2004233113048589E-6</v>
      </c>
      <c r="U1978" s="147" t="str">
        <f t="shared" si="719"/>
        <v/>
      </c>
      <c r="V1978" s="147" t="str">
        <f t="shared" si="720"/>
        <v/>
      </c>
      <c r="W1978" s="171">
        <f t="shared" si="721"/>
        <v>1.5189742748533152E-5</v>
      </c>
      <c r="X1978" s="169" t="str">
        <f t="shared" si="722"/>
        <v/>
      </c>
      <c r="Y1978" s="147" t="str">
        <f t="shared" si="723"/>
        <v/>
      </c>
      <c r="AC1978" s="151">
        <v>1297</v>
      </c>
      <c r="AD1978" s="147">
        <f t="shared" si="724"/>
        <v>1.1879999999999997</v>
      </c>
      <c r="AE1978" s="170">
        <f t="shared" si="725"/>
        <v>0.19698838069945057</v>
      </c>
      <c r="AF1978" s="170">
        <f t="shared" si="726"/>
        <v>0.88258329515159728</v>
      </c>
      <c r="AG1978" s="147">
        <f t="shared" si="727"/>
        <v>0.19698838069945057</v>
      </c>
      <c r="AH1978" s="147" t="str">
        <f t="shared" si="728"/>
        <v/>
      </c>
      <c r="AI1978" s="147" t="str">
        <f t="shared" si="729"/>
        <v/>
      </c>
      <c r="AJ1978" s="169">
        <f t="shared" si="730"/>
        <v>0</v>
      </c>
      <c r="AK1978" s="169" t="str">
        <f t="shared" si="731"/>
        <v/>
      </c>
      <c r="AL1978" s="169" t="str">
        <f t="shared" si="732"/>
        <v/>
      </c>
      <c r="AM1978" s="169"/>
      <c r="AN1978" s="169"/>
      <c r="AO1978" s="169"/>
      <c r="AP1978" s="169"/>
      <c r="AQ1978" s="169"/>
      <c r="AR1978" s="169"/>
      <c r="AS1978" s="169"/>
      <c r="AT1978" s="148"/>
      <c r="AU1978" s="149"/>
      <c r="AV1978" s="148"/>
      <c r="AW1978" s="173"/>
      <c r="AX1978" s="174"/>
      <c r="AY1978" s="175"/>
      <c r="AZ1978" s="175"/>
      <c r="BA1978" s="176"/>
      <c r="BB1978" s="176"/>
      <c r="BC1978" s="150"/>
      <c r="BE1978" s="151">
        <v>1274</v>
      </c>
      <c r="BF1978" s="164">
        <f t="shared" si="702"/>
        <v>8.1472000000001472</v>
      </c>
      <c r="BG1978" s="177">
        <f t="shared" si="703"/>
        <v>0.31979319753464858</v>
      </c>
      <c r="BH1978" s="178">
        <f t="shared" si="704"/>
        <v>5.4841486259721295E-4</v>
      </c>
      <c r="BI1978" s="179" t="str">
        <f t="shared" si="705"/>
        <v/>
      </c>
      <c r="BJ1978" s="179" t="str">
        <f t="shared" si="701"/>
        <v/>
      </c>
    </row>
    <row r="1979" spans="2:62" ht="20.100000000000001" customHeight="1" x14ac:dyDescent="0.25">
      <c r="B1979" s="147"/>
      <c r="C1979" s="151">
        <v>1298</v>
      </c>
      <c r="D1979" s="147">
        <f t="shared" si="706"/>
        <v>890.32709805496461</v>
      </c>
      <c r="E1979" s="170">
        <f t="shared" si="707"/>
        <v>2.6248230554005113E-4</v>
      </c>
      <c r="F1979" s="170">
        <f t="shared" si="708"/>
        <v>0.88336937736510468</v>
      </c>
      <c r="G1979" s="147">
        <f t="shared" si="709"/>
        <v>2.6248230554005113E-4</v>
      </c>
      <c r="H1979" s="147" t="str">
        <f t="shared" si="710"/>
        <v/>
      </c>
      <c r="I1979" s="147" t="str">
        <f t="shared" si="711"/>
        <v/>
      </c>
      <c r="J1979" s="147">
        <f t="shared" si="712"/>
        <v>1.5247972173855726E-9</v>
      </c>
      <c r="K1979" s="147" t="str">
        <f t="shared" si="713"/>
        <v/>
      </c>
      <c r="L1979" s="147" t="str">
        <f t="shared" si="714"/>
        <v/>
      </c>
      <c r="P1979" s="151">
        <v>1298</v>
      </c>
      <c r="Q1979" s="147">
        <f t="shared" si="715"/>
        <v>28633.905943616686</v>
      </c>
      <c r="R1979" s="170">
        <f t="shared" si="716"/>
        <v>8.1614820500710487E-6</v>
      </c>
      <c r="S1979" s="170">
        <f t="shared" si="717"/>
        <v>0.88336937736510468</v>
      </c>
      <c r="T1979" s="147">
        <f t="shared" si="718"/>
        <v>8.1614820500710487E-6</v>
      </c>
      <c r="U1979" s="147" t="str">
        <f t="shared" si="719"/>
        <v/>
      </c>
      <c r="V1979" s="147" t="str">
        <f t="shared" si="720"/>
        <v/>
      </c>
      <c r="W1979" s="171">
        <f t="shared" si="721"/>
        <v>1.5163974708830912E-5</v>
      </c>
      <c r="X1979" s="169" t="str">
        <f t="shared" si="722"/>
        <v/>
      </c>
      <c r="Y1979" s="147" t="str">
        <f t="shared" si="723"/>
        <v/>
      </c>
      <c r="AC1979" s="151">
        <v>1298</v>
      </c>
      <c r="AD1979" s="147">
        <f t="shared" si="724"/>
        <v>1.1920000000000002</v>
      </c>
      <c r="AE1979" s="170">
        <f t="shared" si="725"/>
        <v>0.19605294411262605</v>
      </c>
      <c r="AF1979" s="170">
        <f t="shared" si="726"/>
        <v>0.88336937736510468</v>
      </c>
      <c r="AG1979" s="147">
        <f t="shared" si="727"/>
        <v>0.19605294411262605</v>
      </c>
      <c r="AH1979" s="147" t="str">
        <f t="shared" si="728"/>
        <v/>
      </c>
      <c r="AI1979" s="147" t="str">
        <f t="shared" si="729"/>
        <v/>
      </c>
      <c r="AJ1979" s="169">
        <f t="shared" si="730"/>
        <v>0</v>
      </c>
      <c r="AK1979" s="169" t="str">
        <f t="shared" si="731"/>
        <v/>
      </c>
      <c r="AL1979" s="169" t="str">
        <f t="shared" si="732"/>
        <v/>
      </c>
      <c r="AM1979" s="169"/>
      <c r="AN1979" s="169"/>
      <c r="AO1979" s="169"/>
      <c r="AP1979" s="169"/>
      <c r="AQ1979" s="169"/>
      <c r="AR1979" s="169"/>
      <c r="AS1979" s="169"/>
      <c r="AT1979" s="148"/>
      <c r="AU1979" s="149"/>
      <c r="AV1979" s="148"/>
      <c r="AW1979" s="173"/>
      <c r="AX1979" s="174"/>
      <c r="AY1979" s="175"/>
      <c r="AZ1979" s="175"/>
      <c r="BA1979" s="176"/>
      <c r="BB1979" s="176"/>
      <c r="BC1979" s="150"/>
      <c r="BE1979" s="151">
        <v>1275</v>
      </c>
      <c r="BF1979" s="164">
        <f t="shared" si="702"/>
        <v>8.1536000000001465</v>
      </c>
      <c r="BG1979" s="177">
        <f t="shared" si="703"/>
        <v>0.31924478267205136</v>
      </c>
      <c r="BH1979" s="178">
        <f t="shared" si="704"/>
        <v>5.4773652241696391E-4</v>
      </c>
      <c r="BI1979" s="179" t="str">
        <f t="shared" si="705"/>
        <v/>
      </c>
      <c r="BJ1979" s="179" t="str">
        <f t="shared" si="701"/>
        <v/>
      </c>
    </row>
    <row r="1980" spans="2:62" ht="20.100000000000001" customHeight="1" x14ac:dyDescent="0.25">
      <c r="B1980" s="147"/>
      <c r="C1980" s="151">
        <v>1299</v>
      </c>
      <c r="D1980" s="147">
        <f t="shared" si="706"/>
        <v>893.31477288065207</v>
      </c>
      <c r="E1980" s="170">
        <f t="shared" si="707"/>
        <v>2.6123167892240512E-4</v>
      </c>
      <c r="F1980" s="170">
        <f t="shared" si="708"/>
        <v>0.88415172046473456</v>
      </c>
      <c r="G1980" s="147">
        <f t="shared" si="709"/>
        <v>2.6123167892240512E-4</v>
      </c>
      <c r="H1980" s="147" t="str">
        <f t="shared" si="710"/>
        <v/>
      </c>
      <c r="I1980" s="147" t="str">
        <f t="shared" si="711"/>
        <v/>
      </c>
      <c r="J1980" s="147">
        <f t="shared" si="712"/>
        <v>1.5559176686038785E-9</v>
      </c>
      <c r="K1980" s="147" t="str">
        <f t="shared" si="713"/>
        <v/>
      </c>
      <c r="L1980" s="147" t="str">
        <f t="shared" si="714"/>
        <v/>
      </c>
      <c r="P1980" s="151">
        <v>1299</v>
      </c>
      <c r="Q1980" s="147">
        <f t="shared" si="715"/>
        <v>28729.992876313379</v>
      </c>
      <c r="R1980" s="170">
        <f t="shared" si="716"/>
        <v>8.1225957462104551E-6</v>
      </c>
      <c r="S1980" s="170">
        <f t="shared" si="717"/>
        <v>0.88415172046473456</v>
      </c>
      <c r="T1980" s="147">
        <f t="shared" si="718"/>
        <v>8.1225957462104551E-6</v>
      </c>
      <c r="U1980" s="147" t="str">
        <f t="shared" si="719"/>
        <v/>
      </c>
      <c r="V1980" s="147" t="str">
        <f t="shared" si="720"/>
        <v/>
      </c>
      <c r="W1980" s="171">
        <f t="shared" si="721"/>
        <v>1.5138008172234399E-5</v>
      </c>
      <c r="X1980" s="169" t="str">
        <f t="shared" si="722"/>
        <v/>
      </c>
      <c r="Y1980" s="147" t="str">
        <f t="shared" si="723"/>
        <v/>
      </c>
      <c r="AC1980" s="151">
        <v>1299</v>
      </c>
      <c r="AD1980" s="147">
        <f t="shared" si="724"/>
        <v>1.1959999999999997</v>
      </c>
      <c r="AE1980" s="170">
        <f t="shared" si="725"/>
        <v>0.19511882769715705</v>
      </c>
      <c r="AF1980" s="170">
        <f t="shared" si="726"/>
        <v>0.88415172046473456</v>
      </c>
      <c r="AG1980" s="147">
        <f t="shared" si="727"/>
        <v>0.19511882769715705</v>
      </c>
      <c r="AH1980" s="147" t="str">
        <f t="shared" si="728"/>
        <v/>
      </c>
      <c r="AI1980" s="147" t="str">
        <f t="shared" si="729"/>
        <v/>
      </c>
      <c r="AJ1980" s="169">
        <f t="shared" si="730"/>
        <v>0</v>
      </c>
      <c r="AK1980" s="169" t="str">
        <f t="shared" si="731"/>
        <v/>
      </c>
      <c r="AL1980" s="169" t="str">
        <f t="shared" si="732"/>
        <v/>
      </c>
      <c r="AM1980" s="169"/>
      <c r="AN1980" s="169"/>
      <c r="AO1980" s="169"/>
      <c r="AP1980" s="169"/>
      <c r="AQ1980" s="169"/>
      <c r="AR1980" s="169"/>
      <c r="AS1980" s="169"/>
      <c r="AT1980" s="148"/>
      <c r="AU1980" s="149"/>
      <c r="AV1980" s="148"/>
      <c r="AW1980" s="173"/>
      <c r="AX1980" s="174"/>
      <c r="AY1980" s="175"/>
      <c r="AZ1980" s="175"/>
      <c r="BA1980" s="176"/>
      <c r="BB1980" s="176"/>
      <c r="BC1980" s="150"/>
      <c r="BE1980" s="151">
        <v>1276</v>
      </c>
      <c r="BF1980" s="164">
        <f t="shared" si="702"/>
        <v>8.1600000000001458</v>
      </c>
      <c r="BG1980" s="177">
        <f t="shared" si="703"/>
        <v>0.3186970461496344</v>
      </c>
      <c r="BH1980" s="178">
        <f t="shared" si="704"/>
        <v>5.4705817931677281E-4</v>
      </c>
      <c r="BI1980" s="179" t="str">
        <f t="shared" si="705"/>
        <v/>
      </c>
      <c r="BJ1980" s="179" t="str">
        <f t="shared" si="701"/>
        <v/>
      </c>
    </row>
    <row r="1981" spans="2:62" ht="20.100000000000001" customHeight="1" x14ac:dyDescent="0.25">
      <c r="B1981" s="147"/>
      <c r="C1981" s="151">
        <v>1300</v>
      </c>
      <c r="D1981" s="147">
        <f t="shared" si="706"/>
        <v>896.30244770633999</v>
      </c>
      <c r="E1981" s="170">
        <f t="shared" si="707"/>
        <v>2.5998285129775984E-4</v>
      </c>
      <c r="F1981" s="170">
        <f t="shared" si="708"/>
        <v>0.88493032977829178</v>
      </c>
      <c r="G1981" s="147">
        <f t="shared" si="709"/>
        <v>2.5998285129775984E-4</v>
      </c>
      <c r="H1981" s="147" t="str">
        <f t="shared" si="710"/>
        <v/>
      </c>
      <c r="I1981" s="147" t="str">
        <f t="shared" si="711"/>
        <v/>
      </c>
      <c r="J1981" s="147">
        <f t="shared" si="712"/>
        <v>1.5876478721922969E-9</v>
      </c>
      <c r="K1981" s="147" t="str">
        <f t="shared" si="713"/>
        <v/>
      </c>
      <c r="L1981" s="147" t="str">
        <f t="shared" si="714"/>
        <v/>
      </c>
      <c r="P1981" s="151">
        <v>1300</v>
      </c>
      <c r="Q1981" s="147">
        <f t="shared" si="715"/>
        <v>28826.079809010087</v>
      </c>
      <c r="R1981" s="170">
        <f t="shared" si="716"/>
        <v>8.0837653792597963E-6</v>
      </c>
      <c r="S1981" s="170">
        <f t="shared" si="717"/>
        <v>0.88493032977829178</v>
      </c>
      <c r="T1981" s="147">
        <f t="shared" si="718"/>
        <v>8.0837653792597963E-6</v>
      </c>
      <c r="U1981" s="147" t="str">
        <f t="shared" si="719"/>
        <v/>
      </c>
      <c r="V1981" s="147" t="str">
        <f t="shared" si="720"/>
        <v/>
      </c>
      <c r="W1981" s="171">
        <f t="shared" si="721"/>
        <v>1.5111844308857457E-5</v>
      </c>
      <c r="X1981" s="169" t="str">
        <f t="shared" si="722"/>
        <v/>
      </c>
      <c r="Y1981" s="147" t="str">
        <f t="shared" si="723"/>
        <v/>
      </c>
      <c r="AC1981" s="151">
        <v>1300</v>
      </c>
      <c r="AD1981" s="147">
        <f t="shared" si="724"/>
        <v>1.2000000000000002</v>
      </c>
      <c r="AE1981" s="170">
        <f t="shared" si="725"/>
        <v>0.19418605498321292</v>
      </c>
      <c r="AF1981" s="170">
        <f t="shared" si="726"/>
        <v>0.88493032977829178</v>
      </c>
      <c r="AG1981" s="147">
        <f t="shared" si="727"/>
        <v>0.19418605498321292</v>
      </c>
      <c r="AH1981" s="147" t="str">
        <f t="shared" si="728"/>
        <v/>
      </c>
      <c r="AI1981" s="147" t="str">
        <f t="shared" si="729"/>
        <v/>
      </c>
      <c r="AJ1981" s="169">
        <f t="shared" si="730"/>
        <v>0</v>
      </c>
      <c r="AK1981" s="169" t="str">
        <f t="shared" si="731"/>
        <v/>
      </c>
      <c r="AL1981" s="169" t="str">
        <f t="shared" si="732"/>
        <v/>
      </c>
      <c r="AM1981" s="169"/>
      <c r="AN1981" s="169"/>
      <c r="AO1981" s="169"/>
      <c r="AP1981" s="169"/>
      <c r="AQ1981" s="169"/>
      <c r="AR1981" s="169"/>
      <c r="AS1981" s="169"/>
      <c r="AT1981" s="148"/>
      <c r="AU1981" s="149"/>
      <c r="AV1981" s="148"/>
      <c r="AW1981" s="173"/>
      <c r="AX1981" s="174"/>
      <c r="AY1981" s="175"/>
      <c r="AZ1981" s="175"/>
      <c r="BA1981" s="176"/>
      <c r="BB1981" s="176"/>
      <c r="BC1981" s="150"/>
      <c r="BE1981" s="151">
        <v>1277</v>
      </c>
      <c r="BF1981" s="164">
        <f t="shared" si="702"/>
        <v>8.1664000000001451</v>
      </c>
      <c r="BG1981" s="177">
        <f t="shared" si="703"/>
        <v>0.31814998797031763</v>
      </c>
      <c r="BH1981" s="178">
        <f t="shared" si="704"/>
        <v>5.4637983670580148E-4</v>
      </c>
      <c r="BI1981" s="179" t="str">
        <f t="shared" si="705"/>
        <v/>
      </c>
      <c r="BJ1981" s="179" t="str">
        <f t="shared" si="701"/>
        <v/>
      </c>
    </row>
    <row r="1982" spans="2:62" ht="20.100000000000001" customHeight="1" x14ac:dyDescent="0.25">
      <c r="B1982" s="147"/>
      <c r="C1982" s="151">
        <v>1301</v>
      </c>
      <c r="D1982" s="147">
        <f t="shared" si="706"/>
        <v>899.29012253202791</v>
      </c>
      <c r="E1982" s="170">
        <f t="shared" si="707"/>
        <v>2.5873585393260741E-4</v>
      </c>
      <c r="F1982" s="170">
        <f t="shared" si="708"/>
        <v>0.88570521072734831</v>
      </c>
      <c r="G1982" s="147">
        <f t="shared" si="709"/>
        <v>2.5873585393260741E-4</v>
      </c>
      <c r="H1982" s="147" t="str">
        <f t="shared" si="710"/>
        <v/>
      </c>
      <c r="I1982" s="147" t="str">
        <f t="shared" si="711"/>
        <v/>
      </c>
      <c r="J1982" s="147">
        <f t="shared" si="712"/>
        <v>1.61999923726609E-9</v>
      </c>
      <c r="K1982" s="147" t="str">
        <f t="shared" si="713"/>
        <v/>
      </c>
      <c r="L1982" s="147" t="str">
        <f t="shared" si="714"/>
        <v/>
      </c>
      <c r="P1982" s="151">
        <v>1301</v>
      </c>
      <c r="Q1982" s="147">
        <f t="shared" si="715"/>
        <v>28922.16674170678</v>
      </c>
      <c r="R1982" s="170">
        <f t="shared" si="716"/>
        <v>8.0449919214023727E-6</v>
      </c>
      <c r="S1982" s="170">
        <f t="shared" si="717"/>
        <v>0.8857052107273482</v>
      </c>
      <c r="T1982" s="147">
        <f t="shared" si="718"/>
        <v>8.0449919214023727E-6</v>
      </c>
      <c r="U1982" s="147" t="str">
        <f t="shared" si="719"/>
        <v/>
      </c>
      <c r="V1982" s="147" t="str">
        <f t="shared" si="720"/>
        <v/>
      </c>
      <c r="W1982" s="171">
        <f t="shared" si="721"/>
        <v>1.5085484296264381E-5</v>
      </c>
      <c r="X1982" s="169" t="str">
        <f t="shared" si="722"/>
        <v/>
      </c>
      <c r="Y1982" s="147" t="str">
        <f t="shared" si="723"/>
        <v/>
      </c>
      <c r="AC1982" s="151">
        <v>1301</v>
      </c>
      <c r="AD1982" s="147">
        <f t="shared" si="724"/>
        <v>1.2039999999999997</v>
      </c>
      <c r="AE1982" s="170">
        <f t="shared" si="725"/>
        <v>0.19325464932432182</v>
      </c>
      <c r="AF1982" s="170">
        <f t="shared" si="726"/>
        <v>0.8857052107273482</v>
      </c>
      <c r="AG1982" s="147">
        <f t="shared" si="727"/>
        <v>0.19325464932432182</v>
      </c>
      <c r="AH1982" s="147" t="str">
        <f t="shared" si="728"/>
        <v/>
      </c>
      <c r="AI1982" s="147" t="str">
        <f t="shared" si="729"/>
        <v/>
      </c>
      <c r="AJ1982" s="169">
        <f t="shared" si="730"/>
        <v>0</v>
      </c>
      <c r="AK1982" s="169" t="str">
        <f t="shared" si="731"/>
        <v/>
      </c>
      <c r="AL1982" s="169" t="str">
        <f t="shared" si="732"/>
        <v/>
      </c>
      <c r="AM1982" s="169"/>
      <c r="AN1982" s="169"/>
      <c r="AO1982" s="169"/>
      <c r="AP1982" s="169"/>
      <c r="AQ1982" s="169"/>
      <c r="AR1982" s="169"/>
      <c r="AS1982" s="169"/>
      <c r="AT1982" s="148"/>
      <c r="AU1982" s="149"/>
      <c r="AV1982" s="148"/>
      <c r="AW1982" s="173"/>
      <c r="AX1982" s="174"/>
      <c r="AY1982" s="175"/>
      <c r="AZ1982" s="175"/>
      <c r="BA1982" s="176"/>
      <c r="BB1982" s="176"/>
      <c r="BC1982" s="150"/>
      <c r="BE1982" s="151">
        <v>1278</v>
      </c>
      <c r="BF1982" s="164">
        <f t="shared" si="702"/>
        <v>8.1728000000001444</v>
      </c>
      <c r="BG1982" s="177">
        <f t="shared" si="703"/>
        <v>0.31760360813361183</v>
      </c>
      <c r="BH1982" s="178">
        <f t="shared" si="704"/>
        <v>5.4570149797950052E-4</v>
      </c>
      <c r="BI1982" s="179" t="str">
        <f t="shared" si="705"/>
        <v/>
      </c>
      <c r="BJ1982" s="179" t="str">
        <f t="shared" si="701"/>
        <v/>
      </c>
    </row>
    <row r="1983" spans="2:62" ht="20.100000000000001" customHeight="1" x14ac:dyDescent="0.25">
      <c r="B1983" s="147"/>
      <c r="C1983" s="151">
        <v>1302</v>
      </c>
      <c r="D1983" s="147">
        <f t="shared" si="706"/>
        <v>902.27779735771583</v>
      </c>
      <c r="E1983" s="170">
        <f t="shared" si="707"/>
        <v>2.5749071785607973E-4</v>
      </c>
      <c r="F1983" s="170">
        <f t="shared" si="708"/>
        <v>0.88647636882653602</v>
      </c>
      <c r="G1983" s="147">
        <f t="shared" si="709"/>
        <v>2.5749071785607973E-4</v>
      </c>
      <c r="H1983" s="147" t="str">
        <f t="shared" si="710"/>
        <v/>
      </c>
      <c r="I1983" s="147" t="str">
        <f t="shared" si="711"/>
        <v/>
      </c>
      <c r="J1983" s="147">
        <f t="shared" si="712"/>
        <v>1.6529833753969316E-9</v>
      </c>
      <c r="K1983" s="147" t="str">
        <f t="shared" si="713"/>
        <v/>
      </c>
      <c r="L1983" s="147" t="str">
        <f t="shared" si="714"/>
        <v/>
      </c>
      <c r="P1983" s="151">
        <v>1302</v>
      </c>
      <c r="Q1983" s="147">
        <f t="shared" si="715"/>
        <v>29018.253674403488</v>
      </c>
      <c r="R1983" s="170">
        <f t="shared" si="716"/>
        <v>8.0062763374411288E-6</v>
      </c>
      <c r="S1983" s="170">
        <f t="shared" si="717"/>
        <v>0.88647636882653602</v>
      </c>
      <c r="T1983" s="147">
        <f t="shared" si="718"/>
        <v>8.0062763374411288E-6</v>
      </c>
      <c r="U1983" s="147" t="str">
        <f t="shared" si="719"/>
        <v/>
      </c>
      <c r="V1983" s="147" t="str">
        <f t="shared" si="720"/>
        <v/>
      </c>
      <c r="W1983" s="171">
        <f t="shared" si="721"/>
        <v>1.5058929319381694E-5</v>
      </c>
      <c r="X1983" s="169" t="str">
        <f t="shared" si="722"/>
        <v/>
      </c>
      <c r="Y1983" s="147" t="str">
        <f t="shared" si="723"/>
        <v/>
      </c>
      <c r="AC1983" s="151">
        <v>1302</v>
      </c>
      <c r="AD1983" s="147">
        <f t="shared" si="724"/>
        <v>1.2080000000000002</v>
      </c>
      <c r="AE1983" s="170">
        <f t="shared" si="725"/>
        <v>0.19232463389672244</v>
      </c>
      <c r="AF1983" s="170">
        <f t="shared" si="726"/>
        <v>0.88647636882653602</v>
      </c>
      <c r="AG1983" s="147">
        <f t="shared" si="727"/>
        <v>0.19232463389672244</v>
      </c>
      <c r="AH1983" s="147" t="str">
        <f t="shared" si="728"/>
        <v/>
      </c>
      <c r="AI1983" s="147" t="str">
        <f t="shared" si="729"/>
        <v/>
      </c>
      <c r="AJ1983" s="169">
        <f t="shared" si="730"/>
        <v>0</v>
      </c>
      <c r="AK1983" s="169" t="str">
        <f t="shared" si="731"/>
        <v/>
      </c>
      <c r="AL1983" s="169" t="str">
        <f t="shared" si="732"/>
        <v/>
      </c>
      <c r="AM1983" s="169"/>
      <c r="AN1983" s="169"/>
      <c r="AO1983" s="169"/>
      <c r="AP1983" s="169"/>
      <c r="AQ1983" s="169"/>
      <c r="AR1983" s="169"/>
      <c r="AS1983" s="169"/>
      <c r="AT1983" s="148"/>
      <c r="AU1983" s="149"/>
      <c r="AV1983" s="148"/>
      <c r="AW1983" s="173"/>
      <c r="AX1983" s="174"/>
      <c r="AY1983" s="175"/>
      <c r="AZ1983" s="175"/>
      <c r="BA1983" s="176"/>
      <c r="BB1983" s="176"/>
      <c r="BC1983" s="150"/>
      <c r="BE1983" s="151">
        <v>1279</v>
      </c>
      <c r="BF1983" s="164">
        <f t="shared" si="702"/>
        <v>8.1792000000001437</v>
      </c>
      <c r="BG1983" s="177">
        <f t="shared" si="703"/>
        <v>0.31705790663563233</v>
      </c>
      <c r="BH1983" s="178">
        <f t="shared" si="704"/>
        <v>5.4502316652282889E-4</v>
      </c>
      <c r="BI1983" s="179" t="str">
        <f t="shared" si="705"/>
        <v/>
      </c>
      <c r="BJ1983" s="179" t="str">
        <f t="shared" si="701"/>
        <v/>
      </c>
    </row>
    <row r="1984" spans="2:62" ht="20.100000000000001" customHeight="1" x14ac:dyDescent="0.25">
      <c r="B1984" s="147"/>
      <c r="C1984" s="151">
        <v>1303</v>
      </c>
      <c r="D1984" s="147">
        <f t="shared" si="706"/>
        <v>905.26547218340329</v>
      </c>
      <c r="E1984" s="170">
        <f t="shared" si="707"/>
        <v>2.5624747385910622E-4</v>
      </c>
      <c r="F1984" s="170">
        <f t="shared" si="708"/>
        <v>0.88724380968283612</v>
      </c>
      <c r="G1984" s="147">
        <f t="shared" si="709"/>
        <v>2.5624747385910622E-4</v>
      </c>
      <c r="H1984" s="147" t="str">
        <f t="shared" si="710"/>
        <v/>
      </c>
      <c r="I1984" s="147" t="str">
        <f t="shared" si="711"/>
        <v/>
      </c>
      <c r="J1984" s="147">
        <f t="shared" si="712"/>
        <v>1.6866121039876366E-9</v>
      </c>
      <c r="K1984" s="147" t="str">
        <f t="shared" si="713"/>
        <v/>
      </c>
      <c r="L1984" s="147" t="str">
        <f t="shared" si="714"/>
        <v/>
      </c>
      <c r="P1984" s="151">
        <v>1303</v>
      </c>
      <c r="Q1984" s="147">
        <f t="shared" si="715"/>
        <v>29114.340607100181</v>
      </c>
      <c r="R1984" s="170">
        <f t="shared" si="716"/>
        <v>7.9676195847724801E-6</v>
      </c>
      <c r="S1984" s="170">
        <f t="shared" si="717"/>
        <v>0.88724380968283612</v>
      </c>
      <c r="T1984" s="147">
        <f t="shared" si="718"/>
        <v>7.9676195847724801E-6</v>
      </c>
      <c r="U1984" s="147" t="str">
        <f t="shared" si="719"/>
        <v/>
      </c>
      <c r="V1984" s="147" t="str">
        <f t="shared" si="720"/>
        <v/>
      </c>
      <c r="W1984" s="171">
        <f t="shared" si="721"/>
        <v>1.5032180570409585E-5</v>
      </c>
      <c r="X1984" s="169" t="str">
        <f t="shared" si="722"/>
        <v/>
      </c>
      <c r="Y1984" s="147" t="str">
        <f t="shared" si="723"/>
        <v/>
      </c>
      <c r="AC1984" s="151">
        <v>1303</v>
      </c>
      <c r="AD1984" s="147">
        <f t="shared" si="724"/>
        <v>1.2119999999999997</v>
      </c>
      <c r="AE1984" s="170">
        <f t="shared" si="725"/>
        <v>0.19139603169873612</v>
      </c>
      <c r="AF1984" s="170">
        <f t="shared" si="726"/>
        <v>0.88724380968283612</v>
      </c>
      <c r="AG1984" s="147">
        <f t="shared" si="727"/>
        <v>0.19139603169873612</v>
      </c>
      <c r="AH1984" s="147" t="str">
        <f t="shared" si="728"/>
        <v/>
      </c>
      <c r="AI1984" s="147" t="str">
        <f t="shared" si="729"/>
        <v/>
      </c>
      <c r="AJ1984" s="169">
        <f t="shared" si="730"/>
        <v>0</v>
      </c>
      <c r="AK1984" s="169" t="str">
        <f t="shared" si="731"/>
        <v/>
      </c>
      <c r="AL1984" s="169" t="str">
        <f t="shared" si="732"/>
        <v/>
      </c>
      <c r="AM1984" s="169"/>
      <c r="AN1984" s="169"/>
      <c r="AO1984" s="169"/>
      <c r="AP1984" s="169"/>
      <c r="AQ1984" s="169"/>
      <c r="AR1984" s="169"/>
      <c r="AS1984" s="169"/>
      <c r="AT1984" s="148"/>
      <c r="AU1984" s="149"/>
      <c r="AV1984" s="148"/>
      <c r="AW1984" s="173"/>
      <c r="AX1984" s="174"/>
      <c r="AY1984" s="175"/>
      <c r="AZ1984" s="175"/>
      <c r="BA1984" s="176"/>
      <c r="BB1984" s="176"/>
      <c r="BC1984" s="150"/>
      <c r="BE1984" s="151">
        <v>1280</v>
      </c>
      <c r="BF1984" s="164">
        <f t="shared" si="702"/>
        <v>8.185600000000143</v>
      </c>
      <c r="BG1984" s="177">
        <f t="shared" si="703"/>
        <v>0.3165128834691095</v>
      </c>
      <c r="BH1984" s="178">
        <f t="shared" si="704"/>
        <v>5.4434484570686781E-4</v>
      </c>
      <c r="BI1984" s="179" t="str">
        <f t="shared" si="705"/>
        <v/>
      </c>
      <c r="BJ1984" s="179" t="str">
        <f t="shared" si="701"/>
        <v/>
      </c>
    </row>
    <row r="1985" spans="2:62" ht="20.100000000000001" customHeight="1" x14ac:dyDescent="0.25">
      <c r="B1985" s="147"/>
      <c r="C1985" s="151">
        <v>1304</v>
      </c>
      <c r="D1985" s="147">
        <f t="shared" si="706"/>
        <v>908.25314700909121</v>
      </c>
      <c r="E1985" s="170">
        <f t="shared" si="707"/>
        <v>2.5500615249359349E-4</v>
      </c>
      <c r="F1985" s="170">
        <f t="shared" si="708"/>
        <v>0.8880075389948664</v>
      </c>
      <c r="G1985" s="147">
        <f t="shared" si="709"/>
        <v>2.5500615249359349E-4</v>
      </c>
      <c r="H1985" s="147" t="str">
        <f t="shared" si="710"/>
        <v/>
      </c>
      <c r="I1985" s="147" t="str">
        <f t="shared" si="711"/>
        <v/>
      </c>
      <c r="J1985" s="147">
        <f t="shared" si="712"/>
        <v>1.7208974496990379E-9</v>
      </c>
      <c r="K1985" s="147" t="str">
        <f t="shared" si="713"/>
        <v/>
      </c>
      <c r="L1985" s="147" t="str">
        <f t="shared" si="714"/>
        <v/>
      </c>
      <c r="P1985" s="151">
        <v>1304</v>
      </c>
      <c r="Q1985" s="147">
        <f t="shared" si="715"/>
        <v>29210.427539796889</v>
      </c>
      <c r="R1985" s="170">
        <f t="shared" si="716"/>
        <v>7.9290226133607975E-6</v>
      </c>
      <c r="S1985" s="170">
        <f t="shared" si="717"/>
        <v>0.8880075389948664</v>
      </c>
      <c r="T1985" s="147">
        <f t="shared" si="718"/>
        <v>7.9290226133607975E-6</v>
      </c>
      <c r="U1985" s="147" t="str">
        <f t="shared" si="719"/>
        <v/>
      </c>
      <c r="V1985" s="147" t="str">
        <f t="shared" si="720"/>
        <v/>
      </c>
      <c r="W1985" s="171">
        <f t="shared" si="721"/>
        <v>1.5005239248732824E-5</v>
      </c>
      <c r="X1985" s="169" t="str">
        <f t="shared" si="722"/>
        <v/>
      </c>
      <c r="Y1985" s="147" t="str">
        <f t="shared" si="723"/>
        <v/>
      </c>
      <c r="AC1985" s="151">
        <v>1304</v>
      </c>
      <c r="AD1985" s="147">
        <f t="shared" si="724"/>
        <v>1.2160000000000002</v>
      </c>
      <c r="AE1985" s="170">
        <f t="shared" si="725"/>
        <v>0.19046886555015335</v>
      </c>
      <c r="AF1985" s="170">
        <f t="shared" si="726"/>
        <v>0.8880075389948664</v>
      </c>
      <c r="AG1985" s="147">
        <f t="shared" si="727"/>
        <v>0.19046886555015335</v>
      </c>
      <c r="AH1985" s="147" t="str">
        <f t="shared" si="728"/>
        <v/>
      </c>
      <c r="AI1985" s="147" t="str">
        <f t="shared" si="729"/>
        <v/>
      </c>
      <c r="AJ1985" s="169">
        <f t="shared" si="730"/>
        <v>0</v>
      </c>
      <c r="AK1985" s="169" t="str">
        <f t="shared" si="731"/>
        <v/>
      </c>
      <c r="AL1985" s="169" t="str">
        <f t="shared" si="732"/>
        <v/>
      </c>
      <c r="AM1985" s="169"/>
      <c r="AN1985" s="169"/>
      <c r="AO1985" s="169"/>
      <c r="AP1985" s="169"/>
      <c r="AQ1985" s="169"/>
      <c r="AR1985" s="169"/>
      <c r="AS1985" s="169"/>
      <c r="AT1985" s="148"/>
      <c r="AU1985" s="149"/>
      <c r="AV1985" s="148"/>
      <c r="AW1985" s="173"/>
      <c r="AX1985" s="174"/>
      <c r="AY1985" s="175"/>
      <c r="AZ1985" s="175"/>
      <c r="BA1985" s="176"/>
      <c r="BB1985" s="176"/>
      <c r="BC1985" s="150"/>
      <c r="BE1985" s="151">
        <v>1281</v>
      </c>
      <c r="BF1985" s="164">
        <f t="shared" si="702"/>
        <v>8.1920000000001423</v>
      </c>
      <c r="BG1985" s="177">
        <f t="shared" si="703"/>
        <v>0.31596853862340263</v>
      </c>
      <c r="BH1985" s="178">
        <f t="shared" si="704"/>
        <v>5.4366653889181826E-4</v>
      </c>
      <c r="BI1985" s="179" t="str">
        <f t="shared" si="705"/>
        <v/>
      </c>
      <c r="BJ1985" s="179" t="str">
        <f t="shared" ref="BJ1985:BJ2048" si="733">IF($BG1985&lt;(1-$BC$717),$BH1985,"")</f>
        <v/>
      </c>
    </row>
    <row r="1986" spans="2:62" ht="20.100000000000001" customHeight="1" x14ac:dyDescent="0.25">
      <c r="B1986" s="147"/>
      <c r="C1986" s="151">
        <v>1305</v>
      </c>
      <c r="D1986" s="147">
        <f t="shared" si="706"/>
        <v>911.24082183477913</v>
      </c>
      <c r="E1986" s="170">
        <f t="shared" si="707"/>
        <v>2.5376678407162999E-4</v>
      </c>
      <c r="F1986" s="170">
        <f t="shared" si="708"/>
        <v>0.88876756255216549</v>
      </c>
      <c r="G1986" s="147">
        <f t="shared" si="709"/>
        <v>2.5376678407162999E-4</v>
      </c>
      <c r="H1986" s="147" t="str">
        <f t="shared" si="710"/>
        <v/>
      </c>
      <c r="I1986" s="147" t="str">
        <f t="shared" si="711"/>
        <v/>
      </c>
      <c r="J1986" s="147">
        <f t="shared" si="712"/>
        <v>1.7558516519296428E-9</v>
      </c>
      <c r="K1986" s="147" t="str">
        <f t="shared" si="713"/>
        <v/>
      </c>
      <c r="L1986" s="147" t="str">
        <f t="shared" si="714"/>
        <v/>
      </c>
      <c r="P1986" s="151">
        <v>1305</v>
      </c>
      <c r="Q1986" s="147">
        <f t="shared" si="715"/>
        <v>29306.514472493582</v>
      </c>
      <c r="R1986" s="170">
        <f t="shared" si="716"/>
        <v>7.8904863657136749E-6</v>
      </c>
      <c r="S1986" s="170">
        <f t="shared" si="717"/>
        <v>0.88876756255216538</v>
      </c>
      <c r="T1986" s="147">
        <f t="shared" si="718"/>
        <v>7.8904863657136749E-6</v>
      </c>
      <c r="U1986" s="147" t="str">
        <f t="shared" si="719"/>
        <v/>
      </c>
      <c r="V1986" s="147" t="str">
        <f t="shared" si="720"/>
        <v/>
      </c>
      <c r="W1986" s="171">
        <f t="shared" si="721"/>
        <v>1.4978106560831358E-5</v>
      </c>
      <c r="X1986" s="169" t="str">
        <f t="shared" si="722"/>
        <v/>
      </c>
      <c r="Y1986" s="147" t="str">
        <f t="shared" si="723"/>
        <v/>
      </c>
      <c r="AC1986" s="151">
        <v>1305</v>
      </c>
      <c r="AD1986" s="147">
        <f t="shared" si="724"/>
        <v>1.2199999999999998</v>
      </c>
      <c r="AE1986" s="170">
        <f t="shared" si="725"/>
        <v>0.1895431580916403</v>
      </c>
      <c r="AF1986" s="170">
        <f t="shared" si="726"/>
        <v>0.88876756255216538</v>
      </c>
      <c r="AG1986" s="147">
        <f t="shared" si="727"/>
        <v>0.1895431580916403</v>
      </c>
      <c r="AH1986" s="147" t="str">
        <f t="shared" si="728"/>
        <v/>
      </c>
      <c r="AI1986" s="147" t="str">
        <f t="shared" si="729"/>
        <v/>
      </c>
      <c r="AJ1986" s="169">
        <f t="shared" si="730"/>
        <v>0</v>
      </c>
      <c r="AK1986" s="169" t="str">
        <f t="shared" si="731"/>
        <v/>
      </c>
      <c r="AL1986" s="169" t="str">
        <f t="shared" si="732"/>
        <v/>
      </c>
      <c r="AM1986" s="169"/>
      <c r="AN1986" s="169"/>
      <c r="AO1986" s="169"/>
      <c r="AP1986" s="169"/>
      <c r="AQ1986" s="169"/>
      <c r="AR1986" s="169"/>
      <c r="AS1986" s="169"/>
      <c r="AT1986" s="148"/>
      <c r="AU1986" s="149"/>
      <c r="AV1986" s="148"/>
      <c r="AW1986" s="173"/>
      <c r="AX1986" s="174"/>
      <c r="AY1986" s="175"/>
      <c r="AZ1986" s="175"/>
      <c r="BA1986" s="176"/>
      <c r="BB1986" s="176"/>
      <c r="BC1986" s="150"/>
      <c r="BE1986" s="151">
        <v>1282</v>
      </c>
      <c r="BF1986" s="164">
        <f t="shared" ref="BF1986:BF2049" si="734">BF1985+$BI$702</f>
        <v>8.1984000000001416</v>
      </c>
      <c r="BG1986" s="177">
        <f t="shared" ref="BG1986:BG2049" si="735">_xlfn.CHISQ.DIST.RT(BF1986,7)</f>
        <v>0.31542487208451081</v>
      </c>
      <c r="BH1986" s="178">
        <f t="shared" ref="BH1986:BH2049" si="736">BG1986-BG1987</f>
        <v>5.4298824942394797E-4</v>
      </c>
      <c r="BI1986" s="179" t="str">
        <f t="shared" ref="BI1986:BI2049" si="737">IF(BG1986&lt;(1-$BC$709),BH1986,"")</f>
        <v/>
      </c>
      <c r="BJ1986" s="179" t="str">
        <f t="shared" si="733"/>
        <v/>
      </c>
    </row>
    <row r="1987" spans="2:62" ht="20.100000000000001" customHeight="1" x14ac:dyDescent="0.25">
      <c r="B1987" s="147"/>
      <c r="C1987" s="151">
        <v>1306</v>
      </c>
      <c r="D1987" s="147">
        <f t="shared" si="706"/>
        <v>914.22849666046659</v>
      </c>
      <c r="E1987" s="170">
        <f t="shared" si="707"/>
        <v>2.5252939866471195E-4</v>
      </c>
      <c r="F1987" s="170">
        <f t="shared" si="708"/>
        <v>0.88952388623447554</v>
      </c>
      <c r="G1987" s="147">
        <f t="shared" si="709"/>
        <v>2.5252939866471195E-4</v>
      </c>
      <c r="H1987" s="147" t="str">
        <f t="shared" si="710"/>
        <v/>
      </c>
      <c r="I1987" s="147" t="str">
        <f t="shared" si="711"/>
        <v/>
      </c>
      <c r="J1987" s="147">
        <f t="shared" si="712"/>
        <v>1.7914871663488457E-9</v>
      </c>
      <c r="K1987" s="147" t="str">
        <f t="shared" si="713"/>
        <v/>
      </c>
      <c r="L1987" s="147" t="str">
        <f t="shared" si="714"/>
        <v/>
      </c>
      <c r="P1987" s="151">
        <v>1306</v>
      </c>
      <c r="Q1987" s="147">
        <f t="shared" si="715"/>
        <v>29402.601405190289</v>
      </c>
      <c r="R1987" s="170">
        <f t="shared" si="716"/>
        <v>7.8520117768578486E-6</v>
      </c>
      <c r="S1987" s="170">
        <f t="shared" si="717"/>
        <v>0.88952388623447554</v>
      </c>
      <c r="T1987" s="147">
        <f t="shared" si="718"/>
        <v>7.8520117768578486E-6</v>
      </c>
      <c r="U1987" s="147" t="str">
        <f t="shared" si="719"/>
        <v/>
      </c>
      <c r="V1987" s="147" t="str">
        <f t="shared" si="720"/>
        <v/>
      </c>
      <c r="W1987" s="171">
        <f t="shared" si="721"/>
        <v>1.4950783720190403E-5</v>
      </c>
      <c r="X1987" s="169" t="str">
        <f t="shared" si="722"/>
        <v/>
      </c>
      <c r="Y1987" s="147" t="str">
        <f t="shared" si="723"/>
        <v/>
      </c>
      <c r="AC1987" s="151">
        <v>1306</v>
      </c>
      <c r="AD1987" s="147">
        <f t="shared" si="724"/>
        <v>1.2240000000000002</v>
      </c>
      <c r="AE1987" s="170">
        <f t="shared" si="725"/>
        <v>0.18861893178415948</v>
      </c>
      <c r="AF1987" s="170">
        <f t="shared" si="726"/>
        <v>0.88952388623447554</v>
      </c>
      <c r="AG1987" s="147">
        <f t="shared" si="727"/>
        <v>0.18861893178415948</v>
      </c>
      <c r="AH1987" s="147" t="str">
        <f t="shared" si="728"/>
        <v/>
      </c>
      <c r="AI1987" s="147" t="str">
        <f t="shared" si="729"/>
        <v/>
      </c>
      <c r="AJ1987" s="169">
        <f t="shared" si="730"/>
        <v>0</v>
      </c>
      <c r="AK1987" s="169" t="str">
        <f t="shared" si="731"/>
        <v/>
      </c>
      <c r="AL1987" s="169" t="str">
        <f t="shared" si="732"/>
        <v/>
      </c>
      <c r="AM1987" s="169"/>
      <c r="AN1987" s="169"/>
      <c r="AO1987" s="169"/>
      <c r="AP1987" s="169"/>
      <c r="AQ1987" s="169"/>
      <c r="AR1987" s="169"/>
      <c r="AS1987" s="169"/>
      <c r="AT1987" s="148"/>
      <c r="AU1987" s="149"/>
      <c r="AV1987" s="148"/>
      <c r="AW1987" s="173"/>
      <c r="AX1987" s="174"/>
      <c r="AY1987" s="175"/>
      <c r="AZ1987" s="175"/>
      <c r="BA1987" s="176"/>
      <c r="BB1987" s="176"/>
      <c r="BC1987" s="150"/>
      <c r="BE1987" s="151">
        <v>1283</v>
      </c>
      <c r="BF1987" s="164">
        <f t="shared" si="734"/>
        <v>8.2048000000001409</v>
      </c>
      <c r="BG1987" s="177">
        <f t="shared" si="735"/>
        <v>0.31488188383508686</v>
      </c>
      <c r="BH1987" s="178">
        <f t="shared" si="736"/>
        <v>5.4230998064047631E-4</v>
      </c>
      <c r="BI1987" s="179" t="str">
        <f t="shared" si="737"/>
        <v/>
      </c>
      <c r="BJ1987" s="179" t="str">
        <f t="shared" si="733"/>
        <v/>
      </c>
    </row>
    <row r="1988" spans="2:62" ht="20.100000000000001" customHeight="1" x14ac:dyDescent="0.25">
      <c r="B1988" s="147"/>
      <c r="C1988" s="151">
        <v>1307</v>
      </c>
      <c r="D1988" s="147">
        <f t="shared" si="706"/>
        <v>917.21617148615451</v>
      </c>
      <c r="E1988" s="170">
        <f t="shared" si="707"/>
        <v>2.5129402610299232E-4</v>
      </c>
      <c r="F1988" s="170">
        <f t="shared" si="708"/>
        <v>0.89027651601102242</v>
      </c>
      <c r="G1988" s="147">
        <f t="shared" si="709"/>
        <v>2.5129402610299232E-4</v>
      </c>
      <c r="H1988" s="147" t="str">
        <f t="shared" si="710"/>
        <v/>
      </c>
      <c r="I1988" s="147" t="str">
        <f t="shared" si="711"/>
        <v/>
      </c>
      <c r="J1988" s="147">
        <f t="shared" si="712"/>
        <v>1.8278166684845628E-9</v>
      </c>
      <c r="K1988" s="147" t="str">
        <f t="shared" si="713"/>
        <v/>
      </c>
      <c r="L1988" s="147" t="str">
        <f t="shared" si="714"/>
        <v/>
      </c>
      <c r="P1988" s="151">
        <v>1307</v>
      </c>
      <c r="Q1988" s="147">
        <f t="shared" si="715"/>
        <v>29498.688337886982</v>
      </c>
      <c r="R1988" s="170">
        <f t="shared" si="716"/>
        <v>7.8135997743158868E-6</v>
      </c>
      <c r="S1988" s="170">
        <f t="shared" si="717"/>
        <v>0.89027651601102242</v>
      </c>
      <c r="T1988" s="147">
        <f t="shared" si="718"/>
        <v>7.8135997743158868E-6</v>
      </c>
      <c r="U1988" s="147" t="str">
        <f t="shared" si="719"/>
        <v/>
      </c>
      <c r="V1988" s="147" t="str">
        <f t="shared" si="720"/>
        <v/>
      </c>
      <c r="W1988" s="171">
        <f t="shared" si="721"/>
        <v>1.4923271947210228E-5</v>
      </c>
      <c r="X1988" s="169" t="str">
        <f t="shared" si="722"/>
        <v/>
      </c>
      <c r="Y1988" s="147" t="str">
        <f t="shared" si="723"/>
        <v/>
      </c>
      <c r="AC1988" s="151">
        <v>1307</v>
      </c>
      <c r="AD1988" s="147">
        <f t="shared" si="724"/>
        <v>1.2279999999999998</v>
      </c>
      <c r="AE1988" s="170">
        <f t="shared" si="725"/>
        <v>0.18769620890841079</v>
      </c>
      <c r="AF1988" s="170">
        <f t="shared" si="726"/>
        <v>0.89027651601102231</v>
      </c>
      <c r="AG1988" s="147">
        <f t="shared" si="727"/>
        <v>0.18769620890841079</v>
      </c>
      <c r="AH1988" s="147" t="str">
        <f t="shared" si="728"/>
        <v/>
      </c>
      <c r="AI1988" s="147" t="str">
        <f t="shared" si="729"/>
        <v/>
      </c>
      <c r="AJ1988" s="169">
        <f t="shared" si="730"/>
        <v>0</v>
      </c>
      <c r="AK1988" s="169" t="str">
        <f t="shared" si="731"/>
        <v/>
      </c>
      <c r="AL1988" s="169" t="str">
        <f t="shared" si="732"/>
        <v/>
      </c>
      <c r="AM1988" s="169"/>
      <c r="AN1988" s="169"/>
      <c r="AO1988" s="169"/>
      <c r="AP1988" s="169"/>
      <c r="AQ1988" s="169"/>
      <c r="AR1988" s="169"/>
      <c r="AS1988" s="169"/>
      <c r="AT1988" s="148"/>
      <c r="AU1988" s="149"/>
      <c r="AV1988" s="148"/>
      <c r="AW1988" s="173"/>
      <c r="AX1988" s="174"/>
      <c r="AY1988" s="175"/>
      <c r="AZ1988" s="175"/>
      <c r="BA1988" s="176"/>
      <c r="BB1988" s="176"/>
      <c r="BC1988" s="150"/>
      <c r="BE1988" s="151">
        <v>1284</v>
      </c>
      <c r="BF1988" s="164">
        <f t="shared" si="734"/>
        <v>8.2112000000001402</v>
      </c>
      <c r="BG1988" s="177">
        <f t="shared" si="735"/>
        <v>0.31433957385444639</v>
      </c>
      <c r="BH1988" s="178">
        <f t="shared" si="736"/>
        <v>5.4163173586313507E-4</v>
      </c>
      <c r="BI1988" s="179" t="str">
        <f t="shared" si="737"/>
        <v/>
      </c>
      <c r="BJ1988" s="179" t="str">
        <f t="shared" si="733"/>
        <v/>
      </c>
    </row>
    <row r="1989" spans="2:62" ht="20.100000000000001" customHeight="1" x14ac:dyDescent="0.25">
      <c r="B1989" s="147"/>
      <c r="C1989" s="151">
        <v>1308</v>
      </c>
      <c r="D1989" s="147">
        <f t="shared" si="706"/>
        <v>920.20384631184243</v>
      </c>
      <c r="E1989" s="170">
        <f t="shared" si="707"/>
        <v>2.50060695974554E-4</v>
      </c>
      <c r="F1989" s="170">
        <f t="shared" si="708"/>
        <v>0.89102545793979304</v>
      </c>
      <c r="G1989" s="147">
        <f t="shared" si="709"/>
        <v>2.50060695974554E-4</v>
      </c>
      <c r="H1989" s="147" t="str">
        <f t="shared" si="710"/>
        <v/>
      </c>
      <c r="I1989" s="147" t="str">
        <f t="shared" si="711"/>
        <v/>
      </c>
      <c r="J1989" s="147">
        <f t="shared" si="712"/>
        <v>1.8648530573658096E-9</v>
      </c>
      <c r="K1989" s="147" t="str">
        <f t="shared" si="713"/>
        <v/>
      </c>
      <c r="L1989" s="147" t="str">
        <f t="shared" si="714"/>
        <v/>
      </c>
      <c r="P1989" s="151">
        <v>1308</v>
      </c>
      <c r="Q1989" s="147">
        <f t="shared" si="715"/>
        <v>29594.77527058369</v>
      </c>
      <c r="R1989" s="170">
        <f t="shared" si="716"/>
        <v>7.7752512780835365E-6</v>
      </c>
      <c r="S1989" s="170">
        <f t="shared" si="717"/>
        <v>0.89102545793979304</v>
      </c>
      <c r="T1989" s="147">
        <f t="shared" si="718"/>
        <v>7.7752512780835365E-6</v>
      </c>
      <c r="U1989" s="147" t="str">
        <f t="shared" si="719"/>
        <v/>
      </c>
      <c r="V1989" s="147" t="str">
        <f t="shared" si="720"/>
        <v/>
      </c>
      <c r="W1989" s="171">
        <f t="shared" si="721"/>
        <v>1.4895572469115464E-5</v>
      </c>
      <c r="X1989" s="169" t="str">
        <f t="shared" si="722"/>
        <v/>
      </c>
      <c r="Y1989" s="147" t="str">
        <f t="shared" si="723"/>
        <v/>
      </c>
      <c r="AC1989" s="151">
        <v>1308</v>
      </c>
      <c r="AD1989" s="147">
        <f t="shared" si="724"/>
        <v>1.2320000000000002</v>
      </c>
      <c r="AE1989" s="170">
        <f t="shared" si="725"/>
        <v>0.18677501156428639</v>
      </c>
      <c r="AF1989" s="170">
        <f t="shared" si="726"/>
        <v>0.89102545793979304</v>
      </c>
      <c r="AG1989" s="147">
        <f t="shared" si="727"/>
        <v>0.18677501156428639</v>
      </c>
      <c r="AH1989" s="147" t="str">
        <f t="shared" si="728"/>
        <v/>
      </c>
      <c r="AI1989" s="147" t="str">
        <f t="shared" si="729"/>
        <v/>
      </c>
      <c r="AJ1989" s="169">
        <f t="shared" si="730"/>
        <v>0</v>
      </c>
      <c r="AK1989" s="169" t="str">
        <f t="shared" si="731"/>
        <v/>
      </c>
      <c r="AL1989" s="169" t="str">
        <f t="shared" si="732"/>
        <v/>
      </c>
      <c r="AM1989" s="169"/>
      <c r="AN1989" s="169"/>
      <c r="AO1989" s="169"/>
      <c r="AP1989" s="169"/>
      <c r="AQ1989" s="169"/>
      <c r="AR1989" s="169"/>
      <c r="AS1989" s="169"/>
      <c r="AT1989" s="148"/>
      <c r="AU1989" s="149"/>
      <c r="AV1989" s="148"/>
      <c r="AW1989" s="173"/>
      <c r="AX1989" s="174"/>
      <c r="AY1989" s="175"/>
      <c r="AZ1989" s="175"/>
      <c r="BA1989" s="176"/>
      <c r="BB1989" s="176"/>
      <c r="BC1989" s="150"/>
      <c r="BE1989" s="151">
        <v>1285</v>
      </c>
      <c r="BF1989" s="164">
        <f t="shared" si="734"/>
        <v>8.2176000000001395</v>
      </c>
      <c r="BG1989" s="177">
        <f t="shared" si="735"/>
        <v>0.31379794211858325</v>
      </c>
      <c r="BH1989" s="178">
        <f t="shared" si="736"/>
        <v>5.4095351840394157E-4</v>
      </c>
      <c r="BI1989" s="179" t="str">
        <f t="shared" si="737"/>
        <v/>
      </c>
      <c r="BJ1989" s="179" t="str">
        <f t="shared" si="733"/>
        <v/>
      </c>
    </row>
    <row r="1990" spans="2:62" ht="20.100000000000001" customHeight="1" x14ac:dyDescent="0.25">
      <c r="B1990" s="147"/>
      <c r="C1990" s="151">
        <v>1309</v>
      </c>
      <c r="D1990" s="147">
        <f t="shared" si="706"/>
        <v>923.19152113753034</v>
      </c>
      <c r="E1990" s="170">
        <f t="shared" si="707"/>
        <v>2.488294376247047E-4</v>
      </c>
      <c r="F1990" s="170">
        <f t="shared" si="708"/>
        <v>0.89177071816681175</v>
      </c>
      <c r="G1990" s="147">
        <f t="shared" si="709"/>
        <v>2.488294376247047E-4</v>
      </c>
      <c r="H1990" s="147" t="str">
        <f t="shared" si="710"/>
        <v/>
      </c>
      <c r="I1990" s="147" t="str">
        <f t="shared" si="711"/>
        <v/>
      </c>
      <c r="J1990" s="147">
        <f t="shared" si="712"/>
        <v>1.9026094592212223E-9</v>
      </c>
      <c r="K1990" s="147" t="str">
        <f t="shared" si="713"/>
        <v/>
      </c>
      <c r="L1990" s="147" t="str">
        <f t="shared" si="714"/>
        <v/>
      </c>
      <c r="P1990" s="151">
        <v>1309</v>
      </c>
      <c r="Q1990" s="147">
        <f t="shared" si="715"/>
        <v>29690.862203280383</v>
      </c>
      <c r="R1990" s="170">
        <f t="shared" si="716"/>
        <v>7.7369672006078412E-6</v>
      </c>
      <c r="S1990" s="170">
        <f t="shared" si="717"/>
        <v>0.89177071816681164</v>
      </c>
      <c r="T1990" s="147">
        <f t="shared" si="718"/>
        <v>7.7369672006078412E-6</v>
      </c>
      <c r="U1990" s="147" t="str">
        <f t="shared" si="719"/>
        <v/>
      </c>
      <c r="V1990" s="147" t="str">
        <f t="shared" si="720"/>
        <v/>
      </c>
      <c r="W1990" s="171">
        <f t="shared" si="721"/>
        <v>1.4867686519864127E-5</v>
      </c>
      <c r="X1990" s="169" t="str">
        <f t="shared" si="722"/>
        <v/>
      </c>
      <c r="Y1990" s="147" t="str">
        <f t="shared" si="723"/>
        <v/>
      </c>
      <c r="AC1990" s="151">
        <v>1309</v>
      </c>
      <c r="AD1990" s="147">
        <f t="shared" si="724"/>
        <v>1.2359999999999998</v>
      </c>
      <c r="AE1990" s="170">
        <f t="shared" si="725"/>
        <v>0.18585536167034583</v>
      </c>
      <c r="AF1990" s="170">
        <f t="shared" si="726"/>
        <v>0.89177071816681164</v>
      </c>
      <c r="AG1990" s="147">
        <f t="shared" si="727"/>
        <v>0.18585536167034583</v>
      </c>
      <c r="AH1990" s="147" t="str">
        <f t="shared" si="728"/>
        <v/>
      </c>
      <c r="AI1990" s="147" t="str">
        <f t="shared" si="729"/>
        <v/>
      </c>
      <c r="AJ1990" s="169">
        <f t="shared" si="730"/>
        <v>0</v>
      </c>
      <c r="AK1990" s="169" t="str">
        <f t="shared" si="731"/>
        <v/>
      </c>
      <c r="AL1990" s="169" t="str">
        <f t="shared" si="732"/>
        <v/>
      </c>
      <c r="AM1990" s="169"/>
      <c r="AN1990" s="169"/>
      <c r="AO1990" s="169"/>
      <c r="AP1990" s="169"/>
      <c r="AQ1990" s="169"/>
      <c r="AR1990" s="169"/>
      <c r="AS1990" s="169"/>
      <c r="AT1990" s="148"/>
      <c r="AU1990" s="149"/>
      <c r="AV1990" s="148"/>
      <c r="AW1990" s="173"/>
      <c r="AX1990" s="174"/>
      <c r="AY1990" s="175"/>
      <c r="AZ1990" s="175"/>
      <c r="BA1990" s="176"/>
      <c r="BB1990" s="176"/>
      <c r="BC1990" s="150"/>
      <c r="BE1990" s="151">
        <v>1286</v>
      </c>
      <c r="BF1990" s="164">
        <f t="shared" si="734"/>
        <v>8.2240000000001388</v>
      </c>
      <c r="BG1990" s="177">
        <f t="shared" si="735"/>
        <v>0.31325698860017931</v>
      </c>
      <c r="BH1990" s="178">
        <f t="shared" si="736"/>
        <v>5.4027533156147944E-4</v>
      </c>
      <c r="BI1990" s="179" t="str">
        <f t="shared" si="737"/>
        <v/>
      </c>
      <c r="BJ1990" s="179" t="str">
        <f t="shared" si="733"/>
        <v/>
      </c>
    </row>
    <row r="1991" spans="2:62" ht="20.100000000000001" customHeight="1" x14ac:dyDescent="0.25">
      <c r="B1991" s="147"/>
      <c r="C1991" s="151">
        <v>1310</v>
      </c>
      <c r="D1991" s="147">
        <f t="shared" si="706"/>
        <v>926.17919596321781</v>
      </c>
      <c r="E1991" s="170">
        <f t="shared" si="707"/>
        <v>2.4760028015529496E-4</v>
      </c>
      <c r="F1991" s="170">
        <f t="shared" si="708"/>
        <v>0.89251230292541306</v>
      </c>
      <c r="G1991" s="147">
        <f t="shared" si="709"/>
        <v>2.4760028015529496E-4</v>
      </c>
      <c r="H1991" s="147" t="str">
        <f t="shared" si="710"/>
        <v/>
      </c>
      <c r="I1991" s="147" t="str">
        <f t="shared" si="711"/>
        <v/>
      </c>
      <c r="J1991" s="147">
        <f t="shared" si="712"/>
        <v>1.9410992312341005E-9</v>
      </c>
      <c r="K1991" s="147" t="str">
        <f t="shared" si="713"/>
        <v/>
      </c>
      <c r="L1991" s="147" t="str">
        <f t="shared" si="714"/>
        <v/>
      </c>
      <c r="P1991" s="151">
        <v>1310</v>
      </c>
      <c r="Q1991" s="147">
        <f t="shared" si="715"/>
        <v>29786.949135977091</v>
      </c>
      <c r="R1991" s="170">
        <f t="shared" si="716"/>
        <v>7.6987484467659027E-6</v>
      </c>
      <c r="S1991" s="170">
        <f t="shared" si="717"/>
        <v>0.89251230292541317</v>
      </c>
      <c r="T1991" s="147">
        <f t="shared" si="718"/>
        <v>7.6987484467659027E-6</v>
      </c>
      <c r="U1991" s="147" t="str">
        <f t="shared" si="719"/>
        <v/>
      </c>
      <c r="V1991" s="147" t="str">
        <f t="shared" si="720"/>
        <v/>
      </c>
      <c r="W1991" s="171">
        <f t="shared" si="721"/>
        <v>1.4839615340056166E-5</v>
      </c>
      <c r="X1991" s="169" t="str">
        <f t="shared" si="722"/>
        <v/>
      </c>
      <c r="Y1991" s="147" t="str">
        <f t="shared" si="723"/>
        <v/>
      </c>
      <c r="AC1991" s="151">
        <v>1310</v>
      </c>
      <c r="AD1991" s="147">
        <f t="shared" si="724"/>
        <v>1.2400000000000002</v>
      </c>
      <c r="AE1991" s="170">
        <f t="shared" si="725"/>
        <v>0.18493728096330525</v>
      </c>
      <c r="AF1991" s="170">
        <f t="shared" si="726"/>
        <v>0.89251230292541317</v>
      </c>
      <c r="AG1991" s="147">
        <f t="shared" si="727"/>
        <v>0.18493728096330525</v>
      </c>
      <c r="AH1991" s="147" t="str">
        <f t="shared" si="728"/>
        <v/>
      </c>
      <c r="AI1991" s="147" t="str">
        <f t="shared" si="729"/>
        <v/>
      </c>
      <c r="AJ1991" s="169">
        <f t="shared" si="730"/>
        <v>0</v>
      </c>
      <c r="AK1991" s="169" t="str">
        <f t="shared" si="731"/>
        <v/>
      </c>
      <c r="AL1991" s="169" t="str">
        <f t="shared" si="732"/>
        <v/>
      </c>
      <c r="AM1991" s="169"/>
      <c r="AN1991" s="169"/>
      <c r="AO1991" s="169"/>
      <c r="AP1991" s="169"/>
      <c r="AQ1991" s="169"/>
      <c r="AR1991" s="169"/>
      <c r="AS1991" s="169"/>
      <c r="AT1991" s="148"/>
      <c r="AU1991" s="149"/>
      <c r="AV1991" s="148"/>
      <c r="AW1991" s="173"/>
      <c r="AX1991" s="174"/>
      <c r="AY1991" s="175"/>
      <c r="AZ1991" s="175"/>
      <c r="BA1991" s="176"/>
      <c r="BB1991" s="176"/>
      <c r="BC1991" s="150"/>
      <c r="BE1991" s="151">
        <v>1287</v>
      </c>
      <c r="BF1991" s="164">
        <f t="shared" si="734"/>
        <v>8.230400000000138</v>
      </c>
      <c r="BG1991" s="177">
        <f t="shared" si="735"/>
        <v>0.31271671326861783</v>
      </c>
      <c r="BH1991" s="178">
        <f t="shared" si="736"/>
        <v>5.3959717862289702E-4</v>
      </c>
      <c r="BI1991" s="179" t="str">
        <f t="shared" si="737"/>
        <v/>
      </c>
      <c r="BJ1991" s="179" t="str">
        <f t="shared" si="733"/>
        <v/>
      </c>
    </row>
    <row r="1992" spans="2:62" ht="20.100000000000001" customHeight="1" x14ac:dyDescent="0.25">
      <c r="B1992" s="147"/>
      <c r="C1992" s="151">
        <v>1311</v>
      </c>
      <c r="D1992" s="147">
        <f t="shared" si="706"/>
        <v>929.16687078890573</v>
      </c>
      <c r="E1992" s="170">
        <f t="shared" si="707"/>
        <v>2.4637325242405852E-4</v>
      </c>
      <c r="F1992" s="170">
        <f t="shared" si="708"/>
        <v>0.89325021853551456</v>
      </c>
      <c r="G1992" s="147">
        <f t="shared" si="709"/>
        <v>2.4637325242405852E-4</v>
      </c>
      <c r="H1992" s="147" t="str">
        <f t="shared" si="710"/>
        <v/>
      </c>
      <c r="I1992" s="147" t="str">
        <f t="shared" si="711"/>
        <v/>
      </c>
      <c r="J1992" s="147">
        <f t="shared" si="712"/>
        <v>1.9803359653549464E-9</v>
      </c>
      <c r="K1992" s="147" t="str">
        <f t="shared" si="713"/>
        <v/>
      </c>
      <c r="L1992" s="147" t="str">
        <f t="shared" si="714"/>
        <v/>
      </c>
      <c r="P1992" s="151">
        <v>1311</v>
      </c>
      <c r="Q1992" s="147">
        <f t="shared" si="715"/>
        <v>29883.036068673784</v>
      </c>
      <c r="R1992" s="170">
        <f t="shared" si="716"/>
        <v>7.6605959138444146E-6</v>
      </c>
      <c r="S1992" s="170">
        <f t="shared" si="717"/>
        <v>0.89325021853551456</v>
      </c>
      <c r="T1992" s="147">
        <f t="shared" si="718"/>
        <v>7.6605959138444146E-6</v>
      </c>
      <c r="U1992" s="147" t="str">
        <f t="shared" si="719"/>
        <v/>
      </c>
      <c r="V1992" s="147" t="str">
        <f t="shared" si="720"/>
        <v/>
      </c>
      <c r="W1992" s="171">
        <f t="shared" si="721"/>
        <v>1.4811360176841761E-5</v>
      </c>
      <c r="X1992" s="169" t="str">
        <f t="shared" si="722"/>
        <v/>
      </c>
      <c r="Y1992" s="147" t="str">
        <f t="shared" si="723"/>
        <v/>
      </c>
      <c r="AC1992" s="151">
        <v>1311</v>
      </c>
      <c r="AD1992" s="147">
        <f t="shared" si="724"/>
        <v>1.2439999999999998</v>
      </c>
      <c r="AE1992" s="170">
        <f t="shared" si="725"/>
        <v>0.1840207909975464</v>
      </c>
      <c r="AF1992" s="170">
        <f t="shared" si="726"/>
        <v>0.89325021853551456</v>
      </c>
      <c r="AG1992" s="147">
        <f t="shared" si="727"/>
        <v>0.1840207909975464</v>
      </c>
      <c r="AH1992" s="147" t="str">
        <f t="shared" si="728"/>
        <v/>
      </c>
      <c r="AI1992" s="147" t="str">
        <f t="shared" si="729"/>
        <v/>
      </c>
      <c r="AJ1992" s="169">
        <f t="shared" si="730"/>
        <v>0</v>
      </c>
      <c r="AK1992" s="169" t="str">
        <f t="shared" si="731"/>
        <v/>
      </c>
      <c r="AL1992" s="169" t="str">
        <f t="shared" si="732"/>
        <v/>
      </c>
      <c r="AM1992" s="169"/>
      <c r="AN1992" s="169"/>
      <c r="AO1992" s="169"/>
      <c r="AP1992" s="169"/>
      <c r="AQ1992" s="169"/>
      <c r="AR1992" s="169"/>
      <c r="AS1992" s="169"/>
      <c r="AT1992" s="148"/>
      <c r="AU1992" s="149"/>
      <c r="AV1992" s="148"/>
      <c r="AW1992" s="173"/>
      <c r="AX1992" s="174"/>
      <c r="AY1992" s="175"/>
      <c r="AZ1992" s="175"/>
      <c r="BA1992" s="176"/>
      <c r="BB1992" s="176"/>
      <c r="BC1992" s="150"/>
      <c r="BE1992" s="151">
        <v>1288</v>
      </c>
      <c r="BF1992" s="164">
        <f t="shared" si="734"/>
        <v>8.2368000000001373</v>
      </c>
      <c r="BG1992" s="177">
        <f t="shared" si="735"/>
        <v>0.31217711608999493</v>
      </c>
      <c r="BH1992" s="178">
        <f t="shared" si="736"/>
        <v>5.3891906286401836E-4</v>
      </c>
      <c r="BI1992" s="179" t="str">
        <f t="shared" si="737"/>
        <v/>
      </c>
      <c r="BJ1992" s="179" t="str">
        <f t="shared" si="733"/>
        <v/>
      </c>
    </row>
    <row r="1993" spans="2:62" ht="20.100000000000001" customHeight="1" x14ac:dyDescent="0.25">
      <c r="B1993" s="147"/>
      <c r="C1993" s="151">
        <v>1312</v>
      </c>
      <c r="D1993" s="147">
        <f t="shared" si="706"/>
        <v>932.15454561459364</v>
      </c>
      <c r="E1993" s="170">
        <f t="shared" si="707"/>
        <v>2.4514838304397685E-4</v>
      </c>
      <c r="F1993" s="170">
        <f t="shared" si="708"/>
        <v>0.89398447140288551</v>
      </c>
      <c r="G1993" s="147">
        <f t="shared" si="709"/>
        <v>2.4514838304397685E-4</v>
      </c>
      <c r="H1993" s="147" t="str">
        <f t="shared" si="710"/>
        <v/>
      </c>
      <c r="I1993" s="147" t="str">
        <f t="shared" si="711"/>
        <v/>
      </c>
      <c r="J1993" s="147">
        <f t="shared" si="712"/>
        <v>2.020333492172064E-9</v>
      </c>
      <c r="K1993" s="147" t="str">
        <f t="shared" si="713"/>
        <v/>
      </c>
      <c r="L1993" s="147" t="str">
        <f t="shared" si="714"/>
        <v/>
      </c>
      <c r="P1993" s="151">
        <v>1312</v>
      </c>
      <c r="Q1993" s="147">
        <f t="shared" si="715"/>
        <v>29979.123001370492</v>
      </c>
      <c r="R1993" s="170">
        <f t="shared" si="716"/>
        <v>7.6225104915198499E-6</v>
      </c>
      <c r="S1993" s="170">
        <f t="shared" si="717"/>
        <v>0.89398447140288551</v>
      </c>
      <c r="T1993" s="147">
        <f t="shared" si="718"/>
        <v>7.6225104915198499E-6</v>
      </c>
      <c r="U1993" s="147" t="str">
        <f t="shared" si="719"/>
        <v/>
      </c>
      <c r="V1993" s="147" t="str">
        <f t="shared" si="720"/>
        <v/>
      </c>
      <c r="W1993" s="171">
        <f t="shared" si="721"/>
        <v>1.4782922283829157E-5</v>
      </c>
      <c r="X1993" s="169" t="str">
        <f t="shared" si="722"/>
        <v/>
      </c>
      <c r="Y1993" s="147" t="str">
        <f t="shared" si="723"/>
        <v/>
      </c>
      <c r="AC1993" s="151">
        <v>1312</v>
      </c>
      <c r="AD1993" s="147">
        <f t="shared" si="724"/>
        <v>1.2480000000000002</v>
      </c>
      <c r="AE1993" s="170">
        <f t="shared" si="725"/>
        <v>0.18310591314463986</v>
      </c>
      <c r="AF1993" s="170">
        <f t="shared" si="726"/>
        <v>0.89398447140288551</v>
      </c>
      <c r="AG1993" s="147">
        <f t="shared" si="727"/>
        <v>0.18310591314463986</v>
      </c>
      <c r="AH1993" s="147" t="str">
        <f t="shared" si="728"/>
        <v/>
      </c>
      <c r="AI1993" s="147" t="str">
        <f t="shared" si="729"/>
        <v/>
      </c>
      <c r="AJ1993" s="169">
        <f t="shared" si="730"/>
        <v>0</v>
      </c>
      <c r="AK1993" s="169" t="str">
        <f t="shared" si="731"/>
        <v/>
      </c>
      <c r="AL1993" s="169" t="str">
        <f t="shared" si="732"/>
        <v/>
      </c>
      <c r="AM1993" s="169"/>
      <c r="AN1993" s="169"/>
      <c r="AO1993" s="169"/>
      <c r="AP1993" s="169"/>
      <c r="AQ1993" s="169"/>
      <c r="AR1993" s="169"/>
      <c r="AS1993" s="169"/>
      <c r="AT1993" s="148"/>
      <c r="AU1993" s="149"/>
      <c r="AV1993" s="148"/>
      <c r="AW1993" s="173"/>
      <c r="AX1993" s="174"/>
      <c r="AY1993" s="175"/>
      <c r="AZ1993" s="175"/>
      <c r="BA1993" s="176"/>
      <c r="BB1993" s="176"/>
      <c r="BC1993" s="150"/>
      <c r="BE1993" s="151">
        <v>1289</v>
      </c>
      <c r="BF1993" s="164">
        <f t="shared" si="734"/>
        <v>8.2432000000001366</v>
      </c>
      <c r="BG1993" s="177">
        <f t="shared" si="735"/>
        <v>0.31163819702713091</v>
      </c>
      <c r="BH1993" s="178">
        <f t="shared" si="736"/>
        <v>5.3824098754667871E-4</v>
      </c>
      <c r="BI1993" s="179" t="str">
        <f t="shared" si="737"/>
        <v/>
      </c>
      <c r="BJ1993" s="179" t="str">
        <f t="shared" si="733"/>
        <v/>
      </c>
    </row>
    <row r="1994" spans="2:62" ht="20.100000000000001" customHeight="1" x14ac:dyDescent="0.25">
      <c r="B1994" s="147"/>
      <c r="C1994" s="151">
        <v>1313</v>
      </c>
      <c r="D1994" s="147">
        <f t="shared" si="706"/>
        <v>935.14222044028156</v>
      </c>
      <c r="E1994" s="170">
        <f t="shared" si="707"/>
        <v>2.4392570038266463E-4</v>
      </c>
      <c r="F1994" s="170">
        <f t="shared" si="708"/>
        <v>0.89471506801841483</v>
      </c>
      <c r="G1994" s="147">
        <f t="shared" si="709"/>
        <v>2.4392570038266463E-4</v>
      </c>
      <c r="H1994" s="147" t="str">
        <f t="shared" si="710"/>
        <v/>
      </c>
      <c r="I1994" s="147" t="str">
        <f t="shared" si="711"/>
        <v/>
      </c>
      <c r="J1994" s="147">
        <f t="shared" si="712"/>
        <v>2.061105884841285E-9</v>
      </c>
      <c r="K1994" s="147" t="str">
        <f t="shared" si="713"/>
        <v/>
      </c>
      <c r="L1994" s="147" t="str">
        <f t="shared" si="714"/>
        <v/>
      </c>
      <c r="P1994" s="151">
        <v>1313</v>
      </c>
      <c r="Q1994" s="147">
        <f t="shared" si="715"/>
        <v>30075.209934067185</v>
      </c>
      <c r="R1994" s="170">
        <f t="shared" si="716"/>
        <v>7.5844930618393979E-6</v>
      </c>
      <c r="S1994" s="170">
        <f t="shared" si="717"/>
        <v>0.89471506801841483</v>
      </c>
      <c r="T1994" s="147">
        <f t="shared" si="718"/>
        <v>7.5844930618393979E-6</v>
      </c>
      <c r="U1994" s="147" t="str">
        <f t="shared" si="719"/>
        <v/>
      </c>
      <c r="V1994" s="147" t="str">
        <f t="shared" si="720"/>
        <v/>
      </c>
      <c r="W1994" s="171">
        <f t="shared" si="721"/>
        <v>1.4754302920992275E-5</v>
      </c>
      <c r="X1994" s="169" t="str">
        <f t="shared" si="722"/>
        <v/>
      </c>
      <c r="Y1994" s="147" t="str">
        <f t="shared" si="723"/>
        <v/>
      </c>
      <c r="AC1994" s="151">
        <v>1313</v>
      </c>
      <c r="AD1994" s="147">
        <f t="shared" si="724"/>
        <v>1.2519999999999998</v>
      </c>
      <c r="AE1994" s="170">
        <f t="shared" si="725"/>
        <v>0.18219266859288816</v>
      </c>
      <c r="AF1994" s="170">
        <f t="shared" si="726"/>
        <v>0.89471506801841472</v>
      </c>
      <c r="AG1994" s="147">
        <f t="shared" si="727"/>
        <v>0.18219266859288816</v>
      </c>
      <c r="AH1994" s="147" t="str">
        <f t="shared" si="728"/>
        <v/>
      </c>
      <c r="AI1994" s="147" t="str">
        <f t="shared" si="729"/>
        <v/>
      </c>
      <c r="AJ1994" s="169">
        <f t="shared" si="730"/>
        <v>0</v>
      </c>
      <c r="AK1994" s="169" t="str">
        <f t="shared" si="731"/>
        <v/>
      </c>
      <c r="AL1994" s="169" t="str">
        <f t="shared" si="732"/>
        <v/>
      </c>
      <c r="AM1994" s="169"/>
      <c r="AN1994" s="169"/>
      <c r="AO1994" s="169"/>
      <c r="AP1994" s="169"/>
      <c r="AQ1994" s="169"/>
      <c r="AR1994" s="169"/>
      <c r="AS1994" s="169"/>
      <c r="AT1994" s="148"/>
      <c r="AU1994" s="149"/>
      <c r="AV1994" s="148"/>
      <c r="AW1994" s="173"/>
      <c r="AX1994" s="174"/>
      <c r="AY1994" s="175"/>
      <c r="AZ1994" s="175"/>
      <c r="BA1994" s="176"/>
      <c r="BB1994" s="176"/>
      <c r="BC1994" s="150"/>
      <c r="BE1994" s="151">
        <v>1290</v>
      </c>
      <c r="BF1994" s="164">
        <f t="shared" si="734"/>
        <v>8.2496000000001359</v>
      </c>
      <c r="BG1994" s="177">
        <f t="shared" si="735"/>
        <v>0.31109995603958424</v>
      </c>
      <c r="BH1994" s="178">
        <f t="shared" si="736"/>
        <v>5.3756295592255476E-4</v>
      </c>
      <c r="BI1994" s="179" t="str">
        <f t="shared" si="737"/>
        <v/>
      </c>
      <c r="BJ1994" s="179" t="str">
        <f t="shared" si="733"/>
        <v/>
      </c>
    </row>
    <row r="1995" spans="2:62" ht="20.100000000000001" customHeight="1" x14ac:dyDescent="0.25">
      <c r="B1995" s="147"/>
      <c r="C1995" s="151">
        <v>1314</v>
      </c>
      <c r="D1995" s="147">
        <f t="shared" si="706"/>
        <v>938.12989526596903</v>
      </c>
      <c r="E1995" s="170">
        <f t="shared" si="707"/>
        <v>2.4270523256177926E-4</v>
      </c>
      <c r="F1995" s="170">
        <f t="shared" si="708"/>
        <v>0.89544201495737774</v>
      </c>
      <c r="G1995" s="147">
        <f t="shared" si="709"/>
        <v>2.4270523256177926E-4</v>
      </c>
      <c r="H1995" s="147" t="str">
        <f t="shared" si="710"/>
        <v/>
      </c>
      <c r="I1995" s="147" t="str">
        <f t="shared" si="711"/>
        <v/>
      </c>
      <c r="J1995" s="147">
        <f t="shared" si="712"/>
        <v>2.102667463075364E-9</v>
      </c>
      <c r="K1995" s="147" t="str">
        <f t="shared" si="713"/>
        <v/>
      </c>
      <c r="L1995" s="147" t="str">
        <f t="shared" si="714"/>
        <v/>
      </c>
      <c r="P1995" s="151">
        <v>1314</v>
      </c>
      <c r="Q1995" s="147">
        <f t="shared" si="715"/>
        <v>30171.296866763892</v>
      </c>
      <c r="R1995" s="170">
        <f t="shared" si="716"/>
        <v>7.5465444992025648E-6</v>
      </c>
      <c r="S1995" s="170">
        <f t="shared" si="717"/>
        <v>0.89544201495737774</v>
      </c>
      <c r="T1995" s="147">
        <f t="shared" si="718"/>
        <v>7.5465444992025648E-6</v>
      </c>
      <c r="U1995" s="147" t="str">
        <f t="shared" si="719"/>
        <v/>
      </c>
      <c r="V1995" s="147" t="str">
        <f t="shared" si="720"/>
        <v/>
      </c>
      <c r="W1995" s="171">
        <f t="shared" si="721"/>
        <v>1.4725503354577876E-5</v>
      </c>
      <c r="X1995" s="169" t="str">
        <f t="shared" si="722"/>
        <v/>
      </c>
      <c r="Y1995" s="147" t="str">
        <f t="shared" si="723"/>
        <v/>
      </c>
      <c r="AC1995" s="151">
        <v>1314</v>
      </c>
      <c r="AD1995" s="147">
        <f t="shared" si="724"/>
        <v>1.2560000000000002</v>
      </c>
      <c r="AE1995" s="170">
        <f t="shared" si="725"/>
        <v>0.18128107834688265</v>
      </c>
      <c r="AF1995" s="170">
        <f t="shared" si="726"/>
        <v>0.89544201495737774</v>
      </c>
      <c r="AG1995" s="147">
        <f t="shared" si="727"/>
        <v>0.18128107834688265</v>
      </c>
      <c r="AH1995" s="147" t="str">
        <f t="shared" si="728"/>
        <v/>
      </c>
      <c r="AI1995" s="147" t="str">
        <f t="shared" si="729"/>
        <v/>
      </c>
      <c r="AJ1995" s="169">
        <f t="shared" si="730"/>
        <v>0</v>
      </c>
      <c r="AK1995" s="169" t="str">
        <f t="shared" si="731"/>
        <v/>
      </c>
      <c r="AL1995" s="169" t="str">
        <f t="shared" si="732"/>
        <v/>
      </c>
      <c r="AM1995" s="169"/>
      <c r="AN1995" s="169"/>
      <c r="AO1995" s="169"/>
      <c r="AP1995" s="169"/>
      <c r="AQ1995" s="169"/>
      <c r="AR1995" s="169"/>
      <c r="AS1995" s="169"/>
      <c r="AT1995" s="148"/>
      <c r="AU1995" s="149"/>
      <c r="AV1995" s="148"/>
      <c r="AW1995" s="173"/>
      <c r="AX1995" s="174"/>
      <c r="AY1995" s="175"/>
      <c r="AZ1995" s="175"/>
      <c r="BA1995" s="176"/>
      <c r="BB1995" s="176"/>
      <c r="BC1995" s="150"/>
      <c r="BE1995" s="151">
        <v>1291</v>
      </c>
      <c r="BF1995" s="164">
        <f t="shared" si="734"/>
        <v>8.2560000000001352</v>
      </c>
      <c r="BG1995" s="177">
        <f t="shared" si="735"/>
        <v>0.31056239308366168</v>
      </c>
      <c r="BH1995" s="178">
        <f t="shared" si="736"/>
        <v>5.3688497123072221E-4</v>
      </c>
      <c r="BI1995" s="179" t="str">
        <f t="shared" si="737"/>
        <v/>
      </c>
      <c r="BJ1995" s="179" t="str">
        <f t="shared" si="733"/>
        <v/>
      </c>
    </row>
    <row r="1996" spans="2:62" ht="20.100000000000001" customHeight="1" x14ac:dyDescent="0.25">
      <c r="B1996" s="147"/>
      <c r="C1996" s="151">
        <v>1315</v>
      </c>
      <c r="D1996" s="147">
        <f t="shared" si="706"/>
        <v>941.11757009165694</v>
      </c>
      <c r="E1996" s="170">
        <f t="shared" si="707"/>
        <v>2.4148700745645115E-4</v>
      </c>
      <c r="F1996" s="170">
        <f t="shared" si="708"/>
        <v>0.89616531887869966</v>
      </c>
      <c r="G1996" s="147">
        <f t="shared" si="709"/>
        <v>2.4148700745645115E-4</v>
      </c>
      <c r="H1996" s="147" t="str">
        <f t="shared" si="710"/>
        <v/>
      </c>
      <c r="I1996" s="147" t="str">
        <f t="shared" si="711"/>
        <v/>
      </c>
      <c r="J1996" s="147">
        <f t="shared" si="712"/>
        <v>2.145032797194117E-9</v>
      </c>
      <c r="K1996" s="147" t="str">
        <f t="shared" si="713"/>
        <v/>
      </c>
      <c r="L1996" s="147" t="str">
        <f t="shared" si="714"/>
        <v/>
      </c>
      <c r="P1996" s="151">
        <v>1315</v>
      </c>
      <c r="Q1996" s="147">
        <f t="shared" si="715"/>
        <v>30267.383799460586</v>
      </c>
      <c r="R1996" s="170">
        <f t="shared" si="716"/>
        <v>7.5086656703435167E-6</v>
      </c>
      <c r="S1996" s="170">
        <f t="shared" si="717"/>
        <v>0.89616531887869966</v>
      </c>
      <c r="T1996" s="147">
        <f t="shared" si="718"/>
        <v>7.5086656703435167E-6</v>
      </c>
      <c r="U1996" s="147" t="str">
        <f t="shared" si="719"/>
        <v/>
      </c>
      <c r="V1996" s="147" t="str">
        <f t="shared" si="720"/>
        <v/>
      </c>
      <c r="W1996" s="171">
        <f t="shared" si="721"/>
        <v>1.4696524857012494E-5</v>
      </c>
      <c r="X1996" s="169" t="str">
        <f t="shared" si="722"/>
        <v/>
      </c>
      <c r="Y1996" s="147" t="str">
        <f t="shared" si="723"/>
        <v/>
      </c>
      <c r="AC1996" s="151">
        <v>1315</v>
      </c>
      <c r="AD1996" s="147">
        <f t="shared" si="724"/>
        <v>1.2599999999999998</v>
      </c>
      <c r="AE1996" s="170">
        <f t="shared" si="725"/>
        <v>0.18037116322708038</v>
      </c>
      <c r="AF1996" s="170">
        <f t="shared" si="726"/>
        <v>0.89616531887869966</v>
      </c>
      <c r="AG1996" s="147">
        <f t="shared" si="727"/>
        <v>0.18037116322708038</v>
      </c>
      <c r="AH1996" s="147" t="str">
        <f t="shared" si="728"/>
        <v/>
      </c>
      <c r="AI1996" s="147" t="str">
        <f t="shared" si="729"/>
        <v/>
      </c>
      <c r="AJ1996" s="169">
        <f t="shared" si="730"/>
        <v>0</v>
      </c>
      <c r="AK1996" s="169" t="str">
        <f t="shared" si="731"/>
        <v/>
      </c>
      <c r="AL1996" s="169" t="str">
        <f t="shared" si="732"/>
        <v/>
      </c>
      <c r="AM1996" s="169"/>
      <c r="AN1996" s="169"/>
      <c r="AO1996" s="169"/>
      <c r="AP1996" s="169"/>
      <c r="AQ1996" s="169"/>
      <c r="AR1996" s="169"/>
      <c r="AS1996" s="169"/>
      <c r="AT1996" s="148"/>
      <c r="AU1996" s="149"/>
      <c r="AV1996" s="148"/>
      <c r="AW1996" s="173"/>
      <c r="AX1996" s="174"/>
      <c r="AY1996" s="175"/>
      <c r="AZ1996" s="175"/>
      <c r="BA1996" s="176"/>
      <c r="BB1996" s="176"/>
      <c r="BC1996" s="150"/>
      <c r="BE1996" s="151">
        <v>1292</v>
      </c>
      <c r="BF1996" s="164">
        <f t="shared" si="734"/>
        <v>8.2624000000001345</v>
      </c>
      <c r="BG1996" s="177">
        <f t="shared" si="735"/>
        <v>0.31002550811243096</v>
      </c>
      <c r="BH1996" s="178">
        <f t="shared" si="736"/>
        <v>5.3620703669804426E-4</v>
      </c>
      <c r="BI1996" s="179" t="str">
        <f t="shared" si="737"/>
        <v/>
      </c>
      <c r="BJ1996" s="179" t="str">
        <f t="shared" si="733"/>
        <v/>
      </c>
    </row>
    <row r="1997" spans="2:62" ht="20.100000000000001" customHeight="1" x14ac:dyDescent="0.25">
      <c r="B1997" s="147"/>
      <c r="C1997" s="151">
        <v>1316</v>
      </c>
      <c r="D1997" s="147">
        <f t="shared" si="706"/>
        <v>944.10524491734486</v>
      </c>
      <c r="E1997" s="170">
        <f t="shared" si="707"/>
        <v>2.4027105269473919E-4</v>
      </c>
      <c r="F1997" s="170">
        <f t="shared" si="708"/>
        <v>0.89688498652421877</v>
      </c>
      <c r="G1997" s="147">
        <f t="shared" si="709"/>
        <v>2.4027105269473919E-4</v>
      </c>
      <c r="H1997" s="147" t="str">
        <f t="shared" si="710"/>
        <v/>
      </c>
      <c r="I1997" s="147" t="str">
        <f t="shared" si="711"/>
        <v/>
      </c>
      <c r="J1997" s="147">
        <f t="shared" si="712"/>
        <v>2.1882167122358739E-9</v>
      </c>
      <c r="K1997" s="147" t="str">
        <f t="shared" si="713"/>
        <v/>
      </c>
      <c r="L1997" s="147" t="str">
        <f t="shared" si="714"/>
        <v/>
      </c>
      <c r="P1997" s="151">
        <v>1316</v>
      </c>
      <c r="Q1997" s="147">
        <f t="shared" si="715"/>
        <v>30363.470732157293</v>
      </c>
      <c r="R1997" s="170">
        <f t="shared" si="716"/>
        <v>7.4708574343140716E-6</v>
      </c>
      <c r="S1997" s="170">
        <f t="shared" si="717"/>
        <v>0.89688498652421877</v>
      </c>
      <c r="T1997" s="147">
        <f t="shared" si="718"/>
        <v>7.4708574343140716E-6</v>
      </c>
      <c r="U1997" s="147" t="str">
        <f t="shared" si="719"/>
        <v/>
      </c>
      <c r="V1997" s="147" t="str">
        <f t="shared" si="720"/>
        <v/>
      </c>
      <c r="W1997" s="171">
        <f t="shared" si="721"/>
        <v>1.4667368706808993E-5</v>
      </c>
      <c r="X1997" s="169" t="str">
        <f t="shared" si="722"/>
        <v/>
      </c>
      <c r="Y1997" s="147" t="str">
        <f t="shared" si="723"/>
        <v/>
      </c>
      <c r="AC1997" s="151">
        <v>1316</v>
      </c>
      <c r="AD1997" s="147">
        <f t="shared" si="724"/>
        <v>1.2640000000000002</v>
      </c>
      <c r="AE1997" s="170">
        <f t="shared" si="725"/>
        <v>0.17946294386939476</v>
      </c>
      <c r="AF1997" s="170">
        <f t="shared" si="726"/>
        <v>0.89688498652421877</v>
      </c>
      <c r="AG1997" s="147">
        <f t="shared" si="727"/>
        <v>0.17946294386939476</v>
      </c>
      <c r="AH1997" s="147" t="str">
        <f t="shared" si="728"/>
        <v/>
      </c>
      <c r="AI1997" s="147" t="str">
        <f t="shared" si="729"/>
        <v/>
      </c>
      <c r="AJ1997" s="169">
        <f t="shared" si="730"/>
        <v>0</v>
      </c>
      <c r="AK1997" s="169" t="str">
        <f t="shared" si="731"/>
        <v/>
      </c>
      <c r="AL1997" s="169" t="str">
        <f t="shared" si="732"/>
        <v/>
      </c>
      <c r="AM1997" s="169"/>
      <c r="AN1997" s="169"/>
      <c r="AO1997" s="169"/>
      <c r="AP1997" s="169"/>
      <c r="AQ1997" s="169"/>
      <c r="AR1997" s="169"/>
      <c r="AS1997" s="169"/>
      <c r="AT1997" s="148"/>
      <c r="AU1997" s="149"/>
      <c r="AV1997" s="148"/>
      <c r="AW1997" s="173"/>
      <c r="AX1997" s="174"/>
      <c r="AY1997" s="175"/>
      <c r="AZ1997" s="175"/>
      <c r="BA1997" s="176"/>
      <c r="BB1997" s="176"/>
      <c r="BC1997" s="150"/>
      <c r="BE1997" s="151">
        <v>1293</v>
      </c>
      <c r="BF1997" s="164">
        <f t="shared" si="734"/>
        <v>8.2688000000001338</v>
      </c>
      <c r="BG1997" s="177">
        <f t="shared" si="735"/>
        <v>0.30948930107573291</v>
      </c>
      <c r="BH1997" s="178">
        <f t="shared" si="736"/>
        <v>5.3552915553961578E-4</v>
      </c>
      <c r="BI1997" s="179" t="str">
        <f t="shared" si="737"/>
        <v/>
      </c>
      <c r="BJ1997" s="179" t="str">
        <f t="shared" si="733"/>
        <v/>
      </c>
    </row>
    <row r="1998" spans="2:62" ht="20.100000000000001" customHeight="1" x14ac:dyDescent="0.25">
      <c r="B1998" s="147"/>
      <c r="C1998" s="151">
        <v>1317</v>
      </c>
      <c r="D1998" s="147">
        <f t="shared" si="706"/>
        <v>947.09291974303278</v>
      </c>
      <c r="E1998" s="170">
        <f t="shared" si="707"/>
        <v>2.3905739565710597E-4</v>
      </c>
      <c r="F1998" s="170">
        <f t="shared" si="708"/>
        <v>0.89760102471794723</v>
      </c>
      <c r="G1998" s="147">
        <f t="shared" si="709"/>
        <v>2.3905739565710597E-4</v>
      </c>
      <c r="H1998" s="147" t="str">
        <f t="shared" si="710"/>
        <v/>
      </c>
      <c r="I1998" s="147" t="str">
        <f t="shared" si="711"/>
        <v/>
      </c>
      <c r="J1998" s="147">
        <f t="shared" si="712"/>
        <v>2.2322342921313935E-9</v>
      </c>
      <c r="K1998" s="147" t="str">
        <f t="shared" si="713"/>
        <v/>
      </c>
      <c r="L1998" s="147" t="str">
        <f t="shared" si="714"/>
        <v/>
      </c>
      <c r="P1998" s="151">
        <v>1317</v>
      </c>
      <c r="Q1998" s="147">
        <f t="shared" si="715"/>
        <v>30459.557664853986</v>
      </c>
      <c r="R1998" s="170">
        <f t="shared" si="716"/>
        <v>7.4331206424674548E-6</v>
      </c>
      <c r="S1998" s="170">
        <f t="shared" si="717"/>
        <v>0.89760102471794712</v>
      </c>
      <c r="T1998" s="147">
        <f t="shared" si="718"/>
        <v>7.4331206424674548E-6</v>
      </c>
      <c r="U1998" s="147" t="str">
        <f t="shared" si="719"/>
        <v/>
      </c>
      <c r="V1998" s="147" t="str">
        <f t="shared" si="720"/>
        <v/>
      </c>
      <c r="W1998" s="171">
        <f t="shared" si="721"/>
        <v>1.463803618847287E-5</v>
      </c>
      <c r="X1998" s="169" t="str">
        <f t="shared" si="722"/>
        <v/>
      </c>
      <c r="Y1998" s="147" t="str">
        <f t="shared" si="723"/>
        <v/>
      </c>
      <c r="AC1998" s="151">
        <v>1317</v>
      </c>
      <c r="AD1998" s="147">
        <f t="shared" si="724"/>
        <v>1.2679999999999998</v>
      </c>
      <c r="AE1998" s="170">
        <f t="shared" si="725"/>
        <v>0.178556440724806</v>
      </c>
      <c r="AF1998" s="170">
        <f t="shared" si="726"/>
        <v>0.89760102471794712</v>
      </c>
      <c r="AG1998" s="147">
        <f t="shared" si="727"/>
        <v>0.178556440724806</v>
      </c>
      <c r="AH1998" s="147" t="str">
        <f t="shared" si="728"/>
        <v/>
      </c>
      <c r="AI1998" s="147" t="str">
        <f t="shared" si="729"/>
        <v/>
      </c>
      <c r="AJ1998" s="169">
        <f t="shared" si="730"/>
        <v>0</v>
      </c>
      <c r="AK1998" s="169" t="str">
        <f t="shared" si="731"/>
        <v/>
      </c>
      <c r="AL1998" s="169" t="str">
        <f t="shared" si="732"/>
        <v/>
      </c>
      <c r="AM1998" s="169"/>
      <c r="AN1998" s="169"/>
      <c r="AO1998" s="169"/>
      <c r="AP1998" s="169"/>
      <c r="AQ1998" s="169"/>
      <c r="AR1998" s="169"/>
      <c r="AS1998" s="169"/>
      <c r="AT1998" s="148"/>
      <c r="AU1998" s="149"/>
      <c r="AV1998" s="148"/>
      <c r="AW1998" s="173"/>
      <c r="AX1998" s="174"/>
      <c r="AY1998" s="175"/>
      <c r="AZ1998" s="175"/>
      <c r="BA1998" s="176"/>
      <c r="BB1998" s="176"/>
      <c r="BC1998" s="150"/>
      <c r="BE1998" s="151">
        <v>1294</v>
      </c>
      <c r="BF1998" s="164">
        <f t="shared" si="734"/>
        <v>8.2752000000001331</v>
      </c>
      <c r="BG1998" s="177">
        <f t="shared" si="735"/>
        <v>0.3089537719201933</v>
      </c>
      <c r="BH1998" s="178">
        <f t="shared" si="736"/>
        <v>5.3485133095909632E-4</v>
      </c>
      <c r="BI1998" s="179" t="str">
        <f t="shared" si="737"/>
        <v/>
      </c>
      <c r="BJ1998" s="179" t="str">
        <f t="shared" si="733"/>
        <v/>
      </c>
    </row>
    <row r="1999" spans="2:62" ht="20.100000000000001" customHeight="1" x14ac:dyDescent="0.25">
      <c r="B1999" s="147"/>
      <c r="C1999" s="151">
        <v>1318</v>
      </c>
      <c r="D1999" s="147">
        <f t="shared" si="706"/>
        <v>950.08059456872024</v>
      </c>
      <c r="E1999" s="170">
        <f t="shared" si="707"/>
        <v>2.3784606347591731E-4</v>
      </c>
      <c r="F1999" s="170">
        <f t="shared" si="708"/>
        <v>0.89831344036533045</v>
      </c>
      <c r="G1999" s="147">
        <f t="shared" si="709"/>
        <v>2.3784606347591731E-4</v>
      </c>
      <c r="H1999" s="147" t="str">
        <f t="shared" si="710"/>
        <v/>
      </c>
      <c r="I1999" s="147" t="str">
        <f t="shared" si="711"/>
        <v/>
      </c>
      <c r="J1999" s="147">
        <f t="shared" si="712"/>
        <v>2.2771008839407179E-9</v>
      </c>
      <c r="K1999" s="147" t="str">
        <f t="shared" si="713"/>
        <v/>
      </c>
      <c r="L1999" s="147" t="str">
        <f t="shared" si="714"/>
        <v/>
      </c>
      <c r="P1999" s="151">
        <v>1318</v>
      </c>
      <c r="Q1999" s="147">
        <f t="shared" si="715"/>
        <v>30555.644597550694</v>
      </c>
      <c r="R1999" s="170">
        <f t="shared" si="716"/>
        <v>7.3954561384426777E-6</v>
      </c>
      <c r="S1999" s="170">
        <f t="shared" si="717"/>
        <v>0.89831344036533045</v>
      </c>
      <c r="T1999" s="147">
        <f t="shared" si="718"/>
        <v>7.3954561384426777E-6</v>
      </c>
      <c r="U1999" s="147" t="str">
        <f t="shared" si="719"/>
        <v/>
      </c>
      <c r="V1999" s="147" t="str">
        <f t="shared" si="720"/>
        <v/>
      </c>
      <c r="W1999" s="171">
        <f t="shared" si="721"/>
        <v>1.4608528592408219E-5</v>
      </c>
      <c r="X1999" s="169" t="str">
        <f t="shared" si="722"/>
        <v/>
      </c>
      <c r="Y1999" s="147" t="str">
        <f t="shared" si="723"/>
        <v/>
      </c>
      <c r="AC1999" s="151">
        <v>1318</v>
      </c>
      <c r="AD1999" s="147">
        <f t="shared" si="724"/>
        <v>1.2720000000000002</v>
      </c>
      <c r="AE1999" s="170">
        <f t="shared" si="725"/>
        <v>0.1776516740589851</v>
      </c>
      <c r="AF1999" s="170">
        <f t="shared" si="726"/>
        <v>0.89831344036533045</v>
      </c>
      <c r="AG1999" s="147">
        <f t="shared" si="727"/>
        <v>0.1776516740589851</v>
      </c>
      <c r="AH1999" s="147" t="str">
        <f t="shared" si="728"/>
        <v/>
      </c>
      <c r="AI1999" s="147" t="str">
        <f t="shared" si="729"/>
        <v/>
      </c>
      <c r="AJ1999" s="169">
        <f t="shared" si="730"/>
        <v>0</v>
      </c>
      <c r="AK1999" s="169" t="str">
        <f t="shared" si="731"/>
        <v/>
      </c>
      <c r="AL1999" s="169" t="str">
        <f t="shared" si="732"/>
        <v/>
      </c>
      <c r="AM1999" s="169"/>
      <c r="AN1999" s="169"/>
      <c r="AO1999" s="169"/>
      <c r="AP1999" s="169"/>
      <c r="AQ1999" s="169"/>
      <c r="AR1999" s="169"/>
      <c r="AS1999" s="169"/>
      <c r="AT1999" s="148"/>
      <c r="AU1999" s="149"/>
      <c r="AV1999" s="148"/>
      <c r="AW1999" s="173"/>
      <c r="AX1999" s="174"/>
      <c r="AY1999" s="175"/>
      <c r="AZ1999" s="175"/>
      <c r="BA1999" s="176"/>
      <c r="BB1999" s="176"/>
      <c r="BC1999" s="150"/>
      <c r="BE1999" s="151">
        <v>1295</v>
      </c>
      <c r="BF1999" s="164">
        <f t="shared" si="734"/>
        <v>8.2816000000001324</v>
      </c>
      <c r="BG1999" s="177">
        <f t="shared" si="735"/>
        <v>0.3084189205892342</v>
      </c>
      <c r="BH1999" s="178">
        <f t="shared" si="736"/>
        <v>5.3417356614804401E-4</v>
      </c>
      <c r="BI1999" s="179" t="str">
        <f t="shared" si="737"/>
        <v/>
      </c>
      <c r="BJ1999" s="179" t="str">
        <f t="shared" si="733"/>
        <v/>
      </c>
    </row>
    <row r="2000" spans="2:62" ht="20.100000000000001" customHeight="1" x14ac:dyDescent="0.25">
      <c r="B2000" s="147"/>
      <c r="C2000" s="151">
        <v>1319</v>
      </c>
      <c r="D2000" s="147">
        <f t="shared" si="706"/>
        <v>953.06826939440816</v>
      </c>
      <c r="E2000" s="170">
        <f t="shared" si="707"/>
        <v>2.3663708303496258E-4</v>
      </c>
      <c r="F2000" s="170">
        <f t="shared" si="708"/>
        <v>0.89902224045250567</v>
      </c>
      <c r="G2000" s="147">
        <f t="shared" si="709"/>
        <v>2.3663708303496258E-4</v>
      </c>
      <c r="H2000" s="147" t="str">
        <f t="shared" si="710"/>
        <v/>
      </c>
      <c r="I2000" s="147" t="str">
        <f t="shared" si="711"/>
        <v/>
      </c>
      <c r="J2000" s="147">
        <f t="shared" si="712"/>
        <v>2.3228321021542432E-9</v>
      </c>
      <c r="K2000" s="147" t="str">
        <f t="shared" si="713"/>
        <v/>
      </c>
      <c r="L2000" s="147" t="str">
        <f t="shared" si="714"/>
        <v/>
      </c>
      <c r="P2000" s="151">
        <v>1319</v>
      </c>
      <c r="Q2000" s="147">
        <f t="shared" si="715"/>
        <v>30651.731530247387</v>
      </c>
      <c r="R2000" s="170">
        <f t="shared" si="716"/>
        <v>7.357864758149684E-6</v>
      </c>
      <c r="S2000" s="170">
        <f t="shared" si="717"/>
        <v>0.89902224045250567</v>
      </c>
      <c r="T2000" s="147">
        <f t="shared" si="718"/>
        <v>7.357864758149684E-6</v>
      </c>
      <c r="U2000" s="147" t="str">
        <f t="shared" si="719"/>
        <v/>
      </c>
      <c r="V2000" s="147" t="str">
        <f t="shared" si="720"/>
        <v/>
      </c>
      <c r="W2000" s="171">
        <f t="shared" si="721"/>
        <v>1.4578847214823446E-5</v>
      </c>
      <c r="X2000" s="169" t="str">
        <f t="shared" si="722"/>
        <v/>
      </c>
      <c r="Y2000" s="147" t="str">
        <f t="shared" si="723"/>
        <v/>
      </c>
      <c r="AC2000" s="151">
        <v>1319</v>
      </c>
      <c r="AD2000" s="147">
        <f t="shared" si="724"/>
        <v>1.2759999999999998</v>
      </c>
      <c r="AE2000" s="170">
        <f t="shared" si="725"/>
        <v>0.17674866395193792</v>
      </c>
      <c r="AF2000" s="170">
        <f t="shared" si="726"/>
        <v>0.89902224045250567</v>
      </c>
      <c r="AG2000" s="147">
        <f t="shared" si="727"/>
        <v>0.17674866395193792</v>
      </c>
      <c r="AH2000" s="147" t="str">
        <f t="shared" si="728"/>
        <v/>
      </c>
      <c r="AI2000" s="147" t="str">
        <f t="shared" si="729"/>
        <v/>
      </c>
      <c r="AJ2000" s="169">
        <f t="shared" si="730"/>
        <v>0</v>
      </c>
      <c r="AK2000" s="169" t="str">
        <f t="shared" si="731"/>
        <v/>
      </c>
      <c r="AL2000" s="169" t="str">
        <f t="shared" si="732"/>
        <v/>
      </c>
      <c r="AM2000" s="169"/>
      <c r="AN2000" s="169"/>
      <c r="AO2000" s="169"/>
      <c r="AP2000" s="169"/>
      <c r="AQ2000" s="169"/>
      <c r="AR2000" s="169"/>
      <c r="AS2000" s="169"/>
      <c r="AT2000" s="148"/>
      <c r="AU2000" s="149"/>
      <c r="AV2000" s="148"/>
      <c r="AW2000" s="173"/>
      <c r="AX2000" s="174"/>
      <c r="AY2000" s="175"/>
      <c r="AZ2000" s="175"/>
      <c r="BA2000" s="176"/>
      <c r="BB2000" s="176"/>
      <c r="BC2000" s="150"/>
      <c r="BE2000" s="151">
        <v>1296</v>
      </c>
      <c r="BF2000" s="164">
        <f t="shared" si="734"/>
        <v>8.2880000000001317</v>
      </c>
      <c r="BG2000" s="177">
        <f t="shared" si="735"/>
        <v>0.30788474702308616</v>
      </c>
      <c r="BH2000" s="178">
        <f t="shared" si="736"/>
        <v>5.3349586428491635E-4</v>
      </c>
      <c r="BI2000" s="179" t="str">
        <f t="shared" si="737"/>
        <v/>
      </c>
      <c r="BJ2000" s="179" t="str">
        <f t="shared" si="733"/>
        <v/>
      </c>
    </row>
    <row r="2001" spans="2:62" ht="20.100000000000001" customHeight="1" x14ac:dyDescent="0.25">
      <c r="B2001" s="147"/>
      <c r="C2001" s="151">
        <v>1320</v>
      </c>
      <c r="D2001" s="147">
        <f t="shared" si="706"/>
        <v>956.05594422009608</v>
      </c>
      <c r="E2001" s="170">
        <f t="shared" si="707"/>
        <v>2.3543048096899913E-4</v>
      </c>
      <c r="F2001" s="170">
        <f t="shared" si="708"/>
        <v>0.89972743204555794</v>
      </c>
      <c r="G2001" s="147">
        <f t="shared" si="709"/>
        <v>2.3543048096899913E-4</v>
      </c>
      <c r="H2001" s="147" t="str">
        <f t="shared" si="710"/>
        <v/>
      </c>
      <c r="I2001" s="147" t="str">
        <f t="shared" si="711"/>
        <v/>
      </c>
      <c r="J2001" s="147">
        <f t="shared" si="712"/>
        <v>2.3694438330584626E-9</v>
      </c>
      <c r="K2001" s="147" t="str">
        <f t="shared" si="713"/>
        <v/>
      </c>
      <c r="L2001" s="147" t="str">
        <f t="shared" si="714"/>
        <v/>
      </c>
      <c r="P2001" s="151">
        <v>1320</v>
      </c>
      <c r="Q2001" s="147">
        <f t="shared" si="715"/>
        <v>30747.818462944095</v>
      </c>
      <c r="R2001" s="170">
        <f t="shared" si="716"/>
        <v>7.3203473297551139E-6</v>
      </c>
      <c r="S2001" s="170">
        <f t="shared" si="717"/>
        <v>0.89972743204555794</v>
      </c>
      <c r="T2001" s="147">
        <f t="shared" si="718"/>
        <v>7.3203473297551139E-6</v>
      </c>
      <c r="U2001" s="147" t="str">
        <f t="shared" si="719"/>
        <v/>
      </c>
      <c r="V2001" s="147" t="str">
        <f t="shared" si="720"/>
        <v/>
      </c>
      <c r="W2001" s="171">
        <f t="shared" si="721"/>
        <v>1.4548993357636692E-5</v>
      </c>
      <c r="X2001" s="169" t="str">
        <f t="shared" si="722"/>
        <v/>
      </c>
      <c r="Y2001" s="147" t="str">
        <f t="shared" si="723"/>
        <v/>
      </c>
      <c r="AC2001" s="151">
        <v>1320</v>
      </c>
      <c r="AD2001" s="147">
        <f t="shared" si="724"/>
        <v>1.2800000000000002</v>
      </c>
      <c r="AE2001" s="170">
        <f t="shared" si="725"/>
        <v>0.17584743029766231</v>
      </c>
      <c r="AF2001" s="170">
        <f t="shared" si="726"/>
        <v>0.89972743204555794</v>
      </c>
      <c r="AG2001" s="147">
        <f t="shared" si="727"/>
        <v>0.17584743029766231</v>
      </c>
      <c r="AH2001" s="147" t="str">
        <f t="shared" si="728"/>
        <v/>
      </c>
      <c r="AI2001" s="147" t="str">
        <f t="shared" si="729"/>
        <v/>
      </c>
      <c r="AJ2001" s="169">
        <f t="shared" si="730"/>
        <v>0</v>
      </c>
      <c r="AK2001" s="169" t="str">
        <f t="shared" si="731"/>
        <v/>
      </c>
      <c r="AL2001" s="169" t="str">
        <f t="shared" si="732"/>
        <v/>
      </c>
      <c r="AM2001" s="169"/>
      <c r="AN2001" s="169"/>
      <c r="AO2001" s="169"/>
      <c r="AP2001" s="169"/>
      <c r="AQ2001" s="169"/>
      <c r="AR2001" s="169"/>
      <c r="AS2001" s="169"/>
      <c r="AT2001" s="148"/>
      <c r="AU2001" s="149"/>
      <c r="AV2001" s="148"/>
      <c r="AW2001" s="173"/>
      <c r="AX2001" s="174"/>
      <c r="AY2001" s="175"/>
      <c r="AZ2001" s="175"/>
      <c r="BA2001" s="176"/>
      <c r="BB2001" s="176"/>
      <c r="BC2001" s="150"/>
      <c r="BE2001" s="151">
        <v>1297</v>
      </c>
      <c r="BF2001" s="164">
        <f t="shared" si="734"/>
        <v>8.294400000000131</v>
      </c>
      <c r="BG2001" s="177">
        <f t="shared" si="735"/>
        <v>0.30735125115880124</v>
      </c>
      <c r="BH2001" s="178">
        <f t="shared" si="736"/>
        <v>5.3281822853840088E-4</v>
      </c>
      <c r="BI2001" s="179" t="str">
        <f t="shared" si="737"/>
        <v/>
      </c>
      <c r="BJ2001" s="179" t="str">
        <f t="shared" si="733"/>
        <v/>
      </c>
    </row>
    <row r="2002" spans="2:62" ht="20.100000000000001" customHeight="1" x14ac:dyDescent="0.25">
      <c r="B2002" s="147"/>
      <c r="C2002" s="151">
        <v>1321</v>
      </c>
      <c r="D2002" s="147">
        <f t="shared" si="706"/>
        <v>959.043619045784</v>
      </c>
      <c r="E2002" s="170">
        <f t="shared" si="707"/>
        <v>2.3422628366331691E-4</v>
      </c>
      <c r="F2002" s="170">
        <f t="shared" si="708"/>
        <v>0.90042902228977595</v>
      </c>
      <c r="G2002" s="147">
        <f t="shared" si="709"/>
        <v>2.3422628366331691E-4</v>
      </c>
      <c r="H2002" s="147" t="str">
        <f t="shared" si="710"/>
        <v/>
      </c>
      <c r="I2002" s="147" t="str">
        <f t="shared" si="711"/>
        <v/>
      </c>
      <c r="J2002" s="147">
        <f t="shared" si="712"/>
        <v>2.4169522391676388E-9</v>
      </c>
      <c r="K2002" s="147" t="str">
        <f t="shared" si="713"/>
        <v/>
      </c>
      <c r="L2002" s="147" t="str">
        <f t="shared" si="714"/>
        <v/>
      </c>
      <c r="P2002" s="151">
        <v>1321</v>
      </c>
      <c r="Q2002" s="147">
        <f t="shared" si="715"/>
        <v>30843.905395640788</v>
      </c>
      <c r="R2002" s="170">
        <f t="shared" si="716"/>
        <v>7.2829046736688398E-6</v>
      </c>
      <c r="S2002" s="170">
        <f t="shared" si="717"/>
        <v>0.90042902228977584</v>
      </c>
      <c r="T2002" s="147">
        <f t="shared" si="718"/>
        <v>7.2829046736688398E-6</v>
      </c>
      <c r="U2002" s="147" t="str">
        <f t="shared" si="719"/>
        <v/>
      </c>
      <c r="V2002" s="147" t="str">
        <f t="shared" si="720"/>
        <v/>
      </c>
      <c r="W2002" s="171">
        <f t="shared" si="721"/>
        <v>1.4518968328380996E-5</v>
      </c>
      <c r="X2002" s="169" t="str">
        <f t="shared" si="722"/>
        <v/>
      </c>
      <c r="Y2002" s="147" t="str">
        <f t="shared" si="723"/>
        <v/>
      </c>
      <c r="AC2002" s="151">
        <v>1321</v>
      </c>
      <c r="AD2002" s="147">
        <f t="shared" si="724"/>
        <v>1.2839999999999998</v>
      </c>
      <c r="AE2002" s="170">
        <f t="shared" si="725"/>
        <v>0.1749479928038255</v>
      </c>
      <c r="AF2002" s="170">
        <f t="shared" si="726"/>
        <v>0.90042902228977573</v>
      </c>
      <c r="AG2002" s="147">
        <f t="shared" si="727"/>
        <v>0.1749479928038255</v>
      </c>
      <c r="AH2002" s="147" t="str">
        <f t="shared" si="728"/>
        <v/>
      </c>
      <c r="AI2002" s="147" t="str">
        <f t="shared" si="729"/>
        <v/>
      </c>
      <c r="AJ2002" s="169">
        <f t="shared" si="730"/>
        <v>0</v>
      </c>
      <c r="AK2002" s="169" t="str">
        <f t="shared" si="731"/>
        <v/>
      </c>
      <c r="AL2002" s="169" t="str">
        <f t="shared" si="732"/>
        <v/>
      </c>
      <c r="AM2002" s="169"/>
      <c r="AN2002" s="169"/>
      <c r="AO2002" s="169"/>
      <c r="AP2002" s="169"/>
      <c r="AQ2002" s="169"/>
      <c r="AR2002" s="169"/>
      <c r="AS2002" s="169"/>
      <c r="AT2002" s="148"/>
      <c r="AU2002" s="149"/>
      <c r="AV2002" s="148"/>
      <c r="AW2002" s="173"/>
      <c r="AX2002" s="174"/>
      <c r="AY2002" s="175"/>
      <c r="AZ2002" s="175"/>
      <c r="BA2002" s="176"/>
      <c r="BB2002" s="176"/>
      <c r="BC2002" s="150"/>
      <c r="BE2002" s="151">
        <v>1298</v>
      </c>
      <c r="BF2002" s="164">
        <f t="shared" si="734"/>
        <v>8.3008000000001303</v>
      </c>
      <c r="BG2002" s="177">
        <f t="shared" si="735"/>
        <v>0.30681843293026284</v>
      </c>
      <c r="BH2002" s="178">
        <f t="shared" si="736"/>
        <v>5.3214066206452859E-4</v>
      </c>
      <c r="BI2002" s="179" t="str">
        <f t="shared" si="737"/>
        <v/>
      </c>
      <c r="BJ2002" s="179" t="str">
        <f t="shared" si="733"/>
        <v/>
      </c>
    </row>
    <row r="2003" spans="2:62" ht="20.100000000000001" customHeight="1" x14ac:dyDescent="0.25">
      <c r="B2003" s="147"/>
      <c r="C2003" s="151">
        <v>1322</v>
      </c>
      <c r="D2003" s="147">
        <f t="shared" si="706"/>
        <v>962.03129387147146</v>
      </c>
      <c r="E2003" s="170">
        <f t="shared" si="707"/>
        <v>2.3302451725332686E-4</v>
      </c>
      <c r="F2003" s="170">
        <f t="shared" si="708"/>
        <v>0.90112701840890552</v>
      </c>
      <c r="G2003" s="147">
        <f t="shared" si="709"/>
        <v>2.3302451725332686E-4</v>
      </c>
      <c r="H2003" s="147" t="str">
        <f t="shared" si="710"/>
        <v/>
      </c>
      <c r="I2003" s="147" t="str">
        <f t="shared" si="711"/>
        <v/>
      </c>
      <c r="J2003" s="147">
        <f t="shared" si="712"/>
        <v>2.4653737637219665E-9</v>
      </c>
      <c r="K2003" s="147" t="str">
        <f t="shared" si="713"/>
        <v/>
      </c>
      <c r="L2003" s="147" t="str">
        <f t="shared" si="714"/>
        <v/>
      </c>
      <c r="P2003" s="151">
        <v>1322</v>
      </c>
      <c r="Q2003" s="147">
        <f t="shared" si="715"/>
        <v>30939.992328337496</v>
      </c>
      <c r="R2003" s="170">
        <f t="shared" si="716"/>
        <v>7.2455376025310991E-6</v>
      </c>
      <c r="S2003" s="170">
        <f t="shared" si="717"/>
        <v>0.90112701840890552</v>
      </c>
      <c r="T2003" s="147">
        <f t="shared" si="718"/>
        <v>7.2455376025310991E-6</v>
      </c>
      <c r="U2003" s="147" t="str">
        <f t="shared" si="719"/>
        <v/>
      </c>
      <c r="V2003" s="147" t="str">
        <f t="shared" si="720"/>
        <v/>
      </c>
      <c r="W2003" s="171">
        <f t="shared" si="721"/>
        <v>1.4488773440109192E-5</v>
      </c>
      <c r="X2003" s="169" t="str">
        <f t="shared" si="722"/>
        <v/>
      </c>
      <c r="Y2003" s="147" t="str">
        <f t="shared" si="723"/>
        <v/>
      </c>
      <c r="AC2003" s="151">
        <v>1322</v>
      </c>
      <c r="AD2003" s="147">
        <f t="shared" si="724"/>
        <v>1.2880000000000003</v>
      </c>
      <c r="AE2003" s="170">
        <f t="shared" si="725"/>
        <v>0.17405037099145421</v>
      </c>
      <c r="AF2003" s="170">
        <f t="shared" si="726"/>
        <v>0.90112701840890552</v>
      </c>
      <c r="AG2003" s="147">
        <f t="shared" si="727"/>
        <v>0.17405037099145421</v>
      </c>
      <c r="AH2003" s="147" t="str">
        <f t="shared" si="728"/>
        <v/>
      </c>
      <c r="AI2003" s="147" t="str">
        <f t="shared" si="729"/>
        <v/>
      </c>
      <c r="AJ2003" s="169">
        <f t="shared" si="730"/>
        <v>0</v>
      </c>
      <c r="AK2003" s="169" t="str">
        <f t="shared" si="731"/>
        <v/>
      </c>
      <c r="AL2003" s="169" t="str">
        <f t="shared" si="732"/>
        <v/>
      </c>
      <c r="AM2003" s="169"/>
      <c r="AN2003" s="169"/>
      <c r="AO2003" s="169"/>
      <c r="AP2003" s="169"/>
      <c r="AQ2003" s="169"/>
      <c r="AR2003" s="169"/>
      <c r="AS2003" s="169"/>
      <c r="AT2003" s="148"/>
      <c r="AU2003" s="149"/>
      <c r="AV2003" s="148"/>
      <c r="AW2003" s="173"/>
      <c r="AX2003" s="174"/>
      <c r="AY2003" s="175"/>
      <c r="AZ2003" s="175"/>
      <c r="BA2003" s="176"/>
      <c r="BB2003" s="176"/>
      <c r="BC2003" s="150"/>
      <c r="BE2003" s="151">
        <v>1299</v>
      </c>
      <c r="BF2003" s="164">
        <f t="shared" si="734"/>
        <v>8.3072000000001296</v>
      </c>
      <c r="BG2003" s="177">
        <f t="shared" si="735"/>
        <v>0.30628629226819831</v>
      </c>
      <c r="BH2003" s="178">
        <f t="shared" si="736"/>
        <v>5.3146316800584126E-4</v>
      </c>
      <c r="BI2003" s="179" t="str">
        <f t="shared" si="737"/>
        <v/>
      </c>
      <c r="BJ2003" s="179" t="str">
        <f t="shared" si="733"/>
        <v/>
      </c>
    </row>
    <row r="2004" spans="2:62" ht="20.100000000000001" customHeight="1" x14ac:dyDescent="0.25">
      <c r="B2004" s="147"/>
      <c r="C2004" s="151">
        <v>1323</v>
      </c>
      <c r="D2004" s="147">
        <f t="shared" si="706"/>
        <v>965.01896869715938</v>
      </c>
      <c r="E2004" s="170">
        <f t="shared" si="707"/>
        <v>2.3182520762416987E-4</v>
      </c>
      <c r="F2004" s="170">
        <f t="shared" si="708"/>
        <v>0.90182142770440321</v>
      </c>
      <c r="G2004" s="147">
        <f t="shared" si="709"/>
        <v>2.3182520762416987E-4</v>
      </c>
      <c r="H2004" s="147" t="str">
        <f t="shared" si="710"/>
        <v/>
      </c>
      <c r="I2004" s="147" t="str">
        <f t="shared" si="711"/>
        <v/>
      </c>
      <c r="J2004" s="147">
        <f t="shared" si="712"/>
        <v>2.5147251352534279E-9</v>
      </c>
      <c r="K2004" s="147" t="str">
        <f t="shared" si="713"/>
        <v/>
      </c>
      <c r="L2004" s="147" t="str">
        <f t="shared" si="714"/>
        <v/>
      </c>
      <c r="P2004" s="151">
        <v>1323</v>
      </c>
      <c r="Q2004" s="147">
        <f t="shared" si="715"/>
        <v>31036.079261034189</v>
      </c>
      <c r="R2004" s="170">
        <f t="shared" si="716"/>
        <v>7.2082469212004014E-6</v>
      </c>
      <c r="S2004" s="170">
        <f t="shared" si="717"/>
        <v>0.90182142770440321</v>
      </c>
      <c r="T2004" s="147">
        <f t="shared" si="718"/>
        <v>7.2082469212004014E-6</v>
      </c>
      <c r="U2004" s="147" t="str">
        <f t="shared" si="719"/>
        <v/>
      </c>
      <c r="V2004" s="147" t="str">
        <f t="shared" si="720"/>
        <v/>
      </c>
      <c r="W2004" s="171">
        <f t="shared" si="721"/>
        <v>1.4458410011298597E-5</v>
      </c>
      <c r="X2004" s="169" t="str">
        <f t="shared" si="722"/>
        <v/>
      </c>
      <c r="Y2004" s="147" t="str">
        <f t="shared" si="723"/>
        <v/>
      </c>
      <c r="AC2004" s="151">
        <v>1323</v>
      </c>
      <c r="AD2004" s="147">
        <f t="shared" si="724"/>
        <v>1.2919999999999998</v>
      </c>
      <c r="AE2004" s="170">
        <f t="shared" si="725"/>
        <v>0.17315458419464502</v>
      </c>
      <c r="AF2004" s="170">
        <f t="shared" si="726"/>
        <v>0.90182142770440321</v>
      </c>
      <c r="AG2004" s="147">
        <f t="shared" si="727"/>
        <v>0.17315458419464502</v>
      </c>
      <c r="AH2004" s="147" t="str">
        <f t="shared" si="728"/>
        <v/>
      </c>
      <c r="AI2004" s="147" t="str">
        <f t="shared" si="729"/>
        <v/>
      </c>
      <c r="AJ2004" s="169">
        <f t="shared" si="730"/>
        <v>0</v>
      </c>
      <c r="AK2004" s="169" t="str">
        <f t="shared" si="731"/>
        <v/>
      </c>
      <c r="AL2004" s="169" t="str">
        <f t="shared" si="732"/>
        <v/>
      </c>
      <c r="AM2004" s="169"/>
      <c r="AN2004" s="169"/>
      <c r="AO2004" s="169"/>
      <c r="AP2004" s="169"/>
      <c r="AQ2004" s="169"/>
      <c r="AR2004" s="169"/>
      <c r="AS2004" s="169"/>
      <c r="AT2004" s="148"/>
      <c r="AU2004" s="149"/>
      <c r="AV2004" s="148"/>
      <c r="AW2004" s="173"/>
      <c r="AX2004" s="174"/>
      <c r="AY2004" s="175"/>
      <c r="AZ2004" s="175"/>
      <c r="BA2004" s="176"/>
      <c r="BB2004" s="176"/>
      <c r="BC2004" s="150"/>
      <c r="BE2004" s="151">
        <v>1300</v>
      </c>
      <c r="BF2004" s="164">
        <f t="shared" si="734"/>
        <v>8.3136000000001289</v>
      </c>
      <c r="BG2004" s="177">
        <f t="shared" si="735"/>
        <v>0.30575482910019247</v>
      </c>
      <c r="BH2004" s="178">
        <f t="shared" si="736"/>
        <v>5.3078574949655399E-4</v>
      </c>
      <c r="BI2004" s="179" t="str">
        <f t="shared" si="737"/>
        <v/>
      </c>
      <c r="BJ2004" s="179" t="str">
        <f t="shared" si="733"/>
        <v/>
      </c>
    </row>
    <row r="2005" spans="2:62" ht="20.100000000000001" customHeight="1" x14ac:dyDescent="0.25">
      <c r="B2005" s="147"/>
      <c r="C2005" s="151">
        <v>1324</v>
      </c>
      <c r="D2005" s="147">
        <f t="shared" si="706"/>
        <v>968.0066435228473</v>
      </c>
      <c r="E2005" s="170">
        <f t="shared" si="707"/>
        <v>2.3062838041034946E-4</v>
      </c>
      <c r="F2005" s="170">
        <f t="shared" si="708"/>
        <v>0.90251225755468756</v>
      </c>
      <c r="G2005" s="147">
        <f t="shared" si="709"/>
        <v>2.3062838041034946E-4</v>
      </c>
      <c r="H2005" s="147" t="str">
        <f t="shared" si="710"/>
        <v/>
      </c>
      <c r="I2005" s="147" t="str">
        <f t="shared" si="711"/>
        <v/>
      </c>
      <c r="J2005" s="147">
        <f t="shared" si="712"/>
        <v>2.5650233722199458E-9</v>
      </c>
      <c r="K2005" s="147" t="str">
        <f t="shared" si="713"/>
        <v/>
      </c>
      <c r="L2005" s="147" t="str">
        <f t="shared" si="714"/>
        <v/>
      </c>
      <c r="P2005" s="151">
        <v>1324</v>
      </c>
      <c r="Q2005" s="147">
        <f t="shared" si="715"/>
        <v>31132.166193730896</v>
      </c>
      <c r="R2005" s="170">
        <f t="shared" si="716"/>
        <v>7.1710334267420394E-6</v>
      </c>
      <c r="S2005" s="170">
        <f t="shared" si="717"/>
        <v>0.90251225755468756</v>
      </c>
      <c r="T2005" s="147">
        <f t="shared" si="718"/>
        <v>7.1710334267420394E-6</v>
      </c>
      <c r="U2005" s="147" t="str">
        <f t="shared" si="719"/>
        <v/>
      </c>
      <c r="V2005" s="147" t="str">
        <f t="shared" si="720"/>
        <v/>
      </c>
      <c r="W2005" s="171">
        <f t="shared" si="721"/>
        <v>1.4427879365755398E-5</v>
      </c>
      <c r="X2005" s="169" t="str">
        <f t="shared" si="722"/>
        <v/>
      </c>
      <c r="Y2005" s="147" t="str">
        <f t="shared" si="723"/>
        <v/>
      </c>
      <c r="AC2005" s="151">
        <v>1324</v>
      </c>
      <c r="AD2005" s="147">
        <f t="shared" si="724"/>
        <v>1.2960000000000003</v>
      </c>
      <c r="AE2005" s="170">
        <f t="shared" si="725"/>
        <v>0.17226065156028758</v>
      </c>
      <c r="AF2005" s="170">
        <f t="shared" si="726"/>
        <v>0.90251225755468756</v>
      </c>
      <c r="AG2005" s="147">
        <f t="shared" si="727"/>
        <v>0.17226065156028758</v>
      </c>
      <c r="AH2005" s="147" t="str">
        <f t="shared" si="728"/>
        <v/>
      </c>
      <c r="AI2005" s="147" t="str">
        <f t="shared" si="729"/>
        <v/>
      </c>
      <c r="AJ2005" s="169">
        <f t="shared" si="730"/>
        <v>0</v>
      </c>
      <c r="AK2005" s="169" t="str">
        <f t="shared" si="731"/>
        <v/>
      </c>
      <c r="AL2005" s="169" t="str">
        <f t="shared" si="732"/>
        <v/>
      </c>
      <c r="AM2005" s="169"/>
      <c r="AN2005" s="169"/>
      <c r="AO2005" s="169"/>
      <c r="AP2005" s="169"/>
      <c r="AQ2005" s="169"/>
      <c r="AR2005" s="169"/>
      <c r="AS2005" s="169"/>
      <c r="AT2005" s="148"/>
      <c r="AU2005" s="149"/>
      <c r="AV2005" s="148"/>
      <c r="AW2005" s="173"/>
      <c r="AX2005" s="174"/>
      <c r="AY2005" s="175"/>
      <c r="AZ2005" s="175"/>
      <c r="BA2005" s="176"/>
      <c r="BB2005" s="176"/>
      <c r="BC2005" s="150"/>
      <c r="BE2005" s="151">
        <v>1301</v>
      </c>
      <c r="BF2005" s="164">
        <f t="shared" si="734"/>
        <v>8.3200000000001282</v>
      </c>
      <c r="BG2005" s="177">
        <f t="shared" si="735"/>
        <v>0.30522404335069592</v>
      </c>
      <c r="BH2005" s="178">
        <f t="shared" si="736"/>
        <v>5.3010840965550532E-4</v>
      </c>
      <c r="BI2005" s="179" t="str">
        <f t="shared" si="737"/>
        <v/>
      </c>
      <c r="BJ2005" s="179" t="str">
        <f t="shared" si="733"/>
        <v/>
      </c>
    </row>
    <row r="2006" spans="2:62" ht="20.100000000000001" customHeight="1" x14ac:dyDescent="0.25">
      <c r="B2006" s="147"/>
      <c r="C2006" s="151">
        <v>1325</v>
      </c>
      <c r="D2006" s="147">
        <f t="shared" si="706"/>
        <v>970.99431834853522</v>
      </c>
      <c r="E2006" s="170">
        <f t="shared" si="707"/>
        <v>2.294340609953844E-4</v>
      </c>
      <c r="F2006" s="170">
        <f t="shared" si="708"/>
        <v>0.90319951541438981</v>
      </c>
      <c r="G2006" s="147">
        <f t="shared" si="709"/>
        <v>2.294340609953844E-4</v>
      </c>
      <c r="H2006" s="147" t="str">
        <f t="shared" si="710"/>
        <v/>
      </c>
      <c r="I2006" s="147" t="str">
        <f t="shared" si="711"/>
        <v/>
      </c>
      <c r="J2006" s="147">
        <f t="shared" si="712"/>
        <v>2.6162857877090864E-9</v>
      </c>
      <c r="K2006" s="147" t="str">
        <f t="shared" si="713"/>
        <v/>
      </c>
      <c r="L2006" s="147" t="str">
        <f t="shared" si="714"/>
        <v/>
      </c>
      <c r="P2006" s="151">
        <v>1325</v>
      </c>
      <c r="Q2006" s="147">
        <f t="shared" si="715"/>
        <v>31228.253126427589</v>
      </c>
      <c r="R2006" s="170">
        <f t="shared" si="716"/>
        <v>7.133897908417356E-6</v>
      </c>
      <c r="S2006" s="170">
        <f t="shared" si="717"/>
        <v>0.9031995154143897</v>
      </c>
      <c r="T2006" s="147">
        <f t="shared" si="718"/>
        <v>7.133897908417356E-6</v>
      </c>
      <c r="U2006" s="147" t="str">
        <f t="shared" si="719"/>
        <v/>
      </c>
      <c r="V2006" s="147" t="str">
        <f t="shared" si="720"/>
        <v/>
      </c>
      <c r="W2006" s="171">
        <f t="shared" si="721"/>
        <v>1.4397182832518889E-5</v>
      </c>
      <c r="X2006" s="169" t="str">
        <f t="shared" si="722"/>
        <v/>
      </c>
      <c r="Y2006" s="147" t="str">
        <f t="shared" si="723"/>
        <v/>
      </c>
      <c r="AC2006" s="151">
        <v>1325</v>
      </c>
      <c r="AD2006" s="147">
        <f t="shared" si="724"/>
        <v>1.2999999999999998</v>
      </c>
      <c r="AE2006" s="170">
        <f t="shared" si="725"/>
        <v>0.17136859204780741</v>
      </c>
      <c r="AF2006" s="170">
        <f t="shared" si="726"/>
        <v>0.9031995154143897</v>
      </c>
      <c r="AG2006" s="147">
        <f t="shared" si="727"/>
        <v>0.17136859204780741</v>
      </c>
      <c r="AH2006" s="147" t="str">
        <f t="shared" si="728"/>
        <v/>
      </c>
      <c r="AI2006" s="147" t="str">
        <f t="shared" si="729"/>
        <v/>
      </c>
      <c r="AJ2006" s="169">
        <f t="shared" si="730"/>
        <v>0</v>
      </c>
      <c r="AK2006" s="169" t="str">
        <f t="shared" si="731"/>
        <v/>
      </c>
      <c r="AL2006" s="169" t="str">
        <f t="shared" si="732"/>
        <v/>
      </c>
      <c r="AM2006" s="169"/>
      <c r="AN2006" s="169"/>
      <c r="AO2006" s="169"/>
      <c r="AP2006" s="169"/>
      <c r="AQ2006" s="169"/>
      <c r="AR2006" s="169"/>
      <c r="AS2006" s="169"/>
      <c r="AT2006" s="148"/>
      <c r="AU2006" s="149"/>
      <c r="AV2006" s="148"/>
      <c r="AW2006" s="173"/>
      <c r="AX2006" s="174"/>
      <c r="AY2006" s="175"/>
      <c r="AZ2006" s="175"/>
      <c r="BA2006" s="176"/>
      <c r="BB2006" s="176"/>
      <c r="BC2006" s="150"/>
      <c r="BE2006" s="151">
        <v>1302</v>
      </c>
      <c r="BF2006" s="164">
        <f t="shared" si="734"/>
        <v>8.3264000000001275</v>
      </c>
      <c r="BG2006" s="177">
        <f t="shared" si="735"/>
        <v>0.30469393494104041</v>
      </c>
      <c r="BH2006" s="178">
        <f t="shared" si="736"/>
        <v>5.2943115159220788E-4</v>
      </c>
      <c r="BI2006" s="179" t="str">
        <f t="shared" si="737"/>
        <v/>
      </c>
      <c r="BJ2006" s="179" t="str">
        <f t="shared" si="733"/>
        <v/>
      </c>
    </row>
    <row r="2007" spans="2:62" ht="20.100000000000001" customHeight="1" x14ac:dyDescent="0.25">
      <c r="B2007" s="147"/>
      <c r="C2007" s="151">
        <v>1326</v>
      </c>
      <c r="D2007" s="147">
        <f t="shared" si="706"/>
        <v>973.98199317422268</v>
      </c>
      <c r="E2007" s="170">
        <f t="shared" si="707"/>
        <v>2.2824227451148505E-4</v>
      </c>
      <c r="F2007" s="170">
        <f t="shared" si="708"/>
        <v>0.90388320881360318</v>
      </c>
      <c r="G2007" s="147">
        <f t="shared" si="709"/>
        <v>2.2824227451148505E-4</v>
      </c>
      <c r="H2007" s="147" t="str">
        <f t="shared" si="710"/>
        <v/>
      </c>
      <c r="I2007" s="147" t="str">
        <f t="shared" si="711"/>
        <v/>
      </c>
      <c r="J2007" s="147">
        <f t="shared" si="712"/>
        <v>2.6685299942119117E-9</v>
      </c>
      <c r="K2007" s="147" t="str">
        <f t="shared" si="713"/>
        <v/>
      </c>
      <c r="L2007" s="147" t="str">
        <f t="shared" si="714"/>
        <v/>
      </c>
      <c r="P2007" s="151">
        <v>1326</v>
      </c>
      <c r="Q2007" s="147">
        <f t="shared" si="715"/>
        <v>31324.340059124297</v>
      </c>
      <c r="R2007" s="170">
        <f t="shared" si="716"/>
        <v>7.0968411476736155E-6</v>
      </c>
      <c r="S2007" s="170">
        <f t="shared" si="717"/>
        <v>0.90388320881360318</v>
      </c>
      <c r="T2007" s="147">
        <f t="shared" si="718"/>
        <v>7.0968411476736155E-6</v>
      </c>
      <c r="U2007" s="147" t="str">
        <f t="shared" si="719"/>
        <v/>
      </c>
      <c r="V2007" s="147" t="str">
        <f t="shared" si="720"/>
        <v/>
      </c>
      <c r="W2007" s="171">
        <f t="shared" si="721"/>
        <v>1.4366321745765414E-5</v>
      </c>
      <c r="X2007" s="169" t="str">
        <f t="shared" si="722"/>
        <v/>
      </c>
      <c r="Y2007" s="147" t="str">
        <f t="shared" si="723"/>
        <v/>
      </c>
      <c r="AC2007" s="151">
        <v>1326</v>
      </c>
      <c r="AD2007" s="147">
        <f t="shared" si="724"/>
        <v>1.3040000000000003</v>
      </c>
      <c r="AE2007" s="170">
        <f t="shared" si="725"/>
        <v>0.17047842442892194</v>
      </c>
      <c r="AF2007" s="170">
        <f t="shared" si="726"/>
        <v>0.90388320881360318</v>
      </c>
      <c r="AG2007" s="147">
        <f t="shared" si="727"/>
        <v>0.17047842442892194</v>
      </c>
      <c r="AH2007" s="147" t="str">
        <f t="shared" si="728"/>
        <v/>
      </c>
      <c r="AI2007" s="147" t="str">
        <f t="shared" si="729"/>
        <v/>
      </c>
      <c r="AJ2007" s="169">
        <f t="shared" si="730"/>
        <v>0</v>
      </c>
      <c r="AK2007" s="169" t="str">
        <f t="shared" si="731"/>
        <v/>
      </c>
      <c r="AL2007" s="169" t="str">
        <f t="shared" si="732"/>
        <v/>
      </c>
      <c r="AM2007" s="169"/>
      <c r="AN2007" s="169"/>
      <c r="AO2007" s="169"/>
      <c r="AP2007" s="169"/>
      <c r="AQ2007" s="169"/>
      <c r="AR2007" s="169"/>
      <c r="AS2007" s="169"/>
      <c r="AT2007" s="148"/>
      <c r="AU2007" s="149"/>
      <c r="AV2007" s="148"/>
      <c r="AW2007" s="173"/>
      <c r="AX2007" s="174"/>
      <c r="AY2007" s="175"/>
      <c r="AZ2007" s="175"/>
      <c r="BA2007" s="176"/>
      <c r="BB2007" s="176"/>
      <c r="BC2007" s="150"/>
      <c r="BE2007" s="151">
        <v>1303</v>
      </c>
      <c r="BF2007" s="164">
        <f t="shared" si="734"/>
        <v>8.3328000000001268</v>
      </c>
      <c r="BG2007" s="177">
        <f t="shared" si="735"/>
        <v>0.3041645037894482</v>
      </c>
      <c r="BH2007" s="178">
        <f t="shared" si="736"/>
        <v>5.2875397840351779E-4</v>
      </c>
      <c r="BI2007" s="179" t="str">
        <f t="shared" si="737"/>
        <v/>
      </c>
      <c r="BJ2007" s="179" t="str">
        <f t="shared" si="733"/>
        <v/>
      </c>
    </row>
    <row r="2008" spans="2:62" ht="20.100000000000001" customHeight="1" x14ac:dyDescent="0.25">
      <c r="B2008" s="147"/>
      <c r="C2008" s="151">
        <v>1327</v>
      </c>
      <c r="D2008" s="147">
        <f t="shared" si="706"/>
        <v>976.9696679999106</v>
      </c>
      <c r="E2008" s="170">
        <f t="shared" si="707"/>
        <v>2.2705304583924929E-4</v>
      </c>
      <c r="F2008" s="170">
        <f t="shared" si="708"/>
        <v>0.90456334535713268</v>
      </c>
      <c r="G2008" s="147">
        <f t="shared" si="709"/>
        <v>2.2705304583924929E-4</v>
      </c>
      <c r="H2008" s="147" t="str">
        <f t="shared" si="710"/>
        <v/>
      </c>
      <c r="I2008" s="147" t="str">
        <f t="shared" si="711"/>
        <v/>
      </c>
      <c r="J2008" s="147">
        <f t="shared" si="712"/>
        <v>2.7217739084682402E-9</v>
      </c>
      <c r="K2008" s="147" t="str">
        <f t="shared" si="713"/>
        <v/>
      </c>
      <c r="L2008" s="147" t="str">
        <f t="shared" si="714"/>
        <v/>
      </c>
      <c r="P2008" s="151">
        <v>1327</v>
      </c>
      <c r="Q2008" s="147">
        <f t="shared" si="715"/>
        <v>31420.42699182099</v>
      </c>
      <c r="R2008" s="170">
        <f t="shared" si="716"/>
        <v>7.0598639181346127E-6</v>
      </c>
      <c r="S2008" s="170">
        <f t="shared" si="717"/>
        <v>0.90456334535713256</v>
      </c>
      <c r="T2008" s="147">
        <f t="shared" si="718"/>
        <v>7.0598639181346127E-6</v>
      </c>
      <c r="U2008" s="147" t="str">
        <f t="shared" si="719"/>
        <v/>
      </c>
      <c r="V2008" s="147" t="str">
        <f t="shared" si="720"/>
        <v/>
      </c>
      <c r="W2008" s="171">
        <f t="shared" si="721"/>
        <v>1.4335297444712186E-5</v>
      </c>
      <c r="X2008" s="169" t="str">
        <f t="shared" si="722"/>
        <v/>
      </c>
      <c r="Y2008" s="147" t="str">
        <f t="shared" si="723"/>
        <v/>
      </c>
      <c r="AC2008" s="151">
        <v>1327</v>
      </c>
      <c r="AD2008" s="147">
        <f t="shared" si="724"/>
        <v>1.3079999999999998</v>
      </c>
      <c r="AE2008" s="170">
        <f t="shared" si="725"/>
        <v>0.16959016728741586</v>
      </c>
      <c r="AF2008" s="170">
        <f t="shared" si="726"/>
        <v>0.90456334535713256</v>
      </c>
      <c r="AG2008" s="147">
        <f t="shared" si="727"/>
        <v>0.16959016728741586</v>
      </c>
      <c r="AH2008" s="147" t="str">
        <f t="shared" si="728"/>
        <v/>
      </c>
      <c r="AI2008" s="147" t="str">
        <f t="shared" si="729"/>
        <v/>
      </c>
      <c r="AJ2008" s="169">
        <f t="shared" si="730"/>
        <v>0</v>
      </c>
      <c r="AK2008" s="169" t="str">
        <f t="shared" si="731"/>
        <v/>
      </c>
      <c r="AL2008" s="169" t="str">
        <f t="shared" si="732"/>
        <v/>
      </c>
      <c r="AM2008" s="169"/>
      <c r="AN2008" s="169"/>
      <c r="AO2008" s="169"/>
      <c r="AP2008" s="169"/>
      <c r="AQ2008" s="169"/>
      <c r="AR2008" s="169"/>
      <c r="AS2008" s="169"/>
      <c r="AT2008" s="148"/>
      <c r="AU2008" s="149"/>
      <c r="AV2008" s="148"/>
      <c r="AW2008" s="173"/>
      <c r="AX2008" s="174"/>
      <c r="AY2008" s="175"/>
      <c r="AZ2008" s="175"/>
      <c r="BA2008" s="176"/>
      <c r="BB2008" s="176"/>
      <c r="BC2008" s="150"/>
      <c r="BE2008" s="151">
        <v>1304</v>
      </c>
      <c r="BF2008" s="164">
        <f t="shared" si="734"/>
        <v>8.3392000000001261</v>
      </c>
      <c r="BG2008" s="177">
        <f t="shared" si="735"/>
        <v>0.30363574981104469</v>
      </c>
      <c r="BH2008" s="178">
        <f t="shared" si="736"/>
        <v>5.2807689317485584E-4</v>
      </c>
      <c r="BI2008" s="179" t="str">
        <f t="shared" si="737"/>
        <v/>
      </c>
      <c r="BJ2008" s="179" t="str">
        <f t="shared" si="733"/>
        <v/>
      </c>
    </row>
    <row r="2009" spans="2:62" ht="20.100000000000001" customHeight="1" x14ac:dyDescent="0.25">
      <c r="B2009" s="147"/>
      <c r="C2009" s="151">
        <v>1328</v>
      </c>
      <c r="D2009" s="147">
        <f t="shared" si="706"/>
        <v>979.95734282559852</v>
      </c>
      <c r="E2009" s="170">
        <f t="shared" si="707"/>
        <v>2.2586639960738266E-4</v>
      </c>
      <c r="F2009" s="170">
        <f t="shared" si="708"/>
        <v>0.90523993272374159</v>
      </c>
      <c r="G2009" s="147">
        <f t="shared" si="709"/>
        <v>2.2586639960738266E-4</v>
      </c>
      <c r="H2009" s="147" t="str">
        <f t="shared" si="710"/>
        <v/>
      </c>
      <c r="I2009" s="147" t="str">
        <f t="shared" si="711"/>
        <v/>
      </c>
      <c r="J2009" s="147">
        <f t="shared" si="712"/>
        <v>2.7760357563839555E-9</v>
      </c>
      <c r="K2009" s="147" t="str">
        <f t="shared" si="713"/>
        <v/>
      </c>
      <c r="L2009" s="147" t="str">
        <f t="shared" si="714"/>
        <v/>
      </c>
      <c r="P2009" s="151">
        <v>1328</v>
      </c>
      <c r="Q2009" s="147">
        <f t="shared" si="715"/>
        <v>31516.513924517698</v>
      </c>
      <c r="R2009" s="170">
        <f t="shared" si="716"/>
        <v>7.0229669855919104E-6</v>
      </c>
      <c r="S2009" s="170">
        <f t="shared" si="717"/>
        <v>0.90523993272374159</v>
      </c>
      <c r="T2009" s="147">
        <f t="shared" si="718"/>
        <v>7.0229669855919104E-6</v>
      </c>
      <c r="U2009" s="147" t="str">
        <f t="shared" si="719"/>
        <v/>
      </c>
      <c r="V2009" s="147" t="str">
        <f t="shared" si="720"/>
        <v/>
      </c>
      <c r="W2009" s="171">
        <f t="shared" si="721"/>
        <v>1.4304111273520817E-5</v>
      </c>
      <c r="X2009" s="169" t="str">
        <f t="shared" si="722"/>
        <v/>
      </c>
      <c r="Y2009" s="147" t="str">
        <f t="shared" si="723"/>
        <v/>
      </c>
      <c r="AC2009" s="151">
        <v>1328</v>
      </c>
      <c r="AD2009" s="147">
        <f t="shared" si="724"/>
        <v>1.3120000000000003</v>
      </c>
      <c r="AE2009" s="170">
        <f t="shared" si="725"/>
        <v>0.16870383901892946</v>
      </c>
      <c r="AF2009" s="170">
        <f t="shared" si="726"/>
        <v>0.90523993272374159</v>
      </c>
      <c r="AG2009" s="147">
        <f t="shared" si="727"/>
        <v>0.16870383901892946</v>
      </c>
      <c r="AH2009" s="147" t="str">
        <f t="shared" si="728"/>
        <v/>
      </c>
      <c r="AI2009" s="147" t="str">
        <f t="shared" si="729"/>
        <v/>
      </c>
      <c r="AJ2009" s="169">
        <f t="shared" si="730"/>
        <v>0</v>
      </c>
      <c r="AK2009" s="169" t="str">
        <f t="shared" si="731"/>
        <v/>
      </c>
      <c r="AL2009" s="169" t="str">
        <f t="shared" si="732"/>
        <v/>
      </c>
      <c r="AM2009" s="169"/>
      <c r="AN2009" s="169"/>
      <c r="AO2009" s="169"/>
      <c r="AP2009" s="169"/>
      <c r="AQ2009" s="169"/>
      <c r="AR2009" s="169"/>
      <c r="AS2009" s="169"/>
      <c r="AT2009" s="148"/>
      <c r="AU2009" s="149"/>
      <c r="AV2009" s="148"/>
      <c r="AW2009" s="173"/>
      <c r="AX2009" s="174"/>
      <c r="AY2009" s="175"/>
      <c r="AZ2009" s="175"/>
      <c r="BA2009" s="176"/>
      <c r="BB2009" s="176"/>
      <c r="BC2009" s="150"/>
      <c r="BE2009" s="151">
        <v>1305</v>
      </c>
      <c r="BF2009" s="164">
        <f t="shared" si="734"/>
        <v>8.3456000000001254</v>
      </c>
      <c r="BG2009" s="177">
        <f t="shared" si="735"/>
        <v>0.30310767291786983</v>
      </c>
      <c r="BH2009" s="178">
        <f t="shared" si="736"/>
        <v>5.2739989897970796E-4</v>
      </c>
      <c r="BI2009" s="179" t="str">
        <f t="shared" si="737"/>
        <v/>
      </c>
      <c r="BJ2009" s="179" t="str">
        <f t="shared" si="733"/>
        <v/>
      </c>
    </row>
    <row r="2010" spans="2:62" ht="20.100000000000001" customHeight="1" x14ac:dyDescent="0.25">
      <c r="B2010" s="147"/>
      <c r="C2010" s="151">
        <v>1329</v>
      </c>
      <c r="D2010" s="147">
        <f t="shared" si="706"/>
        <v>982.94501765128598</v>
      </c>
      <c r="E2010" s="170">
        <f t="shared" si="707"/>
        <v>2.2468236019243789E-4</v>
      </c>
      <c r="F2010" s="170">
        <f t="shared" si="708"/>
        <v>0.90591297866539944</v>
      </c>
      <c r="G2010" s="147">
        <f t="shared" si="709"/>
        <v>2.2468236019243789E-4</v>
      </c>
      <c r="H2010" s="147" t="str">
        <f t="shared" si="710"/>
        <v/>
      </c>
      <c r="I2010" s="147" t="str">
        <f t="shared" si="711"/>
        <v/>
      </c>
      <c r="J2010" s="147">
        <f t="shared" si="712"/>
        <v>2.8313340780216528E-9</v>
      </c>
      <c r="K2010" s="147" t="str">
        <f t="shared" si="713"/>
        <v/>
      </c>
      <c r="L2010" s="147" t="str">
        <f t="shared" si="714"/>
        <v/>
      </c>
      <c r="P2010" s="151">
        <v>1329</v>
      </c>
      <c r="Q2010" s="147">
        <f t="shared" si="715"/>
        <v>31612.600857214391</v>
      </c>
      <c r="R2010" s="170">
        <f t="shared" si="716"/>
        <v>6.9861511079967849E-6</v>
      </c>
      <c r="S2010" s="170">
        <f t="shared" si="717"/>
        <v>0.90591297866539955</v>
      </c>
      <c r="T2010" s="147">
        <f t="shared" si="718"/>
        <v>6.9861511079967849E-6</v>
      </c>
      <c r="U2010" s="147" t="str">
        <f t="shared" si="719"/>
        <v/>
      </c>
      <c r="V2010" s="147" t="str">
        <f t="shared" si="720"/>
        <v/>
      </c>
      <c r="W2010" s="171">
        <f t="shared" si="721"/>
        <v>1.4272764581200759E-5</v>
      </c>
      <c r="X2010" s="169" t="str">
        <f t="shared" si="722"/>
        <v/>
      </c>
      <c r="Y2010" s="147" t="str">
        <f t="shared" si="723"/>
        <v/>
      </c>
      <c r="AC2010" s="151">
        <v>1329</v>
      </c>
      <c r="AD2010" s="147">
        <f t="shared" si="724"/>
        <v>1.3159999999999998</v>
      </c>
      <c r="AE2010" s="170">
        <f t="shared" si="725"/>
        <v>0.16781945783076629</v>
      </c>
      <c r="AF2010" s="170">
        <f t="shared" si="726"/>
        <v>0.90591297866539944</v>
      </c>
      <c r="AG2010" s="147">
        <f t="shared" si="727"/>
        <v>0.16781945783076629</v>
      </c>
      <c r="AH2010" s="147" t="str">
        <f t="shared" si="728"/>
        <v/>
      </c>
      <c r="AI2010" s="147" t="str">
        <f t="shared" si="729"/>
        <v/>
      </c>
      <c r="AJ2010" s="169">
        <f t="shared" si="730"/>
        <v>0</v>
      </c>
      <c r="AK2010" s="169" t="str">
        <f t="shared" si="731"/>
        <v/>
      </c>
      <c r="AL2010" s="169" t="str">
        <f t="shared" si="732"/>
        <v/>
      </c>
      <c r="AM2010" s="169"/>
      <c r="AN2010" s="169"/>
      <c r="AO2010" s="169"/>
      <c r="AP2010" s="169"/>
      <c r="AQ2010" s="169"/>
      <c r="AR2010" s="169"/>
      <c r="AS2010" s="169"/>
      <c r="AT2010" s="148"/>
      <c r="AU2010" s="149"/>
      <c r="AV2010" s="148"/>
      <c r="AW2010" s="173"/>
      <c r="AX2010" s="174"/>
      <c r="AY2010" s="175"/>
      <c r="AZ2010" s="175"/>
      <c r="BA2010" s="176"/>
      <c r="BB2010" s="176"/>
      <c r="BC2010" s="150"/>
      <c r="BE2010" s="151">
        <v>1306</v>
      </c>
      <c r="BF2010" s="164">
        <f t="shared" si="734"/>
        <v>8.3520000000001247</v>
      </c>
      <c r="BG2010" s="177">
        <f t="shared" si="735"/>
        <v>0.30258027301889012</v>
      </c>
      <c r="BH2010" s="178">
        <f t="shared" si="736"/>
        <v>5.2672299888023577E-4</v>
      </c>
      <c r="BI2010" s="179" t="str">
        <f t="shared" si="737"/>
        <v/>
      </c>
      <c r="BJ2010" s="179" t="str">
        <f t="shared" si="733"/>
        <v/>
      </c>
    </row>
    <row r="2011" spans="2:62" ht="20.100000000000001" customHeight="1" x14ac:dyDescent="0.25">
      <c r="B2011" s="147"/>
      <c r="C2011" s="151">
        <v>1330</v>
      </c>
      <c r="D2011" s="147">
        <f t="shared" si="706"/>
        <v>985.9326924769739</v>
      </c>
      <c r="E2011" s="170">
        <f t="shared" si="707"/>
        <v>2.2350095171857646E-4</v>
      </c>
      <c r="F2011" s="170">
        <f t="shared" si="708"/>
        <v>0.90658249100652821</v>
      </c>
      <c r="G2011" s="147">
        <f t="shared" si="709"/>
        <v>2.2350095171857646E-4</v>
      </c>
      <c r="H2011" s="147" t="str">
        <f t="shared" si="710"/>
        <v/>
      </c>
      <c r="I2011" s="147" t="str">
        <f t="shared" si="711"/>
        <v/>
      </c>
      <c r="J2011" s="147">
        <f t="shared" si="712"/>
        <v>2.8876877326653339E-9</v>
      </c>
      <c r="K2011" s="147" t="str">
        <f t="shared" si="713"/>
        <v/>
      </c>
      <c r="L2011" s="147" t="str">
        <f t="shared" si="714"/>
        <v/>
      </c>
      <c r="P2011" s="151">
        <v>1330</v>
      </c>
      <c r="Q2011" s="147">
        <f t="shared" si="715"/>
        <v>31708.687789911099</v>
      </c>
      <c r="R2011" s="170">
        <f t="shared" si="716"/>
        <v>6.9494170354527941E-6</v>
      </c>
      <c r="S2011" s="170">
        <f t="shared" si="717"/>
        <v>0.90658249100652832</v>
      </c>
      <c r="T2011" s="147">
        <f t="shared" si="718"/>
        <v>6.9494170354527941E-6</v>
      </c>
      <c r="U2011" s="147" t="str">
        <f t="shared" si="719"/>
        <v/>
      </c>
      <c r="V2011" s="147" t="str">
        <f t="shared" si="720"/>
        <v/>
      </c>
      <c r="W2011" s="171">
        <f t="shared" si="721"/>
        <v>1.4241258721512468E-5</v>
      </c>
      <c r="X2011" s="169" t="str">
        <f t="shared" si="722"/>
        <v/>
      </c>
      <c r="Y2011" s="147" t="str">
        <f t="shared" si="723"/>
        <v/>
      </c>
      <c r="AC2011" s="151">
        <v>1330</v>
      </c>
      <c r="AD2011" s="147">
        <f t="shared" si="724"/>
        <v>1.3200000000000003</v>
      </c>
      <c r="AE2011" s="170">
        <f t="shared" si="725"/>
        <v>0.16693704174171375</v>
      </c>
      <c r="AF2011" s="170">
        <f t="shared" si="726"/>
        <v>0.90658249100652832</v>
      </c>
      <c r="AG2011" s="147">
        <f t="shared" si="727"/>
        <v>0.16693704174171375</v>
      </c>
      <c r="AH2011" s="147" t="str">
        <f t="shared" si="728"/>
        <v/>
      </c>
      <c r="AI2011" s="147" t="str">
        <f t="shared" si="729"/>
        <v/>
      </c>
      <c r="AJ2011" s="169">
        <f t="shared" si="730"/>
        <v>0</v>
      </c>
      <c r="AK2011" s="169" t="str">
        <f t="shared" si="731"/>
        <v/>
      </c>
      <c r="AL2011" s="169" t="str">
        <f t="shared" si="732"/>
        <v/>
      </c>
      <c r="AM2011" s="169"/>
      <c r="AN2011" s="169"/>
      <c r="AO2011" s="169"/>
      <c r="AP2011" s="169"/>
      <c r="AQ2011" s="169"/>
      <c r="AR2011" s="169"/>
      <c r="AS2011" s="169"/>
      <c r="AT2011" s="148"/>
      <c r="AU2011" s="149"/>
      <c r="AV2011" s="148"/>
      <c r="AW2011" s="173"/>
      <c r="AX2011" s="174"/>
      <c r="AY2011" s="175"/>
      <c r="AZ2011" s="175"/>
      <c r="BA2011" s="176"/>
      <c r="BB2011" s="176"/>
      <c r="BC2011" s="150"/>
      <c r="BE2011" s="151">
        <v>1307</v>
      </c>
      <c r="BF2011" s="164">
        <f t="shared" si="734"/>
        <v>8.358400000000124</v>
      </c>
      <c r="BG2011" s="177">
        <f t="shared" si="735"/>
        <v>0.30205355002000989</v>
      </c>
      <c r="BH2011" s="178">
        <f t="shared" si="736"/>
        <v>5.2604619592677704E-4</v>
      </c>
      <c r="BI2011" s="179" t="str">
        <f t="shared" si="737"/>
        <v/>
      </c>
      <c r="BJ2011" s="179" t="str">
        <f t="shared" si="733"/>
        <v/>
      </c>
    </row>
    <row r="2012" spans="2:62" ht="20.100000000000001" customHeight="1" x14ac:dyDescent="0.25">
      <c r="B2012" s="147"/>
      <c r="C2012" s="151">
        <v>1331</v>
      </c>
      <c r="D2012" s="147">
        <f t="shared" si="706"/>
        <v>988.92036730266182</v>
      </c>
      <c r="E2012" s="170">
        <f t="shared" si="707"/>
        <v>2.2232219805735275E-4</v>
      </c>
      <c r="F2012" s="170">
        <f t="shared" si="708"/>
        <v>0.90724847764324723</v>
      </c>
      <c r="G2012" s="147">
        <f t="shared" si="709"/>
        <v>2.2232219805735275E-4</v>
      </c>
      <c r="H2012" s="147" t="str">
        <f t="shared" si="710"/>
        <v/>
      </c>
      <c r="I2012" s="147" t="str">
        <f t="shared" si="711"/>
        <v/>
      </c>
      <c r="J2012" s="147">
        <f t="shared" si="712"/>
        <v>2.9451159039602295E-9</v>
      </c>
      <c r="K2012" s="147" t="str">
        <f t="shared" si="713"/>
        <v/>
      </c>
      <c r="L2012" s="147" t="str">
        <f t="shared" si="714"/>
        <v/>
      </c>
      <c r="P2012" s="151">
        <v>1331</v>
      </c>
      <c r="Q2012" s="147">
        <f t="shared" si="715"/>
        <v>31804.774722607792</v>
      </c>
      <c r="R2012" s="170">
        <f t="shared" si="716"/>
        <v>6.9127655102090737E-6</v>
      </c>
      <c r="S2012" s="170">
        <f t="shared" si="717"/>
        <v>0.90724847764324723</v>
      </c>
      <c r="T2012" s="147">
        <f t="shared" si="718"/>
        <v>6.9127655102090737E-6</v>
      </c>
      <c r="U2012" s="147" t="str">
        <f t="shared" si="719"/>
        <v/>
      </c>
      <c r="V2012" s="147" t="str">
        <f t="shared" si="720"/>
        <v/>
      </c>
      <c r="W2012" s="171">
        <f t="shared" si="721"/>
        <v>1.4209595052870489E-5</v>
      </c>
      <c r="X2012" s="169" t="str">
        <f t="shared" si="722"/>
        <v/>
      </c>
      <c r="Y2012" s="147" t="str">
        <f t="shared" si="723"/>
        <v/>
      </c>
      <c r="AC2012" s="151">
        <v>1331</v>
      </c>
      <c r="AD2012" s="147">
        <f t="shared" si="724"/>
        <v>1.3239999999999998</v>
      </c>
      <c r="AE2012" s="170">
        <f t="shared" si="725"/>
        <v>0.16605660858188256</v>
      </c>
      <c r="AF2012" s="170">
        <f t="shared" si="726"/>
        <v>0.90724847764324723</v>
      </c>
      <c r="AG2012" s="147">
        <f t="shared" si="727"/>
        <v>0.16605660858188256</v>
      </c>
      <c r="AH2012" s="147" t="str">
        <f t="shared" si="728"/>
        <v/>
      </c>
      <c r="AI2012" s="147" t="str">
        <f t="shared" si="729"/>
        <v/>
      </c>
      <c r="AJ2012" s="169">
        <f t="shared" si="730"/>
        <v>0</v>
      </c>
      <c r="AK2012" s="169" t="str">
        <f t="shared" si="731"/>
        <v/>
      </c>
      <c r="AL2012" s="169" t="str">
        <f t="shared" si="732"/>
        <v/>
      </c>
      <c r="AM2012" s="169"/>
      <c r="AN2012" s="169"/>
      <c r="AO2012" s="169"/>
      <c r="AP2012" s="169"/>
      <c r="AQ2012" s="169"/>
      <c r="AR2012" s="169"/>
      <c r="AS2012" s="169"/>
      <c r="AT2012" s="148"/>
      <c r="AU2012" s="149"/>
      <c r="AV2012" s="148"/>
      <c r="AW2012" s="173"/>
      <c r="AX2012" s="174"/>
      <c r="AY2012" s="175"/>
      <c r="AZ2012" s="175"/>
      <c r="BA2012" s="176"/>
      <c r="BB2012" s="176"/>
      <c r="BC2012" s="150"/>
      <c r="BE2012" s="151">
        <v>1308</v>
      </c>
      <c r="BF2012" s="164">
        <f t="shared" si="734"/>
        <v>8.3648000000001232</v>
      </c>
      <c r="BG2012" s="177">
        <f t="shared" si="735"/>
        <v>0.30152750382408311</v>
      </c>
      <c r="BH2012" s="178">
        <f t="shared" si="736"/>
        <v>5.2536949315717951E-4</v>
      </c>
      <c r="BI2012" s="179" t="str">
        <f t="shared" si="737"/>
        <v/>
      </c>
      <c r="BJ2012" s="179" t="str">
        <f t="shared" si="733"/>
        <v/>
      </c>
    </row>
    <row r="2013" spans="2:62" ht="20.100000000000001" customHeight="1" x14ac:dyDescent="0.25">
      <c r="B2013" s="147"/>
      <c r="C2013" s="151">
        <v>1332</v>
      </c>
      <c r="D2013" s="147">
        <f t="shared" si="706"/>
        <v>991.90804212834973</v>
      </c>
      <c r="E2013" s="170">
        <f t="shared" si="707"/>
        <v>2.2114612282751799E-4</v>
      </c>
      <c r="F2013" s="170">
        <f t="shared" si="708"/>
        <v>0.90791094654261906</v>
      </c>
      <c r="G2013" s="147">
        <f t="shared" si="709"/>
        <v>2.2114612282751799E-4</v>
      </c>
      <c r="H2013" s="147" t="str">
        <f t="shared" si="710"/>
        <v/>
      </c>
      <c r="I2013" s="147" t="str">
        <f t="shared" si="711"/>
        <v/>
      </c>
      <c r="J2013" s="147">
        <f t="shared" si="712"/>
        <v>3.0036381051288412E-9</v>
      </c>
      <c r="K2013" s="147" t="str">
        <f t="shared" si="713"/>
        <v/>
      </c>
      <c r="L2013" s="147" t="str">
        <f t="shared" si="714"/>
        <v/>
      </c>
      <c r="P2013" s="151">
        <v>1332</v>
      </c>
      <c r="Q2013" s="147">
        <f t="shared" si="715"/>
        <v>31900.861655304499</v>
      </c>
      <c r="R2013" s="170">
        <f t="shared" si="716"/>
        <v>6.8761972666542097E-6</v>
      </c>
      <c r="S2013" s="170">
        <f t="shared" si="717"/>
        <v>0.90791094654261906</v>
      </c>
      <c r="T2013" s="147">
        <f t="shared" si="718"/>
        <v>6.8761972666542097E-6</v>
      </c>
      <c r="U2013" s="147" t="str">
        <f t="shared" si="719"/>
        <v/>
      </c>
      <c r="V2013" s="147" t="str">
        <f t="shared" si="720"/>
        <v/>
      </c>
      <c r="W2013" s="171">
        <f t="shared" si="721"/>
        <v>1.4177774938246296E-5</v>
      </c>
      <c r="X2013" s="169" t="str">
        <f t="shared" si="722"/>
        <v/>
      </c>
      <c r="Y2013" s="147" t="str">
        <f t="shared" si="723"/>
        <v/>
      </c>
      <c r="AC2013" s="151">
        <v>1332</v>
      </c>
      <c r="AD2013" s="147">
        <f t="shared" si="724"/>
        <v>1.3280000000000003</v>
      </c>
      <c r="AE2013" s="170">
        <f t="shared" si="725"/>
        <v>0.16517817599255935</v>
      </c>
      <c r="AF2013" s="170">
        <f t="shared" si="726"/>
        <v>0.90791094654261906</v>
      </c>
      <c r="AG2013" s="147">
        <f t="shared" si="727"/>
        <v>0.16517817599255935</v>
      </c>
      <c r="AH2013" s="147" t="str">
        <f t="shared" si="728"/>
        <v/>
      </c>
      <c r="AI2013" s="147" t="str">
        <f t="shared" si="729"/>
        <v/>
      </c>
      <c r="AJ2013" s="169">
        <f t="shared" si="730"/>
        <v>0</v>
      </c>
      <c r="AK2013" s="169" t="str">
        <f t="shared" si="731"/>
        <v/>
      </c>
      <c r="AL2013" s="169" t="str">
        <f t="shared" si="732"/>
        <v/>
      </c>
      <c r="AM2013" s="169"/>
      <c r="AN2013" s="169"/>
      <c r="AO2013" s="169"/>
      <c r="AP2013" s="169"/>
      <c r="AQ2013" s="169"/>
      <c r="AR2013" s="169"/>
      <c r="AS2013" s="169"/>
      <c r="AT2013" s="148"/>
      <c r="AU2013" s="149"/>
      <c r="AV2013" s="148"/>
      <c r="AW2013" s="173"/>
      <c r="AX2013" s="174"/>
      <c r="AY2013" s="175"/>
      <c r="AZ2013" s="175"/>
      <c r="BA2013" s="176"/>
      <c r="BB2013" s="176"/>
      <c r="BC2013" s="150"/>
      <c r="BE2013" s="151">
        <v>1309</v>
      </c>
      <c r="BF2013" s="164">
        <f t="shared" si="734"/>
        <v>8.3712000000001225</v>
      </c>
      <c r="BG2013" s="177">
        <f t="shared" si="735"/>
        <v>0.30100213433092593</v>
      </c>
      <c r="BH2013" s="178">
        <f t="shared" si="736"/>
        <v>5.2469289359946547E-4</v>
      </c>
      <c r="BI2013" s="179" t="str">
        <f t="shared" si="737"/>
        <v/>
      </c>
      <c r="BJ2013" s="179" t="str">
        <f t="shared" si="733"/>
        <v/>
      </c>
    </row>
    <row r="2014" spans="2:62" ht="20.100000000000001" customHeight="1" x14ac:dyDescent="0.25">
      <c r="B2014" s="147"/>
      <c r="C2014" s="151">
        <v>1333</v>
      </c>
      <c r="D2014" s="147">
        <f t="shared" si="706"/>
        <v>994.8957169540372</v>
      </c>
      <c r="E2014" s="170">
        <f t="shared" si="707"/>
        <v>2.1997274939484563E-4</v>
      </c>
      <c r="F2014" s="170">
        <f t="shared" si="708"/>
        <v>0.90856990574189322</v>
      </c>
      <c r="G2014" s="147">
        <f t="shared" si="709"/>
        <v>2.1997274939484563E-4</v>
      </c>
      <c r="H2014" s="147" t="str">
        <f t="shared" si="710"/>
        <v/>
      </c>
      <c r="I2014" s="147" t="str">
        <f t="shared" si="711"/>
        <v/>
      </c>
      <c r="J2014" s="147">
        <f t="shared" si="712"/>
        <v>3.0632741842640424E-9</v>
      </c>
      <c r="K2014" s="147" t="str">
        <f t="shared" si="713"/>
        <v/>
      </c>
      <c r="L2014" s="147" t="str">
        <f t="shared" si="714"/>
        <v/>
      </c>
      <c r="P2014" s="151">
        <v>1333</v>
      </c>
      <c r="Q2014" s="147">
        <f t="shared" si="715"/>
        <v>31996.948588001193</v>
      </c>
      <c r="R2014" s="170">
        <f t="shared" si="716"/>
        <v>6.8397130313108682E-6</v>
      </c>
      <c r="S2014" s="170">
        <f t="shared" si="717"/>
        <v>0.90856990574189322</v>
      </c>
      <c r="T2014" s="147">
        <f t="shared" si="718"/>
        <v>6.8397130313108682E-6</v>
      </c>
      <c r="U2014" s="147" t="str">
        <f t="shared" si="719"/>
        <v/>
      </c>
      <c r="V2014" s="147" t="str">
        <f t="shared" si="720"/>
        <v/>
      </c>
      <c r="W2014" s="171">
        <f t="shared" si="721"/>
        <v>1.4145799745071087E-5</v>
      </c>
      <c r="X2014" s="169" t="str">
        <f t="shared" si="722"/>
        <v/>
      </c>
      <c r="Y2014" s="147" t="str">
        <f t="shared" si="723"/>
        <v/>
      </c>
      <c r="AC2014" s="151">
        <v>1333</v>
      </c>
      <c r="AD2014" s="147">
        <f t="shared" si="724"/>
        <v>1.3319999999999999</v>
      </c>
      <c r="AE2014" s="170">
        <f t="shared" si="725"/>
        <v>0.16430176142607786</v>
      </c>
      <c r="AF2014" s="170">
        <f t="shared" si="726"/>
        <v>0.90856990574189322</v>
      </c>
      <c r="AG2014" s="147">
        <f t="shared" si="727"/>
        <v>0.16430176142607786</v>
      </c>
      <c r="AH2014" s="147" t="str">
        <f t="shared" si="728"/>
        <v/>
      </c>
      <c r="AI2014" s="147" t="str">
        <f t="shared" si="729"/>
        <v/>
      </c>
      <c r="AJ2014" s="169">
        <f t="shared" si="730"/>
        <v>0</v>
      </c>
      <c r="AK2014" s="169" t="str">
        <f t="shared" si="731"/>
        <v/>
      </c>
      <c r="AL2014" s="169" t="str">
        <f t="shared" si="732"/>
        <v/>
      </c>
      <c r="AM2014" s="169"/>
      <c r="AN2014" s="169"/>
      <c r="AO2014" s="169"/>
      <c r="AP2014" s="169"/>
      <c r="AQ2014" s="169"/>
      <c r="AR2014" s="169"/>
      <c r="AS2014" s="169"/>
      <c r="AT2014" s="148"/>
      <c r="AU2014" s="149"/>
      <c r="AV2014" s="148"/>
      <c r="AW2014" s="173"/>
      <c r="AX2014" s="174"/>
      <c r="AY2014" s="175"/>
      <c r="AZ2014" s="175"/>
      <c r="BA2014" s="176"/>
      <c r="BB2014" s="176"/>
      <c r="BC2014" s="150"/>
      <c r="BE2014" s="151">
        <v>1310</v>
      </c>
      <c r="BF2014" s="164">
        <f t="shared" si="734"/>
        <v>8.3776000000001218</v>
      </c>
      <c r="BG2014" s="177">
        <f t="shared" si="735"/>
        <v>0.30047744143732646</v>
      </c>
      <c r="BH2014" s="178">
        <f t="shared" si="736"/>
        <v>5.2401640026883411E-4</v>
      </c>
      <c r="BI2014" s="179" t="str">
        <f t="shared" si="737"/>
        <v/>
      </c>
      <c r="BJ2014" s="179" t="str">
        <f t="shared" si="733"/>
        <v/>
      </c>
    </row>
    <row r="2015" spans="2:62" ht="20.100000000000001" customHeight="1" x14ac:dyDescent="0.25">
      <c r="B2015" s="147"/>
      <c r="C2015" s="151">
        <v>1334</v>
      </c>
      <c r="D2015" s="147">
        <f t="shared" si="706"/>
        <v>997.88339177972512</v>
      </c>
      <c r="E2015" s="170">
        <f t="shared" si="707"/>
        <v>2.1880210087197848E-4</v>
      </c>
      <c r="F2015" s="170">
        <f t="shared" si="708"/>
        <v>0.90922536334775084</v>
      </c>
      <c r="G2015" s="147">
        <f t="shared" si="709"/>
        <v>2.1880210087197848E-4</v>
      </c>
      <c r="H2015" s="147" t="str">
        <f t="shared" si="710"/>
        <v/>
      </c>
      <c r="I2015" s="147" t="str">
        <f t="shared" si="711"/>
        <v/>
      </c>
      <c r="J2015" s="147">
        <f t="shared" si="712"/>
        <v>3.1240443297004799E-9</v>
      </c>
      <c r="K2015" s="147" t="str">
        <f t="shared" si="713"/>
        <v/>
      </c>
      <c r="L2015" s="147" t="str">
        <f t="shared" si="714"/>
        <v/>
      </c>
      <c r="P2015" s="151">
        <v>1334</v>
      </c>
      <c r="Q2015" s="147">
        <f t="shared" si="715"/>
        <v>32093.0355206979</v>
      </c>
      <c r="R2015" s="170">
        <f t="shared" si="716"/>
        <v>6.8033135228309938E-6</v>
      </c>
      <c r="S2015" s="170">
        <f t="shared" si="717"/>
        <v>0.90922536334775095</v>
      </c>
      <c r="T2015" s="147">
        <f t="shared" si="718"/>
        <v>6.8033135228309938E-6</v>
      </c>
      <c r="U2015" s="147" t="str">
        <f t="shared" si="719"/>
        <v/>
      </c>
      <c r="V2015" s="147" t="str">
        <f t="shared" si="720"/>
        <v/>
      </c>
      <c r="W2015" s="171">
        <f t="shared" si="721"/>
        <v>1.4113670845138314E-5</v>
      </c>
      <c r="X2015" s="169" t="str">
        <f t="shared" si="722"/>
        <v/>
      </c>
      <c r="Y2015" s="147" t="str">
        <f t="shared" si="723"/>
        <v/>
      </c>
      <c r="AC2015" s="151">
        <v>1334</v>
      </c>
      <c r="AD2015" s="147">
        <f t="shared" si="724"/>
        <v>1.3360000000000003</v>
      </c>
      <c r="AE2015" s="170">
        <f t="shared" si="725"/>
        <v>0.16342738214570313</v>
      </c>
      <c r="AF2015" s="170">
        <f t="shared" si="726"/>
        <v>0.90922536334775095</v>
      </c>
      <c r="AG2015" s="147">
        <f t="shared" si="727"/>
        <v>0.16342738214570313</v>
      </c>
      <c r="AH2015" s="147" t="str">
        <f t="shared" si="728"/>
        <v/>
      </c>
      <c r="AI2015" s="147" t="str">
        <f t="shared" si="729"/>
        <v/>
      </c>
      <c r="AJ2015" s="169">
        <f t="shared" si="730"/>
        <v>0</v>
      </c>
      <c r="AK2015" s="169" t="str">
        <f t="shared" si="731"/>
        <v/>
      </c>
      <c r="AL2015" s="169" t="str">
        <f t="shared" si="732"/>
        <v/>
      </c>
      <c r="AM2015" s="169"/>
      <c r="AN2015" s="169"/>
      <c r="AO2015" s="169"/>
      <c r="AP2015" s="169"/>
      <c r="AQ2015" s="169"/>
      <c r="AR2015" s="169"/>
      <c r="AS2015" s="169"/>
      <c r="AT2015" s="148"/>
      <c r="AU2015" s="149"/>
      <c r="AV2015" s="148"/>
      <c r="AW2015" s="173"/>
      <c r="AX2015" s="174"/>
      <c r="AY2015" s="175"/>
      <c r="AZ2015" s="175"/>
      <c r="BA2015" s="176"/>
      <c r="BB2015" s="176"/>
      <c r="BC2015" s="150"/>
      <c r="BE2015" s="151">
        <v>1311</v>
      </c>
      <c r="BF2015" s="164">
        <f t="shared" si="734"/>
        <v>8.3840000000001211</v>
      </c>
      <c r="BG2015" s="177">
        <f t="shared" si="735"/>
        <v>0.29995342503705763</v>
      </c>
      <c r="BH2015" s="178">
        <f t="shared" si="736"/>
        <v>5.2334001616938242E-4</v>
      </c>
      <c r="BI2015" s="179" t="str">
        <f t="shared" si="737"/>
        <v/>
      </c>
      <c r="BJ2015" s="179" t="str">
        <f t="shared" si="733"/>
        <v/>
      </c>
    </row>
    <row r="2016" spans="2:62" ht="20.100000000000001" customHeight="1" x14ac:dyDescent="0.25">
      <c r="B2016" s="147"/>
      <c r="C2016" s="151">
        <v>1335</v>
      </c>
      <c r="D2016" s="147">
        <f t="shared" si="706"/>
        <v>1000.871066605413</v>
      </c>
      <c r="E2016" s="170">
        <f t="shared" si="707"/>
        <v>2.1763420011829688E-4</v>
      </c>
      <c r="F2016" s="170">
        <f t="shared" si="708"/>
        <v>0.90987732753554762</v>
      </c>
      <c r="G2016" s="147">
        <f t="shared" si="709"/>
        <v>2.1763420011829688E-4</v>
      </c>
      <c r="H2016" s="147" t="str">
        <f t="shared" si="710"/>
        <v/>
      </c>
      <c r="I2016" s="147" t="str">
        <f t="shared" si="711"/>
        <v/>
      </c>
      <c r="J2016" s="147">
        <f t="shared" si="712"/>
        <v>3.1859690754649562E-9</v>
      </c>
      <c r="K2016" s="147" t="str">
        <f t="shared" si="713"/>
        <v/>
      </c>
      <c r="L2016" s="147" t="str">
        <f t="shared" si="714"/>
        <v/>
      </c>
      <c r="P2016" s="151">
        <v>1335</v>
      </c>
      <c r="Q2016" s="147">
        <f t="shared" si="715"/>
        <v>32189.122453394593</v>
      </c>
      <c r="R2016" s="170">
        <f t="shared" si="716"/>
        <v>6.7669994519917244E-6</v>
      </c>
      <c r="S2016" s="170">
        <f t="shared" si="717"/>
        <v>0.90987732753554751</v>
      </c>
      <c r="T2016" s="147">
        <f t="shared" si="718"/>
        <v>6.7669994519917244E-6</v>
      </c>
      <c r="U2016" s="147" t="str">
        <f t="shared" si="719"/>
        <v/>
      </c>
      <c r="V2016" s="147" t="str">
        <f t="shared" si="720"/>
        <v/>
      </c>
      <c r="W2016" s="171">
        <f t="shared" si="721"/>
        <v>1.4081389614506215E-5</v>
      </c>
      <c r="X2016" s="169" t="str">
        <f t="shared" si="722"/>
        <v/>
      </c>
      <c r="Y2016" s="147" t="str">
        <f t="shared" si="723"/>
        <v/>
      </c>
      <c r="AC2016" s="151">
        <v>1335</v>
      </c>
      <c r="AD2016" s="147">
        <f t="shared" si="724"/>
        <v>1.3399999999999999</v>
      </c>
      <c r="AE2016" s="170">
        <f t="shared" si="725"/>
        <v>0.16255505522553418</v>
      </c>
      <c r="AF2016" s="170">
        <f t="shared" si="726"/>
        <v>0.90987732753554751</v>
      </c>
      <c r="AG2016" s="147">
        <f t="shared" si="727"/>
        <v>0.16255505522553418</v>
      </c>
      <c r="AH2016" s="147" t="str">
        <f t="shared" si="728"/>
        <v/>
      </c>
      <c r="AI2016" s="147" t="str">
        <f t="shared" si="729"/>
        <v/>
      </c>
      <c r="AJ2016" s="169">
        <f t="shared" si="730"/>
        <v>0</v>
      </c>
      <c r="AK2016" s="169" t="str">
        <f t="shared" si="731"/>
        <v/>
      </c>
      <c r="AL2016" s="169" t="str">
        <f t="shared" si="732"/>
        <v/>
      </c>
      <c r="AM2016" s="169"/>
      <c r="AN2016" s="169"/>
      <c r="AO2016" s="169"/>
      <c r="AP2016" s="169"/>
      <c r="AQ2016" s="169"/>
      <c r="AR2016" s="169"/>
      <c r="AS2016" s="169"/>
      <c r="AT2016" s="148"/>
      <c r="AU2016" s="149"/>
      <c r="AV2016" s="148"/>
      <c r="AW2016" s="173"/>
      <c r="AX2016" s="174"/>
      <c r="AY2016" s="175"/>
      <c r="AZ2016" s="175"/>
      <c r="BA2016" s="176"/>
      <c r="BB2016" s="176"/>
      <c r="BC2016" s="150"/>
      <c r="BE2016" s="151">
        <v>1312</v>
      </c>
      <c r="BF2016" s="164">
        <f t="shared" si="734"/>
        <v>8.3904000000001204</v>
      </c>
      <c r="BG2016" s="177">
        <f t="shared" si="735"/>
        <v>0.29943008502088825</v>
      </c>
      <c r="BH2016" s="178">
        <f t="shared" si="736"/>
        <v>5.2266374429343898E-4</v>
      </c>
      <c r="BI2016" s="179" t="str">
        <f t="shared" si="737"/>
        <v/>
      </c>
      <c r="BJ2016" s="179" t="str">
        <f t="shared" si="733"/>
        <v/>
      </c>
    </row>
    <row r="2017" spans="2:62" ht="20.100000000000001" customHeight="1" x14ac:dyDescent="0.25">
      <c r="B2017" s="147"/>
      <c r="C2017" s="151">
        <v>1336</v>
      </c>
      <c r="D2017" s="147">
        <f t="shared" si="706"/>
        <v>1003.858741431101</v>
      </c>
      <c r="E2017" s="170">
        <f t="shared" si="707"/>
        <v>2.1646906973980682E-4</v>
      </c>
      <c r="F2017" s="170">
        <f t="shared" si="708"/>
        <v>0.91052580654855697</v>
      </c>
      <c r="G2017" s="147">
        <f t="shared" si="709"/>
        <v>2.1646906973980682E-4</v>
      </c>
      <c r="H2017" s="147" t="str">
        <f t="shared" si="710"/>
        <v/>
      </c>
      <c r="I2017" s="147" t="str">
        <f t="shared" si="711"/>
        <v/>
      </c>
      <c r="J2017" s="147">
        <f t="shared" si="712"/>
        <v>3.2490693068072597E-9</v>
      </c>
      <c r="K2017" s="147" t="str">
        <f t="shared" si="713"/>
        <v/>
      </c>
      <c r="L2017" s="147" t="str">
        <f t="shared" si="714"/>
        <v/>
      </c>
      <c r="P2017" s="151">
        <v>1336</v>
      </c>
      <c r="Q2017" s="147">
        <f t="shared" si="715"/>
        <v>32285.209386091301</v>
      </c>
      <c r="R2017" s="170">
        <f t="shared" si="716"/>
        <v>6.7307715216919102E-6</v>
      </c>
      <c r="S2017" s="170">
        <f t="shared" si="717"/>
        <v>0.91052580654855697</v>
      </c>
      <c r="T2017" s="147">
        <f t="shared" si="718"/>
        <v>6.7307715216919102E-6</v>
      </c>
      <c r="U2017" s="147" t="str">
        <f t="shared" si="719"/>
        <v/>
      </c>
      <c r="V2017" s="147" t="str">
        <f t="shared" si="720"/>
        <v/>
      </c>
      <c r="W2017" s="171">
        <f t="shared" si="721"/>
        <v>1.4048957433400101E-5</v>
      </c>
      <c r="X2017" s="169" t="str">
        <f t="shared" si="722"/>
        <v/>
      </c>
      <c r="Y2017" s="147" t="str">
        <f t="shared" si="723"/>
        <v/>
      </c>
      <c r="AC2017" s="151">
        <v>1336</v>
      </c>
      <c r="AD2017" s="147">
        <f t="shared" si="724"/>
        <v>1.3440000000000003</v>
      </c>
      <c r="AE2017" s="170">
        <f t="shared" si="725"/>
        <v>0.1616847975504194</v>
      </c>
      <c r="AF2017" s="170">
        <f t="shared" si="726"/>
        <v>0.91052580654855697</v>
      </c>
      <c r="AG2017" s="147">
        <f t="shared" si="727"/>
        <v>0.1616847975504194</v>
      </c>
      <c r="AH2017" s="147" t="str">
        <f t="shared" si="728"/>
        <v/>
      </c>
      <c r="AI2017" s="147" t="str">
        <f t="shared" si="729"/>
        <v/>
      </c>
      <c r="AJ2017" s="169">
        <f t="shared" si="730"/>
        <v>0</v>
      </c>
      <c r="AK2017" s="169" t="str">
        <f t="shared" si="731"/>
        <v/>
      </c>
      <c r="AL2017" s="169" t="str">
        <f t="shared" si="732"/>
        <v/>
      </c>
      <c r="AM2017" s="169"/>
      <c r="AN2017" s="169"/>
      <c r="AO2017" s="169"/>
      <c r="AP2017" s="169"/>
      <c r="AQ2017" s="169"/>
      <c r="AR2017" s="169"/>
      <c r="AS2017" s="169"/>
      <c r="AT2017" s="148"/>
      <c r="AU2017" s="149"/>
      <c r="AV2017" s="148"/>
      <c r="AW2017" s="173"/>
      <c r="AX2017" s="174"/>
      <c r="AY2017" s="175"/>
      <c r="AZ2017" s="175"/>
      <c r="BA2017" s="176"/>
      <c r="BB2017" s="176"/>
      <c r="BC2017" s="150"/>
      <c r="BE2017" s="151">
        <v>1313</v>
      </c>
      <c r="BF2017" s="164">
        <f t="shared" si="734"/>
        <v>8.3968000000001197</v>
      </c>
      <c r="BG2017" s="177">
        <f t="shared" si="735"/>
        <v>0.29890742127659481</v>
      </c>
      <c r="BH2017" s="178">
        <f t="shared" si="736"/>
        <v>5.2198758762139752E-4</v>
      </c>
      <c r="BI2017" s="179" t="str">
        <f t="shared" si="737"/>
        <v/>
      </c>
      <c r="BJ2017" s="179" t="str">
        <f t="shared" si="733"/>
        <v/>
      </c>
    </row>
    <row r="2018" spans="2:62" ht="20.100000000000001" customHeight="1" x14ac:dyDescent="0.25">
      <c r="B2018" s="147"/>
      <c r="C2018" s="151">
        <v>1337</v>
      </c>
      <c r="D2018" s="147">
        <f t="shared" si="706"/>
        <v>1006.8464162567884</v>
      </c>
      <c r="E2018" s="170">
        <f t="shared" si="707"/>
        <v>2.1530673208905001E-4</v>
      </c>
      <c r="F2018" s="170">
        <f t="shared" si="708"/>
        <v>0.91117080869721345</v>
      </c>
      <c r="G2018" s="147">
        <f t="shared" si="709"/>
        <v>2.1530673208905001E-4</v>
      </c>
      <c r="H2018" s="147" t="str">
        <f t="shared" si="710"/>
        <v/>
      </c>
      <c r="I2018" s="147" t="str">
        <f t="shared" si="711"/>
        <v/>
      </c>
      <c r="J2018" s="147">
        <f t="shared" si="712"/>
        <v>3.3133662658121775E-9</v>
      </c>
      <c r="K2018" s="147" t="str">
        <f t="shared" si="713"/>
        <v/>
      </c>
      <c r="L2018" s="147" t="str">
        <f t="shared" si="714"/>
        <v/>
      </c>
      <c r="P2018" s="151">
        <v>1337</v>
      </c>
      <c r="Q2018" s="147">
        <f t="shared" si="715"/>
        <v>32381.296318787994</v>
      </c>
      <c r="R2018" s="170">
        <f t="shared" si="716"/>
        <v>6.6946304269493294E-6</v>
      </c>
      <c r="S2018" s="170">
        <f t="shared" si="717"/>
        <v>0.91117080869721345</v>
      </c>
      <c r="T2018" s="147">
        <f t="shared" si="718"/>
        <v>6.6946304269493294E-6</v>
      </c>
      <c r="U2018" s="147" t="str">
        <f t="shared" si="719"/>
        <v/>
      </c>
      <c r="V2018" s="147" t="str">
        <f t="shared" si="720"/>
        <v/>
      </c>
      <c r="W2018" s="171">
        <f t="shared" si="721"/>
        <v>1.4016375686114648E-5</v>
      </c>
      <c r="X2018" s="169" t="str">
        <f t="shared" si="722"/>
        <v/>
      </c>
      <c r="Y2018" s="147" t="str">
        <f t="shared" si="723"/>
        <v/>
      </c>
      <c r="AC2018" s="151">
        <v>1337</v>
      </c>
      <c r="AD2018" s="147">
        <f t="shared" si="724"/>
        <v>1.3479999999999999</v>
      </c>
      <c r="AE2018" s="170">
        <f t="shared" si="725"/>
        <v>0.16081662581589054</v>
      </c>
      <c r="AF2018" s="170">
        <f t="shared" si="726"/>
        <v>0.91117080869721345</v>
      </c>
      <c r="AG2018" s="147">
        <f t="shared" si="727"/>
        <v>0.16081662581589054</v>
      </c>
      <c r="AH2018" s="147" t="str">
        <f t="shared" si="728"/>
        <v/>
      </c>
      <c r="AI2018" s="147" t="str">
        <f t="shared" si="729"/>
        <v/>
      </c>
      <c r="AJ2018" s="169">
        <f t="shared" si="730"/>
        <v>0</v>
      </c>
      <c r="AK2018" s="169" t="str">
        <f t="shared" si="731"/>
        <v/>
      </c>
      <c r="AL2018" s="169" t="str">
        <f t="shared" si="732"/>
        <v/>
      </c>
      <c r="AM2018" s="169"/>
      <c r="AN2018" s="169"/>
      <c r="AO2018" s="169"/>
      <c r="AP2018" s="169"/>
      <c r="AQ2018" s="169"/>
      <c r="AR2018" s="169"/>
      <c r="AS2018" s="169"/>
      <c r="AT2018" s="148"/>
      <c r="AU2018" s="149"/>
      <c r="AV2018" s="148"/>
      <c r="AW2018" s="173"/>
      <c r="AX2018" s="174"/>
      <c r="AY2018" s="175"/>
      <c r="AZ2018" s="175"/>
      <c r="BA2018" s="176"/>
      <c r="BB2018" s="176"/>
      <c r="BC2018" s="150"/>
      <c r="BE2018" s="151">
        <v>1314</v>
      </c>
      <c r="BF2018" s="164">
        <f t="shared" si="734"/>
        <v>8.403200000000119</v>
      </c>
      <c r="BG2018" s="177">
        <f t="shared" si="735"/>
        <v>0.29838543368897341</v>
      </c>
      <c r="BH2018" s="178">
        <f t="shared" si="736"/>
        <v>5.2131154912332667E-4</v>
      </c>
      <c r="BI2018" s="179" t="str">
        <f t="shared" si="737"/>
        <v/>
      </c>
      <c r="BJ2018" s="179" t="str">
        <f t="shared" si="733"/>
        <v/>
      </c>
    </row>
    <row r="2019" spans="2:62" ht="20.100000000000001" customHeight="1" x14ac:dyDescent="0.25">
      <c r="B2019" s="147"/>
      <c r="C2019" s="151">
        <v>1338</v>
      </c>
      <c r="D2019" s="147">
        <f t="shared" si="706"/>
        <v>1009.8340910824763</v>
      </c>
      <c r="E2019" s="170">
        <f t="shared" si="707"/>
        <v>2.1414720926503302E-4</v>
      </c>
      <c r="F2019" s="170">
        <f t="shared" si="708"/>
        <v>0.91181234235835484</v>
      </c>
      <c r="G2019" s="147">
        <f t="shared" si="709"/>
        <v>2.1414720926503302E-4</v>
      </c>
      <c r="H2019" s="147" t="str">
        <f t="shared" si="710"/>
        <v/>
      </c>
      <c r="I2019" s="147" t="str">
        <f t="shared" si="711"/>
        <v/>
      </c>
      <c r="J2019" s="147">
        <f t="shared" si="712"/>
        <v>3.3788815570939794E-9</v>
      </c>
      <c r="K2019" s="147" t="str">
        <f t="shared" si="713"/>
        <v/>
      </c>
      <c r="L2019" s="147" t="str">
        <f t="shared" si="714"/>
        <v/>
      </c>
      <c r="P2019" s="151">
        <v>1338</v>
      </c>
      <c r="Q2019" s="147">
        <f t="shared" si="715"/>
        <v>32477.383251484702</v>
      </c>
      <c r="R2019" s="170">
        <f t="shared" si="716"/>
        <v>6.6585768548984734E-6</v>
      </c>
      <c r="S2019" s="170">
        <f t="shared" si="717"/>
        <v>0.91181234235835484</v>
      </c>
      <c r="T2019" s="147">
        <f t="shared" si="718"/>
        <v>6.6585768548984734E-6</v>
      </c>
      <c r="U2019" s="147" t="str">
        <f t="shared" si="719"/>
        <v/>
      </c>
      <c r="V2019" s="147" t="str">
        <f t="shared" si="720"/>
        <v/>
      </c>
      <c r="W2019" s="171">
        <f t="shared" si="721"/>
        <v>1.3983645760915981E-5</v>
      </c>
      <c r="X2019" s="169" t="str">
        <f t="shared" si="722"/>
        <v/>
      </c>
      <c r="Y2019" s="147" t="str">
        <f t="shared" si="723"/>
        <v/>
      </c>
      <c r="AC2019" s="151">
        <v>1338</v>
      </c>
      <c r="AD2019" s="147">
        <f t="shared" si="724"/>
        <v>1.3520000000000003</v>
      </c>
      <c r="AE2019" s="170">
        <f t="shared" si="725"/>
        <v>0.15995055652810899</v>
      </c>
      <c r="AF2019" s="170">
        <f t="shared" si="726"/>
        <v>0.91181234235835484</v>
      </c>
      <c r="AG2019" s="147">
        <f t="shared" si="727"/>
        <v>0.15995055652810899</v>
      </c>
      <c r="AH2019" s="147" t="str">
        <f t="shared" si="728"/>
        <v/>
      </c>
      <c r="AI2019" s="147" t="str">
        <f t="shared" si="729"/>
        <v/>
      </c>
      <c r="AJ2019" s="169">
        <f t="shared" si="730"/>
        <v>0</v>
      </c>
      <c r="AK2019" s="169" t="str">
        <f t="shared" si="731"/>
        <v/>
      </c>
      <c r="AL2019" s="169" t="str">
        <f t="shared" si="732"/>
        <v/>
      </c>
      <c r="AM2019" s="169"/>
      <c r="AN2019" s="169"/>
      <c r="AO2019" s="169"/>
      <c r="AP2019" s="169"/>
      <c r="AQ2019" s="169"/>
      <c r="AR2019" s="169"/>
      <c r="AS2019" s="169"/>
      <c r="AT2019" s="148"/>
      <c r="AU2019" s="149"/>
      <c r="AV2019" s="148"/>
      <c r="AW2019" s="173"/>
      <c r="AX2019" s="174"/>
      <c r="AY2019" s="175"/>
      <c r="AZ2019" s="175"/>
      <c r="BA2019" s="176"/>
      <c r="BB2019" s="176"/>
      <c r="BC2019" s="150"/>
      <c r="BE2019" s="151">
        <v>1315</v>
      </c>
      <c r="BF2019" s="164">
        <f t="shared" si="734"/>
        <v>8.4096000000001183</v>
      </c>
      <c r="BG2019" s="177">
        <f t="shared" si="735"/>
        <v>0.29786412213985008</v>
      </c>
      <c r="BH2019" s="178">
        <f t="shared" si="736"/>
        <v>5.2063563175691607E-4</v>
      </c>
      <c r="BI2019" s="179" t="str">
        <f t="shared" si="737"/>
        <v/>
      </c>
      <c r="BJ2019" s="179" t="str">
        <f t="shared" si="733"/>
        <v/>
      </c>
    </row>
    <row r="2020" spans="2:62" ht="20.100000000000001" customHeight="1" x14ac:dyDescent="0.25">
      <c r="B2020" s="147"/>
      <c r="C2020" s="151">
        <v>1339</v>
      </c>
      <c r="D2020" s="147">
        <f t="shared" si="706"/>
        <v>1012.8217659081643</v>
      </c>
      <c r="E2020" s="170">
        <f t="shared" si="707"/>
        <v>2.1299052311317968E-4</v>
      </c>
      <c r="F2020" s="170">
        <f t="shared" si="708"/>
        <v>0.91245041597446475</v>
      </c>
      <c r="G2020" s="147">
        <f t="shared" si="709"/>
        <v>2.1299052311317968E-4</v>
      </c>
      <c r="H2020" s="147" t="str">
        <f t="shared" si="710"/>
        <v/>
      </c>
      <c r="I2020" s="147" t="str">
        <f t="shared" si="711"/>
        <v/>
      </c>
      <c r="J2020" s="147">
        <f t="shared" si="712"/>
        <v>3.4456371535742503E-9</v>
      </c>
      <c r="K2020" s="147" t="str">
        <f t="shared" si="713"/>
        <v/>
      </c>
      <c r="L2020" s="147" t="str">
        <f t="shared" si="714"/>
        <v/>
      </c>
      <c r="P2020" s="151">
        <v>1339</v>
      </c>
      <c r="Q2020" s="147">
        <f t="shared" si="715"/>
        <v>32573.470184181395</v>
      </c>
      <c r="R2020" s="170">
        <f t="shared" si="716"/>
        <v>6.6226114847890786E-6</v>
      </c>
      <c r="S2020" s="170">
        <f t="shared" si="717"/>
        <v>0.91245041597446475</v>
      </c>
      <c r="T2020" s="147">
        <f t="shared" si="718"/>
        <v>6.6226114847890786E-6</v>
      </c>
      <c r="U2020" s="147" t="str">
        <f t="shared" si="719"/>
        <v/>
      </c>
      <c r="V2020" s="147" t="str">
        <f t="shared" si="720"/>
        <v/>
      </c>
      <c r="W2020" s="171">
        <f t="shared" si="721"/>
        <v>1.395076904994377E-5</v>
      </c>
      <c r="X2020" s="169" t="str">
        <f t="shared" si="722"/>
        <v/>
      </c>
      <c r="Y2020" s="147" t="str">
        <f t="shared" si="723"/>
        <v/>
      </c>
      <c r="AC2020" s="151">
        <v>1339</v>
      </c>
      <c r="AD2020" s="147">
        <f t="shared" si="724"/>
        <v>1.3559999999999999</v>
      </c>
      <c r="AE2020" s="170">
        <f t="shared" si="725"/>
        <v>0.15908660600383065</v>
      </c>
      <c r="AF2020" s="170">
        <f t="shared" si="726"/>
        <v>0.91245041597446463</v>
      </c>
      <c r="AG2020" s="147">
        <f t="shared" si="727"/>
        <v>0.15908660600383065</v>
      </c>
      <c r="AH2020" s="147" t="str">
        <f t="shared" si="728"/>
        <v/>
      </c>
      <c r="AI2020" s="147" t="str">
        <f t="shared" si="729"/>
        <v/>
      </c>
      <c r="AJ2020" s="169">
        <f t="shared" si="730"/>
        <v>0</v>
      </c>
      <c r="AK2020" s="169" t="str">
        <f t="shared" si="731"/>
        <v/>
      </c>
      <c r="AL2020" s="169" t="str">
        <f t="shared" si="732"/>
        <v/>
      </c>
      <c r="AM2020" s="169"/>
      <c r="AN2020" s="169"/>
      <c r="AO2020" s="169"/>
      <c r="AP2020" s="169"/>
      <c r="AQ2020" s="169"/>
      <c r="AR2020" s="169"/>
      <c r="AS2020" s="169"/>
      <c r="AT2020" s="148"/>
      <c r="AU2020" s="149"/>
      <c r="AV2020" s="148"/>
      <c r="AW2020" s="173"/>
      <c r="AX2020" s="174"/>
      <c r="AY2020" s="175"/>
      <c r="AZ2020" s="175"/>
      <c r="BA2020" s="176"/>
      <c r="BB2020" s="176"/>
      <c r="BC2020" s="150"/>
      <c r="BE2020" s="151">
        <v>1316</v>
      </c>
      <c r="BF2020" s="164">
        <f t="shared" si="734"/>
        <v>8.4160000000001176</v>
      </c>
      <c r="BG2020" s="177">
        <f t="shared" si="735"/>
        <v>0.29734348650809317</v>
      </c>
      <c r="BH2020" s="178">
        <f t="shared" si="736"/>
        <v>5.1995983846869764E-4</v>
      </c>
      <c r="BI2020" s="179" t="str">
        <f t="shared" si="737"/>
        <v/>
      </c>
      <c r="BJ2020" s="179" t="str">
        <f t="shared" si="733"/>
        <v/>
      </c>
    </row>
    <row r="2021" spans="2:62" ht="20.100000000000001" customHeight="1" x14ac:dyDescent="0.25">
      <c r="B2021" s="147"/>
      <c r="C2021" s="151">
        <v>1340</v>
      </c>
      <c r="D2021" s="147">
        <f t="shared" si="706"/>
        <v>1015.8094407338522</v>
      </c>
      <c r="E2021" s="170">
        <f t="shared" si="707"/>
        <v>2.118366952253014E-4</v>
      </c>
      <c r="F2021" s="170">
        <f t="shared" si="708"/>
        <v>0.91308503805291508</v>
      </c>
      <c r="G2021" s="147">
        <f t="shared" si="709"/>
        <v>2.118366952253014E-4</v>
      </c>
      <c r="H2021" s="147" t="str">
        <f t="shared" si="710"/>
        <v/>
      </c>
      <c r="I2021" s="147" t="str">
        <f t="shared" si="711"/>
        <v/>
      </c>
      <c r="J2021" s="147">
        <f t="shared" si="712"/>
        <v>3.5136554023442487E-9</v>
      </c>
      <c r="K2021" s="147" t="str">
        <f t="shared" si="713"/>
        <v/>
      </c>
      <c r="L2021" s="147" t="str">
        <f t="shared" si="714"/>
        <v/>
      </c>
      <c r="P2021" s="151">
        <v>1340</v>
      </c>
      <c r="Q2021" s="147">
        <f t="shared" si="715"/>
        <v>32669.557116878103</v>
      </c>
      <c r="R2021" s="170">
        <f t="shared" si="716"/>
        <v>6.5867349879851679E-6</v>
      </c>
      <c r="S2021" s="170">
        <f t="shared" si="717"/>
        <v>0.91308503805291508</v>
      </c>
      <c r="T2021" s="147">
        <f t="shared" si="718"/>
        <v>6.5867349879851679E-6</v>
      </c>
      <c r="U2021" s="147" t="str">
        <f t="shared" si="719"/>
        <v/>
      </c>
      <c r="V2021" s="147" t="str">
        <f t="shared" si="720"/>
        <v/>
      </c>
      <c r="W2021" s="171">
        <f t="shared" si="721"/>
        <v>1.391774694911314E-5</v>
      </c>
      <c r="X2021" s="169" t="str">
        <f t="shared" si="722"/>
        <v/>
      </c>
      <c r="Y2021" s="147" t="str">
        <f t="shared" si="723"/>
        <v/>
      </c>
      <c r="AC2021" s="151">
        <v>1340</v>
      </c>
      <c r="AD2021" s="147">
        <f t="shared" si="724"/>
        <v>1.3600000000000003</v>
      </c>
      <c r="AE2021" s="170">
        <f t="shared" si="725"/>
        <v>0.15822479037038298</v>
      </c>
      <c r="AF2021" s="170">
        <f t="shared" si="726"/>
        <v>0.91308503805291497</v>
      </c>
      <c r="AG2021" s="147">
        <f t="shared" si="727"/>
        <v>0.15822479037038298</v>
      </c>
      <c r="AH2021" s="147" t="str">
        <f t="shared" si="728"/>
        <v/>
      </c>
      <c r="AI2021" s="147" t="str">
        <f t="shared" si="729"/>
        <v/>
      </c>
      <c r="AJ2021" s="169">
        <f t="shared" si="730"/>
        <v>0</v>
      </c>
      <c r="AK2021" s="169" t="str">
        <f t="shared" si="731"/>
        <v/>
      </c>
      <c r="AL2021" s="169" t="str">
        <f t="shared" si="732"/>
        <v/>
      </c>
      <c r="AM2021" s="169"/>
      <c r="AN2021" s="169"/>
      <c r="AO2021" s="169"/>
      <c r="AP2021" s="169"/>
      <c r="AQ2021" s="169"/>
      <c r="AR2021" s="169"/>
      <c r="AS2021" s="169"/>
      <c r="AT2021" s="148"/>
      <c r="AU2021" s="149"/>
      <c r="AV2021" s="148"/>
      <c r="AW2021" s="173"/>
      <c r="AX2021" s="174"/>
      <c r="AY2021" s="175"/>
      <c r="AZ2021" s="175"/>
      <c r="BA2021" s="176"/>
      <c r="BB2021" s="176"/>
      <c r="BC2021" s="150"/>
      <c r="BE2021" s="151">
        <v>1317</v>
      </c>
      <c r="BF2021" s="164">
        <f t="shared" si="734"/>
        <v>8.4224000000001169</v>
      </c>
      <c r="BG2021" s="177">
        <f t="shared" si="735"/>
        <v>0.29682352666962447</v>
      </c>
      <c r="BH2021" s="178">
        <f t="shared" si="736"/>
        <v>5.1928417219321288E-4</v>
      </c>
      <c r="BI2021" s="179" t="str">
        <f t="shared" si="737"/>
        <v/>
      </c>
      <c r="BJ2021" s="179" t="str">
        <f t="shared" si="733"/>
        <v/>
      </c>
    </row>
    <row r="2022" spans="2:62" ht="20.100000000000001" customHeight="1" x14ac:dyDescent="0.25">
      <c r="B2022" s="147"/>
      <c r="C2022" s="151">
        <v>1341</v>
      </c>
      <c r="D2022" s="147">
        <f t="shared" si="706"/>
        <v>1018.7971155595396</v>
      </c>
      <c r="E2022" s="170">
        <f t="shared" si="707"/>
        <v>2.1068574693958918E-4</v>
      </c>
      <c r="F2022" s="170">
        <f t="shared" si="708"/>
        <v>0.9137162171652079</v>
      </c>
      <c r="G2022" s="147">
        <f t="shared" si="709"/>
        <v>2.1068574693958918E-4</v>
      </c>
      <c r="H2022" s="147" t="str">
        <f t="shared" si="710"/>
        <v/>
      </c>
      <c r="I2022" s="147" t="str">
        <f t="shared" si="711"/>
        <v/>
      </c>
      <c r="J2022" s="147">
        <f t="shared" si="712"/>
        <v>3.5829590306130027E-9</v>
      </c>
      <c r="K2022" s="147" t="str">
        <f t="shared" si="713"/>
        <v/>
      </c>
      <c r="L2022" s="147" t="str">
        <f t="shared" si="714"/>
        <v/>
      </c>
      <c r="P2022" s="151">
        <v>1341</v>
      </c>
      <c r="Q2022" s="147">
        <f t="shared" si="715"/>
        <v>32765.644049574796</v>
      </c>
      <c r="R2022" s="170">
        <f t="shared" si="716"/>
        <v>6.5509480279648612E-6</v>
      </c>
      <c r="S2022" s="170">
        <f t="shared" si="717"/>
        <v>0.9137162171652079</v>
      </c>
      <c r="T2022" s="147">
        <f t="shared" si="718"/>
        <v>6.5509480279648612E-6</v>
      </c>
      <c r="U2022" s="147" t="str">
        <f t="shared" si="719"/>
        <v/>
      </c>
      <c r="V2022" s="147" t="str">
        <f t="shared" si="720"/>
        <v/>
      </c>
      <c r="W2022" s="171">
        <f t="shared" si="721"/>
        <v>1.3884580858016614E-5</v>
      </c>
      <c r="X2022" s="169" t="str">
        <f t="shared" si="722"/>
        <v/>
      </c>
      <c r="Y2022" s="147" t="str">
        <f t="shared" si="723"/>
        <v/>
      </c>
      <c r="AC2022" s="151">
        <v>1341</v>
      </c>
      <c r="AD2022" s="147">
        <f t="shared" si="724"/>
        <v>1.3639999999999999</v>
      </c>
      <c r="AE2022" s="170">
        <f t="shared" si="725"/>
        <v>0.15736512556566029</v>
      </c>
      <c r="AF2022" s="170">
        <f t="shared" si="726"/>
        <v>0.91371621716520779</v>
      </c>
      <c r="AG2022" s="147">
        <f t="shared" si="727"/>
        <v>0.15736512556566029</v>
      </c>
      <c r="AH2022" s="147" t="str">
        <f t="shared" si="728"/>
        <v/>
      </c>
      <c r="AI2022" s="147" t="str">
        <f t="shared" si="729"/>
        <v/>
      </c>
      <c r="AJ2022" s="169">
        <f t="shared" si="730"/>
        <v>0</v>
      </c>
      <c r="AK2022" s="169" t="str">
        <f t="shared" si="731"/>
        <v/>
      </c>
      <c r="AL2022" s="169" t="str">
        <f t="shared" si="732"/>
        <v/>
      </c>
      <c r="AM2022" s="169"/>
      <c r="AN2022" s="169"/>
      <c r="AO2022" s="169"/>
      <c r="AP2022" s="169"/>
      <c r="AQ2022" s="169"/>
      <c r="AR2022" s="169"/>
      <c r="AS2022" s="169"/>
      <c r="AT2022" s="148"/>
      <c r="AU2022" s="149"/>
      <c r="AV2022" s="148"/>
      <c r="AW2022" s="173"/>
      <c r="AX2022" s="174"/>
      <c r="AY2022" s="175"/>
      <c r="AZ2022" s="175"/>
      <c r="BA2022" s="176"/>
      <c r="BB2022" s="176"/>
      <c r="BC2022" s="150"/>
      <c r="BE2022" s="151">
        <v>1318</v>
      </c>
      <c r="BF2022" s="164">
        <f t="shared" si="734"/>
        <v>8.4288000000001162</v>
      </c>
      <c r="BG2022" s="177">
        <f t="shared" si="735"/>
        <v>0.29630424249743126</v>
      </c>
      <c r="BH2022" s="178">
        <f t="shared" si="736"/>
        <v>5.1860863585490025E-4</v>
      </c>
      <c r="BI2022" s="179" t="str">
        <f t="shared" si="737"/>
        <v/>
      </c>
      <c r="BJ2022" s="179" t="str">
        <f t="shared" si="733"/>
        <v/>
      </c>
    </row>
    <row r="2023" spans="2:62" ht="20.100000000000001" customHeight="1" x14ac:dyDescent="0.25">
      <c r="B2023" s="147"/>
      <c r="C2023" s="151">
        <v>1342</v>
      </c>
      <c r="D2023" s="147">
        <f t="shared" si="706"/>
        <v>1021.7847903852276</v>
      </c>
      <c r="E2023" s="170">
        <f t="shared" si="707"/>
        <v>2.095376993406253E-4</v>
      </c>
      <c r="F2023" s="170">
        <f t="shared" si="708"/>
        <v>0.91434396194621825</v>
      </c>
      <c r="G2023" s="147">
        <f t="shared" si="709"/>
        <v>2.095376993406253E-4</v>
      </c>
      <c r="H2023" s="147" t="str">
        <f t="shared" si="710"/>
        <v/>
      </c>
      <c r="I2023" s="147" t="str">
        <f t="shared" si="711"/>
        <v/>
      </c>
      <c r="J2023" s="147">
        <f t="shared" si="712"/>
        <v>3.6535711517421348E-9</v>
      </c>
      <c r="K2023" s="147" t="str">
        <f t="shared" si="713"/>
        <v/>
      </c>
      <c r="L2023" s="147" t="str">
        <f t="shared" si="714"/>
        <v/>
      </c>
      <c r="P2023" s="151">
        <v>1342</v>
      </c>
      <c r="Q2023" s="147">
        <f t="shared" si="715"/>
        <v>32861.730982271503</v>
      </c>
      <c r="R2023" s="170">
        <f t="shared" si="716"/>
        <v>6.5152512603206815E-6</v>
      </c>
      <c r="S2023" s="170">
        <f t="shared" si="717"/>
        <v>0.91434396194621836</v>
      </c>
      <c r="T2023" s="147">
        <f t="shared" si="718"/>
        <v>6.5152512603206815E-6</v>
      </c>
      <c r="U2023" s="147" t="str">
        <f t="shared" si="719"/>
        <v/>
      </c>
      <c r="V2023" s="147" t="str">
        <f t="shared" si="720"/>
        <v/>
      </c>
      <c r="W2023" s="171">
        <f t="shared" si="721"/>
        <v>1.3851272179825895E-5</v>
      </c>
      <c r="X2023" s="169" t="str">
        <f t="shared" si="722"/>
        <v/>
      </c>
      <c r="Y2023" s="147" t="str">
        <f t="shared" si="723"/>
        <v/>
      </c>
      <c r="AC2023" s="151">
        <v>1342</v>
      </c>
      <c r="AD2023" s="147">
        <f t="shared" si="724"/>
        <v>1.3680000000000003</v>
      </c>
      <c r="AE2023" s="170">
        <f t="shared" si="725"/>
        <v>0.15650762733813126</v>
      </c>
      <c r="AF2023" s="170">
        <f t="shared" si="726"/>
        <v>0.91434396194621836</v>
      </c>
      <c r="AG2023" s="147">
        <f t="shared" si="727"/>
        <v>0.15650762733813126</v>
      </c>
      <c r="AH2023" s="147" t="str">
        <f t="shared" si="728"/>
        <v/>
      </c>
      <c r="AI2023" s="147" t="str">
        <f t="shared" si="729"/>
        <v/>
      </c>
      <c r="AJ2023" s="169">
        <f t="shared" si="730"/>
        <v>0</v>
      </c>
      <c r="AK2023" s="169" t="str">
        <f t="shared" si="731"/>
        <v/>
      </c>
      <c r="AL2023" s="169" t="str">
        <f t="shared" si="732"/>
        <v/>
      </c>
      <c r="AM2023" s="169"/>
      <c r="AN2023" s="169"/>
      <c r="AO2023" s="169"/>
      <c r="AP2023" s="169"/>
      <c r="AQ2023" s="169"/>
      <c r="AR2023" s="169"/>
      <c r="AS2023" s="169"/>
      <c r="AT2023" s="148"/>
      <c r="AU2023" s="149"/>
      <c r="AV2023" s="148"/>
      <c r="AW2023" s="173"/>
      <c r="AX2023" s="174"/>
      <c r="AY2023" s="175"/>
      <c r="AZ2023" s="175"/>
      <c r="BA2023" s="176"/>
      <c r="BB2023" s="176"/>
      <c r="BC2023" s="150"/>
      <c r="BE2023" s="151">
        <v>1319</v>
      </c>
      <c r="BF2023" s="164">
        <f t="shared" si="734"/>
        <v>8.4352000000001155</v>
      </c>
      <c r="BG2023" s="177">
        <f t="shared" si="735"/>
        <v>0.29578563386157636</v>
      </c>
      <c r="BH2023" s="178">
        <f t="shared" si="736"/>
        <v>5.1793323236509758E-4</v>
      </c>
      <c r="BI2023" s="179" t="str">
        <f t="shared" si="737"/>
        <v/>
      </c>
      <c r="BJ2023" s="179" t="str">
        <f t="shared" si="733"/>
        <v/>
      </c>
    </row>
    <row r="2024" spans="2:62" ht="20.100000000000001" customHeight="1" x14ac:dyDescent="0.25">
      <c r="B2024" s="147"/>
      <c r="C2024" s="151">
        <v>1343</v>
      </c>
      <c r="D2024" s="147">
        <f t="shared" si="706"/>
        <v>1024.7724652109155</v>
      </c>
      <c r="E2024" s="170">
        <f t="shared" si="707"/>
        <v>2.0839257325941588E-4</v>
      </c>
      <c r="F2024" s="170">
        <f t="shared" si="708"/>
        <v>0.91496828109343642</v>
      </c>
      <c r="G2024" s="147">
        <f t="shared" si="709"/>
        <v>2.0839257325941588E-4</v>
      </c>
      <c r="H2024" s="147" t="str">
        <f t="shared" si="710"/>
        <v/>
      </c>
      <c r="I2024" s="147" t="str">
        <f t="shared" si="711"/>
        <v/>
      </c>
      <c r="J2024" s="147">
        <f t="shared" si="712"/>
        <v>3.7255152713685021E-9</v>
      </c>
      <c r="K2024" s="147" t="str">
        <f t="shared" si="713"/>
        <v/>
      </c>
      <c r="L2024" s="147" t="str">
        <f t="shared" si="714"/>
        <v/>
      </c>
      <c r="P2024" s="151">
        <v>1343</v>
      </c>
      <c r="Q2024" s="147">
        <f t="shared" si="715"/>
        <v>32957.817914968196</v>
      </c>
      <c r="R2024" s="170">
        <f t="shared" si="716"/>
        <v>6.4796453327606181E-6</v>
      </c>
      <c r="S2024" s="170">
        <f t="shared" si="717"/>
        <v>0.91496828109343631</v>
      </c>
      <c r="T2024" s="147">
        <f t="shared" si="718"/>
        <v>6.4796453327606181E-6</v>
      </c>
      <c r="U2024" s="147" t="str">
        <f t="shared" si="719"/>
        <v/>
      </c>
      <c r="V2024" s="147" t="str">
        <f t="shared" si="720"/>
        <v/>
      </c>
      <c r="W2024" s="171">
        <f t="shared" si="721"/>
        <v>1.3817822321193684E-5</v>
      </c>
      <c r="X2024" s="169" t="str">
        <f t="shared" si="722"/>
        <v/>
      </c>
      <c r="Y2024" s="147" t="str">
        <f t="shared" si="723"/>
        <v/>
      </c>
      <c r="AC2024" s="151">
        <v>1343</v>
      </c>
      <c r="AD2024" s="147">
        <f t="shared" si="724"/>
        <v>1.3719999999999999</v>
      </c>
      <c r="AE2024" s="170">
        <f t="shared" si="725"/>
        <v>0.15565231124686443</v>
      </c>
      <c r="AF2024" s="170">
        <f t="shared" si="726"/>
        <v>0.91496828109343631</v>
      </c>
      <c r="AG2024" s="147">
        <f t="shared" si="727"/>
        <v>0.15565231124686443</v>
      </c>
      <c r="AH2024" s="147" t="str">
        <f t="shared" si="728"/>
        <v/>
      </c>
      <c r="AI2024" s="147" t="str">
        <f t="shared" si="729"/>
        <v/>
      </c>
      <c r="AJ2024" s="169">
        <f t="shared" si="730"/>
        <v>0</v>
      </c>
      <c r="AK2024" s="169" t="str">
        <f t="shared" si="731"/>
        <v/>
      </c>
      <c r="AL2024" s="169" t="str">
        <f t="shared" si="732"/>
        <v/>
      </c>
      <c r="AM2024" s="169"/>
      <c r="AN2024" s="169"/>
      <c r="AO2024" s="169"/>
      <c r="AP2024" s="169"/>
      <c r="AQ2024" s="169"/>
      <c r="AR2024" s="169"/>
      <c r="AS2024" s="169"/>
      <c r="AT2024" s="148"/>
      <c r="AU2024" s="149"/>
      <c r="AV2024" s="148"/>
      <c r="AW2024" s="173"/>
      <c r="AX2024" s="174"/>
      <c r="AY2024" s="175"/>
      <c r="AZ2024" s="175"/>
      <c r="BA2024" s="176"/>
      <c r="BB2024" s="176"/>
      <c r="BC2024" s="150"/>
      <c r="BE2024" s="151">
        <v>1320</v>
      </c>
      <c r="BF2024" s="164">
        <f t="shared" si="734"/>
        <v>8.4416000000001148</v>
      </c>
      <c r="BG2024" s="177">
        <f t="shared" si="735"/>
        <v>0.29526770062921126</v>
      </c>
      <c r="BH2024" s="178">
        <f t="shared" si="736"/>
        <v>5.1725796462487317E-4</v>
      </c>
      <c r="BI2024" s="179" t="str">
        <f t="shared" si="737"/>
        <v/>
      </c>
      <c r="BJ2024" s="179" t="str">
        <f t="shared" si="733"/>
        <v/>
      </c>
    </row>
    <row r="2025" spans="2:62" ht="20.100000000000001" customHeight="1" x14ac:dyDescent="0.25">
      <c r="B2025" s="147"/>
      <c r="C2025" s="151">
        <v>1344</v>
      </c>
      <c r="D2025" s="147">
        <f t="shared" ref="D2025:D2088" si="738">D$675+(C2025*D$678)</f>
        <v>1027.7601400366034</v>
      </c>
      <c r="E2025" s="170">
        <f t="shared" ref="E2025:E2088" si="739">_xlfn.NORM.DIST(D2025,D$672,D$673,0)</f>
        <v>2.0725038927344304E-4</v>
      </c>
      <c r="F2025" s="170">
        <f t="shared" ref="F2025:F2088" si="740">_xlfn.NORM.DIST(D2025,D$672,D$673,1)</f>
        <v>0.91558918336620965</v>
      </c>
      <c r="G2025" s="147">
        <f t="shared" ref="G2025:G2088" si="741">IF(OR(F2025&lt;H$677,F2025&gt;H$678),E2025,"")</f>
        <v>2.0725038927344304E-4</v>
      </c>
      <c r="H2025" s="147" t="str">
        <f t="shared" ref="H2025:H2088" si="742">IF(AND(F2025&gt;H$677,F2025&lt;H$678),E2025,"")</f>
        <v/>
      </c>
      <c r="I2025" s="147" t="str">
        <f t="shared" ref="I2025:I2088" si="743">IF(E2025=MAX(E$681:E$2681),E2025,"")</f>
        <v/>
      </c>
      <c r="J2025" s="147">
        <f t="shared" ref="J2025:J2088" si="744">_xlfn.NORM.DIST(D2025,H$673,H$674,0)</f>
        <v>3.7988152936159008E-9</v>
      </c>
      <c r="K2025" s="147" t="str">
        <f t="shared" ref="K2025:K2088" si="745">IF(J2025=MAX(J$681:J$2681),E2025,"")</f>
        <v/>
      </c>
      <c r="L2025" s="147" t="str">
        <f t="shared" ref="L2025:L2088" si="746">IF(K2025=MIN(K$681:K$2681),K2025,"")</f>
        <v/>
      </c>
      <c r="P2025" s="151">
        <v>1344</v>
      </c>
      <c r="Q2025" s="147">
        <f t="shared" ref="Q2025:Q2088" si="747">Q$675+(P2025*Q$678)</f>
        <v>33053.904847664904</v>
      </c>
      <c r="R2025" s="170">
        <f t="shared" ref="R2025:R2088" si="748">_xlfn.NORM.DIST(Q2025,Q$672,Q$673,0)</f>
        <v>6.4441308851096924E-6</v>
      </c>
      <c r="S2025" s="170">
        <f t="shared" ref="S2025:S2088" si="749">_xlfn.NORM.DIST(Q2025,Q$672,Q$673,1)</f>
        <v>0.91558918336620965</v>
      </c>
      <c r="T2025" s="147">
        <f t="shared" ref="T2025:T2088" si="750">IF(OR(S2025&lt;$U$677,S2025&gt;$U$678),R2025,"")</f>
        <v>6.4441308851096924E-6</v>
      </c>
      <c r="U2025" s="147" t="str">
        <f t="shared" ref="U2025:U2088" si="751">IF(AND(S2025&gt;U$677,S2025&lt;U$678),R2025,"")</f>
        <v/>
      </c>
      <c r="V2025" s="147" t="str">
        <f t="shared" ref="V2025:V2088" si="752">IF(R2025=MAX(R$681:R$2681),R2025,"")</f>
        <v/>
      </c>
      <c r="W2025" s="171">
        <f t="shared" ref="W2025:W2088" si="753">_xlfn.NORM.DIST(Q2025,U$673,U$674,0)</f>
        <v>1.3784232692155379E-5</v>
      </c>
      <c r="X2025" s="169" t="str">
        <f t="shared" ref="X2025:X2088" si="754">IF(W2025=MAX(W$681:W$2681),R2025,"")</f>
        <v/>
      </c>
      <c r="Y2025" s="147" t="str">
        <f t="shared" ref="Y2025:Y2088" si="755">IF(X2025=MIN(X$681:X$2681),X2025,"")</f>
        <v/>
      </c>
      <c r="AC2025" s="151">
        <v>1344</v>
      </c>
      <c r="AD2025" s="147">
        <f t="shared" ref="AD2025:AD2088" si="756">AD$675+(AC2025*AD$678)</f>
        <v>1.3760000000000003</v>
      </c>
      <c r="AE2025" s="170">
        <f t="shared" ref="AE2025:AE2088" si="757">_xlfn.NORM.DIST(AD2025,AD$672,AD$673,0)</f>
        <v>0.15479919266156569</v>
      </c>
      <c r="AF2025" s="170">
        <f t="shared" ref="AF2025:AF2088" si="758">_xlfn.NORM.DIST(AD2025,AD$672,AD$673,1)</f>
        <v>0.91558918336620965</v>
      </c>
      <c r="AG2025" s="147">
        <f t="shared" ref="AG2025:AG2088" si="759">IF(OR(AF2025&lt;H$677,AF2025&gt;H$678),AE2025,"")</f>
        <v>0.15479919266156569</v>
      </c>
      <c r="AH2025" s="147" t="str">
        <f t="shared" ref="AH2025:AH2088" si="760">IF(AND(AF2025&gt;U$677,AF2025&lt;U$678),AE2025,"")</f>
        <v/>
      </c>
      <c r="AI2025" s="147" t="str">
        <f t="shared" ref="AI2025:AI2088" si="761">IF(AE2025=MAX(AE$681:AE$2681),AE2025,"")</f>
        <v/>
      </c>
      <c r="AJ2025" s="169">
        <f t="shared" ref="AJ2025:AJ2088" si="762">_xlfn.NORM.DIST(AC2025,AH$673,AH$674,0)</f>
        <v>0</v>
      </c>
      <c r="AK2025" s="169" t="str">
        <f t="shared" ref="AK2025:AK2088" si="763">IF(AJ2025=MAX(AJ$681:AJ$2681),AE2025,"")</f>
        <v/>
      </c>
      <c r="AL2025" s="169" t="str">
        <f t="shared" ref="AL2025:AL2088" si="764">IF(AK2025=MIN(AK$681:AK$2681),AK2025,"")</f>
        <v/>
      </c>
      <c r="AM2025" s="169"/>
      <c r="AN2025" s="169"/>
      <c r="AO2025" s="169"/>
      <c r="AP2025" s="169"/>
      <c r="AQ2025" s="169"/>
      <c r="AR2025" s="169"/>
      <c r="AS2025" s="169"/>
      <c r="AT2025" s="148"/>
      <c r="AU2025" s="149"/>
      <c r="AV2025" s="148"/>
      <c r="AW2025" s="173"/>
      <c r="AX2025" s="174"/>
      <c r="AY2025" s="175"/>
      <c r="AZ2025" s="175"/>
      <c r="BA2025" s="176"/>
      <c r="BB2025" s="176"/>
      <c r="BC2025" s="150"/>
      <c r="BE2025" s="151">
        <v>1321</v>
      </c>
      <c r="BF2025" s="164">
        <f t="shared" si="734"/>
        <v>8.4480000000001141</v>
      </c>
      <c r="BG2025" s="177">
        <f t="shared" si="735"/>
        <v>0.29475044266458639</v>
      </c>
      <c r="BH2025" s="178">
        <f t="shared" si="736"/>
        <v>5.1658283552458162E-4</v>
      </c>
      <c r="BI2025" s="179" t="str">
        <f t="shared" si="737"/>
        <v/>
      </c>
      <c r="BJ2025" s="179" t="str">
        <f t="shared" si="733"/>
        <v/>
      </c>
    </row>
    <row r="2026" spans="2:62" ht="20.100000000000001" customHeight="1" x14ac:dyDescent="0.25">
      <c r="B2026" s="147"/>
      <c r="C2026" s="151">
        <v>1345</v>
      </c>
      <c r="D2026" s="147">
        <f t="shared" si="738"/>
        <v>1030.7478148622909</v>
      </c>
      <c r="E2026" s="170">
        <f t="shared" si="739"/>
        <v>2.0611116770673718E-4</v>
      </c>
      <c r="F2026" s="170">
        <f t="shared" si="740"/>
        <v>0.91620667758498575</v>
      </c>
      <c r="G2026" s="147">
        <f t="shared" si="741"/>
        <v>2.0611116770673718E-4</v>
      </c>
      <c r="H2026" s="147" t="str">
        <f t="shared" si="742"/>
        <v/>
      </c>
      <c r="I2026" s="147" t="str">
        <f t="shared" si="743"/>
        <v/>
      </c>
      <c r="J2026" s="147">
        <f t="shared" si="744"/>
        <v>3.8734955273969706E-9</v>
      </c>
      <c r="K2026" s="147" t="str">
        <f t="shared" si="745"/>
        <v/>
      </c>
      <c r="L2026" s="147" t="str">
        <f t="shared" si="746"/>
        <v/>
      </c>
      <c r="P2026" s="151">
        <v>1345</v>
      </c>
      <c r="Q2026" s="147">
        <f t="shared" si="747"/>
        <v>33149.991780361597</v>
      </c>
      <c r="R2026" s="170">
        <f t="shared" si="748"/>
        <v>6.4087085493122593E-6</v>
      </c>
      <c r="S2026" s="170">
        <f t="shared" si="749"/>
        <v>0.91620667758498575</v>
      </c>
      <c r="T2026" s="147">
        <f t="shared" si="750"/>
        <v>6.4087085493122593E-6</v>
      </c>
      <c r="U2026" s="147" t="str">
        <f t="shared" si="751"/>
        <v/>
      </c>
      <c r="V2026" s="147" t="str">
        <f t="shared" si="752"/>
        <v/>
      </c>
      <c r="W2026" s="171">
        <f t="shared" si="753"/>
        <v>1.375050470603079E-5</v>
      </c>
      <c r="X2026" s="169" t="str">
        <f t="shared" si="754"/>
        <v/>
      </c>
      <c r="Y2026" s="147" t="str">
        <f t="shared" si="755"/>
        <v/>
      </c>
      <c r="AC2026" s="151">
        <v>1345</v>
      </c>
      <c r="AD2026" s="147">
        <f t="shared" si="756"/>
        <v>1.38</v>
      </c>
      <c r="AE2026" s="170">
        <f t="shared" si="757"/>
        <v>0.15394828676263372</v>
      </c>
      <c r="AF2026" s="170">
        <f t="shared" si="758"/>
        <v>0.91620667758498575</v>
      </c>
      <c r="AG2026" s="147">
        <f t="shared" si="759"/>
        <v>0.15394828676263372</v>
      </c>
      <c r="AH2026" s="147" t="str">
        <f t="shared" si="760"/>
        <v/>
      </c>
      <c r="AI2026" s="147" t="str">
        <f t="shared" si="761"/>
        <v/>
      </c>
      <c r="AJ2026" s="169">
        <f t="shared" si="762"/>
        <v>0</v>
      </c>
      <c r="AK2026" s="169" t="str">
        <f t="shared" si="763"/>
        <v/>
      </c>
      <c r="AL2026" s="169" t="str">
        <f t="shared" si="764"/>
        <v/>
      </c>
      <c r="AM2026" s="169"/>
      <c r="AN2026" s="169"/>
      <c r="AO2026" s="169"/>
      <c r="AP2026" s="169"/>
      <c r="AQ2026" s="169"/>
      <c r="AR2026" s="169"/>
      <c r="AS2026" s="169"/>
      <c r="AT2026" s="148"/>
      <c r="AU2026" s="149"/>
      <c r="AV2026" s="148"/>
      <c r="AW2026" s="173"/>
      <c r="AX2026" s="174"/>
      <c r="AY2026" s="175"/>
      <c r="AZ2026" s="175"/>
      <c r="BA2026" s="176"/>
      <c r="BB2026" s="176"/>
      <c r="BC2026" s="150"/>
      <c r="BE2026" s="151">
        <v>1322</v>
      </c>
      <c r="BF2026" s="164">
        <f t="shared" si="734"/>
        <v>8.4544000000001134</v>
      </c>
      <c r="BG2026" s="177">
        <f t="shared" si="735"/>
        <v>0.29423385982906181</v>
      </c>
      <c r="BH2026" s="178">
        <f t="shared" si="736"/>
        <v>5.1590784794125488E-4</v>
      </c>
      <c r="BI2026" s="179" t="str">
        <f t="shared" si="737"/>
        <v/>
      </c>
      <c r="BJ2026" s="179" t="str">
        <f t="shared" si="733"/>
        <v/>
      </c>
    </row>
    <row r="2027" spans="2:62" ht="20.100000000000001" customHeight="1" x14ac:dyDescent="0.25">
      <c r="B2027" s="147"/>
      <c r="C2027" s="151">
        <v>1346</v>
      </c>
      <c r="D2027" s="147">
        <f t="shared" si="738"/>
        <v>1033.7354896879788</v>
      </c>
      <c r="E2027" s="170">
        <f t="shared" si="739"/>
        <v>2.0497492862996805E-4</v>
      </c>
      <c r="F2027" s="170">
        <f t="shared" si="740"/>
        <v>0.91682077263055572</v>
      </c>
      <c r="G2027" s="147">
        <f t="shared" si="741"/>
        <v>2.0497492862996805E-4</v>
      </c>
      <c r="H2027" s="147" t="str">
        <f t="shared" si="742"/>
        <v/>
      </c>
      <c r="I2027" s="147" t="str">
        <f t="shared" si="743"/>
        <v/>
      </c>
      <c r="J2027" s="147">
        <f t="shared" si="744"/>
        <v>3.9495806928064529E-9</v>
      </c>
      <c r="K2027" s="147" t="str">
        <f t="shared" si="745"/>
        <v/>
      </c>
      <c r="L2027" s="147" t="str">
        <f t="shared" si="746"/>
        <v/>
      </c>
      <c r="P2027" s="151">
        <v>1346</v>
      </c>
      <c r="Q2027" s="147">
        <f t="shared" si="747"/>
        <v>33246.07871305829</v>
      </c>
      <c r="R2027" s="170">
        <f t="shared" si="748"/>
        <v>6.3733789494348138E-6</v>
      </c>
      <c r="S2027" s="170">
        <f t="shared" si="749"/>
        <v>0.91682077263055572</v>
      </c>
      <c r="T2027" s="147">
        <f t="shared" si="750"/>
        <v>6.3733789494348138E-6</v>
      </c>
      <c r="U2027" s="147" t="str">
        <f t="shared" si="751"/>
        <v/>
      </c>
      <c r="V2027" s="147" t="str">
        <f t="shared" si="752"/>
        <v/>
      </c>
      <c r="W2027" s="171">
        <f t="shared" si="753"/>
        <v>1.3716639779325816E-5</v>
      </c>
      <c r="X2027" s="169" t="str">
        <f t="shared" si="754"/>
        <v/>
      </c>
      <c r="Y2027" s="147" t="str">
        <f t="shared" si="755"/>
        <v/>
      </c>
      <c r="AC2027" s="151">
        <v>1346</v>
      </c>
      <c r="AD2027" s="147">
        <f t="shared" si="756"/>
        <v>1.3840000000000003</v>
      </c>
      <c r="AE2027" s="170">
        <f t="shared" si="757"/>
        <v>0.1530996085412272</v>
      </c>
      <c r="AF2027" s="170">
        <f t="shared" si="758"/>
        <v>0.91682077263055572</v>
      </c>
      <c r="AG2027" s="147">
        <f t="shared" si="759"/>
        <v>0.1530996085412272</v>
      </c>
      <c r="AH2027" s="147" t="str">
        <f t="shared" si="760"/>
        <v/>
      </c>
      <c r="AI2027" s="147" t="str">
        <f t="shared" si="761"/>
        <v/>
      </c>
      <c r="AJ2027" s="169">
        <f t="shared" si="762"/>
        <v>0</v>
      </c>
      <c r="AK2027" s="169" t="str">
        <f t="shared" si="763"/>
        <v/>
      </c>
      <c r="AL2027" s="169" t="str">
        <f t="shared" si="764"/>
        <v/>
      </c>
      <c r="AM2027" s="169"/>
      <c r="AN2027" s="169"/>
      <c r="AO2027" s="169"/>
      <c r="AP2027" s="169"/>
      <c r="AQ2027" s="169"/>
      <c r="AR2027" s="169"/>
      <c r="AS2027" s="169"/>
      <c r="AT2027" s="148"/>
      <c r="AU2027" s="149"/>
      <c r="AV2027" s="148"/>
      <c r="AW2027" s="173"/>
      <c r="AX2027" s="174"/>
      <c r="AY2027" s="175"/>
      <c r="AZ2027" s="175"/>
      <c r="BA2027" s="176"/>
      <c r="BB2027" s="176"/>
      <c r="BC2027" s="150"/>
      <c r="BE2027" s="151">
        <v>1323</v>
      </c>
      <c r="BF2027" s="164">
        <f t="shared" si="734"/>
        <v>8.4608000000001127</v>
      </c>
      <c r="BG2027" s="177">
        <f t="shared" si="735"/>
        <v>0.29371795198112055</v>
      </c>
      <c r="BH2027" s="178">
        <f t="shared" si="736"/>
        <v>5.1523300474221045E-4</v>
      </c>
      <c r="BI2027" s="179" t="str">
        <f t="shared" si="737"/>
        <v/>
      </c>
      <c r="BJ2027" s="179" t="str">
        <f t="shared" si="733"/>
        <v/>
      </c>
    </row>
    <row r="2028" spans="2:62" ht="20.100000000000001" customHeight="1" x14ac:dyDescent="0.25">
      <c r="B2028" s="147"/>
      <c r="C2028" s="151">
        <v>1347</v>
      </c>
      <c r="D2028" s="147">
        <f t="shared" si="738"/>
        <v>1036.7231645136667</v>
      </c>
      <c r="E2028" s="170">
        <f t="shared" si="739"/>
        <v>2.0384169186055785E-4</v>
      </c>
      <c r="F2028" s="170">
        <f t="shared" si="740"/>
        <v>0.91743147744329667</v>
      </c>
      <c r="G2028" s="147">
        <f t="shared" si="741"/>
        <v>2.0384169186055785E-4</v>
      </c>
      <c r="H2028" s="147" t="str">
        <f t="shared" si="742"/>
        <v/>
      </c>
      <c r="I2028" s="147" t="str">
        <f t="shared" si="743"/>
        <v/>
      </c>
      <c r="J2028" s="147">
        <f t="shared" si="744"/>
        <v>4.0270959276068918E-9</v>
      </c>
      <c r="K2028" s="147" t="str">
        <f t="shared" si="745"/>
        <v/>
      </c>
      <c r="L2028" s="147" t="str">
        <f t="shared" si="746"/>
        <v/>
      </c>
      <c r="P2028" s="151">
        <v>1347</v>
      </c>
      <c r="Q2028" s="147">
        <f t="shared" si="747"/>
        <v>33342.165645754998</v>
      </c>
      <c r="R2028" s="170">
        <f t="shared" si="748"/>
        <v>6.3381427016694916E-6</v>
      </c>
      <c r="S2028" s="170">
        <f t="shared" si="749"/>
        <v>0.91743147744329667</v>
      </c>
      <c r="T2028" s="147">
        <f t="shared" si="750"/>
        <v>6.3381427016694916E-6</v>
      </c>
      <c r="U2028" s="147" t="str">
        <f t="shared" si="751"/>
        <v/>
      </c>
      <c r="V2028" s="147" t="str">
        <f t="shared" si="752"/>
        <v/>
      </c>
      <c r="W2028" s="171">
        <f t="shared" si="753"/>
        <v>1.368263933163409E-5</v>
      </c>
      <c r="X2028" s="169" t="str">
        <f t="shared" si="754"/>
        <v/>
      </c>
      <c r="Y2028" s="147" t="str">
        <f t="shared" si="755"/>
        <v/>
      </c>
      <c r="AC2028" s="151">
        <v>1347</v>
      </c>
      <c r="AD2028" s="147">
        <f t="shared" si="756"/>
        <v>1.3879999999999999</v>
      </c>
      <c r="AE2028" s="170">
        <f t="shared" si="757"/>
        <v>0.15225317279934966</v>
      </c>
      <c r="AF2028" s="170">
        <f t="shared" si="758"/>
        <v>0.91743147744329667</v>
      </c>
      <c r="AG2028" s="147">
        <f t="shared" si="759"/>
        <v>0.15225317279934966</v>
      </c>
      <c r="AH2028" s="147" t="str">
        <f t="shared" si="760"/>
        <v/>
      </c>
      <c r="AI2028" s="147" t="str">
        <f t="shared" si="761"/>
        <v/>
      </c>
      <c r="AJ2028" s="169">
        <f t="shared" si="762"/>
        <v>0</v>
      </c>
      <c r="AK2028" s="169" t="str">
        <f t="shared" si="763"/>
        <v/>
      </c>
      <c r="AL2028" s="169" t="str">
        <f t="shared" si="764"/>
        <v/>
      </c>
      <c r="AM2028" s="169"/>
      <c r="AN2028" s="169"/>
      <c r="AO2028" s="169"/>
      <c r="AP2028" s="169"/>
      <c r="AQ2028" s="169"/>
      <c r="AR2028" s="169"/>
      <c r="AS2028" s="169"/>
      <c r="AT2028" s="148"/>
      <c r="AU2028" s="149"/>
      <c r="AV2028" s="148"/>
      <c r="AW2028" s="173"/>
      <c r="AX2028" s="174"/>
      <c r="AY2028" s="175"/>
      <c r="AZ2028" s="175"/>
      <c r="BA2028" s="176"/>
      <c r="BB2028" s="176"/>
      <c r="BC2028" s="150"/>
      <c r="BE2028" s="151">
        <v>1324</v>
      </c>
      <c r="BF2028" s="164">
        <f t="shared" si="734"/>
        <v>8.467200000000112</v>
      </c>
      <c r="BG2028" s="177">
        <f t="shared" si="735"/>
        <v>0.29320271897637834</v>
      </c>
      <c r="BH2028" s="178">
        <f t="shared" si="736"/>
        <v>5.1455830878294195E-4</v>
      </c>
      <c r="BI2028" s="179" t="str">
        <f t="shared" si="737"/>
        <v/>
      </c>
      <c r="BJ2028" s="179" t="str">
        <f t="shared" si="733"/>
        <v/>
      </c>
    </row>
    <row r="2029" spans="2:62" ht="20.100000000000001" customHeight="1" x14ac:dyDescent="0.25">
      <c r="B2029" s="147"/>
      <c r="C2029" s="151">
        <v>1348</v>
      </c>
      <c r="D2029" s="147">
        <f t="shared" si="738"/>
        <v>1039.7108393393546</v>
      </c>
      <c r="E2029" s="170">
        <f t="shared" si="739"/>
        <v>2.0271147696281159E-4</v>
      </c>
      <c r="F2029" s="170">
        <f t="shared" si="740"/>
        <v>0.91803880102241564</v>
      </c>
      <c r="G2029" s="147">
        <f t="shared" si="741"/>
        <v>2.0271147696281159E-4</v>
      </c>
      <c r="H2029" s="147" t="str">
        <f t="shared" si="742"/>
        <v/>
      </c>
      <c r="I2029" s="147" t="str">
        <f t="shared" si="743"/>
        <v/>
      </c>
      <c r="J2029" s="147">
        <f t="shared" si="744"/>
        <v>4.1060667938080769E-9</v>
      </c>
      <c r="K2029" s="147" t="str">
        <f t="shared" si="745"/>
        <v/>
      </c>
      <c r="L2029" s="147" t="str">
        <f t="shared" si="746"/>
        <v/>
      </c>
      <c r="P2029" s="151">
        <v>1348</v>
      </c>
      <c r="Q2029" s="147">
        <f t="shared" si="747"/>
        <v>33438.252578451691</v>
      </c>
      <c r="R2029" s="170">
        <f t="shared" si="748"/>
        <v>6.3030004143381631E-6</v>
      </c>
      <c r="S2029" s="170">
        <f t="shared" si="749"/>
        <v>0.91803880102241553</v>
      </c>
      <c r="T2029" s="147">
        <f t="shared" si="750"/>
        <v>6.3030004143381631E-6</v>
      </c>
      <c r="U2029" s="147" t="str">
        <f t="shared" si="751"/>
        <v/>
      </c>
      <c r="V2029" s="147" t="str">
        <f t="shared" si="752"/>
        <v/>
      </c>
      <c r="W2029" s="171">
        <f t="shared" si="753"/>
        <v>1.3648504785538656E-5</v>
      </c>
      <c r="X2029" s="169" t="str">
        <f t="shared" si="754"/>
        <v/>
      </c>
      <c r="Y2029" s="147" t="str">
        <f t="shared" si="755"/>
        <v/>
      </c>
      <c r="AC2029" s="151">
        <v>1348</v>
      </c>
      <c r="AD2029" s="147">
        <f t="shared" si="756"/>
        <v>1.3920000000000003</v>
      </c>
      <c r="AE2029" s="170">
        <f t="shared" si="757"/>
        <v>0.15140899414994616</v>
      </c>
      <c r="AF2029" s="170">
        <f t="shared" si="758"/>
        <v>0.91803880102241564</v>
      </c>
      <c r="AG2029" s="147">
        <f t="shared" si="759"/>
        <v>0.15140899414994616</v>
      </c>
      <c r="AH2029" s="147" t="str">
        <f t="shared" si="760"/>
        <v/>
      </c>
      <c r="AI2029" s="147" t="str">
        <f t="shared" si="761"/>
        <v/>
      </c>
      <c r="AJ2029" s="169">
        <f t="shared" si="762"/>
        <v>0</v>
      </c>
      <c r="AK2029" s="169" t="str">
        <f t="shared" si="763"/>
        <v/>
      </c>
      <c r="AL2029" s="169" t="str">
        <f t="shared" si="764"/>
        <v/>
      </c>
      <c r="AM2029" s="169"/>
      <c r="AN2029" s="169"/>
      <c r="AO2029" s="169"/>
      <c r="AP2029" s="169"/>
      <c r="AQ2029" s="169"/>
      <c r="AR2029" s="169"/>
      <c r="AS2029" s="169"/>
      <c r="AT2029" s="148"/>
      <c r="AU2029" s="149"/>
      <c r="AV2029" s="148"/>
      <c r="AW2029" s="173"/>
      <c r="AX2029" s="174"/>
      <c r="AY2029" s="175"/>
      <c r="AZ2029" s="175"/>
      <c r="BA2029" s="176"/>
      <c r="BB2029" s="176"/>
      <c r="BC2029" s="150"/>
      <c r="BE2029" s="151">
        <v>1325</v>
      </c>
      <c r="BF2029" s="164">
        <f t="shared" si="734"/>
        <v>8.4736000000001113</v>
      </c>
      <c r="BG2029" s="177">
        <f t="shared" si="735"/>
        <v>0.2926881606675954</v>
      </c>
      <c r="BH2029" s="178">
        <f t="shared" si="736"/>
        <v>5.1388376290806281E-4</v>
      </c>
      <c r="BI2029" s="179" t="str">
        <f t="shared" si="737"/>
        <v/>
      </c>
      <c r="BJ2029" s="179" t="str">
        <f t="shared" si="733"/>
        <v/>
      </c>
    </row>
    <row r="2030" spans="2:62" ht="20.100000000000001" customHeight="1" x14ac:dyDescent="0.25">
      <c r="B2030" s="147"/>
      <c r="C2030" s="151">
        <v>1349</v>
      </c>
      <c r="D2030" s="147">
        <f t="shared" si="738"/>
        <v>1042.6985141650421</v>
      </c>
      <c r="E2030" s="170">
        <f t="shared" si="739"/>
        <v>2.015843032480683E-4</v>
      </c>
      <c r="F2030" s="170">
        <f t="shared" si="740"/>
        <v>0.91864275242519333</v>
      </c>
      <c r="G2030" s="147">
        <f t="shared" si="741"/>
        <v>2.015843032480683E-4</v>
      </c>
      <c r="H2030" s="147" t="str">
        <f t="shared" si="742"/>
        <v/>
      </c>
      <c r="I2030" s="147" t="str">
        <f t="shared" si="743"/>
        <v/>
      </c>
      <c r="J2030" s="147">
        <f t="shared" si="744"/>
        <v>4.186519284341425E-9</v>
      </c>
      <c r="K2030" s="147" t="str">
        <f t="shared" si="745"/>
        <v/>
      </c>
      <c r="L2030" s="147" t="str">
        <f t="shared" si="746"/>
        <v/>
      </c>
      <c r="P2030" s="151">
        <v>1349</v>
      </c>
      <c r="Q2030" s="147">
        <f t="shared" si="747"/>
        <v>33534.339511148399</v>
      </c>
      <c r="R2030" s="170">
        <f t="shared" si="748"/>
        <v>6.2679526878970875E-6</v>
      </c>
      <c r="S2030" s="170">
        <f t="shared" si="749"/>
        <v>0.91864275242519333</v>
      </c>
      <c r="T2030" s="147">
        <f t="shared" si="750"/>
        <v>6.2679526878970875E-6</v>
      </c>
      <c r="U2030" s="147" t="str">
        <f t="shared" si="751"/>
        <v/>
      </c>
      <c r="V2030" s="147" t="str">
        <f t="shared" si="752"/>
        <v/>
      </c>
      <c r="W2030" s="171">
        <f t="shared" si="753"/>
        <v>1.3614237566513601E-5</v>
      </c>
      <c r="X2030" s="169" t="str">
        <f t="shared" si="754"/>
        <v/>
      </c>
      <c r="Y2030" s="147" t="str">
        <f t="shared" si="755"/>
        <v/>
      </c>
      <c r="AC2030" s="151">
        <v>1349</v>
      </c>
      <c r="AD2030" s="147">
        <f t="shared" si="756"/>
        <v>1.3959999999999999</v>
      </c>
      <c r="AE2030" s="170">
        <f t="shared" si="757"/>
        <v>0.15056708701701729</v>
      </c>
      <c r="AF2030" s="170">
        <f t="shared" si="758"/>
        <v>0.91864275242519322</v>
      </c>
      <c r="AG2030" s="147">
        <f t="shared" si="759"/>
        <v>0.15056708701701729</v>
      </c>
      <c r="AH2030" s="147" t="str">
        <f t="shared" si="760"/>
        <v/>
      </c>
      <c r="AI2030" s="147" t="str">
        <f t="shared" si="761"/>
        <v/>
      </c>
      <c r="AJ2030" s="169">
        <f t="shared" si="762"/>
        <v>0</v>
      </c>
      <c r="AK2030" s="169" t="str">
        <f t="shared" si="763"/>
        <v/>
      </c>
      <c r="AL2030" s="169" t="str">
        <f t="shared" si="764"/>
        <v/>
      </c>
      <c r="AM2030" s="169"/>
      <c r="AN2030" s="169"/>
      <c r="AO2030" s="169"/>
      <c r="AP2030" s="169"/>
      <c r="AQ2030" s="169"/>
      <c r="AR2030" s="169"/>
      <c r="AS2030" s="169"/>
      <c r="AT2030" s="148"/>
      <c r="AU2030" s="149"/>
      <c r="AV2030" s="148"/>
      <c r="AW2030" s="173"/>
      <c r="AX2030" s="174"/>
      <c r="AY2030" s="175"/>
      <c r="AZ2030" s="175"/>
      <c r="BA2030" s="176"/>
      <c r="BB2030" s="176"/>
      <c r="BC2030" s="150"/>
      <c r="BE2030" s="151">
        <v>1326</v>
      </c>
      <c r="BF2030" s="164">
        <f t="shared" si="734"/>
        <v>8.4800000000001106</v>
      </c>
      <c r="BG2030" s="177">
        <f t="shared" si="735"/>
        <v>0.29217427690468734</v>
      </c>
      <c r="BH2030" s="178">
        <f t="shared" si="736"/>
        <v>5.1320936995025157E-4</v>
      </c>
      <c r="BI2030" s="179" t="str">
        <f t="shared" si="737"/>
        <v/>
      </c>
      <c r="BJ2030" s="179" t="str">
        <f t="shared" si="733"/>
        <v/>
      </c>
    </row>
    <row r="2031" spans="2:62" ht="20.100000000000001" customHeight="1" x14ac:dyDescent="0.25">
      <c r="B2031" s="147"/>
      <c r="C2031" s="151">
        <v>1350</v>
      </c>
      <c r="D2031" s="147">
        <f t="shared" si="738"/>
        <v>1045.68618899073</v>
      </c>
      <c r="E2031" s="170">
        <f t="shared" si="739"/>
        <v>2.0046018977487048E-4</v>
      </c>
      <c r="F2031" s="170">
        <f t="shared" si="740"/>
        <v>0.91924334076622893</v>
      </c>
      <c r="G2031" s="147">
        <f t="shared" si="741"/>
        <v>2.0046018977487048E-4</v>
      </c>
      <c r="H2031" s="147" t="str">
        <f t="shared" si="742"/>
        <v/>
      </c>
      <c r="I2031" s="147" t="str">
        <f t="shared" si="743"/>
        <v/>
      </c>
      <c r="J2031" s="147">
        <f t="shared" si="744"/>
        <v>4.2684798298305082E-9</v>
      </c>
      <c r="K2031" s="147" t="str">
        <f t="shared" si="745"/>
        <v/>
      </c>
      <c r="L2031" s="147" t="str">
        <f t="shared" si="746"/>
        <v/>
      </c>
      <c r="P2031" s="151">
        <v>1350</v>
      </c>
      <c r="Q2031" s="147">
        <f t="shared" si="747"/>
        <v>33630.426443845092</v>
      </c>
      <c r="R2031" s="170">
        <f t="shared" si="748"/>
        <v>6.233000114942234E-6</v>
      </c>
      <c r="S2031" s="170">
        <f t="shared" si="749"/>
        <v>0.91924334076622893</v>
      </c>
      <c r="T2031" s="147">
        <f t="shared" si="750"/>
        <v>6.233000114942234E-6</v>
      </c>
      <c r="U2031" s="147" t="str">
        <f t="shared" si="751"/>
        <v/>
      </c>
      <c r="V2031" s="147" t="str">
        <f t="shared" si="752"/>
        <v/>
      </c>
      <c r="W2031" s="171">
        <f t="shared" si="753"/>
        <v>1.3579839102825754E-5</v>
      </c>
      <c r="X2031" s="169" t="str">
        <f t="shared" si="754"/>
        <v/>
      </c>
      <c r="Y2031" s="147" t="str">
        <f t="shared" si="755"/>
        <v/>
      </c>
      <c r="AC2031" s="151">
        <v>1350</v>
      </c>
      <c r="AD2031" s="147">
        <f t="shared" si="756"/>
        <v>1.4000000000000004</v>
      </c>
      <c r="AE2031" s="170">
        <f t="shared" si="757"/>
        <v>0.14972746563574479</v>
      </c>
      <c r="AF2031" s="170">
        <f t="shared" si="758"/>
        <v>0.91924334076622904</v>
      </c>
      <c r="AG2031" s="147">
        <f t="shared" si="759"/>
        <v>0.14972746563574479</v>
      </c>
      <c r="AH2031" s="147" t="str">
        <f t="shared" si="760"/>
        <v/>
      </c>
      <c r="AI2031" s="147" t="str">
        <f t="shared" si="761"/>
        <v/>
      </c>
      <c r="AJ2031" s="169">
        <f t="shared" si="762"/>
        <v>0</v>
      </c>
      <c r="AK2031" s="169" t="str">
        <f t="shared" si="763"/>
        <v/>
      </c>
      <c r="AL2031" s="169" t="str">
        <f t="shared" si="764"/>
        <v/>
      </c>
      <c r="AM2031" s="169"/>
      <c r="AN2031" s="169"/>
      <c r="AO2031" s="169"/>
      <c r="AP2031" s="169"/>
      <c r="AQ2031" s="169"/>
      <c r="AR2031" s="169"/>
      <c r="AS2031" s="169"/>
      <c r="AT2031" s="148"/>
      <c r="AU2031" s="149"/>
      <c r="AV2031" s="148"/>
      <c r="AW2031" s="173"/>
      <c r="AX2031" s="174"/>
      <c r="AY2031" s="175"/>
      <c r="AZ2031" s="175"/>
      <c r="BA2031" s="176"/>
      <c r="BB2031" s="176"/>
      <c r="BC2031" s="150"/>
      <c r="BE2031" s="151">
        <v>1327</v>
      </c>
      <c r="BF2031" s="164">
        <f t="shared" si="734"/>
        <v>8.4864000000001099</v>
      </c>
      <c r="BG2031" s="177">
        <f t="shared" si="735"/>
        <v>0.29166106753473708</v>
      </c>
      <c r="BH2031" s="178">
        <f t="shared" si="736"/>
        <v>5.1253513273086249E-4</v>
      </c>
      <c r="BI2031" s="179" t="str">
        <f t="shared" si="737"/>
        <v/>
      </c>
      <c r="BJ2031" s="179" t="str">
        <f t="shared" si="733"/>
        <v/>
      </c>
    </row>
    <row r="2032" spans="2:62" ht="20.100000000000001" customHeight="1" x14ac:dyDescent="0.25">
      <c r="B2032" s="147"/>
      <c r="C2032" s="151">
        <v>1351</v>
      </c>
      <c r="D2032" s="147">
        <f t="shared" si="738"/>
        <v>1048.6738638164179</v>
      </c>
      <c r="E2032" s="170">
        <f t="shared" si="739"/>
        <v>1.993391553491541E-4</v>
      </c>
      <c r="F2032" s="170">
        <f t="shared" si="740"/>
        <v>0.91984057521668516</v>
      </c>
      <c r="G2032" s="147">
        <f t="shared" si="741"/>
        <v>1.993391553491541E-4</v>
      </c>
      <c r="H2032" s="147" t="str">
        <f t="shared" si="742"/>
        <v/>
      </c>
      <c r="I2032" s="147" t="str">
        <f t="shared" si="743"/>
        <v/>
      </c>
      <c r="J2032" s="147">
        <f t="shared" si="744"/>
        <v>4.3519753054588538E-9</v>
      </c>
      <c r="K2032" s="147" t="str">
        <f t="shared" si="745"/>
        <v/>
      </c>
      <c r="L2032" s="147" t="str">
        <f t="shared" si="746"/>
        <v/>
      </c>
      <c r="P2032" s="151">
        <v>1351</v>
      </c>
      <c r="Q2032" s="147">
        <f t="shared" si="747"/>
        <v>33726.5133765418</v>
      </c>
      <c r="R2032" s="170">
        <f t="shared" si="748"/>
        <v>6.1981432802151416E-6</v>
      </c>
      <c r="S2032" s="170">
        <f t="shared" si="749"/>
        <v>0.91984057521668516</v>
      </c>
      <c r="T2032" s="147">
        <f t="shared" si="750"/>
        <v>6.1981432802151416E-6</v>
      </c>
      <c r="U2032" s="147" t="str">
        <f t="shared" si="751"/>
        <v/>
      </c>
      <c r="V2032" s="147" t="str">
        <f t="shared" si="752"/>
        <v/>
      </c>
      <c r="W2032" s="171">
        <f t="shared" si="753"/>
        <v>1.354531082543636E-5</v>
      </c>
      <c r="X2032" s="169" t="str">
        <f t="shared" si="754"/>
        <v/>
      </c>
      <c r="Y2032" s="147" t="str">
        <f t="shared" si="755"/>
        <v/>
      </c>
      <c r="AC2032" s="151">
        <v>1351</v>
      </c>
      <c r="AD2032" s="147">
        <f t="shared" si="756"/>
        <v>1.4039999999999999</v>
      </c>
      <c r="AE2032" s="170">
        <f t="shared" si="757"/>
        <v>0.14889014405263437</v>
      </c>
      <c r="AF2032" s="170">
        <f t="shared" si="758"/>
        <v>0.91984057521668516</v>
      </c>
      <c r="AG2032" s="147">
        <f t="shared" si="759"/>
        <v>0.14889014405263437</v>
      </c>
      <c r="AH2032" s="147" t="str">
        <f t="shared" si="760"/>
        <v/>
      </c>
      <c r="AI2032" s="147" t="str">
        <f t="shared" si="761"/>
        <v/>
      </c>
      <c r="AJ2032" s="169">
        <f t="shared" si="762"/>
        <v>0</v>
      </c>
      <c r="AK2032" s="169" t="str">
        <f t="shared" si="763"/>
        <v/>
      </c>
      <c r="AL2032" s="169" t="str">
        <f t="shared" si="764"/>
        <v/>
      </c>
      <c r="AM2032" s="169"/>
      <c r="AN2032" s="169"/>
      <c r="AO2032" s="169"/>
      <c r="AP2032" s="169"/>
      <c r="AQ2032" s="169"/>
      <c r="AR2032" s="169"/>
      <c r="AS2032" s="169"/>
      <c r="AT2032" s="148"/>
      <c r="AU2032" s="149"/>
      <c r="AV2032" s="148"/>
      <c r="AW2032" s="173"/>
      <c r="AX2032" s="174"/>
      <c r="AY2032" s="175"/>
      <c r="AZ2032" s="175"/>
      <c r="BA2032" s="176"/>
      <c r="BB2032" s="176"/>
      <c r="BC2032" s="150"/>
      <c r="BE2032" s="151">
        <v>1328</v>
      </c>
      <c r="BF2032" s="164">
        <f t="shared" si="734"/>
        <v>8.4928000000001092</v>
      </c>
      <c r="BG2032" s="177">
        <f t="shared" si="735"/>
        <v>0.29114853240200622</v>
      </c>
      <c r="BH2032" s="178">
        <f t="shared" si="736"/>
        <v>5.1186105406181293E-4</v>
      </c>
      <c r="BI2032" s="179" t="str">
        <f t="shared" si="737"/>
        <v/>
      </c>
      <c r="BJ2032" s="179" t="str">
        <f t="shared" si="733"/>
        <v/>
      </c>
    </row>
    <row r="2033" spans="2:62" ht="20.100000000000001" customHeight="1" x14ac:dyDescent="0.25">
      <c r="B2033" s="147"/>
      <c r="C2033" s="151">
        <v>1352</v>
      </c>
      <c r="D2033" s="147">
        <f t="shared" si="738"/>
        <v>1051.6615386421054</v>
      </c>
      <c r="E2033" s="170">
        <f t="shared" si="739"/>
        <v>1.9822121852445707E-4</v>
      </c>
      <c r="F2033" s="170">
        <f t="shared" si="740"/>
        <v>0.92043446500353321</v>
      </c>
      <c r="G2033" s="147">
        <f t="shared" si="741"/>
        <v>1.9822121852445707E-4</v>
      </c>
      <c r="H2033" s="147" t="str">
        <f t="shared" si="742"/>
        <v/>
      </c>
      <c r="I2033" s="147" t="str">
        <f t="shared" si="743"/>
        <v/>
      </c>
      <c r="J2033" s="147">
        <f t="shared" si="744"/>
        <v>4.4370330379363583E-9</v>
      </c>
      <c r="K2033" s="147" t="str">
        <f t="shared" si="745"/>
        <v/>
      </c>
      <c r="L2033" s="147" t="str">
        <f t="shared" si="746"/>
        <v/>
      </c>
      <c r="P2033" s="151">
        <v>1352</v>
      </c>
      <c r="Q2033" s="147">
        <f t="shared" si="747"/>
        <v>33822.600309238493</v>
      </c>
      <c r="R2033" s="170">
        <f t="shared" si="748"/>
        <v>6.1633827606094252E-6</v>
      </c>
      <c r="S2033" s="170">
        <f t="shared" si="749"/>
        <v>0.92043446500353321</v>
      </c>
      <c r="T2033" s="147">
        <f t="shared" si="750"/>
        <v>6.1633827606094252E-6</v>
      </c>
      <c r="U2033" s="147" t="str">
        <f t="shared" si="751"/>
        <v/>
      </c>
      <c r="V2033" s="147" t="str">
        <f t="shared" si="752"/>
        <v/>
      </c>
      <c r="W2033" s="171">
        <f t="shared" si="753"/>
        <v>1.351065416790282E-5</v>
      </c>
      <c r="X2033" s="169" t="str">
        <f t="shared" si="754"/>
        <v/>
      </c>
      <c r="Y2033" s="147" t="str">
        <f t="shared" si="755"/>
        <v/>
      </c>
      <c r="AC2033" s="151">
        <v>1352</v>
      </c>
      <c r="AD2033" s="147">
        <f t="shared" si="756"/>
        <v>1.4080000000000004</v>
      </c>
      <c r="AE2033" s="170">
        <f t="shared" si="757"/>
        <v>0.14805513612567003</v>
      </c>
      <c r="AF2033" s="170">
        <f t="shared" si="758"/>
        <v>0.92043446500353332</v>
      </c>
      <c r="AG2033" s="147">
        <f t="shared" si="759"/>
        <v>0.14805513612567003</v>
      </c>
      <c r="AH2033" s="147" t="str">
        <f t="shared" si="760"/>
        <v/>
      </c>
      <c r="AI2033" s="147" t="str">
        <f t="shared" si="761"/>
        <v/>
      </c>
      <c r="AJ2033" s="169">
        <f t="shared" si="762"/>
        <v>0</v>
      </c>
      <c r="AK2033" s="169" t="str">
        <f t="shared" si="763"/>
        <v/>
      </c>
      <c r="AL2033" s="169" t="str">
        <f t="shared" si="764"/>
        <v/>
      </c>
      <c r="AM2033" s="169"/>
      <c r="AN2033" s="169"/>
      <c r="AO2033" s="169"/>
      <c r="AP2033" s="169"/>
      <c r="AQ2033" s="169"/>
      <c r="AR2033" s="169"/>
      <c r="AS2033" s="169"/>
      <c r="AT2033" s="148"/>
      <c r="AU2033" s="149"/>
      <c r="AV2033" s="148"/>
      <c r="AW2033" s="173"/>
      <c r="AX2033" s="174"/>
      <c r="AY2033" s="175"/>
      <c r="AZ2033" s="175"/>
      <c r="BA2033" s="176"/>
      <c r="BB2033" s="176"/>
      <c r="BC2033" s="150"/>
      <c r="BE2033" s="151">
        <v>1329</v>
      </c>
      <c r="BF2033" s="164">
        <f t="shared" si="734"/>
        <v>8.4992000000001084</v>
      </c>
      <c r="BG2033" s="177">
        <f t="shared" si="735"/>
        <v>0.29063667134794441</v>
      </c>
      <c r="BH2033" s="178">
        <f t="shared" si="736"/>
        <v>5.1118713674158656E-4</v>
      </c>
      <c r="BI2033" s="179" t="str">
        <f t="shared" si="737"/>
        <v/>
      </c>
      <c r="BJ2033" s="179" t="str">
        <f t="shared" si="733"/>
        <v/>
      </c>
    </row>
    <row r="2034" spans="2:62" ht="20.100000000000001" customHeight="1" x14ac:dyDescent="0.25">
      <c r="B2034" s="147"/>
      <c r="C2034" s="151">
        <v>1353</v>
      </c>
      <c r="D2034" s="147">
        <f t="shared" si="738"/>
        <v>1054.6492134677933</v>
      </c>
      <c r="E2034" s="170">
        <f t="shared" si="739"/>
        <v>1.9710639760214571E-4</v>
      </c>
      <c r="F2034" s="170">
        <f t="shared" si="740"/>
        <v>0.92102501940879988</v>
      </c>
      <c r="G2034" s="147">
        <f t="shared" si="741"/>
        <v>1.9710639760214571E-4</v>
      </c>
      <c r="H2034" s="147" t="str">
        <f t="shared" si="742"/>
        <v/>
      </c>
      <c r="I2034" s="147" t="str">
        <f t="shared" si="743"/>
        <v/>
      </c>
      <c r="J2034" s="147">
        <f t="shared" si="744"/>
        <v>4.5236808125656904E-9</v>
      </c>
      <c r="K2034" s="147" t="str">
        <f t="shared" si="745"/>
        <v/>
      </c>
      <c r="L2034" s="147" t="str">
        <f t="shared" si="746"/>
        <v/>
      </c>
      <c r="P2034" s="151">
        <v>1353</v>
      </c>
      <c r="Q2034" s="147">
        <f t="shared" si="747"/>
        <v>33918.6872419352</v>
      </c>
      <c r="R2034" s="170">
        <f t="shared" si="748"/>
        <v>6.1287191251778186E-6</v>
      </c>
      <c r="S2034" s="170">
        <f t="shared" si="749"/>
        <v>0.92102501940879988</v>
      </c>
      <c r="T2034" s="147">
        <f t="shared" si="750"/>
        <v>6.1287191251778186E-6</v>
      </c>
      <c r="U2034" s="147" t="str">
        <f t="shared" si="751"/>
        <v/>
      </c>
      <c r="V2034" s="147" t="str">
        <f t="shared" si="752"/>
        <v/>
      </c>
      <c r="W2034" s="171">
        <f t="shared" si="753"/>
        <v>1.347587056628045E-5</v>
      </c>
      <c r="X2034" s="169" t="str">
        <f t="shared" si="754"/>
        <v/>
      </c>
      <c r="Y2034" s="147" t="str">
        <f t="shared" si="755"/>
        <v/>
      </c>
      <c r="AC2034" s="151">
        <v>1353</v>
      </c>
      <c r="AD2034" s="147">
        <f t="shared" si="756"/>
        <v>1.4119999999999999</v>
      </c>
      <c r="AE2034" s="170">
        <f t="shared" si="757"/>
        <v>0.14722245552448529</v>
      </c>
      <c r="AF2034" s="170">
        <f t="shared" si="758"/>
        <v>0.92102501940879988</v>
      </c>
      <c r="AG2034" s="147">
        <f t="shared" si="759"/>
        <v>0.14722245552448529</v>
      </c>
      <c r="AH2034" s="147" t="str">
        <f t="shared" si="760"/>
        <v/>
      </c>
      <c r="AI2034" s="147" t="str">
        <f t="shared" si="761"/>
        <v/>
      </c>
      <c r="AJ2034" s="169">
        <f t="shared" si="762"/>
        <v>0</v>
      </c>
      <c r="AK2034" s="169" t="str">
        <f t="shared" si="763"/>
        <v/>
      </c>
      <c r="AL2034" s="169" t="str">
        <f t="shared" si="764"/>
        <v/>
      </c>
      <c r="AM2034" s="169"/>
      <c r="AN2034" s="169"/>
      <c r="AO2034" s="169"/>
      <c r="AP2034" s="169"/>
      <c r="AQ2034" s="169"/>
      <c r="AR2034" s="169"/>
      <c r="AS2034" s="169"/>
      <c r="AT2034" s="148"/>
      <c r="AU2034" s="149"/>
      <c r="AV2034" s="148"/>
      <c r="AW2034" s="173"/>
      <c r="AX2034" s="174"/>
      <c r="AY2034" s="175"/>
      <c r="AZ2034" s="175"/>
      <c r="BA2034" s="176"/>
      <c r="BB2034" s="176"/>
      <c r="BC2034" s="150"/>
      <c r="BE2034" s="151">
        <v>1330</v>
      </c>
      <c r="BF2034" s="164">
        <f t="shared" si="734"/>
        <v>8.5056000000001077</v>
      </c>
      <c r="BG2034" s="177">
        <f t="shared" si="735"/>
        <v>0.29012548421120282</v>
      </c>
      <c r="BH2034" s="178">
        <f t="shared" si="736"/>
        <v>5.1051338355856402E-4</v>
      </c>
      <c r="BI2034" s="179" t="str">
        <f t="shared" si="737"/>
        <v/>
      </c>
      <c r="BJ2034" s="179" t="str">
        <f t="shared" si="733"/>
        <v/>
      </c>
    </row>
    <row r="2035" spans="2:62" ht="20.100000000000001" customHeight="1" x14ac:dyDescent="0.25">
      <c r="B2035" s="147"/>
      <c r="C2035" s="151">
        <v>1354</v>
      </c>
      <c r="D2035" s="147">
        <f t="shared" si="738"/>
        <v>1057.6368882934812</v>
      </c>
      <c r="E2035" s="170">
        <f t="shared" si="739"/>
        <v>1.9599471063166225E-4</v>
      </c>
      <c r="F2035" s="170">
        <f t="shared" si="740"/>
        <v>0.9216122477688139</v>
      </c>
      <c r="G2035" s="147">
        <f t="shared" si="741"/>
        <v>1.9599471063166225E-4</v>
      </c>
      <c r="H2035" s="147" t="str">
        <f t="shared" si="742"/>
        <v/>
      </c>
      <c r="I2035" s="147" t="str">
        <f t="shared" si="743"/>
        <v/>
      </c>
      <c r="J2035" s="147">
        <f t="shared" si="744"/>
        <v>4.6119468804095505E-9</v>
      </c>
      <c r="K2035" s="147" t="str">
        <f t="shared" si="745"/>
        <v/>
      </c>
      <c r="L2035" s="147" t="str">
        <f t="shared" si="746"/>
        <v/>
      </c>
      <c r="P2035" s="151">
        <v>1354</v>
      </c>
      <c r="Q2035" s="147">
        <f t="shared" si="747"/>
        <v>34014.774174631893</v>
      </c>
      <c r="R2035" s="170">
        <f t="shared" si="748"/>
        <v>6.094152935139863E-6</v>
      </c>
      <c r="S2035" s="170">
        <f t="shared" si="749"/>
        <v>0.92161224776881379</v>
      </c>
      <c r="T2035" s="147">
        <f t="shared" si="750"/>
        <v>6.094152935139863E-6</v>
      </c>
      <c r="U2035" s="147" t="str">
        <f t="shared" si="751"/>
        <v/>
      </c>
      <c r="V2035" s="147" t="str">
        <f t="shared" si="752"/>
        <v/>
      </c>
      <c r="W2035" s="171">
        <f t="shared" si="753"/>
        <v>1.3440961459024321E-5</v>
      </c>
      <c r="X2035" s="169" t="str">
        <f t="shared" si="754"/>
        <v/>
      </c>
      <c r="Y2035" s="147" t="str">
        <f t="shared" si="755"/>
        <v/>
      </c>
      <c r="AC2035" s="151">
        <v>1354</v>
      </c>
      <c r="AD2035" s="147">
        <f t="shared" si="756"/>
        <v>1.4160000000000004</v>
      </c>
      <c r="AE2035" s="170">
        <f t="shared" si="757"/>
        <v>0.1463921157305455</v>
      </c>
      <c r="AF2035" s="170">
        <f t="shared" si="758"/>
        <v>0.9216122477688139</v>
      </c>
      <c r="AG2035" s="147">
        <f t="shared" si="759"/>
        <v>0.1463921157305455</v>
      </c>
      <c r="AH2035" s="147" t="str">
        <f t="shared" si="760"/>
        <v/>
      </c>
      <c r="AI2035" s="147" t="str">
        <f t="shared" si="761"/>
        <v/>
      </c>
      <c r="AJ2035" s="169">
        <f t="shared" si="762"/>
        <v>0</v>
      </c>
      <c r="AK2035" s="169" t="str">
        <f t="shared" si="763"/>
        <v/>
      </c>
      <c r="AL2035" s="169" t="str">
        <f t="shared" si="764"/>
        <v/>
      </c>
      <c r="AM2035" s="169"/>
      <c r="AN2035" s="169"/>
      <c r="AO2035" s="169"/>
      <c r="AP2035" s="169"/>
      <c r="AQ2035" s="169"/>
      <c r="AR2035" s="169"/>
      <c r="AS2035" s="169"/>
      <c r="AT2035" s="148"/>
      <c r="AU2035" s="149"/>
      <c r="AV2035" s="148"/>
      <c r="AW2035" s="173"/>
      <c r="AX2035" s="174"/>
      <c r="AY2035" s="175"/>
      <c r="AZ2035" s="175"/>
      <c r="BA2035" s="176"/>
      <c r="BB2035" s="176"/>
      <c r="BC2035" s="150"/>
      <c r="BE2035" s="151">
        <v>1331</v>
      </c>
      <c r="BF2035" s="164">
        <f t="shared" si="734"/>
        <v>8.512000000000107</v>
      </c>
      <c r="BG2035" s="177">
        <f t="shared" si="735"/>
        <v>0.28961497082764426</v>
      </c>
      <c r="BH2035" s="178">
        <f t="shared" si="736"/>
        <v>5.0983979729019024E-4</v>
      </c>
      <c r="BI2035" s="179" t="str">
        <f t="shared" si="737"/>
        <v/>
      </c>
      <c r="BJ2035" s="179" t="str">
        <f t="shared" si="733"/>
        <v/>
      </c>
    </row>
    <row r="2036" spans="2:62" ht="20.100000000000001" customHeight="1" x14ac:dyDescent="0.25">
      <c r="B2036" s="147"/>
      <c r="C2036" s="151">
        <v>1355</v>
      </c>
      <c r="D2036" s="147">
        <f t="shared" si="738"/>
        <v>1060.6245631191691</v>
      </c>
      <c r="E2036" s="170">
        <f t="shared" si="739"/>
        <v>1.9488617541078872E-4</v>
      </c>
      <c r="F2036" s="170">
        <f t="shared" si="740"/>
        <v>0.92219615947345368</v>
      </c>
      <c r="G2036" s="147">
        <f t="shared" si="741"/>
        <v>1.9488617541078872E-4</v>
      </c>
      <c r="H2036" s="147" t="str">
        <f t="shared" si="742"/>
        <v/>
      </c>
      <c r="I2036" s="147" t="str">
        <f t="shared" si="743"/>
        <v/>
      </c>
      <c r="J2036" s="147">
        <f t="shared" si="744"/>
        <v>4.7018599655606732E-9</v>
      </c>
      <c r="K2036" s="147" t="str">
        <f t="shared" si="745"/>
        <v/>
      </c>
      <c r="L2036" s="147" t="str">
        <f t="shared" si="746"/>
        <v/>
      </c>
      <c r="P2036" s="151">
        <v>1355</v>
      </c>
      <c r="Q2036" s="147">
        <f t="shared" si="747"/>
        <v>34110.861107328601</v>
      </c>
      <c r="R2036" s="170">
        <f t="shared" si="748"/>
        <v>6.0596847438901088E-6</v>
      </c>
      <c r="S2036" s="170">
        <f t="shared" si="749"/>
        <v>0.92219615947345368</v>
      </c>
      <c r="T2036" s="147">
        <f t="shared" si="750"/>
        <v>6.0596847438901088E-6</v>
      </c>
      <c r="U2036" s="147" t="str">
        <f t="shared" si="751"/>
        <v/>
      </c>
      <c r="V2036" s="147" t="str">
        <f t="shared" si="752"/>
        <v/>
      </c>
      <c r="W2036" s="171">
        <f t="shared" si="753"/>
        <v>1.3405928286891103E-5</v>
      </c>
      <c r="X2036" s="169" t="str">
        <f t="shared" si="754"/>
        <v/>
      </c>
      <c r="Y2036" s="147" t="str">
        <f t="shared" si="755"/>
        <v/>
      </c>
      <c r="AC2036" s="151">
        <v>1355</v>
      </c>
      <c r="AD2036" s="147">
        <f t="shared" si="756"/>
        <v>1.42</v>
      </c>
      <c r="AE2036" s="170">
        <f t="shared" si="757"/>
        <v>0.14556413003734761</v>
      </c>
      <c r="AF2036" s="170">
        <f t="shared" si="758"/>
        <v>0.92219615947345368</v>
      </c>
      <c r="AG2036" s="147">
        <f t="shared" si="759"/>
        <v>0.14556413003734761</v>
      </c>
      <c r="AH2036" s="147" t="str">
        <f t="shared" si="760"/>
        <v/>
      </c>
      <c r="AI2036" s="147" t="str">
        <f t="shared" si="761"/>
        <v/>
      </c>
      <c r="AJ2036" s="169">
        <f t="shared" si="762"/>
        <v>0</v>
      </c>
      <c r="AK2036" s="169" t="str">
        <f t="shared" si="763"/>
        <v/>
      </c>
      <c r="AL2036" s="169" t="str">
        <f t="shared" si="764"/>
        <v/>
      </c>
      <c r="AM2036" s="169"/>
      <c r="AN2036" s="169"/>
      <c r="AO2036" s="169"/>
      <c r="AP2036" s="169"/>
      <c r="AQ2036" s="169"/>
      <c r="AR2036" s="169"/>
      <c r="AS2036" s="169"/>
      <c r="AT2036" s="148"/>
      <c r="AU2036" s="149"/>
      <c r="AV2036" s="148"/>
      <c r="AW2036" s="173"/>
      <c r="AX2036" s="174"/>
      <c r="AY2036" s="175"/>
      <c r="AZ2036" s="175"/>
      <c r="BA2036" s="176"/>
      <c r="BB2036" s="176"/>
      <c r="BC2036" s="150"/>
      <c r="BE2036" s="151">
        <v>1332</v>
      </c>
      <c r="BF2036" s="164">
        <f t="shared" si="734"/>
        <v>8.5184000000001063</v>
      </c>
      <c r="BG2036" s="177">
        <f t="shared" si="735"/>
        <v>0.28910513103035407</v>
      </c>
      <c r="BH2036" s="178">
        <f t="shared" si="736"/>
        <v>5.0916638070236386E-4</v>
      </c>
      <c r="BI2036" s="179" t="str">
        <f t="shared" si="737"/>
        <v/>
      </c>
      <c r="BJ2036" s="179" t="str">
        <f t="shared" si="733"/>
        <v/>
      </c>
    </row>
    <row r="2037" spans="2:62" ht="20.100000000000001" customHeight="1" x14ac:dyDescent="0.25">
      <c r="B2037" s="147"/>
      <c r="C2037" s="151">
        <v>1356</v>
      </c>
      <c r="D2037" s="147">
        <f t="shared" si="738"/>
        <v>1063.6122379448566</v>
      </c>
      <c r="E2037" s="170">
        <f t="shared" si="739"/>
        <v>1.9378080948593128E-4</v>
      </c>
      <c r="F2037" s="170">
        <f t="shared" si="740"/>
        <v>0.92277676396539621</v>
      </c>
      <c r="G2037" s="147">
        <f t="shared" si="741"/>
        <v>1.9378080948593128E-4</v>
      </c>
      <c r="H2037" s="147" t="str">
        <f t="shared" si="742"/>
        <v/>
      </c>
      <c r="I2037" s="147" t="str">
        <f t="shared" si="743"/>
        <v/>
      </c>
      <c r="J2037" s="147">
        <f t="shared" si="744"/>
        <v>4.7934492725151561E-9</v>
      </c>
      <c r="K2037" s="147" t="str">
        <f t="shared" si="745"/>
        <v/>
      </c>
      <c r="L2037" s="147" t="str">
        <f t="shared" si="746"/>
        <v/>
      </c>
      <c r="P2037" s="151">
        <v>1356</v>
      </c>
      <c r="Q2037" s="147">
        <f t="shared" si="747"/>
        <v>34206.948040025294</v>
      </c>
      <c r="R2037" s="170">
        <f t="shared" si="748"/>
        <v>6.0253150970069666E-6</v>
      </c>
      <c r="S2037" s="170">
        <f t="shared" si="749"/>
        <v>0.92277676396539621</v>
      </c>
      <c r="T2037" s="147">
        <f t="shared" si="750"/>
        <v>6.0253150970069666E-6</v>
      </c>
      <c r="U2037" s="147" t="str">
        <f t="shared" si="751"/>
        <v/>
      </c>
      <c r="V2037" s="147" t="str">
        <f t="shared" si="752"/>
        <v/>
      </c>
      <c r="W2037" s="171">
        <f t="shared" si="753"/>
        <v>1.3370772492841063E-5</v>
      </c>
      <c r="X2037" s="169" t="str">
        <f t="shared" si="754"/>
        <v/>
      </c>
      <c r="Y2037" s="147" t="str">
        <f t="shared" si="755"/>
        <v/>
      </c>
      <c r="AC2037" s="151">
        <v>1356</v>
      </c>
      <c r="AD2037" s="147">
        <f t="shared" si="756"/>
        <v>1.4240000000000004</v>
      </c>
      <c r="AE2037" s="170">
        <f t="shared" si="757"/>
        <v>0.14473851155063003</v>
      </c>
      <c r="AF2037" s="170">
        <f t="shared" si="758"/>
        <v>0.92277676396539632</v>
      </c>
      <c r="AG2037" s="147">
        <f t="shared" si="759"/>
        <v>0.14473851155063003</v>
      </c>
      <c r="AH2037" s="147" t="str">
        <f t="shared" si="760"/>
        <v/>
      </c>
      <c r="AI2037" s="147" t="str">
        <f t="shared" si="761"/>
        <v/>
      </c>
      <c r="AJ2037" s="169">
        <f t="shared" si="762"/>
        <v>0</v>
      </c>
      <c r="AK2037" s="169" t="str">
        <f t="shared" si="763"/>
        <v/>
      </c>
      <c r="AL2037" s="169" t="str">
        <f t="shared" si="764"/>
        <v/>
      </c>
      <c r="AM2037" s="169"/>
      <c r="AN2037" s="169"/>
      <c r="AO2037" s="169"/>
      <c r="AP2037" s="169"/>
      <c r="AQ2037" s="169"/>
      <c r="AR2037" s="169"/>
      <c r="AS2037" s="169"/>
      <c r="AT2037" s="148"/>
      <c r="AU2037" s="149"/>
      <c r="AV2037" s="148"/>
      <c r="AW2037" s="173"/>
      <c r="AX2037" s="174"/>
      <c r="AY2037" s="175"/>
      <c r="AZ2037" s="175"/>
      <c r="BA2037" s="176"/>
      <c r="BB2037" s="176"/>
      <c r="BC2037" s="150"/>
      <c r="BE2037" s="151">
        <v>1333</v>
      </c>
      <c r="BF2037" s="164">
        <f t="shared" si="734"/>
        <v>8.5248000000001056</v>
      </c>
      <c r="BG2037" s="177">
        <f t="shared" si="735"/>
        <v>0.2885959646496517</v>
      </c>
      <c r="BH2037" s="178">
        <f t="shared" si="736"/>
        <v>5.0849313654999229E-4</v>
      </c>
      <c r="BI2037" s="179" t="str">
        <f t="shared" si="737"/>
        <v/>
      </c>
      <c r="BJ2037" s="179" t="str">
        <f t="shared" si="733"/>
        <v/>
      </c>
    </row>
    <row r="2038" spans="2:62" ht="20.100000000000001" customHeight="1" x14ac:dyDescent="0.25">
      <c r="B2038" s="147"/>
      <c r="C2038" s="151">
        <v>1357</v>
      </c>
      <c r="D2038" s="147">
        <f t="shared" si="738"/>
        <v>1066.5999127705445</v>
      </c>
      <c r="E2038" s="170">
        <f t="shared" si="739"/>
        <v>1.9267863015242132E-4</v>
      </c>
      <c r="F2038" s="170">
        <f t="shared" si="740"/>
        <v>0.92335407073936659</v>
      </c>
      <c r="G2038" s="147">
        <f t="shared" si="741"/>
        <v>1.9267863015242132E-4</v>
      </c>
      <c r="H2038" s="147" t="str">
        <f t="shared" si="742"/>
        <v/>
      </c>
      <c r="I2038" s="147" t="str">
        <f t="shared" si="743"/>
        <v/>
      </c>
      <c r="J2038" s="147">
        <f t="shared" si="744"/>
        <v>4.8867444936511479E-9</v>
      </c>
      <c r="K2038" s="147" t="str">
        <f t="shared" si="745"/>
        <v/>
      </c>
      <c r="L2038" s="147" t="str">
        <f t="shared" si="746"/>
        <v/>
      </c>
      <c r="P2038" s="151">
        <v>1357</v>
      </c>
      <c r="Q2038" s="147">
        <f t="shared" si="747"/>
        <v>34303.034972722002</v>
      </c>
      <c r="R2038" s="170">
        <f t="shared" si="748"/>
        <v>5.9910445322620661E-6</v>
      </c>
      <c r="S2038" s="170">
        <f t="shared" si="749"/>
        <v>0.92335407073936659</v>
      </c>
      <c r="T2038" s="147">
        <f t="shared" si="750"/>
        <v>5.9910445322620661E-6</v>
      </c>
      <c r="U2038" s="147" t="str">
        <f t="shared" si="751"/>
        <v/>
      </c>
      <c r="V2038" s="147" t="str">
        <f t="shared" si="752"/>
        <v/>
      </c>
      <c r="W2038" s="171">
        <f t="shared" si="753"/>
        <v>1.3335495521940043E-5</v>
      </c>
      <c r="X2038" s="169" t="str">
        <f t="shared" si="754"/>
        <v/>
      </c>
      <c r="Y2038" s="147" t="str">
        <f t="shared" si="755"/>
        <v/>
      </c>
      <c r="AC2038" s="151">
        <v>1357</v>
      </c>
      <c r="AD2038" s="147">
        <f t="shared" si="756"/>
        <v>1.4279999999999999</v>
      </c>
      <c r="AE2038" s="170">
        <f t="shared" si="757"/>
        <v>0.1439152731885999</v>
      </c>
      <c r="AF2038" s="170">
        <f t="shared" si="758"/>
        <v>0.92335407073936659</v>
      </c>
      <c r="AG2038" s="147">
        <f t="shared" si="759"/>
        <v>0.1439152731885999</v>
      </c>
      <c r="AH2038" s="147" t="str">
        <f t="shared" si="760"/>
        <v/>
      </c>
      <c r="AI2038" s="147" t="str">
        <f t="shared" si="761"/>
        <v/>
      </c>
      <c r="AJ2038" s="169">
        <f t="shared" si="762"/>
        <v>0</v>
      </c>
      <c r="AK2038" s="169" t="str">
        <f t="shared" si="763"/>
        <v/>
      </c>
      <c r="AL2038" s="169" t="str">
        <f t="shared" si="764"/>
        <v/>
      </c>
      <c r="AM2038" s="169"/>
      <c r="AN2038" s="169"/>
      <c r="AO2038" s="169"/>
      <c r="AP2038" s="169"/>
      <c r="AQ2038" s="169"/>
      <c r="AR2038" s="169"/>
      <c r="AS2038" s="169"/>
      <c r="AT2038" s="148"/>
      <c r="AU2038" s="149"/>
      <c r="AV2038" s="148"/>
      <c r="AW2038" s="173"/>
      <c r="AX2038" s="174"/>
      <c r="AY2038" s="175"/>
      <c r="AZ2038" s="175"/>
      <c r="BA2038" s="176"/>
      <c r="BB2038" s="176"/>
      <c r="BC2038" s="150"/>
      <c r="BE2038" s="151">
        <v>1334</v>
      </c>
      <c r="BF2038" s="164">
        <f t="shared" si="734"/>
        <v>8.5312000000001049</v>
      </c>
      <c r="BG2038" s="177">
        <f t="shared" si="735"/>
        <v>0.28808747151310171</v>
      </c>
      <c r="BH2038" s="178">
        <f t="shared" si="736"/>
        <v>5.0782006757693621E-4</v>
      </c>
      <c r="BI2038" s="179" t="str">
        <f t="shared" si="737"/>
        <v/>
      </c>
      <c r="BJ2038" s="179" t="str">
        <f t="shared" si="733"/>
        <v/>
      </c>
    </row>
    <row r="2039" spans="2:62" ht="20.100000000000001" customHeight="1" x14ac:dyDescent="0.25">
      <c r="B2039" s="147"/>
      <c r="C2039" s="151">
        <v>1358</v>
      </c>
      <c r="D2039" s="147">
        <f t="shared" si="738"/>
        <v>1069.5875875962324</v>
      </c>
      <c r="E2039" s="170">
        <f t="shared" si="739"/>
        <v>1.915796544548368E-4</v>
      </c>
      <c r="F2039" s="170">
        <f t="shared" si="740"/>
        <v>0.92392808934138748</v>
      </c>
      <c r="G2039" s="147">
        <f t="shared" si="741"/>
        <v>1.915796544548368E-4</v>
      </c>
      <c r="H2039" s="147" t="str">
        <f t="shared" si="742"/>
        <v/>
      </c>
      <c r="I2039" s="147" t="str">
        <f t="shared" si="743"/>
        <v/>
      </c>
      <c r="J2039" s="147">
        <f t="shared" si="744"/>
        <v>4.9817758168135255E-9</v>
      </c>
      <c r="K2039" s="147" t="str">
        <f t="shared" si="745"/>
        <v/>
      </c>
      <c r="L2039" s="147" t="str">
        <f t="shared" si="746"/>
        <v/>
      </c>
      <c r="P2039" s="151">
        <v>1358</v>
      </c>
      <c r="Q2039" s="147">
        <f t="shared" si="747"/>
        <v>34399.121905418695</v>
      </c>
      <c r="R2039" s="170">
        <f t="shared" si="748"/>
        <v>5.9568735796302472E-6</v>
      </c>
      <c r="S2039" s="170">
        <f t="shared" si="749"/>
        <v>0.92392808934138748</v>
      </c>
      <c r="T2039" s="147">
        <f t="shared" si="750"/>
        <v>5.9568735796302472E-6</v>
      </c>
      <c r="U2039" s="147" t="str">
        <f t="shared" si="751"/>
        <v/>
      </c>
      <c r="V2039" s="147" t="str">
        <f t="shared" si="752"/>
        <v/>
      </c>
      <c r="W2039" s="171">
        <f t="shared" si="753"/>
        <v>1.3300098821261624E-5</v>
      </c>
      <c r="X2039" s="169" t="str">
        <f t="shared" si="754"/>
        <v/>
      </c>
      <c r="Y2039" s="147" t="str">
        <f t="shared" si="755"/>
        <v/>
      </c>
      <c r="AC2039" s="151">
        <v>1358</v>
      </c>
      <c r="AD2039" s="147">
        <f t="shared" si="756"/>
        <v>1.4320000000000004</v>
      </c>
      <c r="AE2039" s="170">
        <f t="shared" si="757"/>
        <v>0.14309442768217082</v>
      </c>
      <c r="AF2039" s="170">
        <f t="shared" si="758"/>
        <v>0.92392808934138759</v>
      </c>
      <c r="AG2039" s="147">
        <f t="shared" si="759"/>
        <v>0.14309442768217082</v>
      </c>
      <c r="AH2039" s="147" t="str">
        <f t="shared" si="760"/>
        <v/>
      </c>
      <c r="AI2039" s="147" t="str">
        <f t="shared" si="761"/>
        <v/>
      </c>
      <c r="AJ2039" s="169">
        <f t="shared" si="762"/>
        <v>0</v>
      </c>
      <c r="AK2039" s="169" t="str">
        <f t="shared" si="763"/>
        <v/>
      </c>
      <c r="AL2039" s="169" t="str">
        <f t="shared" si="764"/>
        <v/>
      </c>
      <c r="AM2039" s="169"/>
      <c r="AN2039" s="169"/>
      <c r="AO2039" s="169"/>
      <c r="AP2039" s="169"/>
      <c r="AQ2039" s="169"/>
      <c r="AR2039" s="169"/>
      <c r="AS2039" s="169"/>
      <c r="AT2039" s="148"/>
      <c r="AU2039" s="149"/>
      <c r="AV2039" s="148"/>
      <c r="AW2039" s="173"/>
      <c r="AX2039" s="174"/>
      <c r="AY2039" s="175"/>
      <c r="AZ2039" s="175"/>
      <c r="BA2039" s="176"/>
      <c r="BB2039" s="176"/>
      <c r="BC2039" s="150"/>
      <c r="BE2039" s="151">
        <v>1335</v>
      </c>
      <c r="BF2039" s="164">
        <f t="shared" si="734"/>
        <v>8.5376000000001042</v>
      </c>
      <c r="BG2039" s="177">
        <f t="shared" si="735"/>
        <v>0.28757965144552478</v>
      </c>
      <c r="BH2039" s="178">
        <f t="shared" si="736"/>
        <v>5.0714717651595409E-4</v>
      </c>
      <c r="BI2039" s="179" t="str">
        <f t="shared" si="737"/>
        <v/>
      </c>
      <c r="BJ2039" s="179" t="str">
        <f t="shared" si="733"/>
        <v/>
      </c>
    </row>
    <row r="2040" spans="2:62" ht="20.100000000000001" customHeight="1" x14ac:dyDescent="0.25">
      <c r="B2040" s="147"/>
      <c r="C2040" s="151">
        <v>1359</v>
      </c>
      <c r="D2040" s="147">
        <f t="shared" si="738"/>
        <v>1072.5752624219203</v>
      </c>
      <c r="E2040" s="170">
        <f t="shared" si="739"/>
        <v>1.9048389918733987E-4</v>
      </c>
      <c r="F2040" s="170">
        <f t="shared" si="740"/>
        <v>0.92449882936803163</v>
      </c>
      <c r="G2040" s="147">
        <f t="shared" si="741"/>
        <v>1.9048389918733987E-4</v>
      </c>
      <c r="H2040" s="147" t="str">
        <f t="shared" si="742"/>
        <v/>
      </c>
      <c r="I2040" s="147" t="str">
        <f t="shared" si="743"/>
        <v/>
      </c>
      <c r="J2040" s="147">
        <f t="shared" si="744"/>
        <v>5.0785739330066126E-9</v>
      </c>
      <c r="K2040" s="147" t="str">
        <f t="shared" si="745"/>
        <v/>
      </c>
      <c r="L2040" s="147" t="str">
        <f t="shared" si="746"/>
        <v/>
      </c>
      <c r="P2040" s="151">
        <v>1359</v>
      </c>
      <c r="Q2040" s="147">
        <f t="shared" si="747"/>
        <v>34495.208838115403</v>
      </c>
      <c r="R2040" s="170">
        <f t="shared" si="748"/>
        <v>5.9228027613000483E-6</v>
      </c>
      <c r="S2040" s="170">
        <f t="shared" si="749"/>
        <v>0.92449882936803163</v>
      </c>
      <c r="T2040" s="147">
        <f t="shared" si="750"/>
        <v>5.9228027613000483E-6</v>
      </c>
      <c r="U2040" s="147" t="str">
        <f t="shared" si="751"/>
        <v/>
      </c>
      <c r="V2040" s="147" t="str">
        <f t="shared" si="752"/>
        <v/>
      </c>
      <c r="W2040" s="171">
        <f t="shared" si="753"/>
        <v>1.3264583839789298E-5</v>
      </c>
      <c r="X2040" s="169" t="str">
        <f t="shared" si="754"/>
        <v/>
      </c>
      <c r="Y2040" s="147" t="str">
        <f t="shared" si="755"/>
        <v/>
      </c>
      <c r="AC2040" s="151">
        <v>1359</v>
      </c>
      <c r="AD2040" s="147">
        <f t="shared" si="756"/>
        <v>1.4359999999999999</v>
      </c>
      <c r="AE2040" s="170">
        <f t="shared" si="757"/>
        <v>0.14227598757521709</v>
      </c>
      <c r="AF2040" s="170">
        <f t="shared" si="758"/>
        <v>0.92449882936803152</v>
      </c>
      <c r="AG2040" s="147">
        <f t="shared" si="759"/>
        <v>0.14227598757521709</v>
      </c>
      <c r="AH2040" s="147" t="str">
        <f t="shared" si="760"/>
        <v/>
      </c>
      <c r="AI2040" s="147" t="str">
        <f t="shared" si="761"/>
        <v/>
      </c>
      <c r="AJ2040" s="169">
        <f t="shared" si="762"/>
        <v>0</v>
      </c>
      <c r="AK2040" s="169" t="str">
        <f t="shared" si="763"/>
        <v/>
      </c>
      <c r="AL2040" s="169" t="str">
        <f t="shared" si="764"/>
        <v/>
      </c>
      <c r="AM2040" s="169"/>
      <c r="AN2040" s="169"/>
      <c r="AO2040" s="169"/>
      <c r="AP2040" s="169"/>
      <c r="AQ2040" s="169"/>
      <c r="AR2040" s="169"/>
      <c r="AS2040" s="169"/>
      <c r="AT2040" s="148"/>
      <c r="AU2040" s="149"/>
      <c r="AV2040" s="148"/>
      <c r="AW2040" s="173"/>
      <c r="AX2040" s="174"/>
      <c r="AY2040" s="175"/>
      <c r="AZ2040" s="175"/>
      <c r="BA2040" s="176"/>
      <c r="BB2040" s="176"/>
      <c r="BC2040" s="150"/>
      <c r="BE2040" s="151">
        <v>1336</v>
      </c>
      <c r="BF2040" s="164">
        <f t="shared" si="734"/>
        <v>8.5440000000001035</v>
      </c>
      <c r="BG2040" s="177">
        <f t="shared" si="735"/>
        <v>0.28707250426900882</v>
      </c>
      <c r="BH2040" s="178">
        <f t="shared" si="736"/>
        <v>5.0647446608897972E-4</v>
      </c>
      <c r="BI2040" s="179" t="str">
        <f t="shared" si="737"/>
        <v/>
      </c>
      <c r="BJ2040" s="179" t="str">
        <f t="shared" si="733"/>
        <v/>
      </c>
    </row>
    <row r="2041" spans="2:62" ht="20.100000000000001" customHeight="1" x14ac:dyDescent="0.25">
      <c r="B2041" s="147"/>
      <c r="C2041" s="151">
        <v>1360</v>
      </c>
      <c r="D2041" s="147">
        <f t="shared" si="738"/>
        <v>1075.5629372476078</v>
      </c>
      <c r="E2041" s="170">
        <f t="shared" si="739"/>
        <v>1.8939138089403416E-4</v>
      </c>
      <c r="F2041" s="170">
        <f t="shared" si="740"/>
        <v>0.92506630046567295</v>
      </c>
      <c r="G2041" s="147">
        <f t="shared" si="741"/>
        <v>1.8939138089403416E-4</v>
      </c>
      <c r="H2041" s="147" t="str">
        <f t="shared" si="742"/>
        <v/>
      </c>
      <c r="I2041" s="147" t="str">
        <f t="shared" si="743"/>
        <v/>
      </c>
      <c r="J2041" s="147">
        <f t="shared" si="744"/>
        <v>5.1771700441954613E-9</v>
      </c>
      <c r="K2041" s="147" t="str">
        <f t="shared" si="745"/>
        <v/>
      </c>
      <c r="L2041" s="147" t="str">
        <f t="shared" si="746"/>
        <v/>
      </c>
      <c r="P2041" s="151">
        <v>1360</v>
      </c>
      <c r="Q2041" s="147">
        <f t="shared" si="747"/>
        <v>34591.295770812096</v>
      </c>
      <c r="R2041" s="170">
        <f t="shared" si="748"/>
        <v>5.8888325916848291E-6</v>
      </c>
      <c r="S2041" s="170">
        <f t="shared" si="749"/>
        <v>0.92506630046567295</v>
      </c>
      <c r="T2041" s="147">
        <f t="shared" si="750"/>
        <v>5.8888325916848291E-6</v>
      </c>
      <c r="U2041" s="147" t="str">
        <f t="shared" si="751"/>
        <v/>
      </c>
      <c r="V2041" s="147" t="str">
        <f t="shared" si="752"/>
        <v/>
      </c>
      <c r="W2041" s="171">
        <f t="shared" si="753"/>
        <v>1.3228952028318824E-5</v>
      </c>
      <c r="X2041" s="169" t="str">
        <f t="shared" si="754"/>
        <v/>
      </c>
      <c r="Y2041" s="147" t="str">
        <f t="shared" si="755"/>
        <v/>
      </c>
      <c r="AC2041" s="151">
        <v>1360</v>
      </c>
      <c r="AD2041" s="147">
        <f t="shared" si="756"/>
        <v>1.4400000000000004</v>
      </c>
      <c r="AE2041" s="170">
        <f t="shared" si="757"/>
        <v>0.1414599652248387</v>
      </c>
      <c r="AF2041" s="170">
        <f t="shared" si="758"/>
        <v>0.92506630046567306</v>
      </c>
      <c r="AG2041" s="147">
        <f t="shared" si="759"/>
        <v>0.1414599652248387</v>
      </c>
      <c r="AH2041" s="147" t="str">
        <f t="shared" si="760"/>
        <v/>
      </c>
      <c r="AI2041" s="147" t="str">
        <f t="shared" si="761"/>
        <v/>
      </c>
      <c r="AJ2041" s="169">
        <f t="shared" si="762"/>
        <v>0</v>
      </c>
      <c r="AK2041" s="169" t="str">
        <f t="shared" si="763"/>
        <v/>
      </c>
      <c r="AL2041" s="169" t="str">
        <f t="shared" si="764"/>
        <v/>
      </c>
      <c r="AM2041" s="169"/>
      <c r="AN2041" s="169"/>
      <c r="AO2041" s="169"/>
      <c r="AP2041" s="169"/>
      <c r="AQ2041" s="169"/>
      <c r="AR2041" s="169"/>
      <c r="AS2041" s="169"/>
      <c r="AT2041" s="148"/>
      <c r="AU2041" s="149"/>
      <c r="AV2041" s="148"/>
      <c r="AW2041" s="173"/>
      <c r="AX2041" s="174"/>
      <c r="AY2041" s="175"/>
      <c r="AZ2041" s="175"/>
      <c r="BA2041" s="176"/>
      <c r="BB2041" s="176"/>
      <c r="BC2041" s="150"/>
      <c r="BE2041" s="151">
        <v>1337</v>
      </c>
      <c r="BF2041" s="164">
        <f t="shared" si="734"/>
        <v>8.5504000000001028</v>
      </c>
      <c r="BG2041" s="177">
        <f t="shared" si="735"/>
        <v>0.28656602980291984</v>
      </c>
      <c r="BH2041" s="178">
        <f t="shared" si="736"/>
        <v>5.0580193900684467E-4</v>
      </c>
      <c r="BI2041" s="179" t="str">
        <f t="shared" si="737"/>
        <v/>
      </c>
      <c r="BJ2041" s="179" t="str">
        <f t="shared" si="733"/>
        <v/>
      </c>
    </row>
    <row r="2042" spans="2:62" ht="20.100000000000001" customHeight="1" x14ac:dyDescent="0.25">
      <c r="B2042" s="147"/>
      <c r="C2042" s="151">
        <v>1361</v>
      </c>
      <c r="D2042" s="147">
        <f t="shared" si="738"/>
        <v>1078.5506120732957</v>
      </c>
      <c r="E2042" s="170">
        <f t="shared" si="739"/>
        <v>1.8830211586933819E-4</v>
      </c>
      <c r="F2042" s="170">
        <f t="shared" si="740"/>
        <v>0.92563051232974147</v>
      </c>
      <c r="G2042" s="147">
        <f t="shared" si="741"/>
        <v>1.8830211586933819E-4</v>
      </c>
      <c r="H2042" s="147" t="str">
        <f t="shared" si="742"/>
        <v/>
      </c>
      <c r="I2042" s="147" t="str">
        <f t="shared" si="743"/>
        <v/>
      </c>
      <c r="J2042" s="147">
        <f t="shared" si="744"/>
        <v>5.2775958712179946E-9</v>
      </c>
      <c r="K2042" s="147" t="str">
        <f t="shared" si="745"/>
        <v/>
      </c>
      <c r="L2042" s="147" t="str">
        <f t="shared" si="746"/>
        <v/>
      </c>
      <c r="P2042" s="151">
        <v>1361</v>
      </c>
      <c r="Q2042" s="147">
        <f t="shared" si="747"/>
        <v>34687.382703508803</v>
      </c>
      <c r="R2042" s="170">
        <f t="shared" si="748"/>
        <v>5.8549635774343807E-6</v>
      </c>
      <c r="S2042" s="170">
        <f t="shared" si="749"/>
        <v>0.92563051232974147</v>
      </c>
      <c r="T2042" s="147">
        <f t="shared" si="750"/>
        <v>5.8549635774343807E-6</v>
      </c>
      <c r="U2042" s="147" t="str">
        <f t="shared" si="751"/>
        <v/>
      </c>
      <c r="V2042" s="147" t="str">
        <f t="shared" si="752"/>
        <v/>
      </c>
      <c r="W2042" s="171">
        <f t="shared" si="753"/>
        <v>1.3193204839360625E-5</v>
      </c>
      <c r="X2042" s="169" t="str">
        <f t="shared" si="754"/>
        <v/>
      </c>
      <c r="Y2042" s="147" t="str">
        <f t="shared" si="755"/>
        <v/>
      </c>
      <c r="AC2042" s="151">
        <v>1361</v>
      </c>
      <c r="AD2042" s="147">
        <f t="shared" si="756"/>
        <v>1.444</v>
      </c>
      <c r="AE2042" s="170">
        <f t="shared" si="757"/>
        <v>0.14064637280164224</v>
      </c>
      <c r="AF2042" s="170">
        <f t="shared" si="758"/>
        <v>0.92563051232974147</v>
      </c>
      <c r="AG2042" s="147">
        <f t="shared" si="759"/>
        <v>0.14064637280164224</v>
      </c>
      <c r="AH2042" s="147" t="str">
        <f t="shared" si="760"/>
        <v/>
      </c>
      <c r="AI2042" s="147" t="str">
        <f t="shared" si="761"/>
        <v/>
      </c>
      <c r="AJ2042" s="169">
        <f t="shared" si="762"/>
        <v>0</v>
      </c>
      <c r="AK2042" s="169" t="str">
        <f t="shared" si="763"/>
        <v/>
      </c>
      <c r="AL2042" s="169" t="str">
        <f t="shared" si="764"/>
        <v/>
      </c>
      <c r="AM2042" s="169"/>
      <c r="AN2042" s="169"/>
      <c r="AO2042" s="169"/>
      <c r="AP2042" s="169"/>
      <c r="AQ2042" s="169"/>
      <c r="AR2042" s="169"/>
      <c r="AS2042" s="169"/>
      <c r="AT2042" s="148"/>
      <c r="AU2042" s="149"/>
      <c r="AV2042" s="148"/>
      <c r="AW2042" s="173"/>
      <c r="AX2042" s="174"/>
      <c r="AY2042" s="175"/>
      <c r="AZ2042" s="175"/>
      <c r="BA2042" s="176"/>
      <c r="BB2042" s="176"/>
      <c r="BC2042" s="150"/>
      <c r="BE2042" s="151">
        <v>1338</v>
      </c>
      <c r="BF2042" s="164">
        <f t="shared" si="734"/>
        <v>8.5568000000001021</v>
      </c>
      <c r="BG2042" s="177">
        <f t="shared" si="735"/>
        <v>0.286060227863913</v>
      </c>
      <c r="BH2042" s="178">
        <f t="shared" si="736"/>
        <v>5.0512959796883417E-4</v>
      </c>
      <c r="BI2042" s="179" t="str">
        <f t="shared" si="737"/>
        <v/>
      </c>
      <c r="BJ2042" s="179" t="str">
        <f t="shared" si="733"/>
        <v/>
      </c>
    </row>
    <row r="2043" spans="2:62" ht="20.100000000000001" customHeight="1" x14ac:dyDescent="0.25">
      <c r="B2043" s="147"/>
      <c r="C2043" s="151">
        <v>1362</v>
      </c>
      <c r="D2043" s="147">
        <f t="shared" si="738"/>
        <v>1081.5382868989836</v>
      </c>
      <c r="E2043" s="170">
        <f t="shared" si="739"/>
        <v>1.8721612015837867E-4</v>
      </c>
      <c r="F2043" s="170">
        <f t="shared" si="740"/>
        <v>0.92619147470397656</v>
      </c>
      <c r="G2043" s="147">
        <f t="shared" si="741"/>
        <v>1.8721612015837867E-4</v>
      </c>
      <c r="H2043" s="147" t="str">
        <f t="shared" si="742"/>
        <v/>
      </c>
      <c r="I2043" s="147" t="str">
        <f t="shared" si="743"/>
        <v/>
      </c>
      <c r="J2043" s="147">
        <f t="shared" si="744"/>
        <v>5.379883661808479E-9</v>
      </c>
      <c r="K2043" s="147" t="str">
        <f t="shared" si="745"/>
        <v/>
      </c>
      <c r="L2043" s="147" t="str">
        <f t="shared" si="746"/>
        <v/>
      </c>
      <c r="P2043" s="151">
        <v>1362</v>
      </c>
      <c r="Q2043" s="147">
        <f t="shared" si="747"/>
        <v>34783.469636205496</v>
      </c>
      <c r="R2043" s="170">
        <f t="shared" si="748"/>
        <v>5.8211962174471508E-6</v>
      </c>
      <c r="S2043" s="170">
        <f t="shared" si="749"/>
        <v>0.92619147470397656</v>
      </c>
      <c r="T2043" s="147">
        <f t="shared" si="750"/>
        <v>5.8211962174471508E-6</v>
      </c>
      <c r="U2043" s="147" t="str">
        <f t="shared" si="751"/>
        <v/>
      </c>
      <c r="V2043" s="147" t="str">
        <f t="shared" si="752"/>
        <v/>
      </c>
      <c r="W2043" s="171">
        <f t="shared" si="753"/>
        <v>1.3157343727042388E-5</v>
      </c>
      <c r="X2043" s="169" t="str">
        <f t="shared" si="754"/>
        <v/>
      </c>
      <c r="Y2043" s="147" t="str">
        <f t="shared" si="755"/>
        <v/>
      </c>
      <c r="AC2043" s="151">
        <v>1362</v>
      </c>
      <c r="AD2043" s="147">
        <f t="shared" si="756"/>
        <v>1.4480000000000004</v>
      </c>
      <c r="AE2043" s="170">
        <f t="shared" si="757"/>
        <v>0.13983522229003253</v>
      </c>
      <c r="AF2043" s="170">
        <f t="shared" si="758"/>
        <v>0.92619147470397656</v>
      </c>
      <c r="AG2043" s="147">
        <f t="shared" si="759"/>
        <v>0.13983522229003253</v>
      </c>
      <c r="AH2043" s="147" t="str">
        <f t="shared" si="760"/>
        <v/>
      </c>
      <c r="AI2043" s="147" t="str">
        <f t="shared" si="761"/>
        <v/>
      </c>
      <c r="AJ2043" s="169">
        <f t="shared" si="762"/>
        <v>0</v>
      </c>
      <c r="AK2043" s="169" t="str">
        <f t="shared" si="763"/>
        <v/>
      </c>
      <c r="AL2043" s="169" t="str">
        <f t="shared" si="764"/>
        <v/>
      </c>
      <c r="AM2043" s="169"/>
      <c r="AN2043" s="169"/>
      <c r="AO2043" s="169"/>
      <c r="AP2043" s="169"/>
      <c r="AQ2043" s="169"/>
      <c r="AR2043" s="169"/>
      <c r="AS2043" s="169"/>
      <c r="AT2043" s="148"/>
      <c r="AU2043" s="149"/>
      <c r="AV2043" s="148"/>
      <c r="AW2043" s="173"/>
      <c r="AX2043" s="174"/>
      <c r="AY2043" s="175"/>
      <c r="AZ2043" s="175"/>
      <c r="BA2043" s="176"/>
      <c r="BB2043" s="176"/>
      <c r="BC2043" s="150"/>
      <c r="BE2043" s="151">
        <v>1339</v>
      </c>
      <c r="BF2043" s="164">
        <f t="shared" si="734"/>
        <v>8.5632000000001014</v>
      </c>
      <c r="BG2043" s="177">
        <f t="shared" si="735"/>
        <v>0.28555509826594416</v>
      </c>
      <c r="BH2043" s="178">
        <f t="shared" si="736"/>
        <v>5.0445744566440798E-4</v>
      </c>
      <c r="BI2043" s="179" t="str">
        <f t="shared" si="737"/>
        <v/>
      </c>
      <c r="BJ2043" s="179" t="str">
        <f t="shared" si="733"/>
        <v/>
      </c>
    </row>
    <row r="2044" spans="2:62" ht="20.100000000000001" customHeight="1" x14ac:dyDescent="0.25">
      <c r="B2044" s="147"/>
      <c r="C2044" s="151">
        <v>1363</v>
      </c>
      <c r="D2044" s="147">
        <f t="shared" si="738"/>
        <v>1084.5259617246716</v>
      </c>
      <c r="E2044" s="170">
        <f t="shared" si="739"/>
        <v>1.8613340955739993E-4</v>
      </c>
      <c r="F2044" s="170">
        <f t="shared" si="740"/>
        <v>0.92674919737968342</v>
      </c>
      <c r="G2044" s="147">
        <f t="shared" si="741"/>
        <v>1.8613340955739993E-4</v>
      </c>
      <c r="H2044" s="147" t="str">
        <f t="shared" si="742"/>
        <v/>
      </c>
      <c r="I2044" s="147" t="str">
        <f t="shared" si="743"/>
        <v/>
      </c>
      <c r="J2044" s="147">
        <f t="shared" si="744"/>
        <v>5.4840661987344659E-9</v>
      </c>
      <c r="K2044" s="147" t="str">
        <f t="shared" si="745"/>
        <v/>
      </c>
      <c r="L2044" s="147" t="str">
        <f t="shared" si="746"/>
        <v/>
      </c>
      <c r="P2044" s="151">
        <v>1363</v>
      </c>
      <c r="Q2044" s="147">
        <f t="shared" si="747"/>
        <v>34879.556568902204</v>
      </c>
      <c r="R2044" s="170">
        <f t="shared" si="748"/>
        <v>5.787531002882957E-6</v>
      </c>
      <c r="S2044" s="170">
        <f t="shared" si="749"/>
        <v>0.92674919737968342</v>
      </c>
      <c r="T2044" s="147">
        <f t="shared" si="750"/>
        <v>5.787531002882957E-6</v>
      </c>
      <c r="U2044" s="147" t="str">
        <f t="shared" si="751"/>
        <v/>
      </c>
      <c r="V2044" s="147" t="str">
        <f t="shared" si="752"/>
        <v/>
      </c>
      <c r="W2044" s="171">
        <f t="shared" si="753"/>
        <v>1.3121370147011725E-5</v>
      </c>
      <c r="X2044" s="169" t="str">
        <f t="shared" si="754"/>
        <v/>
      </c>
      <c r="Y2044" s="147" t="str">
        <f t="shared" si="755"/>
        <v/>
      </c>
      <c r="AC2044" s="151">
        <v>1363</v>
      </c>
      <c r="AD2044" s="147">
        <f t="shared" si="756"/>
        <v>1.452</v>
      </c>
      <c r="AE2044" s="170">
        <f t="shared" si="757"/>
        <v>0.13902652548852024</v>
      </c>
      <c r="AF2044" s="170">
        <f t="shared" si="758"/>
        <v>0.92674919737968342</v>
      </c>
      <c r="AG2044" s="147">
        <f t="shared" si="759"/>
        <v>0.13902652548852024</v>
      </c>
      <c r="AH2044" s="147" t="str">
        <f t="shared" si="760"/>
        <v/>
      </c>
      <c r="AI2044" s="147" t="str">
        <f t="shared" si="761"/>
        <v/>
      </c>
      <c r="AJ2044" s="169">
        <f t="shared" si="762"/>
        <v>0</v>
      </c>
      <c r="AK2044" s="169" t="str">
        <f t="shared" si="763"/>
        <v/>
      </c>
      <c r="AL2044" s="169" t="str">
        <f t="shared" si="764"/>
        <v/>
      </c>
      <c r="AM2044" s="169"/>
      <c r="AN2044" s="169"/>
      <c r="AO2044" s="169"/>
      <c r="AP2044" s="169"/>
      <c r="AQ2044" s="169"/>
      <c r="AR2044" s="169"/>
      <c r="AS2044" s="169"/>
      <c r="AT2044" s="148"/>
      <c r="AU2044" s="149"/>
      <c r="AV2044" s="148"/>
      <c r="AW2044" s="173"/>
      <c r="AX2044" s="174"/>
      <c r="AY2044" s="175"/>
      <c r="AZ2044" s="175"/>
      <c r="BA2044" s="176"/>
      <c r="BB2044" s="176"/>
      <c r="BC2044" s="150"/>
      <c r="BE2044" s="151">
        <v>1340</v>
      </c>
      <c r="BF2044" s="164">
        <f t="shared" si="734"/>
        <v>8.5696000000001007</v>
      </c>
      <c r="BG2044" s="177">
        <f t="shared" si="735"/>
        <v>0.28505064082027975</v>
      </c>
      <c r="BH2044" s="178">
        <f t="shared" si="736"/>
        <v>5.03785484771202E-4</v>
      </c>
      <c r="BI2044" s="179" t="str">
        <f t="shared" si="737"/>
        <v/>
      </c>
      <c r="BJ2044" s="179" t="str">
        <f t="shared" si="733"/>
        <v/>
      </c>
    </row>
    <row r="2045" spans="2:62" ht="20.100000000000001" customHeight="1" x14ac:dyDescent="0.25">
      <c r="B2045" s="147"/>
      <c r="C2045" s="151">
        <v>1364</v>
      </c>
      <c r="D2045" s="147">
        <f t="shared" si="738"/>
        <v>1087.513636550359</v>
      </c>
      <c r="E2045" s="170">
        <f t="shared" si="739"/>
        <v>1.8505399961419111E-4</v>
      </c>
      <c r="F2045" s="170">
        <f t="shared" si="740"/>
        <v>0.92730369019499026</v>
      </c>
      <c r="G2045" s="147">
        <f t="shared" si="741"/>
        <v>1.8505399961419111E-4</v>
      </c>
      <c r="H2045" s="147" t="str">
        <f t="shared" si="742"/>
        <v/>
      </c>
      <c r="I2045" s="147" t="str">
        <f t="shared" si="743"/>
        <v/>
      </c>
      <c r="J2045" s="147">
        <f t="shared" si="744"/>
        <v>5.5901768080480141E-9</v>
      </c>
      <c r="K2045" s="147" t="str">
        <f t="shared" si="745"/>
        <v/>
      </c>
      <c r="L2045" s="147" t="str">
        <f t="shared" si="746"/>
        <v/>
      </c>
      <c r="P2045" s="151">
        <v>1364</v>
      </c>
      <c r="Q2045" s="147">
        <f t="shared" si="747"/>
        <v>34975.643501598897</v>
      </c>
      <c r="R2045" s="170">
        <f t="shared" si="748"/>
        <v>5.7539684171763044E-6</v>
      </c>
      <c r="S2045" s="170">
        <f t="shared" si="749"/>
        <v>0.92730369019499026</v>
      </c>
      <c r="T2045" s="147">
        <f t="shared" si="750"/>
        <v>5.7539684171763044E-6</v>
      </c>
      <c r="U2045" s="147" t="str">
        <f t="shared" si="751"/>
        <v/>
      </c>
      <c r="V2045" s="147" t="str">
        <f t="shared" si="752"/>
        <v/>
      </c>
      <c r="W2045" s="171">
        <f t="shared" si="753"/>
        <v>1.3085285556339028E-5</v>
      </c>
      <c r="X2045" s="169" t="str">
        <f t="shared" si="754"/>
        <v/>
      </c>
      <c r="Y2045" s="147" t="str">
        <f t="shared" si="755"/>
        <v/>
      </c>
      <c r="AC2045" s="151">
        <v>1364</v>
      </c>
      <c r="AD2045" s="147">
        <f t="shared" si="756"/>
        <v>1.4560000000000004</v>
      </c>
      <c r="AE2045" s="170">
        <f t="shared" si="757"/>
        <v>0.13822029401003955</v>
      </c>
      <c r="AF2045" s="170">
        <f t="shared" si="758"/>
        <v>0.92730369019499026</v>
      </c>
      <c r="AG2045" s="147">
        <f t="shared" si="759"/>
        <v>0.13822029401003955</v>
      </c>
      <c r="AH2045" s="147" t="str">
        <f t="shared" si="760"/>
        <v/>
      </c>
      <c r="AI2045" s="147" t="str">
        <f t="shared" si="761"/>
        <v/>
      </c>
      <c r="AJ2045" s="169">
        <f t="shared" si="762"/>
        <v>0</v>
      </c>
      <c r="AK2045" s="169" t="str">
        <f t="shared" si="763"/>
        <v/>
      </c>
      <c r="AL2045" s="169" t="str">
        <f t="shared" si="764"/>
        <v/>
      </c>
      <c r="AM2045" s="169"/>
      <c r="AN2045" s="169"/>
      <c r="AO2045" s="169"/>
      <c r="AP2045" s="169"/>
      <c r="AQ2045" s="169"/>
      <c r="AR2045" s="169"/>
      <c r="AS2045" s="169"/>
      <c r="AT2045" s="148"/>
      <c r="AU2045" s="149"/>
      <c r="AV2045" s="148"/>
      <c r="AW2045" s="173"/>
      <c r="AX2045" s="174"/>
      <c r="AY2045" s="175"/>
      <c r="AZ2045" s="175"/>
      <c r="BA2045" s="176"/>
      <c r="BB2045" s="176"/>
      <c r="BC2045" s="150"/>
      <c r="BE2045" s="151">
        <v>1341</v>
      </c>
      <c r="BF2045" s="164">
        <f t="shared" si="734"/>
        <v>8.5760000000001</v>
      </c>
      <c r="BG2045" s="177">
        <f t="shared" si="735"/>
        <v>0.28454685533550855</v>
      </c>
      <c r="BH2045" s="178">
        <f t="shared" si="736"/>
        <v>5.0311371795569437E-4</v>
      </c>
      <c r="BI2045" s="179" t="str">
        <f t="shared" si="737"/>
        <v/>
      </c>
      <c r="BJ2045" s="179" t="str">
        <f t="shared" si="733"/>
        <v/>
      </c>
    </row>
    <row r="2046" spans="2:62" ht="20.100000000000001" customHeight="1" x14ac:dyDescent="0.25">
      <c r="B2046" s="147"/>
      <c r="C2046" s="151">
        <v>1365</v>
      </c>
      <c r="D2046" s="147">
        <f t="shared" si="738"/>
        <v>1090.5013113760469</v>
      </c>
      <c r="E2046" s="170">
        <f t="shared" si="739"/>
        <v>1.8397790562853071E-4</v>
      </c>
      <c r="F2046" s="170">
        <f t="shared" si="740"/>
        <v>0.92785496303410619</v>
      </c>
      <c r="G2046" s="147">
        <f t="shared" si="741"/>
        <v>1.8397790562853071E-4</v>
      </c>
      <c r="H2046" s="147" t="str">
        <f t="shared" si="742"/>
        <v/>
      </c>
      <c r="I2046" s="147" t="str">
        <f t="shared" si="743"/>
        <v/>
      </c>
      <c r="J2046" s="147">
        <f t="shared" si="744"/>
        <v>5.6982493674531933E-9</v>
      </c>
      <c r="K2046" s="147" t="str">
        <f t="shared" si="745"/>
        <v/>
      </c>
      <c r="L2046" s="147" t="str">
        <f t="shared" si="746"/>
        <v/>
      </c>
      <c r="P2046" s="151">
        <v>1365</v>
      </c>
      <c r="Q2046" s="147">
        <f t="shared" si="747"/>
        <v>35071.730434295605</v>
      </c>
      <c r="R2046" s="170">
        <f t="shared" si="748"/>
        <v>5.7205089360501883E-6</v>
      </c>
      <c r="S2046" s="170">
        <f t="shared" si="749"/>
        <v>0.92785496303410619</v>
      </c>
      <c r="T2046" s="147">
        <f t="shared" si="750"/>
        <v>5.7205089360501883E-6</v>
      </c>
      <c r="U2046" s="147" t="str">
        <f t="shared" si="751"/>
        <v/>
      </c>
      <c r="V2046" s="147" t="str">
        <f t="shared" si="752"/>
        <v/>
      </c>
      <c r="W2046" s="171">
        <f t="shared" si="753"/>
        <v>1.3049091413420434E-5</v>
      </c>
      <c r="X2046" s="169" t="str">
        <f t="shared" si="754"/>
        <v/>
      </c>
      <c r="Y2046" s="147" t="str">
        <f t="shared" si="755"/>
        <v/>
      </c>
      <c r="AC2046" s="151">
        <v>1365</v>
      </c>
      <c r="AD2046" s="147">
        <f t="shared" si="756"/>
        <v>1.46</v>
      </c>
      <c r="AE2046" s="170">
        <f t="shared" si="757"/>
        <v>0.13741653928228179</v>
      </c>
      <c r="AF2046" s="170">
        <f t="shared" si="758"/>
        <v>0.92785496303410619</v>
      </c>
      <c r="AG2046" s="147">
        <f t="shared" si="759"/>
        <v>0.13741653928228179</v>
      </c>
      <c r="AH2046" s="147" t="str">
        <f t="shared" si="760"/>
        <v/>
      </c>
      <c r="AI2046" s="147" t="str">
        <f t="shared" si="761"/>
        <v/>
      </c>
      <c r="AJ2046" s="169">
        <f t="shared" si="762"/>
        <v>0</v>
      </c>
      <c r="AK2046" s="169" t="str">
        <f t="shared" si="763"/>
        <v/>
      </c>
      <c r="AL2046" s="169" t="str">
        <f t="shared" si="764"/>
        <v/>
      </c>
      <c r="AM2046" s="169"/>
      <c r="AN2046" s="169"/>
      <c r="AO2046" s="169"/>
      <c r="AP2046" s="169"/>
      <c r="AQ2046" s="169"/>
      <c r="AR2046" s="169"/>
      <c r="AS2046" s="169"/>
      <c r="AT2046" s="148"/>
      <c r="AU2046" s="149"/>
      <c r="AV2046" s="148"/>
      <c r="AW2046" s="173"/>
      <c r="AX2046" s="174"/>
      <c r="AY2046" s="175"/>
      <c r="AZ2046" s="175"/>
      <c r="BA2046" s="176"/>
      <c r="BB2046" s="176"/>
      <c r="BC2046" s="150"/>
      <c r="BE2046" s="151">
        <v>1342</v>
      </c>
      <c r="BF2046" s="164">
        <f t="shared" si="734"/>
        <v>8.5824000000000993</v>
      </c>
      <c r="BG2046" s="177">
        <f t="shared" si="735"/>
        <v>0.28404374161755286</v>
      </c>
      <c r="BH2046" s="178">
        <f t="shared" si="736"/>
        <v>5.0244214787475983E-4</v>
      </c>
      <c r="BI2046" s="179" t="str">
        <f t="shared" si="737"/>
        <v/>
      </c>
      <c r="BJ2046" s="179" t="str">
        <f t="shared" si="733"/>
        <v/>
      </c>
    </row>
    <row r="2047" spans="2:62" ht="20.100000000000001" customHeight="1" x14ac:dyDescent="0.25">
      <c r="B2047" s="147"/>
      <c r="C2047" s="151">
        <v>1366</v>
      </c>
      <c r="D2047" s="147">
        <f t="shared" si="738"/>
        <v>1093.4889862017349</v>
      </c>
      <c r="E2047" s="170">
        <f t="shared" si="739"/>
        <v>1.8290514265264913E-4</v>
      </c>
      <c r="F2047" s="170">
        <f t="shared" si="740"/>
        <v>0.92840302582658141</v>
      </c>
      <c r="G2047" s="147">
        <f t="shared" si="741"/>
        <v>1.8290514265264913E-4</v>
      </c>
      <c r="H2047" s="147" t="str">
        <f t="shared" si="742"/>
        <v/>
      </c>
      <c r="I2047" s="147" t="str">
        <f t="shared" si="743"/>
        <v/>
      </c>
      <c r="J2047" s="147">
        <f t="shared" si="744"/>
        <v>5.8083183147906241E-9</v>
      </c>
      <c r="K2047" s="147" t="str">
        <f t="shared" si="745"/>
        <v/>
      </c>
      <c r="L2047" s="147" t="str">
        <f t="shared" si="746"/>
        <v/>
      </c>
      <c r="P2047" s="151">
        <v>1366</v>
      </c>
      <c r="Q2047" s="147">
        <f t="shared" si="747"/>
        <v>35167.817366992298</v>
      </c>
      <c r="R2047" s="170">
        <f t="shared" si="748"/>
        <v>5.687153027530475E-6</v>
      </c>
      <c r="S2047" s="170">
        <f t="shared" si="749"/>
        <v>0.92840302582658141</v>
      </c>
      <c r="T2047" s="147">
        <f t="shared" si="750"/>
        <v>5.687153027530475E-6</v>
      </c>
      <c r="U2047" s="147" t="str">
        <f t="shared" si="751"/>
        <v/>
      </c>
      <c r="V2047" s="147" t="str">
        <f t="shared" si="752"/>
        <v/>
      </c>
      <c r="W2047" s="171">
        <f t="shared" si="753"/>
        <v>1.3012789177881002E-5</v>
      </c>
      <c r="X2047" s="169" t="str">
        <f t="shared" si="754"/>
        <v/>
      </c>
      <c r="Y2047" s="147" t="str">
        <f t="shared" si="755"/>
        <v/>
      </c>
      <c r="AC2047" s="151">
        <v>1366</v>
      </c>
      <c r="AD2047" s="147">
        <f t="shared" si="756"/>
        <v>1.4640000000000004</v>
      </c>
      <c r="AE2047" s="170">
        <f t="shared" si="757"/>
        <v>0.1366152725480389</v>
      </c>
      <c r="AF2047" s="170">
        <f t="shared" si="758"/>
        <v>0.92840302582658141</v>
      </c>
      <c r="AG2047" s="147">
        <f t="shared" si="759"/>
        <v>0.1366152725480389</v>
      </c>
      <c r="AH2047" s="147" t="str">
        <f t="shared" si="760"/>
        <v/>
      </c>
      <c r="AI2047" s="147" t="str">
        <f t="shared" si="761"/>
        <v/>
      </c>
      <c r="AJ2047" s="169">
        <f t="shared" si="762"/>
        <v>0</v>
      </c>
      <c r="AK2047" s="169" t="str">
        <f t="shared" si="763"/>
        <v/>
      </c>
      <c r="AL2047" s="169" t="str">
        <f t="shared" si="764"/>
        <v/>
      </c>
      <c r="AM2047" s="169"/>
      <c r="AN2047" s="169"/>
      <c r="AO2047" s="169"/>
      <c r="AP2047" s="169"/>
      <c r="AQ2047" s="169"/>
      <c r="AR2047" s="169"/>
      <c r="AS2047" s="169"/>
      <c r="AT2047" s="148"/>
      <c r="AU2047" s="149"/>
      <c r="AV2047" s="148"/>
      <c r="AW2047" s="173"/>
      <c r="AX2047" s="174"/>
      <c r="AY2047" s="175"/>
      <c r="AZ2047" s="175"/>
      <c r="BA2047" s="176"/>
      <c r="BB2047" s="176"/>
      <c r="BC2047" s="150"/>
      <c r="BE2047" s="151">
        <v>1343</v>
      </c>
      <c r="BF2047" s="164">
        <f t="shared" si="734"/>
        <v>8.5888000000000986</v>
      </c>
      <c r="BG2047" s="177">
        <f t="shared" si="735"/>
        <v>0.2835412994696781</v>
      </c>
      <c r="BH2047" s="178">
        <f t="shared" si="736"/>
        <v>5.0177077717311613E-4</v>
      </c>
      <c r="BI2047" s="179" t="str">
        <f t="shared" si="737"/>
        <v/>
      </c>
      <c r="BJ2047" s="179" t="str">
        <f t="shared" si="733"/>
        <v/>
      </c>
    </row>
    <row r="2048" spans="2:62" ht="20.100000000000001" customHeight="1" x14ac:dyDescent="0.25">
      <c r="B2048" s="147"/>
      <c r="C2048" s="151">
        <v>1367</v>
      </c>
      <c r="D2048" s="147">
        <f t="shared" si="738"/>
        <v>1096.4766610274228</v>
      </c>
      <c r="E2048" s="170">
        <f t="shared" si="739"/>
        <v>1.8183572549170717E-4</v>
      </c>
      <c r="F2048" s="170">
        <f t="shared" si="740"/>
        <v>0.92894788854656785</v>
      </c>
      <c r="G2048" s="147">
        <f t="shared" si="741"/>
        <v>1.8183572549170717E-4</v>
      </c>
      <c r="H2048" s="147" t="str">
        <f t="shared" si="742"/>
        <v/>
      </c>
      <c r="I2048" s="147" t="str">
        <f t="shared" si="743"/>
        <v/>
      </c>
      <c r="J2048" s="147">
        <f t="shared" si="744"/>
        <v>5.9204186566412732E-9</v>
      </c>
      <c r="K2048" s="147" t="str">
        <f t="shared" si="745"/>
        <v/>
      </c>
      <c r="L2048" s="147" t="str">
        <f t="shared" si="746"/>
        <v/>
      </c>
      <c r="P2048" s="151">
        <v>1367</v>
      </c>
      <c r="Q2048" s="147">
        <f t="shared" si="747"/>
        <v>35263.904299688991</v>
      </c>
      <c r="R2048" s="170">
        <f t="shared" si="748"/>
        <v>5.6539011519607783E-6</v>
      </c>
      <c r="S2048" s="170">
        <f t="shared" si="749"/>
        <v>0.92894788854656773</v>
      </c>
      <c r="T2048" s="147">
        <f t="shared" si="750"/>
        <v>5.6539011519607783E-6</v>
      </c>
      <c r="U2048" s="147" t="str">
        <f t="shared" si="751"/>
        <v/>
      </c>
      <c r="V2048" s="147" t="str">
        <f t="shared" si="752"/>
        <v/>
      </c>
      <c r="W2048" s="171">
        <f t="shared" si="753"/>
        <v>1.2976380310477992E-5</v>
      </c>
      <c r="X2048" s="169" t="str">
        <f t="shared" si="754"/>
        <v/>
      </c>
      <c r="Y2048" s="147" t="str">
        <f t="shared" si="755"/>
        <v/>
      </c>
      <c r="AC2048" s="151">
        <v>1367</v>
      </c>
      <c r="AD2048" s="147">
        <f t="shared" si="756"/>
        <v>1.468</v>
      </c>
      <c r="AE2048" s="170">
        <f t="shared" si="757"/>
        <v>0.13581650486556279</v>
      </c>
      <c r="AF2048" s="170">
        <f t="shared" si="758"/>
        <v>0.92894788854656773</v>
      </c>
      <c r="AG2048" s="147">
        <f t="shared" si="759"/>
        <v>0.13581650486556279</v>
      </c>
      <c r="AH2048" s="147" t="str">
        <f t="shared" si="760"/>
        <v/>
      </c>
      <c r="AI2048" s="147" t="str">
        <f t="shared" si="761"/>
        <v/>
      </c>
      <c r="AJ2048" s="169">
        <f t="shared" si="762"/>
        <v>0</v>
      </c>
      <c r="AK2048" s="169" t="str">
        <f t="shared" si="763"/>
        <v/>
      </c>
      <c r="AL2048" s="169" t="str">
        <f t="shared" si="764"/>
        <v/>
      </c>
      <c r="AM2048" s="169"/>
      <c r="AN2048" s="169"/>
      <c r="AO2048" s="169"/>
      <c r="AP2048" s="169"/>
      <c r="AQ2048" s="169"/>
      <c r="AR2048" s="169"/>
      <c r="AS2048" s="169"/>
      <c r="AT2048" s="148"/>
      <c r="AU2048" s="149"/>
      <c r="AV2048" s="148"/>
      <c r="AW2048" s="173"/>
      <c r="AX2048" s="174"/>
      <c r="AY2048" s="175"/>
      <c r="AZ2048" s="175"/>
      <c r="BA2048" s="176"/>
      <c r="BB2048" s="176"/>
      <c r="BC2048" s="150"/>
      <c r="BE2048" s="151">
        <v>1344</v>
      </c>
      <c r="BF2048" s="164">
        <f t="shared" si="734"/>
        <v>8.5952000000000979</v>
      </c>
      <c r="BG2048" s="177">
        <f t="shared" si="735"/>
        <v>0.28303952869250498</v>
      </c>
      <c r="BH2048" s="178">
        <f t="shared" si="736"/>
        <v>5.0109960848493396E-4</v>
      </c>
      <c r="BI2048" s="179" t="str">
        <f t="shared" si="737"/>
        <v/>
      </c>
      <c r="BJ2048" s="179" t="str">
        <f t="shared" si="733"/>
        <v/>
      </c>
    </row>
    <row r="2049" spans="2:62" ht="20.100000000000001" customHeight="1" x14ac:dyDescent="0.25">
      <c r="B2049" s="147"/>
      <c r="C2049" s="151">
        <v>1368</v>
      </c>
      <c r="D2049" s="147">
        <f t="shared" si="738"/>
        <v>1099.4643358531102</v>
      </c>
      <c r="E2049" s="170">
        <f t="shared" si="739"/>
        <v>1.8076966870429214E-4</v>
      </c>
      <c r="F2049" s="170">
        <f t="shared" si="740"/>
        <v>0.92948956121208193</v>
      </c>
      <c r="G2049" s="147">
        <f t="shared" si="741"/>
        <v>1.8076966870429214E-4</v>
      </c>
      <c r="H2049" s="147" t="str">
        <f t="shared" si="742"/>
        <v/>
      </c>
      <c r="I2049" s="147" t="str">
        <f t="shared" si="743"/>
        <v/>
      </c>
      <c r="J2049" s="147">
        <f t="shared" si="744"/>
        <v>6.0345859770502001E-9</v>
      </c>
      <c r="K2049" s="147" t="str">
        <f t="shared" si="745"/>
        <v/>
      </c>
      <c r="L2049" s="147" t="str">
        <f t="shared" si="746"/>
        <v/>
      </c>
      <c r="P2049" s="151">
        <v>1368</v>
      </c>
      <c r="Q2049" s="147">
        <f t="shared" si="747"/>
        <v>35359.991232385713</v>
      </c>
      <c r="R2049" s="170">
        <f t="shared" si="748"/>
        <v>5.6207537620178777E-6</v>
      </c>
      <c r="S2049" s="170">
        <f t="shared" si="749"/>
        <v>0.92948956121208193</v>
      </c>
      <c r="T2049" s="147">
        <f t="shared" si="750"/>
        <v>5.6207537620178777E-6</v>
      </c>
      <c r="U2049" s="147" t="str">
        <f t="shared" si="751"/>
        <v/>
      </c>
      <c r="V2049" s="147" t="str">
        <f t="shared" si="752"/>
        <v/>
      </c>
      <c r="W2049" s="171">
        <f t="shared" si="753"/>
        <v>1.2939866273004379E-5</v>
      </c>
      <c r="X2049" s="169" t="str">
        <f t="shared" si="754"/>
        <v/>
      </c>
      <c r="Y2049" s="147" t="str">
        <f t="shared" si="755"/>
        <v/>
      </c>
      <c r="AC2049" s="151">
        <v>1368</v>
      </c>
      <c r="AD2049" s="147">
        <f t="shared" si="756"/>
        <v>1.4720000000000004</v>
      </c>
      <c r="AE2049" s="170">
        <f t="shared" si="757"/>
        <v>0.13502024710893423</v>
      </c>
      <c r="AF2049" s="170">
        <f t="shared" si="758"/>
        <v>0.92948956121208193</v>
      </c>
      <c r="AG2049" s="147">
        <f t="shared" si="759"/>
        <v>0.13502024710893423</v>
      </c>
      <c r="AH2049" s="147" t="str">
        <f t="shared" si="760"/>
        <v/>
      </c>
      <c r="AI2049" s="147" t="str">
        <f t="shared" si="761"/>
        <v/>
      </c>
      <c r="AJ2049" s="169">
        <f t="shared" si="762"/>
        <v>0</v>
      </c>
      <c r="AK2049" s="169" t="str">
        <f t="shared" si="763"/>
        <v/>
      </c>
      <c r="AL2049" s="169" t="str">
        <f t="shared" si="764"/>
        <v/>
      </c>
      <c r="AM2049" s="169"/>
      <c r="AN2049" s="169"/>
      <c r="AO2049" s="169"/>
      <c r="AP2049" s="169"/>
      <c r="AQ2049" s="169"/>
      <c r="AR2049" s="169"/>
      <c r="AS2049" s="169"/>
      <c r="AT2049" s="148"/>
      <c r="AU2049" s="149"/>
      <c r="AV2049" s="148"/>
      <c r="AW2049" s="173"/>
      <c r="AX2049" s="174"/>
      <c r="AY2049" s="175"/>
      <c r="AZ2049" s="175"/>
      <c r="BA2049" s="176"/>
      <c r="BB2049" s="176"/>
      <c r="BC2049" s="150"/>
      <c r="BE2049" s="151">
        <v>1345</v>
      </c>
      <c r="BF2049" s="164">
        <f t="shared" si="734"/>
        <v>8.6016000000000972</v>
      </c>
      <c r="BG2049" s="177">
        <f t="shared" si="735"/>
        <v>0.28253842908402005</v>
      </c>
      <c r="BH2049" s="178">
        <f t="shared" si="736"/>
        <v>5.0042864443394786E-4</v>
      </c>
      <c r="BI2049" s="179" t="str">
        <f t="shared" si="737"/>
        <v/>
      </c>
      <c r="BJ2049" s="179" t="str">
        <f t="shared" ref="BJ2049:BJ2112" si="765">IF($BG2049&lt;(1-$BC$717),$BH2049,"")</f>
        <v/>
      </c>
    </row>
    <row r="2050" spans="2:62" ht="20.100000000000001" customHeight="1" x14ac:dyDescent="0.25">
      <c r="B2050" s="147"/>
      <c r="C2050" s="151">
        <v>1369</v>
      </c>
      <c r="D2050" s="147">
        <f t="shared" si="738"/>
        <v>1102.4520106787982</v>
      </c>
      <c r="E2050" s="170">
        <f t="shared" si="739"/>
        <v>1.7970698660292977E-4</v>
      </c>
      <c r="F2050" s="170">
        <f t="shared" si="740"/>
        <v>0.9300280538842689</v>
      </c>
      <c r="G2050" s="147">
        <f t="shared" si="741"/>
        <v>1.7970698660292977E-4</v>
      </c>
      <c r="H2050" s="147" t="str">
        <f t="shared" si="742"/>
        <v/>
      </c>
      <c r="I2050" s="147" t="str">
        <f t="shared" si="743"/>
        <v/>
      </c>
      <c r="J2050" s="147">
        <f t="shared" si="744"/>
        <v>6.1508564463724529E-9</v>
      </c>
      <c r="K2050" s="147" t="str">
        <f t="shared" si="745"/>
        <v/>
      </c>
      <c r="L2050" s="147" t="str">
        <f t="shared" si="746"/>
        <v/>
      </c>
      <c r="P2050" s="151">
        <v>1369</v>
      </c>
      <c r="Q2050" s="147">
        <f t="shared" si="747"/>
        <v>35456.078165082406</v>
      </c>
      <c r="R2050" s="170">
        <f t="shared" si="748"/>
        <v>5.5877113027277008E-6</v>
      </c>
      <c r="S2050" s="170">
        <f t="shared" si="749"/>
        <v>0.9300280538842689</v>
      </c>
      <c r="T2050" s="147">
        <f t="shared" si="750"/>
        <v>5.5877113027277008E-6</v>
      </c>
      <c r="U2050" s="147" t="str">
        <f t="shared" si="751"/>
        <v/>
      </c>
      <c r="V2050" s="147" t="str">
        <f t="shared" si="752"/>
        <v/>
      </c>
      <c r="W2050" s="171">
        <f t="shared" si="753"/>
        <v>1.2903248528192555E-5</v>
      </c>
      <c r="X2050" s="169" t="str">
        <f t="shared" si="754"/>
        <v/>
      </c>
      <c r="Y2050" s="147" t="str">
        <f t="shared" si="755"/>
        <v/>
      </c>
      <c r="AC2050" s="151">
        <v>1369</v>
      </c>
      <c r="AD2050" s="147">
        <f t="shared" si="756"/>
        <v>1.476</v>
      </c>
      <c r="AE2050" s="170">
        <f t="shared" si="757"/>
        <v>0.13422650996844704</v>
      </c>
      <c r="AF2050" s="170">
        <f t="shared" si="758"/>
        <v>0.9300280538842689</v>
      </c>
      <c r="AG2050" s="147">
        <f t="shared" si="759"/>
        <v>0.13422650996844704</v>
      </c>
      <c r="AH2050" s="147" t="str">
        <f t="shared" si="760"/>
        <v/>
      </c>
      <c r="AI2050" s="147" t="str">
        <f t="shared" si="761"/>
        <v/>
      </c>
      <c r="AJ2050" s="169">
        <f t="shared" si="762"/>
        <v>0</v>
      </c>
      <c r="AK2050" s="169" t="str">
        <f t="shared" si="763"/>
        <v/>
      </c>
      <c r="AL2050" s="169" t="str">
        <f t="shared" si="764"/>
        <v/>
      </c>
      <c r="AM2050" s="169"/>
      <c r="AN2050" s="169"/>
      <c r="AO2050" s="169"/>
      <c r="AP2050" s="169"/>
      <c r="AQ2050" s="169"/>
      <c r="AR2050" s="169"/>
      <c r="AS2050" s="169"/>
      <c r="AT2050" s="148"/>
      <c r="AU2050" s="149"/>
      <c r="AV2050" s="148"/>
      <c r="AW2050" s="173"/>
      <c r="AX2050" s="174"/>
      <c r="AY2050" s="175"/>
      <c r="AZ2050" s="175"/>
      <c r="BA2050" s="176"/>
      <c r="BB2050" s="176"/>
      <c r="BC2050" s="150"/>
      <c r="BE2050" s="151">
        <v>1346</v>
      </c>
      <c r="BF2050" s="164">
        <f t="shared" ref="BF2050:BF2113" si="766">BF2049+$BI$702</f>
        <v>8.6080000000000965</v>
      </c>
      <c r="BG2050" s="177">
        <f t="shared" ref="BG2050:BG2113" si="767">_xlfn.CHISQ.DIST.RT(BF2050,7)</f>
        <v>0.2820380004395861</v>
      </c>
      <c r="BH2050" s="178">
        <f t="shared" ref="BH2050:BH2113" si="768">BG2050-BG2051</f>
        <v>4.9975788763267914E-4</v>
      </c>
      <c r="BI2050" s="179" t="str">
        <f t="shared" ref="BI2050:BI2113" si="769">IF(BG2050&lt;(1-$BC$709),BH2050,"")</f>
        <v/>
      </c>
      <c r="BJ2050" s="179" t="str">
        <f t="shared" si="765"/>
        <v/>
      </c>
    </row>
    <row r="2051" spans="2:62" ht="20.100000000000001" customHeight="1" x14ac:dyDescent="0.25">
      <c r="B2051" s="147"/>
      <c r="C2051" s="151">
        <v>1370</v>
      </c>
      <c r="D2051" s="147">
        <f t="shared" si="738"/>
        <v>1105.4396855044861</v>
      </c>
      <c r="E2051" s="170">
        <f t="shared" si="739"/>
        <v>1.7864769325461483E-4</v>
      </c>
      <c r="F2051" s="170">
        <f t="shared" si="740"/>
        <v>0.93056337666666833</v>
      </c>
      <c r="G2051" s="147">
        <f t="shared" si="741"/>
        <v>1.7864769325461483E-4</v>
      </c>
      <c r="H2051" s="147" t="str">
        <f t="shared" si="742"/>
        <v/>
      </c>
      <c r="I2051" s="147" t="str">
        <f t="shared" si="743"/>
        <v/>
      </c>
      <c r="J2051" s="147">
        <f t="shared" si="744"/>
        <v>6.2692668302418841E-9</v>
      </c>
      <c r="K2051" s="147" t="str">
        <f t="shared" si="745"/>
        <v/>
      </c>
      <c r="L2051" s="147" t="str">
        <f t="shared" si="746"/>
        <v/>
      </c>
      <c r="P2051" s="151">
        <v>1370</v>
      </c>
      <c r="Q2051" s="147">
        <f t="shared" si="747"/>
        <v>35552.1650977791</v>
      </c>
      <c r="R2051" s="170">
        <f t="shared" si="748"/>
        <v>5.5547742114817088E-6</v>
      </c>
      <c r="S2051" s="170">
        <f t="shared" si="749"/>
        <v>0.93056337666666833</v>
      </c>
      <c r="T2051" s="147">
        <f t="shared" si="750"/>
        <v>5.5547742114817088E-6</v>
      </c>
      <c r="U2051" s="147" t="str">
        <f t="shared" si="751"/>
        <v/>
      </c>
      <c r="V2051" s="147" t="str">
        <f t="shared" si="752"/>
        <v/>
      </c>
      <c r="W2051" s="171">
        <f t="shared" si="753"/>
        <v>1.2866528539618144E-5</v>
      </c>
      <c r="X2051" s="169" t="str">
        <f t="shared" si="754"/>
        <v/>
      </c>
      <c r="Y2051" s="147" t="str">
        <f t="shared" si="755"/>
        <v/>
      </c>
      <c r="AC2051" s="151">
        <v>1370</v>
      </c>
      <c r="AD2051" s="147">
        <f t="shared" si="756"/>
        <v>1.4800000000000004</v>
      </c>
      <c r="AE2051" s="170">
        <f t="shared" si="757"/>
        <v>0.1334353039510022</v>
      </c>
      <c r="AF2051" s="170">
        <f t="shared" si="758"/>
        <v>0.93056337666666833</v>
      </c>
      <c r="AG2051" s="147">
        <f t="shared" si="759"/>
        <v>0.1334353039510022</v>
      </c>
      <c r="AH2051" s="147" t="str">
        <f t="shared" si="760"/>
        <v/>
      </c>
      <c r="AI2051" s="147" t="str">
        <f t="shared" si="761"/>
        <v/>
      </c>
      <c r="AJ2051" s="169">
        <f t="shared" si="762"/>
        <v>0</v>
      </c>
      <c r="AK2051" s="169" t="str">
        <f t="shared" si="763"/>
        <v/>
      </c>
      <c r="AL2051" s="169" t="str">
        <f t="shared" si="764"/>
        <v/>
      </c>
      <c r="AM2051" s="169"/>
      <c r="AN2051" s="169"/>
      <c r="AO2051" s="169"/>
      <c r="AP2051" s="169"/>
      <c r="AQ2051" s="169"/>
      <c r="AR2051" s="169"/>
      <c r="AS2051" s="169"/>
      <c r="AT2051" s="148"/>
      <c r="AU2051" s="149"/>
      <c r="AV2051" s="148"/>
      <c r="AW2051" s="173"/>
      <c r="AX2051" s="174"/>
      <c r="AY2051" s="175"/>
      <c r="AZ2051" s="175"/>
      <c r="BA2051" s="176"/>
      <c r="BB2051" s="176"/>
      <c r="BC2051" s="150"/>
      <c r="BE2051" s="151">
        <v>1347</v>
      </c>
      <c r="BF2051" s="164">
        <f t="shared" si="766"/>
        <v>8.6144000000000958</v>
      </c>
      <c r="BG2051" s="177">
        <f t="shared" si="767"/>
        <v>0.28153824255195342</v>
      </c>
      <c r="BH2051" s="178">
        <f t="shared" si="768"/>
        <v>4.9908734068326854E-4</v>
      </c>
      <c r="BI2051" s="179" t="str">
        <f t="shared" si="769"/>
        <v/>
      </c>
      <c r="BJ2051" s="179" t="str">
        <f t="shared" si="765"/>
        <v/>
      </c>
    </row>
    <row r="2052" spans="2:62" ht="20.100000000000001" customHeight="1" x14ac:dyDescent="0.25">
      <c r="B2052" s="147"/>
      <c r="C2052" s="151">
        <v>1371</v>
      </c>
      <c r="D2052" s="147">
        <f t="shared" si="738"/>
        <v>1108.427360330174</v>
      </c>
      <c r="E2052" s="170">
        <f t="shared" si="739"/>
        <v>1.7759180248135597E-4</v>
      </c>
      <c r="F2052" s="170">
        <f t="shared" si="740"/>
        <v>0.931095539704481</v>
      </c>
      <c r="G2052" s="147">
        <f t="shared" si="741"/>
        <v>1.7759180248135597E-4</v>
      </c>
      <c r="H2052" s="147" t="str">
        <f t="shared" si="742"/>
        <v/>
      </c>
      <c r="I2052" s="147" t="str">
        <f t="shared" si="743"/>
        <v/>
      </c>
      <c r="J2052" s="147">
        <f t="shared" si="744"/>
        <v>6.3898544986651691E-9</v>
      </c>
      <c r="K2052" s="147" t="str">
        <f t="shared" si="745"/>
        <v/>
      </c>
      <c r="L2052" s="147" t="str">
        <f t="shared" si="746"/>
        <v/>
      </c>
      <c r="P2052" s="151">
        <v>1371</v>
      </c>
      <c r="Q2052" s="147">
        <f t="shared" si="747"/>
        <v>35648.252030475793</v>
      </c>
      <c r="R2052" s="170">
        <f t="shared" si="748"/>
        <v>5.5219429180539201E-6</v>
      </c>
      <c r="S2052" s="170">
        <f t="shared" si="749"/>
        <v>0.931095539704481</v>
      </c>
      <c r="T2052" s="147">
        <f t="shared" si="750"/>
        <v>5.5219429180539201E-6</v>
      </c>
      <c r="U2052" s="147" t="str">
        <f t="shared" si="751"/>
        <v/>
      </c>
      <c r="V2052" s="147" t="str">
        <f t="shared" si="752"/>
        <v/>
      </c>
      <c r="W2052" s="171">
        <f t="shared" si="753"/>
        <v>1.2829707771604136E-5</v>
      </c>
      <c r="X2052" s="169" t="str">
        <f t="shared" si="754"/>
        <v/>
      </c>
      <c r="Y2052" s="147" t="str">
        <f t="shared" si="755"/>
        <v/>
      </c>
      <c r="AC2052" s="151">
        <v>1371</v>
      </c>
      <c r="AD2052" s="147">
        <f t="shared" si="756"/>
        <v>1.484</v>
      </c>
      <c r="AE2052" s="170">
        <f t="shared" si="757"/>
        <v>0.13264663938051691</v>
      </c>
      <c r="AF2052" s="170">
        <f t="shared" si="758"/>
        <v>0.931095539704481</v>
      </c>
      <c r="AG2052" s="147">
        <f t="shared" si="759"/>
        <v>0.13264663938051691</v>
      </c>
      <c r="AH2052" s="147" t="str">
        <f t="shared" si="760"/>
        <v/>
      </c>
      <c r="AI2052" s="147" t="str">
        <f t="shared" si="761"/>
        <v/>
      </c>
      <c r="AJ2052" s="169">
        <f t="shared" si="762"/>
        <v>0</v>
      </c>
      <c r="AK2052" s="169" t="str">
        <f t="shared" si="763"/>
        <v/>
      </c>
      <c r="AL2052" s="169" t="str">
        <f t="shared" si="764"/>
        <v/>
      </c>
      <c r="AM2052" s="169"/>
      <c r="AN2052" s="169"/>
      <c r="AO2052" s="169"/>
      <c r="AP2052" s="169"/>
      <c r="AQ2052" s="169"/>
      <c r="AR2052" s="169"/>
      <c r="AS2052" s="169"/>
      <c r="AT2052" s="148"/>
      <c r="AU2052" s="149"/>
      <c r="AV2052" s="148"/>
      <c r="AW2052" s="173"/>
      <c r="AX2052" s="174"/>
      <c r="AY2052" s="175"/>
      <c r="AZ2052" s="175"/>
      <c r="BA2052" s="176"/>
      <c r="BB2052" s="176"/>
      <c r="BC2052" s="150"/>
      <c r="BE2052" s="151">
        <v>1348</v>
      </c>
      <c r="BF2052" s="164">
        <f t="shared" si="766"/>
        <v>8.6208000000000951</v>
      </c>
      <c r="BG2052" s="177">
        <f t="shared" si="767"/>
        <v>0.28103915521127015</v>
      </c>
      <c r="BH2052" s="178">
        <f t="shared" si="768"/>
        <v>4.9841700617642148E-4</v>
      </c>
      <c r="BI2052" s="179" t="str">
        <f t="shared" si="769"/>
        <v/>
      </c>
      <c r="BJ2052" s="179" t="str">
        <f t="shared" si="765"/>
        <v/>
      </c>
    </row>
    <row r="2053" spans="2:62" ht="20.100000000000001" customHeight="1" x14ac:dyDescent="0.25">
      <c r="B2053" s="147"/>
      <c r="C2053" s="151">
        <v>1372</v>
      </c>
      <c r="D2053" s="147">
        <f t="shared" si="738"/>
        <v>1111.4150351558615</v>
      </c>
      <c r="E2053" s="170">
        <f t="shared" si="739"/>
        <v>1.7653932786073785E-4</v>
      </c>
      <c r="F2053" s="170">
        <f t="shared" si="740"/>
        <v>0.9316245531838383</v>
      </c>
      <c r="G2053" s="147">
        <f t="shared" si="741"/>
        <v>1.7653932786073785E-4</v>
      </c>
      <c r="H2053" s="147" t="str">
        <f t="shared" si="742"/>
        <v/>
      </c>
      <c r="I2053" s="147" t="str">
        <f t="shared" si="743"/>
        <v/>
      </c>
      <c r="J2053" s="147">
        <f t="shared" si="744"/>
        <v>6.5126574352417596E-9</v>
      </c>
      <c r="K2053" s="147" t="str">
        <f t="shared" si="745"/>
        <v/>
      </c>
      <c r="L2053" s="147" t="str">
        <f t="shared" si="746"/>
        <v/>
      </c>
      <c r="P2053" s="151">
        <v>1372</v>
      </c>
      <c r="Q2053" s="147">
        <f t="shared" si="747"/>
        <v>35744.338963172515</v>
      </c>
      <c r="R2053" s="170">
        <f t="shared" si="748"/>
        <v>5.4892178446183627E-6</v>
      </c>
      <c r="S2053" s="170">
        <f t="shared" si="749"/>
        <v>0.9316245531838383</v>
      </c>
      <c r="T2053" s="147">
        <f t="shared" si="750"/>
        <v>5.4892178446183627E-6</v>
      </c>
      <c r="U2053" s="147" t="str">
        <f t="shared" si="751"/>
        <v/>
      </c>
      <c r="V2053" s="147" t="str">
        <f t="shared" si="752"/>
        <v/>
      </c>
      <c r="W2053" s="171">
        <f t="shared" si="753"/>
        <v>1.2792787689125135E-5</v>
      </c>
      <c r="X2053" s="169" t="str">
        <f t="shared" si="754"/>
        <v/>
      </c>
      <c r="Y2053" s="147" t="str">
        <f t="shared" si="755"/>
        <v/>
      </c>
      <c r="AC2053" s="151">
        <v>1372</v>
      </c>
      <c r="AD2053" s="147">
        <f t="shared" si="756"/>
        <v>1.4880000000000004</v>
      </c>
      <c r="AE2053" s="170">
        <f t="shared" si="757"/>
        <v>0.13186052639834273</v>
      </c>
      <c r="AF2053" s="170">
        <f t="shared" si="758"/>
        <v>0.9316245531838383</v>
      </c>
      <c r="AG2053" s="147">
        <f t="shared" si="759"/>
        <v>0.13186052639834273</v>
      </c>
      <c r="AH2053" s="147" t="str">
        <f t="shared" si="760"/>
        <v/>
      </c>
      <c r="AI2053" s="147" t="str">
        <f t="shared" si="761"/>
        <v/>
      </c>
      <c r="AJ2053" s="169">
        <f t="shared" si="762"/>
        <v>0</v>
      </c>
      <c r="AK2053" s="169" t="str">
        <f t="shared" si="763"/>
        <v/>
      </c>
      <c r="AL2053" s="169" t="str">
        <f t="shared" si="764"/>
        <v/>
      </c>
      <c r="AM2053" s="169"/>
      <c r="AN2053" s="169"/>
      <c r="AO2053" s="169"/>
      <c r="AP2053" s="169"/>
      <c r="AQ2053" s="169"/>
      <c r="AR2053" s="169"/>
      <c r="AS2053" s="169"/>
      <c r="AT2053" s="148"/>
      <c r="AU2053" s="149"/>
      <c r="AV2053" s="148"/>
      <c r="AW2053" s="173"/>
      <c r="AX2053" s="174"/>
      <c r="AY2053" s="175"/>
      <c r="AZ2053" s="175"/>
      <c r="BA2053" s="176"/>
      <c r="BB2053" s="176"/>
      <c r="BC2053" s="150"/>
      <c r="BE2053" s="151">
        <v>1349</v>
      </c>
      <c r="BF2053" s="164">
        <f t="shared" si="766"/>
        <v>8.6272000000000943</v>
      </c>
      <c r="BG2053" s="177">
        <f t="shared" si="767"/>
        <v>0.28054073820509373</v>
      </c>
      <c r="BH2053" s="178">
        <f t="shared" si="768"/>
        <v>4.9774688669268485E-4</v>
      </c>
      <c r="BI2053" s="179" t="str">
        <f t="shared" si="769"/>
        <v/>
      </c>
      <c r="BJ2053" s="179" t="str">
        <f t="shared" si="765"/>
        <v/>
      </c>
    </row>
    <row r="2054" spans="2:62" ht="20.100000000000001" customHeight="1" x14ac:dyDescent="0.25">
      <c r="B2054" s="147"/>
      <c r="C2054" s="151">
        <v>1373</v>
      </c>
      <c r="D2054" s="147">
        <f t="shared" si="738"/>
        <v>1114.4027099815498</v>
      </c>
      <c r="E2054" s="170">
        <f t="shared" si="739"/>
        <v>1.7549028272649929E-4</v>
      </c>
      <c r="F2054" s="170">
        <f t="shared" si="740"/>
        <v>0.93215042733107256</v>
      </c>
      <c r="G2054" s="147">
        <f t="shared" si="741"/>
        <v>1.7549028272649929E-4</v>
      </c>
      <c r="H2054" s="147" t="str">
        <f t="shared" si="742"/>
        <v/>
      </c>
      <c r="I2054" s="147" t="str">
        <f t="shared" si="743"/>
        <v/>
      </c>
      <c r="J2054" s="147">
        <f t="shared" si="744"/>
        <v>6.6377142465120866E-9</v>
      </c>
      <c r="K2054" s="147" t="str">
        <f t="shared" si="745"/>
        <v/>
      </c>
      <c r="L2054" s="147" t="str">
        <f t="shared" si="746"/>
        <v/>
      </c>
      <c r="P2054" s="151">
        <v>1373</v>
      </c>
      <c r="Q2054" s="147">
        <f t="shared" si="747"/>
        <v>35840.425895869208</v>
      </c>
      <c r="R2054" s="170">
        <f t="shared" si="748"/>
        <v>5.456599405767089E-6</v>
      </c>
      <c r="S2054" s="170">
        <f t="shared" si="749"/>
        <v>0.93215042733107256</v>
      </c>
      <c r="T2054" s="147">
        <f t="shared" si="750"/>
        <v>5.456599405767089E-6</v>
      </c>
      <c r="U2054" s="147" t="str">
        <f t="shared" si="751"/>
        <v/>
      </c>
      <c r="V2054" s="147" t="str">
        <f t="shared" si="752"/>
        <v/>
      </c>
      <c r="W2054" s="171">
        <f t="shared" si="753"/>
        <v>1.275576975771193E-5</v>
      </c>
      <c r="X2054" s="169" t="str">
        <f t="shared" si="754"/>
        <v/>
      </c>
      <c r="Y2054" s="147" t="str">
        <f t="shared" si="755"/>
        <v/>
      </c>
      <c r="AC2054" s="151">
        <v>1373</v>
      </c>
      <c r="AD2054" s="147">
        <f t="shared" si="756"/>
        <v>1.492</v>
      </c>
      <c r="AE2054" s="170">
        <f t="shared" si="757"/>
        <v>0.13107697496369927</v>
      </c>
      <c r="AF2054" s="170">
        <f t="shared" si="758"/>
        <v>0.93215042733107256</v>
      </c>
      <c r="AG2054" s="147">
        <f t="shared" si="759"/>
        <v>0.13107697496369927</v>
      </c>
      <c r="AH2054" s="147" t="str">
        <f t="shared" si="760"/>
        <v/>
      </c>
      <c r="AI2054" s="147" t="str">
        <f t="shared" si="761"/>
        <v/>
      </c>
      <c r="AJ2054" s="169">
        <f t="shared" si="762"/>
        <v>0</v>
      </c>
      <c r="AK2054" s="169" t="str">
        <f t="shared" si="763"/>
        <v/>
      </c>
      <c r="AL2054" s="169" t="str">
        <f t="shared" si="764"/>
        <v/>
      </c>
      <c r="AM2054" s="169"/>
      <c r="AN2054" s="169"/>
      <c r="AO2054" s="169"/>
      <c r="AP2054" s="169"/>
      <c r="AQ2054" s="169"/>
      <c r="AR2054" s="169"/>
      <c r="AS2054" s="169"/>
      <c r="AT2054" s="148"/>
      <c r="AU2054" s="149"/>
      <c r="AV2054" s="148"/>
      <c r="AW2054" s="173"/>
      <c r="AX2054" s="174"/>
      <c r="AY2054" s="175"/>
      <c r="AZ2054" s="175"/>
      <c r="BA2054" s="176"/>
      <c r="BB2054" s="176"/>
      <c r="BC2054" s="150"/>
      <c r="BE2054" s="151">
        <v>1350</v>
      </c>
      <c r="BF2054" s="164">
        <f t="shared" si="766"/>
        <v>8.6336000000000936</v>
      </c>
      <c r="BG2054" s="177">
        <f t="shared" si="767"/>
        <v>0.28004299131840105</v>
      </c>
      <c r="BH2054" s="178">
        <f t="shared" si="768"/>
        <v>4.9707698480189189E-4</v>
      </c>
      <c r="BI2054" s="179" t="str">
        <f t="shared" si="769"/>
        <v/>
      </c>
      <c r="BJ2054" s="179" t="str">
        <f t="shared" si="765"/>
        <v/>
      </c>
    </row>
    <row r="2055" spans="2:62" ht="20.100000000000001" customHeight="1" x14ac:dyDescent="0.25">
      <c r="B2055" s="147"/>
      <c r="C2055" s="151">
        <v>1374</v>
      </c>
      <c r="D2055" s="147">
        <f t="shared" si="738"/>
        <v>1117.3903848072373</v>
      </c>
      <c r="E2055" s="170">
        <f t="shared" si="739"/>
        <v>1.7444468016912881E-4</v>
      </c>
      <c r="F2055" s="170">
        <f t="shared" si="740"/>
        <v>0.93267317241198944</v>
      </c>
      <c r="G2055" s="147">
        <f t="shared" si="741"/>
        <v>1.7444468016912881E-4</v>
      </c>
      <c r="H2055" s="147" t="str">
        <f t="shared" si="742"/>
        <v/>
      </c>
      <c r="I2055" s="147" t="str">
        <f t="shared" si="743"/>
        <v/>
      </c>
      <c r="J2055" s="147">
        <f t="shared" si="744"/>
        <v>6.7650641714347563E-9</v>
      </c>
      <c r="K2055" s="147" t="str">
        <f t="shared" si="745"/>
        <v/>
      </c>
      <c r="L2055" s="147" t="str">
        <f t="shared" si="746"/>
        <v/>
      </c>
      <c r="P2055" s="151">
        <v>1374</v>
      </c>
      <c r="Q2055" s="147">
        <f t="shared" si="747"/>
        <v>35936.512828565901</v>
      </c>
      <c r="R2055" s="170">
        <f t="shared" si="748"/>
        <v>5.424088008528596E-6</v>
      </c>
      <c r="S2055" s="170">
        <f t="shared" si="749"/>
        <v>0.93267317241198933</v>
      </c>
      <c r="T2055" s="147">
        <f t="shared" si="750"/>
        <v>5.424088008528596E-6</v>
      </c>
      <c r="U2055" s="147" t="str">
        <f t="shared" si="751"/>
        <v/>
      </c>
      <c r="V2055" s="147" t="str">
        <f t="shared" si="752"/>
        <v/>
      </c>
      <c r="W2055" s="171">
        <f t="shared" si="753"/>
        <v>1.2718655443356173E-5</v>
      </c>
      <c r="X2055" s="169" t="str">
        <f t="shared" si="754"/>
        <v/>
      </c>
      <c r="Y2055" s="147" t="str">
        <f t="shared" si="755"/>
        <v/>
      </c>
      <c r="AC2055" s="151">
        <v>1374</v>
      </c>
      <c r="AD2055" s="147">
        <f t="shared" si="756"/>
        <v>1.4960000000000004</v>
      </c>
      <c r="AE2055" s="170">
        <f t="shared" si="757"/>
        <v>0.13029599485411647</v>
      </c>
      <c r="AF2055" s="170">
        <f t="shared" si="758"/>
        <v>0.93267317241198944</v>
      </c>
      <c r="AG2055" s="147">
        <f t="shared" si="759"/>
        <v>0.13029599485411647</v>
      </c>
      <c r="AH2055" s="147" t="str">
        <f t="shared" si="760"/>
        <v/>
      </c>
      <c r="AI2055" s="147" t="str">
        <f t="shared" si="761"/>
        <v/>
      </c>
      <c r="AJ2055" s="169">
        <f t="shared" si="762"/>
        <v>0</v>
      </c>
      <c r="AK2055" s="169" t="str">
        <f t="shared" si="763"/>
        <v/>
      </c>
      <c r="AL2055" s="169" t="str">
        <f t="shared" si="764"/>
        <v/>
      </c>
      <c r="AM2055" s="169"/>
      <c r="AN2055" s="169"/>
      <c r="AO2055" s="169"/>
      <c r="AP2055" s="169"/>
      <c r="AQ2055" s="169"/>
      <c r="AR2055" s="169"/>
      <c r="AS2055" s="169"/>
      <c r="AT2055" s="148"/>
      <c r="AU2055" s="149"/>
      <c r="AV2055" s="148"/>
      <c r="AW2055" s="173"/>
      <c r="AX2055" s="174"/>
      <c r="AY2055" s="175"/>
      <c r="AZ2055" s="175"/>
      <c r="BA2055" s="176"/>
      <c r="BB2055" s="176"/>
      <c r="BC2055" s="150"/>
      <c r="BE2055" s="151">
        <v>1351</v>
      </c>
      <c r="BF2055" s="164">
        <f t="shared" si="766"/>
        <v>8.6400000000000929</v>
      </c>
      <c r="BG2055" s="177">
        <f t="shared" si="767"/>
        <v>0.27954591433359915</v>
      </c>
      <c r="BH2055" s="178">
        <f t="shared" si="768"/>
        <v>4.9640730306238501E-4</v>
      </c>
      <c r="BI2055" s="179" t="str">
        <f t="shared" si="769"/>
        <v/>
      </c>
      <c r="BJ2055" s="179" t="str">
        <f t="shared" si="765"/>
        <v/>
      </c>
    </row>
    <row r="2056" spans="2:62" ht="20.100000000000001" customHeight="1" x14ac:dyDescent="0.25">
      <c r="B2056" s="147"/>
      <c r="C2056" s="151">
        <v>1375</v>
      </c>
      <c r="D2056" s="147">
        <f t="shared" si="738"/>
        <v>1120.3780596329248</v>
      </c>
      <c r="E2056" s="170">
        <f t="shared" si="739"/>
        <v>1.7340253303647286E-4</v>
      </c>
      <c r="F2056" s="170">
        <f t="shared" si="740"/>
        <v>0.93319279873114191</v>
      </c>
      <c r="G2056" s="147">
        <f t="shared" si="741"/>
        <v>1.7340253303647286E-4</v>
      </c>
      <c r="H2056" s="147" t="str">
        <f t="shared" si="742"/>
        <v/>
      </c>
      <c r="I2056" s="147" t="str">
        <f t="shared" si="743"/>
        <v/>
      </c>
      <c r="J2056" s="147">
        <f t="shared" si="744"/>
        <v>6.8947470909951476E-9</v>
      </c>
      <c r="K2056" s="147" t="str">
        <f t="shared" si="745"/>
        <v/>
      </c>
      <c r="L2056" s="147" t="str">
        <f t="shared" si="746"/>
        <v/>
      </c>
      <c r="P2056" s="151">
        <v>1375</v>
      </c>
      <c r="Q2056" s="147">
        <f t="shared" si="747"/>
        <v>36032.599761262594</v>
      </c>
      <c r="R2056" s="170">
        <f t="shared" si="748"/>
        <v>5.3916840523868473E-6</v>
      </c>
      <c r="S2056" s="170">
        <f t="shared" si="749"/>
        <v>0.93319279873114191</v>
      </c>
      <c r="T2056" s="147">
        <f t="shared" si="750"/>
        <v>5.3916840523868473E-6</v>
      </c>
      <c r="U2056" s="147" t="str">
        <f t="shared" si="751"/>
        <v/>
      </c>
      <c r="V2056" s="147" t="str">
        <f t="shared" si="752"/>
        <v/>
      </c>
      <c r="W2056" s="171">
        <f t="shared" si="753"/>
        <v>1.2681446212415391E-5</v>
      </c>
      <c r="X2056" s="169" t="str">
        <f t="shared" si="754"/>
        <v/>
      </c>
      <c r="Y2056" s="147" t="str">
        <f t="shared" si="755"/>
        <v/>
      </c>
      <c r="AC2056" s="151">
        <v>1375</v>
      </c>
      <c r="AD2056" s="147">
        <f t="shared" si="756"/>
        <v>1.5</v>
      </c>
      <c r="AE2056" s="170">
        <f t="shared" si="757"/>
        <v>0.12951759566589174</v>
      </c>
      <c r="AF2056" s="170">
        <f t="shared" si="758"/>
        <v>0.93319279873114191</v>
      </c>
      <c r="AG2056" s="147">
        <f t="shared" si="759"/>
        <v>0.12951759566589174</v>
      </c>
      <c r="AH2056" s="147" t="str">
        <f t="shared" si="760"/>
        <v/>
      </c>
      <c r="AI2056" s="147" t="str">
        <f t="shared" si="761"/>
        <v/>
      </c>
      <c r="AJ2056" s="169">
        <f t="shared" si="762"/>
        <v>0</v>
      </c>
      <c r="AK2056" s="169" t="str">
        <f t="shared" si="763"/>
        <v/>
      </c>
      <c r="AL2056" s="169" t="str">
        <f t="shared" si="764"/>
        <v/>
      </c>
      <c r="AM2056" s="169"/>
      <c r="AN2056" s="169"/>
      <c r="AO2056" s="169"/>
      <c r="AP2056" s="169"/>
      <c r="AQ2056" s="169"/>
      <c r="AR2056" s="169"/>
      <c r="AS2056" s="169"/>
      <c r="AT2056" s="148"/>
      <c r="AU2056" s="149"/>
      <c r="AV2056" s="148"/>
      <c r="AW2056" s="173"/>
      <c r="AX2056" s="174"/>
      <c r="AY2056" s="175"/>
      <c r="AZ2056" s="175"/>
      <c r="BA2056" s="176"/>
      <c r="BB2056" s="176"/>
      <c r="BC2056" s="150"/>
      <c r="BE2056" s="151">
        <v>1352</v>
      </c>
      <c r="BF2056" s="164">
        <f t="shared" si="766"/>
        <v>8.6464000000000922</v>
      </c>
      <c r="BG2056" s="177">
        <f t="shared" si="767"/>
        <v>0.27904950703053677</v>
      </c>
      <c r="BH2056" s="178">
        <f t="shared" si="768"/>
        <v>4.9573784402290322E-4</v>
      </c>
      <c r="BI2056" s="179" t="str">
        <f t="shared" si="769"/>
        <v/>
      </c>
      <c r="BJ2056" s="179" t="str">
        <f t="shared" si="765"/>
        <v/>
      </c>
    </row>
    <row r="2057" spans="2:62" ht="20.100000000000001" customHeight="1" x14ac:dyDescent="0.25">
      <c r="B2057" s="147"/>
      <c r="C2057" s="151">
        <v>1376</v>
      </c>
      <c r="D2057" s="147">
        <f t="shared" si="738"/>
        <v>1123.3657344586131</v>
      </c>
      <c r="E2057" s="170">
        <f t="shared" si="739"/>
        <v>1.723638539343627E-4</v>
      </c>
      <c r="F2057" s="170">
        <f t="shared" si="740"/>
        <v>0.93370931663110701</v>
      </c>
      <c r="G2057" s="147">
        <f t="shared" si="741"/>
        <v>1.723638539343627E-4</v>
      </c>
      <c r="H2057" s="147" t="str">
        <f t="shared" si="742"/>
        <v/>
      </c>
      <c r="I2057" s="147" t="str">
        <f t="shared" si="743"/>
        <v/>
      </c>
      <c r="J2057" s="147">
        <f t="shared" si="744"/>
        <v>7.026803537946392E-9</v>
      </c>
      <c r="K2057" s="147" t="str">
        <f t="shared" si="745"/>
        <v/>
      </c>
      <c r="L2057" s="147" t="str">
        <f t="shared" si="746"/>
        <v/>
      </c>
      <c r="P2057" s="151">
        <v>1376</v>
      </c>
      <c r="Q2057" s="147">
        <f t="shared" si="747"/>
        <v>36128.686693959316</v>
      </c>
      <c r="R2057" s="170">
        <f t="shared" si="748"/>
        <v>5.3593879293007031E-6</v>
      </c>
      <c r="S2057" s="170">
        <f t="shared" si="749"/>
        <v>0.93370931663110701</v>
      </c>
      <c r="T2057" s="147">
        <f t="shared" si="750"/>
        <v>5.3593879293007031E-6</v>
      </c>
      <c r="U2057" s="147" t="str">
        <f t="shared" si="751"/>
        <v/>
      </c>
      <c r="V2057" s="147" t="str">
        <f t="shared" si="752"/>
        <v/>
      </c>
      <c r="W2057" s="171">
        <f t="shared" si="753"/>
        <v>1.2644143531518196E-5</v>
      </c>
      <c r="X2057" s="169" t="str">
        <f t="shared" si="754"/>
        <v/>
      </c>
      <c r="Y2057" s="147" t="str">
        <f t="shared" si="755"/>
        <v/>
      </c>
      <c r="AC2057" s="151">
        <v>1376</v>
      </c>
      <c r="AD2057" s="147">
        <f t="shared" si="756"/>
        <v>1.5040000000000004</v>
      </c>
      <c r="AE2057" s="170">
        <f t="shared" si="757"/>
        <v>0.12874178681455614</v>
      </c>
      <c r="AF2057" s="170">
        <f t="shared" si="758"/>
        <v>0.93370931663110701</v>
      </c>
      <c r="AG2057" s="147">
        <f t="shared" si="759"/>
        <v>0.12874178681455614</v>
      </c>
      <c r="AH2057" s="147" t="str">
        <f t="shared" si="760"/>
        <v/>
      </c>
      <c r="AI2057" s="147" t="str">
        <f t="shared" si="761"/>
        <v/>
      </c>
      <c r="AJ2057" s="169">
        <f t="shared" si="762"/>
        <v>0</v>
      </c>
      <c r="AK2057" s="169" t="str">
        <f t="shared" si="763"/>
        <v/>
      </c>
      <c r="AL2057" s="169" t="str">
        <f t="shared" si="764"/>
        <v/>
      </c>
      <c r="AM2057" s="169"/>
      <c r="AN2057" s="169"/>
      <c r="AO2057" s="169"/>
      <c r="AP2057" s="169"/>
      <c r="AQ2057" s="169"/>
      <c r="AR2057" s="169"/>
      <c r="AS2057" s="169"/>
      <c r="AT2057" s="148"/>
      <c r="AU2057" s="149"/>
      <c r="AV2057" s="148"/>
      <c r="AW2057" s="173"/>
      <c r="AX2057" s="174"/>
      <c r="AY2057" s="175"/>
      <c r="AZ2057" s="175"/>
      <c r="BA2057" s="176"/>
      <c r="BB2057" s="176"/>
      <c r="BC2057" s="150"/>
      <c r="BE2057" s="151">
        <v>1353</v>
      </c>
      <c r="BF2057" s="164">
        <f t="shared" si="766"/>
        <v>8.6528000000000915</v>
      </c>
      <c r="BG2057" s="177">
        <f t="shared" si="767"/>
        <v>0.27855376918651387</v>
      </c>
      <c r="BH2057" s="178">
        <f t="shared" si="768"/>
        <v>4.9506861022108328E-4</v>
      </c>
      <c r="BI2057" s="179" t="str">
        <f t="shared" si="769"/>
        <v/>
      </c>
      <c r="BJ2057" s="179" t="str">
        <f t="shared" si="765"/>
        <v/>
      </c>
    </row>
    <row r="2058" spans="2:62" ht="20.100000000000001" customHeight="1" x14ac:dyDescent="0.25">
      <c r="B2058" s="147"/>
      <c r="C2058" s="151">
        <v>1377</v>
      </c>
      <c r="D2058" s="147">
        <f t="shared" si="738"/>
        <v>1126.3534092843006</v>
      </c>
      <c r="E2058" s="170">
        <f t="shared" si="739"/>
        <v>1.7132865522725673E-4</v>
      </c>
      <c r="F2058" s="170">
        <f t="shared" si="740"/>
        <v>0.93422273649176257</v>
      </c>
      <c r="G2058" s="147">
        <f t="shared" si="741"/>
        <v>1.7132865522725673E-4</v>
      </c>
      <c r="H2058" s="147" t="str">
        <f t="shared" si="742"/>
        <v/>
      </c>
      <c r="I2058" s="147" t="str">
        <f t="shared" si="743"/>
        <v/>
      </c>
      <c r="J2058" s="147">
        <f t="shared" si="744"/>
        <v>7.1612747066842375E-9</v>
      </c>
      <c r="K2058" s="147" t="str">
        <f t="shared" si="745"/>
        <v/>
      </c>
      <c r="L2058" s="147" t="str">
        <f t="shared" si="746"/>
        <v/>
      </c>
      <c r="P2058" s="151">
        <v>1377</v>
      </c>
      <c r="Q2058" s="147">
        <f t="shared" si="747"/>
        <v>36224.77362665601</v>
      </c>
      <c r="R2058" s="170">
        <f t="shared" si="748"/>
        <v>5.3272000237239093E-6</v>
      </c>
      <c r="S2058" s="170">
        <f t="shared" si="749"/>
        <v>0.93422273649176257</v>
      </c>
      <c r="T2058" s="147">
        <f t="shared" si="750"/>
        <v>5.3272000237239093E-6</v>
      </c>
      <c r="U2058" s="147" t="str">
        <f t="shared" si="751"/>
        <v/>
      </c>
      <c r="V2058" s="147" t="str">
        <f t="shared" si="752"/>
        <v/>
      </c>
      <c r="W2058" s="171">
        <f t="shared" si="753"/>
        <v>1.2606748867469808E-5</v>
      </c>
      <c r="X2058" s="169" t="str">
        <f t="shared" si="754"/>
        <v/>
      </c>
      <c r="Y2058" s="147" t="str">
        <f t="shared" si="755"/>
        <v/>
      </c>
      <c r="AC2058" s="151">
        <v>1377</v>
      </c>
      <c r="AD2058" s="147">
        <f t="shared" si="756"/>
        <v>1.508</v>
      </c>
      <c r="AE2058" s="170">
        <f t="shared" si="757"/>
        <v>0.12796857753535484</v>
      </c>
      <c r="AF2058" s="170">
        <f t="shared" si="758"/>
        <v>0.93422273649176257</v>
      </c>
      <c r="AG2058" s="147">
        <f t="shared" si="759"/>
        <v>0.12796857753535484</v>
      </c>
      <c r="AH2058" s="147" t="str">
        <f t="shared" si="760"/>
        <v/>
      </c>
      <c r="AI2058" s="147" t="str">
        <f t="shared" si="761"/>
        <v/>
      </c>
      <c r="AJ2058" s="169">
        <f t="shared" si="762"/>
        <v>0</v>
      </c>
      <c r="AK2058" s="169" t="str">
        <f t="shared" si="763"/>
        <v/>
      </c>
      <c r="AL2058" s="169" t="str">
        <f t="shared" si="764"/>
        <v/>
      </c>
      <c r="AM2058" s="169"/>
      <c r="AN2058" s="169"/>
      <c r="AO2058" s="169"/>
      <c r="AP2058" s="169"/>
      <c r="AQ2058" s="169"/>
      <c r="AR2058" s="169"/>
      <c r="AS2058" s="169"/>
      <c r="AT2058" s="148"/>
      <c r="AU2058" s="149"/>
      <c r="AV2058" s="148"/>
      <c r="AW2058" s="173"/>
      <c r="AX2058" s="174"/>
      <c r="AY2058" s="175"/>
      <c r="AZ2058" s="175"/>
      <c r="BA2058" s="176"/>
      <c r="BB2058" s="176"/>
      <c r="BC2058" s="150"/>
      <c r="BE2058" s="151">
        <v>1354</v>
      </c>
      <c r="BF2058" s="164">
        <f t="shared" si="766"/>
        <v>8.6592000000000908</v>
      </c>
      <c r="BG2058" s="177">
        <f t="shared" si="767"/>
        <v>0.27805870057629278</v>
      </c>
      <c r="BH2058" s="178">
        <f t="shared" si="768"/>
        <v>4.9439960418307116E-4</v>
      </c>
      <c r="BI2058" s="179" t="str">
        <f t="shared" si="769"/>
        <v/>
      </c>
      <c r="BJ2058" s="179" t="str">
        <f t="shared" si="765"/>
        <v/>
      </c>
    </row>
    <row r="2059" spans="2:62" ht="20.100000000000001" customHeight="1" x14ac:dyDescent="0.25">
      <c r="B2059" s="147"/>
      <c r="C2059" s="151">
        <v>1378</v>
      </c>
      <c r="D2059" s="147">
        <f t="shared" si="738"/>
        <v>1129.3410841099881</v>
      </c>
      <c r="E2059" s="170">
        <f t="shared" si="739"/>
        <v>1.7029694903889552E-4</v>
      </c>
      <c r="F2059" s="170">
        <f t="shared" si="740"/>
        <v>0.93473306872956785</v>
      </c>
      <c r="G2059" s="147">
        <f t="shared" si="741"/>
        <v>1.7029694903889552E-4</v>
      </c>
      <c r="H2059" s="147" t="str">
        <f t="shared" si="742"/>
        <v/>
      </c>
      <c r="I2059" s="147" t="str">
        <f t="shared" si="743"/>
        <v/>
      </c>
      <c r="J2059" s="147">
        <f t="shared" si="744"/>
        <v>7.2982024632583563E-9</v>
      </c>
      <c r="K2059" s="147" t="str">
        <f t="shared" si="745"/>
        <v/>
      </c>
      <c r="L2059" s="147" t="str">
        <f t="shared" si="746"/>
        <v/>
      </c>
      <c r="P2059" s="151">
        <v>1378</v>
      </c>
      <c r="Q2059" s="147">
        <f t="shared" si="747"/>
        <v>36320.860559352703</v>
      </c>
      <c r="R2059" s="170">
        <f t="shared" si="748"/>
        <v>5.2951207126254577E-6</v>
      </c>
      <c r="S2059" s="170">
        <f t="shared" si="749"/>
        <v>0.93473306872956785</v>
      </c>
      <c r="T2059" s="147">
        <f t="shared" si="750"/>
        <v>5.2951207126254577E-6</v>
      </c>
      <c r="U2059" s="147" t="str">
        <f t="shared" si="751"/>
        <v/>
      </c>
      <c r="V2059" s="147" t="str">
        <f t="shared" si="752"/>
        <v/>
      </c>
      <c r="W2059" s="171">
        <f t="shared" si="753"/>
        <v>1.2569263687157746E-5</v>
      </c>
      <c r="X2059" s="169" t="str">
        <f t="shared" si="754"/>
        <v/>
      </c>
      <c r="Y2059" s="147" t="str">
        <f t="shared" si="755"/>
        <v/>
      </c>
      <c r="AC2059" s="151">
        <v>1378</v>
      </c>
      <c r="AD2059" s="147">
        <f t="shared" si="756"/>
        <v>1.5120000000000005</v>
      </c>
      <c r="AE2059" s="170">
        <f t="shared" si="757"/>
        <v>0.12719797688373641</v>
      </c>
      <c r="AF2059" s="170">
        <f t="shared" si="758"/>
        <v>0.93473306872956796</v>
      </c>
      <c r="AG2059" s="147">
        <f t="shared" si="759"/>
        <v>0.12719797688373641</v>
      </c>
      <c r="AH2059" s="147" t="str">
        <f t="shared" si="760"/>
        <v/>
      </c>
      <c r="AI2059" s="147" t="str">
        <f t="shared" si="761"/>
        <v/>
      </c>
      <c r="AJ2059" s="169">
        <f t="shared" si="762"/>
        <v>0</v>
      </c>
      <c r="AK2059" s="169" t="str">
        <f t="shared" si="763"/>
        <v/>
      </c>
      <c r="AL2059" s="169" t="str">
        <f t="shared" si="764"/>
        <v/>
      </c>
      <c r="AM2059" s="169"/>
      <c r="AN2059" s="169"/>
      <c r="AO2059" s="169"/>
      <c r="AP2059" s="169"/>
      <c r="AQ2059" s="169"/>
      <c r="AR2059" s="169"/>
      <c r="AS2059" s="169"/>
      <c r="AT2059" s="148"/>
      <c r="AU2059" s="149"/>
      <c r="AV2059" s="148"/>
      <c r="AW2059" s="173"/>
      <c r="AX2059" s="174"/>
      <c r="AY2059" s="175"/>
      <c r="AZ2059" s="175"/>
      <c r="BA2059" s="176"/>
      <c r="BB2059" s="176"/>
      <c r="BC2059" s="150"/>
      <c r="BE2059" s="151">
        <v>1355</v>
      </c>
      <c r="BF2059" s="164">
        <f t="shared" si="766"/>
        <v>8.6656000000000901</v>
      </c>
      <c r="BG2059" s="177">
        <f t="shared" si="767"/>
        <v>0.27756430097210971</v>
      </c>
      <c r="BH2059" s="178">
        <f t="shared" si="768"/>
        <v>4.9373082842613103E-4</v>
      </c>
      <c r="BI2059" s="179" t="str">
        <f t="shared" si="769"/>
        <v/>
      </c>
      <c r="BJ2059" s="179" t="str">
        <f t="shared" si="765"/>
        <v/>
      </c>
    </row>
    <row r="2060" spans="2:62" ht="20.100000000000001" customHeight="1" x14ac:dyDescent="0.25">
      <c r="B2060" s="147"/>
      <c r="C2060" s="151">
        <v>1379</v>
      </c>
      <c r="D2060" s="147">
        <f t="shared" si="738"/>
        <v>1132.3287589356764</v>
      </c>
      <c r="E2060" s="170">
        <f t="shared" si="739"/>
        <v>1.69268747252975E-4</v>
      </c>
      <c r="F2060" s="170">
        <f t="shared" si="740"/>
        <v>0.93524032379684541</v>
      </c>
      <c r="G2060" s="147">
        <f t="shared" si="741"/>
        <v>1.69268747252975E-4</v>
      </c>
      <c r="H2060" s="147" t="str">
        <f t="shared" si="742"/>
        <v/>
      </c>
      <c r="I2060" s="147" t="str">
        <f t="shared" si="743"/>
        <v/>
      </c>
      <c r="J2060" s="147">
        <f t="shared" si="744"/>
        <v>7.4376293555204962E-9</v>
      </c>
      <c r="K2060" s="147" t="str">
        <f t="shared" si="745"/>
        <v/>
      </c>
      <c r="L2060" s="147" t="str">
        <f t="shared" si="746"/>
        <v/>
      </c>
      <c r="P2060" s="151">
        <v>1379</v>
      </c>
      <c r="Q2060" s="147">
        <f t="shared" si="747"/>
        <v>36416.947492049396</v>
      </c>
      <c r="R2060" s="170">
        <f t="shared" si="748"/>
        <v>5.2631503655105408E-6</v>
      </c>
      <c r="S2060" s="170">
        <f t="shared" si="749"/>
        <v>0.93524032379684541</v>
      </c>
      <c r="T2060" s="147">
        <f t="shared" si="750"/>
        <v>5.2631503655105408E-6</v>
      </c>
      <c r="U2060" s="147" t="str">
        <f t="shared" si="751"/>
        <v/>
      </c>
      <c r="V2060" s="147" t="str">
        <f t="shared" si="752"/>
        <v/>
      </c>
      <c r="W2060" s="171">
        <f t="shared" si="753"/>
        <v>1.2531689457457862E-5</v>
      </c>
      <c r="X2060" s="169" t="str">
        <f t="shared" si="754"/>
        <v/>
      </c>
      <c r="Y2060" s="147" t="str">
        <f t="shared" si="755"/>
        <v/>
      </c>
      <c r="AC2060" s="151">
        <v>1379</v>
      </c>
      <c r="AD2060" s="147">
        <f t="shared" si="756"/>
        <v>1.516</v>
      </c>
      <c r="AE2060" s="170">
        <f t="shared" si="757"/>
        <v>0.12642999373585614</v>
      </c>
      <c r="AF2060" s="170">
        <f t="shared" si="758"/>
        <v>0.93524032379684541</v>
      </c>
      <c r="AG2060" s="147">
        <f t="shared" si="759"/>
        <v>0.12642999373585614</v>
      </c>
      <c r="AH2060" s="147" t="str">
        <f t="shared" si="760"/>
        <v/>
      </c>
      <c r="AI2060" s="147" t="str">
        <f t="shared" si="761"/>
        <v/>
      </c>
      <c r="AJ2060" s="169">
        <f t="shared" si="762"/>
        <v>0</v>
      </c>
      <c r="AK2060" s="169" t="str">
        <f t="shared" si="763"/>
        <v/>
      </c>
      <c r="AL2060" s="169" t="str">
        <f t="shared" si="764"/>
        <v/>
      </c>
      <c r="AM2060" s="169"/>
      <c r="AN2060" s="169"/>
      <c r="AO2060" s="169"/>
      <c r="AP2060" s="169"/>
      <c r="AQ2060" s="169"/>
      <c r="AR2060" s="169"/>
      <c r="AS2060" s="169"/>
      <c r="AT2060" s="148"/>
      <c r="AU2060" s="149"/>
      <c r="AV2060" s="148"/>
      <c r="AW2060" s="173"/>
      <c r="AX2060" s="174"/>
      <c r="AY2060" s="175"/>
      <c r="AZ2060" s="175"/>
      <c r="BA2060" s="176"/>
      <c r="BB2060" s="176"/>
      <c r="BC2060" s="150"/>
      <c r="BE2060" s="151">
        <v>1356</v>
      </c>
      <c r="BF2060" s="164">
        <f t="shared" si="766"/>
        <v>8.6720000000000894</v>
      </c>
      <c r="BG2060" s="177">
        <f t="shared" si="767"/>
        <v>0.27707057014368358</v>
      </c>
      <c r="BH2060" s="178">
        <f t="shared" si="768"/>
        <v>4.930622854557587E-4</v>
      </c>
      <c r="BI2060" s="179" t="str">
        <f t="shared" si="769"/>
        <v/>
      </c>
      <c r="BJ2060" s="179" t="str">
        <f t="shared" si="765"/>
        <v/>
      </c>
    </row>
    <row r="2061" spans="2:62" ht="20.100000000000001" customHeight="1" x14ac:dyDescent="0.25">
      <c r="B2061" s="147"/>
      <c r="C2061" s="151">
        <v>1380</v>
      </c>
      <c r="D2061" s="147">
        <f t="shared" si="738"/>
        <v>1135.3164337613639</v>
      </c>
      <c r="E2061" s="170">
        <f t="shared" si="739"/>
        <v>1.6824406151383437E-4</v>
      </c>
      <c r="F2061" s="170">
        <f t="shared" si="740"/>
        <v>0.93574451218106425</v>
      </c>
      <c r="G2061" s="147">
        <f t="shared" si="741"/>
        <v>1.6824406151383437E-4</v>
      </c>
      <c r="H2061" s="147" t="str">
        <f t="shared" si="742"/>
        <v/>
      </c>
      <c r="I2061" s="147" t="str">
        <f t="shared" si="743"/>
        <v/>
      </c>
      <c r="J2061" s="147">
        <f t="shared" si="744"/>
        <v>7.579598623411827E-9</v>
      </c>
      <c r="K2061" s="147" t="str">
        <f t="shared" si="745"/>
        <v/>
      </c>
      <c r="L2061" s="147" t="str">
        <f t="shared" si="746"/>
        <v/>
      </c>
      <c r="P2061" s="151">
        <v>1380</v>
      </c>
      <c r="Q2061" s="147">
        <f t="shared" si="747"/>
        <v>36513.034424746118</v>
      </c>
      <c r="R2061" s="170">
        <f t="shared" si="748"/>
        <v>5.2312893444418781E-6</v>
      </c>
      <c r="S2061" s="170">
        <f t="shared" si="749"/>
        <v>0.93574451218106425</v>
      </c>
      <c r="T2061" s="147">
        <f t="shared" si="750"/>
        <v>5.2312893444418781E-6</v>
      </c>
      <c r="U2061" s="147" t="str">
        <f t="shared" si="751"/>
        <v/>
      </c>
      <c r="V2061" s="147" t="str">
        <f t="shared" si="752"/>
        <v/>
      </c>
      <c r="W2061" s="171">
        <f t="shared" si="753"/>
        <v>1.2494027645140647E-5</v>
      </c>
      <c r="X2061" s="169" t="str">
        <f t="shared" si="754"/>
        <v/>
      </c>
      <c r="Y2061" s="147" t="str">
        <f t="shared" si="755"/>
        <v/>
      </c>
      <c r="AC2061" s="151">
        <v>1380</v>
      </c>
      <c r="AD2061" s="147">
        <f t="shared" si="756"/>
        <v>1.5200000000000005</v>
      </c>
      <c r="AE2061" s="170">
        <f t="shared" si="757"/>
        <v>0.12566463678908804</v>
      </c>
      <c r="AF2061" s="170">
        <f t="shared" si="758"/>
        <v>0.93574451218106425</v>
      </c>
      <c r="AG2061" s="147">
        <f t="shared" si="759"/>
        <v>0.12566463678908804</v>
      </c>
      <c r="AH2061" s="147" t="str">
        <f t="shared" si="760"/>
        <v/>
      </c>
      <c r="AI2061" s="147" t="str">
        <f t="shared" si="761"/>
        <v/>
      </c>
      <c r="AJ2061" s="169">
        <f t="shared" si="762"/>
        <v>0</v>
      </c>
      <c r="AK2061" s="169" t="str">
        <f t="shared" si="763"/>
        <v/>
      </c>
      <c r="AL2061" s="169" t="str">
        <f t="shared" si="764"/>
        <v/>
      </c>
      <c r="AM2061" s="169"/>
      <c r="AN2061" s="169"/>
      <c r="AO2061" s="169"/>
      <c r="AP2061" s="169"/>
      <c r="AQ2061" s="169"/>
      <c r="AR2061" s="169"/>
      <c r="AS2061" s="169"/>
      <c r="AT2061" s="148"/>
      <c r="AU2061" s="149"/>
      <c r="AV2061" s="148"/>
      <c r="AW2061" s="173"/>
      <c r="AX2061" s="174"/>
      <c r="AY2061" s="175"/>
      <c r="AZ2061" s="175"/>
      <c r="BA2061" s="176"/>
      <c r="BB2061" s="176"/>
      <c r="BC2061" s="150"/>
      <c r="BE2061" s="151">
        <v>1357</v>
      </c>
      <c r="BF2061" s="164">
        <f t="shared" si="766"/>
        <v>8.6784000000000887</v>
      </c>
      <c r="BG2061" s="177">
        <f t="shared" si="767"/>
        <v>0.27657750785822782</v>
      </c>
      <c r="BH2061" s="178">
        <f t="shared" si="768"/>
        <v>4.9239397776645877E-4</v>
      </c>
      <c r="BI2061" s="179" t="str">
        <f t="shared" si="769"/>
        <v/>
      </c>
      <c r="BJ2061" s="179" t="str">
        <f t="shared" si="765"/>
        <v/>
      </c>
    </row>
    <row r="2062" spans="2:62" ht="20.100000000000001" customHeight="1" x14ac:dyDescent="0.25">
      <c r="B2062" s="147"/>
      <c r="C2062" s="151">
        <v>1381</v>
      </c>
      <c r="D2062" s="147">
        <f t="shared" si="738"/>
        <v>1138.3041085870514</v>
      </c>
      <c r="E2062" s="170">
        <f t="shared" si="739"/>
        <v>1.6722290322715674E-4</v>
      </c>
      <c r="F2062" s="170">
        <f t="shared" si="740"/>
        <v>0.93624564440412628</v>
      </c>
      <c r="G2062" s="147">
        <f t="shared" si="741"/>
        <v>1.6722290322715674E-4</v>
      </c>
      <c r="H2062" s="147" t="str">
        <f t="shared" si="742"/>
        <v/>
      </c>
      <c r="I2062" s="147" t="str">
        <f t="shared" si="743"/>
        <v/>
      </c>
      <c r="J2062" s="147">
        <f t="shared" si="744"/>
        <v>7.7241542093912343E-9</v>
      </c>
      <c r="K2062" s="147" t="str">
        <f t="shared" si="745"/>
        <v/>
      </c>
      <c r="L2062" s="147" t="str">
        <f t="shared" si="746"/>
        <v/>
      </c>
      <c r="P2062" s="151">
        <v>1381</v>
      </c>
      <c r="Q2062" s="147">
        <f t="shared" si="747"/>
        <v>36609.121357442811</v>
      </c>
      <c r="R2062" s="170">
        <f t="shared" si="748"/>
        <v>5.1995380040616066E-6</v>
      </c>
      <c r="S2062" s="170">
        <f t="shared" si="749"/>
        <v>0.93624564440412639</v>
      </c>
      <c r="T2062" s="147">
        <f t="shared" si="750"/>
        <v>5.1995380040616066E-6</v>
      </c>
      <c r="U2062" s="147" t="str">
        <f t="shared" si="751"/>
        <v/>
      </c>
      <c r="V2062" s="147" t="str">
        <f t="shared" si="752"/>
        <v/>
      </c>
      <c r="W2062" s="171">
        <f t="shared" si="753"/>
        <v>1.2456279716777822E-5</v>
      </c>
      <c r="X2062" s="169" t="str">
        <f t="shared" si="754"/>
        <v/>
      </c>
      <c r="Y2062" s="147" t="str">
        <f t="shared" si="755"/>
        <v/>
      </c>
      <c r="AC2062" s="151">
        <v>1381</v>
      </c>
      <c r="AD2062" s="147">
        <f t="shared" si="756"/>
        <v>1.524</v>
      </c>
      <c r="AE2062" s="170">
        <f t="shared" si="757"/>
        <v>0.12490191456255072</v>
      </c>
      <c r="AF2062" s="170">
        <f t="shared" si="758"/>
        <v>0.93624564440412628</v>
      </c>
      <c r="AG2062" s="147">
        <f t="shared" si="759"/>
        <v>0.12490191456255072</v>
      </c>
      <c r="AH2062" s="147" t="str">
        <f t="shared" si="760"/>
        <v/>
      </c>
      <c r="AI2062" s="147" t="str">
        <f t="shared" si="761"/>
        <v/>
      </c>
      <c r="AJ2062" s="169">
        <f t="shared" si="762"/>
        <v>0</v>
      </c>
      <c r="AK2062" s="169" t="str">
        <f t="shared" si="763"/>
        <v/>
      </c>
      <c r="AL2062" s="169" t="str">
        <f t="shared" si="764"/>
        <v/>
      </c>
      <c r="AM2062" s="169"/>
      <c r="AN2062" s="169"/>
      <c r="AO2062" s="169"/>
      <c r="AP2062" s="169"/>
      <c r="AQ2062" s="169"/>
      <c r="AR2062" s="169"/>
      <c r="AS2062" s="169"/>
      <c r="AT2062" s="148"/>
      <c r="AU2062" s="149"/>
      <c r="AV2062" s="148"/>
      <c r="AW2062" s="173"/>
      <c r="AX2062" s="174"/>
      <c r="AY2062" s="175"/>
      <c r="AZ2062" s="175"/>
      <c r="BA2062" s="176"/>
      <c r="BB2062" s="176"/>
      <c r="BC2062" s="150"/>
      <c r="BE2062" s="151">
        <v>1358</v>
      </c>
      <c r="BF2062" s="164">
        <f t="shared" si="766"/>
        <v>8.684800000000088</v>
      </c>
      <c r="BG2062" s="177">
        <f t="shared" si="767"/>
        <v>0.27608511388046136</v>
      </c>
      <c r="BH2062" s="178">
        <f t="shared" si="768"/>
        <v>4.9172590784363202E-4</v>
      </c>
      <c r="BI2062" s="179" t="str">
        <f t="shared" si="769"/>
        <v/>
      </c>
      <c r="BJ2062" s="179" t="str">
        <f t="shared" si="765"/>
        <v/>
      </c>
    </row>
    <row r="2063" spans="2:62" ht="20.100000000000001" customHeight="1" x14ac:dyDescent="0.25">
      <c r="B2063" s="147"/>
      <c r="C2063" s="151">
        <v>1382</v>
      </c>
      <c r="D2063" s="147">
        <f t="shared" si="738"/>
        <v>1141.2917834127397</v>
      </c>
      <c r="E2063" s="170">
        <f t="shared" si="739"/>
        <v>1.6620528356068673E-4</v>
      </c>
      <c r="F2063" s="170">
        <f t="shared" si="740"/>
        <v>0.93674373102165465</v>
      </c>
      <c r="G2063" s="147">
        <f t="shared" si="741"/>
        <v>1.6620528356068673E-4</v>
      </c>
      <c r="H2063" s="147" t="str">
        <f t="shared" si="742"/>
        <v/>
      </c>
      <c r="I2063" s="147" t="str">
        <f t="shared" si="743"/>
        <v/>
      </c>
      <c r="J2063" s="147">
        <f t="shared" si="744"/>
        <v>7.8713407690057369E-9</v>
      </c>
      <c r="K2063" s="147" t="str">
        <f t="shared" si="745"/>
        <v/>
      </c>
      <c r="L2063" s="147" t="str">
        <f t="shared" si="746"/>
        <v/>
      </c>
      <c r="P2063" s="151">
        <v>1382</v>
      </c>
      <c r="Q2063" s="147">
        <f t="shared" si="747"/>
        <v>36705.208290139504</v>
      </c>
      <c r="R2063" s="170">
        <f t="shared" si="748"/>
        <v>5.1678966916134993E-6</v>
      </c>
      <c r="S2063" s="170">
        <f t="shared" si="749"/>
        <v>0.93674373102165465</v>
      </c>
      <c r="T2063" s="147">
        <f t="shared" si="750"/>
        <v>5.1678966916134993E-6</v>
      </c>
      <c r="U2063" s="147" t="str">
        <f t="shared" si="751"/>
        <v/>
      </c>
      <c r="V2063" s="147" t="str">
        <f t="shared" si="752"/>
        <v/>
      </c>
      <c r="W2063" s="171">
        <f t="shared" si="753"/>
        <v>1.241844713864919E-5</v>
      </c>
      <c r="X2063" s="169" t="str">
        <f t="shared" si="754"/>
        <v/>
      </c>
      <c r="Y2063" s="147" t="str">
        <f t="shared" si="755"/>
        <v/>
      </c>
      <c r="AC2063" s="151">
        <v>1382</v>
      </c>
      <c r="AD2063" s="147">
        <f t="shared" si="756"/>
        <v>1.5280000000000005</v>
      </c>
      <c r="AE2063" s="170">
        <f t="shared" si="757"/>
        <v>0.12414183539764151</v>
      </c>
      <c r="AF2063" s="170">
        <f t="shared" si="758"/>
        <v>0.93674373102165465</v>
      </c>
      <c r="AG2063" s="147">
        <f t="shared" si="759"/>
        <v>0.12414183539764151</v>
      </c>
      <c r="AH2063" s="147" t="str">
        <f t="shared" si="760"/>
        <v/>
      </c>
      <c r="AI2063" s="147" t="str">
        <f t="shared" si="761"/>
        <v/>
      </c>
      <c r="AJ2063" s="169">
        <f t="shared" si="762"/>
        <v>0</v>
      </c>
      <c r="AK2063" s="169" t="str">
        <f t="shared" si="763"/>
        <v/>
      </c>
      <c r="AL2063" s="169" t="str">
        <f t="shared" si="764"/>
        <v/>
      </c>
      <c r="AM2063" s="169"/>
      <c r="AN2063" s="169"/>
      <c r="AO2063" s="169"/>
      <c r="AP2063" s="169"/>
      <c r="AQ2063" s="169"/>
      <c r="AR2063" s="169"/>
      <c r="AS2063" s="169"/>
      <c r="AT2063" s="148"/>
      <c r="AU2063" s="149"/>
      <c r="AV2063" s="148"/>
      <c r="AW2063" s="173"/>
      <c r="AX2063" s="174"/>
      <c r="AY2063" s="175"/>
      <c r="AZ2063" s="175"/>
      <c r="BA2063" s="176"/>
      <c r="BB2063" s="176"/>
      <c r="BC2063" s="150"/>
      <c r="BE2063" s="151">
        <v>1359</v>
      </c>
      <c r="BF2063" s="164">
        <f t="shared" si="766"/>
        <v>8.6912000000000873</v>
      </c>
      <c r="BG2063" s="177">
        <f t="shared" si="767"/>
        <v>0.27559338797261773</v>
      </c>
      <c r="BH2063" s="178">
        <f t="shared" si="768"/>
        <v>4.9105807816074432E-4</v>
      </c>
      <c r="BI2063" s="179" t="str">
        <f t="shared" si="769"/>
        <v/>
      </c>
      <c r="BJ2063" s="179" t="str">
        <f t="shared" si="765"/>
        <v/>
      </c>
    </row>
    <row r="2064" spans="2:62" ht="20.100000000000001" customHeight="1" x14ac:dyDescent="0.25">
      <c r="B2064" s="147"/>
      <c r="C2064" s="151">
        <v>1383</v>
      </c>
      <c r="D2064" s="147">
        <f t="shared" si="738"/>
        <v>1144.2794582384272</v>
      </c>
      <c r="E2064" s="170">
        <f t="shared" si="739"/>
        <v>1.651912134449632E-4</v>
      </c>
      <c r="F2064" s="170">
        <f t="shared" si="740"/>
        <v>0.93723878262228311</v>
      </c>
      <c r="G2064" s="147">
        <f t="shared" si="741"/>
        <v>1.651912134449632E-4</v>
      </c>
      <c r="H2064" s="147" t="str">
        <f t="shared" si="742"/>
        <v/>
      </c>
      <c r="I2064" s="147" t="str">
        <f t="shared" si="743"/>
        <v/>
      </c>
      <c r="J2064" s="147">
        <f t="shared" si="744"/>
        <v>8.0212036816050516E-9</v>
      </c>
      <c r="K2064" s="147" t="str">
        <f t="shared" si="745"/>
        <v/>
      </c>
      <c r="L2064" s="147" t="str">
        <f t="shared" si="746"/>
        <v/>
      </c>
      <c r="P2064" s="151">
        <v>1383</v>
      </c>
      <c r="Q2064" s="147">
        <f t="shared" si="747"/>
        <v>36801.295222836197</v>
      </c>
      <c r="R2064" s="170">
        <f t="shared" si="748"/>
        <v>5.1363657469657723E-6</v>
      </c>
      <c r="S2064" s="170">
        <f t="shared" si="749"/>
        <v>0.93723878262228311</v>
      </c>
      <c r="T2064" s="147">
        <f t="shared" si="750"/>
        <v>5.1363657469657723E-6</v>
      </c>
      <c r="U2064" s="147" t="str">
        <f t="shared" si="751"/>
        <v/>
      </c>
      <c r="V2064" s="147" t="str">
        <f t="shared" si="752"/>
        <v/>
      </c>
      <c r="W2064" s="171">
        <f t="shared" si="753"/>
        <v>1.2380531376649827E-5</v>
      </c>
      <c r="X2064" s="169" t="str">
        <f t="shared" si="754"/>
        <v/>
      </c>
      <c r="Y2064" s="147" t="str">
        <f t="shared" si="755"/>
        <v/>
      </c>
      <c r="AC2064" s="151">
        <v>1383</v>
      </c>
      <c r="AD2064" s="147">
        <f t="shared" si="756"/>
        <v>1.532</v>
      </c>
      <c r="AE2064" s="170">
        <f t="shared" si="757"/>
        <v>0.12338440745858412</v>
      </c>
      <c r="AF2064" s="170">
        <f t="shared" si="758"/>
        <v>0.93723878262228311</v>
      </c>
      <c r="AG2064" s="147">
        <f t="shared" si="759"/>
        <v>0.12338440745858412</v>
      </c>
      <c r="AH2064" s="147" t="str">
        <f t="shared" si="760"/>
        <v/>
      </c>
      <c r="AI2064" s="147" t="str">
        <f t="shared" si="761"/>
        <v/>
      </c>
      <c r="AJ2064" s="169">
        <f t="shared" si="762"/>
        <v>0</v>
      </c>
      <c r="AK2064" s="169" t="str">
        <f t="shared" si="763"/>
        <v/>
      </c>
      <c r="AL2064" s="169" t="str">
        <f t="shared" si="764"/>
        <v/>
      </c>
      <c r="AM2064" s="169"/>
      <c r="AN2064" s="169"/>
      <c r="AO2064" s="169"/>
      <c r="AP2064" s="169"/>
      <c r="AQ2064" s="169"/>
      <c r="AR2064" s="169"/>
      <c r="AS2064" s="169"/>
      <c r="AT2064" s="148"/>
      <c r="AU2064" s="149"/>
      <c r="AV2064" s="148"/>
      <c r="AW2064" s="173"/>
      <c r="AX2064" s="174"/>
      <c r="AY2064" s="175"/>
      <c r="AZ2064" s="175"/>
      <c r="BA2064" s="176"/>
      <c r="BB2064" s="176"/>
      <c r="BC2064" s="150"/>
      <c r="BE2064" s="151">
        <v>1360</v>
      </c>
      <c r="BF2064" s="164">
        <f t="shared" si="766"/>
        <v>8.6976000000000866</v>
      </c>
      <c r="BG2064" s="177">
        <f t="shared" si="767"/>
        <v>0.27510232989445699</v>
      </c>
      <c r="BH2064" s="178">
        <f t="shared" si="768"/>
        <v>4.9039049118188016E-4</v>
      </c>
      <c r="BI2064" s="179" t="str">
        <f t="shared" si="769"/>
        <v/>
      </c>
      <c r="BJ2064" s="179" t="str">
        <f t="shared" si="765"/>
        <v/>
      </c>
    </row>
    <row r="2065" spans="2:62" ht="20.100000000000001" customHeight="1" x14ac:dyDescent="0.25">
      <c r="B2065" s="147"/>
      <c r="C2065" s="151">
        <v>1384</v>
      </c>
      <c r="D2065" s="147">
        <f t="shared" si="738"/>
        <v>1147.2671330641156</v>
      </c>
      <c r="E2065" s="170">
        <f t="shared" si="739"/>
        <v>1.6418070357406315E-4</v>
      </c>
      <c r="F2065" s="170">
        <f t="shared" si="740"/>
        <v>0.93773080982694912</v>
      </c>
      <c r="G2065" s="147">
        <f t="shared" si="741"/>
        <v>1.6418070357406315E-4</v>
      </c>
      <c r="H2065" s="147" t="str">
        <f t="shared" si="742"/>
        <v/>
      </c>
      <c r="I2065" s="147" t="str">
        <f t="shared" si="743"/>
        <v/>
      </c>
      <c r="J2065" s="147">
        <f t="shared" si="744"/>
        <v>8.1737890612022513E-9</v>
      </c>
      <c r="K2065" s="147" t="str">
        <f t="shared" si="745"/>
        <v/>
      </c>
      <c r="L2065" s="147" t="str">
        <f t="shared" si="746"/>
        <v/>
      </c>
      <c r="P2065" s="151">
        <v>1384</v>
      </c>
      <c r="Q2065" s="147">
        <f t="shared" si="747"/>
        <v>36897.38215553292</v>
      </c>
      <c r="R2065" s="170">
        <f t="shared" si="748"/>
        <v>5.1049455026342448E-6</v>
      </c>
      <c r="S2065" s="170">
        <f t="shared" si="749"/>
        <v>0.93773080982694912</v>
      </c>
      <c r="T2065" s="147">
        <f t="shared" si="750"/>
        <v>5.1049455026342448E-6</v>
      </c>
      <c r="U2065" s="147" t="str">
        <f t="shared" si="751"/>
        <v/>
      </c>
      <c r="V2065" s="147" t="str">
        <f t="shared" si="752"/>
        <v/>
      </c>
      <c r="W2065" s="171">
        <f t="shared" si="753"/>
        <v>1.2342533896197578E-5</v>
      </c>
      <c r="X2065" s="169" t="str">
        <f t="shared" si="754"/>
        <v/>
      </c>
      <c r="Y2065" s="147" t="str">
        <f t="shared" si="755"/>
        <v/>
      </c>
      <c r="AC2065" s="151">
        <v>1384</v>
      </c>
      <c r="AD2065" s="147">
        <f t="shared" si="756"/>
        <v>1.5360000000000005</v>
      </c>
      <c r="AE2065" s="170">
        <f t="shared" si="757"/>
        <v>0.12262963873298491</v>
      </c>
      <c r="AF2065" s="170">
        <f t="shared" si="758"/>
        <v>0.93773080982694912</v>
      </c>
      <c r="AG2065" s="147">
        <f t="shared" si="759"/>
        <v>0.12262963873298491</v>
      </c>
      <c r="AH2065" s="147" t="str">
        <f t="shared" si="760"/>
        <v/>
      </c>
      <c r="AI2065" s="147" t="str">
        <f t="shared" si="761"/>
        <v/>
      </c>
      <c r="AJ2065" s="169">
        <f t="shared" si="762"/>
        <v>0</v>
      </c>
      <c r="AK2065" s="169" t="str">
        <f t="shared" si="763"/>
        <v/>
      </c>
      <c r="AL2065" s="169" t="str">
        <f t="shared" si="764"/>
        <v/>
      </c>
      <c r="AM2065" s="169"/>
      <c r="AN2065" s="169"/>
      <c r="AO2065" s="169"/>
      <c r="AP2065" s="169"/>
      <c r="AQ2065" s="169"/>
      <c r="AR2065" s="169"/>
      <c r="AS2065" s="169"/>
      <c r="AT2065" s="148"/>
      <c r="AU2065" s="149"/>
      <c r="AV2065" s="148"/>
      <c r="AW2065" s="173"/>
      <c r="AX2065" s="174"/>
      <c r="AY2065" s="175"/>
      <c r="AZ2065" s="175"/>
      <c r="BA2065" s="176"/>
      <c r="BB2065" s="176"/>
      <c r="BC2065" s="150"/>
      <c r="BE2065" s="151">
        <v>1361</v>
      </c>
      <c r="BF2065" s="164">
        <f t="shared" si="766"/>
        <v>8.7040000000000859</v>
      </c>
      <c r="BG2065" s="177">
        <f t="shared" si="767"/>
        <v>0.27461193940327511</v>
      </c>
      <c r="BH2065" s="178">
        <f t="shared" si="768"/>
        <v>4.8972314935930017E-4</v>
      </c>
      <c r="BI2065" s="179" t="str">
        <f t="shared" si="769"/>
        <v/>
      </c>
      <c r="BJ2065" s="179" t="str">
        <f t="shared" si="765"/>
        <v/>
      </c>
    </row>
    <row r="2066" spans="2:62" ht="20.100000000000001" customHeight="1" x14ac:dyDescent="0.25">
      <c r="B2066" s="147"/>
      <c r="C2066" s="151">
        <v>1385</v>
      </c>
      <c r="D2066" s="147">
        <f t="shared" si="738"/>
        <v>1150.254807889803</v>
      </c>
      <c r="E2066" s="170">
        <f t="shared" si="739"/>
        <v>1.6317376440636442E-4</v>
      </c>
      <c r="F2066" s="170">
        <f t="shared" si="740"/>
        <v>0.9382198232881882</v>
      </c>
      <c r="G2066" s="147">
        <f t="shared" si="741"/>
        <v>1.6317376440636442E-4</v>
      </c>
      <c r="H2066" s="147" t="str">
        <f t="shared" si="742"/>
        <v/>
      </c>
      <c r="I2066" s="147" t="str">
        <f t="shared" si="743"/>
        <v/>
      </c>
      <c r="J2066" s="147">
        <f t="shared" si="744"/>
        <v>8.3291437674813025E-9</v>
      </c>
      <c r="K2066" s="147" t="str">
        <f t="shared" si="745"/>
        <v/>
      </c>
      <c r="L2066" s="147" t="str">
        <f t="shared" si="746"/>
        <v/>
      </c>
      <c r="P2066" s="151">
        <v>1385</v>
      </c>
      <c r="Q2066" s="147">
        <f t="shared" si="747"/>
        <v>36993.469088229613</v>
      </c>
      <c r="R2066" s="170">
        <f t="shared" si="748"/>
        <v>5.0736362838060345E-6</v>
      </c>
      <c r="S2066" s="170">
        <f t="shared" si="749"/>
        <v>0.9382198232881882</v>
      </c>
      <c r="T2066" s="147">
        <f t="shared" si="750"/>
        <v>5.0736362838060345E-6</v>
      </c>
      <c r="U2066" s="147" t="str">
        <f t="shared" si="751"/>
        <v/>
      </c>
      <c r="V2066" s="147" t="str">
        <f t="shared" si="752"/>
        <v/>
      </c>
      <c r="W2066" s="171">
        <f t="shared" si="753"/>
        <v>1.2304456162140909E-5</v>
      </c>
      <c r="X2066" s="169" t="str">
        <f t="shared" si="754"/>
        <v/>
      </c>
      <c r="Y2066" s="147" t="str">
        <f t="shared" si="755"/>
        <v/>
      </c>
      <c r="AC2066" s="151">
        <v>1385</v>
      </c>
      <c r="AD2066" s="147">
        <f t="shared" si="756"/>
        <v>1.54</v>
      </c>
      <c r="AE2066" s="170">
        <f t="shared" si="757"/>
        <v>0.12187753703240178</v>
      </c>
      <c r="AF2066" s="170">
        <f t="shared" si="758"/>
        <v>0.93821982328818809</v>
      </c>
      <c r="AG2066" s="147">
        <f t="shared" si="759"/>
        <v>0.12187753703240178</v>
      </c>
      <c r="AH2066" s="147" t="str">
        <f t="shared" si="760"/>
        <v/>
      </c>
      <c r="AI2066" s="147" t="str">
        <f t="shared" si="761"/>
        <v/>
      </c>
      <c r="AJ2066" s="169">
        <f t="shared" si="762"/>
        <v>0</v>
      </c>
      <c r="AK2066" s="169" t="str">
        <f t="shared" si="763"/>
        <v/>
      </c>
      <c r="AL2066" s="169" t="str">
        <f t="shared" si="764"/>
        <v/>
      </c>
      <c r="AM2066" s="169"/>
      <c r="AN2066" s="169"/>
      <c r="AO2066" s="169"/>
      <c r="AP2066" s="169"/>
      <c r="AQ2066" s="169"/>
      <c r="AR2066" s="169"/>
      <c r="AS2066" s="169"/>
      <c r="AT2066" s="148"/>
      <c r="AU2066" s="149"/>
      <c r="AV2066" s="148"/>
      <c r="AW2066" s="173"/>
      <c r="AX2066" s="174"/>
      <c r="AY2066" s="175"/>
      <c r="AZ2066" s="175"/>
      <c r="BA2066" s="176"/>
      <c r="BB2066" s="176"/>
      <c r="BC2066" s="150"/>
      <c r="BE2066" s="151">
        <v>1362</v>
      </c>
      <c r="BF2066" s="164">
        <f t="shared" si="766"/>
        <v>8.7104000000000852</v>
      </c>
      <c r="BG2066" s="177">
        <f t="shared" si="767"/>
        <v>0.27412221625391581</v>
      </c>
      <c r="BH2066" s="178">
        <f t="shared" si="768"/>
        <v>4.8905605513660522E-4</v>
      </c>
      <c r="BI2066" s="179" t="str">
        <f t="shared" si="769"/>
        <v/>
      </c>
      <c r="BJ2066" s="179" t="str">
        <f t="shared" si="765"/>
        <v/>
      </c>
    </row>
    <row r="2067" spans="2:62" ht="20.100000000000001" customHeight="1" x14ac:dyDescent="0.25">
      <c r="B2067" s="147"/>
      <c r="C2067" s="151">
        <v>1386</v>
      </c>
      <c r="D2067" s="147">
        <f t="shared" si="738"/>
        <v>1153.2424827154905</v>
      </c>
      <c r="E2067" s="170">
        <f t="shared" si="739"/>
        <v>1.6217040616531828E-4</v>
      </c>
      <c r="F2067" s="170">
        <f t="shared" si="740"/>
        <v>0.93870583368943084</v>
      </c>
      <c r="G2067" s="147">
        <f t="shared" si="741"/>
        <v>1.6217040616531828E-4</v>
      </c>
      <c r="H2067" s="147" t="str">
        <f t="shared" si="742"/>
        <v/>
      </c>
      <c r="I2067" s="147" t="str">
        <f t="shared" si="743"/>
        <v/>
      </c>
      <c r="J2067" s="147">
        <f t="shared" si="744"/>
        <v>8.4873154169547853E-9</v>
      </c>
      <c r="K2067" s="147" t="str">
        <f t="shared" si="745"/>
        <v/>
      </c>
      <c r="L2067" s="147" t="str">
        <f t="shared" si="746"/>
        <v/>
      </c>
      <c r="P2067" s="151">
        <v>1386</v>
      </c>
      <c r="Q2067" s="147">
        <f t="shared" si="747"/>
        <v>37089.556020926306</v>
      </c>
      <c r="R2067" s="170">
        <f t="shared" si="748"/>
        <v>5.0424384083635683E-6</v>
      </c>
      <c r="S2067" s="170">
        <f t="shared" si="749"/>
        <v>0.93870583368943084</v>
      </c>
      <c r="T2067" s="147">
        <f t="shared" si="750"/>
        <v>5.0424384083635683E-6</v>
      </c>
      <c r="U2067" s="147" t="str">
        <f t="shared" si="751"/>
        <v/>
      </c>
      <c r="V2067" s="147" t="str">
        <f t="shared" si="752"/>
        <v/>
      </c>
      <c r="W2067" s="171">
        <f t="shared" si="753"/>
        <v>1.2266299638666981E-5</v>
      </c>
      <c r="X2067" s="169" t="str">
        <f t="shared" si="754"/>
        <v/>
      </c>
      <c r="Y2067" s="147" t="str">
        <f t="shared" si="755"/>
        <v/>
      </c>
      <c r="AC2067" s="151">
        <v>1386</v>
      </c>
      <c r="AD2067" s="147">
        <f t="shared" si="756"/>
        <v>1.5440000000000005</v>
      </c>
      <c r="AE2067" s="170">
        <f t="shared" si="757"/>
        <v>0.1211281099929216</v>
      </c>
      <c r="AF2067" s="170">
        <f t="shared" si="758"/>
        <v>0.93870583368943095</v>
      </c>
      <c r="AG2067" s="147">
        <f t="shared" si="759"/>
        <v>0.1211281099929216</v>
      </c>
      <c r="AH2067" s="147" t="str">
        <f t="shared" si="760"/>
        <v/>
      </c>
      <c r="AI2067" s="147" t="str">
        <f t="shared" si="761"/>
        <v/>
      </c>
      <c r="AJ2067" s="169">
        <f t="shared" si="762"/>
        <v>0</v>
      </c>
      <c r="AK2067" s="169" t="str">
        <f t="shared" si="763"/>
        <v/>
      </c>
      <c r="AL2067" s="169" t="str">
        <f t="shared" si="764"/>
        <v/>
      </c>
      <c r="AM2067" s="169"/>
      <c r="AN2067" s="169"/>
      <c r="AO2067" s="169"/>
      <c r="AP2067" s="169"/>
      <c r="AQ2067" s="169"/>
      <c r="AR2067" s="169"/>
      <c r="AS2067" s="169"/>
      <c r="AT2067" s="148"/>
      <c r="AU2067" s="149"/>
      <c r="AV2067" s="148"/>
      <c r="AW2067" s="173"/>
      <c r="AX2067" s="174"/>
      <c r="AY2067" s="175"/>
      <c r="AZ2067" s="175"/>
      <c r="BA2067" s="176"/>
      <c r="BB2067" s="176"/>
      <c r="BC2067" s="150"/>
      <c r="BE2067" s="151">
        <v>1363</v>
      </c>
      <c r="BF2067" s="164">
        <f t="shared" si="766"/>
        <v>8.7168000000000845</v>
      </c>
      <c r="BG2067" s="177">
        <f t="shared" si="767"/>
        <v>0.2736331601987792</v>
      </c>
      <c r="BH2067" s="178">
        <f t="shared" si="768"/>
        <v>4.8838921094546128E-4</v>
      </c>
      <c r="BI2067" s="179" t="str">
        <f t="shared" si="769"/>
        <v/>
      </c>
      <c r="BJ2067" s="179" t="str">
        <f t="shared" si="765"/>
        <v/>
      </c>
    </row>
    <row r="2068" spans="2:62" ht="20.100000000000001" customHeight="1" x14ac:dyDescent="0.25">
      <c r="B2068" s="147"/>
      <c r="C2068" s="151">
        <v>1387</v>
      </c>
      <c r="D2068" s="147">
        <f t="shared" si="738"/>
        <v>1156.2301575411789</v>
      </c>
      <c r="E2068" s="170">
        <f t="shared" si="739"/>
        <v>1.6117063884023869E-4</v>
      </c>
      <c r="F2068" s="170">
        <f t="shared" si="740"/>
        <v>0.93918885174430244</v>
      </c>
      <c r="G2068" s="147">
        <f t="shared" si="741"/>
        <v>1.6117063884023869E-4</v>
      </c>
      <c r="H2068" s="147" t="str">
        <f t="shared" si="742"/>
        <v/>
      </c>
      <c r="I2068" s="147" t="str">
        <f t="shared" si="743"/>
        <v/>
      </c>
      <c r="J2068" s="147">
        <f t="shared" si="744"/>
        <v>8.648352394271841E-9</v>
      </c>
      <c r="K2068" s="147" t="str">
        <f t="shared" si="745"/>
        <v/>
      </c>
      <c r="L2068" s="147" t="str">
        <f t="shared" si="746"/>
        <v/>
      </c>
      <c r="P2068" s="151">
        <v>1387</v>
      </c>
      <c r="Q2068" s="147">
        <f t="shared" si="747"/>
        <v>37185.642953622999</v>
      </c>
      <c r="R2068" s="170">
        <f t="shared" si="748"/>
        <v>5.0113521869091586E-6</v>
      </c>
      <c r="S2068" s="170">
        <f t="shared" si="749"/>
        <v>0.93918885174430233</v>
      </c>
      <c r="T2068" s="147">
        <f t="shared" si="750"/>
        <v>5.0113521869091586E-6</v>
      </c>
      <c r="U2068" s="147" t="str">
        <f t="shared" si="751"/>
        <v/>
      </c>
      <c r="V2068" s="147" t="str">
        <f t="shared" si="752"/>
        <v/>
      </c>
      <c r="W2068" s="171">
        <f t="shared" si="753"/>
        <v>1.2228065789210167E-5</v>
      </c>
      <c r="X2068" s="169" t="str">
        <f t="shared" si="754"/>
        <v/>
      </c>
      <c r="Y2068" s="147" t="str">
        <f t="shared" si="755"/>
        <v/>
      </c>
      <c r="AC2068" s="151">
        <v>1387</v>
      </c>
      <c r="AD2068" s="147">
        <f t="shared" si="756"/>
        <v>1.548</v>
      </c>
      <c r="AE2068" s="170">
        <f t="shared" si="757"/>
        <v>0.12038136507575044</v>
      </c>
      <c r="AF2068" s="170">
        <f t="shared" si="758"/>
        <v>0.93918885174430233</v>
      </c>
      <c r="AG2068" s="147">
        <f t="shared" si="759"/>
        <v>0.12038136507575044</v>
      </c>
      <c r="AH2068" s="147" t="str">
        <f t="shared" si="760"/>
        <v/>
      </c>
      <c r="AI2068" s="147" t="str">
        <f t="shared" si="761"/>
        <v/>
      </c>
      <c r="AJ2068" s="169">
        <f t="shared" si="762"/>
        <v>0</v>
      </c>
      <c r="AK2068" s="169" t="str">
        <f t="shared" si="763"/>
        <v/>
      </c>
      <c r="AL2068" s="169" t="str">
        <f t="shared" si="764"/>
        <v/>
      </c>
      <c r="AM2068" s="169"/>
      <c r="AN2068" s="169"/>
      <c r="AO2068" s="169"/>
      <c r="AP2068" s="169"/>
      <c r="AQ2068" s="169"/>
      <c r="AR2068" s="169"/>
      <c r="AS2068" s="169"/>
      <c r="AT2068" s="148"/>
      <c r="AU2068" s="149"/>
      <c r="AV2068" s="148"/>
      <c r="AW2068" s="173"/>
      <c r="AX2068" s="174"/>
      <c r="AY2068" s="175"/>
      <c r="AZ2068" s="175"/>
      <c r="BA2068" s="176"/>
      <c r="BB2068" s="176"/>
      <c r="BC2068" s="150"/>
      <c r="BE2068" s="151">
        <v>1364</v>
      </c>
      <c r="BF2068" s="164">
        <f t="shared" si="766"/>
        <v>8.7232000000000838</v>
      </c>
      <c r="BG2068" s="177">
        <f t="shared" si="767"/>
        <v>0.27314477098783374</v>
      </c>
      <c r="BH2068" s="178">
        <f t="shared" si="768"/>
        <v>4.8772261920726478E-4</v>
      </c>
      <c r="BI2068" s="179" t="str">
        <f t="shared" si="769"/>
        <v/>
      </c>
      <c r="BJ2068" s="179" t="str">
        <f t="shared" si="765"/>
        <v/>
      </c>
    </row>
    <row r="2069" spans="2:62" ht="20.100000000000001" customHeight="1" x14ac:dyDescent="0.25">
      <c r="B2069" s="147"/>
      <c r="C2069" s="151">
        <v>1388</v>
      </c>
      <c r="D2069" s="147">
        <f t="shared" si="738"/>
        <v>1159.2178323668663</v>
      </c>
      <c r="E2069" s="170">
        <f t="shared" si="739"/>
        <v>1.6017447218710584E-4</v>
      </c>
      <c r="F2069" s="170">
        <f t="shared" si="740"/>
        <v>0.93966888819592365</v>
      </c>
      <c r="G2069" s="147">
        <f t="shared" si="741"/>
        <v>1.6017447218710584E-4</v>
      </c>
      <c r="H2069" s="147" t="str">
        <f t="shared" si="742"/>
        <v/>
      </c>
      <c r="I2069" s="147" t="str">
        <f t="shared" si="743"/>
        <v/>
      </c>
      <c r="J2069" s="147">
        <f t="shared" si="744"/>
        <v>8.8123038636791733E-9</v>
      </c>
      <c r="K2069" s="147" t="str">
        <f t="shared" si="745"/>
        <v/>
      </c>
      <c r="L2069" s="147" t="str">
        <f t="shared" si="746"/>
        <v/>
      </c>
      <c r="P2069" s="151">
        <v>1388</v>
      </c>
      <c r="Q2069" s="147">
        <f t="shared" si="747"/>
        <v>37281.729886319721</v>
      </c>
      <c r="R2069" s="170">
        <f t="shared" si="748"/>
        <v>4.9803779227899124E-6</v>
      </c>
      <c r="S2069" s="170">
        <f t="shared" si="749"/>
        <v>0.93966888819592365</v>
      </c>
      <c r="T2069" s="147">
        <f t="shared" si="750"/>
        <v>4.9803779227899124E-6</v>
      </c>
      <c r="U2069" s="147" t="str">
        <f t="shared" si="751"/>
        <v/>
      </c>
      <c r="V2069" s="147" t="str">
        <f t="shared" si="752"/>
        <v/>
      </c>
      <c r="W2069" s="171">
        <f t="shared" si="753"/>
        <v>1.2189756076360875E-5</v>
      </c>
      <c r="X2069" s="169" t="str">
        <f t="shared" si="754"/>
        <v/>
      </c>
      <c r="Y2069" s="147" t="str">
        <f t="shared" si="755"/>
        <v/>
      </c>
      <c r="AC2069" s="151">
        <v>1388</v>
      </c>
      <c r="AD2069" s="147">
        <f t="shared" si="756"/>
        <v>1.5520000000000005</v>
      </c>
      <c r="AE2069" s="170">
        <f t="shared" si="757"/>
        <v>0.11963730956781161</v>
      </c>
      <c r="AF2069" s="170">
        <f t="shared" si="758"/>
        <v>0.93966888819592365</v>
      </c>
      <c r="AG2069" s="147">
        <f t="shared" si="759"/>
        <v>0.11963730956781161</v>
      </c>
      <c r="AH2069" s="147" t="str">
        <f t="shared" si="760"/>
        <v/>
      </c>
      <c r="AI2069" s="147" t="str">
        <f t="shared" si="761"/>
        <v/>
      </c>
      <c r="AJ2069" s="169">
        <f t="shared" si="762"/>
        <v>0</v>
      </c>
      <c r="AK2069" s="169" t="str">
        <f t="shared" si="763"/>
        <v/>
      </c>
      <c r="AL2069" s="169" t="str">
        <f t="shared" si="764"/>
        <v/>
      </c>
      <c r="AM2069" s="169"/>
      <c r="AN2069" s="169"/>
      <c r="AO2069" s="169"/>
      <c r="AP2069" s="169"/>
      <c r="AQ2069" s="169"/>
      <c r="AR2069" s="169"/>
      <c r="AS2069" s="169"/>
      <c r="AT2069" s="148"/>
      <c r="AU2069" s="149"/>
      <c r="AV2069" s="148"/>
      <c r="AW2069" s="173"/>
      <c r="AX2069" s="174"/>
      <c r="AY2069" s="175"/>
      <c r="AZ2069" s="175"/>
      <c r="BA2069" s="176"/>
      <c r="BB2069" s="176"/>
      <c r="BC2069" s="150"/>
      <c r="BE2069" s="151">
        <v>1365</v>
      </c>
      <c r="BF2069" s="164">
        <f t="shared" si="766"/>
        <v>8.7296000000000831</v>
      </c>
      <c r="BG2069" s="177">
        <f t="shared" si="767"/>
        <v>0.27265704836862648</v>
      </c>
      <c r="BH2069" s="178">
        <f t="shared" si="768"/>
        <v>4.8705628233403075E-4</v>
      </c>
      <c r="BI2069" s="179" t="str">
        <f t="shared" si="769"/>
        <v/>
      </c>
      <c r="BJ2069" s="179" t="str">
        <f t="shared" si="765"/>
        <v/>
      </c>
    </row>
    <row r="2070" spans="2:62" ht="20.100000000000001" customHeight="1" x14ac:dyDescent="0.25">
      <c r="B2070" s="147"/>
      <c r="C2070" s="151">
        <v>1389</v>
      </c>
      <c r="D2070" s="147">
        <f t="shared" si="738"/>
        <v>1162.2055071925538</v>
      </c>
      <c r="E2070" s="170">
        <f t="shared" si="739"/>
        <v>1.5918191572938009E-4</v>
      </c>
      <c r="F2070" s="170">
        <f t="shared" si="740"/>
        <v>0.9401459538162158</v>
      </c>
      <c r="G2070" s="147">
        <f t="shared" si="741"/>
        <v>1.5918191572938009E-4</v>
      </c>
      <c r="H2070" s="147" t="str">
        <f t="shared" si="742"/>
        <v/>
      </c>
      <c r="I2070" s="147" t="str">
        <f t="shared" si="743"/>
        <v/>
      </c>
      <c r="J2070" s="147">
        <f t="shared" si="744"/>
        <v>8.9792197806369719E-9</v>
      </c>
      <c r="K2070" s="147" t="str">
        <f t="shared" si="745"/>
        <v/>
      </c>
      <c r="L2070" s="147" t="str">
        <f t="shared" si="746"/>
        <v/>
      </c>
      <c r="P2070" s="151">
        <v>1389</v>
      </c>
      <c r="Q2070" s="147">
        <f t="shared" si="747"/>
        <v>37377.816819016414</v>
      </c>
      <c r="R2070" s="170">
        <f t="shared" si="748"/>
        <v>4.9495159121231602E-6</v>
      </c>
      <c r="S2070" s="170">
        <f t="shared" si="749"/>
        <v>0.9401459538162158</v>
      </c>
      <c r="T2070" s="147">
        <f t="shared" si="750"/>
        <v>4.9495159121231602E-6</v>
      </c>
      <c r="U2070" s="147" t="str">
        <f t="shared" si="751"/>
        <v/>
      </c>
      <c r="V2070" s="147" t="str">
        <f t="shared" si="752"/>
        <v/>
      </c>
      <c r="W2070" s="171">
        <f t="shared" si="753"/>
        <v>1.215137196177473E-5</v>
      </c>
      <c r="X2070" s="169" t="str">
        <f t="shared" si="754"/>
        <v/>
      </c>
      <c r="Y2070" s="147" t="str">
        <f t="shared" si="755"/>
        <v/>
      </c>
      <c r="AC2070" s="151">
        <v>1389</v>
      </c>
      <c r="AD2070" s="147">
        <f t="shared" si="756"/>
        <v>1.556</v>
      </c>
      <c r="AE2070" s="170">
        <f t="shared" si="757"/>
        <v>0.11889595058235634</v>
      </c>
      <c r="AF2070" s="170">
        <f t="shared" si="758"/>
        <v>0.9401459538162158</v>
      </c>
      <c r="AG2070" s="147">
        <f t="shared" si="759"/>
        <v>0.11889595058235634</v>
      </c>
      <c r="AH2070" s="147" t="str">
        <f t="shared" si="760"/>
        <v/>
      </c>
      <c r="AI2070" s="147" t="str">
        <f t="shared" si="761"/>
        <v/>
      </c>
      <c r="AJ2070" s="169">
        <f t="shared" si="762"/>
        <v>0</v>
      </c>
      <c r="AK2070" s="169" t="str">
        <f t="shared" si="763"/>
        <v/>
      </c>
      <c r="AL2070" s="169" t="str">
        <f t="shared" si="764"/>
        <v/>
      </c>
      <c r="AM2070" s="169"/>
      <c r="AN2070" s="169"/>
      <c r="AO2070" s="169"/>
      <c r="AP2070" s="169"/>
      <c r="AQ2070" s="169"/>
      <c r="AR2070" s="169"/>
      <c r="AS2070" s="169"/>
      <c r="AT2070" s="148"/>
      <c r="AU2070" s="149"/>
      <c r="AV2070" s="148"/>
      <c r="AW2070" s="173"/>
      <c r="AX2070" s="174"/>
      <c r="AY2070" s="175"/>
      <c r="AZ2070" s="175"/>
      <c r="BA2070" s="176"/>
      <c r="BB2070" s="176"/>
      <c r="BC2070" s="150"/>
      <c r="BE2070" s="151">
        <v>1366</v>
      </c>
      <c r="BF2070" s="164">
        <f t="shared" si="766"/>
        <v>8.7360000000000824</v>
      </c>
      <c r="BG2070" s="177">
        <f t="shared" si="767"/>
        <v>0.27216999208629244</v>
      </c>
      <c r="BH2070" s="178">
        <f t="shared" si="768"/>
        <v>4.8639020272600586E-4</v>
      </c>
      <c r="BI2070" s="179" t="str">
        <f t="shared" si="769"/>
        <v/>
      </c>
      <c r="BJ2070" s="179" t="str">
        <f t="shared" si="765"/>
        <v/>
      </c>
    </row>
    <row r="2071" spans="2:62" ht="20.100000000000001" customHeight="1" x14ac:dyDescent="0.25">
      <c r="B2071" s="147"/>
      <c r="C2071" s="151">
        <v>1390</v>
      </c>
      <c r="D2071" s="147">
        <f t="shared" si="738"/>
        <v>1165.1931820182422</v>
      </c>
      <c r="E2071" s="170">
        <f t="shared" si="739"/>
        <v>1.5819297875883256E-4</v>
      </c>
      <c r="F2071" s="170">
        <f t="shared" si="740"/>
        <v>0.9406200594052071</v>
      </c>
      <c r="G2071" s="147">
        <f t="shared" si="741"/>
        <v>1.5819297875883256E-4</v>
      </c>
      <c r="H2071" s="147" t="str">
        <f t="shared" si="742"/>
        <v/>
      </c>
      <c r="I2071" s="147" t="str">
        <f t="shared" si="743"/>
        <v/>
      </c>
      <c r="J2071" s="147">
        <f t="shared" si="744"/>
        <v>9.1491509035907677E-9</v>
      </c>
      <c r="K2071" s="147" t="str">
        <f t="shared" si="745"/>
        <v/>
      </c>
      <c r="L2071" s="147" t="str">
        <f t="shared" si="746"/>
        <v/>
      </c>
      <c r="P2071" s="151">
        <v>1390</v>
      </c>
      <c r="Q2071" s="147">
        <f t="shared" si="747"/>
        <v>37473.903751713107</v>
      </c>
      <c r="R2071" s="170">
        <f t="shared" si="748"/>
        <v>4.9187664438221748E-6</v>
      </c>
      <c r="S2071" s="170">
        <f t="shared" si="749"/>
        <v>0.94062005940520699</v>
      </c>
      <c r="T2071" s="147">
        <f t="shared" si="750"/>
        <v>4.9187664438221748E-6</v>
      </c>
      <c r="U2071" s="147" t="str">
        <f t="shared" si="751"/>
        <v/>
      </c>
      <c r="V2071" s="147" t="str">
        <f t="shared" si="752"/>
        <v/>
      </c>
      <c r="W2071" s="171">
        <f t="shared" si="753"/>
        <v>1.2112914906082064E-5</v>
      </c>
      <c r="X2071" s="169" t="str">
        <f t="shared" si="754"/>
        <v/>
      </c>
      <c r="Y2071" s="147" t="str">
        <f t="shared" si="755"/>
        <v/>
      </c>
      <c r="AC2071" s="151">
        <v>1390</v>
      </c>
      <c r="AD2071" s="147">
        <f t="shared" si="756"/>
        <v>1.5600000000000005</v>
      </c>
      <c r="AE2071" s="170">
        <f t="shared" si="757"/>
        <v>0.11815729505958221</v>
      </c>
      <c r="AF2071" s="170">
        <f t="shared" si="758"/>
        <v>0.9406200594052071</v>
      </c>
      <c r="AG2071" s="147">
        <f t="shared" si="759"/>
        <v>0.11815729505958221</v>
      </c>
      <c r="AH2071" s="147" t="str">
        <f t="shared" si="760"/>
        <v/>
      </c>
      <c r="AI2071" s="147" t="str">
        <f t="shared" si="761"/>
        <v/>
      </c>
      <c r="AJ2071" s="169">
        <f t="shared" si="762"/>
        <v>0</v>
      </c>
      <c r="AK2071" s="169" t="str">
        <f t="shared" si="763"/>
        <v/>
      </c>
      <c r="AL2071" s="169" t="str">
        <f t="shared" si="764"/>
        <v/>
      </c>
      <c r="AM2071" s="169"/>
      <c r="AN2071" s="169"/>
      <c r="AO2071" s="169"/>
      <c r="AP2071" s="169"/>
      <c r="AQ2071" s="169"/>
      <c r="AR2071" s="169"/>
      <c r="AS2071" s="169"/>
      <c r="AT2071" s="148"/>
      <c r="AU2071" s="149"/>
      <c r="AV2071" s="148"/>
      <c r="AW2071" s="173"/>
      <c r="AX2071" s="174"/>
      <c r="AY2071" s="175"/>
      <c r="AZ2071" s="175"/>
      <c r="BA2071" s="176"/>
      <c r="BB2071" s="176"/>
      <c r="BC2071" s="150"/>
      <c r="BE2071" s="151">
        <v>1367</v>
      </c>
      <c r="BF2071" s="164">
        <f t="shared" si="766"/>
        <v>8.7424000000000817</v>
      </c>
      <c r="BG2071" s="177">
        <f t="shared" si="767"/>
        <v>0.27168360188356644</v>
      </c>
      <c r="BH2071" s="178">
        <f t="shared" si="768"/>
        <v>4.8572438277455499E-4</v>
      </c>
      <c r="BI2071" s="179" t="str">
        <f t="shared" si="769"/>
        <v/>
      </c>
      <c r="BJ2071" s="179" t="str">
        <f t="shared" si="765"/>
        <v/>
      </c>
    </row>
    <row r="2072" spans="2:62" ht="20.100000000000001" customHeight="1" x14ac:dyDescent="0.25">
      <c r="B2072" s="147"/>
      <c r="C2072" s="151">
        <v>1391</v>
      </c>
      <c r="D2072" s="147">
        <f t="shared" si="738"/>
        <v>1168.1808568439296</v>
      </c>
      <c r="E2072" s="170">
        <f t="shared" si="739"/>
        <v>1.5720767033638888E-4</v>
      </c>
      <c r="F2072" s="170">
        <f t="shared" si="740"/>
        <v>0.94109121579034072</v>
      </c>
      <c r="G2072" s="147">
        <f t="shared" si="741"/>
        <v>1.5720767033638888E-4</v>
      </c>
      <c r="H2072" s="147" t="str">
        <f t="shared" si="742"/>
        <v/>
      </c>
      <c r="I2072" s="147" t="str">
        <f t="shared" si="743"/>
        <v/>
      </c>
      <c r="J2072" s="147">
        <f t="shared" si="744"/>
        <v>9.3221488059016873E-9</v>
      </c>
      <c r="K2072" s="147" t="str">
        <f t="shared" si="745"/>
        <v/>
      </c>
      <c r="L2072" s="147" t="str">
        <f t="shared" si="746"/>
        <v/>
      </c>
      <c r="P2072" s="151">
        <v>1391</v>
      </c>
      <c r="Q2072" s="147">
        <f t="shared" si="747"/>
        <v>37569.9906844098</v>
      </c>
      <c r="R2072" s="170">
        <f t="shared" si="748"/>
        <v>4.8881297996224346E-6</v>
      </c>
      <c r="S2072" s="170">
        <f t="shared" si="749"/>
        <v>0.94109121579034072</v>
      </c>
      <c r="T2072" s="147">
        <f t="shared" si="750"/>
        <v>4.8881297996224346E-6</v>
      </c>
      <c r="U2072" s="147" t="str">
        <f t="shared" si="751"/>
        <v/>
      </c>
      <c r="V2072" s="147" t="str">
        <f t="shared" si="752"/>
        <v/>
      </c>
      <c r="W2072" s="171">
        <f t="shared" si="753"/>
        <v>1.2074386368797843E-5</v>
      </c>
      <c r="X2072" s="169" t="str">
        <f t="shared" si="754"/>
        <v/>
      </c>
      <c r="Y2072" s="147" t="str">
        <f t="shared" si="755"/>
        <v/>
      </c>
      <c r="AC2072" s="151">
        <v>1391</v>
      </c>
      <c r="AD2072" s="147">
        <f t="shared" si="756"/>
        <v>1.5640000000000001</v>
      </c>
      <c r="AE2072" s="170">
        <f t="shared" si="757"/>
        <v>0.11742134976726393</v>
      </c>
      <c r="AF2072" s="170">
        <f t="shared" si="758"/>
        <v>0.94109121579034072</v>
      </c>
      <c r="AG2072" s="147">
        <f t="shared" si="759"/>
        <v>0.11742134976726393</v>
      </c>
      <c r="AH2072" s="147" t="str">
        <f t="shared" si="760"/>
        <v/>
      </c>
      <c r="AI2072" s="147" t="str">
        <f t="shared" si="761"/>
        <v/>
      </c>
      <c r="AJ2072" s="169">
        <f t="shared" si="762"/>
        <v>0</v>
      </c>
      <c r="AK2072" s="169" t="str">
        <f t="shared" si="763"/>
        <v/>
      </c>
      <c r="AL2072" s="169" t="str">
        <f t="shared" si="764"/>
        <v/>
      </c>
      <c r="AM2072" s="169"/>
      <c r="AN2072" s="169"/>
      <c r="AO2072" s="169"/>
      <c r="AP2072" s="169"/>
      <c r="AQ2072" s="169"/>
      <c r="AR2072" s="169"/>
      <c r="AS2072" s="169"/>
      <c r="AT2072" s="148"/>
      <c r="AU2072" s="149"/>
      <c r="AV2072" s="148"/>
      <c r="AW2072" s="173"/>
      <c r="AX2072" s="174"/>
      <c r="AY2072" s="175"/>
      <c r="AZ2072" s="175"/>
      <c r="BA2072" s="176"/>
      <c r="BB2072" s="176"/>
      <c r="BC2072" s="150"/>
      <c r="BE2072" s="151">
        <v>1368</v>
      </c>
      <c r="BF2072" s="164">
        <f t="shared" si="766"/>
        <v>8.748800000000081</v>
      </c>
      <c r="BG2072" s="177">
        <f t="shared" si="767"/>
        <v>0.27119787750079188</v>
      </c>
      <c r="BH2072" s="178">
        <f t="shared" si="768"/>
        <v>4.8505882485927465E-4</v>
      </c>
      <c r="BI2072" s="179" t="str">
        <f t="shared" si="769"/>
        <v/>
      </c>
      <c r="BJ2072" s="179" t="str">
        <f t="shared" si="765"/>
        <v/>
      </c>
    </row>
    <row r="2073" spans="2:62" ht="20.100000000000001" customHeight="1" x14ac:dyDescent="0.25">
      <c r="B2073" s="147"/>
      <c r="C2073" s="151">
        <v>1392</v>
      </c>
      <c r="D2073" s="147">
        <f t="shared" si="738"/>
        <v>1171.168531669618</v>
      </c>
      <c r="E2073" s="170">
        <f t="shared" si="739"/>
        <v>1.5622599929298328E-4</v>
      </c>
      <c r="F2073" s="170">
        <f t="shared" si="740"/>
        <v>0.94155943382578799</v>
      </c>
      <c r="G2073" s="147">
        <f t="shared" si="741"/>
        <v>1.5622599929298328E-4</v>
      </c>
      <c r="H2073" s="147" t="str">
        <f t="shared" si="742"/>
        <v/>
      </c>
      <c r="I2073" s="147" t="str">
        <f t="shared" si="743"/>
        <v/>
      </c>
      <c r="J2073" s="147">
        <f t="shared" si="744"/>
        <v>9.4982658879370569E-9</v>
      </c>
      <c r="K2073" s="147" t="str">
        <f t="shared" si="745"/>
        <v/>
      </c>
      <c r="L2073" s="147" t="str">
        <f t="shared" si="746"/>
        <v/>
      </c>
      <c r="P2073" s="151">
        <v>1392</v>
      </c>
      <c r="Q2073" s="147">
        <f t="shared" si="747"/>
        <v>37666.077617106523</v>
      </c>
      <c r="R2073" s="170">
        <f t="shared" si="748"/>
        <v>4.8576062541082118E-6</v>
      </c>
      <c r="S2073" s="170">
        <f t="shared" si="749"/>
        <v>0.94155943382578799</v>
      </c>
      <c r="T2073" s="147">
        <f t="shared" si="750"/>
        <v>4.8576062541082118E-6</v>
      </c>
      <c r="U2073" s="147" t="str">
        <f t="shared" si="751"/>
        <v/>
      </c>
      <c r="V2073" s="147" t="str">
        <f t="shared" si="752"/>
        <v/>
      </c>
      <c r="W2073" s="171">
        <f t="shared" si="753"/>
        <v>1.2035787808231923E-5</v>
      </c>
      <c r="X2073" s="169" t="str">
        <f t="shared" si="754"/>
        <v/>
      </c>
      <c r="Y2073" s="147" t="str">
        <f t="shared" si="755"/>
        <v/>
      </c>
      <c r="AC2073" s="151">
        <v>1392</v>
      </c>
      <c r="AD2073" s="147">
        <f t="shared" si="756"/>
        <v>1.5680000000000005</v>
      </c>
      <c r="AE2073" s="170">
        <f t="shared" si="757"/>
        <v>0.11668812130139154</v>
      </c>
      <c r="AF2073" s="170">
        <f t="shared" si="758"/>
        <v>0.94155943382578799</v>
      </c>
      <c r="AG2073" s="147">
        <f t="shared" si="759"/>
        <v>0.11668812130139154</v>
      </c>
      <c r="AH2073" s="147" t="str">
        <f t="shared" si="760"/>
        <v/>
      </c>
      <c r="AI2073" s="147" t="str">
        <f t="shared" si="761"/>
        <v/>
      </c>
      <c r="AJ2073" s="169">
        <f t="shared" si="762"/>
        <v>0</v>
      </c>
      <c r="AK2073" s="169" t="str">
        <f t="shared" si="763"/>
        <v/>
      </c>
      <c r="AL2073" s="169" t="str">
        <f t="shared" si="764"/>
        <v/>
      </c>
      <c r="AM2073" s="169"/>
      <c r="AN2073" s="169"/>
      <c r="AO2073" s="169"/>
      <c r="AP2073" s="169"/>
      <c r="AQ2073" s="169"/>
      <c r="AR2073" s="169"/>
      <c r="AS2073" s="169"/>
      <c r="AT2073" s="148"/>
      <c r="AU2073" s="149"/>
      <c r="AV2073" s="148"/>
      <c r="AW2073" s="173"/>
      <c r="AX2073" s="174"/>
      <c r="AY2073" s="175"/>
      <c r="AZ2073" s="175"/>
      <c r="BA2073" s="176"/>
      <c r="BB2073" s="176"/>
      <c r="BC2073" s="150"/>
      <c r="BE2073" s="151">
        <v>1369</v>
      </c>
      <c r="BF2073" s="164">
        <f t="shared" si="766"/>
        <v>8.7552000000000803</v>
      </c>
      <c r="BG2073" s="177">
        <f t="shared" si="767"/>
        <v>0.27071281867593261</v>
      </c>
      <c r="BH2073" s="178">
        <f t="shared" si="768"/>
        <v>4.8439353135071306E-4</v>
      </c>
      <c r="BI2073" s="179" t="str">
        <f t="shared" si="769"/>
        <v/>
      </c>
      <c r="BJ2073" s="179" t="str">
        <f t="shared" si="765"/>
        <v/>
      </c>
    </row>
    <row r="2074" spans="2:62" ht="20.100000000000001" customHeight="1" x14ac:dyDescent="0.25">
      <c r="B2074" s="147"/>
      <c r="C2074" s="151">
        <v>1393</v>
      </c>
      <c r="D2074" s="147">
        <f t="shared" si="738"/>
        <v>1174.1562064953055</v>
      </c>
      <c r="E2074" s="170">
        <f t="shared" si="739"/>
        <v>1.5524797423042971E-4</v>
      </c>
      <c r="F2074" s="170">
        <f t="shared" si="740"/>
        <v>0.94202472439176121</v>
      </c>
      <c r="G2074" s="147">
        <f t="shared" si="741"/>
        <v>1.5524797423042971E-4</v>
      </c>
      <c r="H2074" s="147" t="str">
        <f t="shared" si="742"/>
        <v/>
      </c>
      <c r="I2074" s="147" t="str">
        <f t="shared" si="743"/>
        <v/>
      </c>
      <c r="J2074" s="147">
        <f t="shared" si="744"/>
        <v>9.6775553893222361E-9</v>
      </c>
      <c r="K2074" s="147" t="str">
        <f t="shared" si="745"/>
        <v/>
      </c>
      <c r="L2074" s="147" t="str">
        <f t="shared" si="746"/>
        <v/>
      </c>
      <c r="P2074" s="151">
        <v>1393</v>
      </c>
      <c r="Q2074" s="147">
        <f t="shared" si="747"/>
        <v>37762.164549803216</v>
      </c>
      <c r="R2074" s="170">
        <f t="shared" si="748"/>
        <v>4.8271960747396352E-6</v>
      </c>
      <c r="S2074" s="170">
        <f t="shared" si="749"/>
        <v>0.94202472439176121</v>
      </c>
      <c r="T2074" s="147">
        <f t="shared" si="750"/>
        <v>4.8271960747396352E-6</v>
      </c>
      <c r="U2074" s="147" t="str">
        <f t="shared" si="751"/>
        <v/>
      </c>
      <c r="V2074" s="147" t="str">
        <f t="shared" si="752"/>
        <v/>
      </c>
      <c r="W2074" s="171">
        <f t="shared" si="753"/>
        <v>1.1997120681399738E-5</v>
      </c>
      <c r="X2074" s="169" t="str">
        <f t="shared" si="754"/>
        <v/>
      </c>
      <c r="Y2074" s="147" t="str">
        <f t="shared" si="755"/>
        <v/>
      </c>
      <c r="AC2074" s="151">
        <v>1393</v>
      </c>
      <c r="AD2074" s="147">
        <f t="shared" si="756"/>
        <v>1.5720000000000001</v>
      </c>
      <c r="AE2074" s="170">
        <f t="shared" si="757"/>
        <v>0.1159576160868208</v>
      </c>
      <c r="AF2074" s="170">
        <f t="shared" si="758"/>
        <v>0.94202472439176121</v>
      </c>
      <c r="AG2074" s="147">
        <f t="shared" si="759"/>
        <v>0.1159576160868208</v>
      </c>
      <c r="AH2074" s="147" t="str">
        <f t="shared" si="760"/>
        <v/>
      </c>
      <c r="AI2074" s="147" t="str">
        <f t="shared" si="761"/>
        <v/>
      </c>
      <c r="AJ2074" s="169">
        <f t="shared" si="762"/>
        <v>0</v>
      </c>
      <c r="AK2074" s="169" t="str">
        <f t="shared" si="763"/>
        <v/>
      </c>
      <c r="AL2074" s="169" t="str">
        <f t="shared" si="764"/>
        <v/>
      </c>
      <c r="AM2074" s="169"/>
      <c r="AN2074" s="169"/>
      <c r="AO2074" s="169"/>
      <c r="AP2074" s="169"/>
      <c r="AQ2074" s="169"/>
      <c r="AR2074" s="169"/>
      <c r="AS2074" s="169"/>
      <c r="AT2074" s="148"/>
      <c r="AU2074" s="149"/>
      <c r="AV2074" s="148"/>
      <c r="AW2074" s="173"/>
      <c r="AX2074" s="174"/>
      <c r="AY2074" s="175"/>
      <c r="AZ2074" s="175"/>
      <c r="BA2074" s="176"/>
      <c r="BB2074" s="176"/>
      <c r="BC2074" s="150"/>
      <c r="BE2074" s="151">
        <v>1370</v>
      </c>
      <c r="BF2074" s="164">
        <f t="shared" si="766"/>
        <v>8.7616000000000795</v>
      </c>
      <c r="BG2074" s="177">
        <f t="shared" si="767"/>
        <v>0.2702284251445819</v>
      </c>
      <c r="BH2074" s="178">
        <f t="shared" si="768"/>
        <v>4.8372850460798311E-4</v>
      </c>
      <c r="BI2074" s="179" t="str">
        <f t="shared" si="769"/>
        <v/>
      </c>
      <c r="BJ2074" s="179" t="str">
        <f t="shared" si="765"/>
        <v/>
      </c>
    </row>
    <row r="2075" spans="2:62" ht="20.100000000000001" customHeight="1" x14ac:dyDescent="0.25">
      <c r="B2075" s="147"/>
      <c r="C2075" s="151">
        <v>1394</v>
      </c>
      <c r="D2075" s="147">
        <f t="shared" si="738"/>
        <v>1177.1438813209929</v>
      </c>
      <c r="E2075" s="170">
        <f t="shared" si="739"/>
        <v>1.5427360352230214E-4</v>
      </c>
      <c r="F2075" s="170">
        <f t="shared" si="740"/>
        <v>0.94248709839383094</v>
      </c>
      <c r="G2075" s="147">
        <f t="shared" si="741"/>
        <v>1.5427360352230214E-4</v>
      </c>
      <c r="H2075" s="147" t="str">
        <f t="shared" si="742"/>
        <v/>
      </c>
      <c r="I2075" s="147" t="str">
        <f t="shared" si="743"/>
        <v/>
      </c>
      <c r="J2075" s="147">
        <f t="shared" si="744"/>
        <v>9.860071401357175E-9</v>
      </c>
      <c r="K2075" s="147" t="str">
        <f t="shared" si="745"/>
        <v/>
      </c>
      <c r="L2075" s="147" t="str">
        <f t="shared" si="746"/>
        <v/>
      </c>
      <c r="P2075" s="151">
        <v>1394</v>
      </c>
      <c r="Q2075" s="147">
        <f t="shared" si="747"/>
        <v>37858.251482499909</v>
      </c>
      <c r="R2075" s="170">
        <f t="shared" si="748"/>
        <v>4.7968995218800554E-6</v>
      </c>
      <c r="S2075" s="170">
        <f t="shared" si="749"/>
        <v>0.94248709839383094</v>
      </c>
      <c r="T2075" s="147">
        <f t="shared" si="750"/>
        <v>4.7968995218800554E-6</v>
      </c>
      <c r="U2075" s="147" t="str">
        <f t="shared" si="751"/>
        <v/>
      </c>
      <c r="V2075" s="147" t="str">
        <f t="shared" si="752"/>
        <v/>
      </c>
      <c r="W2075" s="171">
        <f t="shared" si="753"/>
        <v>1.1958386443933277E-5</v>
      </c>
      <c r="X2075" s="169" t="str">
        <f t="shared" si="754"/>
        <v/>
      </c>
      <c r="Y2075" s="147" t="str">
        <f t="shared" si="755"/>
        <v/>
      </c>
      <c r="AC2075" s="151">
        <v>1394</v>
      </c>
      <c r="AD2075" s="147">
        <f t="shared" si="756"/>
        <v>1.5760000000000005</v>
      </c>
      <c r="AE2075" s="170">
        <f t="shared" si="757"/>
        <v>0.11522984037793058</v>
      </c>
      <c r="AF2075" s="170">
        <f t="shared" si="758"/>
        <v>0.94248709839383105</v>
      </c>
      <c r="AG2075" s="147">
        <f t="shared" si="759"/>
        <v>0.11522984037793058</v>
      </c>
      <c r="AH2075" s="147" t="str">
        <f t="shared" si="760"/>
        <v/>
      </c>
      <c r="AI2075" s="147" t="str">
        <f t="shared" si="761"/>
        <v/>
      </c>
      <c r="AJ2075" s="169">
        <f t="shared" si="762"/>
        <v>0</v>
      </c>
      <c r="AK2075" s="169" t="str">
        <f t="shared" si="763"/>
        <v/>
      </c>
      <c r="AL2075" s="169" t="str">
        <f t="shared" si="764"/>
        <v/>
      </c>
      <c r="AM2075" s="169"/>
      <c r="AN2075" s="169"/>
      <c r="AO2075" s="169"/>
      <c r="AP2075" s="169"/>
      <c r="AQ2075" s="169"/>
      <c r="AR2075" s="169"/>
      <c r="AS2075" s="169"/>
      <c r="AT2075" s="148"/>
      <c r="AU2075" s="149"/>
      <c r="AV2075" s="148"/>
      <c r="AW2075" s="173"/>
      <c r="AX2075" s="174"/>
      <c r="AY2075" s="175"/>
      <c r="AZ2075" s="175"/>
      <c r="BA2075" s="176"/>
      <c r="BB2075" s="176"/>
      <c r="BC2075" s="150"/>
      <c r="BE2075" s="151">
        <v>1371</v>
      </c>
      <c r="BF2075" s="164">
        <f t="shared" si="766"/>
        <v>8.7680000000000788</v>
      </c>
      <c r="BG2075" s="177">
        <f t="shared" si="767"/>
        <v>0.26974469663997391</v>
      </c>
      <c r="BH2075" s="178">
        <f t="shared" si="768"/>
        <v>4.8306374698103838E-4</v>
      </c>
      <c r="BI2075" s="179" t="str">
        <f t="shared" si="769"/>
        <v/>
      </c>
      <c r="BJ2075" s="179" t="str">
        <f t="shared" si="765"/>
        <v/>
      </c>
    </row>
    <row r="2076" spans="2:62" ht="20.100000000000001" customHeight="1" x14ac:dyDescent="0.25">
      <c r="B2076" s="147"/>
      <c r="C2076" s="151">
        <v>1395</v>
      </c>
      <c r="D2076" s="147">
        <f t="shared" si="738"/>
        <v>1180.1315561466813</v>
      </c>
      <c r="E2076" s="170">
        <f t="shared" si="739"/>
        <v>1.5330289531482978E-4</v>
      </c>
      <c r="F2076" s="170">
        <f t="shared" si="740"/>
        <v>0.94294656676224586</v>
      </c>
      <c r="G2076" s="147">
        <f t="shared" si="741"/>
        <v>1.5330289531482978E-4</v>
      </c>
      <c r="H2076" s="147" t="str">
        <f t="shared" si="742"/>
        <v/>
      </c>
      <c r="I2076" s="147" t="str">
        <f t="shared" si="743"/>
        <v/>
      </c>
      <c r="J2076" s="147">
        <f t="shared" si="744"/>
        <v>1.0045868879597935E-8</v>
      </c>
      <c r="K2076" s="147" t="str">
        <f t="shared" si="745"/>
        <v/>
      </c>
      <c r="L2076" s="147" t="str">
        <f t="shared" si="746"/>
        <v/>
      </c>
      <c r="P2076" s="151">
        <v>1395</v>
      </c>
      <c r="Q2076" s="147">
        <f t="shared" si="747"/>
        <v>37954.338415196602</v>
      </c>
      <c r="R2076" s="170">
        <f t="shared" si="748"/>
        <v>4.7667168488239036E-6</v>
      </c>
      <c r="S2076" s="170">
        <f t="shared" si="749"/>
        <v>0.94294656676224575</v>
      </c>
      <c r="T2076" s="147">
        <f t="shared" si="750"/>
        <v>4.7667168488239036E-6</v>
      </c>
      <c r="U2076" s="147" t="str">
        <f t="shared" si="751"/>
        <v/>
      </c>
      <c r="V2076" s="147" t="str">
        <f t="shared" si="752"/>
        <v/>
      </c>
      <c r="W2076" s="171">
        <f t="shared" si="753"/>
        <v>1.1919586549992572E-5</v>
      </c>
      <c r="X2076" s="169" t="str">
        <f t="shared" si="754"/>
        <v/>
      </c>
      <c r="Y2076" s="147" t="str">
        <f t="shared" si="755"/>
        <v/>
      </c>
      <c r="AC2076" s="151">
        <v>1395</v>
      </c>
      <c r="AD2076" s="147">
        <f t="shared" si="756"/>
        <v>1.58</v>
      </c>
      <c r="AE2076" s="170">
        <f t="shared" si="757"/>
        <v>0.11450480025929236</v>
      </c>
      <c r="AF2076" s="170">
        <f t="shared" si="758"/>
        <v>0.94294656676224586</v>
      </c>
      <c r="AG2076" s="147">
        <f t="shared" si="759"/>
        <v>0.11450480025929236</v>
      </c>
      <c r="AH2076" s="147" t="str">
        <f t="shared" si="760"/>
        <v/>
      </c>
      <c r="AI2076" s="147" t="str">
        <f t="shared" si="761"/>
        <v/>
      </c>
      <c r="AJ2076" s="169">
        <f t="shared" si="762"/>
        <v>0</v>
      </c>
      <c r="AK2076" s="169" t="str">
        <f t="shared" si="763"/>
        <v/>
      </c>
      <c r="AL2076" s="169" t="str">
        <f t="shared" si="764"/>
        <v/>
      </c>
      <c r="AM2076" s="169"/>
      <c r="AN2076" s="169"/>
      <c r="AO2076" s="169"/>
      <c r="AP2076" s="169"/>
      <c r="AQ2076" s="169"/>
      <c r="AR2076" s="169"/>
      <c r="AS2076" s="169"/>
      <c r="AT2076" s="148"/>
      <c r="AU2076" s="149"/>
      <c r="AV2076" s="148"/>
      <c r="AW2076" s="173"/>
      <c r="AX2076" s="174"/>
      <c r="AY2076" s="175"/>
      <c r="AZ2076" s="175"/>
      <c r="BA2076" s="176"/>
      <c r="BB2076" s="176"/>
      <c r="BC2076" s="150"/>
      <c r="BE2076" s="151">
        <v>1372</v>
      </c>
      <c r="BF2076" s="164">
        <f t="shared" si="766"/>
        <v>8.7744000000000781</v>
      </c>
      <c r="BG2076" s="177">
        <f t="shared" si="767"/>
        <v>0.26926163289299287</v>
      </c>
      <c r="BH2076" s="178">
        <f t="shared" si="768"/>
        <v>4.8239926080884121E-4</v>
      </c>
      <c r="BI2076" s="179" t="str">
        <f t="shared" si="769"/>
        <v/>
      </c>
      <c r="BJ2076" s="179" t="str">
        <f t="shared" si="765"/>
        <v/>
      </c>
    </row>
    <row r="2077" spans="2:62" ht="20.100000000000001" customHeight="1" x14ac:dyDescent="0.25">
      <c r="B2077" s="147"/>
      <c r="C2077" s="151">
        <v>1396</v>
      </c>
      <c r="D2077" s="147">
        <f t="shared" si="738"/>
        <v>1183.1192309723688</v>
      </c>
      <c r="E2077" s="170">
        <f t="shared" si="739"/>
        <v>1.5233585752780519E-4</v>
      </c>
      <c r="F2077" s="170">
        <f t="shared" si="740"/>
        <v>0.94340314045125373</v>
      </c>
      <c r="G2077" s="147">
        <f t="shared" si="741"/>
        <v>1.5233585752780519E-4</v>
      </c>
      <c r="H2077" s="147" t="str">
        <f t="shared" si="742"/>
        <v/>
      </c>
      <c r="I2077" s="147" t="str">
        <f t="shared" si="743"/>
        <v/>
      </c>
      <c r="J2077" s="147">
        <f t="shared" si="744"/>
        <v>1.0235003656605982E-8</v>
      </c>
      <c r="K2077" s="147" t="str">
        <f t="shared" si="745"/>
        <v/>
      </c>
      <c r="L2077" s="147" t="str">
        <f t="shared" si="746"/>
        <v/>
      </c>
      <c r="P2077" s="151">
        <v>1396</v>
      </c>
      <c r="Q2077" s="147">
        <f t="shared" si="747"/>
        <v>38050.425347893324</v>
      </c>
      <c r="R2077" s="170">
        <f t="shared" si="748"/>
        <v>4.7366483018248757E-6</v>
      </c>
      <c r="S2077" s="170">
        <f t="shared" si="749"/>
        <v>0.94340314045125384</v>
      </c>
      <c r="T2077" s="147">
        <f t="shared" si="750"/>
        <v>4.7366483018248757E-6</v>
      </c>
      <c r="U2077" s="147" t="str">
        <f t="shared" si="751"/>
        <v/>
      </c>
      <c r="V2077" s="147" t="str">
        <f t="shared" si="752"/>
        <v/>
      </c>
      <c r="W2077" s="171">
        <f t="shared" si="753"/>
        <v>1.188072245217749E-5</v>
      </c>
      <c r="X2077" s="169" t="str">
        <f t="shared" si="754"/>
        <v/>
      </c>
      <c r="Y2077" s="147" t="str">
        <f t="shared" si="755"/>
        <v/>
      </c>
      <c r="AC2077" s="151">
        <v>1396</v>
      </c>
      <c r="AD2077" s="147">
        <f t="shared" si="756"/>
        <v>1.5840000000000005</v>
      </c>
      <c r="AE2077" s="170">
        <f t="shared" si="757"/>
        <v>0.11378250164634666</v>
      </c>
      <c r="AF2077" s="170">
        <f t="shared" si="758"/>
        <v>0.94340314045125373</v>
      </c>
      <c r="AG2077" s="147">
        <f t="shared" si="759"/>
        <v>0.11378250164634666</v>
      </c>
      <c r="AH2077" s="147" t="str">
        <f t="shared" si="760"/>
        <v/>
      </c>
      <c r="AI2077" s="147" t="str">
        <f t="shared" si="761"/>
        <v/>
      </c>
      <c r="AJ2077" s="169">
        <f t="shared" si="762"/>
        <v>0</v>
      </c>
      <c r="AK2077" s="169" t="str">
        <f t="shared" si="763"/>
        <v/>
      </c>
      <c r="AL2077" s="169" t="str">
        <f t="shared" si="764"/>
        <v/>
      </c>
      <c r="AM2077" s="169"/>
      <c r="AN2077" s="169"/>
      <c r="AO2077" s="169"/>
      <c r="AP2077" s="169"/>
      <c r="AQ2077" s="169"/>
      <c r="AR2077" s="169"/>
      <c r="AS2077" s="169"/>
      <c r="AT2077" s="148"/>
      <c r="AU2077" s="149"/>
      <c r="AV2077" s="148"/>
      <c r="AW2077" s="173"/>
      <c r="AX2077" s="174"/>
      <c r="AY2077" s="175"/>
      <c r="AZ2077" s="175"/>
      <c r="BA2077" s="176"/>
      <c r="BB2077" s="176"/>
      <c r="BC2077" s="150"/>
      <c r="BE2077" s="151">
        <v>1373</v>
      </c>
      <c r="BF2077" s="164">
        <f t="shared" si="766"/>
        <v>8.7808000000000774</v>
      </c>
      <c r="BG2077" s="177">
        <f t="shared" si="767"/>
        <v>0.26877923363218403</v>
      </c>
      <c r="BH2077" s="178">
        <f t="shared" si="768"/>
        <v>4.8173504841997339E-4</v>
      </c>
      <c r="BI2077" s="179" t="str">
        <f t="shared" si="769"/>
        <v/>
      </c>
      <c r="BJ2077" s="179" t="str">
        <f t="shared" si="765"/>
        <v/>
      </c>
    </row>
    <row r="2078" spans="2:62" ht="20.100000000000001" customHeight="1" x14ac:dyDescent="0.25">
      <c r="B2078" s="147"/>
      <c r="C2078" s="151">
        <v>1397</v>
      </c>
      <c r="D2078" s="147">
        <f t="shared" si="738"/>
        <v>1186.1069057980562</v>
      </c>
      <c r="E2078" s="170">
        <f t="shared" si="739"/>
        <v>1.5137249785550204E-4</v>
      </c>
      <c r="F2078" s="170">
        <f t="shared" si="740"/>
        <v>0.94385683043842761</v>
      </c>
      <c r="G2078" s="147">
        <f t="shared" si="741"/>
        <v>1.5137249785550204E-4</v>
      </c>
      <c r="H2078" s="147" t="str">
        <f t="shared" si="742"/>
        <v/>
      </c>
      <c r="I2078" s="147" t="str">
        <f t="shared" si="743"/>
        <v/>
      </c>
      <c r="J2078" s="147">
        <f t="shared" si="744"/>
        <v>1.0427532454867308E-8</v>
      </c>
      <c r="K2078" s="147" t="str">
        <f t="shared" si="745"/>
        <v/>
      </c>
      <c r="L2078" s="147" t="str">
        <f t="shared" si="746"/>
        <v/>
      </c>
      <c r="P2078" s="151">
        <v>1397</v>
      </c>
      <c r="Q2078" s="147">
        <f t="shared" si="747"/>
        <v>38146.512280590017</v>
      </c>
      <c r="R2078" s="170">
        <f t="shared" si="748"/>
        <v>4.7066941201245605E-6</v>
      </c>
      <c r="S2078" s="170">
        <f t="shared" si="749"/>
        <v>0.94385683043842761</v>
      </c>
      <c r="T2078" s="147">
        <f t="shared" si="750"/>
        <v>4.7066941201245605E-6</v>
      </c>
      <c r="U2078" s="147" t="str">
        <f t="shared" si="751"/>
        <v/>
      </c>
      <c r="V2078" s="147" t="str">
        <f t="shared" si="752"/>
        <v/>
      </c>
      <c r="W2078" s="171">
        <f t="shared" si="753"/>
        <v>1.1841795601440042E-5</v>
      </c>
      <c r="X2078" s="169" t="str">
        <f t="shared" si="754"/>
        <v/>
      </c>
      <c r="Y2078" s="147" t="str">
        <f t="shared" si="755"/>
        <v/>
      </c>
      <c r="AC2078" s="151">
        <v>1397</v>
      </c>
      <c r="AD2078" s="147">
        <f t="shared" si="756"/>
        <v>1.5880000000000001</v>
      </c>
      <c r="AE2078" s="170">
        <f t="shared" si="757"/>
        <v>0.1130629502860909</v>
      </c>
      <c r="AF2078" s="170">
        <f t="shared" si="758"/>
        <v>0.94385683043842761</v>
      </c>
      <c r="AG2078" s="147">
        <f t="shared" si="759"/>
        <v>0.1130629502860909</v>
      </c>
      <c r="AH2078" s="147" t="str">
        <f t="shared" si="760"/>
        <v/>
      </c>
      <c r="AI2078" s="147" t="str">
        <f t="shared" si="761"/>
        <v/>
      </c>
      <c r="AJ2078" s="169">
        <f t="shared" si="762"/>
        <v>0</v>
      </c>
      <c r="AK2078" s="169" t="str">
        <f t="shared" si="763"/>
        <v/>
      </c>
      <c r="AL2078" s="169" t="str">
        <f t="shared" si="764"/>
        <v/>
      </c>
      <c r="AM2078" s="169"/>
      <c r="AN2078" s="169"/>
      <c r="AO2078" s="169"/>
      <c r="AP2078" s="169"/>
      <c r="AQ2078" s="169"/>
      <c r="AR2078" s="169"/>
      <c r="AS2078" s="169"/>
      <c r="AT2078" s="148"/>
      <c r="AU2078" s="149"/>
      <c r="AV2078" s="148"/>
      <c r="AW2078" s="173"/>
      <c r="AX2078" s="174"/>
      <c r="AY2078" s="175"/>
      <c r="AZ2078" s="175"/>
      <c r="BA2078" s="176"/>
      <c r="BB2078" s="176"/>
      <c r="BC2078" s="150"/>
      <c r="BE2078" s="151">
        <v>1374</v>
      </c>
      <c r="BF2078" s="164">
        <f t="shared" si="766"/>
        <v>8.7872000000000767</v>
      </c>
      <c r="BG2078" s="177">
        <f t="shared" si="767"/>
        <v>0.26829749858376406</v>
      </c>
      <c r="BH2078" s="178">
        <f t="shared" si="768"/>
        <v>4.8107111213352427E-4</v>
      </c>
      <c r="BI2078" s="179" t="str">
        <f t="shared" si="769"/>
        <v/>
      </c>
      <c r="BJ2078" s="179" t="str">
        <f t="shared" si="765"/>
        <v/>
      </c>
    </row>
    <row r="2079" spans="2:62" ht="20.100000000000001" customHeight="1" x14ac:dyDescent="0.25">
      <c r="B2079" s="147"/>
      <c r="C2079" s="151">
        <v>1398</v>
      </c>
      <c r="D2079" s="147">
        <f t="shared" si="738"/>
        <v>1189.0945806237446</v>
      </c>
      <c r="E2079" s="170">
        <f t="shared" si="739"/>
        <v>1.5041282376760764E-4</v>
      </c>
      <c r="F2079" s="170">
        <f t="shared" si="740"/>
        <v>0.94430764772399256</v>
      </c>
      <c r="G2079" s="147">
        <f t="shared" si="741"/>
        <v>1.5041282376760764E-4</v>
      </c>
      <c r="H2079" s="147" t="str">
        <f t="shared" si="742"/>
        <v/>
      </c>
      <c r="I2079" s="147" t="str">
        <f t="shared" si="743"/>
        <v/>
      </c>
      <c r="J2079" s="147">
        <f t="shared" si="744"/>
        <v>1.0623512899882635E-8</v>
      </c>
      <c r="K2079" s="147" t="str">
        <f t="shared" si="745"/>
        <v/>
      </c>
      <c r="L2079" s="147" t="str">
        <f t="shared" si="746"/>
        <v/>
      </c>
      <c r="P2079" s="151">
        <v>1398</v>
      </c>
      <c r="Q2079" s="147">
        <f t="shared" si="747"/>
        <v>38242.59921328671</v>
      </c>
      <c r="R2079" s="170">
        <f t="shared" si="748"/>
        <v>4.6768545359813478E-6</v>
      </c>
      <c r="S2079" s="170">
        <f t="shared" si="749"/>
        <v>0.94430764772399245</v>
      </c>
      <c r="T2079" s="147">
        <f t="shared" si="750"/>
        <v>4.6768545359813478E-6</v>
      </c>
      <c r="U2079" s="147" t="str">
        <f t="shared" si="751"/>
        <v/>
      </c>
      <c r="V2079" s="147" t="str">
        <f t="shared" si="752"/>
        <v/>
      </c>
      <c r="W2079" s="171">
        <f t="shared" si="753"/>
        <v>1.1802807446996988E-5</v>
      </c>
      <c r="X2079" s="169" t="str">
        <f t="shared" si="754"/>
        <v/>
      </c>
      <c r="Y2079" s="147" t="str">
        <f t="shared" si="755"/>
        <v/>
      </c>
      <c r="AC2079" s="151">
        <v>1398</v>
      </c>
      <c r="AD2079" s="147">
        <f t="shared" si="756"/>
        <v>1.5920000000000005</v>
      </c>
      <c r="AE2079" s="170">
        <f t="shared" si="757"/>
        <v>0.11234615175777421</v>
      </c>
      <c r="AF2079" s="170">
        <f t="shared" si="758"/>
        <v>0.94430764772399256</v>
      </c>
      <c r="AG2079" s="147">
        <f t="shared" si="759"/>
        <v>0.11234615175777421</v>
      </c>
      <c r="AH2079" s="147" t="str">
        <f t="shared" si="760"/>
        <v/>
      </c>
      <c r="AI2079" s="147" t="str">
        <f t="shared" si="761"/>
        <v/>
      </c>
      <c r="AJ2079" s="169">
        <f t="shared" si="762"/>
        <v>0</v>
      </c>
      <c r="AK2079" s="169" t="str">
        <f t="shared" si="763"/>
        <v/>
      </c>
      <c r="AL2079" s="169" t="str">
        <f t="shared" si="764"/>
        <v/>
      </c>
      <c r="AM2079" s="169"/>
      <c r="AN2079" s="169"/>
      <c r="AO2079" s="169"/>
      <c r="AP2079" s="169"/>
      <c r="AQ2079" s="169"/>
      <c r="AR2079" s="169"/>
      <c r="AS2079" s="169"/>
      <c r="AT2079" s="148"/>
      <c r="AU2079" s="149"/>
      <c r="AV2079" s="148"/>
      <c r="AW2079" s="173"/>
      <c r="AX2079" s="174"/>
      <c r="AY2079" s="175"/>
      <c r="AZ2079" s="175"/>
      <c r="BA2079" s="176"/>
      <c r="BB2079" s="176"/>
      <c r="BC2079" s="150"/>
      <c r="BE2079" s="151">
        <v>1375</v>
      </c>
      <c r="BF2079" s="164">
        <f t="shared" si="766"/>
        <v>8.793600000000076</v>
      </c>
      <c r="BG2079" s="177">
        <f t="shared" si="767"/>
        <v>0.26781642747163054</v>
      </c>
      <c r="BH2079" s="178">
        <f t="shared" si="768"/>
        <v>4.8040745425798059E-4</v>
      </c>
      <c r="BI2079" s="179" t="str">
        <f t="shared" si="769"/>
        <v/>
      </c>
      <c r="BJ2079" s="179" t="str">
        <f t="shared" si="765"/>
        <v/>
      </c>
    </row>
    <row r="2080" spans="2:62" ht="20.100000000000001" customHeight="1" x14ac:dyDescent="0.25">
      <c r="B2080" s="147"/>
      <c r="C2080" s="151">
        <v>1399</v>
      </c>
      <c r="D2080" s="147">
        <f t="shared" si="738"/>
        <v>1192.0822554494321</v>
      </c>
      <c r="E2080" s="170">
        <f t="shared" si="739"/>
        <v>1.4945684251016747E-4</v>
      </c>
      <c r="F2080" s="170">
        <f t="shared" si="740"/>
        <v>0.94475560333015607</v>
      </c>
      <c r="G2080" s="147">
        <f t="shared" si="741"/>
        <v>1.4945684251016747E-4</v>
      </c>
      <c r="H2080" s="147" t="str">
        <f t="shared" si="742"/>
        <v/>
      </c>
      <c r="I2080" s="147" t="str">
        <f t="shared" si="743"/>
        <v/>
      </c>
      <c r="J2080" s="147">
        <f t="shared" si="744"/>
        <v>1.0823003533431168E-8</v>
      </c>
      <c r="K2080" s="147" t="str">
        <f t="shared" si="745"/>
        <v/>
      </c>
      <c r="L2080" s="147" t="str">
        <f t="shared" si="746"/>
        <v/>
      </c>
      <c r="P2080" s="151">
        <v>1399</v>
      </c>
      <c r="Q2080" s="147">
        <f t="shared" si="747"/>
        <v>38338.686145983404</v>
      </c>
      <c r="R2080" s="170">
        <f t="shared" si="748"/>
        <v>4.6471297746998201E-6</v>
      </c>
      <c r="S2080" s="170">
        <f t="shared" si="749"/>
        <v>0.94475560333015607</v>
      </c>
      <c r="T2080" s="147">
        <f t="shared" si="750"/>
        <v>4.6471297746998201E-6</v>
      </c>
      <c r="U2080" s="147" t="str">
        <f t="shared" si="751"/>
        <v/>
      </c>
      <c r="V2080" s="147" t="str">
        <f t="shared" si="752"/>
        <v/>
      </c>
      <c r="W2080" s="171">
        <f t="shared" si="753"/>
        <v>1.1763759436242953E-5</v>
      </c>
      <c r="X2080" s="169" t="str">
        <f t="shared" si="754"/>
        <v/>
      </c>
      <c r="Y2080" s="147" t="str">
        <f t="shared" si="755"/>
        <v/>
      </c>
      <c r="AC2080" s="151">
        <v>1399</v>
      </c>
      <c r="AD2080" s="147">
        <f t="shared" si="756"/>
        <v>1.5960000000000001</v>
      </c>
      <c r="AE2080" s="170">
        <f t="shared" si="757"/>
        <v>0.11163211147360337</v>
      </c>
      <c r="AF2080" s="170">
        <f t="shared" si="758"/>
        <v>0.94475560333015607</v>
      </c>
      <c r="AG2080" s="147">
        <f t="shared" si="759"/>
        <v>0.11163211147360337</v>
      </c>
      <c r="AH2080" s="147" t="str">
        <f t="shared" si="760"/>
        <v/>
      </c>
      <c r="AI2080" s="147" t="str">
        <f t="shared" si="761"/>
        <v/>
      </c>
      <c r="AJ2080" s="169">
        <f t="shared" si="762"/>
        <v>0</v>
      </c>
      <c r="AK2080" s="169" t="str">
        <f t="shared" si="763"/>
        <v/>
      </c>
      <c r="AL2080" s="169" t="str">
        <f t="shared" si="764"/>
        <v/>
      </c>
      <c r="AM2080" s="169"/>
      <c r="AN2080" s="169"/>
      <c r="AO2080" s="169"/>
      <c r="AP2080" s="169"/>
      <c r="AQ2080" s="169"/>
      <c r="AR2080" s="169"/>
      <c r="AS2080" s="169"/>
      <c r="AT2080" s="148"/>
      <c r="AU2080" s="149"/>
      <c r="AV2080" s="148"/>
      <c r="AW2080" s="173"/>
      <c r="AX2080" s="174"/>
      <c r="AY2080" s="175"/>
      <c r="AZ2080" s="175"/>
      <c r="BA2080" s="176"/>
      <c r="BB2080" s="176"/>
      <c r="BC2080" s="150"/>
      <c r="BE2080" s="151">
        <v>1376</v>
      </c>
      <c r="BF2080" s="164">
        <f t="shared" si="766"/>
        <v>8.8000000000000753</v>
      </c>
      <c r="BG2080" s="177">
        <f t="shared" si="767"/>
        <v>0.26733602001737256</v>
      </c>
      <c r="BH2080" s="178">
        <f t="shared" si="768"/>
        <v>4.7974407709222566E-4</v>
      </c>
      <c r="BI2080" s="179" t="str">
        <f t="shared" si="769"/>
        <v/>
      </c>
      <c r="BJ2080" s="179" t="str">
        <f t="shared" si="765"/>
        <v/>
      </c>
    </row>
    <row r="2081" spans="2:62" ht="20.100000000000001" customHeight="1" x14ac:dyDescent="0.25">
      <c r="B2081" s="147"/>
      <c r="C2081" s="151">
        <v>1400</v>
      </c>
      <c r="D2081" s="147">
        <f t="shared" si="738"/>
        <v>1195.0699302751195</v>
      </c>
      <c r="E2081" s="170">
        <f t="shared" si="739"/>
        <v>1.4850456110653915E-4</v>
      </c>
      <c r="F2081" s="170">
        <f t="shared" si="740"/>
        <v>0.94520070830044201</v>
      </c>
      <c r="G2081" s="147">
        <f t="shared" si="741"/>
        <v>1.4850456110653915E-4</v>
      </c>
      <c r="H2081" s="147" t="str">
        <f t="shared" si="742"/>
        <v/>
      </c>
      <c r="I2081" s="147" t="str">
        <f t="shared" si="743"/>
        <v/>
      </c>
      <c r="J2081" s="147">
        <f t="shared" si="744"/>
        <v>1.1026063827009908E-8</v>
      </c>
      <c r="K2081" s="147" t="str">
        <f t="shared" si="745"/>
        <v/>
      </c>
      <c r="L2081" s="147" t="str">
        <f t="shared" si="746"/>
        <v/>
      </c>
      <c r="P2081" s="151">
        <v>1400</v>
      </c>
      <c r="Q2081" s="147">
        <f t="shared" si="747"/>
        <v>38434.773078680126</v>
      </c>
      <c r="R2081" s="170">
        <f t="shared" si="748"/>
        <v>4.617520054660443E-6</v>
      </c>
      <c r="S2081" s="170">
        <f t="shared" si="749"/>
        <v>0.94520070830044212</v>
      </c>
      <c r="T2081" s="147">
        <f t="shared" si="750"/>
        <v>4.617520054660443E-6</v>
      </c>
      <c r="U2081" s="147" t="str">
        <f t="shared" si="751"/>
        <v/>
      </c>
      <c r="V2081" s="147" t="str">
        <f t="shared" si="752"/>
        <v/>
      </c>
      <c r="W2081" s="171">
        <f t="shared" si="753"/>
        <v>1.172465301466393E-5</v>
      </c>
      <c r="X2081" s="169" t="str">
        <f t="shared" si="754"/>
        <v/>
      </c>
      <c r="Y2081" s="147" t="str">
        <f t="shared" si="755"/>
        <v/>
      </c>
      <c r="AC2081" s="151">
        <v>1400</v>
      </c>
      <c r="AD2081" s="147">
        <f t="shared" si="756"/>
        <v>1.6000000000000005</v>
      </c>
      <c r="AE2081" s="170">
        <f t="shared" si="757"/>
        <v>0.11092083467945546</v>
      </c>
      <c r="AF2081" s="170">
        <f t="shared" si="758"/>
        <v>0.94520070830044212</v>
      </c>
      <c r="AG2081" s="147">
        <f t="shared" si="759"/>
        <v>0.11092083467945546</v>
      </c>
      <c r="AH2081" s="147" t="str">
        <f t="shared" si="760"/>
        <v/>
      </c>
      <c r="AI2081" s="147" t="str">
        <f t="shared" si="761"/>
        <v/>
      </c>
      <c r="AJ2081" s="169">
        <f t="shared" si="762"/>
        <v>0</v>
      </c>
      <c r="AK2081" s="169" t="str">
        <f t="shared" si="763"/>
        <v/>
      </c>
      <c r="AL2081" s="169" t="str">
        <f t="shared" si="764"/>
        <v/>
      </c>
      <c r="AM2081" s="169"/>
      <c r="AN2081" s="169"/>
      <c r="AO2081" s="169"/>
      <c r="AP2081" s="169"/>
      <c r="AQ2081" s="169"/>
      <c r="AR2081" s="169"/>
      <c r="AS2081" s="169"/>
      <c r="AT2081" s="148"/>
      <c r="AU2081" s="149"/>
      <c r="AV2081" s="148"/>
      <c r="AW2081" s="173"/>
      <c r="AX2081" s="174"/>
      <c r="AY2081" s="175"/>
      <c r="AZ2081" s="175"/>
      <c r="BA2081" s="176"/>
      <c r="BB2081" s="176"/>
      <c r="BC2081" s="150"/>
      <c r="BE2081" s="151">
        <v>1377</v>
      </c>
      <c r="BF2081" s="164">
        <f t="shared" si="766"/>
        <v>8.8064000000000746</v>
      </c>
      <c r="BG2081" s="177">
        <f t="shared" si="767"/>
        <v>0.26685627594028033</v>
      </c>
      <c r="BH2081" s="178">
        <f t="shared" si="768"/>
        <v>4.7908098292381851E-4</v>
      </c>
      <c r="BI2081" s="179" t="str">
        <f t="shared" si="769"/>
        <v/>
      </c>
      <c r="BJ2081" s="179" t="str">
        <f t="shared" si="765"/>
        <v/>
      </c>
    </row>
    <row r="2082" spans="2:62" ht="20.100000000000001" customHeight="1" x14ac:dyDescent="0.25">
      <c r="B2082" s="147"/>
      <c r="C2082" s="151">
        <v>1401</v>
      </c>
      <c r="D2082" s="147">
        <f t="shared" si="738"/>
        <v>1198.0576051008079</v>
      </c>
      <c r="E2082" s="170">
        <f t="shared" si="739"/>
        <v>1.4755598635836061E-4</v>
      </c>
      <c r="F2082" s="170">
        <f t="shared" si="740"/>
        <v>0.94564297369902606</v>
      </c>
      <c r="G2082" s="147">
        <f t="shared" si="741"/>
        <v>1.4755598635836061E-4</v>
      </c>
      <c r="H2082" s="147" t="str">
        <f t="shared" si="742"/>
        <v/>
      </c>
      <c r="I2082" s="147" t="str">
        <f t="shared" si="743"/>
        <v/>
      </c>
      <c r="J2082" s="147">
        <f t="shared" si="744"/>
        <v>1.1232754195450313E-8</v>
      </c>
      <c r="K2082" s="147" t="str">
        <f t="shared" si="745"/>
        <v/>
      </c>
      <c r="L2082" s="147" t="str">
        <f t="shared" si="746"/>
        <v/>
      </c>
      <c r="P2082" s="151">
        <v>1401</v>
      </c>
      <c r="Q2082" s="147">
        <f t="shared" si="747"/>
        <v>38530.860011376819</v>
      </c>
      <c r="R2082" s="170">
        <f t="shared" si="748"/>
        <v>4.5880255873496668E-6</v>
      </c>
      <c r="S2082" s="170">
        <f t="shared" si="749"/>
        <v>0.94564297369902617</v>
      </c>
      <c r="T2082" s="147">
        <f t="shared" si="750"/>
        <v>4.5880255873496668E-6</v>
      </c>
      <c r="U2082" s="147" t="str">
        <f t="shared" si="751"/>
        <v/>
      </c>
      <c r="V2082" s="147" t="str">
        <f t="shared" si="752"/>
        <v/>
      </c>
      <c r="W2082" s="171">
        <f t="shared" si="753"/>
        <v>1.1685489625751285E-5</v>
      </c>
      <c r="X2082" s="169" t="str">
        <f t="shared" si="754"/>
        <v/>
      </c>
      <c r="Y2082" s="147" t="str">
        <f t="shared" si="755"/>
        <v/>
      </c>
      <c r="AC2082" s="151">
        <v>1401</v>
      </c>
      <c r="AD2082" s="147">
        <f t="shared" si="756"/>
        <v>1.6040000000000001</v>
      </c>
      <c r="AE2082" s="170">
        <f t="shared" si="757"/>
        <v>0.11021232645560161</v>
      </c>
      <c r="AF2082" s="170">
        <f t="shared" si="758"/>
        <v>0.94564297369902606</v>
      </c>
      <c r="AG2082" s="147">
        <f t="shared" si="759"/>
        <v>0.11021232645560161</v>
      </c>
      <c r="AH2082" s="147" t="str">
        <f t="shared" si="760"/>
        <v/>
      </c>
      <c r="AI2082" s="147" t="str">
        <f t="shared" si="761"/>
        <v/>
      </c>
      <c r="AJ2082" s="169">
        <f t="shared" si="762"/>
        <v>0</v>
      </c>
      <c r="AK2082" s="169" t="str">
        <f t="shared" si="763"/>
        <v/>
      </c>
      <c r="AL2082" s="169" t="str">
        <f t="shared" si="764"/>
        <v/>
      </c>
      <c r="AM2082" s="169"/>
      <c r="AN2082" s="169"/>
      <c r="AO2082" s="169"/>
      <c r="AP2082" s="169"/>
      <c r="AQ2082" s="169"/>
      <c r="AR2082" s="169"/>
      <c r="AS2082" s="169"/>
      <c r="AT2082" s="148"/>
      <c r="AU2082" s="149"/>
      <c r="AV2082" s="148"/>
      <c r="AW2082" s="173"/>
      <c r="AX2082" s="174"/>
      <c r="AY2082" s="175"/>
      <c r="AZ2082" s="175"/>
      <c r="BA2082" s="176"/>
      <c r="BB2082" s="176"/>
      <c r="BC2082" s="150"/>
      <c r="BE2082" s="151">
        <v>1378</v>
      </c>
      <c r="BF2082" s="164">
        <f t="shared" si="766"/>
        <v>8.8128000000000739</v>
      </c>
      <c r="BG2082" s="177">
        <f t="shared" si="767"/>
        <v>0.26637719495735651</v>
      </c>
      <c r="BH2082" s="178">
        <f t="shared" si="768"/>
        <v>4.7841817403093678E-4</v>
      </c>
      <c r="BI2082" s="179" t="str">
        <f t="shared" si="769"/>
        <v/>
      </c>
      <c r="BJ2082" s="179" t="str">
        <f t="shared" si="765"/>
        <v/>
      </c>
    </row>
    <row r="2083" spans="2:62" ht="20.100000000000001" customHeight="1" x14ac:dyDescent="0.25">
      <c r="B2083" s="147"/>
      <c r="C2083" s="151">
        <v>1402</v>
      </c>
      <c r="D2083" s="147">
        <f t="shared" si="738"/>
        <v>1201.0452799264954</v>
      </c>
      <c r="E2083" s="170">
        <f t="shared" si="739"/>
        <v>1.4661112484652946E-4</v>
      </c>
      <c r="F2083" s="170">
        <f t="shared" si="740"/>
        <v>0.94608241061007503</v>
      </c>
      <c r="G2083" s="147">
        <f t="shared" si="741"/>
        <v>1.4661112484652946E-4</v>
      </c>
      <c r="H2083" s="147" t="str">
        <f t="shared" si="742"/>
        <v/>
      </c>
      <c r="I2083" s="147" t="str">
        <f t="shared" si="743"/>
        <v/>
      </c>
      <c r="J2083" s="147">
        <f t="shared" si="744"/>
        <v>1.144313601071389E-8</v>
      </c>
      <c r="K2083" s="147" t="str">
        <f t="shared" si="745"/>
        <v/>
      </c>
      <c r="L2083" s="147" t="str">
        <f t="shared" si="746"/>
        <v/>
      </c>
      <c r="P2083" s="151">
        <v>1402</v>
      </c>
      <c r="Q2083" s="147">
        <f t="shared" si="747"/>
        <v>38626.946944073512</v>
      </c>
      <c r="R2083" s="170">
        <f t="shared" si="748"/>
        <v>4.5586465773903227E-6</v>
      </c>
      <c r="S2083" s="170">
        <f t="shared" si="749"/>
        <v>0.94608241061007503</v>
      </c>
      <c r="T2083" s="147">
        <f t="shared" si="750"/>
        <v>4.5586465773903227E-6</v>
      </c>
      <c r="U2083" s="147" t="str">
        <f t="shared" si="751"/>
        <v/>
      </c>
      <c r="V2083" s="147" t="str">
        <f t="shared" si="752"/>
        <v/>
      </c>
      <c r="W2083" s="171">
        <f t="shared" si="753"/>
        <v>1.1646270710916095E-5</v>
      </c>
      <c r="X2083" s="169" t="str">
        <f t="shared" si="754"/>
        <v/>
      </c>
      <c r="Y2083" s="147" t="str">
        <f t="shared" si="755"/>
        <v/>
      </c>
      <c r="AC2083" s="151">
        <v>1402</v>
      </c>
      <c r="AD2083" s="147">
        <f t="shared" si="756"/>
        <v>1.6080000000000005</v>
      </c>
      <c r="AE2083" s="170">
        <f t="shared" si="757"/>
        <v>0.10950659171743668</v>
      </c>
      <c r="AF2083" s="170">
        <f t="shared" si="758"/>
        <v>0.94608241061007503</v>
      </c>
      <c r="AG2083" s="147">
        <f t="shared" si="759"/>
        <v>0.10950659171743668</v>
      </c>
      <c r="AH2083" s="147" t="str">
        <f t="shared" si="760"/>
        <v/>
      </c>
      <c r="AI2083" s="147" t="str">
        <f t="shared" si="761"/>
        <v/>
      </c>
      <c r="AJ2083" s="169">
        <f t="shared" si="762"/>
        <v>0</v>
      </c>
      <c r="AK2083" s="169" t="str">
        <f t="shared" si="763"/>
        <v/>
      </c>
      <c r="AL2083" s="169" t="str">
        <f t="shared" si="764"/>
        <v/>
      </c>
      <c r="AM2083" s="169"/>
      <c r="AN2083" s="169"/>
      <c r="AO2083" s="169"/>
      <c r="AP2083" s="169"/>
      <c r="AQ2083" s="169"/>
      <c r="AR2083" s="169"/>
      <c r="AS2083" s="169"/>
      <c r="AT2083" s="148"/>
      <c r="AU2083" s="149"/>
      <c r="AV2083" s="148"/>
      <c r="AW2083" s="173"/>
      <c r="AX2083" s="174"/>
      <c r="AY2083" s="175"/>
      <c r="AZ2083" s="175"/>
      <c r="BA2083" s="176"/>
      <c r="BB2083" s="176"/>
      <c r="BC2083" s="150"/>
      <c r="BE2083" s="151">
        <v>1379</v>
      </c>
      <c r="BF2083" s="164">
        <f t="shared" si="766"/>
        <v>8.8192000000000732</v>
      </c>
      <c r="BG2083" s="177">
        <f t="shared" si="767"/>
        <v>0.26589877678332557</v>
      </c>
      <c r="BH2083" s="178">
        <f t="shared" si="768"/>
        <v>4.777556526821547E-4</v>
      </c>
      <c r="BI2083" s="179" t="str">
        <f t="shared" si="769"/>
        <v/>
      </c>
      <c r="BJ2083" s="179" t="str">
        <f t="shared" si="765"/>
        <v/>
      </c>
    </row>
    <row r="2084" spans="2:62" ht="20.100000000000001" customHeight="1" x14ac:dyDescent="0.25">
      <c r="B2084" s="147"/>
      <c r="C2084" s="151">
        <v>1403</v>
      </c>
      <c r="D2084" s="147">
        <f t="shared" si="738"/>
        <v>1204.0329547521837</v>
      </c>
      <c r="E2084" s="170">
        <f t="shared" si="739"/>
        <v>1.4566998293219144E-4</v>
      </c>
      <c r="F2084" s="170">
        <f t="shared" si="740"/>
        <v>0.94651903013708882</v>
      </c>
      <c r="G2084" s="147">
        <f t="shared" si="741"/>
        <v>1.4566998293219144E-4</v>
      </c>
      <c r="H2084" s="147" t="str">
        <f t="shared" si="742"/>
        <v/>
      </c>
      <c r="I2084" s="147" t="str">
        <f t="shared" si="743"/>
        <v/>
      </c>
      <c r="J2084" s="147">
        <f t="shared" si="744"/>
        <v>1.1657271615870251E-8</v>
      </c>
      <c r="K2084" s="147" t="str">
        <f t="shared" si="745"/>
        <v/>
      </c>
      <c r="L2084" s="147" t="str">
        <f t="shared" si="746"/>
        <v/>
      </c>
      <c r="P2084" s="151">
        <v>1403</v>
      </c>
      <c r="Q2084" s="147">
        <f t="shared" si="747"/>
        <v>38723.033876770205</v>
      </c>
      <c r="R2084" s="170">
        <f t="shared" si="748"/>
        <v>4.5293832225724296E-6</v>
      </c>
      <c r="S2084" s="170">
        <f t="shared" si="749"/>
        <v>0.94651903013708882</v>
      </c>
      <c r="T2084" s="147">
        <f t="shared" si="750"/>
        <v>4.5293832225724296E-6</v>
      </c>
      <c r="U2084" s="147" t="str">
        <f t="shared" si="751"/>
        <v/>
      </c>
      <c r="V2084" s="147" t="str">
        <f t="shared" si="752"/>
        <v/>
      </c>
      <c r="W2084" s="171">
        <f t="shared" si="753"/>
        <v>1.1606997709404036E-5</v>
      </c>
      <c r="X2084" s="169" t="str">
        <f t="shared" si="754"/>
        <v/>
      </c>
      <c r="Y2084" s="147" t="str">
        <f t="shared" si="755"/>
        <v/>
      </c>
      <c r="AC2084" s="151">
        <v>1403</v>
      </c>
      <c r="AD2084" s="147">
        <f t="shared" si="756"/>
        <v>1.6120000000000001</v>
      </c>
      <c r="AE2084" s="170">
        <f t="shared" si="757"/>
        <v>0.10880363521622008</v>
      </c>
      <c r="AF2084" s="170">
        <f t="shared" si="758"/>
        <v>0.94651903013708882</v>
      </c>
      <c r="AG2084" s="147">
        <f t="shared" si="759"/>
        <v>0.10880363521622008</v>
      </c>
      <c r="AH2084" s="147" t="str">
        <f t="shared" si="760"/>
        <v/>
      </c>
      <c r="AI2084" s="147" t="str">
        <f t="shared" si="761"/>
        <v/>
      </c>
      <c r="AJ2084" s="169">
        <f t="shared" si="762"/>
        <v>0</v>
      </c>
      <c r="AK2084" s="169" t="str">
        <f t="shared" si="763"/>
        <v/>
      </c>
      <c r="AL2084" s="169" t="str">
        <f t="shared" si="764"/>
        <v/>
      </c>
      <c r="AM2084" s="169"/>
      <c r="AN2084" s="169"/>
      <c r="AO2084" s="169"/>
      <c r="AP2084" s="169"/>
      <c r="AQ2084" s="169"/>
      <c r="AR2084" s="169"/>
      <c r="AS2084" s="169"/>
      <c r="AT2084" s="148"/>
      <c r="AU2084" s="149"/>
      <c r="AV2084" s="148"/>
      <c r="AW2084" s="173"/>
      <c r="AX2084" s="174"/>
      <c r="AY2084" s="175"/>
      <c r="AZ2084" s="175"/>
      <c r="BA2084" s="176"/>
      <c r="BB2084" s="176"/>
      <c r="BC2084" s="150"/>
      <c r="BE2084" s="151">
        <v>1380</v>
      </c>
      <c r="BF2084" s="164">
        <f t="shared" si="766"/>
        <v>8.8256000000000725</v>
      </c>
      <c r="BG2084" s="177">
        <f t="shared" si="767"/>
        <v>0.26542102113064342</v>
      </c>
      <c r="BH2084" s="178">
        <f t="shared" si="768"/>
        <v>4.7709342113561037E-4</v>
      </c>
      <c r="BI2084" s="179" t="str">
        <f t="shared" si="769"/>
        <v/>
      </c>
      <c r="BJ2084" s="179" t="str">
        <f t="shared" si="765"/>
        <v/>
      </c>
    </row>
    <row r="2085" spans="2:62" ht="20.100000000000001" customHeight="1" x14ac:dyDescent="0.25">
      <c r="B2085" s="147"/>
      <c r="C2085" s="151">
        <v>1404</v>
      </c>
      <c r="D2085" s="147">
        <f t="shared" si="738"/>
        <v>1207.0206295778712</v>
      </c>
      <c r="E2085" s="170">
        <f t="shared" si="739"/>
        <v>1.4473256675774404E-4</v>
      </c>
      <c r="F2085" s="170">
        <f t="shared" si="740"/>
        <v>0.94695284340224517</v>
      </c>
      <c r="G2085" s="147">
        <f t="shared" si="741"/>
        <v>1.4473256675774404E-4</v>
      </c>
      <c r="H2085" s="147" t="str">
        <f t="shared" si="742"/>
        <v/>
      </c>
      <c r="I2085" s="147" t="str">
        <f t="shared" si="743"/>
        <v/>
      </c>
      <c r="J2085" s="147">
        <f t="shared" si="744"/>
        <v>1.1875224339257458E-8</v>
      </c>
      <c r="K2085" s="147" t="str">
        <f t="shared" si="745"/>
        <v/>
      </c>
      <c r="L2085" s="147" t="str">
        <f t="shared" si="746"/>
        <v/>
      </c>
      <c r="P2085" s="151">
        <v>1404</v>
      </c>
      <c r="Q2085" s="147">
        <f t="shared" si="747"/>
        <v>38819.120809466927</v>
      </c>
      <c r="R2085" s="170">
        <f t="shared" si="748"/>
        <v>4.5002357138843286E-6</v>
      </c>
      <c r="S2085" s="170">
        <f t="shared" si="749"/>
        <v>0.94695284340224517</v>
      </c>
      <c r="T2085" s="147">
        <f t="shared" si="750"/>
        <v>4.5002357138843286E-6</v>
      </c>
      <c r="U2085" s="147" t="str">
        <f t="shared" si="751"/>
        <v/>
      </c>
      <c r="V2085" s="147" t="str">
        <f t="shared" si="752"/>
        <v/>
      </c>
      <c r="W2085" s="171">
        <f t="shared" si="753"/>
        <v>1.1567672058210679E-5</v>
      </c>
      <c r="X2085" s="169" t="str">
        <f t="shared" si="754"/>
        <v/>
      </c>
      <c r="Y2085" s="147" t="str">
        <f t="shared" si="755"/>
        <v/>
      </c>
      <c r="AC2085" s="151">
        <v>1404</v>
      </c>
      <c r="AD2085" s="147">
        <f t="shared" si="756"/>
        <v>1.6160000000000005</v>
      </c>
      <c r="AE2085" s="170">
        <f t="shared" si="757"/>
        <v>0.10810346153982264</v>
      </c>
      <c r="AF2085" s="170">
        <f t="shared" si="758"/>
        <v>0.94695284340224517</v>
      </c>
      <c r="AG2085" s="147">
        <f t="shared" si="759"/>
        <v>0.10810346153982264</v>
      </c>
      <c r="AH2085" s="147" t="str">
        <f t="shared" si="760"/>
        <v/>
      </c>
      <c r="AI2085" s="147" t="str">
        <f t="shared" si="761"/>
        <v/>
      </c>
      <c r="AJ2085" s="169">
        <f t="shared" si="762"/>
        <v>0</v>
      </c>
      <c r="AK2085" s="169" t="str">
        <f t="shared" si="763"/>
        <v/>
      </c>
      <c r="AL2085" s="169" t="str">
        <f t="shared" si="764"/>
        <v/>
      </c>
      <c r="AM2085" s="169"/>
      <c r="AN2085" s="169"/>
      <c r="AO2085" s="169"/>
      <c r="AP2085" s="169"/>
      <c r="AQ2085" s="169"/>
      <c r="AR2085" s="169"/>
      <c r="AS2085" s="169"/>
      <c r="AT2085" s="148"/>
      <c r="AU2085" s="149"/>
      <c r="AV2085" s="148"/>
      <c r="AW2085" s="173"/>
      <c r="AX2085" s="174"/>
      <c r="AY2085" s="175"/>
      <c r="AZ2085" s="175"/>
      <c r="BA2085" s="176"/>
      <c r="BB2085" s="176"/>
      <c r="BC2085" s="150"/>
      <c r="BE2085" s="151">
        <v>1381</v>
      </c>
      <c r="BF2085" s="164">
        <f t="shared" si="766"/>
        <v>8.8320000000000718</v>
      </c>
      <c r="BG2085" s="177">
        <f t="shared" si="767"/>
        <v>0.26494392770950781</v>
      </c>
      <c r="BH2085" s="178">
        <f t="shared" si="768"/>
        <v>4.7643148163839522E-4</v>
      </c>
      <c r="BI2085" s="179" t="str">
        <f t="shared" si="769"/>
        <v/>
      </c>
      <c r="BJ2085" s="179" t="str">
        <f t="shared" si="765"/>
        <v/>
      </c>
    </row>
    <row r="2086" spans="2:62" ht="20.100000000000001" customHeight="1" x14ac:dyDescent="0.25">
      <c r="B2086" s="147"/>
      <c r="C2086" s="151">
        <v>1405</v>
      </c>
      <c r="D2086" s="147">
        <f t="shared" si="738"/>
        <v>1210.0083044035587</v>
      </c>
      <c r="E2086" s="170">
        <f t="shared" si="739"/>
        <v>1.4379888224784655E-4</v>
      </c>
      <c r="F2086" s="170">
        <f t="shared" si="740"/>
        <v>0.94738386154574794</v>
      </c>
      <c r="G2086" s="147">
        <f t="shared" si="741"/>
        <v>1.4379888224784655E-4</v>
      </c>
      <c r="H2086" s="147" t="str">
        <f t="shared" si="742"/>
        <v/>
      </c>
      <c r="I2086" s="147" t="str">
        <f t="shared" si="743"/>
        <v/>
      </c>
      <c r="J2086" s="147">
        <f t="shared" si="744"/>
        <v>1.2097058508828983E-8</v>
      </c>
      <c r="K2086" s="147" t="str">
        <f t="shared" si="745"/>
        <v/>
      </c>
      <c r="L2086" s="147" t="str">
        <f t="shared" si="746"/>
        <v/>
      </c>
      <c r="P2086" s="151">
        <v>1405</v>
      </c>
      <c r="Q2086" s="147">
        <f t="shared" si="747"/>
        <v>38915.20774216362</v>
      </c>
      <c r="R2086" s="170">
        <f t="shared" si="748"/>
        <v>4.4712042355441804E-6</v>
      </c>
      <c r="S2086" s="170">
        <f t="shared" si="749"/>
        <v>0.94738386154574805</v>
      </c>
      <c r="T2086" s="147">
        <f t="shared" si="750"/>
        <v>4.4712042355441804E-6</v>
      </c>
      <c r="U2086" s="147" t="str">
        <f t="shared" si="751"/>
        <v/>
      </c>
      <c r="V2086" s="147" t="str">
        <f t="shared" si="752"/>
        <v/>
      </c>
      <c r="W2086" s="171">
        <f t="shared" si="753"/>
        <v>1.1528295191997318E-5</v>
      </c>
      <c r="X2086" s="169" t="str">
        <f t="shared" si="754"/>
        <v/>
      </c>
      <c r="Y2086" s="147" t="str">
        <f t="shared" si="755"/>
        <v/>
      </c>
      <c r="AC2086" s="151">
        <v>1405</v>
      </c>
      <c r="AD2086" s="147">
        <f t="shared" si="756"/>
        <v>1.62</v>
      </c>
      <c r="AE2086" s="170">
        <f t="shared" si="757"/>
        <v>0.1074060751134838</v>
      </c>
      <c r="AF2086" s="170">
        <f t="shared" si="758"/>
        <v>0.94738386154574794</v>
      </c>
      <c r="AG2086" s="147">
        <f t="shared" si="759"/>
        <v>0.1074060751134838</v>
      </c>
      <c r="AH2086" s="147" t="str">
        <f t="shared" si="760"/>
        <v/>
      </c>
      <c r="AI2086" s="147" t="str">
        <f t="shared" si="761"/>
        <v/>
      </c>
      <c r="AJ2086" s="169">
        <f t="shared" si="762"/>
        <v>0</v>
      </c>
      <c r="AK2086" s="169" t="str">
        <f t="shared" si="763"/>
        <v/>
      </c>
      <c r="AL2086" s="169" t="str">
        <f t="shared" si="764"/>
        <v/>
      </c>
      <c r="AM2086" s="169"/>
      <c r="AN2086" s="169"/>
      <c r="AO2086" s="169"/>
      <c r="AP2086" s="169"/>
      <c r="AQ2086" s="169"/>
      <c r="AR2086" s="169"/>
      <c r="AS2086" s="169"/>
      <c r="AT2086" s="148"/>
      <c r="AU2086" s="149"/>
      <c r="AV2086" s="148"/>
      <c r="AW2086" s="173"/>
      <c r="AX2086" s="174"/>
      <c r="AY2086" s="175"/>
      <c r="AZ2086" s="175"/>
      <c r="BA2086" s="176"/>
      <c r="BB2086" s="176"/>
      <c r="BC2086" s="150"/>
      <c r="BE2086" s="151">
        <v>1382</v>
      </c>
      <c r="BF2086" s="164">
        <f t="shared" si="766"/>
        <v>8.8384000000000711</v>
      </c>
      <c r="BG2086" s="177">
        <f t="shared" si="767"/>
        <v>0.26446749622786941</v>
      </c>
      <c r="BH2086" s="178">
        <f t="shared" si="768"/>
        <v>4.7576983642927395E-4</v>
      </c>
      <c r="BI2086" s="179" t="str">
        <f t="shared" si="769"/>
        <v/>
      </c>
      <c r="BJ2086" s="179" t="str">
        <f t="shared" si="765"/>
        <v/>
      </c>
    </row>
    <row r="2087" spans="2:62" ht="20.100000000000001" customHeight="1" x14ac:dyDescent="0.25">
      <c r="B2087" s="147"/>
      <c r="C2087" s="151">
        <v>1406</v>
      </c>
      <c r="D2087" s="147">
        <f t="shared" si="738"/>
        <v>1212.995979229247</v>
      </c>
      <c r="E2087" s="170">
        <f t="shared" si="739"/>
        <v>1.4286893511044452E-4</v>
      </c>
      <c r="F2087" s="170">
        <f t="shared" si="740"/>
        <v>0.94781209572517811</v>
      </c>
      <c r="G2087" s="147">
        <f t="shared" si="741"/>
        <v>1.4286893511044452E-4</v>
      </c>
      <c r="H2087" s="147" t="str">
        <f t="shared" si="742"/>
        <v/>
      </c>
      <c r="I2087" s="147" t="str">
        <f t="shared" si="743"/>
        <v/>
      </c>
      <c r="J2087" s="147">
        <f t="shared" si="744"/>
        <v>1.2322839466687545E-8</v>
      </c>
      <c r="K2087" s="147" t="str">
        <f t="shared" si="745"/>
        <v/>
      </c>
      <c r="L2087" s="147" t="str">
        <f t="shared" si="746"/>
        <v/>
      </c>
      <c r="P2087" s="151">
        <v>1406</v>
      </c>
      <c r="Q2087" s="147">
        <f t="shared" si="747"/>
        <v>39011.294674860314</v>
      </c>
      <c r="R2087" s="170">
        <f t="shared" si="748"/>
        <v>4.4422889650317412E-6</v>
      </c>
      <c r="S2087" s="170">
        <f t="shared" si="749"/>
        <v>0.94781209572517811</v>
      </c>
      <c r="T2087" s="147">
        <f t="shared" si="750"/>
        <v>4.4422889650317412E-6</v>
      </c>
      <c r="U2087" s="147" t="str">
        <f t="shared" si="751"/>
        <v/>
      </c>
      <c r="V2087" s="147" t="str">
        <f t="shared" si="752"/>
        <v/>
      </c>
      <c r="W2087" s="171">
        <f t="shared" si="753"/>
        <v>1.1488868543007134E-5</v>
      </c>
      <c r="X2087" s="169" t="str">
        <f t="shared" si="754"/>
        <v/>
      </c>
      <c r="Y2087" s="147" t="str">
        <f t="shared" si="755"/>
        <v/>
      </c>
      <c r="AC2087" s="151">
        <v>1406</v>
      </c>
      <c r="AD2087" s="147">
        <f t="shared" si="756"/>
        <v>1.6240000000000006</v>
      </c>
      <c r="AE2087" s="170">
        <f t="shared" si="757"/>
        <v>0.10671148020057472</v>
      </c>
      <c r="AF2087" s="170">
        <f t="shared" si="758"/>
        <v>0.94781209572517811</v>
      </c>
      <c r="AG2087" s="147">
        <f t="shared" si="759"/>
        <v>0.10671148020057472</v>
      </c>
      <c r="AH2087" s="147" t="str">
        <f t="shared" si="760"/>
        <v/>
      </c>
      <c r="AI2087" s="147" t="str">
        <f t="shared" si="761"/>
        <v/>
      </c>
      <c r="AJ2087" s="169">
        <f t="shared" si="762"/>
        <v>0</v>
      </c>
      <c r="AK2087" s="169" t="str">
        <f t="shared" si="763"/>
        <v/>
      </c>
      <c r="AL2087" s="169" t="str">
        <f t="shared" si="764"/>
        <v/>
      </c>
      <c r="AM2087" s="169"/>
      <c r="AN2087" s="169"/>
      <c r="AO2087" s="169"/>
      <c r="AP2087" s="169"/>
      <c r="AQ2087" s="169"/>
      <c r="AR2087" s="169"/>
      <c r="AS2087" s="169"/>
      <c r="AT2087" s="148"/>
      <c r="AU2087" s="149"/>
      <c r="AV2087" s="148"/>
      <c r="AW2087" s="173"/>
      <c r="AX2087" s="174"/>
      <c r="AY2087" s="175"/>
      <c r="AZ2087" s="175"/>
      <c r="BA2087" s="176"/>
      <c r="BB2087" s="176"/>
      <c r="BC2087" s="150"/>
      <c r="BE2087" s="151">
        <v>1383</v>
      </c>
      <c r="BF2087" s="164">
        <f t="shared" si="766"/>
        <v>8.8448000000000704</v>
      </c>
      <c r="BG2087" s="177">
        <f t="shared" si="767"/>
        <v>0.26399172639144014</v>
      </c>
      <c r="BH2087" s="178">
        <f t="shared" si="768"/>
        <v>4.7510848773557601E-4</v>
      </c>
      <c r="BI2087" s="179" t="str">
        <f t="shared" si="769"/>
        <v/>
      </c>
      <c r="BJ2087" s="179" t="str">
        <f t="shared" si="765"/>
        <v/>
      </c>
    </row>
    <row r="2088" spans="2:62" ht="20.100000000000001" customHeight="1" x14ac:dyDescent="0.25">
      <c r="B2088" s="147"/>
      <c r="C2088" s="151">
        <v>1407</v>
      </c>
      <c r="D2088" s="147">
        <f t="shared" si="738"/>
        <v>1215.9836540549345</v>
      </c>
      <c r="E2088" s="170">
        <f t="shared" si="739"/>
        <v>1.419427308378043E-4</v>
      </c>
      <c r="F2088" s="170">
        <f t="shared" si="740"/>
        <v>0.94823755711484736</v>
      </c>
      <c r="G2088" s="147">
        <f t="shared" si="741"/>
        <v>1.419427308378043E-4</v>
      </c>
      <c r="H2088" s="147" t="str">
        <f t="shared" si="742"/>
        <v/>
      </c>
      <c r="I2088" s="147" t="str">
        <f t="shared" si="743"/>
        <v/>
      </c>
      <c r="J2088" s="147">
        <f t="shared" si="744"/>
        <v>1.2552633583808948E-8</v>
      </c>
      <c r="K2088" s="147" t="str">
        <f t="shared" si="745"/>
        <v/>
      </c>
      <c r="L2088" s="147" t="str">
        <f t="shared" si="746"/>
        <v/>
      </c>
      <c r="P2088" s="151">
        <v>1407</v>
      </c>
      <c r="Q2088" s="147">
        <f t="shared" si="747"/>
        <v>39107.381607557007</v>
      </c>
      <c r="R2088" s="170">
        <f t="shared" si="748"/>
        <v>4.413490073120532E-6</v>
      </c>
      <c r="S2088" s="170">
        <f t="shared" si="749"/>
        <v>0.94823755711484725</v>
      </c>
      <c r="T2088" s="147">
        <f t="shared" si="750"/>
        <v>4.413490073120532E-6</v>
      </c>
      <c r="U2088" s="147" t="str">
        <f t="shared" si="751"/>
        <v/>
      </c>
      <c r="V2088" s="147" t="str">
        <f t="shared" si="752"/>
        <v/>
      </c>
      <c r="W2088" s="171">
        <f t="shared" si="753"/>
        <v>1.1449393540981973E-5</v>
      </c>
      <c r="X2088" s="169" t="str">
        <f t="shared" si="754"/>
        <v/>
      </c>
      <c r="Y2088" s="147" t="str">
        <f t="shared" si="755"/>
        <v/>
      </c>
      <c r="AC2088" s="151">
        <v>1407</v>
      </c>
      <c r="AD2088" s="147">
        <f t="shared" si="756"/>
        <v>1.6280000000000001</v>
      </c>
      <c r="AE2088" s="170">
        <f t="shared" si="757"/>
        <v>0.10601968090337181</v>
      </c>
      <c r="AF2088" s="170">
        <f t="shared" si="758"/>
        <v>0.94823755711484736</v>
      </c>
      <c r="AG2088" s="147">
        <f t="shared" si="759"/>
        <v>0.10601968090337181</v>
      </c>
      <c r="AH2088" s="147" t="str">
        <f t="shared" si="760"/>
        <v/>
      </c>
      <c r="AI2088" s="147" t="str">
        <f t="shared" si="761"/>
        <v/>
      </c>
      <c r="AJ2088" s="169">
        <f t="shared" si="762"/>
        <v>0</v>
      </c>
      <c r="AK2088" s="169" t="str">
        <f t="shared" si="763"/>
        <v/>
      </c>
      <c r="AL2088" s="169" t="str">
        <f t="shared" si="764"/>
        <v/>
      </c>
      <c r="AM2088" s="169"/>
      <c r="AN2088" s="169"/>
      <c r="AO2088" s="169"/>
      <c r="AP2088" s="169"/>
      <c r="AQ2088" s="169"/>
      <c r="AR2088" s="169"/>
      <c r="AS2088" s="169"/>
      <c r="AT2088" s="148"/>
      <c r="AU2088" s="149"/>
      <c r="AV2088" s="148"/>
      <c r="AW2088" s="173"/>
      <c r="AX2088" s="174"/>
      <c r="AY2088" s="175"/>
      <c r="AZ2088" s="175"/>
      <c r="BA2088" s="176"/>
      <c r="BB2088" s="176"/>
      <c r="BC2088" s="150"/>
      <c r="BE2088" s="151">
        <v>1384</v>
      </c>
      <c r="BF2088" s="164">
        <f t="shared" si="766"/>
        <v>8.8512000000000697</v>
      </c>
      <c r="BG2088" s="177">
        <f t="shared" si="767"/>
        <v>0.26351661790370456</v>
      </c>
      <c r="BH2088" s="178">
        <f t="shared" si="768"/>
        <v>4.7444743777597109E-4</v>
      </c>
      <c r="BI2088" s="179" t="str">
        <f t="shared" si="769"/>
        <v/>
      </c>
      <c r="BJ2088" s="179" t="str">
        <f t="shared" si="765"/>
        <v/>
      </c>
    </row>
    <row r="2089" spans="2:62" ht="20.100000000000001" customHeight="1" x14ac:dyDescent="0.25">
      <c r="B2089" s="147"/>
      <c r="C2089" s="151">
        <v>1408</v>
      </c>
      <c r="D2089" s="147">
        <f t="shared" ref="D2089:D2152" si="770">D$675+(C2089*D$678)</f>
        <v>1218.971328880622</v>
      </c>
      <c r="E2089" s="170">
        <f t="shared" ref="E2089:E2152" si="771">_xlfn.NORM.DIST(D2089,D$672,D$673,0)</f>
        <v>1.410202747075558E-4</v>
      </c>
      <c r="F2089" s="170">
        <f t="shared" ref="F2089:F2152" si="772">_xlfn.NORM.DIST(D2089,D$672,D$673,1)</f>
        <v>0.94866025690515565</v>
      </c>
      <c r="G2089" s="147">
        <f t="shared" ref="G2089:G2152" si="773">IF(OR(F2089&lt;H$677,F2089&gt;H$678),E2089,"")</f>
        <v>1.410202747075558E-4</v>
      </c>
      <c r="H2089" s="147" t="str">
        <f t="shared" ref="H2089:H2152" si="774">IF(AND(F2089&gt;H$677,F2089&lt;H$678),E2089,"")</f>
        <v/>
      </c>
      <c r="I2089" s="147" t="str">
        <f t="shared" ref="I2089:I2152" si="775">IF(E2089=MAX(E$681:E$2681),E2089,"")</f>
        <v/>
      </c>
      <c r="J2089" s="147">
        <f t="shared" ref="J2089:J2152" si="776">_xlfn.NORM.DIST(D2089,H$673,H$674,0)</f>
        <v>1.2786508274957924E-8</v>
      </c>
      <c r="K2089" s="147" t="str">
        <f t="shared" ref="K2089:K2152" si="777">IF(J2089=MAX(J$681:J$2681),E2089,"")</f>
        <v/>
      </c>
      <c r="L2089" s="147" t="str">
        <f t="shared" ref="L2089:L2152" si="778">IF(K2089=MIN(K$681:K$2681),K2089,"")</f>
        <v/>
      </c>
      <c r="P2089" s="151">
        <v>1408</v>
      </c>
      <c r="Q2089" s="147">
        <f t="shared" ref="Q2089:Q2152" si="779">Q$675+(P2089*Q$678)</f>
        <v>39203.4685402537</v>
      </c>
      <c r="R2089" s="170">
        <f t="shared" ref="R2089:R2152" si="780">_xlfn.NORM.DIST(Q2089,Q$672,Q$673,0)</f>
        <v>4.3848077239103217E-6</v>
      </c>
      <c r="S2089" s="170">
        <f t="shared" ref="S2089:S2152" si="781">_xlfn.NORM.DIST(Q2089,Q$672,Q$673,1)</f>
        <v>0.94866025690515565</v>
      </c>
      <c r="T2089" s="147">
        <f t="shared" ref="T2089:T2152" si="782">IF(OR(S2089&lt;$U$677,S2089&gt;$U$678),R2089,"")</f>
        <v>4.3848077239103217E-6</v>
      </c>
      <c r="U2089" s="147" t="str">
        <f t="shared" ref="U2089:U2152" si="783">IF(AND(S2089&gt;U$677,S2089&lt;U$678),R2089,"")</f>
        <v/>
      </c>
      <c r="V2089" s="147" t="str">
        <f t="shared" ref="V2089:V2152" si="784">IF(R2089=MAX(R$681:R$2681),R2089,"")</f>
        <v/>
      </c>
      <c r="W2089" s="171">
        <f t="shared" ref="W2089:W2152" si="785">_xlfn.NORM.DIST(Q2089,U$673,U$674,0)</f>
        <v>1.1409871613079548E-5</v>
      </c>
      <c r="X2089" s="169" t="str">
        <f t="shared" ref="X2089:X2152" si="786">IF(W2089=MAX(W$681:W$2681),R2089,"")</f>
        <v/>
      </c>
      <c r="Y2089" s="147" t="str">
        <f t="shared" ref="Y2089:Y2152" si="787">IF(X2089=MIN(X$681:X$2681),X2089,"")</f>
        <v/>
      </c>
      <c r="AC2089" s="151">
        <v>1408</v>
      </c>
      <c r="AD2089" s="147">
        <f t="shared" ref="AD2089:AD2152" si="788">AD$675+(AC2089*AD$678)</f>
        <v>1.6319999999999997</v>
      </c>
      <c r="AE2089" s="170">
        <f t="shared" ref="AE2089:AE2152" si="789">_xlfn.NORM.DIST(AD2089,AD$672,AD$673,0)</f>
        <v>0.10533068116383558</v>
      </c>
      <c r="AF2089" s="170">
        <f t="shared" ref="AF2089:AF2152" si="790">_xlfn.NORM.DIST(AD2089,AD$672,AD$673,1)</f>
        <v>0.94866025690515565</v>
      </c>
      <c r="AG2089" s="147">
        <f t="shared" ref="AG2089:AG2152" si="791">IF(OR(AF2089&lt;H$677,AF2089&gt;H$678),AE2089,"")</f>
        <v>0.10533068116383558</v>
      </c>
      <c r="AH2089" s="147" t="str">
        <f t="shared" ref="AH2089:AH2152" si="792">IF(AND(AF2089&gt;U$677,AF2089&lt;U$678),AE2089,"")</f>
        <v/>
      </c>
      <c r="AI2089" s="147" t="str">
        <f t="shared" ref="AI2089:AI2152" si="793">IF(AE2089=MAX(AE$681:AE$2681),AE2089,"")</f>
        <v/>
      </c>
      <c r="AJ2089" s="169">
        <f t="shared" ref="AJ2089:AJ2152" si="794">_xlfn.NORM.DIST(AC2089,AH$673,AH$674,0)</f>
        <v>0</v>
      </c>
      <c r="AK2089" s="169" t="str">
        <f t="shared" ref="AK2089:AK2152" si="795">IF(AJ2089=MAX(AJ$681:AJ$2681),AE2089,"")</f>
        <v/>
      </c>
      <c r="AL2089" s="169" t="str">
        <f t="shared" ref="AL2089:AL2152" si="796">IF(AK2089=MIN(AK$681:AK$2681),AK2089,"")</f>
        <v/>
      </c>
      <c r="AM2089" s="169"/>
      <c r="AN2089" s="169"/>
      <c r="AO2089" s="169"/>
      <c r="AP2089" s="169"/>
      <c r="AQ2089" s="169"/>
      <c r="AR2089" s="169"/>
      <c r="AS2089" s="169"/>
      <c r="AT2089" s="148"/>
      <c r="AU2089" s="149"/>
      <c r="AV2089" s="148"/>
      <c r="AW2089" s="173"/>
      <c r="AX2089" s="174"/>
      <c r="AY2089" s="175"/>
      <c r="AZ2089" s="175"/>
      <c r="BA2089" s="176"/>
      <c r="BB2089" s="176"/>
      <c r="BC2089" s="150"/>
      <c r="BE2089" s="151">
        <v>1385</v>
      </c>
      <c r="BF2089" s="164">
        <f t="shared" si="766"/>
        <v>8.857600000000069</v>
      </c>
      <c r="BG2089" s="177">
        <f t="shared" si="767"/>
        <v>0.26304217046592859</v>
      </c>
      <c r="BH2089" s="178">
        <f t="shared" si="768"/>
        <v>4.7378668875797114E-4</v>
      </c>
      <c r="BI2089" s="179" t="str">
        <f t="shared" si="769"/>
        <v/>
      </c>
      <c r="BJ2089" s="179" t="str">
        <f t="shared" si="765"/>
        <v/>
      </c>
    </row>
    <row r="2090" spans="2:62" ht="20.100000000000001" customHeight="1" x14ac:dyDescent="0.25">
      <c r="B2090" s="147"/>
      <c r="C2090" s="151">
        <v>1409</v>
      </c>
      <c r="D2090" s="147">
        <f t="shared" si="770"/>
        <v>1221.9590037063103</v>
      </c>
      <c r="E2090" s="170">
        <f t="shared" si="771"/>
        <v>1.401015717837482E-4</v>
      </c>
      <c r="F2090" s="170">
        <f t="shared" si="772"/>
        <v>0.94908020630195189</v>
      </c>
      <c r="G2090" s="147">
        <f t="shared" si="773"/>
        <v>1.401015717837482E-4</v>
      </c>
      <c r="H2090" s="147" t="str">
        <f t="shared" si="774"/>
        <v/>
      </c>
      <c r="I2090" s="147" t="str">
        <f t="shared" si="775"/>
        <v/>
      </c>
      <c r="J2090" s="147">
        <f t="shared" si="776"/>
        <v>1.3024532013797917E-8</v>
      </c>
      <c r="K2090" s="147" t="str">
        <f t="shared" si="777"/>
        <v/>
      </c>
      <c r="L2090" s="147" t="str">
        <f t="shared" si="778"/>
        <v/>
      </c>
      <c r="P2090" s="151">
        <v>1409</v>
      </c>
      <c r="Q2090" s="147">
        <f t="shared" si="779"/>
        <v>39299.555472950422</v>
      </c>
      <c r="R2090" s="170">
        <f t="shared" si="780"/>
        <v>4.3562420748598941E-6</v>
      </c>
      <c r="S2090" s="170">
        <f t="shared" si="781"/>
        <v>0.94908020630195189</v>
      </c>
      <c r="T2090" s="147">
        <f t="shared" si="782"/>
        <v>4.3562420748598941E-6</v>
      </c>
      <c r="U2090" s="147" t="str">
        <f t="shared" si="783"/>
        <v/>
      </c>
      <c r="V2090" s="147" t="str">
        <f t="shared" si="784"/>
        <v/>
      </c>
      <c r="W2090" s="171">
        <f t="shared" si="785"/>
        <v>1.1370304183791119E-5</v>
      </c>
      <c r="X2090" s="169" t="str">
        <f t="shared" si="786"/>
        <v/>
      </c>
      <c r="Y2090" s="147" t="str">
        <f t="shared" si="787"/>
        <v/>
      </c>
      <c r="AC2090" s="151">
        <v>1409</v>
      </c>
      <c r="AD2090" s="147">
        <f t="shared" si="788"/>
        <v>1.6360000000000001</v>
      </c>
      <c r="AE2090" s="170">
        <f t="shared" si="789"/>
        <v>0.10464448476439925</v>
      </c>
      <c r="AF2090" s="170">
        <f t="shared" si="790"/>
        <v>0.94908020630195189</v>
      </c>
      <c r="AG2090" s="147">
        <f t="shared" si="791"/>
        <v>0.10464448476439925</v>
      </c>
      <c r="AH2090" s="147" t="str">
        <f t="shared" si="792"/>
        <v/>
      </c>
      <c r="AI2090" s="147" t="str">
        <f t="shared" si="793"/>
        <v/>
      </c>
      <c r="AJ2090" s="169">
        <f t="shared" si="794"/>
        <v>0</v>
      </c>
      <c r="AK2090" s="169" t="str">
        <f t="shared" si="795"/>
        <v/>
      </c>
      <c r="AL2090" s="169" t="str">
        <f t="shared" si="796"/>
        <v/>
      </c>
      <c r="AM2090" s="169"/>
      <c r="AN2090" s="169"/>
      <c r="AO2090" s="169"/>
      <c r="AP2090" s="169"/>
      <c r="AQ2090" s="169"/>
      <c r="AR2090" s="169"/>
      <c r="AS2090" s="169"/>
      <c r="AT2090" s="148"/>
      <c r="AU2090" s="149"/>
      <c r="AV2090" s="148"/>
      <c r="AW2090" s="173"/>
      <c r="AX2090" s="174"/>
      <c r="AY2090" s="175"/>
      <c r="AZ2090" s="175"/>
      <c r="BA2090" s="176"/>
      <c r="BB2090" s="176"/>
      <c r="BC2090" s="150"/>
      <c r="BE2090" s="151">
        <v>1386</v>
      </c>
      <c r="BF2090" s="164">
        <f t="shared" si="766"/>
        <v>8.8640000000000683</v>
      </c>
      <c r="BG2090" s="177">
        <f t="shared" si="767"/>
        <v>0.26256838377717062</v>
      </c>
      <c r="BH2090" s="178">
        <f t="shared" si="768"/>
        <v>4.7312624287942917E-4</v>
      </c>
      <c r="BI2090" s="179" t="str">
        <f t="shared" si="769"/>
        <v/>
      </c>
      <c r="BJ2090" s="179" t="str">
        <f t="shared" si="765"/>
        <v/>
      </c>
    </row>
    <row r="2091" spans="2:62" ht="20.100000000000001" customHeight="1" x14ac:dyDescent="0.25">
      <c r="B2091" s="147"/>
      <c r="C2091" s="151">
        <v>1410</v>
      </c>
      <c r="D2091" s="147">
        <f t="shared" si="770"/>
        <v>1224.9466785319978</v>
      </c>
      <c r="E2091" s="170">
        <f t="shared" si="771"/>
        <v>1.3918662691791582E-4</v>
      </c>
      <c r="F2091" s="170">
        <f t="shared" si="772"/>
        <v>0.94949741652589625</v>
      </c>
      <c r="G2091" s="147">
        <f t="shared" si="773"/>
        <v>1.3918662691791582E-4</v>
      </c>
      <c r="H2091" s="147" t="str">
        <f t="shared" si="774"/>
        <v/>
      </c>
      <c r="I2091" s="147" t="str">
        <f t="shared" si="775"/>
        <v/>
      </c>
      <c r="J2091" s="147">
        <f t="shared" si="776"/>
        <v>1.3266774348196337E-8</v>
      </c>
      <c r="K2091" s="147" t="str">
        <f t="shared" si="777"/>
        <v/>
      </c>
      <c r="L2091" s="147" t="str">
        <f t="shared" si="778"/>
        <v/>
      </c>
      <c r="P2091" s="151">
        <v>1410</v>
      </c>
      <c r="Q2091" s="147">
        <f t="shared" si="779"/>
        <v>39395.642405647115</v>
      </c>
      <c r="R2091" s="170">
        <f t="shared" si="780"/>
        <v>4.3277932768202236E-6</v>
      </c>
      <c r="S2091" s="170">
        <f t="shared" si="781"/>
        <v>0.94949741652589625</v>
      </c>
      <c r="T2091" s="147">
        <f t="shared" si="782"/>
        <v>4.3277932768202236E-6</v>
      </c>
      <c r="U2091" s="147" t="str">
        <f t="shared" si="783"/>
        <v/>
      </c>
      <c r="V2091" s="147" t="str">
        <f t="shared" si="784"/>
        <v/>
      </c>
      <c r="W2091" s="171">
        <f t="shared" si="785"/>
        <v>1.1330692674859736E-5</v>
      </c>
      <c r="X2091" s="169" t="str">
        <f t="shared" si="786"/>
        <v/>
      </c>
      <c r="Y2091" s="147" t="str">
        <f t="shared" si="787"/>
        <v/>
      </c>
      <c r="AC2091" s="151">
        <v>1410</v>
      </c>
      <c r="AD2091" s="147">
        <f t="shared" si="788"/>
        <v>1.6399999999999997</v>
      </c>
      <c r="AE2091" s="170">
        <f t="shared" si="789"/>
        <v>0.10396109532876426</v>
      </c>
      <c r="AF2091" s="170">
        <f t="shared" si="790"/>
        <v>0.94949741652589625</v>
      </c>
      <c r="AG2091" s="147">
        <f t="shared" si="791"/>
        <v>0.10396109532876426</v>
      </c>
      <c r="AH2091" s="147" t="str">
        <f t="shared" si="792"/>
        <v/>
      </c>
      <c r="AI2091" s="147" t="str">
        <f t="shared" si="793"/>
        <v/>
      </c>
      <c r="AJ2091" s="169">
        <f t="shared" si="794"/>
        <v>0</v>
      </c>
      <c r="AK2091" s="169" t="str">
        <f t="shared" si="795"/>
        <v/>
      </c>
      <c r="AL2091" s="169" t="str">
        <f t="shared" si="796"/>
        <v/>
      </c>
      <c r="AM2091" s="169"/>
      <c r="AN2091" s="169"/>
      <c r="AO2091" s="169"/>
      <c r="AP2091" s="169"/>
      <c r="AQ2091" s="169"/>
      <c r="AR2091" s="169"/>
      <c r="AS2091" s="169"/>
      <c r="AT2091" s="148"/>
      <c r="AU2091" s="149"/>
      <c r="AV2091" s="148"/>
      <c r="AW2091" s="173"/>
      <c r="AX2091" s="174"/>
      <c r="AY2091" s="175"/>
      <c r="AZ2091" s="175"/>
      <c r="BA2091" s="176"/>
      <c r="BB2091" s="176"/>
      <c r="BC2091" s="150"/>
      <c r="BE2091" s="151">
        <v>1387</v>
      </c>
      <c r="BF2091" s="164">
        <f t="shared" si="766"/>
        <v>8.8704000000000676</v>
      </c>
      <c r="BG2091" s="177">
        <f t="shared" si="767"/>
        <v>0.26209525753429119</v>
      </c>
      <c r="BH2091" s="178">
        <f t="shared" si="768"/>
        <v>4.7246610232931641E-4</v>
      </c>
      <c r="BI2091" s="179" t="str">
        <f t="shared" si="769"/>
        <v/>
      </c>
      <c r="BJ2091" s="179" t="str">
        <f t="shared" si="765"/>
        <v/>
      </c>
    </row>
    <row r="2092" spans="2:62" ht="20.100000000000001" customHeight="1" x14ac:dyDescent="0.25">
      <c r="B2092" s="147"/>
      <c r="C2092" s="151">
        <v>1411</v>
      </c>
      <c r="D2092" s="147">
        <f t="shared" si="770"/>
        <v>1227.9343533576862</v>
      </c>
      <c r="E2092" s="170">
        <f t="shared" si="771"/>
        <v>1.3827544475015073E-4</v>
      </c>
      <c r="F2092" s="170">
        <f t="shared" si="772"/>
        <v>0.94991189881182847</v>
      </c>
      <c r="G2092" s="147">
        <f t="shared" si="773"/>
        <v>1.3827544475015073E-4</v>
      </c>
      <c r="H2092" s="147" t="str">
        <f t="shared" si="774"/>
        <v/>
      </c>
      <c r="I2092" s="147" t="str">
        <f t="shared" si="775"/>
        <v/>
      </c>
      <c r="J2092" s="147">
        <f t="shared" si="776"/>
        <v>1.3513305915729526E-8</v>
      </c>
      <c r="K2092" s="147" t="str">
        <f t="shared" si="777"/>
        <v/>
      </c>
      <c r="L2092" s="147" t="str">
        <f t="shared" si="778"/>
        <v/>
      </c>
      <c r="P2092" s="151">
        <v>1411</v>
      </c>
      <c r="Q2092" s="147">
        <f t="shared" si="779"/>
        <v>39491.729338343808</v>
      </c>
      <c r="R2092" s="170">
        <f t="shared" si="780"/>
        <v>4.2994614740678167E-6</v>
      </c>
      <c r="S2092" s="170">
        <f t="shared" si="781"/>
        <v>0.94991189881182836</v>
      </c>
      <c r="T2092" s="147">
        <f t="shared" si="782"/>
        <v>4.2994614740678167E-6</v>
      </c>
      <c r="U2092" s="147" t="str">
        <f t="shared" si="783"/>
        <v/>
      </c>
      <c r="V2092" s="147" t="str">
        <f t="shared" si="784"/>
        <v/>
      </c>
      <c r="W2092" s="171">
        <f t="shared" si="785"/>
        <v>1.1291038505198871E-5</v>
      </c>
      <c r="X2092" s="169" t="str">
        <f t="shared" si="786"/>
        <v/>
      </c>
      <c r="Y2092" s="147" t="str">
        <f t="shared" si="787"/>
        <v/>
      </c>
      <c r="AC2092" s="151">
        <v>1411</v>
      </c>
      <c r="AD2092" s="147">
        <f t="shared" si="788"/>
        <v>1.6440000000000001</v>
      </c>
      <c r="AE2092" s="170">
        <f t="shared" si="789"/>
        <v>0.10328051632270249</v>
      </c>
      <c r="AF2092" s="170">
        <f t="shared" si="790"/>
        <v>0.94991189881182836</v>
      </c>
      <c r="AG2092" s="147">
        <f t="shared" si="791"/>
        <v>0.10328051632270249</v>
      </c>
      <c r="AH2092" s="147" t="str">
        <f t="shared" si="792"/>
        <v/>
      </c>
      <c r="AI2092" s="147" t="str">
        <f t="shared" si="793"/>
        <v/>
      </c>
      <c r="AJ2092" s="169">
        <f t="shared" si="794"/>
        <v>0</v>
      </c>
      <c r="AK2092" s="169" t="str">
        <f t="shared" si="795"/>
        <v/>
      </c>
      <c r="AL2092" s="169" t="str">
        <f t="shared" si="796"/>
        <v/>
      </c>
      <c r="AM2092" s="169"/>
      <c r="AN2092" s="169"/>
      <c r="AO2092" s="169"/>
      <c r="AP2092" s="169"/>
      <c r="AQ2092" s="169"/>
      <c r="AR2092" s="169"/>
      <c r="AS2092" s="169"/>
      <c r="AT2092" s="148"/>
      <c r="AU2092" s="149"/>
      <c r="AV2092" s="148"/>
      <c r="AW2092" s="173"/>
      <c r="AX2092" s="174"/>
      <c r="AY2092" s="175"/>
      <c r="AZ2092" s="175"/>
      <c r="BA2092" s="176"/>
      <c r="BB2092" s="176"/>
      <c r="BC2092" s="150"/>
      <c r="BE2092" s="151">
        <v>1388</v>
      </c>
      <c r="BF2092" s="164">
        <f t="shared" si="766"/>
        <v>8.8768000000000669</v>
      </c>
      <c r="BG2092" s="177">
        <f t="shared" si="767"/>
        <v>0.26162279143196188</v>
      </c>
      <c r="BH2092" s="178">
        <f t="shared" si="768"/>
        <v>4.7180626928500224E-4</v>
      </c>
      <c r="BI2092" s="179" t="str">
        <f t="shared" si="769"/>
        <v/>
      </c>
      <c r="BJ2092" s="179" t="str">
        <f t="shared" si="765"/>
        <v/>
      </c>
    </row>
    <row r="2093" spans="2:62" ht="20.100000000000001" customHeight="1" x14ac:dyDescent="0.25">
      <c r="B2093" s="147"/>
      <c r="C2093" s="151">
        <v>1412</v>
      </c>
      <c r="D2093" s="147">
        <f t="shared" si="770"/>
        <v>1230.9220281833736</v>
      </c>
      <c r="E2093" s="170">
        <f t="shared" si="771"/>
        <v>1.3736802971019049E-4</v>
      </c>
      <c r="F2093" s="170">
        <f t="shared" si="772"/>
        <v>0.95032366440813587</v>
      </c>
      <c r="G2093" s="147">
        <f t="shared" si="773"/>
        <v>1.3736802971019049E-4</v>
      </c>
      <c r="H2093" s="147" t="str">
        <f t="shared" si="774"/>
        <v/>
      </c>
      <c r="I2093" s="147" t="str">
        <f t="shared" si="775"/>
        <v/>
      </c>
      <c r="J2093" s="147">
        <f t="shared" si="776"/>
        <v>1.3764198459386754E-8</v>
      </c>
      <c r="K2093" s="147" t="str">
        <f t="shared" si="777"/>
        <v/>
      </c>
      <c r="L2093" s="147" t="str">
        <f t="shared" si="778"/>
        <v/>
      </c>
      <c r="P2093" s="151">
        <v>1412</v>
      </c>
      <c r="Q2093" s="147">
        <f t="shared" si="779"/>
        <v>39587.816271040501</v>
      </c>
      <c r="R2093" s="170">
        <f t="shared" si="780"/>
        <v>4.2712468043385081E-6</v>
      </c>
      <c r="S2093" s="170">
        <f t="shared" si="781"/>
        <v>0.95032366440813576</v>
      </c>
      <c r="T2093" s="147">
        <f t="shared" si="782"/>
        <v>4.2712468043385081E-6</v>
      </c>
      <c r="U2093" s="147" t="str">
        <f t="shared" si="783"/>
        <v/>
      </c>
      <c r="V2093" s="147" t="str">
        <f t="shared" si="784"/>
        <v/>
      </c>
      <c r="W2093" s="171">
        <f t="shared" si="785"/>
        <v>1.1251343090811667E-5</v>
      </c>
      <c r="X2093" s="169" t="str">
        <f t="shared" si="786"/>
        <v/>
      </c>
      <c r="Y2093" s="147" t="str">
        <f t="shared" si="787"/>
        <v/>
      </c>
      <c r="AC2093" s="151">
        <v>1412</v>
      </c>
      <c r="AD2093" s="147">
        <f t="shared" si="788"/>
        <v>1.6479999999999997</v>
      </c>
      <c r="AE2093" s="170">
        <f t="shared" si="789"/>
        <v>0.10260275105486756</v>
      </c>
      <c r="AF2093" s="170">
        <f t="shared" si="790"/>
        <v>0.95032366440813576</v>
      </c>
      <c r="AG2093" s="147">
        <f t="shared" si="791"/>
        <v>0.10260275105486756</v>
      </c>
      <c r="AH2093" s="147" t="str">
        <f t="shared" si="792"/>
        <v/>
      </c>
      <c r="AI2093" s="147" t="str">
        <f t="shared" si="793"/>
        <v/>
      </c>
      <c r="AJ2093" s="169">
        <f t="shared" si="794"/>
        <v>0</v>
      </c>
      <c r="AK2093" s="169" t="str">
        <f t="shared" si="795"/>
        <v/>
      </c>
      <c r="AL2093" s="169" t="str">
        <f t="shared" si="796"/>
        <v/>
      </c>
      <c r="AM2093" s="169"/>
      <c r="AN2093" s="169"/>
      <c r="AO2093" s="169"/>
      <c r="AP2093" s="169"/>
      <c r="AQ2093" s="169"/>
      <c r="AR2093" s="169"/>
      <c r="AS2093" s="169"/>
      <c r="AT2093" s="148"/>
      <c r="AU2093" s="149"/>
      <c r="AV2093" s="148"/>
      <c r="AW2093" s="173"/>
      <c r="AX2093" s="174"/>
      <c r="AY2093" s="175"/>
      <c r="AZ2093" s="175"/>
      <c r="BA2093" s="176"/>
      <c r="BB2093" s="176"/>
      <c r="BC2093" s="150"/>
      <c r="BE2093" s="151">
        <v>1389</v>
      </c>
      <c r="BF2093" s="164">
        <f t="shared" si="766"/>
        <v>8.8832000000000662</v>
      </c>
      <c r="BG2093" s="177">
        <f t="shared" si="767"/>
        <v>0.26115098516267687</v>
      </c>
      <c r="BH2093" s="178">
        <f t="shared" si="768"/>
        <v>4.7114674591552941E-4</v>
      </c>
      <c r="BI2093" s="179" t="str">
        <f t="shared" si="769"/>
        <v/>
      </c>
      <c r="BJ2093" s="179" t="str">
        <f t="shared" si="765"/>
        <v/>
      </c>
    </row>
    <row r="2094" spans="2:62" ht="20.100000000000001" customHeight="1" x14ac:dyDescent="0.25">
      <c r="B2094" s="147"/>
      <c r="C2094" s="151">
        <v>1413</v>
      </c>
      <c r="D2094" s="147">
        <f t="shared" si="770"/>
        <v>1233.9097030090611</v>
      </c>
      <c r="E2094" s="170">
        <f t="shared" si="771"/>
        <v>1.3646438601851006E-4</v>
      </c>
      <c r="F2094" s="170">
        <f t="shared" si="772"/>
        <v>0.95073272457612834</v>
      </c>
      <c r="G2094" s="147">
        <f t="shared" si="773"/>
        <v>1.3646438601851006E-4</v>
      </c>
      <c r="H2094" s="147" t="str">
        <f t="shared" si="774"/>
        <v/>
      </c>
      <c r="I2094" s="147" t="str">
        <f t="shared" si="775"/>
        <v/>
      </c>
      <c r="J2094" s="147">
        <f t="shared" si="776"/>
        <v>1.4019524843477885E-8</v>
      </c>
      <c r="K2094" s="147" t="str">
        <f t="shared" si="777"/>
        <v/>
      </c>
      <c r="L2094" s="147" t="str">
        <f t="shared" si="778"/>
        <v/>
      </c>
      <c r="P2094" s="151">
        <v>1413</v>
      </c>
      <c r="Q2094" s="147">
        <f t="shared" si="779"/>
        <v>39683.903203737224</v>
      </c>
      <c r="R2094" s="170">
        <f t="shared" si="780"/>
        <v>4.2431493988614485E-6</v>
      </c>
      <c r="S2094" s="170">
        <f t="shared" si="781"/>
        <v>0.95073272457612834</v>
      </c>
      <c r="T2094" s="147">
        <f t="shared" si="782"/>
        <v>4.2431493988614485E-6</v>
      </c>
      <c r="U2094" s="147" t="str">
        <f t="shared" si="783"/>
        <v/>
      </c>
      <c r="V2094" s="147" t="str">
        <f t="shared" si="784"/>
        <v/>
      </c>
      <c r="W2094" s="171">
        <f t="shared" si="785"/>
        <v>1.1211607844710639E-5</v>
      </c>
      <c r="X2094" s="169" t="str">
        <f t="shared" si="786"/>
        <v/>
      </c>
      <c r="Y2094" s="147" t="str">
        <f t="shared" si="787"/>
        <v/>
      </c>
      <c r="AC2094" s="151">
        <v>1413</v>
      </c>
      <c r="AD2094" s="147">
        <f t="shared" si="788"/>
        <v>1.6520000000000001</v>
      </c>
      <c r="AE2094" s="170">
        <f t="shared" si="789"/>
        <v>0.10192780267761112</v>
      </c>
      <c r="AF2094" s="170">
        <f t="shared" si="790"/>
        <v>0.95073272457612834</v>
      </c>
      <c r="AG2094" s="147">
        <f t="shared" si="791"/>
        <v>0.10192780267761112</v>
      </c>
      <c r="AH2094" s="147" t="str">
        <f t="shared" si="792"/>
        <v/>
      </c>
      <c r="AI2094" s="147" t="str">
        <f t="shared" si="793"/>
        <v/>
      </c>
      <c r="AJ2094" s="169">
        <f t="shared" si="794"/>
        <v>2.1200065515246056E-298</v>
      </c>
      <c r="AK2094" s="169" t="str">
        <f t="shared" si="795"/>
        <v/>
      </c>
      <c r="AL2094" s="169" t="str">
        <f t="shared" si="796"/>
        <v/>
      </c>
      <c r="AM2094" s="169"/>
      <c r="AN2094" s="169"/>
      <c r="AO2094" s="169"/>
      <c r="AP2094" s="169"/>
      <c r="AQ2094" s="169"/>
      <c r="AR2094" s="169"/>
      <c r="AS2094" s="169"/>
      <c r="AT2094" s="148"/>
      <c r="AU2094" s="149"/>
      <c r="AV2094" s="148"/>
      <c r="AW2094" s="173"/>
      <c r="AX2094" s="174"/>
      <c r="AY2094" s="175"/>
      <c r="AZ2094" s="175"/>
      <c r="BA2094" s="176"/>
      <c r="BB2094" s="176"/>
      <c r="BC2094" s="150"/>
      <c r="BE2094" s="151">
        <v>1390</v>
      </c>
      <c r="BF2094" s="164">
        <f t="shared" si="766"/>
        <v>8.8896000000000654</v>
      </c>
      <c r="BG2094" s="177">
        <f t="shared" si="767"/>
        <v>0.26067983841676134</v>
      </c>
      <c r="BH2094" s="178">
        <f t="shared" si="768"/>
        <v>4.7048753437906043E-4</v>
      </c>
      <c r="BI2094" s="179" t="str">
        <f t="shared" si="769"/>
        <v/>
      </c>
      <c r="BJ2094" s="179" t="str">
        <f t="shared" si="765"/>
        <v/>
      </c>
    </row>
    <row r="2095" spans="2:62" ht="20.100000000000001" customHeight="1" x14ac:dyDescent="0.25">
      <c r="B2095" s="147"/>
      <c r="C2095" s="151">
        <v>1414</v>
      </c>
      <c r="D2095" s="147">
        <f t="shared" si="770"/>
        <v>1236.8973778347495</v>
      </c>
      <c r="E2095" s="170">
        <f t="shared" si="771"/>
        <v>1.3556451768742721E-4</v>
      </c>
      <c r="F2095" s="170">
        <f t="shared" si="772"/>
        <v>0.95113909058941359</v>
      </c>
      <c r="G2095" s="147">
        <f t="shared" si="773"/>
        <v>1.3556451768742721E-4</v>
      </c>
      <c r="H2095" s="147" t="str">
        <f t="shared" si="774"/>
        <v/>
      </c>
      <c r="I2095" s="147" t="str">
        <f t="shared" si="775"/>
        <v/>
      </c>
      <c r="J2095" s="147">
        <f t="shared" si="776"/>
        <v>1.427935906974561E-8</v>
      </c>
      <c r="K2095" s="147" t="str">
        <f t="shared" si="777"/>
        <v/>
      </c>
      <c r="L2095" s="147" t="str">
        <f t="shared" si="778"/>
        <v/>
      </c>
      <c r="P2095" s="151">
        <v>1414</v>
      </c>
      <c r="Q2095" s="147">
        <f t="shared" si="779"/>
        <v>39779.990136433917</v>
      </c>
      <c r="R2095" s="170">
        <f t="shared" si="780"/>
        <v>4.2151693823934908E-6</v>
      </c>
      <c r="S2095" s="170">
        <f t="shared" si="781"/>
        <v>0.95113909058941348</v>
      </c>
      <c r="T2095" s="147">
        <f t="shared" si="782"/>
        <v>4.2151693823934908E-6</v>
      </c>
      <c r="U2095" s="147" t="str">
        <f t="shared" si="783"/>
        <v/>
      </c>
      <c r="V2095" s="147" t="str">
        <f t="shared" si="784"/>
        <v/>
      </c>
      <c r="W2095" s="171">
        <f t="shared" si="785"/>
        <v>1.1171834176837955E-5</v>
      </c>
      <c r="X2095" s="169" t="str">
        <f t="shared" si="786"/>
        <v/>
      </c>
      <c r="Y2095" s="147" t="str">
        <f t="shared" si="787"/>
        <v/>
      </c>
      <c r="AC2095" s="151">
        <v>1414</v>
      </c>
      <c r="AD2095" s="147">
        <f t="shared" si="788"/>
        <v>1.6559999999999997</v>
      </c>
      <c r="AE2095" s="170">
        <f t="shared" si="789"/>
        <v>0.10125567418780883</v>
      </c>
      <c r="AF2095" s="170">
        <f t="shared" si="790"/>
        <v>0.95113909058941348</v>
      </c>
      <c r="AG2095" s="147">
        <f t="shared" si="791"/>
        <v>0.10125567418780883</v>
      </c>
      <c r="AH2095" s="147" t="str">
        <f t="shared" si="792"/>
        <v/>
      </c>
      <c r="AI2095" s="147" t="str">
        <f t="shared" si="793"/>
        <v/>
      </c>
      <c r="AJ2095" s="169">
        <f t="shared" si="794"/>
        <v>1.5069047176203946E-282</v>
      </c>
      <c r="AK2095" s="169" t="str">
        <f t="shared" si="795"/>
        <v/>
      </c>
      <c r="AL2095" s="169" t="str">
        <f t="shared" si="796"/>
        <v/>
      </c>
      <c r="AM2095" s="169"/>
      <c r="AN2095" s="169"/>
      <c r="AO2095" s="169"/>
      <c r="AP2095" s="169"/>
      <c r="AQ2095" s="169"/>
      <c r="AR2095" s="169"/>
      <c r="AS2095" s="169"/>
      <c r="AT2095" s="148"/>
      <c r="AU2095" s="149"/>
      <c r="AV2095" s="148"/>
      <c r="AW2095" s="173"/>
      <c r="AX2095" s="174"/>
      <c r="AY2095" s="175"/>
      <c r="AZ2095" s="175"/>
      <c r="BA2095" s="176"/>
      <c r="BB2095" s="176"/>
      <c r="BC2095" s="150"/>
      <c r="BE2095" s="151">
        <v>1391</v>
      </c>
      <c r="BF2095" s="164">
        <f t="shared" si="766"/>
        <v>8.8960000000000647</v>
      </c>
      <c r="BG2095" s="177">
        <f t="shared" si="767"/>
        <v>0.26020935088238228</v>
      </c>
      <c r="BH2095" s="178">
        <f t="shared" si="768"/>
        <v>4.6982863682459852E-4</v>
      </c>
      <c r="BI2095" s="179" t="str">
        <f t="shared" si="769"/>
        <v/>
      </c>
      <c r="BJ2095" s="179" t="str">
        <f t="shared" si="765"/>
        <v/>
      </c>
    </row>
    <row r="2096" spans="2:62" ht="20.100000000000001" customHeight="1" x14ac:dyDescent="0.25">
      <c r="B2096" s="147"/>
      <c r="C2096" s="151">
        <v>1415</v>
      </c>
      <c r="D2096" s="147">
        <f t="shared" si="770"/>
        <v>1239.8850526604369</v>
      </c>
      <c r="E2096" s="170">
        <f t="shared" si="771"/>
        <v>1.346684285222162E-4</v>
      </c>
      <c r="F2096" s="170">
        <f t="shared" si="772"/>
        <v>0.95154277373327723</v>
      </c>
      <c r="G2096" s="147">
        <f t="shared" si="773"/>
        <v>1.346684285222162E-4</v>
      </c>
      <c r="H2096" s="147" t="str">
        <f t="shared" si="774"/>
        <v/>
      </c>
      <c r="I2096" s="147" t="str">
        <f t="shared" si="775"/>
        <v/>
      </c>
      <c r="J2096" s="147">
        <f t="shared" si="776"/>
        <v>1.4543776293684727E-8</v>
      </c>
      <c r="K2096" s="147" t="str">
        <f t="shared" si="777"/>
        <v/>
      </c>
      <c r="L2096" s="147" t="str">
        <f t="shared" si="778"/>
        <v/>
      </c>
      <c r="P2096" s="151">
        <v>1415</v>
      </c>
      <c r="Q2096" s="147">
        <f t="shared" si="779"/>
        <v>39876.07706913061</v>
      </c>
      <c r="R2096" s="170">
        <f t="shared" si="780"/>
        <v>4.1873068732537376E-6</v>
      </c>
      <c r="S2096" s="170">
        <f t="shared" si="781"/>
        <v>0.95154277373327711</v>
      </c>
      <c r="T2096" s="147">
        <f t="shared" si="782"/>
        <v>4.1873068732537376E-6</v>
      </c>
      <c r="U2096" s="147" t="str">
        <f t="shared" si="783"/>
        <v/>
      </c>
      <c r="V2096" s="147" t="str">
        <f t="shared" si="784"/>
        <v/>
      </c>
      <c r="W2096" s="171">
        <f t="shared" si="785"/>
        <v>1.1132023493986144E-5</v>
      </c>
      <c r="X2096" s="169" t="str">
        <f t="shared" si="786"/>
        <v/>
      </c>
      <c r="Y2096" s="147" t="str">
        <f t="shared" si="787"/>
        <v/>
      </c>
      <c r="AC2096" s="151">
        <v>1415</v>
      </c>
      <c r="AD2096" s="147">
        <f t="shared" si="788"/>
        <v>1.6600000000000001</v>
      </c>
      <c r="AE2096" s="170">
        <f t="shared" si="789"/>
        <v>0.10058636842769055</v>
      </c>
      <c r="AF2096" s="170">
        <f t="shared" si="790"/>
        <v>0.95154277373327723</v>
      </c>
      <c r="AG2096" s="147">
        <f t="shared" si="791"/>
        <v>0.10058636842769055</v>
      </c>
      <c r="AH2096" s="147" t="str">
        <f t="shared" si="792"/>
        <v/>
      </c>
      <c r="AI2096" s="147" t="str">
        <f t="shared" si="793"/>
        <v/>
      </c>
      <c r="AJ2096" s="169">
        <f t="shared" si="794"/>
        <v>3.9403962771360244E-267</v>
      </c>
      <c r="AK2096" s="169" t="str">
        <f t="shared" si="795"/>
        <v/>
      </c>
      <c r="AL2096" s="169" t="str">
        <f t="shared" si="796"/>
        <v/>
      </c>
      <c r="AM2096" s="169"/>
      <c r="AN2096" s="169"/>
      <c r="AO2096" s="169"/>
      <c r="AP2096" s="169"/>
      <c r="AQ2096" s="169"/>
      <c r="AR2096" s="169"/>
      <c r="AS2096" s="169"/>
      <c r="AT2096" s="148"/>
      <c r="AU2096" s="149"/>
      <c r="AV2096" s="148"/>
      <c r="AW2096" s="173"/>
      <c r="AX2096" s="174"/>
      <c r="AY2096" s="175"/>
      <c r="AZ2096" s="175"/>
      <c r="BA2096" s="176"/>
      <c r="BB2096" s="176"/>
      <c r="BC2096" s="150"/>
      <c r="BE2096" s="151">
        <v>1392</v>
      </c>
      <c r="BF2096" s="164">
        <f t="shared" si="766"/>
        <v>8.902400000000064</v>
      </c>
      <c r="BG2096" s="177">
        <f t="shared" si="767"/>
        <v>0.25973952224555769</v>
      </c>
      <c r="BH2096" s="178">
        <f t="shared" si="768"/>
        <v>4.6917005539109935E-4</v>
      </c>
      <c r="BI2096" s="179" t="str">
        <f t="shared" si="769"/>
        <v/>
      </c>
      <c r="BJ2096" s="179" t="str">
        <f t="shared" si="765"/>
        <v/>
      </c>
    </row>
    <row r="2097" spans="2:62" ht="20.100000000000001" customHeight="1" x14ac:dyDescent="0.25">
      <c r="B2097" s="147"/>
      <c r="C2097" s="151">
        <v>1416</v>
      </c>
      <c r="D2097" s="147">
        <f t="shared" si="770"/>
        <v>1242.8727274861244</v>
      </c>
      <c r="E2097" s="170">
        <f t="shared" si="771"/>
        <v>1.3377612212222905E-4</v>
      </c>
      <c r="F2097" s="170">
        <f t="shared" si="772"/>
        <v>0.95194378530406598</v>
      </c>
      <c r="G2097" s="147">
        <f t="shared" si="773"/>
        <v>1.3377612212222905E-4</v>
      </c>
      <c r="H2097" s="147" t="str">
        <f t="shared" si="774"/>
        <v/>
      </c>
      <c r="I2097" s="147" t="str">
        <f t="shared" si="775"/>
        <v/>
      </c>
      <c r="J2097" s="147">
        <f t="shared" si="776"/>
        <v>1.4812852841071256E-8</v>
      </c>
      <c r="K2097" s="147" t="str">
        <f t="shared" si="777"/>
        <v/>
      </c>
      <c r="L2097" s="147" t="str">
        <f t="shared" si="778"/>
        <v/>
      </c>
      <c r="P2097" s="151">
        <v>1416</v>
      </c>
      <c r="Q2097" s="147">
        <f t="shared" si="779"/>
        <v>39972.164001827303</v>
      </c>
      <c r="R2097" s="170">
        <f t="shared" si="780"/>
        <v>4.1595619833584921E-6</v>
      </c>
      <c r="S2097" s="170">
        <f t="shared" si="781"/>
        <v>0.95194378530406598</v>
      </c>
      <c r="T2097" s="147">
        <f t="shared" si="782"/>
        <v>4.1595619833584921E-6</v>
      </c>
      <c r="U2097" s="147" t="str">
        <f t="shared" si="783"/>
        <v/>
      </c>
      <c r="V2097" s="147" t="str">
        <f t="shared" si="784"/>
        <v/>
      </c>
      <c r="W2097" s="171">
        <f t="shared" si="785"/>
        <v>1.1092177199719431E-5</v>
      </c>
      <c r="X2097" s="169" t="str">
        <f t="shared" si="786"/>
        <v/>
      </c>
      <c r="Y2097" s="147" t="str">
        <f t="shared" si="787"/>
        <v/>
      </c>
      <c r="AC2097" s="151">
        <v>1416</v>
      </c>
      <c r="AD2097" s="147">
        <f t="shared" si="788"/>
        <v>1.6639999999999997</v>
      </c>
      <c r="AE2097" s="170">
        <f t="shared" si="789"/>
        <v>9.9919888085680128E-2</v>
      </c>
      <c r="AF2097" s="170">
        <f t="shared" si="790"/>
        <v>0.95194378530406598</v>
      </c>
      <c r="AG2097" s="147">
        <f t="shared" si="791"/>
        <v>9.9919888085680128E-2</v>
      </c>
      <c r="AH2097" s="147" t="str">
        <f t="shared" si="792"/>
        <v/>
      </c>
      <c r="AI2097" s="147" t="str">
        <f t="shared" si="793"/>
        <v/>
      </c>
      <c r="AJ2097" s="169">
        <f t="shared" si="794"/>
        <v>3.7905264000928681E-252</v>
      </c>
      <c r="AK2097" s="169" t="str">
        <f t="shared" si="795"/>
        <v/>
      </c>
      <c r="AL2097" s="169" t="str">
        <f t="shared" si="796"/>
        <v/>
      </c>
      <c r="AM2097" s="169"/>
      <c r="AN2097" s="169"/>
      <c r="AO2097" s="169"/>
      <c r="AP2097" s="169"/>
      <c r="AQ2097" s="169"/>
      <c r="AR2097" s="169"/>
      <c r="AS2097" s="169"/>
      <c r="AT2097" s="148"/>
      <c r="AU2097" s="149"/>
      <c r="AV2097" s="148"/>
      <c r="AW2097" s="173"/>
      <c r="AX2097" s="174"/>
      <c r="AY2097" s="175"/>
      <c r="AZ2097" s="175"/>
      <c r="BA2097" s="176"/>
      <c r="BB2097" s="176"/>
      <c r="BC2097" s="150"/>
      <c r="BE2097" s="151">
        <v>1393</v>
      </c>
      <c r="BF2097" s="164">
        <f t="shared" si="766"/>
        <v>8.9088000000000633</v>
      </c>
      <c r="BG2097" s="177">
        <f t="shared" si="767"/>
        <v>0.25927035219016659</v>
      </c>
      <c r="BH2097" s="178">
        <f t="shared" si="768"/>
        <v>4.6851179220741557E-4</v>
      </c>
      <c r="BI2097" s="179" t="str">
        <f t="shared" si="769"/>
        <v/>
      </c>
      <c r="BJ2097" s="179" t="str">
        <f t="shared" si="765"/>
        <v/>
      </c>
    </row>
    <row r="2098" spans="2:62" ht="20.100000000000001" customHeight="1" x14ac:dyDescent="0.25">
      <c r="B2098" s="147"/>
      <c r="C2098" s="151">
        <v>1417</v>
      </c>
      <c r="D2098" s="147">
        <f t="shared" si="770"/>
        <v>1245.8604023118128</v>
      </c>
      <c r="E2098" s="170">
        <f t="shared" si="771"/>
        <v>1.3288760188202782E-4</v>
      </c>
      <c r="F2098" s="170">
        <f t="shared" si="772"/>
        <v>0.95234213660857425</v>
      </c>
      <c r="G2098" s="147">
        <f t="shared" si="773"/>
        <v>1.3288760188202782E-4</v>
      </c>
      <c r="H2098" s="147" t="str">
        <f t="shared" si="774"/>
        <v/>
      </c>
      <c r="I2098" s="147" t="str">
        <f t="shared" si="775"/>
        <v/>
      </c>
      <c r="J2098" s="147">
        <f t="shared" si="776"/>
        <v>1.5086666224703171E-8</v>
      </c>
      <c r="K2098" s="147" t="str">
        <f t="shared" si="777"/>
        <v/>
      </c>
      <c r="L2098" s="147" t="str">
        <f t="shared" si="778"/>
        <v/>
      </c>
      <c r="P2098" s="151">
        <v>1417</v>
      </c>
      <c r="Q2098" s="147">
        <f t="shared" si="779"/>
        <v>40068.250934524025</v>
      </c>
      <c r="R2098" s="170">
        <f t="shared" si="780"/>
        <v>4.1319348182564207E-6</v>
      </c>
      <c r="S2098" s="170">
        <f t="shared" si="781"/>
        <v>0.95234213660857425</v>
      </c>
      <c r="T2098" s="147">
        <f t="shared" si="782"/>
        <v>4.1319348182564207E-6</v>
      </c>
      <c r="U2098" s="147" t="str">
        <f t="shared" si="783"/>
        <v/>
      </c>
      <c r="V2098" s="147" t="str">
        <f t="shared" si="784"/>
        <v/>
      </c>
      <c r="W2098" s="171">
        <f t="shared" si="785"/>
        <v>1.1052296694295558E-5</v>
      </c>
      <c r="X2098" s="169" t="str">
        <f t="shared" si="786"/>
        <v/>
      </c>
      <c r="Y2098" s="147" t="str">
        <f t="shared" si="787"/>
        <v/>
      </c>
      <c r="AC2098" s="151">
        <v>1417</v>
      </c>
      <c r="AD2098" s="147">
        <f t="shared" si="788"/>
        <v>1.6680000000000001</v>
      </c>
      <c r="AE2098" s="170">
        <f t="shared" si="789"/>
        <v>9.9256235697239362E-2</v>
      </c>
      <c r="AF2098" s="170">
        <f t="shared" si="790"/>
        <v>0.95234213660857414</v>
      </c>
      <c r="AG2098" s="147">
        <f t="shared" si="791"/>
        <v>9.9256235697239362E-2</v>
      </c>
      <c r="AH2098" s="147" t="str">
        <f t="shared" si="792"/>
        <v/>
      </c>
      <c r="AI2098" s="147" t="str">
        <f t="shared" si="793"/>
        <v/>
      </c>
      <c r="AJ2098" s="169">
        <f t="shared" si="794"/>
        <v>1.3414196673494362E-237</v>
      </c>
      <c r="AK2098" s="169" t="str">
        <f t="shared" si="795"/>
        <v/>
      </c>
      <c r="AL2098" s="169" t="str">
        <f t="shared" si="796"/>
        <v/>
      </c>
      <c r="AM2098" s="169"/>
      <c r="AN2098" s="169"/>
      <c r="AO2098" s="169"/>
      <c r="AP2098" s="169"/>
      <c r="AQ2098" s="169"/>
      <c r="AR2098" s="169"/>
      <c r="AS2098" s="169"/>
      <c r="AT2098" s="148"/>
      <c r="AU2098" s="149"/>
      <c r="AV2098" s="148"/>
      <c r="AW2098" s="173"/>
      <c r="AX2098" s="174"/>
      <c r="AY2098" s="175"/>
      <c r="AZ2098" s="175"/>
      <c r="BA2098" s="176"/>
      <c r="BB2098" s="176"/>
      <c r="BC2098" s="150"/>
      <c r="BE2098" s="151">
        <v>1394</v>
      </c>
      <c r="BF2098" s="164">
        <f t="shared" si="766"/>
        <v>8.9152000000000626</v>
      </c>
      <c r="BG2098" s="177">
        <f t="shared" si="767"/>
        <v>0.25880184039795917</v>
      </c>
      <c r="BH2098" s="178">
        <f t="shared" si="768"/>
        <v>4.6785384939318497E-4</v>
      </c>
      <c r="BI2098" s="179" t="str">
        <f t="shared" si="769"/>
        <v/>
      </c>
      <c r="BJ2098" s="179" t="str">
        <f t="shared" si="765"/>
        <v/>
      </c>
    </row>
    <row r="2099" spans="2:62" ht="20.100000000000001" customHeight="1" x14ac:dyDescent="0.25">
      <c r="B2099" s="147"/>
      <c r="C2099" s="151">
        <v>1418</v>
      </c>
      <c r="D2099" s="147">
        <f t="shared" si="770"/>
        <v>1248.8480771375002</v>
      </c>
      <c r="E2099" s="170">
        <f t="shared" si="771"/>
        <v>1.3200287099252578E-4</v>
      </c>
      <c r="F2099" s="170">
        <f t="shared" si="772"/>
        <v>0.95273783896343323</v>
      </c>
      <c r="G2099" s="147">
        <f t="shared" si="773"/>
        <v>1.3200287099252578E-4</v>
      </c>
      <c r="H2099" s="147" t="str">
        <f t="shared" si="774"/>
        <v/>
      </c>
      <c r="I2099" s="147" t="str">
        <f t="shared" si="775"/>
        <v/>
      </c>
      <c r="J2099" s="147">
        <f t="shared" si="776"/>
        <v>1.5365295161354367E-8</v>
      </c>
      <c r="K2099" s="147" t="str">
        <f t="shared" si="777"/>
        <v/>
      </c>
      <c r="L2099" s="147" t="str">
        <f t="shared" si="778"/>
        <v/>
      </c>
      <c r="P2099" s="151">
        <v>1418</v>
      </c>
      <c r="Q2099" s="147">
        <f t="shared" si="779"/>
        <v>40164.337867220718</v>
      </c>
      <c r="R2099" s="170">
        <f t="shared" si="780"/>
        <v>4.1044254771640466E-6</v>
      </c>
      <c r="S2099" s="170">
        <f t="shared" si="781"/>
        <v>0.95273783896343323</v>
      </c>
      <c r="T2099" s="147">
        <f t="shared" si="782"/>
        <v>4.1044254771640466E-6</v>
      </c>
      <c r="U2099" s="147" t="str">
        <f t="shared" si="783"/>
        <v/>
      </c>
      <c r="V2099" s="147" t="str">
        <f t="shared" si="784"/>
        <v/>
      </c>
      <c r="W2099" s="171">
        <f t="shared" si="785"/>
        <v>1.1012383374588212E-5</v>
      </c>
      <c r="X2099" s="169" t="str">
        <f t="shared" si="786"/>
        <v/>
      </c>
      <c r="Y2099" s="147" t="str">
        <f t="shared" si="787"/>
        <v/>
      </c>
      <c r="AC2099" s="151">
        <v>1418</v>
      </c>
      <c r="AD2099" s="147">
        <f t="shared" si="788"/>
        <v>1.6719999999999997</v>
      </c>
      <c r="AE2099" s="170">
        <f t="shared" si="789"/>
        <v>9.859541364572097E-2</v>
      </c>
      <c r="AF2099" s="170">
        <f t="shared" si="790"/>
        <v>0.95273783896343311</v>
      </c>
      <c r="AG2099" s="147">
        <f t="shared" si="791"/>
        <v>9.859541364572097E-2</v>
      </c>
      <c r="AH2099" s="147" t="str">
        <f t="shared" si="792"/>
        <v/>
      </c>
      <c r="AI2099" s="147" t="str">
        <f t="shared" si="793"/>
        <v/>
      </c>
      <c r="AJ2099" s="169">
        <f t="shared" si="794"/>
        <v>1.7463662567587768E-223</v>
      </c>
      <c r="AK2099" s="169" t="str">
        <f t="shared" si="795"/>
        <v/>
      </c>
      <c r="AL2099" s="169" t="str">
        <f t="shared" si="796"/>
        <v/>
      </c>
      <c r="AM2099" s="169"/>
      <c r="AN2099" s="169"/>
      <c r="AO2099" s="169"/>
      <c r="AP2099" s="169"/>
      <c r="AQ2099" s="169"/>
      <c r="AR2099" s="169"/>
      <c r="AS2099" s="169"/>
      <c r="AT2099" s="148"/>
      <c r="AU2099" s="149"/>
      <c r="AV2099" s="148"/>
      <c r="AW2099" s="173"/>
      <c r="AX2099" s="174"/>
      <c r="AY2099" s="175"/>
      <c r="AZ2099" s="175"/>
      <c r="BA2099" s="176"/>
      <c r="BB2099" s="176"/>
      <c r="BC2099" s="150"/>
      <c r="BE2099" s="151">
        <v>1395</v>
      </c>
      <c r="BF2099" s="164">
        <f t="shared" si="766"/>
        <v>8.9216000000000619</v>
      </c>
      <c r="BG2099" s="177">
        <f t="shared" si="767"/>
        <v>0.25833398654856599</v>
      </c>
      <c r="BH2099" s="178">
        <f t="shared" si="768"/>
        <v>4.6719622905805336E-4</v>
      </c>
      <c r="BI2099" s="179" t="str">
        <f t="shared" si="769"/>
        <v/>
      </c>
      <c r="BJ2099" s="179" t="str">
        <f t="shared" si="765"/>
        <v/>
      </c>
    </row>
    <row r="2100" spans="2:62" ht="20.100000000000001" customHeight="1" x14ac:dyDescent="0.25">
      <c r="B2100" s="147"/>
      <c r="C2100" s="151">
        <v>1419</v>
      </c>
      <c r="D2100" s="147">
        <f t="shared" si="770"/>
        <v>1251.8357519631886</v>
      </c>
      <c r="E2100" s="170">
        <f t="shared" si="771"/>
        <v>1.3112193244213454E-4</v>
      </c>
      <c r="F2100" s="170">
        <f t="shared" si="772"/>
        <v>0.95313090369450537</v>
      </c>
      <c r="G2100" s="147">
        <f t="shared" si="773"/>
        <v>1.3112193244213454E-4</v>
      </c>
      <c r="H2100" s="147" t="str">
        <f t="shared" si="774"/>
        <v/>
      </c>
      <c r="I2100" s="147" t="str">
        <f t="shared" si="775"/>
        <v/>
      </c>
      <c r="J2100" s="147">
        <f t="shared" si="776"/>
        <v>1.5648819588946603E-8</v>
      </c>
      <c r="K2100" s="147" t="str">
        <f t="shared" si="777"/>
        <v/>
      </c>
      <c r="L2100" s="147" t="str">
        <f t="shared" si="778"/>
        <v/>
      </c>
      <c r="P2100" s="151">
        <v>1419</v>
      </c>
      <c r="Q2100" s="147">
        <f t="shared" si="779"/>
        <v>40260.424799917411</v>
      </c>
      <c r="R2100" s="170">
        <f t="shared" si="780"/>
        <v>4.0770340530014169E-6</v>
      </c>
      <c r="S2100" s="170">
        <f t="shared" si="781"/>
        <v>0.95313090369450526</v>
      </c>
      <c r="T2100" s="147">
        <f t="shared" si="782"/>
        <v>4.0770340530014169E-6</v>
      </c>
      <c r="U2100" s="147" t="str">
        <f t="shared" si="783"/>
        <v/>
      </c>
      <c r="V2100" s="147" t="str">
        <f t="shared" si="784"/>
        <v/>
      </c>
      <c r="W2100" s="171">
        <f t="shared" si="785"/>
        <v>1.0972438634009878E-5</v>
      </c>
      <c r="X2100" s="169" t="str">
        <f t="shared" si="786"/>
        <v/>
      </c>
      <c r="Y2100" s="147" t="str">
        <f t="shared" si="787"/>
        <v/>
      </c>
      <c r="AC2100" s="151">
        <v>1419</v>
      </c>
      <c r="AD2100" s="147">
        <f t="shared" si="788"/>
        <v>1.6760000000000002</v>
      </c>
      <c r="AE2100" s="170">
        <f t="shared" si="789"/>
        <v>9.7937424163225553E-2</v>
      </c>
      <c r="AF2100" s="170">
        <f t="shared" si="790"/>
        <v>0.95313090369450526</v>
      </c>
      <c r="AG2100" s="147">
        <f t="shared" si="791"/>
        <v>9.7937424163225553E-2</v>
      </c>
      <c r="AH2100" s="147" t="str">
        <f t="shared" si="792"/>
        <v/>
      </c>
      <c r="AI2100" s="147" t="str">
        <f t="shared" si="793"/>
        <v/>
      </c>
      <c r="AJ2100" s="169">
        <f t="shared" si="794"/>
        <v>8.3639516058564629E-210</v>
      </c>
      <c r="AK2100" s="169" t="str">
        <f t="shared" si="795"/>
        <v/>
      </c>
      <c r="AL2100" s="169" t="str">
        <f t="shared" si="796"/>
        <v/>
      </c>
      <c r="AM2100" s="169"/>
      <c r="AN2100" s="169"/>
      <c r="AO2100" s="169"/>
      <c r="AP2100" s="169"/>
      <c r="AQ2100" s="169"/>
      <c r="AR2100" s="169"/>
      <c r="AS2100" s="169"/>
      <c r="AT2100" s="148"/>
      <c r="AU2100" s="149"/>
      <c r="AV2100" s="148"/>
      <c r="AW2100" s="173"/>
      <c r="AX2100" s="174"/>
      <c r="AY2100" s="175"/>
      <c r="AZ2100" s="175"/>
      <c r="BA2100" s="176"/>
      <c r="BB2100" s="176"/>
      <c r="BC2100" s="150"/>
      <c r="BE2100" s="151">
        <v>1396</v>
      </c>
      <c r="BF2100" s="164">
        <f t="shared" si="766"/>
        <v>8.9280000000000612</v>
      </c>
      <c r="BG2100" s="177">
        <f t="shared" si="767"/>
        <v>0.25786679031950793</v>
      </c>
      <c r="BH2100" s="178">
        <f t="shared" si="768"/>
        <v>4.6653893330173002E-4</v>
      </c>
      <c r="BI2100" s="179" t="str">
        <f t="shared" si="769"/>
        <v/>
      </c>
      <c r="BJ2100" s="179" t="str">
        <f t="shared" si="765"/>
        <v/>
      </c>
    </row>
    <row r="2101" spans="2:62" ht="20.100000000000001" customHeight="1" x14ac:dyDescent="0.25">
      <c r="B2101" s="147"/>
      <c r="C2101" s="151">
        <v>1420</v>
      </c>
      <c r="D2101" s="147">
        <f t="shared" si="770"/>
        <v>1254.8234267888761</v>
      </c>
      <c r="E2101" s="170">
        <f t="shared" si="771"/>
        <v>1.3024478901792381E-4</v>
      </c>
      <c r="F2101" s="170">
        <f t="shared" si="772"/>
        <v>0.95352134213628004</v>
      </c>
      <c r="G2101" s="147">
        <f t="shared" si="773"/>
        <v>1.3024478901792381E-4</v>
      </c>
      <c r="H2101" s="147" t="str">
        <f t="shared" si="774"/>
        <v/>
      </c>
      <c r="I2101" s="147" t="str">
        <f t="shared" si="775"/>
        <v/>
      </c>
      <c r="J2101" s="147">
        <f t="shared" si="776"/>
        <v>1.593732068393837E-8</v>
      </c>
      <c r="K2101" s="147" t="str">
        <f t="shared" si="777"/>
        <v/>
      </c>
      <c r="L2101" s="147" t="str">
        <f t="shared" si="778"/>
        <v/>
      </c>
      <c r="P2101" s="151">
        <v>1420</v>
      </c>
      <c r="Q2101" s="147">
        <f t="shared" si="779"/>
        <v>40356.511732614104</v>
      </c>
      <c r="R2101" s="170">
        <f t="shared" si="780"/>
        <v>4.0497606324281515E-6</v>
      </c>
      <c r="S2101" s="170">
        <f t="shared" si="781"/>
        <v>0.95352134213627993</v>
      </c>
      <c r="T2101" s="147">
        <f t="shared" si="782"/>
        <v>4.0497606324281515E-6</v>
      </c>
      <c r="U2101" s="147" t="str">
        <f t="shared" si="783"/>
        <v/>
      </c>
      <c r="V2101" s="147" t="str">
        <f t="shared" si="784"/>
        <v/>
      </c>
      <c r="W2101" s="171">
        <f t="shared" si="785"/>
        <v>1.0932463862435374E-5</v>
      </c>
      <c r="X2101" s="169" t="str">
        <f t="shared" si="786"/>
        <v/>
      </c>
      <c r="Y2101" s="147" t="str">
        <f t="shared" si="787"/>
        <v/>
      </c>
      <c r="AC2101" s="151">
        <v>1420</v>
      </c>
      <c r="AD2101" s="147">
        <f t="shared" si="788"/>
        <v>1.6799999999999997</v>
      </c>
      <c r="AE2101" s="170">
        <f t="shared" si="789"/>
        <v>9.7282269331467539E-2</v>
      </c>
      <c r="AF2101" s="170">
        <f t="shared" si="790"/>
        <v>0.95352134213627993</v>
      </c>
      <c r="AG2101" s="147">
        <f t="shared" si="791"/>
        <v>9.7282269331467539E-2</v>
      </c>
      <c r="AH2101" s="147" t="str">
        <f t="shared" si="792"/>
        <v/>
      </c>
      <c r="AI2101" s="147" t="str">
        <f t="shared" si="793"/>
        <v/>
      </c>
      <c r="AJ2101" s="169">
        <f t="shared" si="794"/>
        <v>1.4736461348785476E-196</v>
      </c>
      <c r="AK2101" s="169" t="str">
        <f t="shared" si="795"/>
        <v/>
      </c>
      <c r="AL2101" s="169" t="str">
        <f t="shared" si="796"/>
        <v/>
      </c>
      <c r="AM2101" s="169"/>
      <c r="AN2101" s="169"/>
      <c r="AO2101" s="169"/>
      <c r="AP2101" s="169"/>
      <c r="AQ2101" s="169"/>
      <c r="AR2101" s="169"/>
      <c r="AS2101" s="169"/>
      <c r="AT2101" s="148"/>
      <c r="AU2101" s="149"/>
      <c r="AV2101" s="148"/>
      <c r="AW2101" s="173"/>
      <c r="AX2101" s="174"/>
      <c r="AY2101" s="175"/>
      <c r="AZ2101" s="175"/>
      <c r="BA2101" s="176"/>
      <c r="BB2101" s="176"/>
      <c r="BC2101" s="150"/>
      <c r="BE2101" s="151">
        <v>1397</v>
      </c>
      <c r="BF2101" s="164">
        <f t="shared" si="766"/>
        <v>8.9344000000000605</v>
      </c>
      <c r="BG2101" s="177">
        <f t="shared" si="767"/>
        <v>0.2574002513862062</v>
      </c>
      <c r="BH2101" s="178">
        <f t="shared" si="768"/>
        <v>4.6588196421498695E-4</v>
      </c>
      <c r="BI2101" s="179" t="str">
        <f t="shared" si="769"/>
        <v/>
      </c>
      <c r="BJ2101" s="179" t="str">
        <f t="shared" si="765"/>
        <v/>
      </c>
    </row>
    <row r="2102" spans="2:62" ht="20.100000000000001" customHeight="1" x14ac:dyDescent="0.25">
      <c r="B2102" s="147"/>
      <c r="C2102" s="151">
        <v>1421</v>
      </c>
      <c r="D2102" s="147">
        <f t="shared" si="770"/>
        <v>1257.8111016145635</v>
      </c>
      <c r="E2102" s="170">
        <f t="shared" si="771"/>
        <v>1.2937144330678552E-4</v>
      </c>
      <c r="F2102" s="170">
        <f t="shared" si="772"/>
        <v>0.95390916563127426</v>
      </c>
      <c r="G2102" s="147">
        <f t="shared" si="773"/>
        <v>1.2937144330678552E-4</v>
      </c>
      <c r="H2102" s="147" t="str">
        <f t="shared" si="774"/>
        <v/>
      </c>
      <c r="I2102" s="147" t="str">
        <f t="shared" si="775"/>
        <v/>
      </c>
      <c r="J2102" s="147">
        <f t="shared" si="776"/>
        <v>1.6230880878935957E-8</v>
      </c>
      <c r="K2102" s="147" t="str">
        <f t="shared" si="777"/>
        <v/>
      </c>
      <c r="L2102" s="147" t="str">
        <f t="shared" si="778"/>
        <v/>
      </c>
      <c r="P2102" s="151">
        <v>1421</v>
      </c>
      <c r="Q2102" s="147">
        <f t="shared" si="779"/>
        <v>40452.598665310827</v>
      </c>
      <c r="R2102" s="170">
        <f t="shared" si="780"/>
        <v>4.0226052958796603E-6</v>
      </c>
      <c r="S2102" s="170">
        <f t="shared" si="781"/>
        <v>0.95390916563127426</v>
      </c>
      <c r="T2102" s="147">
        <f t="shared" si="782"/>
        <v>4.0226052958796603E-6</v>
      </c>
      <c r="U2102" s="147" t="str">
        <f t="shared" si="783"/>
        <v/>
      </c>
      <c r="V2102" s="147" t="str">
        <f t="shared" si="784"/>
        <v/>
      </c>
      <c r="W2102" s="171">
        <f t="shared" si="785"/>
        <v>1.0892460446125863E-5</v>
      </c>
      <c r="X2102" s="169" t="str">
        <f t="shared" si="786"/>
        <v/>
      </c>
      <c r="Y2102" s="147" t="str">
        <f t="shared" si="787"/>
        <v/>
      </c>
      <c r="AC2102" s="151">
        <v>1421</v>
      </c>
      <c r="AD2102" s="147">
        <f t="shared" si="788"/>
        <v>1.6840000000000002</v>
      </c>
      <c r="AE2102" s="170">
        <f t="shared" si="789"/>
        <v>9.6629951082644813E-2</v>
      </c>
      <c r="AF2102" s="170">
        <f t="shared" si="790"/>
        <v>0.95390916563127426</v>
      </c>
      <c r="AG2102" s="147">
        <f t="shared" si="791"/>
        <v>9.6629951082644813E-2</v>
      </c>
      <c r="AH2102" s="147" t="str">
        <f t="shared" si="792"/>
        <v/>
      </c>
      <c r="AI2102" s="147" t="str">
        <f t="shared" si="793"/>
        <v/>
      </c>
      <c r="AJ2102" s="169">
        <f t="shared" si="794"/>
        <v>9.551694541948838E-184</v>
      </c>
      <c r="AK2102" s="169" t="str">
        <f t="shared" si="795"/>
        <v/>
      </c>
      <c r="AL2102" s="169" t="str">
        <f t="shared" si="796"/>
        <v/>
      </c>
      <c r="AM2102" s="169"/>
      <c r="AN2102" s="169"/>
      <c r="AO2102" s="169"/>
      <c r="AP2102" s="169"/>
      <c r="AQ2102" s="169"/>
      <c r="AR2102" s="169"/>
      <c r="AS2102" s="169"/>
      <c r="AT2102" s="148"/>
      <c r="AU2102" s="149"/>
      <c r="AV2102" s="148"/>
      <c r="AW2102" s="173"/>
      <c r="AX2102" s="174"/>
      <c r="AY2102" s="175"/>
      <c r="AZ2102" s="175"/>
      <c r="BA2102" s="176"/>
      <c r="BB2102" s="176"/>
      <c r="BC2102" s="150"/>
      <c r="BE2102" s="151">
        <v>1398</v>
      </c>
      <c r="BF2102" s="164">
        <f t="shared" si="766"/>
        <v>8.9408000000000598</v>
      </c>
      <c r="BG2102" s="177">
        <f t="shared" si="767"/>
        <v>0.25693436942199122</v>
      </c>
      <c r="BH2102" s="178">
        <f t="shared" si="768"/>
        <v>4.65225323877827E-4</v>
      </c>
      <c r="BI2102" s="179" t="str">
        <f t="shared" si="769"/>
        <v/>
      </c>
      <c r="BJ2102" s="179" t="str">
        <f t="shared" si="765"/>
        <v/>
      </c>
    </row>
    <row r="2103" spans="2:62" ht="20.100000000000001" customHeight="1" x14ac:dyDescent="0.25">
      <c r="B2103" s="147"/>
      <c r="C2103" s="151">
        <v>1422</v>
      </c>
      <c r="D2103" s="147">
        <f t="shared" si="770"/>
        <v>1260.7987764402519</v>
      </c>
      <c r="E2103" s="170">
        <f t="shared" si="771"/>
        <v>1.2850189769660859E-4</v>
      </c>
      <c r="F2103" s="170">
        <f t="shared" si="772"/>
        <v>0.95429438552943635</v>
      </c>
      <c r="G2103" s="147">
        <f t="shared" si="773"/>
        <v>1.2850189769660859E-4</v>
      </c>
      <c r="H2103" s="147" t="str">
        <f t="shared" si="774"/>
        <v/>
      </c>
      <c r="I2103" s="147" t="str">
        <f t="shared" si="775"/>
        <v/>
      </c>
      <c r="J2103" s="147">
        <f t="shared" si="776"/>
        <v>1.6529583880527448E-8</v>
      </c>
      <c r="K2103" s="147" t="str">
        <f t="shared" si="777"/>
        <v/>
      </c>
      <c r="L2103" s="147" t="str">
        <f t="shared" si="778"/>
        <v/>
      </c>
      <c r="P2103" s="151">
        <v>1422</v>
      </c>
      <c r="Q2103" s="147">
        <f t="shared" si="779"/>
        <v>40548.68559800752</v>
      </c>
      <c r="R2103" s="170">
        <f t="shared" si="780"/>
        <v>3.9955681176036861E-6</v>
      </c>
      <c r="S2103" s="170">
        <f t="shared" si="781"/>
        <v>0.95429438552943635</v>
      </c>
      <c r="T2103" s="147">
        <f t="shared" si="782"/>
        <v>3.9955681176036861E-6</v>
      </c>
      <c r="U2103" s="147" t="str">
        <f t="shared" si="783"/>
        <v/>
      </c>
      <c r="V2103" s="147" t="str">
        <f t="shared" si="784"/>
        <v/>
      </c>
      <c r="W2103" s="171">
        <f t="shared" si="785"/>
        <v>1.0852429767653518E-5</v>
      </c>
      <c r="X2103" s="169" t="str">
        <f t="shared" si="786"/>
        <v/>
      </c>
      <c r="Y2103" s="147" t="str">
        <f t="shared" si="787"/>
        <v/>
      </c>
      <c r="AC2103" s="151">
        <v>1422</v>
      </c>
      <c r="AD2103" s="147">
        <f t="shared" si="788"/>
        <v>1.6879999999999997</v>
      </c>
      <c r="AE2103" s="170">
        <f t="shared" si="789"/>
        <v>9.5980471200316775E-2</v>
      </c>
      <c r="AF2103" s="170">
        <f t="shared" si="790"/>
        <v>0.95429438552943635</v>
      </c>
      <c r="AG2103" s="147">
        <f t="shared" si="791"/>
        <v>9.5980471200316775E-2</v>
      </c>
      <c r="AH2103" s="147" t="str">
        <f t="shared" si="792"/>
        <v/>
      </c>
      <c r="AI2103" s="147" t="str">
        <f t="shared" si="793"/>
        <v/>
      </c>
      <c r="AJ2103" s="169">
        <f t="shared" si="794"/>
        <v>2.2775774787366612E-171</v>
      </c>
      <c r="AK2103" s="169" t="str">
        <f t="shared" si="795"/>
        <v/>
      </c>
      <c r="AL2103" s="169" t="str">
        <f t="shared" si="796"/>
        <v/>
      </c>
      <c r="AM2103" s="169"/>
      <c r="AN2103" s="169"/>
      <c r="AO2103" s="169"/>
      <c r="AP2103" s="169"/>
      <c r="AQ2103" s="169"/>
      <c r="AR2103" s="169"/>
      <c r="AS2103" s="169"/>
      <c r="AT2103" s="148"/>
      <c r="AU2103" s="149"/>
      <c r="AV2103" s="148"/>
      <c r="AW2103" s="173"/>
      <c r="AX2103" s="174"/>
      <c r="AY2103" s="175"/>
      <c r="AZ2103" s="175"/>
      <c r="BA2103" s="176"/>
      <c r="BB2103" s="176"/>
      <c r="BC2103" s="150"/>
      <c r="BE2103" s="151">
        <v>1399</v>
      </c>
      <c r="BF2103" s="164">
        <f t="shared" si="766"/>
        <v>8.9472000000000591</v>
      </c>
      <c r="BG2103" s="177">
        <f t="shared" si="767"/>
        <v>0.25646914409811339</v>
      </c>
      <c r="BH2103" s="178">
        <f t="shared" si="768"/>
        <v>4.6456901436175979E-4</v>
      </c>
      <c r="BI2103" s="179" t="str">
        <f t="shared" si="769"/>
        <v/>
      </c>
      <c r="BJ2103" s="179" t="str">
        <f t="shared" si="765"/>
        <v/>
      </c>
    </row>
    <row r="2104" spans="2:62" ht="20.100000000000001" customHeight="1" x14ac:dyDescent="0.25">
      <c r="B2104" s="147"/>
      <c r="C2104" s="151">
        <v>1423</v>
      </c>
      <c r="D2104" s="147">
        <f t="shared" si="770"/>
        <v>1263.7864512659394</v>
      </c>
      <c r="E2104" s="170">
        <f t="shared" si="771"/>
        <v>1.2763615437746181E-4</v>
      </c>
      <c r="F2104" s="170">
        <f t="shared" si="772"/>
        <v>0.95467701318755305</v>
      </c>
      <c r="G2104" s="147">
        <f t="shared" si="773"/>
        <v>1.2763615437746181E-4</v>
      </c>
      <c r="H2104" s="147" t="str">
        <f t="shared" si="774"/>
        <v/>
      </c>
      <c r="I2104" s="147" t="str">
        <f t="shared" si="775"/>
        <v/>
      </c>
      <c r="J2104" s="147">
        <f t="shared" si="776"/>
        <v>1.6833514687342376E-8</v>
      </c>
      <c r="K2104" s="147" t="str">
        <f t="shared" si="777"/>
        <v/>
      </c>
      <c r="L2104" s="147" t="str">
        <f t="shared" si="778"/>
        <v/>
      </c>
      <c r="P2104" s="151">
        <v>1423</v>
      </c>
      <c r="Q2104" s="147">
        <f t="shared" si="779"/>
        <v>40644.772530704213</v>
      </c>
      <c r="R2104" s="170">
        <f t="shared" si="780"/>
        <v>3.9686491656970115E-6</v>
      </c>
      <c r="S2104" s="170">
        <f t="shared" si="781"/>
        <v>0.95467701318755305</v>
      </c>
      <c r="T2104" s="147">
        <f t="shared" si="782"/>
        <v>3.9686491656970115E-6</v>
      </c>
      <c r="U2104" s="147" t="str">
        <f t="shared" si="783"/>
        <v/>
      </c>
      <c r="V2104" s="147" t="str">
        <f t="shared" si="784"/>
        <v/>
      </c>
      <c r="W2104" s="171">
        <f t="shared" si="785"/>
        <v>1.081237320582662E-5</v>
      </c>
      <c r="X2104" s="169" t="str">
        <f t="shared" si="786"/>
        <v/>
      </c>
      <c r="Y2104" s="147" t="str">
        <f t="shared" si="787"/>
        <v/>
      </c>
      <c r="AC2104" s="151">
        <v>1423</v>
      </c>
      <c r="AD2104" s="147">
        <f t="shared" si="788"/>
        <v>1.6920000000000002</v>
      </c>
      <c r="AE2104" s="170">
        <f t="shared" si="789"/>
        <v>9.5333831320286069E-2</v>
      </c>
      <c r="AF2104" s="170">
        <f t="shared" si="790"/>
        <v>0.95467701318755305</v>
      </c>
      <c r="AG2104" s="147">
        <f t="shared" si="791"/>
        <v>9.5333831320286069E-2</v>
      </c>
      <c r="AH2104" s="147" t="str">
        <f t="shared" si="792"/>
        <v/>
      </c>
      <c r="AI2104" s="147" t="str">
        <f t="shared" si="793"/>
        <v/>
      </c>
      <c r="AJ2104" s="169">
        <f t="shared" si="794"/>
        <v>1.9978892591682797E-159</v>
      </c>
      <c r="AK2104" s="169" t="str">
        <f t="shared" si="795"/>
        <v/>
      </c>
      <c r="AL2104" s="169" t="str">
        <f t="shared" si="796"/>
        <v/>
      </c>
      <c r="AM2104" s="169"/>
      <c r="AN2104" s="169"/>
      <c r="AO2104" s="169"/>
      <c r="AP2104" s="169"/>
      <c r="AQ2104" s="169"/>
      <c r="AR2104" s="169"/>
      <c r="AS2104" s="169"/>
      <c r="AT2104" s="148"/>
      <c r="AU2104" s="149"/>
      <c r="AV2104" s="148"/>
      <c r="AW2104" s="173"/>
      <c r="AX2104" s="174"/>
      <c r="AY2104" s="175"/>
      <c r="AZ2104" s="175"/>
      <c r="BA2104" s="176"/>
      <c r="BB2104" s="176"/>
      <c r="BC2104" s="150"/>
      <c r="BE2104" s="151">
        <v>1400</v>
      </c>
      <c r="BF2104" s="164">
        <f t="shared" si="766"/>
        <v>8.9536000000000584</v>
      </c>
      <c r="BG2104" s="177">
        <f t="shared" si="767"/>
        <v>0.25600457508375163</v>
      </c>
      <c r="BH2104" s="178">
        <f t="shared" si="768"/>
        <v>4.6391303772763681E-4</v>
      </c>
      <c r="BI2104" s="179" t="str">
        <f t="shared" si="769"/>
        <v/>
      </c>
      <c r="BJ2104" s="179" t="str">
        <f t="shared" si="765"/>
        <v/>
      </c>
    </row>
    <row r="2105" spans="2:62" ht="20.100000000000001" customHeight="1" x14ac:dyDescent="0.25">
      <c r="B2105" s="147"/>
      <c r="C2105" s="151">
        <v>1424</v>
      </c>
      <c r="D2105" s="147">
        <f t="shared" si="770"/>
        <v>1266.7741260916268</v>
      </c>
      <c r="E2105" s="170">
        <f t="shared" si="771"/>
        <v>1.2677421534278225E-4</v>
      </c>
      <c r="F2105" s="170">
        <f t="shared" si="772"/>
        <v>0.95505705996866008</v>
      </c>
      <c r="G2105" s="147">
        <f t="shared" si="773"/>
        <v>1.2677421534278225E-4</v>
      </c>
      <c r="H2105" s="147" t="str">
        <f t="shared" si="774"/>
        <v/>
      </c>
      <c r="I2105" s="147" t="str">
        <f t="shared" si="775"/>
        <v/>
      </c>
      <c r="J2105" s="147">
        <f t="shared" si="776"/>
        <v>1.7142759608340031E-8</v>
      </c>
      <c r="K2105" s="147" t="str">
        <f t="shared" si="777"/>
        <v/>
      </c>
      <c r="L2105" s="147" t="str">
        <f t="shared" si="778"/>
        <v/>
      </c>
      <c r="P2105" s="151">
        <v>1424</v>
      </c>
      <c r="Q2105" s="147">
        <f t="shared" si="779"/>
        <v>40740.859463400906</v>
      </c>
      <c r="R2105" s="170">
        <f t="shared" si="780"/>
        <v>3.941848502142493E-6</v>
      </c>
      <c r="S2105" s="170">
        <f t="shared" si="781"/>
        <v>0.95505705996866008</v>
      </c>
      <c r="T2105" s="147">
        <f t="shared" si="782"/>
        <v>3.941848502142493E-6</v>
      </c>
      <c r="U2105" s="147" t="str">
        <f t="shared" si="783"/>
        <v/>
      </c>
      <c r="V2105" s="147" t="str">
        <f t="shared" si="784"/>
        <v/>
      </c>
      <c r="W2105" s="171">
        <f t="shared" si="785"/>
        <v>1.077229213561536E-5</v>
      </c>
      <c r="X2105" s="169" t="str">
        <f t="shared" si="786"/>
        <v/>
      </c>
      <c r="Y2105" s="147" t="str">
        <f t="shared" si="787"/>
        <v/>
      </c>
      <c r="AC2105" s="151">
        <v>1424</v>
      </c>
      <c r="AD2105" s="147">
        <f t="shared" si="788"/>
        <v>1.6959999999999997</v>
      </c>
      <c r="AE2105" s="170">
        <f t="shared" si="789"/>
        <v>9.4690032931488616E-2</v>
      </c>
      <c r="AF2105" s="170">
        <f t="shared" si="790"/>
        <v>0.95505705996866008</v>
      </c>
      <c r="AG2105" s="147">
        <f t="shared" si="791"/>
        <v>9.4690032931488616E-2</v>
      </c>
      <c r="AH2105" s="147" t="str">
        <f t="shared" si="792"/>
        <v/>
      </c>
      <c r="AI2105" s="147" t="str">
        <f t="shared" si="793"/>
        <v/>
      </c>
      <c r="AJ2105" s="169">
        <f t="shared" si="794"/>
        <v>6.4472599713978517E-148</v>
      </c>
      <c r="AK2105" s="169" t="str">
        <f t="shared" si="795"/>
        <v/>
      </c>
      <c r="AL2105" s="169" t="str">
        <f t="shared" si="796"/>
        <v/>
      </c>
      <c r="AM2105" s="169"/>
      <c r="AN2105" s="169"/>
      <c r="AO2105" s="169"/>
      <c r="AP2105" s="169"/>
      <c r="AQ2105" s="169"/>
      <c r="AR2105" s="169"/>
      <c r="AS2105" s="169"/>
      <c r="AT2105" s="148"/>
      <c r="AU2105" s="149"/>
      <c r="AV2105" s="148"/>
      <c r="AW2105" s="173"/>
      <c r="AX2105" s="174"/>
      <c r="AY2105" s="175"/>
      <c r="AZ2105" s="175"/>
      <c r="BA2105" s="176"/>
      <c r="BB2105" s="176"/>
      <c r="BC2105" s="150"/>
      <c r="BE2105" s="151">
        <v>1401</v>
      </c>
      <c r="BF2105" s="164">
        <f t="shared" si="766"/>
        <v>8.9600000000000577</v>
      </c>
      <c r="BG2105" s="177">
        <f t="shared" si="767"/>
        <v>0.25554066204602399</v>
      </c>
      <c r="BH2105" s="178">
        <f t="shared" si="768"/>
        <v>4.6325739602731675E-4</v>
      </c>
      <c r="BI2105" s="179" t="str">
        <f t="shared" si="769"/>
        <v/>
      </c>
      <c r="BJ2105" s="179" t="str">
        <f t="shared" si="765"/>
        <v/>
      </c>
    </row>
    <row r="2106" spans="2:62" ht="20.100000000000001" customHeight="1" x14ac:dyDescent="0.25">
      <c r="B2106" s="147"/>
      <c r="C2106" s="151">
        <v>1425</v>
      </c>
      <c r="D2106" s="147">
        <f t="shared" si="770"/>
        <v>1269.7618009173152</v>
      </c>
      <c r="E2106" s="170">
        <f t="shared" si="771"/>
        <v>1.2591608239057351E-4</v>
      </c>
      <c r="F2106" s="170">
        <f t="shared" si="772"/>
        <v>0.95543453724145699</v>
      </c>
      <c r="G2106" s="147">
        <f t="shared" si="773"/>
        <v>1.2591608239057351E-4</v>
      </c>
      <c r="H2106" s="147" t="str">
        <f t="shared" si="774"/>
        <v/>
      </c>
      <c r="I2106" s="147" t="str">
        <f t="shared" si="775"/>
        <v/>
      </c>
      <c r="J2106" s="147">
        <f t="shared" si="776"/>
        <v>1.7457406281328142E-8</v>
      </c>
      <c r="K2106" s="147" t="str">
        <f t="shared" si="777"/>
        <v/>
      </c>
      <c r="L2106" s="147" t="str">
        <f t="shared" si="778"/>
        <v/>
      </c>
      <c r="P2106" s="151">
        <v>1425</v>
      </c>
      <c r="Q2106" s="147">
        <f t="shared" si="779"/>
        <v>40836.946396097628</v>
      </c>
      <c r="R2106" s="170">
        <f t="shared" si="780"/>
        <v>3.9151661828462788E-6</v>
      </c>
      <c r="S2106" s="170">
        <f t="shared" si="781"/>
        <v>0.95543453724145699</v>
      </c>
      <c r="T2106" s="147">
        <f t="shared" si="782"/>
        <v>3.9151661828462788E-6</v>
      </c>
      <c r="U2106" s="147" t="str">
        <f t="shared" si="783"/>
        <v/>
      </c>
      <c r="V2106" s="147" t="str">
        <f t="shared" si="784"/>
        <v/>
      </c>
      <c r="W2106" s="171">
        <f t="shared" si="785"/>
        <v>1.0732187928078149E-5</v>
      </c>
      <c r="X2106" s="169" t="str">
        <f t="shared" si="786"/>
        <v/>
      </c>
      <c r="Y2106" s="147" t="str">
        <f t="shared" si="787"/>
        <v/>
      </c>
      <c r="AC2106" s="151">
        <v>1425</v>
      </c>
      <c r="AD2106" s="147">
        <f t="shared" si="788"/>
        <v>1.7000000000000002</v>
      </c>
      <c r="AE2106" s="170">
        <f t="shared" si="789"/>
        <v>9.4049077376886905E-2</v>
      </c>
      <c r="AF2106" s="170">
        <f t="shared" si="790"/>
        <v>0.95543453724145699</v>
      </c>
      <c r="AG2106" s="147">
        <f t="shared" si="791"/>
        <v>9.4049077376886905E-2</v>
      </c>
      <c r="AH2106" s="147" t="str">
        <f t="shared" si="792"/>
        <v/>
      </c>
      <c r="AI2106" s="147" t="str">
        <f t="shared" si="793"/>
        <v/>
      </c>
      <c r="AJ2106" s="169">
        <f t="shared" si="794"/>
        <v>7.6539297364193932E-137</v>
      </c>
      <c r="AK2106" s="169" t="str">
        <f t="shared" si="795"/>
        <v/>
      </c>
      <c r="AL2106" s="169" t="str">
        <f t="shared" si="796"/>
        <v/>
      </c>
      <c r="AM2106" s="169"/>
      <c r="AN2106" s="169"/>
      <c r="AO2106" s="169"/>
      <c r="AP2106" s="169"/>
      <c r="AQ2106" s="169"/>
      <c r="AR2106" s="169"/>
      <c r="AS2106" s="169"/>
      <c r="AT2106" s="148"/>
      <c r="AU2106" s="149"/>
      <c r="AV2106" s="148"/>
      <c r="AW2106" s="173"/>
      <c r="AX2106" s="174"/>
      <c r="AY2106" s="175"/>
      <c r="AZ2106" s="175"/>
      <c r="BA2106" s="176"/>
      <c r="BB2106" s="176"/>
      <c r="BC2106" s="150"/>
      <c r="BE2106" s="151">
        <v>1402</v>
      </c>
      <c r="BF2106" s="164">
        <f t="shared" si="766"/>
        <v>8.966400000000057</v>
      </c>
      <c r="BG2106" s="177">
        <f t="shared" si="767"/>
        <v>0.25507740464999668</v>
      </c>
      <c r="BH2106" s="178">
        <f t="shared" si="768"/>
        <v>4.6260209130322139E-4</v>
      </c>
      <c r="BI2106" s="179" t="str">
        <f t="shared" si="769"/>
        <v/>
      </c>
      <c r="BJ2106" s="179" t="str">
        <f t="shared" si="765"/>
        <v/>
      </c>
    </row>
    <row r="2107" spans="2:62" ht="20.100000000000001" customHeight="1" x14ac:dyDescent="0.25">
      <c r="B2107" s="147"/>
      <c r="C2107" s="151">
        <v>1426</v>
      </c>
      <c r="D2107" s="147">
        <f t="shared" si="770"/>
        <v>1272.7494757430027</v>
      </c>
      <c r="E2107" s="170">
        <f t="shared" si="771"/>
        <v>1.2506175712461185E-4</v>
      </c>
      <c r="F2107" s="170">
        <f t="shared" si="772"/>
        <v>0.95580945637972436</v>
      </c>
      <c r="G2107" s="147">
        <f t="shared" si="773"/>
        <v>1.2506175712461185E-4</v>
      </c>
      <c r="H2107" s="147" t="str">
        <f t="shared" si="774"/>
        <v/>
      </c>
      <c r="I2107" s="147" t="str">
        <f t="shared" si="775"/>
        <v/>
      </c>
      <c r="J2107" s="147">
        <f t="shared" si="776"/>
        <v>1.7777543691714126E-8</v>
      </c>
      <c r="K2107" s="147" t="str">
        <f t="shared" si="777"/>
        <v/>
      </c>
      <c r="L2107" s="147" t="str">
        <f t="shared" si="778"/>
        <v/>
      </c>
      <c r="P2107" s="151">
        <v>1426</v>
      </c>
      <c r="Q2107" s="147">
        <f t="shared" si="779"/>
        <v>40933.033328794321</v>
      </c>
      <c r="R2107" s="170">
        <f t="shared" si="780"/>
        <v>3.8886022576753143E-6</v>
      </c>
      <c r="S2107" s="170">
        <f t="shared" si="781"/>
        <v>0.95580945637972436</v>
      </c>
      <c r="T2107" s="147">
        <f t="shared" si="782"/>
        <v>3.8886022576753143E-6</v>
      </c>
      <c r="U2107" s="147" t="str">
        <f t="shared" si="783"/>
        <v/>
      </c>
      <c r="V2107" s="147" t="str">
        <f t="shared" si="784"/>
        <v/>
      </c>
      <c r="W2107" s="171">
        <f t="shared" si="785"/>
        <v>1.069206195028857E-5</v>
      </c>
      <c r="X2107" s="169" t="str">
        <f t="shared" si="786"/>
        <v/>
      </c>
      <c r="Y2107" s="147" t="str">
        <f t="shared" si="787"/>
        <v/>
      </c>
      <c r="AC2107" s="151">
        <v>1426</v>
      </c>
      <c r="AD2107" s="147">
        <f t="shared" si="788"/>
        <v>1.7039999999999997</v>
      </c>
      <c r="AE2107" s="170">
        <f t="shared" si="789"/>
        <v>9.3410965854371211E-2</v>
      </c>
      <c r="AF2107" s="170">
        <f t="shared" si="790"/>
        <v>0.95580945637972436</v>
      </c>
      <c r="AG2107" s="147">
        <f t="shared" si="791"/>
        <v>9.3410965854371211E-2</v>
      </c>
      <c r="AH2107" s="147" t="str">
        <f t="shared" si="792"/>
        <v/>
      </c>
      <c r="AI2107" s="147" t="str">
        <f t="shared" si="793"/>
        <v/>
      </c>
      <c r="AJ2107" s="169">
        <f t="shared" si="794"/>
        <v>3.3427144417944578E-126</v>
      </c>
      <c r="AK2107" s="169" t="str">
        <f t="shared" si="795"/>
        <v/>
      </c>
      <c r="AL2107" s="169" t="str">
        <f t="shared" si="796"/>
        <v/>
      </c>
      <c r="AM2107" s="169"/>
      <c r="AN2107" s="169"/>
      <c r="AO2107" s="169"/>
      <c r="AP2107" s="169"/>
      <c r="AQ2107" s="169"/>
      <c r="AR2107" s="169"/>
      <c r="AS2107" s="169"/>
      <c r="AT2107" s="148"/>
      <c r="AU2107" s="149"/>
      <c r="AV2107" s="148"/>
      <c r="AW2107" s="173"/>
      <c r="AX2107" s="174"/>
      <c r="AY2107" s="175"/>
      <c r="AZ2107" s="175"/>
      <c r="BA2107" s="176"/>
      <c r="BB2107" s="176"/>
      <c r="BC2107" s="150"/>
      <c r="BE2107" s="151">
        <v>1403</v>
      </c>
      <c r="BF2107" s="164">
        <f t="shared" si="766"/>
        <v>8.9728000000000563</v>
      </c>
      <c r="BG2107" s="177">
        <f t="shared" si="767"/>
        <v>0.25461480255869345</v>
      </c>
      <c r="BH2107" s="178">
        <f t="shared" si="768"/>
        <v>4.6194712558750295E-4</v>
      </c>
      <c r="BI2107" s="179" t="str">
        <f t="shared" si="769"/>
        <v/>
      </c>
      <c r="BJ2107" s="179" t="str">
        <f t="shared" si="765"/>
        <v/>
      </c>
    </row>
    <row r="2108" spans="2:62" ht="20.100000000000001" customHeight="1" x14ac:dyDescent="0.25">
      <c r="B2108" s="147"/>
      <c r="C2108" s="151">
        <v>1427</v>
      </c>
      <c r="D2108" s="147">
        <f t="shared" si="770"/>
        <v>1275.7371505686901</v>
      </c>
      <c r="E2108" s="170">
        <f t="shared" si="771"/>
        <v>1.2421124095565665E-4</v>
      </c>
      <c r="F2108" s="170">
        <f t="shared" si="772"/>
        <v>0.95618182876174607</v>
      </c>
      <c r="G2108" s="147">
        <f t="shared" si="773"/>
        <v>1.2421124095565665E-4</v>
      </c>
      <c r="H2108" s="147" t="str">
        <f t="shared" si="774"/>
        <v/>
      </c>
      <c r="I2108" s="147" t="str">
        <f t="shared" si="775"/>
        <v/>
      </c>
      <c r="J2108" s="147">
        <f t="shared" si="776"/>
        <v>1.810326219149315E-8</v>
      </c>
      <c r="K2108" s="147" t="str">
        <f t="shared" si="777"/>
        <v/>
      </c>
      <c r="L2108" s="147" t="str">
        <f t="shared" si="778"/>
        <v/>
      </c>
      <c r="P2108" s="151">
        <v>1427</v>
      </c>
      <c r="Q2108" s="147">
        <f t="shared" si="779"/>
        <v>41029.120261491014</v>
      </c>
      <c r="R2108" s="170">
        <f t="shared" si="780"/>
        <v>3.8621567704949821E-6</v>
      </c>
      <c r="S2108" s="170">
        <f t="shared" si="781"/>
        <v>0.95618182876174607</v>
      </c>
      <c r="T2108" s="147">
        <f t="shared" si="782"/>
        <v>3.8621567704949821E-6</v>
      </c>
      <c r="U2108" s="147" t="str">
        <f t="shared" si="783"/>
        <v/>
      </c>
      <c r="V2108" s="147" t="str">
        <f t="shared" si="784"/>
        <v/>
      </c>
      <c r="W2108" s="171">
        <f t="shared" si="785"/>
        <v>1.0651915565262838E-5</v>
      </c>
      <c r="X2108" s="169" t="str">
        <f t="shared" si="786"/>
        <v/>
      </c>
      <c r="Y2108" s="147" t="str">
        <f t="shared" si="787"/>
        <v/>
      </c>
      <c r="AC2108" s="151">
        <v>1427</v>
      </c>
      <c r="AD2108" s="147">
        <f t="shared" si="788"/>
        <v>1.7080000000000002</v>
      </c>
      <c r="AE2108" s="170">
        <f t="shared" si="789"/>
        <v>9.2775699417664115E-2</v>
      </c>
      <c r="AF2108" s="170">
        <f t="shared" si="790"/>
        <v>0.95618182876174607</v>
      </c>
      <c r="AG2108" s="147">
        <f t="shared" si="791"/>
        <v>9.2775699417664115E-2</v>
      </c>
      <c r="AH2108" s="147" t="str">
        <f t="shared" si="792"/>
        <v/>
      </c>
      <c r="AI2108" s="147" t="str">
        <f t="shared" si="793"/>
        <v/>
      </c>
      <c r="AJ2108" s="169">
        <f t="shared" si="794"/>
        <v>5.3705603650205916E-116</v>
      </c>
      <c r="AK2108" s="169" t="str">
        <f t="shared" si="795"/>
        <v/>
      </c>
      <c r="AL2108" s="169" t="str">
        <f t="shared" si="796"/>
        <v/>
      </c>
      <c r="AM2108" s="169"/>
      <c r="AN2108" s="169"/>
      <c r="AO2108" s="169"/>
      <c r="AP2108" s="169"/>
      <c r="AQ2108" s="169"/>
      <c r="AR2108" s="169"/>
      <c r="AS2108" s="169"/>
      <c r="AT2108" s="148"/>
      <c r="AU2108" s="149"/>
      <c r="AV2108" s="148"/>
      <c r="AW2108" s="173"/>
      <c r="AX2108" s="174"/>
      <c r="AY2108" s="175"/>
      <c r="AZ2108" s="175"/>
      <c r="BA2108" s="176"/>
      <c r="BB2108" s="176"/>
      <c r="BC2108" s="150"/>
      <c r="BE2108" s="151">
        <v>1404</v>
      </c>
      <c r="BF2108" s="164">
        <f t="shared" si="766"/>
        <v>8.9792000000000556</v>
      </c>
      <c r="BG2108" s="177">
        <f t="shared" si="767"/>
        <v>0.25415285543310595</v>
      </c>
      <c r="BH2108" s="178">
        <f t="shared" si="768"/>
        <v>4.6129250090365392E-4</v>
      </c>
      <c r="BI2108" s="179" t="str">
        <f t="shared" si="769"/>
        <v/>
      </c>
      <c r="BJ2108" s="179" t="str">
        <f t="shared" si="765"/>
        <v/>
      </c>
    </row>
    <row r="2109" spans="2:62" ht="20.100000000000001" customHeight="1" x14ac:dyDescent="0.25">
      <c r="B2109" s="147"/>
      <c r="C2109" s="151">
        <v>1428</v>
      </c>
      <c r="D2109" s="147">
        <f t="shared" si="770"/>
        <v>1278.7248253943785</v>
      </c>
      <c r="E2109" s="170">
        <f t="shared" si="771"/>
        <v>1.2336453510267123E-4</v>
      </c>
      <c r="F2109" s="170">
        <f t="shared" si="772"/>
        <v>0.95655166576973383</v>
      </c>
      <c r="G2109" s="147">
        <f t="shared" si="773"/>
        <v>1.2336453510267123E-4</v>
      </c>
      <c r="H2109" s="147" t="str">
        <f t="shared" si="774"/>
        <v/>
      </c>
      <c r="I2109" s="147" t="str">
        <f t="shared" si="775"/>
        <v/>
      </c>
      <c r="J2109" s="147">
        <f t="shared" si="776"/>
        <v>1.8434653518472915E-8</v>
      </c>
      <c r="K2109" s="147" t="str">
        <f t="shared" si="777"/>
        <v/>
      </c>
      <c r="L2109" s="147" t="str">
        <f t="shared" si="778"/>
        <v/>
      </c>
      <c r="P2109" s="151">
        <v>1428</v>
      </c>
      <c r="Q2109" s="147">
        <f t="shared" si="779"/>
        <v>41125.207194187708</v>
      </c>
      <c r="R2109" s="170">
        <f t="shared" si="780"/>
        <v>3.835829759207074E-6</v>
      </c>
      <c r="S2109" s="170">
        <f t="shared" si="781"/>
        <v>0.95655166576973372</v>
      </c>
      <c r="T2109" s="147">
        <f t="shared" si="782"/>
        <v>3.835829759207074E-6</v>
      </c>
      <c r="U2109" s="147" t="str">
        <f t="shared" si="783"/>
        <v/>
      </c>
      <c r="V2109" s="147" t="str">
        <f t="shared" si="784"/>
        <v/>
      </c>
      <c r="W2109" s="171">
        <f t="shared" si="785"/>
        <v>1.0611750131887926E-5</v>
      </c>
      <c r="X2109" s="169" t="str">
        <f t="shared" si="786"/>
        <v/>
      </c>
      <c r="Y2109" s="147" t="str">
        <f t="shared" si="787"/>
        <v/>
      </c>
      <c r="AC2109" s="151">
        <v>1428</v>
      </c>
      <c r="AD2109" s="147">
        <f t="shared" si="788"/>
        <v>1.7119999999999997</v>
      </c>
      <c r="AE2109" s="170">
        <f t="shared" si="789"/>
        <v>9.2143278977232526E-2</v>
      </c>
      <c r="AF2109" s="170">
        <f t="shared" si="790"/>
        <v>0.95655166576973372</v>
      </c>
      <c r="AG2109" s="147">
        <f t="shared" si="791"/>
        <v>9.2143278977232526E-2</v>
      </c>
      <c r="AH2109" s="147" t="str">
        <f t="shared" si="792"/>
        <v/>
      </c>
      <c r="AI2109" s="147" t="str">
        <f t="shared" si="793"/>
        <v/>
      </c>
      <c r="AJ2109" s="169">
        <f t="shared" si="794"/>
        <v>3.1742815528252622E-106</v>
      </c>
      <c r="AK2109" s="169" t="str">
        <f t="shared" si="795"/>
        <v/>
      </c>
      <c r="AL2109" s="169" t="str">
        <f t="shared" si="796"/>
        <v/>
      </c>
      <c r="AM2109" s="169"/>
      <c r="AN2109" s="169"/>
      <c r="AO2109" s="169"/>
      <c r="AP2109" s="169"/>
      <c r="AQ2109" s="169"/>
      <c r="AR2109" s="169"/>
      <c r="AS2109" s="169"/>
      <c r="AT2109" s="148"/>
      <c r="AU2109" s="149"/>
      <c r="AV2109" s="148"/>
      <c r="AW2109" s="173"/>
      <c r="AX2109" s="174"/>
      <c r="AY2109" s="175"/>
      <c r="AZ2109" s="175"/>
      <c r="BA2109" s="176"/>
      <c r="BB2109" s="176"/>
      <c r="BC2109" s="150"/>
      <c r="BE2109" s="151">
        <v>1405</v>
      </c>
      <c r="BF2109" s="164">
        <f t="shared" si="766"/>
        <v>8.9856000000000549</v>
      </c>
      <c r="BG2109" s="177">
        <f t="shared" si="767"/>
        <v>0.2536915629322023</v>
      </c>
      <c r="BH2109" s="178">
        <f t="shared" si="768"/>
        <v>4.606382192647307E-4</v>
      </c>
      <c r="BI2109" s="179" t="str">
        <f t="shared" si="769"/>
        <v/>
      </c>
      <c r="BJ2109" s="179" t="str">
        <f t="shared" si="765"/>
        <v/>
      </c>
    </row>
    <row r="2110" spans="2:62" ht="20.100000000000001" customHeight="1" x14ac:dyDescent="0.25">
      <c r="B2110" s="147"/>
      <c r="C2110" s="151">
        <v>1429</v>
      </c>
      <c r="D2110" s="147">
        <f t="shared" si="770"/>
        <v>1281.712500220066</v>
      </c>
      <c r="E2110" s="170">
        <f t="shared" si="771"/>
        <v>1.2252164059404989E-4</v>
      </c>
      <c r="F2110" s="170">
        <f t="shared" si="772"/>
        <v>0.95691897878925603</v>
      </c>
      <c r="G2110" s="147">
        <f t="shared" si="773"/>
        <v>1.2252164059404989E-4</v>
      </c>
      <c r="H2110" s="147" t="str">
        <f t="shared" si="774"/>
        <v/>
      </c>
      <c r="I2110" s="147" t="str">
        <f t="shared" si="775"/>
        <v/>
      </c>
      <c r="J2110" s="147">
        <f t="shared" si="776"/>
        <v>1.8771810815739424E-8</v>
      </c>
      <c r="K2110" s="147" t="str">
        <f t="shared" si="777"/>
        <v/>
      </c>
      <c r="L2110" s="147" t="str">
        <f t="shared" si="778"/>
        <v/>
      </c>
      <c r="P2110" s="151">
        <v>1429</v>
      </c>
      <c r="Q2110" s="147">
        <f t="shared" si="779"/>
        <v>41221.29412688443</v>
      </c>
      <c r="R2110" s="170">
        <f t="shared" si="780"/>
        <v>3.8096212557878999E-6</v>
      </c>
      <c r="S2110" s="170">
        <f t="shared" si="781"/>
        <v>0.95691897878925614</v>
      </c>
      <c r="T2110" s="147">
        <f t="shared" si="782"/>
        <v>3.8096212557878999E-6</v>
      </c>
      <c r="U2110" s="147" t="str">
        <f t="shared" si="783"/>
        <v/>
      </c>
      <c r="V2110" s="147" t="str">
        <f t="shared" si="784"/>
        <v/>
      </c>
      <c r="W2110" s="171">
        <f t="shared" si="785"/>
        <v>1.057156700485025E-5</v>
      </c>
      <c r="X2110" s="169" t="str">
        <f t="shared" si="786"/>
        <v/>
      </c>
      <c r="Y2110" s="147" t="str">
        <f t="shared" si="787"/>
        <v/>
      </c>
      <c r="AC2110" s="151">
        <v>1429</v>
      </c>
      <c r="AD2110" s="147">
        <f t="shared" si="788"/>
        <v>1.7160000000000002</v>
      </c>
      <c r="AE2110" s="170">
        <f t="shared" si="789"/>
        <v>9.1513705301202758E-2</v>
      </c>
      <c r="AF2110" s="170">
        <f t="shared" si="790"/>
        <v>0.95691897878925614</v>
      </c>
      <c r="AG2110" s="147">
        <f t="shared" si="791"/>
        <v>9.1513705301202758E-2</v>
      </c>
      <c r="AH2110" s="147" t="str">
        <f t="shared" si="792"/>
        <v/>
      </c>
      <c r="AI2110" s="147" t="str">
        <f t="shared" si="793"/>
        <v/>
      </c>
      <c r="AJ2110" s="169">
        <f t="shared" si="794"/>
        <v>6.9020294201272195E-97</v>
      </c>
      <c r="AK2110" s="169" t="str">
        <f t="shared" si="795"/>
        <v/>
      </c>
      <c r="AL2110" s="169" t="str">
        <f t="shared" si="796"/>
        <v/>
      </c>
      <c r="AM2110" s="169"/>
      <c r="AN2110" s="169"/>
      <c r="AO2110" s="169"/>
      <c r="AP2110" s="169"/>
      <c r="AQ2110" s="169"/>
      <c r="AR2110" s="169"/>
      <c r="AS2110" s="169"/>
      <c r="AT2110" s="148"/>
      <c r="AU2110" s="149"/>
      <c r="AV2110" s="148"/>
      <c r="AW2110" s="173"/>
      <c r="AX2110" s="174"/>
      <c r="AY2110" s="175"/>
      <c r="AZ2110" s="175"/>
      <c r="BA2110" s="176"/>
      <c r="BB2110" s="176"/>
      <c r="BC2110" s="150"/>
      <c r="BE2110" s="151">
        <v>1406</v>
      </c>
      <c r="BF2110" s="164">
        <f t="shared" si="766"/>
        <v>8.9920000000000542</v>
      </c>
      <c r="BG2110" s="177">
        <f t="shared" si="767"/>
        <v>0.25323092471293757</v>
      </c>
      <c r="BH2110" s="178">
        <f t="shared" si="768"/>
        <v>4.5998428267540747E-4</v>
      </c>
      <c r="BI2110" s="179" t="str">
        <f t="shared" si="769"/>
        <v/>
      </c>
      <c r="BJ2110" s="179" t="str">
        <f t="shared" si="765"/>
        <v/>
      </c>
    </row>
    <row r="2111" spans="2:62" ht="20.100000000000001" customHeight="1" x14ac:dyDescent="0.25">
      <c r="B2111" s="147"/>
      <c r="C2111" s="151">
        <v>1430</v>
      </c>
      <c r="D2111" s="147">
        <f t="shared" si="770"/>
        <v>1284.7001750457543</v>
      </c>
      <c r="E2111" s="170">
        <f t="shared" si="771"/>
        <v>1.2168255826884969E-4</v>
      </c>
      <c r="F2111" s="170">
        <f t="shared" si="772"/>
        <v>0.95728377920867114</v>
      </c>
      <c r="G2111" s="147">
        <f t="shared" si="773"/>
        <v>1.2168255826884969E-4</v>
      </c>
      <c r="H2111" s="147" t="str">
        <f t="shared" si="774"/>
        <v/>
      </c>
      <c r="I2111" s="147" t="str">
        <f t="shared" si="775"/>
        <v/>
      </c>
      <c r="J2111" s="147">
        <f t="shared" si="776"/>
        <v>1.9114828651366392E-8</v>
      </c>
      <c r="K2111" s="147" t="str">
        <f t="shared" si="777"/>
        <v/>
      </c>
      <c r="L2111" s="147" t="str">
        <f t="shared" si="778"/>
        <v/>
      </c>
      <c r="P2111" s="151">
        <v>1430</v>
      </c>
      <c r="Q2111" s="147">
        <f t="shared" si="779"/>
        <v>41317.381059581123</v>
      </c>
      <c r="R2111" s="170">
        <f t="shared" si="780"/>
        <v>3.7835312863266782E-6</v>
      </c>
      <c r="S2111" s="170">
        <f t="shared" si="781"/>
        <v>0.95728377920867114</v>
      </c>
      <c r="T2111" s="147">
        <f t="shared" si="782"/>
        <v>3.7835312863266782E-6</v>
      </c>
      <c r="U2111" s="147" t="str">
        <f t="shared" si="783"/>
        <v/>
      </c>
      <c r="V2111" s="147" t="str">
        <f t="shared" si="784"/>
        <v/>
      </c>
      <c r="W2111" s="171">
        <f t="shared" si="785"/>
        <v>1.0531367534565017E-5</v>
      </c>
      <c r="X2111" s="169" t="str">
        <f t="shared" si="786"/>
        <v/>
      </c>
      <c r="Y2111" s="147" t="str">
        <f t="shared" si="787"/>
        <v/>
      </c>
      <c r="AC2111" s="151">
        <v>1430</v>
      </c>
      <c r="AD2111" s="147">
        <f t="shared" si="788"/>
        <v>1.7199999999999998</v>
      </c>
      <c r="AE2111" s="170">
        <f t="shared" si="789"/>
        <v>9.0886979016282898E-2</v>
      </c>
      <c r="AF2111" s="170">
        <f t="shared" si="790"/>
        <v>0.95728377920867103</v>
      </c>
      <c r="AG2111" s="147">
        <f t="shared" si="791"/>
        <v>9.0886979016282898E-2</v>
      </c>
      <c r="AH2111" s="147" t="str">
        <f t="shared" si="792"/>
        <v/>
      </c>
      <c r="AI2111" s="147" t="str">
        <f t="shared" si="793"/>
        <v/>
      </c>
      <c r="AJ2111" s="169">
        <f t="shared" si="794"/>
        <v>5.5209483621597635E-88</v>
      </c>
      <c r="AK2111" s="169" t="str">
        <f t="shared" si="795"/>
        <v/>
      </c>
      <c r="AL2111" s="169" t="str">
        <f t="shared" si="796"/>
        <v/>
      </c>
      <c r="AM2111" s="169"/>
      <c r="AN2111" s="169"/>
      <c r="AO2111" s="169"/>
      <c r="AP2111" s="169"/>
      <c r="AQ2111" s="169"/>
      <c r="AR2111" s="169"/>
      <c r="AS2111" s="169"/>
      <c r="AT2111" s="148"/>
      <c r="AU2111" s="149"/>
      <c r="AV2111" s="148"/>
      <c r="AW2111" s="173"/>
      <c r="AX2111" s="174"/>
      <c r="AY2111" s="175"/>
      <c r="AZ2111" s="175"/>
      <c r="BA2111" s="176"/>
      <c r="BB2111" s="176"/>
      <c r="BC2111" s="150"/>
      <c r="BE2111" s="151">
        <v>1407</v>
      </c>
      <c r="BF2111" s="164">
        <f t="shared" si="766"/>
        <v>8.9984000000000535</v>
      </c>
      <c r="BG2111" s="177">
        <f t="shared" si="767"/>
        <v>0.25277094043026216</v>
      </c>
      <c r="BH2111" s="178">
        <f t="shared" si="768"/>
        <v>4.5933069312970032E-4</v>
      </c>
      <c r="BI2111" s="179" t="str">
        <f t="shared" si="769"/>
        <v/>
      </c>
      <c r="BJ2111" s="179" t="str">
        <f t="shared" si="765"/>
        <v/>
      </c>
    </row>
    <row r="2112" spans="2:62" ht="20.100000000000001" customHeight="1" x14ac:dyDescent="0.25">
      <c r="B2112" s="147"/>
      <c r="C2112" s="151">
        <v>1431</v>
      </c>
      <c r="D2112" s="147">
        <f t="shared" si="770"/>
        <v>1287.6878498714418</v>
      </c>
      <c r="E2112" s="170">
        <f t="shared" si="771"/>
        <v>1.2084728877803274E-4</v>
      </c>
      <c r="F2112" s="170">
        <f t="shared" si="772"/>
        <v>0.95764607841856231</v>
      </c>
      <c r="G2112" s="147">
        <f t="shared" si="773"/>
        <v>1.2084728877803274E-4</v>
      </c>
      <c r="H2112" s="147" t="str">
        <f t="shared" si="774"/>
        <v/>
      </c>
      <c r="I2112" s="147" t="str">
        <f t="shared" si="775"/>
        <v/>
      </c>
      <c r="J2112" s="147">
        <f t="shared" si="776"/>
        <v>1.9463803038368665E-8</v>
      </c>
      <c r="K2112" s="147" t="str">
        <f t="shared" si="777"/>
        <v/>
      </c>
      <c r="L2112" s="147" t="str">
        <f t="shared" si="778"/>
        <v/>
      </c>
      <c r="P2112" s="151">
        <v>1431</v>
      </c>
      <c r="Q2112" s="147">
        <f t="shared" si="779"/>
        <v>41413.467992277816</v>
      </c>
      <c r="R2112" s="170">
        <f t="shared" si="780"/>
        <v>3.7575598710640412E-6</v>
      </c>
      <c r="S2112" s="170">
        <f t="shared" si="781"/>
        <v>0.95764607841856231</v>
      </c>
      <c r="T2112" s="147">
        <f t="shared" si="782"/>
        <v>3.7575598710640412E-6</v>
      </c>
      <c r="U2112" s="147" t="str">
        <f t="shared" si="783"/>
        <v/>
      </c>
      <c r="V2112" s="147" t="str">
        <f t="shared" si="784"/>
        <v/>
      </c>
      <c r="W2112" s="171">
        <f t="shared" si="785"/>
        <v>1.049115306710607E-5</v>
      </c>
      <c r="X2112" s="169" t="str">
        <f t="shared" si="786"/>
        <v/>
      </c>
      <c r="Y2112" s="147" t="str">
        <f t="shared" si="787"/>
        <v/>
      </c>
      <c r="AC2112" s="151">
        <v>1431</v>
      </c>
      <c r="AD2112" s="147">
        <f t="shared" si="788"/>
        <v>1.7240000000000002</v>
      </c>
      <c r="AE2112" s="170">
        <f t="shared" si="789"/>
        <v>9.0263100608688029E-2</v>
      </c>
      <c r="AF2112" s="170">
        <f t="shared" si="790"/>
        <v>0.95764607841856231</v>
      </c>
      <c r="AG2112" s="147">
        <f t="shared" si="791"/>
        <v>9.0263100608688029E-2</v>
      </c>
      <c r="AH2112" s="147" t="str">
        <f t="shared" si="792"/>
        <v/>
      </c>
      <c r="AI2112" s="147" t="str">
        <f t="shared" si="793"/>
        <v/>
      </c>
      <c r="AJ2112" s="169">
        <f t="shared" si="794"/>
        <v>1.6246360367736081E-79</v>
      </c>
      <c r="AK2112" s="169" t="str">
        <f t="shared" si="795"/>
        <v/>
      </c>
      <c r="AL2112" s="169" t="str">
        <f t="shared" si="796"/>
        <v/>
      </c>
      <c r="AM2112" s="169"/>
      <c r="AN2112" s="169"/>
      <c r="AO2112" s="169"/>
      <c r="AP2112" s="169"/>
      <c r="AQ2112" s="169"/>
      <c r="AR2112" s="169"/>
      <c r="AS2112" s="169"/>
      <c r="AT2112" s="148"/>
      <c r="AU2112" s="149"/>
      <c r="AV2112" s="148"/>
      <c r="AW2112" s="173"/>
      <c r="AX2112" s="174"/>
      <c r="AY2112" s="175"/>
      <c r="AZ2112" s="175"/>
      <c r="BA2112" s="176"/>
      <c r="BB2112" s="176"/>
      <c r="BC2112" s="150"/>
      <c r="BE2112" s="151">
        <v>1408</v>
      </c>
      <c r="BF2112" s="164">
        <f t="shared" si="766"/>
        <v>9.0048000000000528</v>
      </c>
      <c r="BG2112" s="177">
        <f t="shared" si="767"/>
        <v>0.25231160973713246</v>
      </c>
      <c r="BH2112" s="178">
        <f t="shared" si="768"/>
        <v>4.5867745261274351E-4</v>
      </c>
      <c r="BI2112" s="179" t="str">
        <f t="shared" si="769"/>
        <v/>
      </c>
      <c r="BJ2112" s="179" t="str">
        <f t="shared" si="765"/>
        <v/>
      </c>
    </row>
    <row r="2113" spans="2:62" ht="20.100000000000001" customHeight="1" x14ac:dyDescent="0.25">
      <c r="B2113" s="147"/>
      <c r="C2113" s="151">
        <v>1432</v>
      </c>
      <c r="D2113" s="147">
        <f t="shared" si="770"/>
        <v>1290.6755246971293</v>
      </c>
      <c r="E2113" s="170">
        <f t="shared" si="771"/>
        <v>1.2001583258571078E-4</v>
      </c>
      <c r="F2113" s="170">
        <f t="shared" si="772"/>
        <v>0.95800588781117868</v>
      </c>
      <c r="G2113" s="147">
        <f t="shared" si="773"/>
        <v>1.2001583258571078E-4</v>
      </c>
      <c r="H2113" s="147" t="str">
        <f t="shared" si="774"/>
        <v/>
      </c>
      <c r="I2113" s="147" t="str">
        <f t="shared" si="775"/>
        <v/>
      </c>
      <c r="J2113" s="147">
        <f t="shared" si="776"/>
        <v>1.981883145490622E-8</v>
      </c>
      <c r="K2113" s="147" t="str">
        <f t="shared" si="777"/>
        <v/>
      </c>
      <c r="L2113" s="147" t="str">
        <f t="shared" si="778"/>
        <v/>
      </c>
      <c r="P2113" s="151">
        <v>1432</v>
      </c>
      <c r="Q2113" s="147">
        <f t="shared" si="779"/>
        <v>41509.554924974509</v>
      </c>
      <c r="R2113" s="170">
        <f t="shared" si="780"/>
        <v>3.7317070244308381E-6</v>
      </c>
      <c r="S2113" s="170">
        <f t="shared" si="781"/>
        <v>0.95800588781117868</v>
      </c>
      <c r="T2113" s="147">
        <f t="shared" si="782"/>
        <v>3.7317070244308381E-6</v>
      </c>
      <c r="U2113" s="147" t="str">
        <f t="shared" si="783"/>
        <v/>
      </c>
      <c r="V2113" s="147" t="str">
        <f t="shared" si="784"/>
        <v/>
      </c>
      <c r="W2113" s="171">
        <f t="shared" si="785"/>
        <v>1.0450924944136461E-5</v>
      </c>
      <c r="X2113" s="169" t="str">
        <f t="shared" si="786"/>
        <v/>
      </c>
      <c r="Y2113" s="147" t="str">
        <f t="shared" si="787"/>
        <v/>
      </c>
      <c r="AC2113" s="151">
        <v>1432</v>
      </c>
      <c r="AD2113" s="147">
        <f t="shared" si="788"/>
        <v>1.7279999999999998</v>
      </c>
      <c r="AE2113" s="170">
        <f t="shared" si="789"/>
        <v>8.9642070425072398E-2</v>
      </c>
      <c r="AF2113" s="170">
        <f t="shared" si="790"/>
        <v>0.95800588781117868</v>
      </c>
      <c r="AG2113" s="147">
        <f t="shared" si="791"/>
        <v>8.9642070425072398E-2</v>
      </c>
      <c r="AH2113" s="147" t="str">
        <f t="shared" si="792"/>
        <v/>
      </c>
      <c r="AI2113" s="147" t="str">
        <f t="shared" si="793"/>
        <v/>
      </c>
      <c r="AJ2113" s="169">
        <f t="shared" si="794"/>
        <v>1.7587495425951039E-71</v>
      </c>
      <c r="AK2113" s="169" t="str">
        <f t="shared" si="795"/>
        <v/>
      </c>
      <c r="AL2113" s="169" t="str">
        <f t="shared" si="796"/>
        <v/>
      </c>
      <c r="AM2113" s="169"/>
      <c r="AN2113" s="169"/>
      <c r="AO2113" s="169"/>
      <c r="AP2113" s="169"/>
      <c r="AQ2113" s="169"/>
      <c r="AR2113" s="169"/>
      <c r="AS2113" s="169"/>
      <c r="AT2113" s="148"/>
      <c r="AU2113" s="149"/>
      <c r="AV2113" s="148"/>
      <c r="AW2113" s="173"/>
      <c r="AX2113" s="174"/>
      <c r="AY2113" s="175"/>
      <c r="AZ2113" s="175"/>
      <c r="BA2113" s="176"/>
      <c r="BB2113" s="176"/>
      <c r="BC2113" s="150"/>
      <c r="BE2113" s="151">
        <v>1409</v>
      </c>
      <c r="BF2113" s="164">
        <f t="shared" si="766"/>
        <v>9.0112000000000521</v>
      </c>
      <c r="BG2113" s="177">
        <f t="shared" si="767"/>
        <v>0.25185293228451971</v>
      </c>
      <c r="BH2113" s="178">
        <f t="shared" si="768"/>
        <v>4.5802456310078954E-4</v>
      </c>
      <c r="BI2113" s="179" t="str">
        <f t="shared" si="769"/>
        <v/>
      </c>
      <c r="BJ2113" s="179" t="str">
        <f t="shared" ref="BJ2113:BJ2176" si="797">IF($BG2113&lt;(1-$BC$717),$BH2113,"")</f>
        <v/>
      </c>
    </row>
    <row r="2114" spans="2:62" ht="20.100000000000001" customHeight="1" x14ac:dyDescent="0.25">
      <c r="B2114" s="147"/>
      <c r="C2114" s="151">
        <v>1433</v>
      </c>
      <c r="D2114" s="147">
        <f t="shared" si="770"/>
        <v>1293.6631995228176</v>
      </c>
      <c r="E2114" s="170">
        <f t="shared" si="771"/>
        <v>1.191881899703993E-4</v>
      </c>
      <c r="F2114" s="170">
        <f t="shared" si="772"/>
        <v>0.9583632187798784</v>
      </c>
      <c r="G2114" s="147">
        <f t="shared" si="773"/>
        <v>1.191881899703993E-4</v>
      </c>
      <c r="H2114" s="147" t="str">
        <f t="shared" si="774"/>
        <v/>
      </c>
      <c r="I2114" s="147" t="str">
        <f t="shared" si="775"/>
        <v/>
      </c>
      <c r="J2114" s="147">
        <f t="shared" si="776"/>
        <v>2.0180012864736416E-8</v>
      </c>
      <c r="K2114" s="147" t="str">
        <f t="shared" si="777"/>
        <v/>
      </c>
      <c r="L2114" s="147" t="str">
        <f t="shared" si="778"/>
        <v/>
      </c>
      <c r="P2114" s="151">
        <v>1433</v>
      </c>
      <c r="Q2114" s="147">
        <f t="shared" si="779"/>
        <v>41605.641857671231</v>
      </c>
      <c r="R2114" s="170">
        <f t="shared" si="780"/>
        <v>3.7059727550870789E-6</v>
      </c>
      <c r="S2114" s="170">
        <f t="shared" si="781"/>
        <v>0.9583632187798784</v>
      </c>
      <c r="T2114" s="147">
        <f t="shared" si="782"/>
        <v>3.7059727550870789E-6</v>
      </c>
      <c r="U2114" s="147" t="str">
        <f t="shared" si="783"/>
        <v/>
      </c>
      <c r="V2114" s="147" t="str">
        <f t="shared" si="784"/>
        <v/>
      </c>
      <c r="W2114" s="171">
        <f t="shared" si="785"/>
        <v>1.0410684502839557E-5</v>
      </c>
      <c r="X2114" s="169" t="str">
        <f t="shared" si="786"/>
        <v/>
      </c>
      <c r="Y2114" s="147" t="str">
        <f t="shared" si="787"/>
        <v/>
      </c>
      <c r="AC2114" s="151">
        <v>1433</v>
      </c>
      <c r="AD2114" s="147">
        <f t="shared" si="788"/>
        <v>1.7320000000000002</v>
      </c>
      <c r="AE2114" s="170">
        <f t="shared" si="789"/>
        <v>8.9023888673464321E-2</v>
      </c>
      <c r="AF2114" s="170">
        <f t="shared" si="790"/>
        <v>0.9583632187798784</v>
      </c>
      <c r="AG2114" s="147">
        <f t="shared" si="791"/>
        <v>8.9023888673464321E-2</v>
      </c>
      <c r="AH2114" s="147" t="str">
        <f t="shared" si="792"/>
        <v/>
      </c>
      <c r="AI2114" s="147" t="str">
        <f t="shared" si="793"/>
        <v/>
      </c>
      <c r="AJ2114" s="169">
        <f t="shared" si="794"/>
        <v>7.0041821343185826E-64</v>
      </c>
      <c r="AK2114" s="169" t="str">
        <f t="shared" si="795"/>
        <v/>
      </c>
      <c r="AL2114" s="169" t="str">
        <f t="shared" si="796"/>
        <v/>
      </c>
      <c r="AM2114" s="169"/>
      <c r="AN2114" s="169"/>
      <c r="AO2114" s="169"/>
      <c r="AP2114" s="169"/>
      <c r="AQ2114" s="169"/>
      <c r="AR2114" s="169"/>
      <c r="AS2114" s="169"/>
      <c r="AT2114" s="148"/>
      <c r="AU2114" s="149"/>
      <c r="AV2114" s="148"/>
      <c r="AW2114" s="173"/>
      <c r="AX2114" s="174"/>
      <c r="AY2114" s="175"/>
      <c r="AZ2114" s="175"/>
      <c r="BA2114" s="176"/>
      <c r="BB2114" s="176"/>
      <c r="BC2114" s="150"/>
      <c r="BE2114" s="151">
        <v>1410</v>
      </c>
      <c r="BF2114" s="164">
        <f t="shared" ref="BF2114:BF2177" si="798">BF2113+$BI$702</f>
        <v>9.0176000000000514</v>
      </c>
      <c r="BG2114" s="177">
        <f t="shared" ref="BG2114:BG2177" si="799">_xlfn.CHISQ.DIST.RT(BF2114,7)</f>
        <v>0.25139490772141893</v>
      </c>
      <c r="BH2114" s="178">
        <f t="shared" ref="BH2114:BH2177" si="800">BG2114-BG2115</f>
        <v>4.5737202655982134E-4</v>
      </c>
      <c r="BI2114" s="179" t="str">
        <f t="shared" ref="BI2114:BI2177" si="801">IF(BG2114&lt;(1-$BC$709),BH2114,"")</f>
        <v/>
      </c>
      <c r="BJ2114" s="179" t="str">
        <f t="shared" si="797"/>
        <v/>
      </c>
    </row>
    <row r="2115" spans="2:62" ht="20.100000000000001" customHeight="1" x14ac:dyDescent="0.25">
      <c r="B2115" s="147"/>
      <c r="C2115" s="151">
        <v>1434</v>
      </c>
      <c r="D2115" s="147">
        <f t="shared" si="770"/>
        <v>1296.6508743485051</v>
      </c>
      <c r="E2115" s="170">
        <f t="shared" si="771"/>
        <v>1.1836436102627708E-4</v>
      </c>
      <c r="F2115" s="170">
        <f t="shared" si="772"/>
        <v>0.95871808271857573</v>
      </c>
      <c r="G2115" s="147">
        <f t="shared" si="773"/>
        <v>1.1836436102627708E-4</v>
      </c>
      <c r="H2115" s="147" t="str">
        <f t="shared" si="774"/>
        <v/>
      </c>
      <c r="I2115" s="147" t="str">
        <f t="shared" si="775"/>
        <v/>
      </c>
      <c r="J2115" s="147">
        <f t="shared" si="776"/>
        <v>2.0547447737920584E-8</v>
      </c>
      <c r="K2115" s="147" t="str">
        <f t="shared" si="777"/>
        <v/>
      </c>
      <c r="L2115" s="147" t="str">
        <f t="shared" si="778"/>
        <v/>
      </c>
      <c r="P2115" s="151">
        <v>1434</v>
      </c>
      <c r="Q2115" s="147">
        <f t="shared" si="779"/>
        <v>41701.728790367924</v>
      </c>
      <c r="R2115" s="170">
        <f t="shared" si="780"/>
        <v>3.6803570659611062E-6</v>
      </c>
      <c r="S2115" s="170">
        <f t="shared" si="781"/>
        <v>0.95871808271857573</v>
      </c>
      <c r="T2115" s="147">
        <f t="shared" si="782"/>
        <v>3.6803570659611062E-6</v>
      </c>
      <c r="U2115" s="147" t="str">
        <f t="shared" si="783"/>
        <v/>
      </c>
      <c r="V2115" s="147" t="str">
        <f t="shared" si="784"/>
        <v/>
      </c>
      <c r="W2115" s="171">
        <f t="shared" si="785"/>
        <v>1.0370433075850869E-5</v>
      </c>
      <c r="X2115" s="169" t="str">
        <f t="shared" si="786"/>
        <v/>
      </c>
      <c r="Y2115" s="147" t="str">
        <f t="shared" si="787"/>
        <v/>
      </c>
      <c r="AC2115" s="151">
        <v>1434</v>
      </c>
      <c r="AD2115" s="147">
        <f t="shared" si="788"/>
        <v>1.7359999999999998</v>
      </c>
      <c r="AE2115" s="170">
        <f t="shared" si="789"/>
        <v>8.8408555424207613E-2</v>
      </c>
      <c r="AF2115" s="170">
        <f t="shared" si="790"/>
        <v>0.95871808271857561</v>
      </c>
      <c r="AG2115" s="147">
        <f t="shared" si="791"/>
        <v>8.8408555424207613E-2</v>
      </c>
      <c r="AH2115" s="147" t="str">
        <f t="shared" si="792"/>
        <v/>
      </c>
      <c r="AI2115" s="147" t="str">
        <f t="shared" si="793"/>
        <v/>
      </c>
      <c r="AJ2115" s="169">
        <f t="shared" si="794"/>
        <v>1.0261630727919036E-56</v>
      </c>
      <c r="AK2115" s="169" t="str">
        <f t="shared" si="795"/>
        <v/>
      </c>
      <c r="AL2115" s="169" t="str">
        <f t="shared" si="796"/>
        <v/>
      </c>
      <c r="AM2115" s="169"/>
      <c r="AN2115" s="169"/>
      <c r="AO2115" s="169"/>
      <c r="AP2115" s="169"/>
      <c r="AQ2115" s="169"/>
      <c r="AR2115" s="169"/>
      <c r="AS2115" s="169"/>
      <c r="AT2115" s="148"/>
      <c r="AU2115" s="149"/>
      <c r="AV2115" s="148"/>
      <c r="AW2115" s="173"/>
      <c r="AX2115" s="174"/>
      <c r="AY2115" s="175"/>
      <c r="AZ2115" s="175"/>
      <c r="BA2115" s="176"/>
      <c r="BB2115" s="176"/>
      <c r="BC2115" s="150"/>
      <c r="BE2115" s="151">
        <v>1411</v>
      </c>
      <c r="BF2115" s="164">
        <f t="shared" si="798"/>
        <v>9.0240000000000506</v>
      </c>
      <c r="BG2115" s="177">
        <f t="shared" si="799"/>
        <v>0.2509375356948591</v>
      </c>
      <c r="BH2115" s="178">
        <f t="shared" si="800"/>
        <v>4.5671984494666251E-4</v>
      </c>
      <c r="BI2115" s="179" t="str">
        <f t="shared" si="801"/>
        <v/>
      </c>
      <c r="BJ2115" s="179" t="str">
        <f t="shared" si="797"/>
        <v/>
      </c>
    </row>
    <row r="2116" spans="2:62" ht="20.100000000000001" customHeight="1" x14ac:dyDescent="0.25">
      <c r="B2116" s="147"/>
      <c r="C2116" s="151">
        <v>1435</v>
      </c>
      <c r="D2116" s="147">
        <f t="shared" si="770"/>
        <v>1299.6385491741926</v>
      </c>
      <c r="E2116" s="170">
        <f t="shared" si="771"/>
        <v>1.1754434566445019E-4</v>
      </c>
      <c r="F2116" s="170">
        <f t="shared" si="772"/>
        <v>0.95907049102119268</v>
      </c>
      <c r="G2116" s="147">
        <f t="shared" si="773"/>
        <v>1.1754434566445019E-4</v>
      </c>
      <c r="H2116" s="147" t="str">
        <f t="shared" si="774"/>
        <v/>
      </c>
      <c r="I2116" s="147" t="str">
        <f t="shared" si="775"/>
        <v/>
      </c>
      <c r="J2116" s="147">
        <f t="shared" si="776"/>
        <v>2.0921238071787378E-8</v>
      </c>
      <c r="K2116" s="147" t="str">
        <f t="shared" si="777"/>
        <v/>
      </c>
      <c r="L2116" s="147" t="str">
        <f t="shared" si="778"/>
        <v/>
      </c>
      <c r="P2116" s="151">
        <v>1435</v>
      </c>
      <c r="Q2116" s="147">
        <f t="shared" si="779"/>
        <v>41797.815723064617</v>
      </c>
      <c r="R2116" s="170">
        <f t="shared" si="780"/>
        <v>3.6548599542888994E-6</v>
      </c>
      <c r="S2116" s="170">
        <f t="shared" si="781"/>
        <v>0.95907049102119268</v>
      </c>
      <c r="T2116" s="147">
        <f t="shared" si="782"/>
        <v>3.6548599542888994E-6</v>
      </c>
      <c r="U2116" s="147" t="str">
        <f t="shared" si="783"/>
        <v/>
      </c>
      <c r="V2116" s="147" t="str">
        <f t="shared" si="784"/>
        <v/>
      </c>
      <c r="W2116" s="171">
        <f t="shared" si="785"/>
        <v>1.0330171991190347E-5</v>
      </c>
      <c r="X2116" s="169" t="str">
        <f t="shared" si="786"/>
        <v/>
      </c>
      <c r="Y2116" s="147" t="str">
        <f t="shared" si="787"/>
        <v/>
      </c>
      <c r="AC2116" s="151">
        <v>1435</v>
      </c>
      <c r="AD2116" s="147">
        <f t="shared" si="788"/>
        <v>1.7400000000000002</v>
      </c>
      <c r="AE2116" s="170">
        <f t="shared" si="789"/>
        <v>8.7796070610905594E-2</v>
      </c>
      <c r="AF2116" s="170">
        <f t="shared" si="790"/>
        <v>0.95907049102119268</v>
      </c>
      <c r="AG2116" s="147">
        <f t="shared" si="791"/>
        <v>8.7796070610905594E-2</v>
      </c>
      <c r="AH2116" s="147" t="str">
        <f t="shared" si="792"/>
        <v/>
      </c>
      <c r="AI2116" s="147" t="str">
        <f t="shared" si="793"/>
        <v/>
      </c>
      <c r="AJ2116" s="169">
        <f t="shared" si="794"/>
        <v>5.5307095498444164E-50</v>
      </c>
      <c r="AK2116" s="169" t="str">
        <f t="shared" si="795"/>
        <v/>
      </c>
      <c r="AL2116" s="169" t="str">
        <f t="shared" si="796"/>
        <v/>
      </c>
      <c r="AM2116" s="169"/>
      <c r="AN2116" s="169"/>
      <c r="AO2116" s="169"/>
      <c r="AP2116" s="169"/>
      <c r="AQ2116" s="169"/>
      <c r="AR2116" s="169"/>
      <c r="AS2116" s="169"/>
      <c r="AT2116" s="148"/>
      <c r="AU2116" s="149"/>
      <c r="AV2116" s="148"/>
      <c r="AW2116" s="173"/>
      <c r="AX2116" s="174"/>
      <c r="AY2116" s="175"/>
      <c r="AZ2116" s="175"/>
      <c r="BA2116" s="176"/>
      <c r="BB2116" s="176"/>
      <c r="BC2116" s="150"/>
      <c r="BE2116" s="151">
        <v>1412</v>
      </c>
      <c r="BF2116" s="164">
        <f t="shared" si="798"/>
        <v>9.0304000000000499</v>
      </c>
      <c r="BG2116" s="177">
        <f t="shared" si="799"/>
        <v>0.25048081584991244</v>
      </c>
      <c r="BH2116" s="178">
        <f t="shared" si="800"/>
        <v>4.5606802020869974E-4</v>
      </c>
      <c r="BI2116" s="179" t="str">
        <f t="shared" si="801"/>
        <v/>
      </c>
      <c r="BJ2116" s="179" t="str">
        <f t="shared" si="797"/>
        <v/>
      </c>
    </row>
    <row r="2117" spans="2:62" ht="20.100000000000001" customHeight="1" x14ac:dyDescent="0.25">
      <c r="B2117" s="147"/>
      <c r="C2117" s="151">
        <v>1436</v>
      </c>
      <c r="D2117" s="147">
        <f t="shared" si="770"/>
        <v>1302.6262239998809</v>
      </c>
      <c r="E2117" s="170">
        <f t="shared" si="771"/>
        <v>1.1672814361422362E-4</v>
      </c>
      <c r="F2117" s="170">
        <f t="shared" si="772"/>
        <v>0.95942045508111395</v>
      </c>
      <c r="G2117" s="147">
        <f t="shared" si="773"/>
        <v>1.1672814361422362E-4</v>
      </c>
      <c r="H2117" s="147" t="str">
        <f t="shared" si="774"/>
        <v/>
      </c>
      <c r="I2117" s="147" t="str">
        <f t="shared" si="775"/>
        <v/>
      </c>
      <c r="J2117" s="147">
        <f t="shared" si="776"/>
        <v>2.1301487412153285E-8</v>
      </c>
      <c r="K2117" s="147" t="str">
        <f t="shared" si="777"/>
        <v/>
      </c>
      <c r="L2117" s="147" t="str">
        <f t="shared" si="778"/>
        <v/>
      </c>
      <c r="P2117" s="151">
        <v>1436</v>
      </c>
      <c r="Q2117" s="147">
        <f t="shared" si="779"/>
        <v>41893.902655761311</v>
      </c>
      <c r="R2117" s="170">
        <f t="shared" si="780"/>
        <v>3.6294814116536233E-6</v>
      </c>
      <c r="S2117" s="170">
        <f t="shared" si="781"/>
        <v>0.95942045508111384</v>
      </c>
      <c r="T2117" s="147">
        <f t="shared" si="782"/>
        <v>3.6294814116536233E-6</v>
      </c>
      <c r="U2117" s="147" t="str">
        <f t="shared" si="783"/>
        <v/>
      </c>
      <c r="V2117" s="147" t="str">
        <f t="shared" si="784"/>
        <v/>
      </c>
      <c r="W2117" s="171">
        <f t="shared" si="785"/>
        <v>1.0289902572195467E-5</v>
      </c>
      <c r="X2117" s="169" t="str">
        <f t="shared" si="786"/>
        <v/>
      </c>
      <c r="Y2117" s="147" t="str">
        <f t="shared" si="787"/>
        <v/>
      </c>
      <c r="AC2117" s="151">
        <v>1436</v>
      </c>
      <c r="AD2117" s="147">
        <f t="shared" si="788"/>
        <v>1.7439999999999998</v>
      </c>
      <c r="AE2117" s="170">
        <f t="shared" si="789"/>
        <v>8.7186434031371593E-2</v>
      </c>
      <c r="AF2117" s="170">
        <f t="shared" si="790"/>
        <v>0.95942045508111384</v>
      </c>
      <c r="AG2117" s="147">
        <f t="shared" si="791"/>
        <v>8.7186434031371593E-2</v>
      </c>
      <c r="AH2117" s="147" t="str">
        <f t="shared" si="792"/>
        <v/>
      </c>
      <c r="AI2117" s="147" t="str">
        <f t="shared" si="793"/>
        <v/>
      </c>
      <c r="AJ2117" s="169">
        <f t="shared" si="794"/>
        <v>1.0966065593889713E-43</v>
      </c>
      <c r="AK2117" s="169" t="str">
        <f t="shared" si="795"/>
        <v/>
      </c>
      <c r="AL2117" s="169" t="str">
        <f t="shared" si="796"/>
        <v/>
      </c>
      <c r="AM2117" s="169"/>
      <c r="AN2117" s="169"/>
      <c r="AO2117" s="169"/>
      <c r="AP2117" s="169"/>
      <c r="AQ2117" s="169"/>
      <c r="AR2117" s="169"/>
      <c r="AS2117" s="169"/>
      <c r="AT2117" s="148"/>
      <c r="AU2117" s="149"/>
      <c r="AV2117" s="148"/>
      <c r="AW2117" s="173"/>
      <c r="AX2117" s="174"/>
      <c r="AY2117" s="175"/>
      <c r="AZ2117" s="175"/>
      <c r="BA2117" s="176"/>
      <c r="BB2117" s="176"/>
      <c r="BC2117" s="150"/>
      <c r="BE2117" s="151">
        <v>1413</v>
      </c>
      <c r="BF2117" s="164">
        <f t="shared" si="798"/>
        <v>9.0368000000000492</v>
      </c>
      <c r="BG2117" s="177">
        <f t="shared" si="799"/>
        <v>0.25002474782970374</v>
      </c>
      <c r="BH2117" s="178">
        <f t="shared" si="800"/>
        <v>4.5541655428504857E-4</v>
      </c>
      <c r="BI2117" s="179" t="str">
        <f t="shared" si="801"/>
        <v/>
      </c>
      <c r="BJ2117" s="179" t="str">
        <f t="shared" si="797"/>
        <v/>
      </c>
    </row>
    <row r="2118" spans="2:62" ht="20.100000000000001" customHeight="1" x14ac:dyDescent="0.25">
      <c r="B2118" s="147"/>
      <c r="C2118" s="151">
        <v>1437</v>
      </c>
      <c r="D2118" s="147">
        <f t="shared" si="770"/>
        <v>1305.6138988255684</v>
      </c>
      <c r="E2118" s="170">
        <f t="shared" si="771"/>
        <v>1.1591575442437882E-4</v>
      </c>
      <c r="F2118" s="170">
        <f t="shared" si="772"/>
        <v>0.95976798629064519</v>
      </c>
      <c r="G2118" s="147">
        <f t="shared" si="773"/>
        <v>1.1591575442437882E-4</v>
      </c>
      <c r="H2118" s="147" t="str">
        <f t="shared" si="774"/>
        <v/>
      </c>
      <c r="I2118" s="147" t="str">
        <f t="shared" si="775"/>
        <v/>
      </c>
      <c r="J2118" s="147">
        <f t="shared" si="776"/>
        <v>2.1688300874804893E-8</v>
      </c>
      <c r="K2118" s="147" t="str">
        <f t="shared" si="777"/>
        <v/>
      </c>
      <c r="L2118" s="147" t="str">
        <f t="shared" si="778"/>
        <v/>
      </c>
      <c r="P2118" s="151">
        <v>1437</v>
      </c>
      <c r="Q2118" s="147">
        <f t="shared" si="779"/>
        <v>41989.989588458033</v>
      </c>
      <c r="R2118" s="170">
        <f t="shared" si="780"/>
        <v>3.6042214240253123E-6</v>
      </c>
      <c r="S2118" s="170">
        <f t="shared" si="781"/>
        <v>0.9597679862906453</v>
      </c>
      <c r="T2118" s="147">
        <f t="shared" si="782"/>
        <v>3.6042214240253123E-6</v>
      </c>
      <c r="U2118" s="147" t="str">
        <f t="shared" si="783"/>
        <v/>
      </c>
      <c r="V2118" s="147" t="str">
        <f t="shared" si="784"/>
        <v/>
      </c>
      <c r="W2118" s="171">
        <f t="shared" si="785"/>
        <v>1.0249626137454838E-5</v>
      </c>
      <c r="X2118" s="169" t="str">
        <f t="shared" si="786"/>
        <v/>
      </c>
      <c r="Y2118" s="147" t="str">
        <f t="shared" si="787"/>
        <v/>
      </c>
      <c r="AC2118" s="151">
        <v>1437</v>
      </c>
      <c r="AD2118" s="147">
        <f t="shared" si="788"/>
        <v>1.7480000000000002</v>
      </c>
      <c r="AE2118" s="170">
        <f t="shared" si="789"/>
        <v>8.657964534858141E-2</v>
      </c>
      <c r="AF2118" s="170">
        <f t="shared" si="790"/>
        <v>0.95976798629064519</v>
      </c>
      <c r="AG2118" s="147">
        <f t="shared" si="791"/>
        <v>8.657964534858141E-2</v>
      </c>
      <c r="AH2118" s="147" t="str">
        <f t="shared" si="792"/>
        <v/>
      </c>
      <c r="AI2118" s="147" t="str">
        <f t="shared" si="793"/>
        <v/>
      </c>
      <c r="AJ2118" s="169">
        <f t="shared" si="794"/>
        <v>7.9988277570068127E-38</v>
      </c>
      <c r="AK2118" s="169" t="str">
        <f t="shared" si="795"/>
        <v/>
      </c>
      <c r="AL2118" s="169" t="str">
        <f t="shared" si="796"/>
        <v/>
      </c>
      <c r="AM2118" s="169"/>
      <c r="AN2118" s="169"/>
      <c r="AO2118" s="169"/>
      <c r="AP2118" s="169"/>
      <c r="AQ2118" s="169"/>
      <c r="AR2118" s="169"/>
      <c r="AS2118" s="169"/>
      <c r="AT2118" s="148"/>
      <c r="AU2118" s="149"/>
      <c r="AV2118" s="148"/>
      <c r="AW2118" s="173"/>
      <c r="AX2118" s="174"/>
      <c r="AY2118" s="175"/>
      <c r="AZ2118" s="175"/>
      <c r="BA2118" s="176"/>
      <c r="BB2118" s="176"/>
      <c r="BC2118" s="150"/>
      <c r="BE2118" s="151">
        <v>1414</v>
      </c>
      <c r="BF2118" s="164">
        <f t="shared" si="798"/>
        <v>9.0432000000000485</v>
      </c>
      <c r="BG2118" s="177">
        <f t="shared" si="799"/>
        <v>0.24956933127541869</v>
      </c>
      <c r="BH2118" s="178">
        <f t="shared" si="800"/>
        <v>4.5476544910361127E-4</v>
      </c>
      <c r="BI2118" s="179" t="str">
        <f t="shared" si="801"/>
        <v/>
      </c>
      <c r="BJ2118" s="179" t="str">
        <f t="shared" si="797"/>
        <v/>
      </c>
    </row>
    <row r="2119" spans="2:62" ht="20.100000000000001" customHeight="1" x14ac:dyDescent="0.25">
      <c r="B2119" s="147"/>
      <c r="C2119" s="151">
        <v>1438</v>
      </c>
      <c r="D2119" s="147">
        <f t="shared" si="770"/>
        <v>1308.6015736512568</v>
      </c>
      <c r="E2119" s="170">
        <f t="shared" si="771"/>
        <v>1.1510717746445429E-4</v>
      </c>
      <c r="F2119" s="170">
        <f t="shared" si="772"/>
        <v>0.96011309604047634</v>
      </c>
      <c r="G2119" s="147">
        <f t="shared" si="773"/>
        <v>1.1510717746445429E-4</v>
      </c>
      <c r="H2119" s="147" t="str">
        <f t="shared" si="774"/>
        <v/>
      </c>
      <c r="I2119" s="147" t="str">
        <f t="shared" si="775"/>
        <v/>
      </c>
      <c r="J2119" s="147">
        <f t="shared" si="776"/>
        <v>2.2081785167245725E-8</v>
      </c>
      <c r="K2119" s="147" t="str">
        <f t="shared" si="777"/>
        <v/>
      </c>
      <c r="L2119" s="147" t="str">
        <f t="shared" si="778"/>
        <v/>
      </c>
      <c r="P2119" s="151">
        <v>1438</v>
      </c>
      <c r="Q2119" s="147">
        <f t="shared" si="779"/>
        <v>42086.076521154726</v>
      </c>
      <c r="R2119" s="170">
        <f t="shared" si="780"/>
        <v>3.5790799718007702E-6</v>
      </c>
      <c r="S2119" s="170">
        <f t="shared" si="781"/>
        <v>0.96011309604047623</v>
      </c>
      <c r="T2119" s="147">
        <f t="shared" si="782"/>
        <v>3.5790799718007702E-6</v>
      </c>
      <c r="U2119" s="147" t="str">
        <f t="shared" si="783"/>
        <v/>
      </c>
      <c r="V2119" s="147" t="str">
        <f t="shared" si="784"/>
        <v/>
      </c>
      <c r="W2119" s="171">
        <f t="shared" si="785"/>
        <v>1.0209344000742551E-5</v>
      </c>
      <c r="X2119" s="169" t="str">
        <f t="shared" si="786"/>
        <v/>
      </c>
      <c r="Y2119" s="147" t="str">
        <f t="shared" si="787"/>
        <v/>
      </c>
      <c r="AC2119" s="151">
        <v>1438</v>
      </c>
      <c r="AD2119" s="147">
        <f t="shared" si="788"/>
        <v>1.7519999999999998</v>
      </c>
      <c r="AE2119" s="170">
        <f t="shared" si="789"/>
        <v>8.5975704091632174E-2</v>
      </c>
      <c r="AF2119" s="170">
        <f t="shared" si="790"/>
        <v>0.96011309604047623</v>
      </c>
      <c r="AG2119" s="147">
        <f t="shared" si="791"/>
        <v>8.5975704091632174E-2</v>
      </c>
      <c r="AH2119" s="147" t="str">
        <f t="shared" si="792"/>
        <v/>
      </c>
      <c r="AI2119" s="147" t="str">
        <f t="shared" si="793"/>
        <v/>
      </c>
      <c r="AJ2119" s="169">
        <f t="shared" si="794"/>
        <v>2.1463837356630605E-32</v>
      </c>
      <c r="AK2119" s="169" t="str">
        <f t="shared" si="795"/>
        <v/>
      </c>
      <c r="AL2119" s="169" t="str">
        <f t="shared" si="796"/>
        <v/>
      </c>
      <c r="AM2119" s="169"/>
      <c r="AN2119" s="169"/>
      <c r="AO2119" s="169"/>
      <c r="AP2119" s="169"/>
      <c r="AQ2119" s="169"/>
      <c r="AR2119" s="169"/>
      <c r="AS2119" s="169"/>
      <c r="AT2119" s="148"/>
      <c r="AU2119" s="149"/>
      <c r="AV2119" s="148"/>
      <c r="AW2119" s="173"/>
      <c r="AX2119" s="174"/>
      <c r="AY2119" s="175"/>
      <c r="AZ2119" s="175"/>
      <c r="BA2119" s="176"/>
      <c r="BB2119" s="176"/>
      <c r="BC2119" s="150"/>
      <c r="BE2119" s="151">
        <v>1415</v>
      </c>
      <c r="BF2119" s="164">
        <f t="shared" si="798"/>
        <v>9.0496000000000478</v>
      </c>
      <c r="BG2119" s="177">
        <f t="shared" si="799"/>
        <v>0.24911456582631508</v>
      </c>
      <c r="BH2119" s="178">
        <f t="shared" si="800"/>
        <v>4.5411470658499042E-4</v>
      </c>
      <c r="BI2119" s="179" t="str">
        <f t="shared" si="801"/>
        <v/>
      </c>
      <c r="BJ2119" s="179" t="str">
        <f t="shared" si="797"/>
        <v/>
      </c>
    </row>
    <row r="2120" spans="2:62" ht="20.100000000000001" customHeight="1" x14ac:dyDescent="0.25">
      <c r="B2120" s="147"/>
      <c r="C2120" s="151">
        <v>1439</v>
      </c>
      <c r="D2120" s="147">
        <f t="shared" si="770"/>
        <v>1311.5892484769442</v>
      </c>
      <c r="E2120" s="170">
        <f t="shared" si="771"/>
        <v>1.1430241192603524E-4</v>
      </c>
      <c r="F2120" s="170">
        <f t="shared" si="772"/>
        <v>0.96045579571914685</v>
      </c>
      <c r="G2120" s="147">
        <f t="shared" si="773"/>
        <v>1.1430241192603524E-4</v>
      </c>
      <c r="H2120" s="147" t="str">
        <f t="shared" si="774"/>
        <v/>
      </c>
      <c r="I2120" s="147" t="str">
        <f t="shared" si="775"/>
        <v/>
      </c>
      <c r="J2120" s="147">
        <f t="shared" si="776"/>
        <v>2.2482048610707973E-8</v>
      </c>
      <c r="K2120" s="147" t="str">
        <f t="shared" si="777"/>
        <v/>
      </c>
      <c r="L2120" s="147" t="str">
        <f t="shared" si="778"/>
        <v/>
      </c>
      <c r="P2120" s="151">
        <v>1439</v>
      </c>
      <c r="Q2120" s="147">
        <f t="shared" si="779"/>
        <v>42182.163453851419</v>
      </c>
      <c r="R2120" s="170">
        <f t="shared" si="780"/>
        <v>3.5540570298435595E-6</v>
      </c>
      <c r="S2120" s="170">
        <f t="shared" si="781"/>
        <v>0.96045579571914685</v>
      </c>
      <c r="T2120" s="147">
        <f t="shared" si="782"/>
        <v>3.5540570298435595E-6</v>
      </c>
      <c r="U2120" s="147" t="str">
        <f t="shared" si="783"/>
        <v/>
      </c>
      <c r="V2120" s="147" t="str">
        <f t="shared" si="784"/>
        <v/>
      </c>
      <c r="W2120" s="171">
        <f t="shared" si="785"/>
        <v>1.0169057470953029E-5</v>
      </c>
      <c r="X2120" s="169" t="str">
        <f t="shared" si="786"/>
        <v/>
      </c>
      <c r="Y2120" s="147" t="str">
        <f t="shared" si="787"/>
        <v/>
      </c>
      <c r="AC2120" s="151">
        <v>1439</v>
      </c>
      <c r="AD2120" s="147">
        <f t="shared" si="788"/>
        <v>1.7560000000000002</v>
      </c>
      <c r="AE2120" s="170">
        <f t="shared" si="789"/>
        <v>8.5374609656703113E-2</v>
      </c>
      <c r="AF2120" s="170">
        <f t="shared" si="790"/>
        <v>0.96045579571914685</v>
      </c>
      <c r="AG2120" s="147">
        <f t="shared" si="791"/>
        <v>8.5374609656703113E-2</v>
      </c>
      <c r="AH2120" s="147" t="str">
        <f t="shared" si="792"/>
        <v/>
      </c>
      <c r="AI2120" s="147" t="str">
        <f t="shared" si="793"/>
        <v/>
      </c>
      <c r="AJ2120" s="169">
        <f t="shared" si="794"/>
        <v>2.1188192535093538E-27</v>
      </c>
      <c r="AK2120" s="169" t="str">
        <f t="shared" si="795"/>
        <v/>
      </c>
      <c r="AL2120" s="169" t="str">
        <f t="shared" si="796"/>
        <v/>
      </c>
      <c r="AM2120" s="169"/>
      <c r="AN2120" s="169"/>
      <c r="AO2120" s="169"/>
      <c r="AP2120" s="169"/>
      <c r="AQ2120" s="169"/>
      <c r="AR2120" s="169"/>
      <c r="AS2120" s="169"/>
      <c r="AT2120" s="148"/>
      <c r="AU2120" s="149"/>
      <c r="AV2120" s="148"/>
      <c r="AW2120" s="173"/>
      <c r="AX2120" s="174"/>
      <c r="AY2120" s="175"/>
      <c r="AZ2120" s="175"/>
      <c r="BA2120" s="176"/>
      <c r="BB2120" s="176"/>
      <c r="BC2120" s="150"/>
      <c r="BE2120" s="151">
        <v>1416</v>
      </c>
      <c r="BF2120" s="164">
        <f t="shared" si="798"/>
        <v>9.0560000000000471</v>
      </c>
      <c r="BG2120" s="177">
        <f t="shared" si="799"/>
        <v>0.24866045111973009</v>
      </c>
      <c r="BH2120" s="178">
        <f t="shared" si="800"/>
        <v>4.5346432863849206E-4</v>
      </c>
      <c r="BI2120" s="179" t="str">
        <f t="shared" si="801"/>
        <v/>
      </c>
      <c r="BJ2120" s="179" t="str">
        <f t="shared" si="797"/>
        <v/>
      </c>
    </row>
    <row r="2121" spans="2:62" ht="20.100000000000001" customHeight="1" x14ac:dyDescent="0.25">
      <c r="B2121" s="147"/>
      <c r="C2121" s="151">
        <v>1440</v>
      </c>
      <c r="D2121" s="147">
        <f t="shared" si="770"/>
        <v>1314.5769233026317</v>
      </c>
      <c r="E2121" s="170">
        <f t="shared" si="771"/>
        <v>1.1350145682404467E-4</v>
      </c>
      <c r="F2121" s="170">
        <f t="shared" si="772"/>
        <v>0.96079609671251731</v>
      </c>
      <c r="G2121" s="147">
        <f t="shared" si="773"/>
        <v>1.1350145682404467E-4</v>
      </c>
      <c r="H2121" s="147" t="str">
        <f t="shared" si="774"/>
        <v/>
      </c>
      <c r="I2121" s="147" t="str">
        <f t="shared" si="775"/>
        <v/>
      </c>
      <c r="J2121" s="147">
        <f t="shared" si="776"/>
        <v>2.2889201162435686E-8</v>
      </c>
      <c r="K2121" s="147" t="str">
        <f t="shared" si="777"/>
        <v/>
      </c>
      <c r="L2121" s="147" t="str">
        <f t="shared" si="778"/>
        <v/>
      </c>
      <c r="P2121" s="151">
        <v>1440</v>
      </c>
      <c r="Q2121" s="147">
        <f t="shared" si="779"/>
        <v>42278.250386548112</v>
      </c>
      <c r="R2121" s="170">
        <f t="shared" si="780"/>
        <v>3.529152567524244E-6</v>
      </c>
      <c r="S2121" s="170">
        <f t="shared" si="781"/>
        <v>0.96079609671251731</v>
      </c>
      <c r="T2121" s="147">
        <f t="shared" si="782"/>
        <v>3.529152567524244E-6</v>
      </c>
      <c r="U2121" s="147" t="str">
        <f t="shared" si="783"/>
        <v/>
      </c>
      <c r="V2121" s="147" t="str">
        <f t="shared" si="784"/>
        <v/>
      </c>
      <c r="W2121" s="171">
        <f t="shared" si="785"/>
        <v>1.0128767852036656E-5</v>
      </c>
      <c r="X2121" s="169" t="str">
        <f t="shared" si="786"/>
        <v/>
      </c>
      <c r="Y2121" s="147" t="str">
        <f t="shared" si="787"/>
        <v/>
      </c>
      <c r="AC2121" s="151">
        <v>1440</v>
      </c>
      <c r="AD2121" s="147">
        <f t="shared" si="788"/>
        <v>1.7599999999999998</v>
      </c>
      <c r="AE2121" s="170">
        <f t="shared" si="789"/>
        <v>8.4776361308022255E-2</v>
      </c>
      <c r="AF2121" s="170">
        <f t="shared" si="790"/>
        <v>0.96079609671251731</v>
      </c>
      <c r="AG2121" s="147">
        <f t="shared" si="791"/>
        <v>8.4776361308022255E-2</v>
      </c>
      <c r="AH2121" s="147" t="str">
        <f t="shared" si="792"/>
        <v/>
      </c>
      <c r="AI2121" s="147" t="str">
        <f t="shared" si="793"/>
        <v/>
      </c>
      <c r="AJ2121" s="169">
        <f t="shared" si="794"/>
        <v>7.6945986267064199E-23</v>
      </c>
      <c r="AK2121" s="169" t="str">
        <f t="shared" si="795"/>
        <v/>
      </c>
      <c r="AL2121" s="169" t="str">
        <f t="shared" si="796"/>
        <v/>
      </c>
      <c r="AM2121" s="169"/>
      <c r="AN2121" s="169"/>
      <c r="AO2121" s="169"/>
      <c r="AP2121" s="169"/>
      <c r="AQ2121" s="169"/>
      <c r="AR2121" s="169"/>
      <c r="AS2121" s="169"/>
      <c r="AT2121" s="148"/>
      <c r="AU2121" s="149"/>
      <c r="AV2121" s="148"/>
      <c r="AW2121" s="173"/>
      <c r="AX2121" s="174"/>
      <c r="AY2121" s="175"/>
      <c r="AZ2121" s="175"/>
      <c r="BA2121" s="176"/>
      <c r="BB2121" s="176"/>
      <c r="BC2121" s="150"/>
      <c r="BE2121" s="151">
        <v>1417</v>
      </c>
      <c r="BF2121" s="164">
        <f t="shared" si="798"/>
        <v>9.0624000000000464</v>
      </c>
      <c r="BG2121" s="177">
        <f t="shared" si="799"/>
        <v>0.2482069867910916</v>
      </c>
      <c r="BH2121" s="178">
        <f t="shared" si="800"/>
        <v>4.5281431716606702E-4</v>
      </c>
      <c r="BI2121" s="179" t="str">
        <f t="shared" si="801"/>
        <v/>
      </c>
      <c r="BJ2121" s="179" t="str">
        <f t="shared" si="797"/>
        <v/>
      </c>
    </row>
    <row r="2122" spans="2:62" ht="20.100000000000001" customHeight="1" x14ac:dyDescent="0.25">
      <c r="B2122" s="147"/>
      <c r="C2122" s="151">
        <v>1441</v>
      </c>
      <c r="D2122" s="147">
        <f t="shared" si="770"/>
        <v>1317.5645981283201</v>
      </c>
      <c r="E2122" s="170">
        <f t="shared" si="771"/>
        <v>1.1270431099804209E-4</v>
      </c>
      <c r="F2122" s="170">
        <f t="shared" si="772"/>
        <v>0.96113401040324287</v>
      </c>
      <c r="G2122" s="147">
        <f t="shared" si="773"/>
        <v>1.1270431099804209E-4</v>
      </c>
      <c r="H2122" s="147" t="str">
        <f t="shared" si="774"/>
        <v/>
      </c>
      <c r="I2122" s="147" t="str">
        <f t="shared" si="775"/>
        <v/>
      </c>
      <c r="J2122" s="147">
        <f t="shared" si="776"/>
        <v>2.3303354438238423E-8</v>
      </c>
      <c r="K2122" s="147" t="str">
        <f t="shared" si="777"/>
        <v/>
      </c>
      <c r="L2122" s="147" t="str">
        <f t="shared" si="778"/>
        <v/>
      </c>
      <c r="P2122" s="151">
        <v>1441</v>
      </c>
      <c r="Q2122" s="147">
        <f t="shared" si="779"/>
        <v>42374.337319244834</v>
      </c>
      <c r="R2122" s="170">
        <f t="shared" si="780"/>
        <v>3.5043665487607182E-6</v>
      </c>
      <c r="S2122" s="170">
        <f t="shared" si="781"/>
        <v>0.96113401040324287</v>
      </c>
      <c r="T2122" s="147">
        <f t="shared" si="782"/>
        <v>3.5043665487607182E-6</v>
      </c>
      <c r="U2122" s="147" t="str">
        <f t="shared" si="783"/>
        <v/>
      </c>
      <c r="V2122" s="147" t="str">
        <f t="shared" si="784"/>
        <v/>
      </c>
      <c r="W2122" s="171">
        <f t="shared" si="785"/>
        <v>1.0088476442935964E-5</v>
      </c>
      <c r="X2122" s="169" t="str">
        <f t="shared" si="786"/>
        <v/>
      </c>
      <c r="Y2122" s="147" t="str">
        <f t="shared" si="787"/>
        <v/>
      </c>
      <c r="AC2122" s="151">
        <v>1441</v>
      </c>
      <c r="AD2122" s="147">
        <f t="shared" si="788"/>
        <v>1.7640000000000002</v>
      </c>
      <c r="AE2122" s="170">
        <f t="shared" si="789"/>
        <v>8.4180958178834822E-2</v>
      </c>
      <c r="AF2122" s="170">
        <f t="shared" si="790"/>
        <v>0.96113401040324287</v>
      </c>
      <c r="AG2122" s="147">
        <f t="shared" si="791"/>
        <v>8.4180958178834822E-2</v>
      </c>
      <c r="AH2122" s="147" t="str">
        <f t="shared" si="792"/>
        <v/>
      </c>
      <c r="AI2122" s="147" t="str">
        <f t="shared" si="793"/>
        <v/>
      </c>
      <c r="AJ2122" s="169">
        <f t="shared" si="794"/>
        <v>1.0279773571668917E-18</v>
      </c>
      <c r="AK2122" s="169" t="str">
        <f t="shared" si="795"/>
        <v/>
      </c>
      <c r="AL2122" s="169" t="str">
        <f t="shared" si="796"/>
        <v/>
      </c>
      <c r="AM2122" s="169"/>
      <c r="AN2122" s="169"/>
      <c r="AO2122" s="169"/>
      <c r="AP2122" s="169"/>
      <c r="AQ2122" s="169"/>
      <c r="AR2122" s="169"/>
      <c r="AS2122" s="169"/>
      <c r="AT2122" s="148"/>
      <c r="AU2122" s="149"/>
      <c r="AV2122" s="148"/>
      <c r="AW2122" s="173"/>
      <c r="AX2122" s="174"/>
      <c r="AY2122" s="175"/>
      <c r="AZ2122" s="175"/>
      <c r="BA2122" s="176"/>
      <c r="BB2122" s="176"/>
      <c r="BC2122" s="150"/>
      <c r="BE2122" s="151">
        <v>1418</v>
      </c>
      <c r="BF2122" s="164">
        <f t="shared" si="798"/>
        <v>9.0688000000000457</v>
      </c>
      <c r="BG2122" s="177">
        <f t="shared" si="799"/>
        <v>0.24775417247392553</v>
      </c>
      <c r="BH2122" s="178">
        <f t="shared" si="800"/>
        <v>4.5216467405917449E-4</v>
      </c>
      <c r="BI2122" s="179" t="str">
        <f t="shared" si="801"/>
        <v/>
      </c>
      <c r="BJ2122" s="179" t="str">
        <f t="shared" si="797"/>
        <v/>
      </c>
    </row>
    <row r="2123" spans="2:62" ht="20.100000000000001" customHeight="1" x14ac:dyDescent="0.25">
      <c r="B2123" s="147"/>
      <c r="C2123" s="151">
        <v>1442</v>
      </c>
      <c r="D2123" s="147">
        <f t="shared" si="770"/>
        <v>1320.5522729540075</v>
      </c>
      <c r="E2123" s="170">
        <f t="shared" si="771"/>
        <v>1.119109731135271E-4</v>
      </c>
      <c r="F2123" s="170">
        <f t="shared" si="772"/>
        <v>0.96146954817025077</v>
      </c>
      <c r="G2123" s="147">
        <f t="shared" si="773"/>
        <v>1.119109731135271E-4</v>
      </c>
      <c r="H2123" s="147" t="str">
        <f t="shared" si="774"/>
        <v/>
      </c>
      <c r="I2123" s="147" t="str">
        <f t="shared" si="775"/>
        <v/>
      </c>
      <c r="J2123" s="147">
        <f t="shared" si="776"/>
        <v>2.3724621735319576E-8</v>
      </c>
      <c r="K2123" s="147" t="str">
        <f t="shared" si="777"/>
        <v/>
      </c>
      <c r="L2123" s="147" t="str">
        <f t="shared" si="778"/>
        <v/>
      </c>
      <c r="P2123" s="151">
        <v>1442</v>
      </c>
      <c r="Q2123" s="147">
        <f t="shared" si="779"/>
        <v>42470.424251941527</v>
      </c>
      <c r="R2123" s="170">
        <f t="shared" si="780"/>
        <v>3.4796989320587513E-6</v>
      </c>
      <c r="S2123" s="170">
        <f t="shared" si="781"/>
        <v>0.96146954817025077</v>
      </c>
      <c r="T2123" s="147">
        <f t="shared" si="782"/>
        <v>3.4796989320587513E-6</v>
      </c>
      <c r="U2123" s="147" t="str">
        <f t="shared" si="783"/>
        <v/>
      </c>
      <c r="V2123" s="147" t="str">
        <f t="shared" si="784"/>
        <v/>
      </c>
      <c r="W2123" s="171">
        <f t="shared" si="785"/>
        <v>1.0048184537522566E-5</v>
      </c>
      <c r="X2123" s="169" t="str">
        <f t="shared" si="786"/>
        <v/>
      </c>
      <c r="Y2123" s="147" t="str">
        <f t="shared" si="787"/>
        <v/>
      </c>
      <c r="AC2123" s="151">
        <v>1442</v>
      </c>
      <c r="AD2123" s="147">
        <f t="shared" si="788"/>
        <v>1.7679999999999998</v>
      </c>
      <c r="AE2123" s="170">
        <f t="shared" si="789"/>
        <v>8.3588399272377337E-2</v>
      </c>
      <c r="AF2123" s="170">
        <f t="shared" si="790"/>
        <v>0.96146954817025077</v>
      </c>
      <c r="AG2123" s="147">
        <f t="shared" si="791"/>
        <v>8.3588399272377337E-2</v>
      </c>
      <c r="AH2123" s="147" t="str">
        <f t="shared" si="792"/>
        <v/>
      </c>
      <c r="AI2123" s="147" t="str">
        <f t="shared" si="793"/>
        <v/>
      </c>
      <c r="AJ2123" s="169">
        <f t="shared" si="794"/>
        <v>5.0522710835368927E-15</v>
      </c>
      <c r="AK2123" s="169" t="str">
        <f t="shared" si="795"/>
        <v/>
      </c>
      <c r="AL2123" s="169" t="str">
        <f t="shared" si="796"/>
        <v/>
      </c>
      <c r="AM2123" s="169"/>
      <c r="AN2123" s="169"/>
      <c r="AO2123" s="169"/>
      <c r="AP2123" s="169"/>
      <c r="AQ2123" s="169"/>
      <c r="AR2123" s="169"/>
      <c r="AS2123" s="169"/>
      <c r="AT2123" s="148"/>
      <c r="AU2123" s="149"/>
      <c r="AV2123" s="148"/>
      <c r="AW2123" s="173"/>
      <c r="AX2123" s="174"/>
      <c r="AY2123" s="175"/>
      <c r="AZ2123" s="175"/>
      <c r="BA2123" s="176"/>
      <c r="BB2123" s="176"/>
      <c r="BC2123" s="150"/>
      <c r="BE2123" s="151">
        <v>1419</v>
      </c>
      <c r="BF2123" s="164">
        <f t="shared" si="798"/>
        <v>9.075200000000045</v>
      </c>
      <c r="BG2123" s="177">
        <f t="shared" si="799"/>
        <v>0.24730200779986636</v>
      </c>
      <c r="BH2123" s="178">
        <f t="shared" si="800"/>
        <v>4.5151540120053069E-4</v>
      </c>
      <c r="BI2123" s="179" t="str">
        <f t="shared" si="801"/>
        <v/>
      </c>
      <c r="BJ2123" s="179" t="str">
        <f t="shared" si="797"/>
        <v/>
      </c>
    </row>
    <row r="2124" spans="2:62" ht="20.100000000000001" customHeight="1" x14ac:dyDescent="0.25">
      <c r="B2124" s="147"/>
      <c r="C2124" s="151">
        <v>1443</v>
      </c>
      <c r="D2124" s="147">
        <f t="shared" si="770"/>
        <v>1323.539947779695</v>
      </c>
      <c r="E2124" s="170">
        <f t="shared" si="771"/>
        <v>1.1112144166324544E-4</v>
      </c>
      <c r="F2124" s="170">
        <f t="shared" si="772"/>
        <v>0.96180272138822342</v>
      </c>
      <c r="G2124" s="147">
        <f t="shared" si="773"/>
        <v>1.1112144166324544E-4</v>
      </c>
      <c r="H2124" s="147" t="str">
        <f t="shared" si="774"/>
        <v/>
      </c>
      <c r="I2124" s="147" t="str">
        <f t="shared" si="775"/>
        <v/>
      </c>
      <c r="J2124" s="147">
        <f t="shared" si="776"/>
        <v>2.4153118055383612E-8</v>
      </c>
      <c r="K2124" s="147" t="str">
        <f t="shared" si="777"/>
        <v/>
      </c>
      <c r="L2124" s="147" t="str">
        <f t="shared" si="778"/>
        <v/>
      </c>
      <c r="P2124" s="151">
        <v>1443</v>
      </c>
      <c r="Q2124" s="147">
        <f t="shared" si="779"/>
        <v>42566.511184638221</v>
      </c>
      <c r="R2124" s="170">
        <f t="shared" si="780"/>
        <v>3.4551496705525985E-6</v>
      </c>
      <c r="S2124" s="170">
        <f t="shared" si="781"/>
        <v>0.96180272138822342</v>
      </c>
      <c r="T2124" s="147">
        <f t="shared" si="782"/>
        <v>3.4551496705525985E-6</v>
      </c>
      <c r="U2124" s="147" t="str">
        <f t="shared" si="783"/>
        <v/>
      </c>
      <c r="V2124" s="147" t="str">
        <f t="shared" si="784"/>
        <v/>
      </c>
      <c r="W2124" s="171">
        <f t="shared" si="785"/>
        <v>1.0007893424534614E-5</v>
      </c>
      <c r="X2124" s="169" t="str">
        <f t="shared" si="786"/>
        <v/>
      </c>
      <c r="Y2124" s="147" t="str">
        <f t="shared" si="787"/>
        <v/>
      </c>
      <c r="AC2124" s="151">
        <v>1443</v>
      </c>
      <c r="AD2124" s="147">
        <f t="shared" si="788"/>
        <v>1.7720000000000002</v>
      </c>
      <c r="AE2124" s="170">
        <f t="shared" si="789"/>
        <v>8.299868346285337E-2</v>
      </c>
      <c r="AF2124" s="170">
        <f t="shared" si="790"/>
        <v>0.96180272138822342</v>
      </c>
      <c r="AG2124" s="147">
        <f t="shared" si="791"/>
        <v>8.299868346285337E-2</v>
      </c>
      <c r="AH2124" s="147" t="str">
        <f t="shared" si="792"/>
        <v/>
      </c>
      <c r="AI2124" s="147" t="str">
        <f t="shared" si="793"/>
        <v/>
      </c>
      <c r="AJ2124" s="169">
        <f t="shared" si="794"/>
        <v>9.1347204083645936E-12</v>
      </c>
      <c r="AK2124" s="169" t="str">
        <f t="shared" si="795"/>
        <v/>
      </c>
      <c r="AL2124" s="169" t="str">
        <f t="shared" si="796"/>
        <v/>
      </c>
      <c r="AM2124" s="169"/>
      <c r="AN2124" s="169"/>
      <c r="AO2124" s="169"/>
      <c r="AP2124" s="169"/>
      <c r="AQ2124" s="169"/>
      <c r="AR2124" s="169"/>
      <c r="AS2124" s="169"/>
      <c r="AT2124" s="148"/>
      <c r="AU2124" s="149"/>
      <c r="AV2124" s="148"/>
      <c r="AW2124" s="173"/>
      <c r="AX2124" s="174"/>
      <c r="AY2124" s="175"/>
      <c r="AZ2124" s="175"/>
      <c r="BA2124" s="176"/>
      <c r="BB2124" s="176"/>
      <c r="BC2124" s="150"/>
      <c r="BE2124" s="151">
        <v>1420</v>
      </c>
      <c r="BF2124" s="164">
        <f t="shared" si="798"/>
        <v>9.0816000000000443</v>
      </c>
      <c r="BG2124" s="177">
        <f t="shared" si="799"/>
        <v>0.24685049239866583</v>
      </c>
      <c r="BH2124" s="178">
        <f t="shared" si="800"/>
        <v>4.5086650046438637E-4</v>
      </c>
      <c r="BI2124" s="179" t="str">
        <f t="shared" si="801"/>
        <v/>
      </c>
      <c r="BJ2124" s="179" t="str">
        <f t="shared" si="797"/>
        <v/>
      </c>
    </row>
    <row r="2125" spans="2:62" ht="20.100000000000001" customHeight="1" x14ac:dyDescent="0.25">
      <c r="B2125" s="147"/>
      <c r="C2125" s="151">
        <v>1444</v>
      </c>
      <c r="D2125" s="147">
        <f t="shared" si="770"/>
        <v>1326.5276226053834</v>
      </c>
      <c r="E2125" s="170">
        <f t="shared" si="771"/>
        <v>1.103357149685019E-4</v>
      </c>
      <c r="F2125" s="170">
        <f t="shared" si="772"/>
        <v>0.96213354142708341</v>
      </c>
      <c r="G2125" s="147">
        <f t="shared" si="773"/>
        <v>1.103357149685019E-4</v>
      </c>
      <c r="H2125" s="147" t="str">
        <f t="shared" si="774"/>
        <v/>
      </c>
      <c r="I2125" s="147" t="str">
        <f t="shared" si="775"/>
        <v/>
      </c>
      <c r="J2125" s="147">
        <f t="shared" si="776"/>
        <v>2.4588960128022224E-8</v>
      </c>
      <c r="K2125" s="147" t="str">
        <f t="shared" si="777"/>
        <v/>
      </c>
      <c r="L2125" s="147" t="str">
        <f t="shared" si="778"/>
        <v/>
      </c>
      <c r="P2125" s="151">
        <v>1444</v>
      </c>
      <c r="Q2125" s="147">
        <f t="shared" si="779"/>
        <v>42662.598117334914</v>
      </c>
      <c r="R2125" s="170">
        <f t="shared" si="780"/>
        <v>3.4307187120458318E-6</v>
      </c>
      <c r="S2125" s="170">
        <f t="shared" si="781"/>
        <v>0.96213354142708329</v>
      </c>
      <c r="T2125" s="147">
        <f t="shared" si="782"/>
        <v>3.4307187120458318E-6</v>
      </c>
      <c r="U2125" s="147" t="str">
        <f t="shared" si="783"/>
        <v/>
      </c>
      <c r="V2125" s="147" t="str">
        <f t="shared" si="784"/>
        <v/>
      </c>
      <c r="W2125" s="171">
        <f t="shared" si="785"/>
        <v>9.9676043875150257E-6</v>
      </c>
      <c r="X2125" s="169" t="str">
        <f t="shared" si="786"/>
        <v/>
      </c>
      <c r="Y2125" s="147" t="str">
        <f t="shared" si="787"/>
        <v/>
      </c>
      <c r="AC2125" s="151">
        <v>1444</v>
      </c>
      <c r="AD2125" s="147">
        <f t="shared" si="788"/>
        <v>1.7759999999999998</v>
      </c>
      <c r="AE2125" s="170">
        <f t="shared" si="789"/>
        <v>8.2411809496414523E-2</v>
      </c>
      <c r="AF2125" s="170">
        <f t="shared" si="790"/>
        <v>0.96213354142708329</v>
      </c>
      <c r="AG2125" s="147">
        <f t="shared" si="791"/>
        <v>8.2411809496414523E-2</v>
      </c>
      <c r="AH2125" s="147" t="str">
        <f t="shared" si="792"/>
        <v/>
      </c>
      <c r="AI2125" s="147" t="str">
        <f t="shared" si="793"/>
        <v/>
      </c>
      <c r="AJ2125" s="169">
        <f t="shared" si="794"/>
        <v>6.0758828498232861E-9</v>
      </c>
      <c r="AK2125" s="169" t="str">
        <f t="shared" si="795"/>
        <v/>
      </c>
      <c r="AL2125" s="169" t="str">
        <f t="shared" si="796"/>
        <v/>
      </c>
      <c r="AM2125" s="169"/>
      <c r="AN2125" s="169"/>
      <c r="AO2125" s="169"/>
      <c r="AP2125" s="169"/>
      <c r="AQ2125" s="169"/>
      <c r="AR2125" s="169"/>
      <c r="AS2125" s="169"/>
      <c r="AT2125" s="148"/>
      <c r="AU2125" s="149"/>
      <c r="AV2125" s="148"/>
      <c r="AW2125" s="173"/>
      <c r="AX2125" s="174"/>
      <c r="AY2125" s="175"/>
      <c r="AZ2125" s="175"/>
      <c r="BA2125" s="176"/>
      <c r="BB2125" s="176"/>
      <c r="BC2125" s="150"/>
      <c r="BE2125" s="151">
        <v>1421</v>
      </c>
      <c r="BF2125" s="164">
        <f t="shared" si="798"/>
        <v>9.0880000000000436</v>
      </c>
      <c r="BG2125" s="177">
        <f t="shared" si="799"/>
        <v>0.24639962589820144</v>
      </c>
      <c r="BH2125" s="178">
        <f t="shared" si="800"/>
        <v>4.5021797371391781E-4</v>
      </c>
      <c r="BI2125" s="179" t="str">
        <f t="shared" si="801"/>
        <v/>
      </c>
      <c r="BJ2125" s="179" t="str">
        <f t="shared" si="797"/>
        <v/>
      </c>
    </row>
    <row r="2126" spans="2:62" ht="20.100000000000001" customHeight="1" x14ac:dyDescent="0.25">
      <c r="B2126" s="147"/>
      <c r="C2126" s="151">
        <v>1445</v>
      </c>
      <c r="D2126" s="147">
        <f t="shared" si="770"/>
        <v>1329.5152974310708</v>
      </c>
      <c r="E2126" s="170">
        <f t="shared" si="771"/>
        <v>1.0955379118047767E-4</v>
      </c>
      <c r="F2126" s="170">
        <f t="shared" si="772"/>
        <v>0.96246201965148326</v>
      </c>
      <c r="G2126" s="147">
        <f t="shared" si="773"/>
        <v>1.0955379118047767E-4</v>
      </c>
      <c r="H2126" s="147" t="str">
        <f t="shared" si="774"/>
        <v/>
      </c>
      <c r="I2126" s="147" t="str">
        <f t="shared" si="775"/>
        <v/>
      </c>
      <c r="J2126" s="147">
        <f t="shared" si="776"/>
        <v>2.5032266434383934E-8</v>
      </c>
      <c r="K2126" s="147" t="str">
        <f t="shared" si="777"/>
        <v/>
      </c>
      <c r="L2126" s="147" t="str">
        <f t="shared" si="778"/>
        <v/>
      </c>
      <c r="P2126" s="151">
        <v>1445</v>
      </c>
      <c r="Q2126" s="147">
        <f t="shared" si="779"/>
        <v>42758.685050031636</v>
      </c>
      <c r="R2126" s="170">
        <f t="shared" si="780"/>
        <v>3.4064059990522627E-6</v>
      </c>
      <c r="S2126" s="170">
        <f t="shared" si="781"/>
        <v>0.96246201965148326</v>
      </c>
      <c r="T2126" s="147">
        <f t="shared" si="782"/>
        <v>3.4064059990522627E-6</v>
      </c>
      <c r="U2126" s="147" t="str">
        <f t="shared" si="783"/>
        <v/>
      </c>
      <c r="V2126" s="147" t="str">
        <f t="shared" si="784"/>
        <v/>
      </c>
      <c r="W2126" s="171">
        <f t="shared" si="785"/>
        <v>9.9273187047503178E-6</v>
      </c>
      <c r="X2126" s="169" t="str">
        <f t="shared" si="786"/>
        <v/>
      </c>
      <c r="Y2126" s="147" t="str">
        <f t="shared" si="787"/>
        <v/>
      </c>
      <c r="AC2126" s="151">
        <v>1445</v>
      </c>
      <c r="AD2126" s="147">
        <f t="shared" si="788"/>
        <v>1.7800000000000002</v>
      </c>
      <c r="AE2126" s="170">
        <f t="shared" si="789"/>
        <v>8.1827775992142762E-2</v>
      </c>
      <c r="AF2126" s="170">
        <f t="shared" si="790"/>
        <v>0.96246201965148326</v>
      </c>
      <c r="AG2126" s="147">
        <f t="shared" si="791"/>
        <v>8.1827775992142762E-2</v>
      </c>
      <c r="AH2126" s="147" t="str">
        <f t="shared" si="792"/>
        <v/>
      </c>
      <c r="AI2126" s="147" t="str">
        <f t="shared" si="793"/>
        <v/>
      </c>
      <c r="AJ2126" s="169">
        <f t="shared" si="794"/>
        <v>1.4867195147342977E-6</v>
      </c>
      <c r="AK2126" s="169" t="str">
        <f t="shared" si="795"/>
        <v/>
      </c>
      <c r="AL2126" s="169" t="str">
        <f t="shared" si="796"/>
        <v/>
      </c>
      <c r="AM2126" s="169"/>
      <c r="AN2126" s="169"/>
      <c r="AO2126" s="169"/>
      <c r="AP2126" s="169"/>
      <c r="AQ2126" s="169"/>
      <c r="AR2126" s="169"/>
      <c r="AS2126" s="169"/>
      <c r="AT2126" s="148"/>
      <c r="AU2126" s="149"/>
      <c r="AV2126" s="148"/>
      <c r="AW2126" s="173"/>
      <c r="AX2126" s="174"/>
      <c r="AY2126" s="175"/>
      <c r="AZ2126" s="175"/>
      <c r="BA2126" s="176"/>
      <c r="BB2126" s="176"/>
      <c r="BC2126" s="150"/>
      <c r="BE2126" s="151">
        <v>1422</v>
      </c>
      <c r="BF2126" s="164">
        <f t="shared" si="798"/>
        <v>9.0944000000000429</v>
      </c>
      <c r="BG2126" s="177">
        <f t="shared" si="799"/>
        <v>0.24594940792448752</v>
      </c>
      <c r="BH2126" s="178">
        <f t="shared" si="800"/>
        <v>4.4956982280539015E-4</v>
      </c>
      <c r="BI2126" s="179" t="str">
        <f t="shared" si="801"/>
        <v/>
      </c>
      <c r="BJ2126" s="179" t="str">
        <f t="shared" si="797"/>
        <v/>
      </c>
    </row>
    <row r="2127" spans="2:62" ht="20.100000000000001" customHeight="1" x14ac:dyDescent="0.25">
      <c r="B2127" s="147"/>
      <c r="C2127" s="151">
        <v>1446</v>
      </c>
      <c r="D2127" s="147">
        <f t="shared" si="770"/>
        <v>1332.5029722567583</v>
      </c>
      <c r="E2127" s="170">
        <f t="shared" si="771"/>
        <v>1.0877566828154957E-4</v>
      </c>
      <c r="F2127" s="170">
        <f t="shared" si="772"/>
        <v>0.9627881674202996</v>
      </c>
      <c r="G2127" s="147">
        <f t="shared" si="773"/>
        <v>1.0877566828154957E-4</v>
      </c>
      <c r="H2127" s="147" t="str">
        <f t="shared" si="774"/>
        <v/>
      </c>
      <c r="I2127" s="147" t="str">
        <f t="shared" si="775"/>
        <v/>
      </c>
      <c r="J2127" s="147">
        <f t="shared" si="776"/>
        <v>2.5483157231130338E-8</v>
      </c>
      <c r="K2127" s="147" t="str">
        <f t="shared" si="777"/>
        <v/>
      </c>
      <c r="L2127" s="147" t="str">
        <f t="shared" si="778"/>
        <v/>
      </c>
      <c r="P2127" s="151">
        <v>1446</v>
      </c>
      <c r="Q2127" s="147">
        <f t="shared" si="779"/>
        <v>42854.771982728329</v>
      </c>
      <c r="R2127" s="170">
        <f t="shared" si="780"/>
        <v>3.3822114688370359E-6</v>
      </c>
      <c r="S2127" s="170">
        <f t="shared" si="781"/>
        <v>0.9627881674202996</v>
      </c>
      <c r="T2127" s="147">
        <f t="shared" si="782"/>
        <v>3.3822114688370359E-6</v>
      </c>
      <c r="U2127" s="147" t="str">
        <f t="shared" si="783"/>
        <v/>
      </c>
      <c r="V2127" s="147" t="str">
        <f t="shared" si="784"/>
        <v/>
      </c>
      <c r="W2127" s="171">
        <f t="shared" si="785"/>
        <v>9.8870376492101676E-6</v>
      </c>
      <c r="X2127" s="169" t="str">
        <f t="shared" si="786"/>
        <v/>
      </c>
      <c r="Y2127" s="147" t="str">
        <f t="shared" si="787"/>
        <v/>
      </c>
      <c r="AC2127" s="151">
        <v>1446</v>
      </c>
      <c r="AD2127" s="147">
        <f t="shared" si="788"/>
        <v>1.7839999999999998</v>
      </c>
      <c r="AE2127" s="170">
        <f t="shared" si="789"/>
        <v>8.1246581443038091E-2</v>
      </c>
      <c r="AF2127" s="170">
        <f t="shared" si="790"/>
        <v>0.9627881674202996</v>
      </c>
      <c r="AG2127" s="147">
        <f t="shared" si="791"/>
        <v>8.1246581443038091E-2</v>
      </c>
      <c r="AH2127" s="147" t="str">
        <f t="shared" si="792"/>
        <v/>
      </c>
      <c r="AI2127" s="147" t="str">
        <f t="shared" si="793"/>
        <v/>
      </c>
      <c r="AJ2127" s="169">
        <f t="shared" si="794"/>
        <v>1.3383022576488537E-4</v>
      </c>
      <c r="AK2127" s="169" t="str">
        <f t="shared" si="795"/>
        <v/>
      </c>
      <c r="AL2127" s="169" t="str">
        <f t="shared" si="796"/>
        <v/>
      </c>
      <c r="AM2127" s="169"/>
      <c r="AN2127" s="169"/>
      <c r="AO2127" s="169"/>
      <c r="AP2127" s="169"/>
      <c r="AQ2127" s="169"/>
      <c r="AR2127" s="169"/>
      <c r="AS2127" s="169"/>
      <c r="AT2127" s="148"/>
      <c r="AU2127" s="149"/>
      <c r="AV2127" s="148"/>
      <c r="AW2127" s="173"/>
      <c r="AX2127" s="174"/>
      <c r="AY2127" s="175"/>
      <c r="AZ2127" s="175"/>
      <c r="BA2127" s="176"/>
      <c r="BB2127" s="176"/>
      <c r="BC2127" s="150"/>
      <c r="BE2127" s="151">
        <v>1423</v>
      </c>
      <c r="BF2127" s="164">
        <f t="shared" si="798"/>
        <v>9.1008000000000422</v>
      </c>
      <c r="BG2127" s="177">
        <f t="shared" si="799"/>
        <v>0.24549983810168213</v>
      </c>
      <c r="BH2127" s="178">
        <f t="shared" si="800"/>
        <v>4.4892204958399407E-4</v>
      </c>
      <c r="BI2127" s="179" t="str">
        <f t="shared" si="801"/>
        <v/>
      </c>
      <c r="BJ2127" s="179" t="str">
        <f t="shared" si="797"/>
        <v/>
      </c>
    </row>
    <row r="2128" spans="2:62" ht="20.100000000000001" customHeight="1" x14ac:dyDescent="0.25">
      <c r="B2128" s="147"/>
      <c r="C2128" s="151">
        <v>1447</v>
      </c>
      <c r="D2128" s="147">
        <f t="shared" si="770"/>
        <v>1335.4906470824467</v>
      </c>
      <c r="E2128" s="170">
        <f t="shared" si="771"/>
        <v>1.0800134408661579E-4</v>
      </c>
      <c r="F2128" s="170">
        <f t="shared" si="772"/>
        <v>0.96311199608613052</v>
      </c>
      <c r="G2128" s="147">
        <f t="shared" si="773"/>
        <v>1.0800134408661579E-4</v>
      </c>
      <c r="H2128" s="147" t="str">
        <f t="shared" si="774"/>
        <v/>
      </c>
      <c r="I2128" s="147" t="str">
        <f t="shared" si="775"/>
        <v/>
      </c>
      <c r="J2128" s="147">
        <f t="shared" si="776"/>
        <v>2.5941754574680448E-8</v>
      </c>
      <c r="K2128" s="147" t="str">
        <f t="shared" si="777"/>
        <v/>
      </c>
      <c r="L2128" s="147" t="str">
        <f t="shared" si="778"/>
        <v/>
      </c>
      <c r="P2128" s="151">
        <v>1447</v>
      </c>
      <c r="Q2128" s="147">
        <f t="shared" si="779"/>
        <v>42950.858915425022</v>
      </c>
      <c r="R2128" s="170">
        <f t="shared" si="780"/>
        <v>3.358135053457785E-6</v>
      </c>
      <c r="S2128" s="170">
        <f t="shared" si="781"/>
        <v>0.96311199608613041</v>
      </c>
      <c r="T2128" s="147">
        <f t="shared" si="782"/>
        <v>3.358135053457785E-6</v>
      </c>
      <c r="U2128" s="147" t="str">
        <f t="shared" si="783"/>
        <v/>
      </c>
      <c r="V2128" s="147" t="str">
        <f t="shared" si="784"/>
        <v/>
      </c>
      <c r="W2128" s="171">
        <f t="shared" si="785"/>
        <v>9.8467624884875375E-6</v>
      </c>
      <c r="X2128" s="169" t="str">
        <f t="shared" si="786"/>
        <v/>
      </c>
      <c r="Y2128" s="147" t="str">
        <f t="shared" si="787"/>
        <v/>
      </c>
      <c r="AC2128" s="151">
        <v>1447</v>
      </c>
      <c r="AD2128" s="147">
        <f t="shared" si="788"/>
        <v>1.7880000000000003</v>
      </c>
      <c r="AE2128" s="170">
        <f t="shared" si="789"/>
        <v>8.0668224217006992E-2</v>
      </c>
      <c r="AF2128" s="170">
        <f t="shared" si="790"/>
        <v>0.96311199608613052</v>
      </c>
      <c r="AG2128" s="147">
        <f t="shared" si="791"/>
        <v>8.0668224217006992E-2</v>
      </c>
      <c r="AH2128" s="147" t="str">
        <f t="shared" si="792"/>
        <v/>
      </c>
      <c r="AI2128" s="147" t="str">
        <f t="shared" si="793"/>
        <v/>
      </c>
      <c r="AJ2128" s="169">
        <f t="shared" si="794"/>
        <v>4.4318484119380075E-3</v>
      </c>
      <c r="AK2128" s="169" t="str">
        <f t="shared" si="795"/>
        <v/>
      </c>
      <c r="AL2128" s="169" t="str">
        <f t="shared" si="796"/>
        <v/>
      </c>
      <c r="AM2128" s="169"/>
      <c r="AN2128" s="169"/>
      <c r="AO2128" s="169"/>
      <c r="AP2128" s="169"/>
      <c r="AQ2128" s="169"/>
      <c r="AR2128" s="169"/>
      <c r="AS2128" s="169"/>
      <c r="AT2128" s="148"/>
      <c r="AU2128" s="149"/>
      <c r="AV2128" s="148"/>
      <c r="AW2128" s="173"/>
      <c r="AX2128" s="174"/>
      <c r="AY2128" s="175"/>
      <c r="AZ2128" s="175"/>
      <c r="BA2128" s="176"/>
      <c r="BB2128" s="176"/>
      <c r="BC2128" s="150"/>
      <c r="BE2128" s="151">
        <v>1424</v>
      </c>
      <c r="BF2128" s="164">
        <f t="shared" si="798"/>
        <v>9.1072000000000415</v>
      </c>
      <c r="BG2128" s="177">
        <f t="shared" si="799"/>
        <v>0.24505091605209814</v>
      </c>
      <c r="BH2128" s="178">
        <f t="shared" si="800"/>
        <v>4.482746558876205E-4</v>
      </c>
      <c r="BI2128" s="179" t="str">
        <f t="shared" si="801"/>
        <v/>
      </c>
      <c r="BJ2128" s="179" t="str">
        <f t="shared" si="797"/>
        <v/>
      </c>
    </row>
    <row r="2129" spans="2:62" ht="20.100000000000001" customHeight="1" x14ac:dyDescent="0.25">
      <c r="B2129" s="147"/>
      <c r="C2129" s="151">
        <v>1448</v>
      </c>
      <c r="D2129" s="147">
        <f t="shared" si="770"/>
        <v>1338.4783219081341</v>
      </c>
      <c r="E2129" s="170">
        <f t="shared" si="771"/>
        <v>1.0723081624442559E-4</v>
      </c>
      <c r="F2129" s="170">
        <f t="shared" si="772"/>
        <v>0.96343351699479696</v>
      </c>
      <c r="G2129" s="147">
        <f t="shared" si="773"/>
        <v>1.0723081624442559E-4</v>
      </c>
      <c r="H2129" s="147" t="str">
        <f t="shared" si="774"/>
        <v/>
      </c>
      <c r="I2129" s="147" t="str">
        <f t="shared" si="775"/>
        <v/>
      </c>
      <c r="J2129" s="147">
        <f t="shared" si="776"/>
        <v>2.6408182345745785E-8</v>
      </c>
      <c r="K2129" s="147" t="str">
        <f t="shared" si="777"/>
        <v/>
      </c>
      <c r="L2129" s="147" t="str">
        <f t="shared" si="778"/>
        <v/>
      </c>
      <c r="P2129" s="151">
        <v>1448</v>
      </c>
      <c r="Q2129" s="147">
        <f t="shared" si="779"/>
        <v>43046.945848121715</v>
      </c>
      <c r="R2129" s="170">
        <f t="shared" si="780"/>
        <v>3.3341766798059806E-6</v>
      </c>
      <c r="S2129" s="170">
        <f t="shared" si="781"/>
        <v>0.96343351699479696</v>
      </c>
      <c r="T2129" s="147">
        <f t="shared" si="782"/>
        <v>3.3341766798059806E-6</v>
      </c>
      <c r="U2129" s="147" t="str">
        <f t="shared" si="783"/>
        <v/>
      </c>
      <c r="V2129" s="147" t="str">
        <f t="shared" si="784"/>
        <v/>
      </c>
      <c r="W2129" s="171">
        <f t="shared" si="785"/>
        <v>9.8064944847395529E-6</v>
      </c>
      <c r="X2129" s="169" t="str">
        <f t="shared" si="786"/>
        <v/>
      </c>
      <c r="Y2129" s="147" t="str">
        <f t="shared" si="787"/>
        <v/>
      </c>
      <c r="AC2129" s="151">
        <v>1448</v>
      </c>
      <c r="AD2129" s="147">
        <f t="shared" si="788"/>
        <v>1.7919999999999998</v>
      </c>
      <c r="AE2129" s="170">
        <f t="shared" si="789"/>
        <v>8.0092702557856207E-2</v>
      </c>
      <c r="AF2129" s="170">
        <f t="shared" si="790"/>
        <v>0.96343351699479696</v>
      </c>
      <c r="AG2129" s="147">
        <f t="shared" si="791"/>
        <v>8.0092702557856207E-2</v>
      </c>
      <c r="AH2129" s="147" t="str">
        <f t="shared" si="792"/>
        <v/>
      </c>
      <c r="AI2129" s="147" t="str">
        <f t="shared" si="793"/>
        <v/>
      </c>
      <c r="AJ2129" s="169">
        <f t="shared" si="794"/>
        <v>5.3990966513188063E-2</v>
      </c>
      <c r="AK2129" s="169" t="str">
        <f t="shared" si="795"/>
        <v/>
      </c>
      <c r="AL2129" s="169" t="str">
        <f t="shared" si="796"/>
        <v/>
      </c>
      <c r="AM2129" s="169"/>
      <c r="AN2129" s="169"/>
      <c r="AO2129" s="169"/>
      <c r="AP2129" s="169"/>
      <c r="AQ2129" s="169"/>
      <c r="AR2129" s="169"/>
      <c r="AS2129" s="169"/>
      <c r="AT2129" s="148"/>
      <c r="AU2129" s="149"/>
      <c r="AV2129" s="148"/>
      <c r="AW2129" s="173"/>
      <c r="AX2129" s="174"/>
      <c r="AY2129" s="175"/>
      <c r="AZ2129" s="175"/>
      <c r="BA2129" s="176"/>
      <c r="BB2129" s="176"/>
      <c r="BC2129" s="150"/>
      <c r="BE2129" s="151">
        <v>1425</v>
      </c>
      <c r="BF2129" s="164">
        <f t="shared" si="798"/>
        <v>9.1136000000000408</v>
      </c>
      <c r="BG2129" s="177">
        <f t="shared" si="799"/>
        <v>0.24460264139621052</v>
      </c>
      <c r="BH2129" s="178">
        <f t="shared" si="800"/>
        <v>4.4762764354350226E-4</v>
      </c>
      <c r="BI2129" s="179" t="str">
        <f t="shared" si="801"/>
        <v/>
      </c>
      <c r="BJ2129" s="179" t="str">
        <f t="shared" si="797"/>
        <v/>
      </c>
    </row>
    <row r="2130" spans="2:62" ht="20.100000000000001" customHeight="1" x14ac:dyDescent="0.25">
      <c r="B2130" s="147"/>
      <c r="C2130" s="151">
        <v>1449</v>
      </c>
      <c r="D2130" s="147">
        <f t="shared" si="770"/>
        <v>1341.4659967338225</v>
      </c>
      <c r="E2130" s="170">
        <f t="shared" si="771"/>
        <v>1.0646408223891022E-4</v>
      </c>
      <c r="F2130" s="170">
        <f t="shared" si="772"/>
        <v>0.96375274148484891</v>
      </c>
      <c r="G2130" s="147">
        <f t="shared" si="773"/>
        <v>1.0646408223891022E-4</v>
      </c>
      <c r="H2130" s="147" t="str">
        <f t="shared" si="774"/>
        <v/>
      </c>
      <c r="I2130" s="147" t="str">
        <f t="shared" si="775"/>
        <v/>
      </c>
      <c r="J2130" s="147">
        <f t="shared" si="776"/>
        <v>2.6882566274162781E-8</v>
      </c>
      <c r="K2130" s="147" t="str">
        <f t="shared" si="777"/>
        <v/>
      </c>
      <c r="L2130" s="147" t="str">
        <f t="shared" si="778"/>
        <v/>
      </c>
      <c r="P2130" s="151">
        <v>1449</v>
      </c>
      <c r="Q2130" s="147">
        <f t="shared" si="779"/>
        <v>43143.032780818437</v>
      </c>
      <c r="R2130" s="170">
        <f t="shared" si="780"/>
        <v>3.3103362696483576E-6</v>
      </c>
      <c r="S2130" s="170">
        <f t="shared" si="781"/>
        <v>0.96375274148484891</v>
      </c>
      <c r="T2130" s="147">
        <f t="shared" si="782"/>
        <v>3.3103362696483576E-6</v>
      </c>
      <c r="U2130" s="147" t="str">
        <f t="shared" si="783"/>
        <v/>
      </c>
      <c r="V2130" s="147" t="str">
        <f t="shared" si="784"/>
        <v/>
      </c>
      <c r="W2130" s="171">
        <f t="shared" si="785"/>
        <v>9.7662348946290375E-6</v>
      </c>
      <c r="X2130" s="169" t="str">
        <f t="shared" si="786"/>
        <v/>
      </c>
      <c r="Y2130" s="147" t="str">
        <f t="shared" si="787"/>
        <v/>
      </c>
      <c r="AC2130" s="151">
        <v>1449</v>
      </c>
      <c r="AD2130" s="147">
        <f t="shared" si="788"/>
        <v>1.7960000000000003</v>
      </c>
      <c r="AE2130" s="170">
        <f t="shared" si="789"/>
        <v>7.9520014586286963E-2</v>
      </c>
      <c r="AF2130" s="170">
        <f t="shared" si="790"/>
        <v>0.96375274148484891</v>
      </c>
      <c r="AG2130" s="147">
        <f t="shared" si="791"/>
        <v>7.9520014586286963E-2</v>
      </c>
      <c r="AH2130" s="147" t="str">
        <f t="shared" si="792"/>
        <v/>
      </c>
      <c r="AI2130" s="147" t="str">
        <f t="shared" si="793"/>
        <v/>
      </c>
      <c r="AJ2130" s="169">
        <f t="shared" si="794"/>
        <v>0.24197072451914337</v>
      </c>
      <c r="AK2130" s="169" t="str">
        <f t="shared" si="795"/>
        <v/>
      </c>
      <c r="AL2130" s="169" t="str">
        <f t="shared" si="796"/>
        <v/>
      </c>
      <c r="AM2130" s="169"/>
      <c r="AN2130" s="169"/>
      <c r="AO2130" s="169"/>
      <c r="AP2130" s="169"/>
      <c r="AQ2130" s="169"/>
      <c r="AR2130" s="169"/>
      <c r="AS2130" s="169"/>
      <c r="AT2130" s="148"/>
      <c r="AU2130" s="149"/>
      <c r="AV2130" s="148"/>
      <c r="AW2130" s="173"/>
      <c r="AX2130" s="174"/>
      <c r="AY2130" s="175"/>
      <c r="AZ2130" s="175"/>
      <c r="BA2130" s="176"/>
      <c r="BB2130" s="176"/>
      <c r="BC2130" s="150"/>
      <c r="BE2130" s="151">
        <v>1426</v>
      </c>
      <c r="BF2130" s="164">
        <f t="shared" si="798"/>
        <v>9.1200000000000401</v>
      </c>
      <c r="BG2130" s="177">
        <f t="shared" si="799"/>
        <v>0.24415501375266702</v>
      </c>
      <c r="BH2130" s="178">
        <f t="shared" si="800"/>
        <v>4.4698101437090632E-4</v>
      </c>
      <c r="BI2130" s="179" t="str">
        <f t="shared" si="801"/>
        <v/>
      </c>
      <c r="BJ2130" s="179" t="str">
        <f t="shared" si="797"/>
        <v/>
      </c>
    </row>
    <row r="2131" spans="2:62" ht="20.100000000000001" customHeight="1" x14ac:dyDescent="0.25">
      <c r="B2131" s="147"/>
      <c r="C2131" s="151">
        <v>1450</v>
      </c>
      <c r="D2131" s="147">
        <f t="shared" si="770"/>
        <v>1344.45367155951</v>
      </c>
      <c r="E2131" s="170">
        <f t="shared" si="771"/>
        <v>1.0570113939052093E-4</v>
      </c>
      <c r="F2131" s="170">
        <f t="shared" si="772"/>
        <v>0.96406968088707423</v>
      </c>
      <c r="G2131" s="147">
        <f t="shared" si="773"/>
        <v>1.0570113939052093E-4</v>
      </c>
      <c r="H2131" s="147" t="str">
        <f t="shared" si="774"/>
        <v/>
      </c>
      <c r="I2131" s="147" t="str">
        <f t="shared" si="775"/>
        <v/>
      </c>
      <c r="J2131" s="147">
        <f t="shared" si="776"/>
        <v>2.7365033964018982E-8</v>
      </c>
      <c r="K2131" s="147" t="str">
        <f t="shared" si="777"/>
        <v/>
      </c>
      <c r="L2131" s="147" t="str">
        <f t="shared" si="778"/>
        <v/>
      </c>
      <c r="P2131" s="151">
        <v>1450</v>
      </c>
      <c r="Q2131" s="147">
        <f t="shared" si="779"/>
        <v>43239.119713515131</v>
      </c>
      <c r="R2131" s="170">
        <f t="shared" si="780"/>
        <v>3.286613739668489E-6</v>
      </c>
      <c r="S2131" s="170">
        <f t="shared" si="781"/>
        <v>0.96406968088707423</v>
      </c>
      <c r="T2131" s="147">
        <f t="shared" si="782"/>
        <v>3.286613739668489E-6</v>
      </c>
      <c r="U2131" s="147" t="str">
        <f t="shared" si="783"/>
        <v/>
      </c>
      <c r="V2131" s="147" t="str">
        <f t="shared" si="784"/>
        <v/>
      </c>
      <c r="W2131" s="171">
        <f t="shared" si="785"/>
        <v>9.7259849692667482E-6</v>
      </c>
      <c r="X2131" s="169" t="str">
        <f t="shared" si="786"/>
        <v/>
      </c>
      <c r="Y2131" s="147" t="str">
        <f t="shared" si="787"/>
        <v/>
      </c>
      <c r="AC2131" s="151">
        <v>1450</v>
      </c>
      <c r="AD2131" s="147">
        <f t="shared" si="788"/>
        <v>1.7999999999999998</v>
      </c>
      <c r="AE2131" s="170">
        <f t="shared" si="789"/>
        <v>7.8950158300894177E-2</v>
      </c>
      <c r="AF2131" s="170">
        <f t="shared" si="790"/>
        <v>0.96406968088707423</v>
      </c>
      <c r="AG2131" s="147">
        <f t="shared" si="791"/>
        <v>7.8950158300894177E-2</v>
      </c>
      <c r="AH2131" s="147" t="str">
        <f t="shared" si="792"/>
        <v/>
      </c>
      <c r="AI2131" s="147" t="str">
        <f t="shared" si="793"/>
        <v/>
      </c>
      <c r="AJ2131" s="169">
        <f t="shared" si="794"/>
        <v>0.3989422804014327</v>
      </c>
      <c r="AK2131" s="169">
        <f t="shared" si="795"/>
        <v>7.8950158300894177E-2</v>
      </c>
      <c r="AL2131" s="169">
        <f t="shared" si="796"/>
        <v>7.8950158300894177E-2</v>
      </c>
      <c r="AM2131" s="169"/>
      <c r="AN2131" s="169"/>
      <c r="AO2131" s="169"/>
      <c r="AP2131" s="169"/>
      <c r="AQ2131" s="169"/>
      <c r="AR2131" s="169"/>
      <c r="AS2131" s="169"/>
      <c r="AT2131" s="148"/>
      <c r="AU2131" s="149"/>
      <c r="AV2131" s="148"/>
      <c r="AW2131" s="173"/>
      <c r="AX2131" s="174"/>
      <c r="AY2131" s="175"/>
      <c r="AZ2131" s="175"/>
      <c r="BA2131" s="176"/>
      <c r="BB2131" s="176"/>
      <c r="BC2131" s="150"/>
      <c r="BE2131" s="151">
        <v>1427</v>
      </c>
      <c r="BF2131" s="164">
        <f t="shared" si="798"/>
        <v>9.1264000000000394</v>
      </c>
      <c r="BG2131" s="177">
        <f t="shared" si="799"/>
        <v>0.24370803273829611</v>
      </c>
      <c r="BH2131" s="178">
        <f t="shared" si="800"/>
        <v>4.4633477017996803E-4</v>
      </c>
      <c r="BI2131" s="179" t="str">
        <f t="shared" si="801"/>
        <v/>
      </c>
      <c r="BJ2131" s="179" t="str">
        <f t="shared" si="797"/>
        <v/>
      </c>
    </row>
    <row r="2132" spans="2:62" ht="20.100000000000001" customHeight="1" x14ac:dyDescent="0.25">
      <c r="B2132" s="147"/>
      <c r="C2132" s="151">
        <v>1451</v>
      </c>
      <c r="D2132" s="147">
        <f t="shared" si="770"/>
        <v>1347.4413463851974</v>
      </c>
      <c r="E2132" s="170">
        <f t="shared" si="771"/>
        <v>1.0494198485756759E-4</v>
      </c>
      <c r="F2132" s="170">
        <f t="shared" si="772"/>
        <v>0.96438434652401284</v>
      </c>
      <c r="G2132" s="147">
        <f t="shared" si="773"/>
        <v>1.0494198485756759E-4</v>
      </c>
      <c r="H2132" s="147" t="str">
        <f t="shared" si="774"/>
        <v/>
      </c>
      <c r="I2132" s="147" t="str">
        <f t="shared" si="775"/>
        <v/>
      </c>
      <c r="J2132" s="147">
        <f t="shared" si="776"/>
        <v>2.7855714919082618E-8</v>
      </c>
      <c r="K2132" s="147" t="str">
        <f t="shared" si="777"/>
        <v/>
      </c>
      <c r="L2132" s="147" t="str">
        <f t="shared" si="778"/>
        <v/>
      </c>
      <c r="P2132" s="151">
        <v>1451</v>
      </c>
      <c r="Q2132" s="147">
        <f t="shared" si="779"/>
        <v>43335.206646211824</v>
      </c>
      <c r="R2132" s="170">
        <f t="shared" si="780"/>
        <v>3.2630090015084009E-6</v>
      </c>
      <c r="S2132" s="170">
        <f t="shared" si="781"/>
        <v>0.96438434652401284</v>
      </c>
      <c r="T2132" s="147">
        <f t="shared" si="782"/>
        <v>3.2630090015084009E-6</v>
      </c>
      <c r="U2132" s="147" t="str">
        <f t="shared" si="783"/>
        <v/>
      </c>
      <c r="V2132" s="147" t="str">
        <f t="shared" si="784"/>
        <v/>
      </c>
      <c r="W2132" s="171">
        <f t="shared" si="785"/>
        <v>9.6857459541542099E-6</v>
      </c>
      <c r="X2132" s="169" t="str">
        <f t="shared" si="786"/>
        <v/>
      </c>
      <c r="Y2132" s="147" t="str">
        <f t="shared" si="787"/>
        <v/>
      </c>
      <c r="AC2132" s="151">
        <v>1451</v>
      </c>
      <c r="AD2132" s="147">
        <f t="shared" si="788"/>
        <v>1.8040000000000003</v>
      </c>
      <c r="AE2132" s="170">
        <f t="shared" si="789"/>
        <v>7.8383131579166182E-2</v>
      </c>
      <c r="AF2132" s="170">
        <f t="shared" si="790"/>
        <v>0.96438434652401295</v>
      </c>
      <c r="AG2132" s="147">
        <f t="shared" si="791"/>
        <v>7.8383131579166182E-2</v>
      </c>
      <c r="AH2132" s="147" t="str">
        <f t="shared" si="792"/>
        <v/>
      </c>
      <c r="AI2132" s="147" t="str">
        <f t="shared" si="793"/>
        <v/>
      </c>
      <c r="AJ2132" s="169">
        <f t="shared" si="794"/>
        <v>0.24197072451914337</v>
      </c>
      <c r="AK2132" s="169" t="str">
        <f t="shared" si="795"/>
        <v/>
      </c>
      <c r="AL2132" s="169" t="str">
        <f t="shared" si="796"/>
        <v/>
      </c>
      <c r="AM2132" s="169"/>
      <c r="AN2132" s="169"/>
      <c r="AO2132" s="169"/>
      <c r="AP2132" s="169"/>
      <c r="AQ2132" s="169"/>
      <c r="AR2132" s="169"/>
      <c r="AS2132" s="169"/>
      <c r="AT2132" s="148"/>
      <c r="AU2132" s="149"/>
      <c r="AV2132" s="148"/>
      <c r="AW2132" s="173"/>
      <c r="AX2132" s="174"/>
      <c r="AY2132" s="175"/>
      <c r="AZ2132" s="175"/>
      <c r="BA2132" s="176"/>
      <c r="BB2132" s="176"/>
      <c r="BC2132" s="150"/>
      <c r="BE2132" s="151">
        <v>1428</v>
      </c>
      <c r="BF2132" s="164">
        <f t="shared" si="798"/>
        <v>9.1328000000000387</v>
      </c>
      <c r="BG2132" s="177">
        <f t="shared" si="799"/>
        <v>0.24326169796811614</v>
      </c>
      <c r="BH2132" s="178">
        <f t="shared" si="800"/>
        <v>4.4568891277066425E-4</v>
      </c>
      <c r="BI2132" s="179" t="str">
        <f t="shared" si="801"/>
        <v/>
      </c>
      <c r="BJ2132" s="179" t="str">
        <f t="shared" si="797"/>
        <v/>
      </c>
    </row>
    <row r="2133" spans="2:62" ht="20.100000000000001" customHeight="1" x14ac:dyDescent="0.25">
      <c r="B2133" s="147"/>
      <c r="C2133" s="151">
        <v>1452</v>
      </c>
      <c r="D2133" s="147">
        <f t="shared" si="770"/>
        <v>1350.4290212108858</v>
      </c>
      <c r="E2133" s="170">
        <f t="shared" si="771"/>
        <v>1.0418661563756212E-4</v>
      </c>
      <c r="F2133" s="170">
        <f t="shared" si="772"/>
        <v>0.96469674970947428</v>
      </c>
      <c r="G2133" s="147">
        <f t="shared" si="773"/>
        <v>1.0418661563756212E-4</v>
      </c>
      <c r="H2133" s="147" t="str">
        <f t="shared" si="774"/>
        <v/>
      </c>
      <c r="I2133" s="147" t="str">
        <f t="shared" si="775"/>
        <v/>
      </c>
      <c r="J2133" s="147">
        <f t="shared" si="776"/>
        <v>2.8354740568533492E-8</v>
      </c>
      <c r="K2133" s="147" t="str">
        <f t="shared" si="777"/>
        <v/>
      </c>
      <c r="L2133" s="147" t="str">
        <f t="shared" si="778"/>
        <v/>
      </c>
      <c r="P2133" s="151">
        <v>1452</v>
      </c>
      <c r="Q2133" s="147">
        <f t="shared" si="779"/>
        <v>43431.293578908517</v>
      </c>
      <c r="R2133" s="170">
        <f t="shared" si="780"/>
        <v>3.2395219618103717E-6</v>
      </c>
      <c r="S2133" s="170">
        <f t="shared" si="781"/>
        <v>0.96469674970947417</v>
      </c>
      <c r="T2133" s="147">
        <f t="shared" si="782"/>
        <v>3.2395219618103717E-6</v>
      </c>
      <c r="U2133" s="147" t="str">
        <f t="shared" si="783"/>
        <v/>
      </c>
      <c r="V2133" s="147" t="str">
        <f t="shared" si="784"/>
        <v/>
      </c>
      <c r="W2133" s="171">
        <f t="shared" si="785"/>
        <v>9.6455190891273085E-6</v>
      </c>
      <c r="X2133" s="169" t="str">
        <f t="shared" si="786"/>
        <v/>
      </c>
      <c r="Y2133" s="147" t="str">
        <f t="shared" si="787"/>
        <v/>
      </c>
      <c r="AC2133" s="151">
        <v>1452</v>
      </c>
      <c r="AD2133" s="147">
        <f t="shared" si="788"/>
        <v>1.8079999999999998</v>
      </c>
      <c r="AE2133" s="170">
        <f t="shared" si="789"/>
        <v>7.7818932178488898E-2</v>
      </c>
      <c r="AF2133" s="170">
        <f t="shared" si="790"/>
        <v>0.96469674970947417</v>
      </c>
      <c r="AG2133" s="147">
        <f t="shared" si="791"/>
        <v>7.7818932178488898E-2</v>
      </c>
      <c r="AH2133" s="147" t="str">
        <f t="shared" si="792"/>
        <v/>
      </c>
      <c r="AI2133" s="147" t="str">
        <f t="shared" si="793"/>
        <v/>
      </c>
      <c r="AJ2133" s="169">
        <f t="shared" si="794"/>
        <v>5.3990966513188063E-2</v>
      </c>
      <c r="AK2133" s="169" t="str">
        <f t="shared" si="795"/>
        <v/>
      </c>
      <c r="AL2133" s="169" t="str">
        <f t="shared" si="796"/>
        <v/>
      </c>
      <c r="AM2133" s="169"/>
      <c r="AN2133" s="169"/>
      <c r="AO2133" s="169"/>
      <c r="AP2133" s="169"/>
      <c r="AQ2133" s="169"/>
      <c r="AR2133" s="169"/>
      <c r="AS2133" s="169"/>
      <c r="AT2133" s="148"/>
      <c r="AU2133" s="149"/>
      <c r="AV2133" s="148"/>
      <c r="AW2133" s="173"/>
      <c r="AX2133" s="174"/>
      <c r="AY2133" s="175"/>
      <c r="AZ2133" s="175"/>
      <c r="BA2133" s="176"/>
      <c r="BB2133" s="176"/>
      <c r="BC2133" s="150"/>
      <c r="BE2133" s="151">
        <v>1429</v>
      </c>
      <c r="BF2133" s="164">
        <f t="shared" si="798"/>
        <v>9.139200000000038</v>
      </c>
      <c r="BG2133" s="177">
        <f t="shared" si="799"/>
        <v>0.24281600905534548</v>
      </c>
      <c r="BH2133" s="178">
        <f t="shared" si="800"/>
        <v>4.4504344393597739E-4</v>
      </c>
      <c r="BI2133" s="179" t="str">
        <f t="shared" si="801"/>
        <v/>
      </c>
      <c r="BJ2133" s="179" t="str">
        <f t="shared" si="797"/>
        <v/>
      </c>
    </row>
    <row r="2134" spans="2:62" ht="20.100000000000001" customHeight="1" x14ac:dyDescent="0.25">
      <c r="B2134" s="147"/>
      <c r="C2134" s="151">
        <v>1453</v>
      </c>
      <c r="D2134" s="147">
        <f t="shared" si="770"/>
        <v>1353.4166960365733</v>
      </c>
      <c r="E2134" s="170">
        <f t="shared" si="771"/>
        <v>1.0343502856856569E-4</v>
      </c>
      <c r="F2134" s="170">
        <f t="shared" si="772"/>
        <v>0.96500690174805848</v>
      </c>
      <c r="G2134" s="147">
        <f t="shared" si="773"/>
        <v>1.0343502856856569E-4</v>
      </c>
      <c r="H2134" s="147" t="str">
        <f t="shared" si="774"/>
        <v/>
      </c>
      <c r="I2134" s="147" t="str">
        <f t="shared" si="775"/>
        <v/>
      </c>
      <c r="J2134" s="147">
        <f t="shared" si="776"/>
        <v>2.8862244293000607E-8</v>
      </c>
      <c r="K2134" s="147" t="str">
        <f t="shared" si="777"/>
        <v/>
      </c>
      <c r="L2134" s="147" t="str">
        <f t="shared" si="778"/>
        <v/>
      </c>
      <c r="P2134" s="151">
        <v>1453</v>
      </c>
      <c r="Q2134" s="147">
        <f t="shared" si="779"/>
        <v>43527.380511605239</v>
      </c>
      <c r="R2134" s="170">
        <f t="shared" si="780"/>
        <v>3.2161525222587747E-6</v>
      </c>
      <c r="S2134" s="170">
        <f t="shared" si="781"/>
        <v>0.96500690174805859</v>
      </c>
      <c r="T2134" s="147">
        <f t="shared" si="782"/>
        <v>3.2161525222587747E-6</v>
      </c>
      <c r="U2134" s="147" t="str">
        <f t="shared" si="783"/>
        <v/>
      </c>
      <c r="V2134" s="147" t="str">
        <f t="shared" si="784"/>
        <v/>
      </c>
      <c r="W2134" s="171">
        <f t="shared" si="785"/>
        <v>9.6053056083005461E-6</v>
      </c>
      <c r="X2134" s="169" t="str">
        <f t="shared" si="786"/>
        <v/>
      </c>
      <c r="Y2134" s="147" t="str">
        <f t="shared" si="787"/>
        <v/>
      </c>
      <c r="AC2134" s="151">
        <v>1453</v>
      </c>
      <c r="AD2134" s="147">
        <f t="shared" si="788"/>
        <v>1.8120000000000003</v>
      </c>
      <c r="AE2134" s="170">
        <f t="shared" si="789"/>
        <v>7.7257557737150484E-2</v>
      </c>
      <c r="AF2134" s="170">
        <f t="shared" si="790"/>
        <v>0.96500690174805848</v>
      </c>
      <c r="AG2134" s="147">
        <f t="shared" si="791"/>
        <v>7.7257557737150484E-2</v>
      </c>
      <c r="AH2134" s="147" t="str">
        <f t="shared" si="792"/>
        <v/>
      </c>
      <c r="AI2134" s="147" t="str">
        <f t="shared" si="793"/>
        <v/>
      </c>
      <c r="AJ2134" s="169">
        <f t="shared" si="794"/>
        <v>4.4318484119380075E-3</v>
      </c>
      <c r="AK2134" s="169" t="str">
        <f t="shared" si="795"/>
        <v/>
      </c>
      <c r="AL2134" s="169" t="str">
        <f t="shared" si="796"/>
        <v/>
      </c>
      <c r="AM2134" s="169"/>
      <c r="AN2134" s="169"/>
      <c r="AO2134" s="169"/>
      <c r="AP2134" s="169"/>
      <c r="AQ2134" s="169"/>
      <c r="AR2134" s="169"/>
      <c r="AS2134" s="169"/>
      <c r="AT2134" s="148"/>
      <c r="AU2134" s="149"/>
      <c r="AV2134" s="148"/>
      <c r="AW2134" s="173"/>
      <c r="AX2134" s="174"/>
      <c r="AY2134" s="175"/>
      <c r="AZ2134" s="175"/>
      <c r="BA2134" s="176"/>
      <c r="BB2134" s="176"/>
      <c r="BC2134" s="150"/>
      <c r="BE2134" s="151">
        <v>1430</v>
      </c>
      <c r="BF2134" s="164">
        <f t="shared" si="798"/>
        <v>9.1456000000000373</v>
      </c>
      <c r="BG2134" s="177">
        <f t="shared" si="799"/>
        <v>0.2423709656114095</v>
      </c>
      <c r="BH2134" s="178">
        <f t="shared" si="800"/>
        <v>4.4439836545803746E-4</v>
      </c>
      <c r="BI2134" s="179" t="str">
        <f t="shared" si="801"/>
        <v/>
      </c>
      <c r="BJ2134" s="179" t="str">
        <f t="shared" si="797"/>
        <v/>
      </c>
    </row>
    <row r="2135" spans="2:62" ht="20.100000000000001" customHeight="1" x14ac:dyDescent="0.25">
      <c r="B2135" s="147"/>
      <c r="C2135" s="151">
        <v>1454</v>
      </c>
      <c r="D2135" s="147">
        <f t="shared" si="770"/>
        <v>1356.4043708622607</v>
      </c>
      <c r="E2135" s="170">
        <f t="shared" si="771"/>
        <v>1.0268722033053667E-4</v>
      </c>
      <c r="F2135" s="170">
        <f t="shared" si="772"/>
        <v>0.96531481393468266</v>
      </c>
      <c r="G2135" s="147">
        <f t="shared" si="773"/>
        <v>1.0268722033053667E-4</v>
      </c>
      <c r="H2135" s="147" t="str">
        <f t="shared" si="774"/>
        <v/>
      </c>
      <c r="I2135" s="147" t="str">
        <f t="shared" si="775"/>
        <v/>
      </c>
      <c r="J2135" s="147">
        <f t="shared" si="776"/>
        <v>2.9378361450909399E-8</v>
      </c>
      <c r="K2135" s="147" t="str">
        <f t="shared" si="777"/>
        <v/>
      </c>
      <c r="L2135" s="147" t="str">
        <f t="shared" si="778"/>
        <v/>
      </c>
      <c r="P2135" s="151">
        <v>1454</v>
      </c>
      <c r="Q2135" s="147">
        <f t="shared" si="779"/>
        <v>43623.467444301932</v>
      </c>
      <c r="R2135" s="170">
        <f t="shared" si="780"/>
        <v>3.1929005796220627E-6</v>
      </c>
      <c r="S2135" s="170">
        <f t="shared" si="781"/>
        <v>0.96531481393468277</v>
      </c>
      <c r="T2135" s="147">
        <f t="shared" si="782"/>
        <v>3.1929005796220627E-6</v>
      </c>
      <c r="U2135" s="147" t="str">
        <f t="shared" si="783"/>
        <v/>
      </c>
      <c r="V2135" s="147" t="str">
        <f t="shared" si="784"/>
        <v/>
      </c>
      <c r="W2135" s="171">
        <f t="shared" si="785"/>
        <v>9.5651067400120207E-6</v>
      </c>
      <c r="X2135" s="169" t="str">
        <f t="shared" si="786"/>
        <v/>
      </c>
      <c r="Y2135" s="147" t="str">
        <f t="shared" si="787"/>
        <v/>
      </c>
      <c r="AC2135" s="151">
        <v>1454</v>
      </c>
      <c r="AD2135" s="147">
        <f t="shared" si="788"/>
        <v>1.8159999999999998</v>
      </c>
      <c r="AE2135" s="170">
        <f t="shared" si="789"/>
        <v>7.6699005775350174E-2</v>
      </c>
      <c r="AF2135" s="170">
        <f t="shared" si="790"/>
        <v>0.96531481393468266</v>
      </c>
      <c r="AG2135" s="147">
        <f t="shared" si="791"/>
        <v>7.6699005775350174E-2</v>
      </c>
      <c r="AH2135" s="147" t="str">
        <f t="shared" si="792"/>
        <v/>
      </c>
      <c r="AI2135" s="147" t="str">
        <f t="shared" si="793"/>
        <v/>
      </c>
      <c r="AJ2135" s="169">
        <f t="shared" si="794"/>
        <v>1.3383022576488537E-4</v>
      </c>
      <c r="AK2135" s="169" t="str">
        <f t="shared" si="795"/>
        <v/>
      </c>
      <c r="AL2135" s="169" t="str">
        <f t="shared" si="796"/>
        <v/>
      </c>
      <c r="AM2135" s="169"/>
      <c r="AN2135" s="169"/>
      <c r="AO2135" s="169"/>
      <c r="AP2135" s="169"/>
      <c r="AQ2135" s="169"/>
      <c r="AR2135" s="169"/>
      <c r="AS2135" s="169"/>
      <c r="AT2135" s="148"/>
      <c r="AU2135" s="149"/>
      <c r="AV2135" s="148"/>
      <c r="AW2135" s="173"/>
      <c r="AX2135" s="174"/>
      <c r="AY2135" s="175"/>
      <c r="AZ2135" s="175"/>
      <c r="BA2135" s="176"/>
      <c r="BB2135" s="176"/>
      <c r="BC2135" s="150"/>
      <c r="BE2135" s="151">
        <v>1431</v>
      </c>
      <c r="BF2135" s="164">
        <f t="shared" si="798"/>
        <v>9.1520000000000366</v>
      </c>
      <c r="BG2135" s="177">
        <f t="shared" si="799"/>
        <v>0.24192656724595146</v>
      </c>
      <c r="BH2135" s="178">
        <f t="shared" si="800"/>
        <v>4.4375367911131391E-4</v>
      </c>
      <c r="BI2135" s="179" t="str">
        <f t="shared" si="801"/>
        <v/>
      </c>
      <c r="BJ2135" s="179" t="str">
        <f t="shared" si="797"/>
        <v/>
      </c>
    </row>
    <row r="2136" spans="2:62" ht="20.100000000000001" customHeight="1" x14ac:dyDescent="0.25">
      <c r="B2136" s="147"/>
      <c r="C2136" s="151">
        <v>1455</v>
      </c>
      <c r="D2136" s="147">
        <f t="shared" si="770"/>
        <v>1359.3920456879491</v>
      </c>
      <c r="E2136" s="170">
        <f t="shared" si="771"/>
        <v>1.0194318744668355E-4</v>
      </c>
      <c r="F2136" s="170">
        <f t="shared" si="772"/>
        <v>0.96562049755411006</v>
      </c>
      <c r="G2136" s="147">
        <f t="shared" si="773"/>
        <v>1.0194318744668355E-4</v>
      </c>
      <c r="H2136" s="147" t="str">
        <f t="shared" si="774"/>
        <v/>
      </c>
      <c r="I2136" s="147" t="str">
        <f t="shared" si="775"/>
        <v/>
      </c>
      <c r="J2136" s="147">
        <f t="shared" si="776"/>
        <v>2.9903229405140938E-8</v>
      </c>
      <c r="K2136" s="147" t="str">
        <f t="shared" si="777"/>
        <v/>
      </c>
      <c r="L2136" s="147" t="str">
        <f t="shared" si="778"/>
        <v/>
      </c>
      <c r="P2136" s="151">
        <v>1455</v>
      </c>
      <c r="Q2136" s="147">
        <f t="shared" si="779"/>
        <v>43719.554376998625</v>
      </c>
      <c r="R2136" s="170">
        <f t="shared" si="780"/>
        <v>3.169766025794771E-6</v>
      </c>
      <c r="S2136" s="170">
        <f t="shared" si="781"/>
        <v>0.96562049755411006</v>
      </c>
      <c r="T2136" s="147">
        <f t="shared" si="782"/>
        <v>3.169766025794771E-6</v>
      </c>
      <c r="U2136" s="147" t="str">
        <f t="shared" si="783"/>
        <v/>
      </c>
      <c r="V2136" s="147" t="str">
        <f t="shared" si="784"/>
        <v/>
      </c>
      <c r="W2136" s="171">
        <f t="shared" si="785"/>
        <v>9.5249237067689978E-6</v>
      </c>
      <c r="X2136" s="169" t="str">
        <f t="shared" si="786"/>
        <v/>
      </c>
      <c r="Y2136" s="147" t="str">
        <f t="shared" si="787"/>
        <v/>
      </c>
      <c r="AC2136" s="151">
        <v>1455</v>
      </c>
      <c r="AD2136" s="147">
        <f t="shared" si="788"/>
        <v>1.8200000000000003</v>
      </c>
      <c r="AE2136" s="170">
        <f t="shared" si="789"/>
        <v>7.6143273696207284E-2</v>
      </c>
      <c r="AF2136" s="170">
        <f t="shared" si="790"/>
        <v>0.96562049755411006</v>
      </c>
      <c r="AG2136" s="147">
        <f t="shared" si="791"/>
        <v>7.6143273696207284E-2</v>
      </c>
      <c r="AH2136" s="147" t="str">
        <f t="shared" si="792"/>
        <v/>
      </c>
      <c r="AI2136" s="147" t="str">
        <f t="shared" si="793"/>
        <v/>
      </c>
      <c r="AJ2136" s="169">
        <f t="shared" si="794"/>
        <v>1.4867195147342977E-6</v>
      </c>
      <c r="AK2136" s="169" t="str">
        <f t="shared" si="795"/>
        <v/>
      </c>
      <c r="AL2136" s="169" t="str">
        <f t="shared" si="796"/>
        <v/>
      </c>
      <c r="AM2136" s="169"/>
      <c r="AN2136" s="169"/>
      <c r="AO2136" s="169"/>
      <c r="AP2136" s="169"/>
      <c r="AQ2136" s="169"/>
      <c r="AR2136" s="169"/>
      <c r="AS2136" s="169"/>
      <c r="AT2136" s="148"/>
      <c r="AU2136" s="149"/>
      <c r="AV2136" s="148"/>
      <c r="AW2136" s="173"/>
      <c r="AX2136" s="174"/>
      <c r="AY2136" s="175"/>
      <c r="AZ2136" s="175"/>
      <c r="BA2136" s="176"/>
      <c r="BB2136" s="176"/>
      <c r="BC2136" s="150"/>
      <c r="BE2136" s="151">
        <v>1432</v>
      </c>
      <c r="BF2136" s="164">
        <f t="shared" si="798"/>
        <v>9.1584000000000358</v>
      </c>
      <c r="BG2136" s="177">
        <f t="shared" si="799"/>
        <v>0.24148281356684015</v>
      </c>
      <c r="BH2136" s="178">
        <f t="shared" si="800"/>
        <v>4.4310938666053401E-4</v>
      </c>
      <c r="BI2136" s="179" t="str">
        <f t="shared" si="801"/>
        <v/>
      </c>
      <c r="BJ2136" s="179" t="str">
        <f t="shared" si="797"/>
        <v/>
      </c>
    </row>
    <row r="2137" spans="2:62" ht="20.100000000000001" customHeight="1" x14ac:dyDescent="0.25">
      <c r="B2137" s="147"/>
      <c r="C2137" s="151">
        <v>1456</v>
      </c>
      <c r="D2137" s="147">
        <f t="shared" si="770"/>
        <v>1362.3797205136366</v>
      </c>
      <c r="E2137" s="170">
        <f t="shared" si="771"/>
        <v>1.0120292628482067E-4</v>
      </c>
      <c r="F2137" s="170">
        <f t="shared" si="772"/>
        <v>0.96592396388048374</v>
      </c>
      <c r="G2137" s="147">
        <f t="shared" si="773"/>
        <v>1.0120292628482067E-4</v>
      </c>
      <c r="H2137" s="147" t="str">
        <f t="shared" si="774"/>
        <v/>
      </c>
      <c r="I2137" s="147" t="str">
        <f t="shared" si="775"/>
        <v/>
      </c>
      <c r="J2137" s="147">
        <f t="shared" si="776"/>
        <v>3.0436987550004938E-8</v>
      </c>
      <c r="K2137" s="147" t="str">
        <f t="shared" si="777"/>
        <v/>
      </c>
      <c r="L2137" s="147" t="str">
        <f t="shared" si="778"/>
        <v/>
      </c>
      <c r="P2137" s="151">
        <v>1456</v>
      </c>
      <c r="Q2137" s="147">
        <f t="shared" si="779"/>
        <v>43815.641309695318</v>
      </c>
      <c r="R2137" s="170">
        <f t="shared" si="780"/>
        <v>3.1467487478396775E-6</v>
      </c>
      <c r="S2137" s="170">
        <f t="shared" si="781"/>
        <v>0.96592396388048374</v>
      </c>
      <c r="T2137" s="147">
        <f t="shared" si="782"/>
        <v>3.1467487478396775E-6</v>
      </c>
      <c r="U2137" s="147" t="str">
        <f t="shared" si="783"/>
        <v/>
      </c>
      <c r="V2137" s="147" t="str">
        <f t="shared" si="784"/>
        <v/>
      </c>
      <c r="W2137" s="171">
        <f t="shared" si="785"/>
        <v>9.4847577251942645E-6</v>
      </c>
      <c r="X2137" s="169" t="str">
        <f t="shared" si="786"/>
        <v/>
      </c>
      <c r="Y2137" s="147" t="str">
        <f t="shared" si="787"/>
        <v/>
      </c>
      <c r="AC2137" s="151">
        <v>1456</v>
      </c>
      <c r="AD2137" s="147">
        <f t="shared" si="788"/>
        <v>1.8239999999999998</v>
      </c>
      <c r="AE2137" s="170">
        <f t="shared" si="789"/>
        <v>7.5590358786774225E-2</v>
      </c>
      <c r="AF2137" s="170">
        <f t="shared" si="790"/>
        <v>0.96592396388048374</v>
      </c>
      <c r="AG2137" s="147">
        <f t="shared" si="791"/>
        <v>7.5590358786774225E-2</v>
      </c>
      <c r="AH2137" s="147" t="str">
        <f t="shared" si="792"/>
        <v/>
      </c>
      <c r="AI2137" s="147" t="str">
        <f t="shared" si="793"/>
        <v/>
      </c>
      <c r="AJ2137" s="169">
        <f t="shared" si="794"/>
        <v>6.0758828498232861E-9</v>
      </c>
      <c r="AK2137" s="169" t="str">
        <f t="shared" si="795"/>
        <v/>
      </c>
      <c r="AL2137" s="169" t="str">
        <f t="shared" si="796"/>
        <v/>
      </c>
      <c r="AM2137" s="169"/>
      <c r="AN2137" s="169"/>
      <c r="AO2137" s="169"/>
      <c r="AP2137" s="169"/>
      <c r="AQ2137" s="169"/>
      <c r="AR2137" s="169"/>
      <c r="AS2137" s="169"/>
      <c r="AT2137" s="148"/>
      <c r="AU2137" s="149"/>
      <c r="AV2137" s="148"/>
      <c r="AW2137" s="173"/>
      <c r="AX2137" s="174"/>
      <c r="AY2137" s="175"/>
      <c r="AZ2137" s="175"/>
      <c r="BA2137" s="176"/>
      <c r="BB2137" s="176"/>
      <c r="BC2137" s="150"/>
      <c r="BE2137" s="151">
        <v>1433</v>
      </c>
      <c r="BF2137" s="164">
        <f t="shared" si="798"/>
        <v>9.1648000000000351</v>
      </c>
      <c r="BG2137" s="177">
        <f t="shared" si="799"/>
        <v>0.24103970418017961</v>
      </c>
      <c r="BH2137" s="178">
        <f t="shared" si="800"/>
        <v>4.424654898622371E-4</v>
      </c>
      <c r="BI2137" s="179" t="str">
        <f t="shared" si="801"/>
        <v/>
      </c>
      <c r="BJ2137" s="179" t="str">
        <f t="shared" si="797"/>
        <v/>
      </c>
    </row>
    <row r="2138" spans="2:62" ht="20.100000000000001" customHeight="1" x14ac:dyDescent="0.25">
      <c r="B2138" s="147"/>
      <c r="C2138" s="151">
        <v>1457</v>
      </c>
      <c r="D2138" s="147">
        <f t="shared" si="770"/>
        <v>1365.367395339325</v>
      </c>
      <c r="E2138" s="170">
        <f t="shared" si="771"/>
        <v>1.0046643305872391E-4</v>
      </c>
      <c r="F2138" s="170">
        <f t="shared" si="772"/>
        <v>0.96622522417686496</v>
      </c>
      <c r="G2138" s="147">
        <f t="shared" si="773"/>
        <v>1.0046643305872391E-4</v>
      </c>
      <c r="H2138" s="147" t="str">
        <f t="shared" si="774"/>
        <v/>
      </c>
      <c r="I2138" s="147" t="str">
        <f t="shared" si="775"/>
        <v/>
      </c>
      <c r="J2138" s="147">
        <f t="shared" si="776"/>
        <v>3.0979777338533779E-8</v>
      </c>
      <c r="K2138" s="147" t="str">
        <f t="shared" si="777"/>
        <v/>
      </c>
      <c r="L2138" s="147" t="str">
        <f t="shared" si="778"/>
        <v/>
      </c>
      <c r="P2138" s="151">
        <v>1457</v>
      </c>
      <c r="Q2138" s="147">
        <f t="shared" si="779"/>
        <v>43911.728242392041</v>
      </c>
      <c r="R2138" s="170">
        <f t="shared" si="780"/>
        <v>3.1238486280299988E-6</v>
      </c>
      <c r="S2138" s="170">
        <f t="shared" si="781"/>
        <v>0.96622522417686496</v>
      </c>
      <c r="T2138" s="147">
        <f t="shared" si="782"/>
        <v>3.1238486280299988E-6</v>
      </c>
      <c r="U2138" s="147" t="str">
        <f t="shared" si="783"/>
        <v/>
      </c>
      <c r="V2138" s="147" t="str">
        <f t="shared" si="784"/>
        <v/>
      </c>
      <c r="W2138" s="171">
        <f t="shared" si="785"/>
        <v>9.4446100059731544E-6</v>
      </c>
      <c r="X2138" s="169" t="str">
        <f t="shared" si="786"/>
        <v/>
      </c>
      <c r="Y2138" s="147" t="str">
        <f t="shared" si="787"/>
        <v/>
      </c>
      <c r="AC2138" s="151">
        <v>1457</v>
      </c>
      <c r="AD2138" s="147">
        <f t="shared" si="788"/>
        <v>1.8280000000000003</v>
      </c>
      <c r="AE2138" s="170">
        <f t="shared" si="789"/>
        <v>7.5040258219049555E-2</v>
      </c>
      <c r="AF2138" s="170">
        <f t="shared" si="790"/>
        <v>0.96622522417686485</v>
      </c>
      <c r="AG2138" s="147">
        <f t="shared" si="791"/>
        <v>7.5040258219049555E-2</v>
      </c>
      <c r="AH2138" s="147" t="str">
        <f t="shared" si="792"/>
        <v/>
      </c>
      <c r="AI2138" s="147" t="str">
        <f t="shared" si="793"/>
        <v/>
      </c>
      <c r="AJ2138" s="169">
        <f t="shared" si="794"/>
        <v>9.1347204083645936E-12</v>
      </c>
      <c r="AK2138" s="169" t="str">
        <f t="shared" si="795"/>
        <v/>
      </c>
      <c r="AL2138" s="169" t="str">
        <f t="shared" si="796"/>
        <v/>
      </c>
      <c r="AM2138" s="169"/>
      <c r="AN2138" s="169"/>
      <c r="AO2138" s="169"/>
      <c r="AP2138" s="169"/>
      <c r="AQ2138" s="169"/>
      <c r="AR2138" s="169"/>
      <c r="AS2138" s="169"/>
      <c r="AT2138" s="148"/>
      <c r="AU2138" s="149"/>
      <c r="AV2138" s="148"/>
      <c r="AW2138" s="173"/>
      <c r="AX2138" s="174"/>
      <c r="AY2138" s="175"/>
      <c r="AZ2138" s="175"/>
      <c r="BA2138" s="176"/>
      <c r="BB2138" s="176"/>
      <c r="BC2138" s="150"/>
      <c r="BE2138" s="151">
        <v>1434</v>
      </c>
      <c r="BF2138" s="164">
        <f t="shared" si="798"/>
        <v>9.1712000000000344</v>
      </c>
      <c r="BG2138" s="177">
        <f t="shared" si="799"/>
        <v>0.24059723869031738</v>
      </c>
      <c r="BH2138" s="178">
        <f t="shared" si="800"/>
        <v>4.4182199046333137E-4</v>
      </c>
      <c r="BI2138" s="179" t="str">
        <f t="shared" si="801"/>
        <v/>
      </c>
      <c r="BJ2138" s="179" t="str">
        <f t="shared" si="797"/>
        <v/>
      </c>
    </row>
    <row r="2139" spans="2:62" ht="20.100000000000001" customHeight="1" x14ac:dyDescent="0.25">
      <c r="B2139" s="147"/>
      <c r="C2139" s="151">
        <v>1458</v>
      </c>
      <c r="D2139" s="147">
        <f t="shared" si="770"/>
        <v>1368.3550701650124</v>
      </c>
      <c r="E2139" s="170">
        <f t="shared" si="771"/>
        <v>9.9733703829492764E-5</v>
      </c>
      <c r="F2139" s="170">
        <f t="shared" si="772"/>
        <v>0.96652428969477411</v>
      </c>
      <c r="G2139" s="147">
        <f t="shared" si="773"/>
        <v>9.9733703829492764E-5</v>
      </c>
      <c r="H2139" s="147" t="str">
        <f t="shared" si="774"/>
        <v/>
      </c>
      <c r="I2139" s="147" t="str">
        <f t="shared" si="775"/>
        <v/>
      </c>
      <c r="J2139" s="147">
        <f t="shared" si="776"/>
        <v>3.1531742310094472E-8</v>
      </c>
      <c r="K2139" s="147" t="str">
        <f t="shared" si="777"/>
        <v/>
      </c>
      <c r="L2139" s="147" t="str">
        <f t="shared" si="778"/>
        <v/>
      </c>
      <c r="P2139" s="151">
        <v>1458</v>
      </c>
      <c r="Q2139" s="147">
        <f t="shared" si="779"/>
        <v>44007.815175088734</v>
      </c>
      <c r="R2139" s="170">
        <f t="shared" si="780"/>
        <v>3.1010655438917045E-6</v>
      </c>
      <c r="S2139" s="170">
        <f t="shared" si="781"/>
        <v>0.96652428969477411</v>
      </c>
      <c r="T2139" s="147">
        <f t="shared" si="782"/>
        <v>3.1010655438917045E-6</v>
      </c>
      <c r="U2139" s="147" t="str">
        <f t="shared" si="783"/>
        <v/>
      </c>
      <c r="V2139" s="147" t="str">
        <f t="shared" si="784"/>
        <v/>
      </c>
      <c r="W2139" s="171">
        <f t="shared" si="785"/>
        <v>9.404481753801292E-6</v>
      </c>
      <c r="X2139" s="169" t="str">
        <f t="shared" si="786"/>
        <v/>
      </c>
      <c r="Y2139" s="147" t="str">
        <f t="shared" si="787"/>
        <v/>
      </c>
      <c r="AC2139" s="151">
        <v>1458</v>
      </c>
      <c r="AD2139" s="147">
        <f t="shared" si="788"/>
        <v>1.8319999999999999</v>
      </c>
      <c r="AE2139" s="170">
        <f t="shared" si="789"/>
        <v>7.4492969050994659E-2</v>
      </c>
      <c r="AF2139" s="170">
        <f t="shared" si="790"/>
        <v>0.96652428969477411</v>
      </c>
      <c r="AG2139" s="147">
        <f t="shared" si="791"/>
        <v>7.4492969050994659E-2</v>
      </c>
      <c r="AH2139" s="147" t="str">
        <f t="shared" si="792"/>
        <v/>
      </c>
      <c r="AI2139" s="147" t="str">
        <f t="shared" si="793"/>
        <v/>
      </c>
      <c r="AJ2139" s="169">
        <f t="shared" si="794"/>
        <v>5.0522710835368927E-15</v>
      </c>
      <c r="AK2139" s="169" t="str">
        <f t="shared" si="795"/>
        <v/>
      </c>
      <c r="AL2139" s="169" t="str">
        <f t="shared" si="796"/>
        <v/>
      </c>
      <c r="AM2139" s="169"/>
      <c r="AN2139" s="169"/>
      <c r="AO2139" s="169"/>
      <c r="AP2139" s="169"/>
      <c r="AQ2139" s="169"/>
      <c r="AR2139" s="169"/>
      <c r="AS2139" s="169"/>
      <c r="AT2139" s="148"/>
      <c r="AU2139" s="149"/>
      <c r="AV2139" s="148"/>
      <c r="AW2139" s="173"/>
      <c r="AX2139" s="174"/>
      <c r="AY2139" s="175"/>
      <c r="AZ2139" s="175"/>
      <c r="BA2139" s="176"/>
      <c r="BB2139" s="176"/>
      <c r="BC2139" s="150"/>
      <c r="BE2139" s="151">
        <v>1435</v>
      </c>
      <c r="BF2139" s="164">
        <f t="shared" si="798"/>
        <v>9.1776000000000337</v>
      </c>
      <c r="BG2139" s="177">
        <f t="shared" si="799"/>
        <v>0.24015541669985405</v>
      </c>
      <c r="BH2139" s="178">
        <f t="shared" si="800"/>
        <v>4.4117889020281464E-4</v>
      </c>
      <c r="BI2139" s="179" t="str">
        <f t="shared" si="801"/>
        <v/>
      </c>
      <c r="BJ2139" s="179" t="str">
        <f t="shared" si="797"/>
        <v/>
      </c>
    </row>
    <row r="2140" spans="2:62" ht="20.100000000000001" customHeight="1" x14ac:dyDescent="0.25">
      <c r="B2140" s="147"/>
      <c r="C2140" s="151">
        <v>1459</v>
      </c>
      <c r="D2140" s="147">
        <f t="shared" si="770"/>
        <v>1371.3427449906999</v>
      </c>
      <c r="E2140" s="170">
        <f t="shared" si="771"/>
        <v>9.9004734506910822E-5</v>
      </c>
      <c r="F2140" s="170">
        <f t="shared" si="772"/>
        <v>0.96682117167373727</v>
      </c>
      <c r="G2140" s="147">
        <f t="shared" si="773"/>
        <v>9.9004734506910822E-5</v>
      </c>
      <c r="H2140" s="147" t="str">
        <f t="shared" si="774"/>
        <v/>
      </c>
      <c r="I2140" s="147" t="str">
        <f t="shared" si="775"/>
        <v/>
      </c>
      <c r="J2140" s="147">
        <f t="shared" si="776"/>
        <v>3.2093028118327734E-8</v>
      </c>
      <c r="K2140" s="147" t="str">
        <f t="shared" si="777"/>
        <v/>
      </c>
      <c r="L2140" s="147" t="str">
        <f t="shared" si="778"/>
        <v/>
      </c>
      <c r="P2140" s="151">
        <v>1459</v>
      </c>
      <c r="Q2140" s="147">
        <f t="shared" si="779"/>
        <v>44103.902107785427</v>
      </c>
      <c r="R2140" s="170">
        <f t="shared" si="780"/>
        <v>3.0783993682458287E-6</v>
      </c>
      <c r="S2140" s="170">
        <f t="shared" si="781"/>
        <v>0.96682117167373727</v>
      </c>
      <c r="T2140" s="147">
        <f t="shared" si="782"/>
        <v>3.0783993682458287E-6</v>
      </c>
      <c r="U2140" s="147" t="str">
        <f t="shared" si="783"/>
        <v/>
      </c>
      <c r="V2140" s="147" t="str">
        <f t="shared" si="784"/>
        <v/>
      </c>
      <c r="W2140" s="171">
        <f t="shared" si="785"/>
        <v>9.3643741673329531E-6</v>
      </c>
      <c r="X2140" s="169" t="str">
        <f t="shared" si="786"/>
        <v/>
      </c>
      <c r="Y2140" s="147" t="str">
        <f t="shared" si="787"/>
        <v/>
      </c>
      <c r="AC2140" s="151">
        <v>1459</v>
      </c>
      <c r="AD2140" s="147">
        <f t="shared" si="788"/>
        <v>1.8360000000000003</v>
      </c>
      <c r="AE2140" s="170">
        <f t="shared" si="789"/>
        <v>7.394848822755036E-2</v>
      </c>
      <c r="AF2140" s="170">
        <f t="shared" si="790"/>
        <v>0.96682117167373738</v>
      </c>
      <c r="AG2140" s="147">
        <f t="shared" si="791"/>
        <v>7.394848822755036E-2</v>
      </c>
      <c r="AH2140" s="147" t="str">
        <f t="shared" si="792"/>
        <v/>
      </c>
      <c r="AI2140" s="147" t="str">
        <f t="shared" si="793"/>
        <v/>
      </c>
      <c r="AJ2140" s="169">
        <f t="shared" si="794"/>
        <v>1.0279773571668917E-18</v>
      </c>
      <c r="AK2140" s="169" t="str">
        <f t="shared" si="795"/>
        <v/>
      </c>
      <c r="AL2140" s="169" t="str">
        <f t="shared" si="796"/>
        <v/>
      </c>
      <c r="AM2140" s="169"/>
      <c r="AN2140" s="169"/>
      <c r="AO2140" s="169"/>
      <c r="AP2140" s="169"/>
      <c r="AQ2140" s="169"/>
      <c r="AR2140" s="169"/>
      <c r="AS2140" s="169"/>
      <c r="AT2140" s="148"/>
      <c r="AU2140" s="149"/>
      <c r="AV2140" s="148"/>
      <c r="AW2140" s="173"/>
      <c r="AX2140" s="174"/>
      <c r="AY2140" s="175"/>
      <c r="AZ2140" s="175"/>
      <c r="BA2140" s="176"/>
      <c r="BB2140" s="176"/>
      <c r="BC2140" s="150"/>
      <c r="BE2140" s="151">
        <v>1436</v>
      </c>
      <c r="BF2140" s="164">
        <f t="shared" si="798"/>
        <v>9.184000000000033</v>
      </c>
      <c r="BG2140" s="177">
        <f t="shared" si="799"/>
        <v>0.23971423780965123</v>
      </c>
      <c r="BH2140" s="178">
        <f t="shared" si="800"/>
        <v>4.4053619080980377E-4</v>
      </c>
      <c r="BI2140" s="179" t="str">
        <f t="shared" si="801"/>
        <v/>
      </c>
      <c r="BJ2140" s="179" t="str">
        <f t="shared" si="797"/>
        <v/>
      </c>
    </row>
    <row r="2141" spans="2:62" ht="20.100000000000001" customHeight="1" x14ac:dyDescent="0.25">
      <c r="B2141" s="147"/>
      <c r="C2141" s="151">
        <v>1460</v>
      </c>
      <c r="D2141" s="147">
        <f t="shared" si="770"/>
        <v>1374.3304198163883</v>
      </c>
      <c r="E2141" s="170">
        <f t="shared" si="771"/>
        <v>9.827952085081098E-5</v>
      </c>
      <c r="F2141" s="170">
        <f t="shared" si="772"/>
        <v>0.96711588134083615</v>
      </c>
      <c r="G2141" s="147">
        <f t="shared" si="773"/>
        <v>9.827952085081098E-5</v>
      </c>
      <c r="H2141" s="147" t="str">
        <f t="shared" si="774"/>
        <v/>
      </c>
      <c r="I2141" s="147" t="str">
        <f t="shared" si="775"/>
        <v/>
      </c>
      <c r="J2141" s="147">
        <f t="shared" si="776"/>
        <v>3.2663782559412438E-8</v>
      </c>
      <c r="K2141" s="147" t="str">
        <f t="shared" si="777"/>
        <v/>
      </c>
      <c r="L2141" s="147" t="str">
        <f t="shared" si="778"/>
        <v/>
      </c>
      <c r="P2141" s="151">
        <v>1460</v>
      </c>
      <c r="Q2141" s="147">
        <f t="shared" si="779"/>
        <v>44199.98904048212</v>
      </c>
      <c r="R2141" s="170">
        <f t="shared" si="780"/>
        <v>3.05584996925093E-6</v>
      </c>
      <c r="S2141" s="170">
        <f t="shared" si="781"/>
        <v>0.96711588134083615</v>
      </c>
      <c r="T2141" s="147">
        <f t="shared" si="782"/>
        <v>3.05584996925093E-6</v>
      </c>
      <c r="U2141" s="147" t="str">
        <f t="shared" si="783"/>
        <v/>
      </c>
      <c r="V2141" s="147" t="str">
        <f t="shared" si="784"/>
        <v/>
      </c>
      <c r="W2141" s="171">
        <f t="shared" si="785"/>
        <v>9.3242884391302185E-6</v>
      </c>
      <c r="X2141" s="169" t="str">
        <f t="shared" si="786"/>
        <v/>
      </c>
      <c r="Y2141" s="147" t="str">
        <f t="shared" si="787"/>
        <v/>
      </c>
      <c r="AC2141" s="151">
        <v>1460</v>
      </c>
      <c r="AD2141" s="147">
        <f t="shared" si="788"/>
        <v>1.8399999999999999</v>
      </c>
      <c r="AE2141" s="170">
        <f t="shared" si="789"/>
        <v>7.3406812581656919E-2</v>
      </c>
      <c r="AF2141" s="170">
        <f t="shared" si="790"/>
        <v>0.96711588134083615</v>
      </c>
      <c r="AG2141" s="147">
        <f t="shared" si="791"/>
        <v>7.3406812581656919E-2</v>
      </c>
      <c r="AH2141" s="147" t="str">
        <f t="shared" si="792"/>
        <v/>
      </c>
      <c r="AI2141" s="147" t="str">
        <f t="shared" si="793"/>
        <v/>
      </c>
      <c r="AJ2141" s="169">
        <f t="shared" si="794"/>
        <v>7.6945986267064199E-23</v>
      </c>
      <c r="AK2141" s="169" t="str">
        <f t="shared" si="795"/>
        <v/>
      </c>
      <c r="AL2141" s="169" t="str">
        <f t="shared" si="796"/>
        <v/>
      </c>
      <c r="AM2141" s="169"/>
      <c r="AN2141" s="169"/>
      <c r="AO2141" s="169"/>
      <c r="AP2141" s="169"/>
      <c r="AQ2141" s="169"/>
      <c r="AR2141" s="169"/>
      <c r="AS2141" s="169"/>
      <c r="AT2141" s="148"/>
      <c r="AU2141" s="149"/>
      <c r="AV2141" s="148"/>
      <c r="AW2141" s="173"/>
      <c r="AX2141" s="174"/>
      <c r="AY2141" s="175"/>
      <c r="AZ2141" s="175"/>
      <c r="BA2141" s="176"/>
      <c r="BB2141" s="176"/>
      <c r="BC2141" s="150"/>
      <c r="BE2141" s="151">
        <v>1437</v>
      </c>
      <c r="BF2141" s="164">
        <f t="shared" si="798"/>
        <v>9.1904000000000323</v>
      </c>
      <c r="BG2141" s="177">
        <f t="shared" si="799"/>
        <v>0.23927370161884143</v>
      </c>
      <c r="BH2141" s="178">
        <f t="shared" si="800"/>
        <v>4.3989389400544976E-4</v>
      </c>
      <c r="BI2141" s="179" t="str">
        <f t="shared" si="801"/>
        <v/>
      </c>
      <c r="BJ2141" s="179" t="str">
        <f t="shared" si="797"/>
        <v/>
      </c>
    </row>
    <row r="2142" spans="2:62" ht="20.100000000000001" customHeight="1" x14ac:dyDescent="0.25">
      <c r="B2142" s="147"/>
      <c r="C2142" s="151">
        <v>1461</v>
      </c>
      <c r="D2142" s="147">
        <f t="shared" si="770"/>
        <v>1377.3180946420757</v>
      </c>
      <c r="E2142" s="170">
        <f t="shared" si="771"/>
        <v>9.7558058472442413E-5</v>
      </c>
      <c r="F2142" s="170">
        <f t="shared" si="772"/>
        <v>0.96740842991026144</v>
      </c>
      <c r="G2142" s="147">
        <f t="shared" si="773"/>
        <v>9.7558058472442413E-5</v>
      </c>
      <c r="H2142" s="147" t="str">
        <f t="shared" si="774"/>
        <v/>
      </c>
      <c r="I2142" s="147" t="str">
        <f t="shared" si="775"/>
        <v/>
      </c>
      <c r="J2142" s="147">
        <f t="shared" si="776"/>
        <v>3.3244155600661188E-8</v>
      </c>
      <c r="K2142" s="147" t="str">
        <f t="shared" si="777"/>
        <v/>
      </c>
      <c r="L2142" s="147" t="str">
        <f t="shared" si="778"/>
        <v/>
      </c>
      <c r="P2142" s="151">
        <v>1461</v>
      </c>
      <c r="Q2142" s="147">
        <f t="shared" si="779"/>
        <v>44296.075973178842</v>
      </c>
      <c r="R2142" s="170">
        <f t="shared" si="780"/>
        <v>3.0334172104455542E-6</v>
      </c>
      <c r="S2142" s="170">
        <f t="shared" si="781"/>
        <v>0.96740842991026155</v>
      </c>
      <c r="T2142" s="147">
        <f t="shared" si="782"/>
        <v>3.0334172104455542E-6</v>
      </c>
      <c r="U2142" s="147" t="str">
        <f t="shared" si="783"/>
        <v/>
      </c>
      <c r="V2142" s="147" t="str">
        <f t="shared" si="784"/>
        <v/>
      </c>
      <c r="W2142" s="171">
        <f t="shared" si="785"/>
        <v>9.2842257556127745E-6</v>
      </c>
      <c r="X2142" s="169" t="str">
        <f t="shared" si="786"/>
        <v/>
      </c>
      <c r="Y2142" s="147" t="str">
        <f t="shared" si="787"/>
        <v/>
      </c>
      <c r="AC2142" s="151">
        <v>1461</v>
      </c>
      <c r="AD2142" s="147">
        <f t="shared" si="788"/>
        <v>1.8440000000000003</v>
      </c>
      <c r="AE2142" s="170">
        <f t="shared" si="789"/>
        <v>7.2867938835273635E-2</v>
      </c>
      <c r="AF2142" s="170">
        <f t="shared" si="790"/>
        <v>0.96740842991026144</v>
      </c>
      <c r="AG2142" s="147">
        <f t="shared" si="791"/>
        <v>7.2867938835273635E-2</v>
      </c>
      <c r="AH2142" s="147" t="str">
        <f t="shared" si="792"/>
        <v/>
      </c>
      <c r="AI2142" s="147" t="str">
        <f t="shared" si="793"/>
        <v/>
      </c>
      <c r="AJ2142" s="169">
        <f t="shared" si="794"/>
        <v>2.1188192535093538E-27</v>
      </c>
      <c r="AK2142" s="169" t="str">
        <f t="shared" si="795"/>
        <v/>
      </c>
      <c r="AL2142" s="169" t="str">
        <f t="shared" si="796"/>
        <v/>
      </c>
      <c r="AM2142" s="169"/>
      <c r="AN2142" s="169"/>
      <c r="AO2142" s="169"/>
      <c r="AP2142" s="169"/>
      <c r="AQ2142" s="169"/>
      <c r="AR2142" s="169"/>
      <c r="AS2142" s="169"/>
      <c r="AT2142" s="148"/>
      <c r="AU2142" s="149"/>
      <c r="AV2142" s="148"/>
      <c r="AW2142" s="173"/>
      <c r="AX2142" s="174"/>
      <c r="AY2142" s="175"/>
      <c r="AZ2142" s="175"/>
      <c r="BA2142" s="176"/>
      <c r="BB2142" s="176"/>
      <c r="BC2142" s="150"/>
      <c r="BE2142" s="151">
        <v>1438</v>
      </c>
      <c r="BF2142" s="164">
        <f t="shared" si="798"/>
        <v>9.1968000000000316</v>
      </c>
      <c r="BG2142" s="177">
        <f t="shared" si="799"/>
        <v>0.23883380772483598</v>
      </c>
      <c r="BH2142" s="178">
        <f t="shared" si="800"/>
        <v>4.3925200150141119E-4</v>
      </c>
      <c r="BI2142" s="179" t="str">
        <f t="shared" si="801"/>
        <v/>
      </c>
      <c r="BJ2142" s="179" t="str">
        <f t="shared" si="797"/>
        <v/>
      </c>
    </row>
    <row r="2143" spans="2:62" ht="20.100000000000001" customHeight="1" x14ac:dyDescent="0.25">
      <c r="B2143" s="147"/>
      <c r="C2143" s="151">
        <v>1462</v>
      </c>
      <c r="D2143" s="147">
        <f t="shared" si="770"/>
        <v>1380.3057694677632</v>
      </c>
      <c r="E2143" s="170">
        <f t="shared" si="771"/>
        <v>9.6840342835837479E-5</v>
      </c>
      <c r="F2143" s="170">
        <f t="shared" si="772"/>
        <v>0.96769882858287182</v>
      </c>
      <c r="G2143" s="147">
        <f t="shared" si="773"/>
        <v>9.6840342835837479E-5</v>
      </c>
      <c r="H2143" s="147" t="str">
        <f t="shared" si="774"/>
        <v/>
      </c>
      <c r="I2143" s="147" t="str">
        <f t="shared" si="775"/>
        <v/>
      </c>
      <c r="J2143" s="147">
        <f t="shared" si="776"/>
        <v>3.3834299409449834E-8</v>
      </c>
      <c r="K2143" s="147" t="str">
        <f t="shared" si="777"/>
        <v/>
      </c>
      <c r="L2143" s="147" t="str">
        <f t="shared" si="778"/>
        <v/>
      </c>
      <c r="P2143" s="151">
        <v>1462</v>
      </c>
      <c r="Q2143" s="147">
        <f t="shared" si="779"/>
        <v>44392.162905875535</v>
      </c>
      <c r="R2143" s="170">
        <f t="shared" si="780"/>
        <v>3.0111009507908125E-6</v>
      </c>
      <c r="S2143" s="170">
        <f t="shared" si="781"/>
        <v>0.96769882858287182</v>
      </c>
      <c r="T2143" s="147">
        <f t="shared" si="782"/>
        <v>3.0111009507908125E-6</v>
      </c>
      <c r="U2143" s="147" t="str">
        <f t="shared" si="783"/>
        <v/>
      </c>
      <c r="V2143" s="147" t="str">
        <f t="shared" si="784"/>
        <v/>
      </c>
      <c r="W2143" s="171">
        <f t="shared" si="785"/>
        <v>9.2441872970084961E-6</v>
      </c>
      <c r="X2143" s="169" t="str">
        <f t="shared" si="786"/>
        <v/>
      </c>
      <c r="Y2143" s="147" t="str">
        <f t="shared" si="787"/>
        <v/>
      </c>
      <c r="AC2143" s="151">
        <v>1462</v>
      </c>
      <c r="AD2143" s="147">
        <f t="shared" si="788"/>
        <v>1.8479999999999999</v>
      </c>
      <c r="AE2143" s="170">
        <f t="shared" si="789"/>
        <v>7.2331863600401836E-2</v>
      </c>
      <c r="AF2143" s="170">
        <f t="shared" si="790"/>
        <v>0.96769882858287182</v>
      </c>
      <c r="AG2143" s="147">
        <f t="shared" si="791"/>
        <v>7.2331863600401836E-2</v>
      </c>
      <c r="AH2143" s="147" t="str">
        <f t="shared" si="792"/>
        <v/>
      </c>
      <c r="AI2143" s="147" t="str">
        <f t="shared" si="793"/>
        <v/>
      </c>
      <c r="AJ2143" s="169">
        <f t="shared" si="794"/>
        <v>2.1463837356630605E-32</v>
      </c>
      <c r="AK2143" s="169" t="str">
        <f t="shared" si="795"/>
        <v/>
      </c>
      <c r="AL2143" s="169" t="str">
        <f t="shared" si="796"/>
        <v/>
      </c>
      <c r="AM2143" s="169"/>
      <c r="AN2143" s="169"/>
      <c r="AO2143" s="169"/>
      <c r="AP2143" s="169"/>
      <c r="AQ2143" s="169"/>
      <c r="AR2143" s="169"/>
      <c r="AS2143" s="169"/>
      <c r="AT2143" s="148"/>
      <c r="AU2143" s="149"/>
      <c r="AV2143" s="148"/>
      <c r="AW2143" s="173"/>
      <c r="AX2143" s="174"/>
      <c r="AY2143" s="175"/>
      <c r="AZ2143" s="175"/>
      <c r="BA2143" s="176"/>
      <c r="BB2143" s="176"/>
      <c r="BC2143" s="150"/>
      <c r="BE2143" s="151">
        <v>1439</v>
      </c>
      <c r="BF2143" s="164">
        <f t="shared" si="798"/>
        <v>9.2032000000000309</v>
      </c>
      <c r="BG2143" s="177">
        <f t="shared" si="799"/>
        <v>0.23839455572333457</v>
      </c>
      <c r="BH2143" s="178">
        <f t="shared" si="800"/>
        <v>4.3861051500196369E-4</v>
      </c>
      <c r="BI2143" s="179" t="str">
        <f t="shared" si="801"/>
        <v/>
      </c>
      <c r="BJ2143" s="179" t="str">
        <f t="shared" si="797"/>
        <v/>
      </c>
    </row>
    <row r="2144" spans="2:62" ht="20.100000000000001" customHeight="1" x14ac:dyDescent="0.25">
      <c r="B2144" s="147"/>
      <c r="C2144" s="151">
        <v>1463</v>
      </c>
      <c r="D2144" s="147">
        <f t="shared" si="770"/>
        <v>1383.2934442934516</v>
      </c>
      <c r="E2144" s="170">
        <f t="shared" si="771"/>
        <v>9.6126369259182199E-5</v>
      </c>
      <c r="F2144" s="170">
        <f t="shared" si="772"/>
        <v>0.96798708854575566</v>
      </c>
      <c r="G2144" s="147">
        <f t="shared" si="773"/>
        <v>9.6126369259182199E-5</v>
      </c>
      <c r="H2144" s="147" t="str">
        <f t="shared" si="774"/>
        <v/>
      </c>
      <c r="I2144" s="147" t="str">
        <f t="shared" si="775"/>
        <v/>
      </c>
      <c r="J2144" s="147">
        <f t="shared" si="776"/>
        <v>3.4434368382483551E-8</v>
      </c>
      <c r="K2144" s="147" t="str">
        <f t="shared" si="777"/>
        <v/>
      </c>
      <c r="L2144" s="147" t="str">
        <f t="shared" si="778"/>
        <v/>
      </c>
      <c r="P2144" s="151">
        <v>1463</v>
      </c>
      <c r="Q2144" s="147">
        <f t="shared" si="779"/>
        <v>44488.249838572228</v>
      </c>
      <c r="R2144" s="170">
        <f t="shared" si="780"/>
        <v>2.9889010447129301E-6</v>
      </c>
      <c r="S2144" s="170">
        <f t="shared" si="781"/>
        <v>0.96798708854575555</v>
      </c>
      <c r="T2144" s="147">
        <f t="shared" si="782"/>
        <v>2.9889010447129301E-6</v>
      </c>
      <c r="U2144" s="147" t="str">
        <f t="shared" si="783"/>
        <v/>
      </c>
      <c r="V2144" s="147" t="str">
        <f t="shared" si="784"/>
        <v/>
      </c>
      <c r="W2144" s="171">
        <f t="shared" si="785"/>
        <v>9.2041742373045993E-6</v>
      </c>
      <c r="X2144" s="169" t="str">
        <f t="shared" si="786"/>
        <v/>
      </c>
      <c r="Y2144" s="147" t="str">
        <f t="shared" si="787"/>
        <v/>
      </c>
      <c r="AC2144" s="151">
        <v>1463</v>
      </c>
      <c r="AD2144" s="147">
        <f t="shared" si="788"/>
        <v>1.8520000000000003</v>
      </c>
      <c r="AE2144" s="170">
        <f t="shared" si="789"/>
        <v>7.1798583380107084E-2</v>
      </c>
      <c r="AF2144" s="170">
        <f t="shared" si="790"/>
        <v>0.96798708854575555</v>
      </c>
      <c r="AG2144" s="147">
        <f t="shared" si="791"/>
        <v>7.1798583380107084E-2</v>
      </c>
      <c r="AH2144" s="147" t="str">
        <f t="shared" si="792"/>
        <v/>
      </c>
      <c r="AI2144" s="147" t="str">
        <f t="shared" si="793"/>
        <v/>
      </c>
      <c r="AJ2144" s="169">
        <f t="shared" si="794"/>
        <v>7.9988277570068127E-38</v>
      </c>
      <c r="AK2144" s="169" t="str">
        <f t="shared" si="795"/>
        <v/>
      </c>
      <c r="AL2144" s="169" t="str">
        <f t="shared" si="796"/>
        <v/>
      </c>
      <c r="AM2144" s="169"/>
      <c r="AN2144" s="169"/>
      <c r="AO2144" s="169"/>
      <c r="AP2144" s="169"/>
      <c r="AQ2144" s="169"/>
      <c r="AR2144" s="169"/>
      <c r="AS2144" s="169"/>
      <c r="AT2144" s="148"/>
      <c r="AU2144" s="149"/>
      <c r="AV2144" s="148"/>
      <c r="AW2144" s="173"/>
      <c r="AX2144" s="174"/>
      <c r="AY2144" s="175"/>
      <c r="AZ2144" s="175"/>
      <c r="BA2144" s="176"/>
      <c r="BB2144" s="176"/>
      <c r="BC2144" s="150"/>
      <c r="BE2144" s="151">
        <v>1440</v>
      </c>
      <c r="BF2144" s="164">
        <f t="shared" si="798"/>
        <v>9.2096000000000302</v>
      </c>
      <c r="BG2144" s="177">
        <f t="shared" si="799"/>
        <v>0.2379559452083326</v>
      </c>
      <c r="BH2144" s="178">
        <f t="shared" si="800"/>
        <v>4.3796943620033613E-4</v>
      </c>
      <c r="BI2144" s="179" t="str">
        <f t="shared" si="801"/>
        <v/>
      </c>
      <c r="BJ2144" s="179" t="str">
        <f t="shared" si="797"/>
        <v/>
      </c>
    </row>
    <row r="2145" spans="2:62" ht="20.100000000000001" customHeight="1" x14ac:dyDescent="0.25">
      <c r="B2145" s="147"/>
      <c r="C2145" s="151">
        <v>1464</v>
      </c>
      <c r="D2145" s="147">
        <f t="shared" si="770"/>
        <v>1386.281119119139</v>
      </c>
      <c r="E2145" s="170">
        <f t="shared" si="771"/>
        <v>9.5416132916188671E-5</v>
      </c>
      <c r="F2145" s="170">
        <f t="shared" si="772"/>
        <v>0.96827322097179713</v>
      </c>
      <c r="G2145" s="147">
        <f t="shared" si="773"/>
        <v>9.5416132916188671E-5</v>
      </c>
      <c r="H2145" s="147" t="str">
        <f t="shared" si="774"/>
        <v/>
      </c>
      <c r="I2145" s="147" t="str">
        <f t="shared" si="775"/>
        <v/>
      </c>
      <c r="J2145" s="147">
        <f t="shared" si="776"/>
        <v>3.5044519175401236E-8</v>
      </c>
      <c r="K2145" s="147" t="str">
        <f t="shared" si="777"/>
        <v/>
      </c>
      <c r="L2145" s="147" t="str">
        <f t="shared" si="778"/>
        <v/>
      </c>
      <c r="P2145" s="151">
        <v>1464</v>
      </c>
      <c r="Q2145" s="147">
        <f t="shared" si="779"/>
        <v>44584.336771268921</v>
      </c>
      <c r="R2145" s="170">
        <f t="shared" si="780"/>
        <v>2.9668173421459181E-6</v>
      </c>
      <c r="S2145" s="170">
        <f t="shared" si="781"/>
        <v>0.96827322097179702</v>
      </c>
      <c r="T2145" s="147">
        <f t="shared" si="782"/>
        <v>2.9668173421459181E-6</v>
      </c>
      <c r="U2145" s="147" t="str">
        <f t="shared" si="783"/>
        <v/>
      </c>
      <c r="V2145" s="147" t="str">
        <f t="shared" si="784"/>
        <v/>
      </c>
      <c r="W2145" s="171">
        <f t="shared" si="785"/>
        <v>9.1641877441996277E-6</v>
      </c>
      <c r="X2145" s="169" t="str">
        <f t="shared" si="786"/>
        <v/>
      </c>
      <c r="Y2145" s="147" t="str">
        <f t="shared" si="787"/>
        <v/>
      </c>
      <c r="AC2145" s="151">
        <v>1464</v>
      </c>
      <c r="AD2145" s="147">
        <f t="shared" si="788"/>
        <v>1.8559999999999999</v>
      </c>
      <c r="AE2145" s="170">
        <f t="shared" si="789"/>
        <v>7.1268094569544513E-2</v>
      </c>
      <c r="AF2145" s="170">
        <f t="shared" si="790"/>
        <v>0.96827322097179702</v>
      </c>
      <c r="AG2145" s="147">
        <f t="shared" si="791"/>
        <v>7.1268094569544513E-2</v>
      </c>
      <c r="AH2145" s="147" t="str">
        <f t="shared" si="792"/>
        <v/>
      </c>
      <c r="AI2145" s="147" t="str">
        <f t="shared" si="793"/>
        <v/>
      </c>
      <c r="AJ2145" s="169">
        <f t="shared" si="794"/>
        <v>1.0966065593889713E-43</v>
      </c>
      <c r="AK2145" s="169" t="str">
        <f t="shared" si="795"/>
        <v/>
      </c>
      <c r="AL2145" s="169" t="str">
        <f t="shared" si="796"/>
        <v/>
      </c>
      <c r="AM2145" s="169"/>
      <c r="AN2145" s="169"/>
      <c r="AO2145" s="169"/>
      <c r="AP2145" s="169"/>
      <c r="AQ2145" s="169"/>
      <c r="AR2145" s="169"/>
      <c r="AS2145" s="169"/>
      <c r="AT2145" s="148"/>
      <c r="AU2145" s="149"/>
      <c r="AV2145" s="148"/>
      <c r="AW2145" s="173"/>
      <c r="AX2145" s="174"/>
      <c r="AY2145" s="175"/>
      <c r="AZ2145" s="175"/>
      <c r="BA2145" s="176"/>
      <c r="BB2145" s="176"/>
      <c r="BC2145" s="150"/>
      <c r="BE2145" s="151">
        <v>1441</v>
      </c>
      <c r="BF2145" s="164">
        <f t="shared" si="798"/>
        <v>9.2160000000000295</v>
      </c>
      <c r="BG2145" s="177">
        <f t="shared" si="799"/>
        <v>0.23751797577213227</v>
      </c>
      <c r="BH2145" s="178">
        <f t="shared" si="800"/>
        <v>4.3732876678337362E-4</v>
      </c>
      <c r="BI2145" s="179" t="str">
        <f t="shared" si="801"/>
        <v/>
      </c>
      <c r="BJ2145" s="179" t="str">
        <f t="shared" si="797"/>
        <v/>
      </c>
    </row>
    <row r="2146" spans="2:62" ht="20.100000000000001" customHeight="1" x14ac:dyDescent="0.25">
      <c r="B2146" s="147"/>
      <c r="C2146" s="151">
        <v>1465</v>
      </c>
      <c r="D2146" s="147">
        <f t="shared" si="770"/>
        <v>1389.2687939448274</v>
      </c>
      <c r="E2146" s="170">
        <f t="shared" si="771"/>
        <v>9.4709628837466247E-5</v>
      </c>
      <c r="F2146" s="170">
        <f t="shared" si="772"/>
        <v>0.96855723701924734</v>
      </c>
      <c r="G2146" s="147">
        <f t="shared" si="773"/>
        <v>9.4709628837466247E-5</v>
      </c>
      <c r="H2146" s="147" t="str">
        <f t="shared" si="774"/>
        <v/>
      </c>
      <c r="I2146" s="147" t="str">
        <f t="shared" si="775"/>
        <v/>
      </c>
      <c r="J2146" s="147">
        <f t="shared" si="776"/>
        <v>3.5664910732726096E-8</v>
      </c>
      <c r="K2146" s="147" t="str">
        <f t="shared" si="777"/>
        <v/>
      </c>
      <c r="L2146" s="147" t="str">
        <f t="shared" si="778"/>
        <v/>
      </c>
      <c r="P2146" s="151">
        <v>1465</v>
      </c>
      <c r="Q2146" s="147">
        <f t="shared" si="779"/>
        <v>44680.423703965644</v>
      </c>
      <c r="R2146" s="170">
        <f t="shared" si="780"/>
        <v>2.9448496885742544E-6</v>
      </c>
      <c r="S2146" s="170">
        <f t="shared" si="781"/>
        <v>0.96855723701924734</v>
      </c>
      <c r="T2146" s="147">
        <f t="shared" si="782"/>
        <v>2.9448496885742544E-6</v>
      </c>
      <c r="U2146" s="147" t="str">
        <f t="shared" si="783"/>
        <v/>
      </c>
      <c r="V2146" s="147" t="str">
        <f t="shared" si="784"/>
        <v/>
      </c>
      <c r="W2146" s="171">
        <f t="shared" si="785"/>
        <v>9.1242289790560829E-6</v>
      </c>
      <c r="X2146" s="169" t="str">
        <f t="shared" si="786"/>
        <v/>
      </c>
      <c r="Y2146" s="147" t="str">
        <f t="shared" si="787"/>
        <v/>
      </c>
      <c r="AC2146" s="151">
        <v>1465</v>
      </c>
      <c r="AD2146" s="147">
        <f t="shared" si="788"/>
        <v>1.8600000000000003</v>
      </c>
      <c r="AE2146" s="170">
        <f t="shared" si="789"/>
        <v>7.0740393456983339E-2</v>
      </c>
      <c r="AF2146" s="170">
        <f t="shared" si="790"/>
        <v>0.96855723701924734</v>
      </c>
      <c r="AG2146" s="147">
        <f t="shared" si="791"/>
        <v>7.0740393456983339E-2</v>
      </c>
      <c r="AH2146" s="147" t="str">
        <f t="shared" si="792"/>
        <v/>
      </c>
      <c r="AI2146" s="147" t="str">
        <f t="shared" si="793"/>
        <v/>
      </c>
      <c r="AJ2146" s="169">
        <f t="shared" si="794"/>
        <v>5.5307095498444164E-50</v>
      </c>
      <c r="AK2146" s="169" t="str">
        <f t="shared" si="795"/>
        <v/>
      </c>
      <c r="AL2146" s="169" t="str">
        <f t="shared" si="796"/>
        <v/>
      </c>
      <c r="AM2146" s="169"/>
      <c r="AN2146" s="169"/>
      <c r="AO2146" s="169"/>
      <c r="AP2146" s="169"/>
      <c r="AQ2146" s="169"/>
      <c r="AR2146" s="169"/>
      <c r="AS2146" s="169"/>
      <c r="AT2146" s="148"/>
      <c r="AU2146" s="149"/>
      <c r="AV2146" s="148"/>
      <c r="AW2146" s="173"/>
      <c r="AX2146" s="174"/>
      <c r="AY2146" s="175"/>
      <c r="AZ2146" s="175"/>
      <c r="BA2146" s="176"/>
      <c r="BB2146" s="176"/>
      <c r="BC2146" s="150"/>
      <c r="BE2146" s="151">
        <v>1442</v>
      </c>
      <c r="BF2146" s="164">
        <f t="shared" si="798"/>
        <v>9.2224000000000288</v>
      </c>
      <c r="BG2146" s="177">
        <f t="shared" si="799"/>
        <v>0.23708064700534889</v>
      </c>
      <c r="BH2146" s="178">
        <f t="shared" si="800"/>
        <v>4.3668850842787377E-4</v>
      </c>
      <c r="BI2146" s="179" t="str">
        <f t="shared" si="801"/>
        <v/>
      </c>
      <c r="BJ2146" s="179" t="str">
        <f t="shared" si="797"/>
        <v/>
      </c>
    </row>
    <row r="2147" spans="2:62" ht="20.100000000000001" customHeight="1" x14ac:dyDescent="0.25">
      <c r="B2147" s="147"/>
      <c r="C2147" s="151">
        <v>1466</v>
      </c>
      <c r="D2147" s="147">
        <f t="shared" si="770"/>
        <v>1392.2564687705149</v>
      </c>
      <c r="E2147" s="170">
        <f t="shared" si="771"/>
        <v>9.4006851911897398E-5</v>
      </c>
      <c r="F2147" s="170">
        <f t="shared" si="772"/>
        <v>0.96883914783129821</v>
      </c>
      <c r="G2147" s="147">
        <f t="shared" si="773"/>
        <v>9.4006851911897398E-5</v>
      </c>
      <c r="H2147" s="147" t="str">
        <f t="shared" si="774"/>
        <v/>
      </c>
      <c r="I2147" s="147" t="str">
        <f t="shared" si="775"/>
        <v/>
      </c>
      <c r="J2147" s="147">
        <f t="shared" si="776"/>
        <v>3.6295704318158751E-8</v>
      </c>
      <c r="K2147" s="147" t="str">
        <f t="shared" si="777"/>
        <v/>
      </c>
      <c r="L2147" s="147" t="str">
        <f t="shared" si="778"/>
        <v/>
      </c>
      <c r="P2147" s="151">
        <v>1466</v>
      </c>
      <c r="Q2147" s="147">
        <f t="shared" si="779"/>
        <v>44776.510636662337</v>
      </c>
      <c r="R2147" s="170">
        <f t="shared" si="780"/>
        <v>2.9229979250756309E-6</v>
      </c>
      <c r="S2147" s="170">
        <f t="shared" si="781"/>
        <v>0.96883914783129821</v>
      </c>
      <c r="T2147" s="147">
        <f t="shared" si="782"/>
        <v>2.9229979250756309E-6</v>
      </c>
      <c r="U2147" s="147" t="str">
        <f t="shared" si="783"/>
        <v/>
      </c>
      <c r="V2147" s="147" t="str">
        <f t="shared" si="784"/>
        <v/>
      </c>
      <c r="W2147" s="171">
        <f t="shared" si="785"/>
        <v>9.0842990968538377E-6</v>
      </c>
      <c r="X2147" s="169" t="str">
        <f t="shared" si="786"/>
        <v/>
      </c>
      <c r="Y2147" s="147" t="str">
        <f t="shared" si="787"/>
        <v/>
      </c>
      <c r="AC2147" s="151">
        <v>1466</v>
      </c>
      <c r="AD2147" s="147">
        <f t="shared" si="788"/>
        <v>1.8639999999999999</v>
      </c>
      <c r="AE2147" s="170">
        <f t="shared" si="789"/>
        <v>7.0215476224834261E-2</v>
      </c>
      <c r="AF2147" s="170">
        <f t="shared" si="790"/>
        <v>0.9688391478312981</v>
      </c>
      <c r="AG2147" s="147">
        <f t="shared" si="791"/>
        <v>7.0215476224834261E-2</v>
      </c>
      <c r="AH2147" s="147" t="str">
        <f t="shared" si="792"/>
        <v/>
      </c>
      <c r="AI2147" s="147" t="str">
        <f t="shared" si="793"/>
        <v/>
      </c>
      <c r="AJ2147" s="169">
        <f t="shared" si="794"/>
        <v>1.0261630727919036E-56</v>
      </c>
      <c r="AK2147" s="169" t="str">
        <f t="shared" si="795"/>
        <v/>
      </c>
      <c r="AL2147" s="169" t="str">
        <f t="shared" si="796"/>
        <v/>
      </c>
      <c r="AM2147" s="169"/>
      <c r="AN2147" s="169"/>
      <c r="AO2147" s="169"/>
      <c r="AP2147" s="169"/>
      <c r="AQ2147" s="169"/>
      <c r="AR2147" s="169"/>
      <c r="AS2147" s="169"/>
      <c r="AT2147" s="148"/>
      <c r="AU2147" s="149"/>
      <c r="AV2147" s="148"/>
      <c r="AW2147" s="173"/>
      <c r="AX2147" s="174"/>
      <c r="AY2147" s="175"/>
      <c r="AZ2147" s="175"/>
      <c r="BA2147" s="176"/>
      <c r="BB2147" s="176"/>
      <c r="BC2147" s="150"/>
      <c r="BE2147" s="151">
        <v>1443</v>
      </c>
      <c r="BF2147" s="164">
        <f t="shared" si="798"/>
        <v>9.2288000000000281</v>
      </c>
      <c r="BG2147" s="177">
        <f t="shared" si="799"/>
        <v>0.23664395849692102</v>
      </c>
      <c r="BH2147" s="178">
        <f t="shared" si="800"/>
        <v>4.3604866280200216E-4</v>
      </c>
      <c r="BI2147" s="179" t="str">
        <f t="shared" si="801"/>
        <v/>
      </c>
      <c r="BJ2147" s="179" t="str">
        <f t="shared" si="797"/>
        <v/>
      </c>
    </row>
    <row r="2148" spans="2:62" ht="20.100000000000001" customHeight="1" x14ac:dyDescent="0.25">
      <c r="B2148" s="147"/>
      <c r="C2148" s="151">
        <v>1467</v>
      </c>
      <c r="D2148" s="147">
        <f t="shared" si="770"/>
        <v>1395.2441435962023</v>
      </c>
      <c r="E2148" s="170">
        <f t="shared" si="771"/>
        <v>9.3307796888011626E-5</v>
      </c>
      <c r="F2148" s="170">
        <f t="shared" si="772"/>
        <v>0.96911896453566126</v>
      </c>
      <c r="G2148" s="147">
        <f t="shared" si="773"/>
        <v>9.3307796888011626E-5</v>
      </c>
      <c r="H2148" s="147" t="str">
        <f t="shared" si="774"/>
        <v/>
      </c>
      <c r="I2148" s="147" t="str">
        <f t="shared" si="775"/>
        <v/>
      </c>
      <c r="J2148" s="147">
        <f t="shared" si="776"/>
        <v>3.6937063545222719E-8</v>
      </c>
      <c r="K2148" s="147" t="str">
        <f t="shared" si="777"/>
        <v/>
      </c>
      <c r="L2148" s="147" t="str">
        <f t="shared" si="778"/>
        <v/>
      </c>
      <c r="P2148" s="151">
        <v>1467</v>
      </c>
      <c r="Q2148" s="147">
        <f t="shared" si="779"/>
        <v>44872.59756935903</v>
      </c>
      <c r="R2148" s="170">
        <f t="shared" si="780"/>
        <v>2.9012618883636815E-6</v>
      </c>
      <c r="S2148" s="170">
        <f t="shared" si="781"/>
        <v>0.96911896453566126</v>
      </c>
      <c r="T2148" s="147">
        <f t="shared" si="782"/>
        <v>2.9012618883636815E-6</v>
      </c>
      <c r="U2148" s="147" t="str">
        <f t="shared" si="783"/>
        <v/>
      </c>
      <c r="V2148" s="147" t="str">
        <f t="shared" si="784"/>
        <v/>
      </c>
      <c r="W2148" s="171">
        <f t="shared" si="785"/>
        <v>9.0443992461441254E-6</v>
      </c>
      <c r="X2148" s="169" t="str">
        <f t="shared" si="786"/>
        <v/>
      </c>
      <c r="Y2148" s="147" t="str">
        <f t="shared" si="787"/>
        <v/>
      </c>
      <c r="AC2148" s="151">
        <v>1467</v>
      </c>
      <c r="AD2148" s="147">
        <f t="shared" si="788"/>
        <v>1.8680000000000003</v>
      </c>
      <c r="AE2148" s="170">
        <f t="shared" si="789"/>
        <v>6.9693338950675629E-2</v>
      </c>
      <c r="AF2148" s="170">
        <f t="shared" si="790"/>
        <v>0.96911896453566126</v>
      </c>
      <c r="AG2148" s="147">
        <f t="shared" si="791"/>
        <v>6.9693338950675629E-2</v>
      </c>
      <c r="AH2148" s="147" t="str">
        <f t="shared" si="792"/>
        <v/>
      </c>
      <c r="AI2148" s="147" t="str">
        <f t="shared" si="793"/>
        <v/>
      </c>
      <c r="AJ2148" s="169">
        <f t="shared" si="794"/>
        <v>7.0041821343185826E-64</v>
      </c>
      <c r="AK2148" s="169" t="str">
        <f t="shared" si="795"/>
        <v/>
      </c>
      <c r="AL2148" s="169" t="str">
        <f t="shared" si="796"/>
        <v/>
      </c>
      <c r="AM2148" s="169"/>
      <c r="AN2148" s="169"/>
      <c r="AO2148" s="169"/>
      <c r="AP2148" s="169"/>
      <c r="AQ2148" s="169"/>
      <c r="AR2148" s="169"/>
      <c r="AS2148" s="169"/>
      <c r="AT2148" s="148"/>
      <c r="AU2148" s="149"/>
      <c r="AV2148" s="148"/>
      <c r="AW2148" s="173"/>
      <c r="AX2148" s="174"/>
      <c r="AY2148" s="175"/>
      <c r="AZ2148" s="175"/>
      <c r="BA2148" s="176"/>
      <c r="BB2148" s="176"/>
      <c r="BC2148" s="150"/>
      <c r="BE2148" s="151">
        <v>1444</v>
      </c>
      <c r="BF2148" s="164">
        <f t="shared" si="798"/>
        <v>9.2352000000000274</v>
      </c>
      <c r="BG2148" s="177">
        <f t="shared" si="799"/>
        <v>0.23620790983411902</v>
      </c>
      <c r="BH2148" s="178">
        <f t="shared" si="800"/>
        <v>4.354092315661251E-4</v>
      </c>
      <c r="BI2148" s="179" t="str">
        <f t="shared" si="801"/>
        <v/>
      </c>
      <c r="BJ2148" s="179" t="str">
        <f t="shared" si="797"/>
        <v/>
      </c>
    </row>
    <row r="2149" spans="2:62" ht="20.100000000000001" customHeight="1" x14ac:dyDescent="0.25">
      <c r="B2149" s="147"/>
      <c r="C2149" s="151">
        <v>1468</v>
      </c>
      <c r="D2149" s="147">
        <f t="shared" si="770"/>
        <v>1398.2318184218907</v>
      </c>
      <c r="E2149" s="170">
        <f t="shared" si="771"/>
        <v>9.261245837536242E-5</v>
      </c>
      <c r="F2149" s="170">
        <f t="shared" si="772"/>
        <v>0.96939669824415053</v>
      </c>
      <c r="G2149" s="147">
        <f t="shared" si="773"/>
        <v>9.261245837536242E-5</v>
      </c>
      <c r="H2149" s="147" t="str">
        <f t="shared" si="774"/>
        <v/>
      </c>
      <c r="I2149" s="147" t="str">
        <f t="shared" si="775"/>
        <v/>
      </c>
      <c r="J2149" s="147">
        <f t="shared" si="776"/>
        <v>3.7589154408260791E-8</v>
      </c>
      <c r="K2149" s="147" t="str">
        <f t="shared" si="777"/>
        <v/>
      </c>
      <c r="L2149" s="147" t="str">
        <f t="shared" si="778"/>
        <v/>
      </c>
      <c r="P2149" s="151">
        <v>1468</v>
      </c>
      <c r="Q2149" s="147">
        <f t="shared" si="779"/>
        <v>44968.684502055723</v>
      </c>
      <c r="R2149" s="170">
        <f t="shared" si="780"/>
        <v>2.8796414108307991E-6</v>
      </c>
      <c r="S2149" s="170">
        <f t="shared" si="781"/>
        <v>0.96939669824415042</v>
      </c>
      <c r="T2149" s="147">
        <f t="shared" si="782"/>
        <v>2.8796414108307991E-6</v>
      </c>
      <c r="U2149" s="147" t="str">
        <f t="shared" si="783"/>
        <v/>
      </c>
      <c r="V2149" s="147" t="str">
        <f t="shared" si="784"/>
        <v/>
      </c>
      <c r="W2149" s="171">
        <f t="shared" si="785"/>
        <v>9.0045305690043895E-6</v>
      </c>
      <c r="X2149" s="169" t="str">
        <f t="shared" si="786"/>
        <v/>
      </c>
      <c r="Y2149" s="147" t="str">
        <f t="shared" si="787"/>
        <v/>
      </c>
      <c r="AC2149" s="151">
        <v>1468</v>
      </c>
      <c r="AD2149" s="147">
        <f t="shared" si="788"/>
        <v>1.8719999999999999</v>
      </c>
      <c r="AE2149" s="170">
        <f t="shared" si="789"/>
        <v>6.9173977608282505E-2</v>
      </c>
      <c r="AF2149" s="170">
        <f t="shared" si="790"/>
        <v>0.96939669824415042</v>
      </c>
      <c r="AG2149" s="147">
        <f t="shared" si="791"/>
        <v>6.9173977608282505E-2</v>
      </c>
      <c r="AH2149" s="147" t="str">
        <f t="shared" si="792"/>
        <v/>
      </c>
      <c r="AI2149" s="147" t="str">
        <f t="shared" si="793"/>
        <v/>
      </c>
      <c r="AJ2149" s="169">
        <f t="shared" si="794"/>
        <v>1.7587495425951039E-71</v>
      </c>
      <c r="AK2149" s="169" t="str">
        <f t="shared" si="795"/>
        <v/>
      </c>
      <c r="AL2149" s="169" t="str">
        <f t="shared" si="796"/>
        <v/>
      </c>
      <c r="AM2149" s="169"/>
      <c r="AN2149" s="169"/>
      <c r="AO2149" s="169"/>
      <c r="AP2149" s="169"/>
      <c r="AQ2149" s="169"/>
      <c r="AR2149" s="169"/>
      <c r="AS2149" s="169"/>
      <c r="AT2149" s="148"/>
      <c r="AU2149" s="149"/>
      <c r="AV2149" s="148"/>
      <c r="AW2149" s="173"/>
      <c r="AX2149" s="174"/>
      <c r="AY2149" s="175"/>
      <c r="AZ2149" s="175"/>
      <c r="BA2149" s="176"/>
      <c r="BB2149" s="176"/>
      <c r="BC2149" s="150"/>
      <c r="BE2149" s="151">
        <v>1445</v>
      </c>
      <c r="BF2149" s="164">
        <f t="shared" si="798"/>
        <v>9.2416000000000267</v>
      </c>
      <c r="BG2149" s="177">
        <f t="shared" si="799"/>
        <v>0.23577250060255289</v>
      </c>
      <c r="BH2149" s="178">
        <f t="shared" si="800"/>
        <v>4.3477021637111646E-4</v>
      </c>
      <c r="BI2149" s="179" t="str">
        <f t="shared" si="801"/>
        <v/>
      </c>
      <c r="BJ2149" s="179" t="str">
        <f t="shared" si="797"/>
        <v/>
      </c>
    </row>
    <row r="2150" spans="2:62" ht="20.100000000000001" customHeight="1" x14ac:dyDescent="0.25">
      <c r="B2150" s="147"/>
      <c r="C2150" s="151">
        <v>1469</v>
      </c>
      <c r="D2150" s="147">
        <f t="shared" si="770"/>
        <v>1401.2194932475782</v>
      </c>
      <c r="E2150" s="170">
        <f t="shared" si="771"/>
        <v>9.1920830845904989E-5</v>
      </c>
      <c r="F2150" s="170">
        <f t="shared" si="772"/>
        <v>0.96967236005226909</v>
      </c>
      <c r="G2150" s="147">
        <f t="shared" si="773"/>
        <v>9.1920830845904989E-5</v>
      </c>
      <c r="H2150" s="147" t="str">
        <f t="shared" si="774"/>
        <v/>
      </c>
      <c r="I2150" s="147" t="str">
        <f t="shared" si="775"/>
        <v/>
      </c>
      <c r="J2150" s="147">
        <f t="shared" si="776"/>
        <v>3.8252145313787333E-8</v>
      </c>
      <c r="K2150" s="147" t="str">
        <f t="shared" si="777"/>
        <v/>
      </c>
      <c r="L2150" s="147" t="str">
        <f t="shared" si="778"/>
        <v/>
      </c>
      <c r="P2150" s="151">
        <v>1469</v>
      </c>
      <c r="Q2150" s="147">
        <f t="shared" si="779"/>
        <v>45064.771434752445</v>
      </c>
      <c r="R2150" s="170">
        <f t="shared" si="780"/>
        <v>2.8581363205909451E-6</v>
      </c>
      <c r="S2150" s="170">
        <f t="shared" si="781"/>
        <v>0.96967236005226909</v>
      </c>
      <c r="T2150" s="147">
        <f t="shared" si="782"/>
        <v>2.8581363205909451E-6</v>
      </c>
      <c r="U2150" s="147" t="str">
        <f t="shared" si="783"/>
        <v/>
      </c>
      <c r="V2150" s="147" t="str">
        <f t="shared" si="784"/>
        <v/>
      </c>
      <c r="W2150" s="171">
        <f t="shared" si="785"/>
        <v>8.9646942009937501E-6</v>
      </c>
      <c r="X2150" s="169" t="str">
        <f t="shared" si="786"/>
        <v/>
      </c>
      <c r="Y2150" s="147" t="str">
        <f t="shared" si="787"/>
        <v/>
      </c>
      <c r="AC2150" s="151">
        <v>1469</v>
      </c>
      <c r="AD2150" s="147">
        <f t="shared" si="788"/>
        <v>1.8760000000000003</v>
      </c>
      <c r="AE2150" s="170">
        <f t="shared" si="789"/>
        <v>6.8657388068654221E-2</v>
      </c>
      <c r="AF2150" s="170">
        <f t="shared" si="790"/>
        <v>0.96967236005226909</v>
      </c>
      <c r="AG2150" s="147">
        <f t="shared" si="791"/>
        <v>6.8657388068654221E-2</v>
      </c>
      <c r="AH2150" s="147" t="str">
        <f t="shared" si="792"/>
        <v/>
      </c>
      <c r="AI2150" s="147" t="str">
        <f t="shared" si="793"/>
        <v/>
      </c>
      <c r="AJ2150" s="169">
        <f t="shared" si="794"/>
        <v>1.6246360367736081E-79</v>
      </c>
      <c r="AK2150" s="169" t="str">
        <f t="shared" si="795"/>
        <v/>
      </c>
      <c r="AL2150" s="169" t="str">
        <f t="shared" si="796"/>
        <v/>
      </c>
      <c r="AM2150" s="169"/>
      <c r="AN2150" s="169"/>
      <c r="AO2150" s="169"/>
      <c r="AP2150" s="169"/>
      <c r="AQ2150" s="169"/>
      <c r="AR2150" s="169"/>
      <c r="AS2150" s="169"/>
      <c r="AT2150" s="148"/>
      <c r="AU2150" s="149"/>
      <c r="AV2150" s="148"/>
      <c r="AW2150" s="173"/>
      <c r="AX2150" s="174"/>
      <c r="AY2150" s="175"/>
      <c r="AZ2150" s="175"/>
      <c r="BA2150" s="176"/>
      <c r="BB2150" s="176"/>
      <c r="BC2150" s="150"/>
      <c r="BE2150" s="151">
        <v>1446</v>
      </c>
      <c r="BF2150" s="164">
        <f t="shared" si="798"/>
        <v>9.248000000000026</v>
      </c>
      <c r="BG2150" s="177">
        <f t="shared" si="799"/>
        <v>0.23533773038618178</v>
      </c>
      <c r="BH2150" s="178">
        <f t="shared" si="800"/>
        <v>4.3413161885960672E-4</v>
      </c>
      <c r="BI2150" s="179" t="str">
        <f t="shared" si="801"/>
        <v/>
      </c>
      <c r="BJ2150" s="179" t="str">
        <f t="shared" si="797"/>
        <v/>
      </c>
    </row>
    <row r="2151" spans="2:62" ht="20.100000000000001" customHeight="1" x14ac:dyDescent="0.25">
      <c r="B2151" s="147"/>
      <c r="C2151" s="151">
        <v>1470</v>
      </c>
      <c r="D2151" s="147">
        <f t="shared" si="770"/>
        <v>1404.2071680732656</v>
      </c>
      <c r="E2151" s="170">
        <f t="shared" si="771"/>
        <v>9.1232908635372791E-5</v>
      </c>
      <c r="F2151" s="170">
        <f t="shared" si="772"/>
        <v>0.96994596103880026</v>
      </c>
      <c r="G2151" s="147">
        <f t="shared" si="773"/>
        <v>9.1232908635372791E-5</v>
      </c>
      <c r="H2151" s="147" t="str">
        <f t="shared" si="774"/>
        <v/>
      </c>
      <c r="I2151" s="147" t="str">
        <f t="shared" si="775"/>
        <v/>
      </c>
      <c r="J2151" s="147">
        <f t="shared" si="776"/>
        <v>3.892620711220088E-8</v>
      </c>
      <c r="K2151" s="147" t="str">
        <f t="shared" si="777"/>
        <v/>
      </c>
      <c r="L2151" s="147" t="str">
        <f t="shared" si="778"/>
        <v/>
      </c>
      <c r="P2151" s="151">
        <v>1470</v>
      </c>
      <c r="Q2151" s="147">
        <f t="shared" si="779"/>
        <v>45160.858367449138</v>
      </c>
      <c r="R2151" s="170">
        <f t="shared" si="780"/>
        <v>2.8367464415225165E-6</v>
      </c>
      <c r="S2151" s="170">
        <f t="shared" si="781"/>
        <v>0.96994596103880026</v>
      </c>
      <c r="T2151" s="147">
        <f t="shared" si="782"/>
        <v>2.8367464415225165E-6</v>
      </c>
      <c r="U2151" s="147" t="str">
        <f t="shared" si="783"/>
        <v/>
      </c>
      <c r="V2151" s="147" t="str">
        <f t="shared" si="784"/>
        <v/>
      </c>
      <c r="W2151" s="171">
        <f t="shared" si="785"/>
        <v>8.9248912711092817E-6</v>
      </c>
      <c r="X2151" s="169" t="str">
        <f t="shared" si="786"/>
        <v/>
      </c>
      <c r="Y2151" s="147" t="str">
        <f t="shared" si="787"/>
        <v/>
      </c>
      <c r="AC2151" s="151">
        <v>1470</v>
      </c>
      <c r="AD2151" s="147">
        <f t="shared" si="788"/>
        <v>1.88</v>
      </c>
      <c r="AE2151" s="170">
        <f t="shared" si="789"/>
        <v>6.8143566101044578E-2</v>
      </c>
      <c r="AF2151" s="170">
        <f t="shared" si="790"/>
        <v>0.96994596103880026</v>
      </c>
      <c r="AG2151" s="147">
        <f t="shared" si="791"/>
        <v>6.8143566101044578E-2</v>
      </c>
      <c r="AH2151" s="147" t="str">
        <f t="shared" si="792"/>
        <v/>
      </c>
      <c r="AI2151" s="147" t="str">
        <f t="shared" si="793"/>
        <v/>
      </c>
      <c r="AJ2151" s="169">
        <f t="shared" si="794"/>
        <v>5.5209483621597635E-88</v>
      </c>
      <c r="AK2151" s="169" t="str">
        <f t="shared" si="795"/>
        <v/>
      </c>
      <c r="AL2151" s="169" t="str">
        <f t="shared" si="796"/>
        <v/>
      </c>
      <c r="AM2151" s="169"/>
      <c r="AN2151" s="169"/>
      <c r="AO2151" s="169"/>
      <c r="AP2151" s="169"/>
      <c r="AQ2151" s="169"/>
      <c r="AR2151" s="169"/>
      <c r="AS2151" s="169"/>
      <c r="AT2151" s="148"/>
      <c r="AU2151" s="149"/>
      <c r="AV2151" s="148"/>
      <c r="AW2151" s="173"/>
      <c r="AX2151" s="174"/>
      <c r="AY2151" s="175"/>
      <c r="AZ2151" s="175"/>
      <c r="BA2151" s="176"/>
      <c r="BB2151" s="176"/>
      <c r="BC2151" s="150"/>
      <c r="BE2151" s="151">
        <v>1447</v>
      </c>
      <c r="BF2151" s="164">
        <f t="shared" si="798"/>
        <v>9.2544000000000253</v>
      </c>
      <c r="BG2151" s="177">
        <f t="shared" si="799"/>
        <v>0.23490359876732217</v>
      </c>
      <c r="BH2151" s="178">
        <f t="shared" si="800"/>
        <v>4.3349344066570539E-4</v>
      </c>
      <c r="BI2151" s="179" t="str">
        <f t="shared" si="801"/>
        <v/>
      </c>
      <c r="BJ2151" s="179" t="str">
        <f t="shared" si="797"/>
        <v/>
      </c>
    </row>
    <row r="2152" spans="2:62" ht="20.100000000000001" customHeight="1" x14ac:dyDescent="0.25">
      <c r="B2152" s="147"/>
      <c r="C2152" s="151">
        <v>1471</v>
      </c>
      <c r="D2152" s="147">
        <f t="shared" si="770"/>
        <v>1407.194842898954</v>
      </c>
      <c r="E2152" s="170">
        <f t="shared" si="771"/>
        <v>9.0548685944656776E-5</v>
      </c>
      <c r="F2152" s="170">
        <f t="shared" si="772"/>
        <v>0.97021751226540265</v>
      </c>
      <c r="G2152" s="147">
        <f t="shared" si="773"/>
        <v>9.0548685944656776E-5</v>
      </c>
      <c r="H2152" s="147" t="str">
        <f t="shared" si="774"/>
        <v/>
      </c>
      <c r="I2152" s="147" t="str">
        <f t="shared" si="775"/>
        <v/>
      </c>
      <c r="J2152" s="147">
        <f t="shared" si="776"/>
        <v>3.9611513129857838E-8</v>
      </c>
      <c r="K2152" s="147" t="str">
        <f t="shared" si="777"/>
        <v/>
      </c>
      <c r="L2152" s="147" t="str">
        <f t="shared" si="778"/>
        <v/>
      </c>
      <c r="P2152" s="151">
        <v>1471</v>
      </c>
      <c r="Q2152" s="147">
        <f t="shared" si="779"/>
        <v>45256.945300145831</v>
      </c>
      <c r="R2152" s="170">
        <f t="shared" si="780"/>
        <v>2.8154715933111704E-6</v>
      </c>
      <c r="S2152" s="170">
        <f t="shared" si="781"/>
        <v>0.97021751226540254</v>
      </c>
      <c r="T2152" s="147">
        <f t="shared" si="782"/>
        <v>2.8154715933111704E-6</v>
      </c>
      <c r="U2152" s="147" t="str">
        <f t="shared" si="783"/>
        <v/>
      </c>
      <c r="V2152" s="147" t="str">
        <f t="shared" si="784"/>
        <v/>
      </c>
      <c r="W2152" s="171">
        <f t="shared" si="785"/>
        <v>8.8851229017428689E-6</v>
      </c>
      <c r="X2152" s="169" t="str">
        <f t="shared" si="786"/>
        <v/>
      </c>
      <c r="Y2152" s="147" t="str">
        <f t="shared" si="787"/>
        <v/>
      </c>
      <c r="AC2152" s="151">
        <v>1471</v>
      </c>
      <c r="AD2152" s="147">
        <f t="shared" si="788"/>
        <v>1.8840000000000003</v>
      </c>
      <c r="AE2152" s="170">
        <f t="shared" si="789"/>
        <v>6.7632507373990444E-2</v>
      </c>
      <c r="AF2152" s="170">
        <f t="shared" si="790"/>
        <v>0.97021751226540254</v>
      </c>
      <c r="AG2152" s="147">
        <f t="shared" si="791"/>
        <v>6.7632507373990444E-2</v>
      </c>
      <c r="AH2152" s="147" t="str">
        <f t="shared" si="792"/>
        <v/>
      </c>
      <c r="AI2152" s="147" t="str">
        <f t="shared" si="793"/>
        <v/>
      </c>
      <c r="AJ2152" s="169">
        <f t="shared" si="794"/>
        <v>6.9020294201272195E-97</v>
      </c>
      <c r="AK2152" s="169" t="str">
        <f t="shared" si="795"/>
        <v/>
      </c>
      <c r="AL2152" s="169" t="str">
        <f t="shared" si="796"/>
        <v/>
      </c>
      <c r="AM2152" s="169"/>
      <c r="AN2152" s="169"/>
      <c r="AO2152" s="169"/>
      <c r="AP2152" s="169"/>
      <c r="AQ2152" s="169"/>
      <c r="AR2152" s="169"/>
      <c r="AS2152" s="169"/>
      <c r="AT2152" s="148"/>
      <c r="AU2152" s="149"/>
      <c r="AV2152" s="148"/>
      <c r="AW2152" s="173"/>
      <c r="AX2152" s="174"/>
      <c r="AY2152" s="175"/>
      <c r="AZ2152" s="175"/>
      <c r="BA2152" s="176"/>
      <c r="BB2152" s="176"/>
      <c r="BC2152" s="150"/>
      <c r="BE2152" s="151">
        <v>1448</v>
      </c>
      <c r="BF2152" s="164">
        <f t="shared" si="798"/>
        <v>9.2608000000000246</v>
      </c>
      <c r="BG2152" s="177">
        <f t="shared" si="799"/>
        <v>0.23447010532665646</v>
      </c>
      <c r="BH2152" s="178">
        <f t="shared" si="800"/>
        <v>4.328556834146402E-4</v>
      </c>
      <c r="BI2152" s="179" t="str">
        <f t="shared" si="801"/>
        <v/>
      </c>
      <c r="BJ2152" s="179" t="str">
        <f t="shared" si="797"/>
        <v/>
      </c>
    </row>
    <row r="2153" spans="2:62" ht="20.100000000000001" customHeight="1" x14ac:dyDescent="0.25">
      <c r="B2153" s="147"/>
      <c r="C2153" s="151">
        <v>1472</v>
      </c>
      <c r="D2153" s="147">
        <f t="shared" ref="D2153:D2216" si="802">D$675+(C2153*D$678)</f>
        <v>1410.1825177246415</v>
      </c>
      <c r="E2153" s="170">
        <f t="shared" ref="E2153:E2216" si="803">_xlfn.NORM.DIST(D2153,D$672,D$673,0)</f>
        <v>8.9868156841184626E-5</v>
      </c>
      <c r="F2153" s="170">
        <f t="shared" ref="F2153:F2216" si="804">_xlfn.NORM.DIST(D2153,D$672,D$673,1)</f>
        <v>0.97048702477620907</v>
      </c>
      <c r="G2153" s="147">
        <f t="shared" ref="G2153:G2216" si="805">IF(OR(F2153&lt;H$677,F2153&gt;H$678),E2153,"")</f>
        <v>8.9868156841184626E-5</v>
      </c>
      <c r="H2153" s="147" t="str">
        <f t="shared" ref="H2153:H2216" si="806">IF(AND(F2153&gt;H$677,F2153&lt;H$678),E2153,"")</f>
        <v/>
      </c>
      <c r="I2153" s="147" t="str">
        <f t="shared" ref="I2153:I2216" si="807">IF(E2153=MAX(E$681:E$2681),E2153,"")</f>
        <v/>
      </c>
      <c r="J2153" s="147">
        <f t="shared" ref="J2153:J2216" si="808">_xlfn.NORM.DIST(D2153,H$673,H$674,0)</f>
        <v>4.0308239201511447E-8</v>
      </c>
      <c r="K2153" s="147" t="str">
        <f t="shared" ref="K2153:K2216" si="809">IF(J2153=MAX(J$681:J$2681),E2153,"")</f>
        <v/>
      </c>
      <c r="L2153" s="147" t="str">
        <f t="shared" ref="L2153:L2216" si="810">IF(K2153=MIN(K$681:K$2681),K2153,"")</f>
        <v/>
      </c>
      <c r="P2153" s="151">
        <v>1472</v>
      </c>
      <c r="Q2153" s="147">
        <f t="shared" ref="Q2153:Q2216" si="811">Q$675+(P2153*Q$678)</f>
        <v>45353.032232842525</v>
      </c>
      <c r="R2153" s="170">
        <f t="shared" ref="R2153:R2216" si="812">_xlfn.NORM.DIST(Q2153,Q$672,Q$673,0)</f>
        <v>2.7943115914927181E-6</v>
      </c>
      <c r="S2153" s="170">
        <f t="shared" ref="S2153:S2216" si="813">_xlfn.NORM.DIST(Q2153,Q$672,Q$673,1)</f>
        <v>0.97048702477620907</v>
      </c>
      <c r="T2153" s="147">
        <f t="shared" ref="T2153:T2216" si="814">IF(OR(S2153&lt;$U$677,S2153&gt;$U$678),R2153,"")</f>
        <v>2.7943115914927181E-6</v>
      </c>
      <c r="U2153" s="147" t="str">
        <f t="shared" ref="U2153:U2216" si="815">IF(AND(S2153&gt;U$677,S2153&lt;U$678),R2153,"")</f>
        <v/>
      </c>
      <c r="V2153" s="147" t="str">
        <f t="shared" ref="V2153:V2216" si="816">IF(R2153=MAX(R$681:R$2681),R2153,"")</f>
        <v/>
      </c>
      <c r="W2153" s="171">
        <f t="shared" ref="W2153:W2216" si="817">_xlfn.NORM.DIST(Q2153,U$673,U$674,0)</f>
        <v>8.8453902086389086E-6</v>
      </c>
      <c r="X2153" s="169" t="str">
        <f t="shared" ref="X2153:X2216" si="818">IF(W2153=MAX(W$681:W$2681),R2153,"")</f>
        <v/>
      </c>
      <c r="Y2153" s="147" t="str">
        <f t="shared" ref="Y2153:Y2216" si="819">IF(X2153=MIN(X$681:X$2681),X2153,"")</f>
        <v/>
      </c>
      <c r="AC2153" s="151">
        <v>1472</v>
      </c>
      <c r="AD2153" s="147">
        <f t="shared" ref="AD2153:AD2216" si="820">AD$675+(AC2153*AD$678)</f>
        <v>1.8879999999999999</v>
      </c>
      <c r="AE2153" s="170">
        <f t="shared" ref="AE2153:AE2216" si="821">_xlfn.NORM.DIST(AD2153,AD$672,AD$673,0)</f>
        <v>6.7124207456342566E-2</v>
      </c>
      <c r="AF2153" s="170">
        <f t="shared" ref="AF2153:AF2216" si="822">_xlfn.NORM.DIST(AD2153,AD$672,AD$673,1)</f>
        <v>0.97048702477620907</v>
      </c>
      <c r="AG2153" s="147">
        <f t="shared" ref="AG2153:AG2216" si="823">IF(OR(AF2153&lt;H$677,AF2153&gt;H$678),AE2153,"")</f>
        <v>6.7124207456342566E-2</v>
      </c>
      <c r="AH2153" s="147" t="str">
        <f t="shared" ref="AH2153:AH2216" si="824">IF(AND(AF2153&gt;U$677,AF2153&lt;U$678),AE2153,"")</f>
        <v/>
      </c>
      <c r="AI2153" s="147" t="str">
        <f t="shared" ref="AI2153:AI2216" si="825">IF(AE2153=MAX(AE$681:AE$2681),AE2153,"")</f>
        <v/>
      </c>
      <c r="AJ2153" s="169">
        <f t="shared" ref="AJ2153:AJ2216" si="826">_xlfn.NORM.DIST(AC2153,AH$673,AH$674,0)</f>
        <v>3.1742815528252622E-106</v>
      </c>
      <c r="AK2153" s="169" t="str">
        <f t="shared" ref="AK2153:AK2216" si="827">IF(AJ2153=MAX(AJ$681:AJ$2681),AE2153,"")</f>
        <v/>
      </c>
      <c r="AL2153" s="169" t="str">
        <f t="shared" ref="AL2153:AL2216" si="828">IF(AK2153=MIN(AK$681:AK$2681),AK2153,"")</f>
        <v/>
      </c>
      <c r="AM2153" s="169"/>
      <c r="AN2153" s="169"/>
      <c r="AO2153" s="169"/>
      <c r="AP2153" s="169"/>
      <c r="AQ2153" s="169"/>
      <c r="AR2153" s="169"/>
      <c r="AS2153" s="169"/>
      <c r="AT2153" s="148"/>
      <c r="AU2153" s="149"/>
      <c r="AV2153" s="148"/>
      <c r="AW2153" s="173"/>
      <c r="AX2153" s="174"/>
      <c r="AY2153" s="175"/>
      <c r="AZ2153" s="175"/>
      <c r="BA2153" s="176"/>
      <c r="BB2153" s="176"/>
      <c r="BC2153" s="150"/>
      <c r="BE2153" s="151">
        <v>1449</v>
      </c>
      <c r="BF2153" s="164">
        <f t="shared" si="798"/>
        <v>9.2672000000000239</v>
      </c>
      <c r="BG2153" s="177">
        <f t="shared" si="799"/>
        <v>0.23403724964324182</v>
      </c>
      <c r="BH2153" s="178">
        <f t="shared" si="800"/>
        <v>4.3221834872333997E-4</v>
      </c>
      <c r="BI2153" s="179" t="str">
        <f t="shared" si="801"/>
        <v/>
      </c>
      <c r="BJ2153" s="179" t="str">
        <f t="shared" si="797"/>
        <v/>
      </c>
    </row>
    <row r="2154" spans="2:62" ht="20.100000000000001" customHeight="1" x14ac:dyDescent="0.25">
      <c r="B2154" s="147"/>
      <c r="C2154" s="151">
        <v>1473</v>
      </c>
      <c r="D2154" s="147">
        <f t="shared" si="802"/>
        <v>1413.1701925503289</v>
      </c>
      <c r="E2154" s="170">
        <f t="shared" si="803"/>
        <v>8.9191315260299115E-5</v>
      </c>
      <c r="F2154" s="170">
        <f t="shared" si="804"/>
        <v>0.97075450959743048</v>
      </c>
      <c r="G2154" s="147">
        <f t="shared" si="805"/>
        <v>8.9191315260299115E-5</v>
      </c>
      <c r="H2154" s="147" t="str">
        <f t="shared" si="806"/>
        <v/>
      </c>
      <c r="I2154" s="147" t="str">
        <f t="shared" si="807"/>
        <v/>
      </c>
      <c r="J2154" s="147">
        <f t="shared" si="808"/>
        <v>4.1016563703122148E-8</v>
      </c>
      <c r="K2154" s="147" t="str">
        <f t="shared" si="809"/>
        <v/>
      </c>
      <c r="L2154" s="147" t="str">
        <f t="shared" si="810"/>
        <v/>
      </c>
      <c r="P2154" s="151">
        <v>1473</v>
      </c>
      <c r="Q2154" s="147">
        <f t="shared" si="811"/>
        <v>45449.119165539218</v>
      </c>
      <c r="R2154" s="170">
        <f t="shared" si="812"/>
        <v>2.7732662474960122E-6</v>
      </c>
      <c r="S2154" s="170">
        <f t="shared" si="813"/>
        <v>0.97075450959743048</v>
      </c>
      <c r="T2154" s="147">
        <f t="shared" si="814"/>
        <v>2.7732662474960122E-6</v>
      </c>
      <c r="U2154" s="147" t="str">
        <f t="shared" si="815"/>
        <v/>
      </c>
      <c r="V2154" s="147" t="str">
        <f t="shared" si="816"/>
        <v/>
      </c>
      <c r="W2154" s="171">
        <f t="shared" si="817"/>
        <v>8.805694300852677E-6</v>
      </c>
      <c r="X2154" s="169" t="str">
        <f t="shared" si="818"/>
        <v/>
      </c>
      <c r="Y2154" s="147" t="str">
        <f t="shared" si="819"/>
        <v/>
      </c>
      <c r="AC2154" s="151">
        <v>1473</v>
      </c>
      <c r="AD2154" s="147">
        <f t="shared" si="820"/>
        <v>1.8920000000000003</v>
      </c>
      <c r="AE2154" s="170">
        <f t="shared" si="821"/>
        <v>6.6618661818294844E-2</v>
      </c>
      <c r="AF2154" s="170">
        <f t="shared" si="822"/>
        <v>0.97075450959743048</v>
      </c>
      <c r="AG2154" s="147">
        <f t="shared" si="823"/>
        <v>6.6618661818294844E-2</v>
      </c>
      <c r="AH2154" s="147" t="str">
        <f t="shared" si="824"/>
        <v/>
      </c>
      <c r="AI2154" s="147" t="str">
        <f t="shared" si="825"/>
        <v/>
      </c>
      <c r="AJ2154" s="169">
        <f t="shared" si="826"/>
        <v>5.3705603650205916E-116</v>
      </c>
      <c r="AK2154" s="169" t="str">
        <f t="shared" si="827"/>
        <v/>
      </c>
      <c r="AL2154" s="169" t="str">
        <f t="shared" si="828"/>
        <v/>
      </c>
      <c r="AM2154" s="169"/>
      <c r="AN2154" s="169"/>
      <c r="AO2154" s="169"/>
      <c r="AP2154" s="169"/>
      <c r="AQ2154" s="169"/>
      <c r="AR2154" s="169"/>
      <c r="AS2154" s="169"/>
      <c r="AT2154" s="148"/>
      <c r="AU2154" s="149"/>
      <c r="AV2154" s="148"/>
      <c r="AW2154" s="173"/>
      <c r="AX2154" s="174"/>
      <c r="AY2154" s="175"/>
      <c r="AZ2154" s="175"/>
      <c r="BA2154" s="176"/>
      <c r="BB2154" s="176"/>
      <c r="BC2154" s="150"/>
      <c r="BE2154" s="151">
        <v>1450</v>
      </c>
      <c r="BF2154" s="164">
        <f t="shared" si="798"/>
        <v>9.2736000000000232</v>
      </c>
      <c r="BG2154" s="177">
        <f t="shared" si="799"/>
        <v>0.23360503129451848</v>
      </c>
      <c r="BH2154" s="178">
        <f t="shared" si="800"/>
        <v>4.3158143820051786E-4</v>
      </c>
      <c r="BI2154" s="179" t="str">
        <f t="shared" si="801"/>
        <v/>
      </c>
      <c r="BJ2154" s="179" t="str">
        <f t="shared" si="797"/>
        <v/>
      </c>
    </row>
    <row r="2155" spans="2:62" ht="20.100000000000001" customHeight="1" x14ac:dyDescent="0.25">
      <c r="B2155" s="147"/>
      <c r="C2155" s="151">
        <v>1474</v>
      </c>
      <c r="D2155" s="147">
        <f t="shared" si="802"/>
        <v>1416.1578673760173</v>
      </c>
      <c r="E2155" s="170">
        <f t="shared" si="803"/>
        <v>8.8518155006637702E-5</v>
      </c>
      <c r="F2155" s="170">
        <f t="shared" si="804"/>
        <v>0.97101997773696258</v>
      </c>
      <c r="G2155" s="147">
        <f t="shared" si="805"/>
        <v>8.8518155006637702E-5</v>
      </c>
      <c r="H2155" s="147" t="str">
        <f t="shared" si="806"/>
        <v/>
      </c>
      <c r="I2155" s="147" t="str">
        <f t="shared" si="807"/>
        <v/>
      </c>
      <c r="J2155" s="147">
        <f t="shared" si="808"/>
        <v>4.173666758503736E-8</v>
      </c>
      <c r="K2155" s="147" t="str">
        <f t="shared" si="809"/>
        <v/>
      </c>
      <c r="L2155" s="147" t="str">
        <f t="shared" si="810"/>
        <v/>
      </c>
      <c r="P2155" s="151">
        <v>1474</v>
      </c>
      <c r="Q2155" s="147">
        <f t="shared" si="811"/>
        <v>45545.20609823594</v>
      </c>
      <c r="R2155" s="170">
        <f t="shared" si="812"/>
        <v>2.752335368685817E-6</v>
      </c>
      <c r="S2155" s="170">
        <f t="shared" si="813"/>
        <v>0.97101997773696269</v>
      </c>
      <c r="T2155" s="147">
        <f t="shared" si="814"/>
        <v>2.752335368685817E-6</v>
      </c>
      <c r="U2155" s="147" t="str">
        <f t="shared" si="815"/>
        <v/>
      </c>
      <c r="V2155" s="147" t="str">
        <f t="shared" si="816"/>
        <v/>
      </c>
      <c r="W2155" s="171">
        <f t="shared" si="817"/>
        <v>8.766036280709401E-6</v>
      </c>
      <c r="X2155" s="169" t="str">
        <f t="shared" si="818"/>
        <v/>
      </c>
      <c r="Y2155" s="147" t="str">
        <f t="shared" si="819"/>
        <v/>
      </c>
      <c r="AC2155" s="151">
        <v>1474</v>
      </c>
      <c r="AD2155" s="147">
        <f t="shared" si="820"/>
        <v>1.8959999999999999</v>
      </c>
      <c r="AE2155" s="170">
        <f t="shared" si="821"/>
        <v>6.6115865832415521E-2</v>
      </c>
      <c r="AF2155" s="170">
        <f t="shared" si="822"/>
        <v>0.97101997773696258</v>
      </c>
      <c r="AG2155" s="147">
        <f t="shared" si="823"/>
        <v>6.6115865832415521E-2</v>
      </c>
      <c r="AH2155" s="147" t="str">
        <f t="shared" si="824"/>
        <v/>
      </c>
      <c r="AI2155" s="147" t="str">
        <f t="shared" si="825"/>
        <v/>
      </c>
      <c r="AJ2155" s="169">
        <f t="shared" si="826"/>
        <v>3.3427144417944578E-126</v>
      </c>
      <c r="AK2155" s="169" t="str">
        <f t="shared" si="827"/>
        <v/>
      </c>
      <c r="AL2155" s="169" t="str">
        <f t="shared" si="828"/>
        <v/>
      </c>
      <c r="AM2155" s="169"/>
      <c r="AN2155" s="169"/>
      <c r="AO2155" s="169"/>
      <c r="AP2155" s="169"/>
      <c r="AQ2155" s="169"/>
      <c r="AR2155" s="169"/>
      <c r="AS2155" s="169"/>
      <c r="AT2155" s="148"/>
      <c r="AU2155" s="149"/>
      <c r="AV2155" s="148"/>
      <c r="AW2155" s="173"/>
      <c r="AX2155" s="174"/>
      <c r="AY2155" s="175"/>
      <c r="AZ2155" s="175"/>
      <c r="BA2155" s="176"/>
      <c r="BB2155" s="176"/>
      <c r="BC2155" s="150"/>
      <c r="BE2155" s="151">
        <v>1451</v>
      </c>
      <c r="BF2155" s="164">
        <f t="shared" si="798"/>
        <v>9.2800000000000225</v>
      </c>
      <c r="BG2155" s="177">
        <f t="shared" si="799"/>
        <v>0.23317344985631797</v>
      </c>
      <c r="BH2155" s="178">
        <f t="shared" si="800"/>
        <v>4.3094495344550565E-4</v>
      </c>
      <c r="BI2155" s="179" t="str">
        <f t="shared" si="801"/>
        <v/>
      </c>
      <c r="BJ2155" s="179" t="str">
        <f t="shared" si="797"/>
        <v/>
      </c>
    </row>
    <row r="2156" spans="2:62" ht="20.100000000000001" customHeight="1" x14ac:dyDescent="0.25">
      <c r="B2156" s="147"/>
      <c r="C2156" s="151">
        <v>1475</v>
      </c>
      <c r="D2156" s="147">
        <f t="shared" si="802"/>
        <v>1419.1455422017048</v>
      </c>
      <c r="E2156" s="170">
        <f t="shared" si="803"/>
        <v>8.7848669755512677E-5</v>
      </c>
      <c r="F2156" s="170">
        <f t="shared" si="804"/>
        <v>0.97128344018399815</v>
      </c>
      <c r="G2156" s="147">
        <f t="shared" si="805"/>
        <v>8.7848669755512677E-5</v>
      </c>
      <c r="H2156" s="147" t="str">
        <f t="shared" si="806"/>
        <v/>
      </c>
      <c r="I2156" s="147" t="str">
        <f t="shared" si="807"/>
        <v/>
      </c>
      <c r="J2156" s="147">
        <f t="shared" si="808"/>
        <v>4.2468734405547936E-8</v>
      </c>
      <c r="K2156" s="147" t="str">
        <f t="shared" si="809"/>
        <v/>
      </c>
      <c r="L2156" s="147" t="str">
        <f t="shared" si="810"/>
        <v/>
      </c>
      <c r="P2156" s="151">
        <v>1475</v>
      </c>
      <c r="Q2156" s="147">
        <f t="shared" si="811"/>
        <v>45641.293030932633</v>
      </c>
      <c r="R2156" s="170">
        <f t="shared" si="812"/>
        <v>2.7315187584057369E-6</v>
      </c>
      <c r="S2156" s="170">
        <f t="shared" si="813"/>
        <v>0.97128344018399826</v>
      </c>
      <c r="T2156" s="147">
        <f t="shared" si="814"/>
        <v>2.7315187584057369E-6</v>
      </c>
      <c r="U2156" s="147" t="str">
        <f t="shared" si="815"/>
        <v/>
      </c>
      <c r="V2156" s="147" t="str">
        <f t="shared" si="816"/>
        <v/>
      </c>
      <c r="W2156" s="171">
        <f t="shared" si="817"/>
        <v>8.7264172437641287E-6</v>
      </c>
      <c r="X2156" s="169" t="str">
        <f t="shared" si="818"/>
        <v/>
      </c>
      <c r="Y2156" s="147" t="str">
        <f t="shared" si="819"/>
        <v/>
      </c>
      <c r="AC2156" s="151">
        <v>1475</v>
      </c>
      <c r="AD2156" s="147">
        <f t="shared" si="820"/>
        <v>1.9000000000000004</v>
      </c>
      <c r="AE2156" s="170">
        <f t="shared" si="821"/>
        <v>6.5615814774676554E-2</v>
      </c>
      <c r="AF2156" s="170">
        <f t="shared" si="822"/>
        <v>0.97128344018399826</v>
      </c>
      <c r="AG2156" s="147">
        <f t="shared" si="823"/>
        <v>6.5615814774676554E-2</v>
      </c>
      <c r="AH2156" s="147" t="str">
        <f t="shared" si="824"/>
        <v/>
      </c>
      <c r="AI2156" s="147" t="str">
        <f t="shared" si="825"/>
        <v/>
      </c>
      <c r="AJ2156" s="169">
        <f t="shared" si="826"/>
        <v>7.6539297364193932E-137</v>
      </c>
      <c r="AK2156" s="169" t="str">
        <f t="shared" si="827"/>
        <v/>
      </c>
      <c r="AL2156" s="169" t="str">
        <f t="shared" si="828"/>
        <v/>
      </c>
      <c r="AM2156" s="169"/>
      <c r="AN2156" s="169"/>
      <c r="AO2156" s="169"/>
      <c r="AP2156" s="169"/>
      <c r="AQ2156" s="169"/>
      <c r="AR2156" s="169"/>
      <c r="AS2156" s="169"/>
      <c r="AT2156" s="148"/>
      <c r="AU2156" s="149"/>
      <c r="AV2156" s="148"/>
      <c r="AW2156" s="173"/>
      <c r="AX2156" s="174"/>
      <c r="AY2156" s="175"/>
      <c r="AZ2156" s="175"/>
      <c r="BA2156" s="176"/>
      <c r="BB2156" s="176"/>
      <c r="BC2156" s="150"/>
      <c r="BE2156" s="151">
        <v>1452</v>
      </c>
      <c r="BF2156" s="164">
        <f t="shared" si="798"/>
        <v>9.2864000000000217</v>
      </c>
      <c r="BG2156" s="177">
        <f t="shared" si="799"/>
        <v>0.23274250490287246</v>
      </c>
      <c r="BH2156" s="178">
        <f t="shared" si="800"/>
        <v>4.3030889605016887E-4</v>
      </c>
      <c r="BI2156" s="179" t="str">
        <f t="shared" si="801"/>
        <v/>
      </c>
      <c r="BJ2156" s="179" t="str">
        <f t="shared" si="797"/>
        <v/>
      </c>
    </row>
    <row r="2157" spans="2:62" ht="20.100000000000001" customHeight="1" x14ac:dyDescent="0.25">
      <c r="B2157" s="147"/>
      <c r="C2157" s="151">
        <v>1476</v>
      </c>
      <c r="D2157" s="147">
        <f t="shared" si="802"/>
        <v>1422.1332170273931</v>
      </c>
      <c r="E2157" s="170">
        <f t="shared" si="803"/>
        <v>8.718285305428916E-5</v>
      </c>
      <c r="F2157" s="170">
        <f t="shared" si="804"/>
        <v>0.97154490790864234</v>
      </c>
      <c r="G2157" s="147">
        <f t="shared" si="805"/>
        <v>8.718285305428916E-5</v>
      </c>
      <c r="H2157" s="147" t="str">
        <f t="shared" si="806"/>
        <v/>
      </c>
      <c r="I2157" s="147" t="str">
        <f t="shared" si="807"/>
        <v/>
      </c>
      <c r="J2157" s="147">
        <f t="shared" si="808"/>
        <v>4.3212950364824596E-8</v>
      </c>
      <c r="K2157" s="147" t="str">
        <f t="shared" si="809"/>
        <v/>
      </c>
      <c r="L2157" s="147" t="str">
        <f t="shared" si="810"/>
        <v/>
      </c>
      <c r="P2157" s="151">
        <v>1476</v>
      </c>
      <c r="Q2157" s="147">
        <f t="shared" si="811"/>
        <v>45737.379963629326</v>
      </c>
      <c r="R2157" s="170">
        <f t="shared" si="812"/>
        <v>2.7108162160210554E-6</v>
      </c>
      <c r="S2157" s="170">
        <f t="shared" si="813"/>
        <v>0.97154490790864234</v>
      </c>
      <c r="T2157" s="147">
        <f t="shared" si="814"/>
        <v>2.7108162160210554E-6</v>
      </c>
      <c r="U2157" s="147" t="str">
        <f t="shared" si="815"/>
        <v/>
      </c>
      <c r="V2157" s="147" t="str">
        <f t="shared" si="816"/>
        <v/>
      </c>
      <c r="W2157" s="171">
        <f t="shared" si="817"/>
        <v>8.6868382787621888E-6</v>
      </c>
      <c r="X2157" s="169" t="str">
        <f t="shared" si="818"/>
        <v/>
      </c>
      <c r="Y2157" s="147" t="str">
        <f t="shared" si="819"/>
        <v/>
      </c>
      <c r="AC2157" s="151">
        <v>1476</v>
      </c>
      <c r="AD2157" s="147">
        <f t="shared" si="820"/>
        <v>1.9039999999999999</v>
      </c>
      <c r="AE2157" s="170">
        <f t="shared" si="821"/>
        <v>6.5118503825484716E-2</v>
      </c>
      <c r="AF2157" s="170">
        <f t="shared" si="822"/>
        <v>0.97154490790864234</v>
      </c>
      <c r="AG2157" s="147">
        <f t="shared" si="823"/>
        <v>6.5118503825484716E-2</v>
      </c>
      <c r="AH2157" s="147" t="str">
        <f t="shared" si="824"/>
        <v/>
      </c>
      <c r="AI2157" s="147" t="str">
        <f t="shared" si="825"/>
        <v/>
      </c>
      <c r="AJ2157" s="169">
        <f t="shared" si="826"/>
        <v>6.4472599713978517E-148</v>
      </c>
      <c r="AK2157" s="169" t="str">
        <f t="shared" si="827"/>
        <v/>
      </c>
      <c r="AL2157" s="169" t="str">
        <f t="shared" si="828"/>
        <v/>
      </c>
      <c r="AM2157" s="169"/>
      <c r="AN2157" s="169"/>
      <c r="AO2157" s="169"/>
      <c r="AP2157" s="169"/>
      <c r="AQ2157" s="169"/>
      <c r="AR2157" s="169"/>
      <c r="AS2157" s="169"/>
      <c r="AT2157" s="148"/>
      <c r="AU2157" s="149"/>
      <c r="AV2157" s="148"/>
      <c r="AW2157" s="173"/>
      <c r="AX2157" s="174"/>
      <c r="AY2157" s="175"/>
      <c r="AZ2157" s="175"/>
      <c r="BA2157" s="176"/>
      <c r="BB2157" s="176"/>
      <c r="BC2157" s="150"/>
      <c r="BE2157" s="151">
        <v>1453</v>
      </c>
      <c r="BF2157" s="164">
        <f t="shared" si="798"/>
        <v>9.292800000000021</v>
      </c>
      <c r="BG2157" s="177">
        <f t="shared" si="799"/>
        <v>0.23231219600682229</v>
      </c>
      <c r="BH2157" s="178">
        <f t="shared" si="800"/>
        <v>4.2967326759693614E-4</v>
      </c>
      <c r="BI2157" s="179" t="str">
        <f t="shared" si="801"/>
        <v/>
      </c>
      <c r="BJ2157" s="179" t="str">
        <f t="shared" si="797"/>
        <v/>
      </c>
    </row>
    <row r="2158" spans="2:62" ht="20.100000000000001" customHeight="1" x14ac:dyDescent="0.25">
      <c r="B2158" s="147"/>
      <c r="C2158" s="151">
        <v>1477</v>
      </c>
      <c r="D2158" s="147">
        <f t="shared" si="802"/>
        <v>1425.1208918530806</v>
      </c>
      <c r="E2158" s="170">
        <f t="shared" si="803"/>
        <v>8.6520698323765707E-5</v>
      </c>
      <c r="F2158" s="170">
        <f t="shared" si="804"/>
        <v>0.97180439186153211</v>
      </c>
      <c r="G2158" s="147">
        <f t="shared" si="805"/>
        <v>8.6520698323765707E-5</v>
      </c>
      <c r="H2158" s="147" t="str">
        <f t="shared" si="806"/>
        <v/>
      </c>
      <c r="I2158" s="147" t="str">
        <f t="shared" si="807"/>
        <v/>
      </c>
      <c r="J2158" s="147">
        <f t="shared" si="808"/>
        <v>4.3969504339234541E-8</v>
      </c>
      <c r="K2158" s="147" t="str">
        <f t="shared" si="809"/>
        <v/>
      </c>
      <c r="L2158" s="147" t="str">
        <f t="shared" si="810"/>
        <v/>
      </c>
      <c r="P2158" s="151">
        <v>1477</v>
      </c>
      <c r="Q2158" s="147">
        <f t="shared" si="811"/>
        <v>45833.466896326019</v>
      </c>
      <c r="R2158" s="170">
        <f t="shared" si="812"/>
        <v>2.6902275369616492E-6</v>
      </c>
      <c r="S2158" s="170">
        <f t="shared" si="813"/>
        <v>0.97180439186153211</v>
      </c>
      <c r="T2158" s="147">
        <f t="shared" si="814"/>
        <v>2.6902275369616492E-6</v>
      </c>
      <c r="U2158" s="147" t="str">
        <f t="shared" si="815"/>
        <v/>
      </c>
      <c r="V2158" s="147" t="str">
        <f t="shared" si="816"/>
        <v/>
      </c>
      <c r="W2158" s="171">
        <f t="shared" si="817"/>
        <v>8.6473004676004857E-6</v>
      </c>
      <c r="X2158" s="169" t="str">
        <f t="shared" si="818"/>
        <v/>
      </c>
      <c r="Y2158" s="147" t="str">
        <f t="shared" si="819"/>
        <v/>
      </c>
      <c r="AC2158" s="151">
        <v>1477</v>
      </c>
      <c r="AD2158" s="147">
        <f t="shared" si="820"/>
        <v>1.9080000000000004</v>
      </c>
      <c r="AE2158" s="170">
        <f t="shared" si="821"/>
        <v>6.4623928070710851E-2</v>
      </c>
      <c r="AF2158" s="170">
        <f t="shared" si="822"/>
        <v>0.97180439186153211</v>
      </c>
      <c r="AG2158" s="147">
        <f t="shared" si="823"/>
        <v>6.4623928070710851E-2</v>
      </c>
      <c r="AH2158" s="147" t="str">
        <f t="shared" si="824"/>
        <v/>
      </c>
      <c r="AI2158" s="147" t="str">
        <f t="shared" si="825"/>
        <v/>
      </c>
      <c r="AJ2158" s="169">
        <f t="shared" si="826"/>
        <v>1.9978892591682797E-159</v>
      </c>
      <c r="AK2158" s="169" t="str">
        <f t="shared" si="827"/>
        <v/>
      </c>
      <c r="AL2158" s="169" t="str">
        <f t="shared" si="828"/>
        <v/>
      </c>
      <c r="AM2158" s="169"/>
      <c r="AN2158" s="169"/>
      <c r="AO2158" s="169"/>
      <c r="AP2158" s="169"/>
      <c r="AQ2158" s="169"/>
      <c r="AR2158" s="169"/>
      <c r="AS2158" s="169"/>
      <c r="AT2158" s="148"/>
      <c r="AU2158" s="149"/>
      <c r="AV2158" s="148"/>
      <c r="AW2158" s="173"/>
      <c r="AX2158" s="174"/>
      <c r="AY2158" s="175"/>
      <c r="AZ2158" s="175"/>
      <c r="BA2158" s="176"/>
      <c r="BB2158" s="176"/>
      <c r="BC2158" s="150"/>
      <c r="BE2158" s="151">
        <v>1454</v>
      </c>
      <c r="BF2158" s="164">
        <f t="shared" si="798"/>
        <v>9.2992000000000203</v>
      </c>
      <c r="BG2158" s="177">
        <f t="shared" si="799"/>
        <v>0.23188252273922536</v>
      </c>
      <c r="BH2158" s="178">
        <f t="shared" si="800"/>
        <v>4.2903806966110292E-4</v>
      </c>
      <c r="BI2158" s="179" t="str">
        <f t="shared" si="801"/>
        <v/>
      </c>
      <c r="BJ2158" s="179" t="str">
        <f t="shared" si="797"/>
        <v/>
      </c>
    </row>
    <row r="2159" spans="2:62" ht="20.100000000000001" customHeight="1" x14ac:dyDescent="0.25">
      <c r="B2159" s="147"/>
      <c r="C2159" s="151">
        <v>1478</v>
      </c>
      <c r="D2159" s="147">
        <f t="shared" si="802"/>
        <v>1428.1085666787681</v>
      </c>
      <c r="E2159" s="170">
        <f t="shared" si="803"/>
        <v>8.5862198859551573E-5</v>
      </c>
      <c r="F2159" s="170">
        <f t="shared" si="804"/>
        <v>0.97206190297346118</v>
      </c>
      <c r="G2159" s="147">
        <f t="shared" si="805"/>
        <v>8.5862198859551573E-5</v>
      </c>
      <c r="H2159" s="147" t="str">
        <f t="shared" si="806"/>
        <v/>
      </c>
      <c r="I2159" s="147" t="str">
        <f t="shared" si="807"/>
        <v/>
      </c>
      <c r="J2159" s="147">
        <f t="shared" si="808"/>
        <v>4.4738587916046107E-8</v>
      </c>
      <c r="K2159" s="147" t="str">
        <f t="shared" si="809"/>
        <v/>
      </c>
      <c r="L2159" s="147" t="str">
        <f t="shared" si="810"/>
        <v/>
      </c>
      <c r="P2159" s="151">
        <v>1478</v>
      </c>
      <c r="Q2159" s="147">
        <f t="shared" si="811"/>
        <v>45929.553829022741</v>
      </c>
      <c r="R2159" s="170">
        <f t="shared" si="812"/>
        <v>2.6697525127648406E-6</v>
      </c>
      <c r="S2159" s="170">
        <f t="shared" si="813"/>
        <v>0.97206190297346118</v>
      </c>
      <c r="T2159" s="147">
        <f t="shared" si="814"/>
        <v>2.6697525127648406E-6</v>
      </c>
      <c r="U2159" s="147" t="str">
        <f t="shared" si="815"/>
        <v/>
      </c>
      <c r="V2159" s="147" t="str">
        <f t="shared" si="816"/>
        <v/>
      </c>
      <c r="W2159" s="171">
        <f t="shared" si="817"/>
        <v>8.6078048852894649E-6</v>
      </c>
      <c r="X2159" s="169" t="str">
        <f t="shared" si="818"/>
        <v/>
      </c>
      <c r="Y2159" s="147" t="str">
        <f t="shared" si="819"/>
        <v/>
      </c>
      <c r="AC2159" s="151">
        <v>1478</v>
      </c>
      <c r="AD2159" s="147">
        <f t="shared" si="820"/>
        <v>1.9119999999999999</v>
      </c>
      <c r="AE2159" s="170">
        <f t="shared" si="821"/>
        <v>6.4132082502720483E-2</v>
      </c>
      <c r="AF2159" s="170">
        <f t="shared" si="822"/>
        <v>0.97206190297346118</v>
      </c>
      <c r="AG2159" s="147">
        <f t="shared" si="823"/>
        <v>6.4132082502720483E-2</v>
      </c>
      <c r="AH2159" s="147" t="str">
        <f t="shared" si="824"/>
        <v/>
      </c>
      <c r="AI2159" s="147" t="str">
        <f t="shared" si="825"/>
        <v/>
      </c>
      <c r="AJ2159" s="169">
        <f t="shared" si="826"/>
        <v>2.2775774787366612E-171</v>
      </c>
      <c r="AK2159" s="169" t="str">
        <f t="shared" si="827"/>
        <v/>
      </c>
      <c r="AL2159" s="169" t="str">
        <f t="shared" si="828"/>
        <v/>
      </c>
      <c r="AM2159" s="169"/>
      <c r="AN2159" s="169"/>
      <c r="AO2159" s="169"/>
      <c r="AP2159" s="169"/>
      <c r="AQ2159" s="169"/>
      <c r="AR2159" s="169"/>
      <c r="AS2159" s="169"/>
      <c r="AT2159" s="148"/>
      <c r="AU2159" s="149"/>
      <c r="AV2159" s="148"/>
      <c r="AW2159" s="173"/>
      <c r="AX2159" s="174"/>
      <c r="AY2159" s="175"/>
      <c r="AZ2159" s="175"/>
      <c r="BA2159" s="176"/>
      <c r="BB2159" s="176"/>
      <c r="BC2159" s="150"/>
      <c r="BE2159" s="151">
        <v>1455</v>
      </c>
      <c r="BF2159" s="164">
        <f t="shared" si="798"/>
        <v>9.3056000000000196</v>
      </c>
      <c r="BG2159" s="177">
        <f t="shared" si="799"/>
        <v>0.23145348466956425</v>
      </c>
      <c r="BH2159" s="178">
        <f t="shared" si="800"/>
        <v>4.2840330380783387E-4</v>
      </c>
      <c r="BI2159" s="179" t="str">
        <f t="shared" si="801"/>
        <v/>
      </c>
      <c r="BJ2159" s="179" t="str">
        <f t="shared" si="797"/>
        <v/>
      </c>
    </row>
    <row r="2160" spans="2:62" ht="20.100000000000001" customHeight="1" x14ac:dyDescent="0.25">
      <c r="B2160" s="147"/>
      <c r="C2160" s="151">
        <v>1479</v>
      </c>
      <c r="D2160" s="147">
        <f t="shared" si="802"/>
        <v>1431.0962415044564</v>
      </c>
      <c r="E2160" s="170">
        <f t="shared" si="803"/>
        <v>8.5207347833445734E-5</v>
      </c>
      <c r="F2160" s="170">
        <f t="shared" si="804"/>
        <v>0.97231745215500687</v>
      </c>
      <c r="G2160" s="147">
        <f t="shared" si="805"/>
        <v>8.5207347833445734E-5</v>
      </c>
      <c r="H2160" s="147" t="str">
        <f t="shared" si="806"/>
        <v/>
      </c>
      <c r="I2160" s="147" t="str">
        <f t="shared" si="807"/>
        <v/>
      </c>
      <c r="J2160" s="147">
        <f t="shared" si="808"/>
        <v>4.552039542852086E-8</v>
      </c>
      <c r="K2160" s="147" t="str">
        <f t="shared" si="809"/>
        <v/>
      </c>
      <c r="L2160" s="147" t="str">
        <f t="shared" si="810"/>
        <v/>
      </c>
      <c r="P2160" s="151">
        <v>1479</v>
      </c>
      <c r="Q2160" s="147">
        <f t="shared" si="811"/>
        <v>46025.640761719435</v>
      </c>
      <c r="R2160" s="170">
        <f t="shared" si="812"/>
        <v>2.6493909311182765E-6</v>
      </c>
      <c r="S2160" s="170">
        <f t="shared" si="813"/>
        <v>0.97231745215500687</v>
      </c>
      <c r="T2160" s="147">
        <f t="shared" si="814"/>
        <v>2.6493909311182765E-6</v>
      </c>
      <c r="U2160" s="147" t="str">
        <f t="shared" si="815"/>
        <v/>
      </c>
      <c r="V2160" s="147" t="str">
        <f t="shared" si="816"/>
        <v/>
      </c>
      <c r="W2160" s="171">
        <f t="shared" si="817"/>
        <v>8.5683525999158549E-6</v>
      </c>
      <c r="X2160" s="169" t="str">
        <f t="shared" si="818"/>
        <v/>
      </c>
      <c r="Y2160" s="147" t="str">
        <f t="shared" si="819"/>
        <v/>
      </c>
      <c r="AC2160" s="151">
        <v>1479</v>
      </c>
      <c r="AD2160" s="147">
        <f t="shared" si="820"/>
        <v>1.9160000000000004</v>
      </c>
      <c r="AE2160" s="170">
        <f t="shared" si="821"/>
        <v>6.3642962021402447E-2</v>
      </c>
      <c r="AF2160" s="170">
        <f t="shared" si="822"/>
        <v>0.97231745215500687</v>
      </c>
      <c r="AG2160" s="147">
        <f t="shared" si="823"/>
        <v>6.3642962021402447E-2</v>
      </c>
      <c r="AH2160" s="147" t="str">
        <f t="shared" si="824"/>
        <v/>
      </c>
      <c r="AI2160" s="147" t="str">
        <f t="shared" si="825"/>
        <v/>
      </c>
      <c r="AJ2160" s="169">
        <f t="shared" si="826"/>
        <v>9.551694541948838E-184</v>
      </c>
      <c r="AK2160" s="169" t="str">
        <f t="shared" si="827"/>
        <v/>
      </c>
      <c r="AL2160" s="169" t="str">
        <f t="shared" si="828"/>
        <v/>
      </c>
      <c r="AM2160" s="169"/>
      <c r="AN2160" s="169"/>
      <c r="AO2160" s="169"/>
      <c r="AP2160" s="169"/>
      <c r="AQ2160" s="169"/>
      <c r="AR2160" s="169"/>
      <c r="AS2160" s="169"/>
      <c r="AT2160" s="148"/>
      <c r="AU2160" s="149"/>
      <c r="AV2160" s="148"/>
      <c r="AW2160" s="173"/>
      <c r="AX2160" s="174"/>
      <c r="AY2160" s="175"/>
      <c r="AZ2160" s="175"/>
      <c r="BA2160" s="176"/>
      <c r="BB2160" s="176"/>
      <c r="BC2160" s="150"/>
      <c r="BE2160" s="151">
        <v>1456</v>
      </c>
      <c r="BF2160" s="164">
        <f t="shared" si="798"/>
        <v>9.3120000000000189</v>
      </c>
      <c r="BG2160" s="177">
        <f t="shared" si="799"/>
        <v>0.23102508136575642</v>
      </c>
      <c r="BH2160" s="178">
        <f t="shared" si="800"/>
        <v>4.2776897159554905E-4</v>
      </c>
      <c r="BI2160" s="179" t="str">
        <f t="shared" si="801"/>
        <v/>
      </c>
      <c r="BJ2160" s="179" t="str">
        <f t="shared" si="797"/>
        <v/>
      </c>
    </row>
    <row r="2161" spans="2:62" ht="20.100000000000001" customHeight="1" x14ac:dyDescent="0.25">
      <c r="B2161" s="147"/>
      <c r="C2161" s="151">
        <v>1480</v>
      </c>
      <c r="D2161" s="147">
        <f t="shared" si="802"/>
        <v>1434.0839163301439</v>
      </c>
      <c r="E2161" s="170">
        <f t="shared" si="803"/>
        <v>8.4556138294814871E-5</v>
      </c>
      <c r="F2161" s="170">
        <f t="shared" si="804"/>
        <v>0.9725710502961632</v>
      </c>
      <c r="G2161" s="147">
        <f t="shared" si="805"/>
        <v>8.4556138294814871E-5</v>
      </c>
      <c r="H2161" s="147" t="str">
        <f t="shared" si="806"/>
        <v/>
      </c>
      <c r="I2161" s="147" t="str">
        <f t="shared" si="807"/>
        <v/>
      </c>
      <c r="J2161" s="147">
        <f t="shared" si="808"/>
        <v>4.6315123991397475E-8</v>
      </c>
      <c r="K2161" s="147" t="str">
        <f t="shared" si="809"/>
        <v/>
      </c>
      <c r="L2161" s="147" t="str">
        <f t="shared" si="810"/>
        <v/>
      </c>
      <c r="P2161" s="151">
        <v>1480</v>
      </c>
      <c r="Q2161" s="147">
        <f t="shared" si="811"/>
        <v>46121.727694416128</v>
      </c>
      <c r="R2161" s="170">
        <f t="shared" si="812"/>
        <v>2.6291425759027278E-6</v>
      </c>
      <c r="S2161" s="170">
        <f t="shared" si="813"/>
        <v>0.9725710502961632</v>
      </c>
      <c r="T2161" s="147">
        <f t="shared" si="814"/>
        <v>2.6291425759027278E-6</v>
      </c>
      <c r="U2161" s="147" t="str">
        <f t="shared" si="815"/>
        <v/>
      </c>
      <c r="V2161" s="147" t="str">
        <f t="shared" si="816"/>
        <v/>
      </c>
      <c r="W2161" s="171">
        <f t="shared" si="817"/>
        <v>8.5289446726060199E-6</v>
      </c>
      <c r="X2161" s="169" t="str">
        <f t="shared" si="818"/>
        <v/>
      </c>
      <c r="Y2161" s="147" t="str">
        <f t="shared" si="819"/>
        <v/>
      </c>
      <c r="AC2161" s="151">
        <v>1480</v>
      </c>
      <c r="AD2161" s="147">
        <f t="shared" si="820"/>
        <v>1.92</v>
      </c>
      <c r="AE2161" s="170">
        <f t="shared" si="821"/>
        <v>6.3156561435198655E-2</v>
      </c>
      <c r="AF2161" s="170">
        <f t="shared" si="822"/>
        <v>0.9725710502961632</v>
      </c>
      <c r="AG2161" s="147">
        <f t="shared" si="823"/>
        <v>6.3156561435198655E-2</v>
      </c>
      <c r="AH2161" s="147" t="str">
        <f t="shared" si="824"/>
        <v/>
      </c>
      <c r="AI2161" s="147" t="str">
        <f t="shared" si="825"/>
        <v/>
      </c>
      <c r="AJ2161" s="169">
        <f t="shared" si="826"/>
        <v>1.4736461348785476E-196</v>
      </c>
      <c r="AK2161" s="169" t="str">
        <f t="shared" si="827"/>
        <v/>
      </c>
      <c r="AL2161" s="169" t="str">
        <f t="shared" si="828"/>
        <v/>
      </c>
      <c r="AM2161" s="169"/>
      <c r="AN2161" s="169"/>
      <c r="AO2161" s="169"/>
      <c r="AP2161" s="169"/>
      <c r="AQ2161" s="169"/>
      <c r="AR2161" s="169"/>
      <c r="AS2161" s="169"/>
      <c r="AT2161" s="148"/>
      <c r="AU2161" s="149"/>
      <c r="AV2161" s="148"/>
      <c r="AW2161" s="173"/>
      <c r="AX2161" s="174"/>
      <c r="AY2161" s="175"/>
      <c r="AZ2161" s="175"/>
      <c r="BA2161" s="176"/>
      <c r="BB2161" s="176"/>
      <c r="BC2161" s="150"/>
      <c r="BE2161" s="151">
        <v>1457</v>
      </c>
      <c r="BF2161" s="164">
        <f t="shared" si="798"/>
        <v>9.3184000000000182</v>
      </c>
      <c r="BG2161" s="177">
        <f t="shared" si="799"/>
        <v>0.23059731239416087</v>
      </c>
      <c r="BH2161" s="178">
        <f t="shared" si="800"/>
        <v>4.2713507457334265E-4</v>
      </c>
      <c r="BI2161" s="179" t="str">
        <f t="shared" si="801"/>
        <v/>
      </c>
      <c r="BJ2161" s="179" t="str">
        <f t="shared" si="797"/>
        <v/>
      </c>
    </row>
    <row r="2162" spans="2:62" ht="20.100000000000001" customHeight="1" x14ac:dyDescent="0.25">
      <c r="B2162" s="147"/>
      <c r="C2162" s="151">
        <v>1481</v>
      </c>
      <c r="D2162" s="147">
        <f t="shared" si="802"/>
        <v>1437.0715911558314</v>
      </c>
      <c r="E2162" s="170">
        <f t="shared" si="803"/>
        <v>8.3908563171969356E-5</v>
      </c>
      <c r="F2162" s="170">
        <f t="shared" si="804"/>
        <v>0.97282270826597661</v>
      </c>
      <c r="G2162" s="147">
        <f t="shared" si="805"/>
        <v>8.3908563171969356E-5</v>
      </c>
      <c r="H2162" s="147" t="str">
        <f t="shared" si="806"/>
        <v/>
      </c>
      <c r="I2162" s="147" t="str">
        <f t="shared" si="807"/>
        <v/>
      </c>
      <c r="J2162" s="147">
        <f t="shared" si="808"/>
        <v>4.7122973536775068E-8</v>
      </c>
      <c r="K2162" s="147" t="str">
        <f t="shared" si="809"/>
        <v/>
      </c>
      <c r="L2162" s="147" t="str">
        <f t="shared" si="810"/>
        <v/>
      </c>
      <c r="P2162" s="151">
        <v>1481</v>
      </c>
      <c r="Q2162" s="147">
        <f t="shared" si="811"/>
        <v>46217.814627112821</v>
      </c>
      <c r="R2162" s="170">
        <f t="shared" si="812"/>
        <v>2.6090072272349292E-6</v>
      </c>
      <c r="S2162" s="170">
        <f t="shared" si="813"/>
        <v>0.97282270826597661</v>
      </c>
      <c r="T2162" s="147">
        <f t="shared" si="814"/>
        <v>2.6090072272349292E-6</v>
      </c>
      <c r="U2162" s="147" t="str">
        <f t="shared" si="815"/>
        <v/>
      </c>
      <c r="V2162" s="147" t="str">
        <f t="shared" si="816"/>
        <v/>
      </c>
      <c r="W2162" s="171">
        <f t="shared" si="817"/>
        <v>8.4895821574901521E-6</v>
      </c>
      <c r="X2162" s="169" t="str">
        <f t="shared" si="818"/>
        <v/>
      </c>
      <c r="Y2162" s="147" t="str">
        <f t="shared" si="819"/>
        <v/>
      </c>
      <c r="AC2162" s="151">
        <v>1481</v>
      </c>
      <c r="AD2162" s="147">
        <f t="shared" si="820"/>
        <v>1.9240000000000004</v>
      </c>
      <c r="AE2162" s="170">
        <f t="shared" si="821"/>
        <v>6.2672875462131739E-2</v>
      </c>
      <c r="AF2162" s="170">
        <f t="shared" si="822"/>
        <v>0.97282270826597661</v>
      </c>
      <c r="AG2162" s="147">
        <f t="shared" si="823"/>
        <v>6.2672875462131739E-2</v>
      </c>
      <c r="AH2162" s="147" t="str">
        <f t="shared" si="824"/>
        <v/>
      </c>
      <c r="AI2162" s="147" t="str">
        <f t="shared" si="825"/>
        <v/>
      </c>
      <c r="AJ2162" s="169">
        <f t="shared" si="826"/>
        <v>8.3639516058564629E-210</v>
      </c>
      <c r="AK2162" s="169" t="str">
        <f t="shared" si="827"/>
        <v/>
      </c>
      <c r="AL2162" s="169" t="str">
        <f t="shared" si="828"/>
        <v/>
      </c>
      <c r="AM2162" s="169"/>
      <c r="AN2162" s="169"/>
      <c r="AO2162" s="169"/>
      <c r="AP2162" s="169"/>
      <c r="AQ2162" s="169"/>
      <c r="AR2162" s="169"/>
      <c r="AS2162" s="169"/>
      <c r="AT2162" s="148"/>
      <c r="AU2162" s="149"/>
      <c r="AV2162" s="148"/>
      <c r="AW2162" s="173"/>
      <c r="AX2162" s="174"/>
      <c r="AY2162" s="175"/>
      <c r="AZ2162" s="175"/>
      <c r="BA2162" s="176"/>
      <c r="BB2162" s="176"/>
      <c r="BC2162" s="150"/>
      <c r="BE2162" s="151">
        <v>1458</v>
      </c>
      <c r="BF2162" s="164">
        <f t="shared" si="798"/>
        <v>9.3248000000000175</v>
      </c>
      <c r="BG2162" s="177">
        <f t="shared" si="799"/>
        <v>0.23017017731958753</v>
      </c>
      <c r="BH2162" s="178">
        <f t="shared" si="800"/>
        <v>4.2650161428223199E-4</v>
      </c>
      <c r="BI2162" s="179" t="str">
        <f t="shared" si="801"/>
        <v/>
      </c>
      <c r="BJ2162" s="179" t="str">
        <f t="shared" si="797"/>
        <v/>
      </c>
    </row>
    <row r="2163" spans="2:62" ht="20.100000000000001" customHeight="1" x14ac:dyDescent="0.25">
      <c r="B2163" s="147"/>
      <c r="C2163" s="151">
        <v>1482</v>
      </c>
      <c r="D2163" s="147">
        <f t="shared" si="802"/>
        <v>1440.0592659815197</v>
      </c>
      <c r="E2163" s="170">
        <f t="shared" si="803"/>
        <v>8.3264615273539699E-5</v>
      </c>
      <c r="F2163" s="170">
        <f t="shared" si="804"/>
        <v>0.97307243691218659</v>
      </c>
      <c r="G2163" s="147">
        <f t="shared" si="805"/>
        <v>8.3264615273539699E-5</v>
      </c>
      <c r="H2163" s="147" t="str">
        <f t="shared" si="806"/>
        <v/>
      </c>
      <c r="I2163" s="147" t="str">
        <f t="shared" si="807"/>
        <v/>
      </c>
      <c r="J2163" s="147">
        <f t="shared" si="808"/>
        <v>4.7944146850392282E-8</v>
      </c>
      <c r="K2163" s="147" t="str">
        <f t="shared" si="809"/>
        <v/>
      </c>
      <c r="L2163" s="147" t="str">
        <f t="shared" si="810"/>
        <v/>
      </c>
      <c r="P2163" s="151">
        <v>1482</v>
      </c>
      <c r="Q2163" s="147">
        <f t="shared" si="811"/>
        <v>46313.901559809543</v>
      </c>
      <c r="R2163" s="170">
        <f t="shared" si="812"/>
        <v>2.5889846615103495E-6</v>
      </c>
      <c r="S2163" s="170">
        <f t="shared" si="813"/>
        <v>0.97307243691218659</v>
      </c>
      <c r="T2163" s="147">
        <f t="shared" si="814"/>
        <v>2.5889846615103495E-6</v>
      </c>
      <c r="U2163" s="147" t="str">
        <f t="shared" si="815"/>
        <v/>
      </c>
      <c r="V2163" s="147" t="str">
        <f t="shared" si="816"/>
        <v/>
      </c>
      <c r="W2163" s="171">
        <f t="shared" si="817"/>
        <v>8.450266101667118E-6</v>
      </c>
      <c r="X2163" s="169" t="str">
        <f t="shared" si="818"/>
        <v/>
      </c>
      <c r="Y2163" s="147" t="str">
        <f t="shared" si="819"/>
        <v/>
      </c>
      <c r="AC2163" s="151">
        <v>1482</v>
      </c>
      <c r="AD2163" s="147">
        <f t="shared" si="820"/>
        <v>1.9279999999999999</v>
      </c>
      <c r="AE2163" s="170">
        <f t="shared" si="821"/>
        <v>6.219189873083366E-2</v>
      </c>
      <c r="AF2163" s="170">
        <f t="shared" si="822"/>
        <v>0.97307243691218648</v>
      </c>
      <c r="AG2163" s="147">
        <f t="shared" si="823"/>
        <v>6.219189873083366E-2</v>
      </c>
      <c r="AH2163" s="147" t="str">
        <f t="shared" si="824"/>
        <v/>
      </c>
      <c r="AI2163" s="147" t="str">
        <f t="shared" si="825"/>
        <v/>
      </c>
      <c r="AJ2163" s="169">
        <f t="shared" si="826"/>
        <v>1.7463662567587768E-223</v>
      </c>
      <c r="AK2163" s="169" t="str">
        <f t="shared" si="827"/>
        <v/>
      </c>
      <c r="AL2163" s="169" t="str">
        <f t="shared" si="828"/>
        <v/>
      </c>
      <c r="AM2163" s="169"/>
      <c r="AN2163" s="169"/>
      <c r="AO2163" s="169"/>
      <c r="AP2163" s="169"/>
      <c r="AQ2163" s="169"/>
      <c r="AR2163" s="169"/>
      <c r="AS2163" s="169"/>
      <c r="AT2163" s="148"/>
      <c r="AU2163" s="149"/>
      <c r="AV2163" s="148"/>
      <c r="AW2163" s="173"/>
      <c r="AX2163" s="174"/>
      <c r="AY2163" s="175"/>
      <c r="AZ2163" s="175"/>
      <c r="BA2163" s="176"/>
      <c r="BB2163" s="176"/>
      <c r="BC2163" s="150"/>
      <c r="BE2163" s="151">
        <v>1459</v>
      </c>
      <c r="BF2163" s="164">
        <f t="shared" si="798"/>
        <v>9.3312000000000168</v>
      </c>
      <c r="BG2163" s="177">
        <f t="shared" si="799"/>
        <v>0.22974367570530529</v>
      </c>
      <c r="BH2163" s="178">
        <f t="shared" si="800"/>
        <v>4.2586859225479667E-4</v>
      </c>
      <c r="BI2163" s="179" t="str">
        <f t="shared" si="801"/>
        <v/>
      </c>
      <c r="BJ2163" s="179" t="str">
        <f t="shared" si="797"/>
        <v/>
      </c>
    </row>
    <row r="2164" spans="2:62" ht="20.100000000000001" customHeight="1" x14ac:dyDescent="0.25">
      <c r="B2164" s="147"/>
      <c r="C2164" s="151">
        <v>1483</v>
      </c>
      <c r="D2164" s="147">
        <f t="shared" si="802"/>
        <v>1443.0469408072072</v>
      </c>
      <c r="E2164" s="170">
        <f t="shared" si="803"/>
        <v>8.2624287289852186E-5</v>
      </c>
      <c r="F2164" s="170">
        <f t="shared" si="804"/>
        <v>0.97332024706086984</v>
      </c>
      <c r="G2164" s="147">
        <f t="shared" si="805"/>
        <v>8.2624287289852186E-5</v>
      </c>
      <c r="H2164" s="147" t="str">
        <f t="shared" si="806"/>
        <v/>
      </c>
      <c r="I2164" s="147" t="str">
        <f t="shared" si="807"/>
        <v/>
      </c>
      <c r="J2164" s="147">
        <f t="shared" si="808"/>
        <v>4.8778849608309937E-8</v>
      </c>
      <c r="K2164" s="147" t="str">
        <f t="shared" si="809"/>
        <v/>
      </c>
      <c r="L2164" s="147" t="str">
        <f t="shared" si="810"/>
        <v/>
      </c>
      <c r="P2164" s="151">
        <v>1483</v>
      </c>
      <c r="Q2164" s="147">
        <f t="shared" si="811"/>
        <v>46409.988492506236</v>
      </c>
      <c r="R2164" s="170">
        <f t="shared" si="812"/>
        <v>2.5690746514459706E-6</v>
      </c>
      <c r="S2164" s="170">
        <f t="shared" si="813"/>
        <v>0.97332024706086984</v>
      </c>
      <c r="T2164" s="147">
        <f t="shared" si="814"/>
        <v>2.5690746514459706E-6</v>
      </c>
      <c r="U2164" s="147" t="str">
        <f t="shared" si="815"/>
        <v/>
      </c>
      <c r="V2164" s="147" t="str">
        <f t="shared" si="816"/>
        <v/>
      </c>
      <c r="W2164" s="171">
        <f t="shared" si="817"/>
        <v>8.4109975451700947E-6</v>
      </c>
      <c r="X2164" s="169" t="str">
        <f t="shared" si="818"/>
        <v/>
      </c>
      <c r="Y2164" s="147" t="str">
        <f t="shared" si="819"/>
        <v/>
      </c>
      <c r="AC2164" s="151">
        <v>1483</v>
      </c>
      <c r="AD2164" s="147">
        <f t="shared" si="820"/>
        <v>1.9320000000000004</v>
      </c>
      <c r="AE2164" s="170">
        <f t="shared" si="821"/>
        <v>6.1713625781571906E-2</v>
      </c>
      <c r="AF2164" s="170">
        <f t="shared" si="822"/>
        <v>0.97332024706086984</v>
      </c>
      <c r="AG2164" s="147">
        <f t="shared" si="823"/>
        <v>6.1713625781571906E-2</v>
      </c>
      <c r="AH2164" s="147" t="str">
        <f t="shared" si="824"/>
        <v/>
      </c>
      <c r="AI2164" s="147" t="str">
        <f t="shared" si="825"/>
        <v/>
      </c>
      <c r="AJ2164" s="169">
        <f t="shared" si="826"/>
        <v>1.3414196673494362E-237</v>
      </c>
      <c r="AK2164" s="169" t="str">
        <f t="shared" si="827"/>
        <v/>
      </c>
      <c r="AL2164" s="169" t="str">
        <f t="shared" si="828"/>
        <v/>
      </c>
      <c r="AM2164" s="169"/>
      <c r="AN2164" s="169"/>
      <c r="AO2164" s="169"/>
      <c r="AP2164" s="169"/>
      <c r="AQ2164" s="169"/>
      <c r="AR2164" s="169"/>
      <c r="AS2164" s="169"/>
      <c r="AT2164" s="148"/>
      <c r="AU2164" s="149"/>
      <c r="AV2164" s="148"/>
      <c r="AW2164" s="173"/>
      <c r="AX2164" s="174"/>
      <c r="AY2164" s="175"/>
      <c r="AZ2164" s="175"/>
      <c r="BA2164" s="176"/>
      <c r="BB2164" s="176"/>
      <c r="BC2164" s="150"/>
      <c r="BE2164" s="151">
        <v>1460</v>
      </c>
      <c r="BF2164" s="164">
        <f t="shared" si="798"/>
        <v>9.3376000000000161</v>
      </c>
      <c r="BG2164" s="177">
        <f t="shared" si="799"/>
        <v>0.2293178071130505</v>
      </c>
      <c r="BH2164" s="178">
        <f t="shared" si="800"/>
        <v>4.2523601001553946E-4</v>
      </c>
      <c r="BI2164" s="179" t="str">
        <f t="shared" si="801"/>
        <v/>
      </c>
      <c r="BJ2164" s="179" t="str">
        <f t="shared" si="797"/>
        <v/>
      </c>
    </row>
    <row r="2165" spans="2:62" ht="20.100000000000001" customHeight="1" x14ac:dyDescent="0.25">
      <c r="B2165" s="147"/>
      <c r="C2165" s="151">
        <v>1484</v>
      </c>
      <c r="D2165" s="147">
        <f t="shared" si="802"/>
        <v>1446.0346156328956</v>
      </c>
      <c r="E2165" s="170">
        <f t="shared" si="803"/>
        <v>8.1987571794301523E-5</v>
      </c>
      <c r="F2165" s="170">
        <f t="shared" si="804"/>
        <v>0.97356614951608966</v>
      </c>
      <c r="G2165" s="147">
        <f t="shared" si="805"/>
        <v>8.1987571794301523E-5</v>
      </c>
      <c r="H2165" s="147" t="str">
        <f t="shared" si="806"/>
        <v/>
      </c>
      <c r="I2165" s="147" t="str">
        <f t="shared" si="807"/>
        <v/>
      </c>
      <c r="J2165" s="147">
        <f t="shared" si="808"/>
        <v>4.9627290414002121E-8</v>
      </c>
      <c r="K2165" s="147" t="str">
        <f t="shared" si="809"/>
        <v/>
      </c>
      <c r="L2165" s="147" t="str">
        <f t="shared" si="810"/>
        <v/>
      </c>
      <c r="P2165" s="151">
        <v>1484</v>
      </c>
      <c r="Q2165" s="147">
        <f t="shared" si="811"/>
        <v>46506.075425202929</v>
      </c>
      <c r="R2165" s="170">
        <f t="shared" si="812"/>
        <v>2.5492769661229714E-6</v>
      </c>
      <c r="S2165" s="170">
        <f t="shared" si="813"/>
        <v>0.97356614951608955</v>
      </c>
      <c r="T2165" s="147">
        <f t="shared" si="814"/>
        <v>2.5492769661229714E-6</v>
      </c>
      <c r="U2165" s="147" t="str">
        <f t="shared" si="815"/>
        <v/>
      </c>
      <c r="V2165" s="147" t="str">
        <f t="shared" si="816"/>
        <v/>
      </c>
      <c r="W2165" s="171">
        <f t="shared" si="817"/>
        <v>8.3717775209328203E-6</v>
      </c>
      <c r="X2165" s="169" t="str">
        <f t="shared" si="818"/>
        <v/>
      </c>
      <c r="Y2165" s="147" t="str">
        <f t="shared" si="819"/>
        <v/>
      </c>
      <c r="AC2165" s="151">
        <v>1484</v>
      </c>
      <c r="AD2165" s="147">
        <f t="shared" si="820"/>
        <v>1.9359999999999999</v>
      </c>
      <c r="AE2165" s="170">
        <f t="shared" si="821"/>
        <v>6.1238051067276554E-2</v>
      </c>
      <c r="AF2165" s="170">
        <f t="shared" si="822"/>
        <v>0.97356614951608955</v>
      </c>
      <c r="AG2165" s="147">
        <f t="shared" si="823"/>
        <v>6.1238051067276554E-2</v>
      </c>
      <c r="AH2165" s="147" t="str">
        <f t="shared" si="824"/>
        <v/>
      </c>
      <c r="AI2165" s="147" t="str">
        <f t="shared" si="825"/>
        <v/>
      </c>
      <c r="AJ2165" s="169">
        <f t="shared" si="826"/>
        <v>3.7905264000928681E-252</v>
      </c>
      <c r="AK2165" s="169" t="str">
        <f t="shared" si="827"/>
        <v/>
      </c>
      <c r="AL2165" s="169" t="str">
        <f t="shared" si="828"/>
        <v/>
      </c>
      <c r="AM2165" s="169"/>
      <c r="AN2165" s="169"/>
      <c r="AO2165" s="169"/>
      <c r="AP2165" s="169"/>
      <c r="AQ2165" s="169"/>
      <c r="AR2165" s="169"/>
      <c r="AS2165" s="169"/>
      <c r="AT2165" s="148"/>
      <c r="AU2165" s="149"/>
      <c r="AV2165" s="148"/>
      <c r="AW2165" s="173"/>
      <c r="AX2165" s="174"/>
      <c r="AY2165" s="175"/>
      <c r="AZ2165" s="175"/>
      <c r="BA2165" s="176"/>
      <c r="BB2165" s="176"/>
      <c r="BC2165" s="150"/>
      <c r="BE2165" s="151">
        <v>1461</v>
      </c>
      <c r="BF2165" s="164">
        <f t="shared" si="798"/>
        <v>9.3440000000000154</v>
      </c>
      <c r="BG2165" s="177">
        <f t="shared" si="799"/>
        <v>0.22889257110303496</v>
      </c>
      <c r="BH2165" s="178">
        <f t="shared" si="800"/>
        <v>4.2460386908046988E-4</v>
      </c>
      <c r="BI2165" s="179" t="str">
        <f t="shared" si="801"/>
        <v/>
      </c>
      <c r="BJ2165" s="179" t="str">
        <f t="shared" si="797"/>
        <v/>
      </c>
    </row>
    <row r="2166" spans="2:62" ht="20.100000000000001" customHeight="1" x14ac:dyDescent="0.25">
      <c r="B2166" s="147"/>
      <c r="C2166" s="151">
        <v>1485</v>
      </c>
      <c r="D2166" s="147">
        <f t="shared" si="802"/>
        <v>1449.022290458583</v>
      </c>
      <c r="E2166" s="170">
        <f t="shared" si="803"/>
        <v>8.135446124472512E-5</v>
      </c>
      <c r="F2166" s="170">
        <f t="shared" si="804"/>
        <v>0.97381015505954738</v>
      </c>
      <c r="G2166" s="147">
        <f t="shared" si="805"/>
        <v>8.135446124472512E-5</v>
      </c>
      <c r="H2166" s="147" t="str">
        <f t="shared" si="806"/>
        <v/>
      </c>
      <c r="I2166" s="147" t="str">
        <f t="shared" si="807"/>
        <v/>
      </c>
      <c r="J2166" s="147">
        <f t="shared" si="808"/>
        <v>5.0489680835853709E-8</v>
      </c>
      <c r="K2166" s="147" t="str">
        <f t="shared" si="809"/>
        <v/>
      </c>
      <c r="L2166" s="147" t="str">
        <f t="shared" si="810"/>
        <v/>
      </c>
      <c r="P2166" s="151">
        <v>1485</v>
      </c>
      <c r="Q2166" s="147">
        <f t="shared" si="811"/>
        <v>46602.162357899622</v>
      </c>
      <c r="R2166" s="170">
        <f t="shared" si="812"/>
        <v>2.5295913710294365E-6</v>
      </c>
      <c r="S2166" s="170">
        <f t="shared" si="813"/>
        <v>0.97381015505954727</v>
      </c>
      <c r="T2166" s="147">
        <f t="shared" si="814"/>
        <v>2.5295913710294365E-6</v>
      </c>
      <c r="U2166" s="147" t="str">
        <f t="shared" si="815"/>
        <v/>
      </c>
      <c r="V2166" s="147" t="str">
        <f t="shared" si="816"/>
        <v/>
      </c>
      <c r="W2166" s="171">
        <f t="shared" si="817"/>
        <v>8.3326070547566664E-6</v>
      </c>
      <c r="X2166" s="169" t="str">
        <f t="shared" si="818"/>
        <v/>
      </c>
      <c r="Y2166" s="147" t="str">
        <f t="shared" si="819"/>
        <v/>
      </c>
      <c r="AC2166" s="151">
        <v>1485</v>
      </c>
      <c r="AD2166" s="147">
        <f t="shared" si="820"/>
        <v>1.9400000000000004</v>
      </c>
      <c r="AE2166" s="170">
        <f t="shared" si="821"/>
        <v>6.0765168954564734E-2</v>
      </c>
      <c r="AF2166" s="170">
        <f t="shared" si="822"/>
        <v>0.97381015505954738</v>
      </c>
      <c r="AG2166" s="147">
        <f t="shared" si="823"/>
        <v>6.0765168954564734E-2</v>
      </c>
      <c r="AH2166" s="147" t="str">
        <f t="shared" si="824"/>
        <v/>
      </c>
      <c r="AI2166" s="147" t="str">
        <f t="shared" si="825"/>
        <v/>
      </c>
      <c r="AJ2166" s="169">
        <f t="shared" si="826"/>
        <v>3.9403962771360244E-267</v>
      </c>
      <c r="AK2166" s="169" t="str">
        <f t="shared" si="827"/>
        <v/>
      </c>
      <c r="AL2166" s="169" t="str">
        <f t="shared" si="828"/>
        <v/>
      </c>
      <c r="AM2166" s="169"/>
      <c r="AN2166" s="169"/>
      <c r="AO2166" s="169"/>
      <c r="AP2166" s="169"/>
      <c r="AQ2166" s="169"/>
      <c r="AR2166" s="169"/>
      <c r="AS2166" s="169"/>
      <c r="AT2166" s="148"/>
      <c r="AU2166" s="149"/>
      <c r="AV2166" s="148"/>
      <c r="AW2166" s="173"/>
      <c r="AX2166" s="174"/>
      <c r="AY2166" s="175"/>
      <c r="AZ2166" s="175"/>
      <c r="BA2166" s="176"/>
      <c r="BB2166" s="176"/>
      <c r="BC2166" s="150"/>
      <c r="BE2166" s="151">
        <v>1462</v>
      </c>
      <c r="BF2166" s="164">
        <f t="shared" si="798"/>
        <v>9.3504000000000147</v>
      </c>
      <c r="BG2166" s="177">
        <f t="shared" si="799"/>
        <v>0.22846796723395449</v>
      </c>
      <c r="BH2166" s="178">
        <f t="shared" si="800"/>
        <v>4.2397217095729856E-4</v>
      </c>
      <c r="BI2166" s="179" t="str">
        <f t="shared" si="801"/>
        <v/>
      </c>
      <c r="BJ2166" s="179" t="str">
        <f t="shared" si="797"/>
        <v/>
      </c>
    </row>
    <row r="2167" spans="2:62" ht="20.100000000000001" customHeight="1" x14ac:dyDescent="0.25">
      <c r="B2167" s="147"/>
      <c r="C2167" s="151">
        <v>1486</v>
      </c>
      <c r="D2167" s="147">
        <f t="shared" si="802"/>
        <v>1452.0099652842705</v>
      </c>
      <c r="E2167" s="170">
        <f t="shared" si="803"/>
        <v>8.0724947984772816E-5</v>
      </c>
      <c r="F2167" s="170">
        <f t="shared" si="804"/>
        <v>0.97405227445024034</v>
      </c>
      <c r="G2167" s="147">
        <f t="shared" si="805"/>
        <v>8.0724947984772816E-5</v>
      </c>
      <c r="H2167" s="147" t="str">
        <f t="shared" si="806"/>
        <v/>
      </c>
      <c r="I2167" s="147" t="str">
        <f t="shared" si="807"/>
        <v/>
      </c>
      <c r="J2167" s="147">
        <f t="shared" si="808"/>
        <v>5.1366235445074855E-8</v>
      </c>
      <c r="K2167" s="147" t="str">
        <f t="shared" si="809"/>
        <v/>
      </c>
      <c r="L2167" s="147" t="str">
        <f t="shared" si="810"/>
        <v/>
      </c>
      <c r="P2167" s="151">
        <v>1486</v>
      </c>
      <c r="Q2167" s="147">
        <f t="shared" si="811"/>
        <v>46698.249290596345</v>
      </c>
      <c r="R2167" s="170">
        <f t="shared" si="812"/>
        <v>2.5100176281029824E-6</v>
      </c>
      <c r="S2167" s="170">
        <f t="shared" si="813"/>
        <v>0.97405227445024045</v>
      </c>
      <c r="T2167" s="147">
        <f t="shared" si="814"/>
        <v>2.5100176281029824E-6</v>
      </c>
      <c r="U2167" s="147" t="str">
        <f t="shared" si="815"/>
        <v/>
      </c>
      <c r="V2167" s="147" t="str">
        <f t="shared" si="816"/>
        <v/>
      </c>
      <c r="W2167" s="171">
        <f t="shared" si="817"/>
        <v>8.293487165278392E-6</v>
      </c>
      <c r="X2167" s="169" t="str">
        <f t="shared" si="818"/>
        <v/>
      </c>
      <c r="Y2167" s="147" t="str">
        <f t="shared" si="819"/>
        <v/>
      </c>
      <c r="AC2167" s="151">
        <v>1486</v>
      </c>
      <c r="AD2167" s="147">
        <f t="shared" si="820"/>
        <v>1.944</v>
      </c>
      <c r="AE2167" s="170">
        <f t="shared" si="821"/>
        <v>6.0294973724765701E-2</v>
      </c>
      <c r="AF2167" s="170">
        <f t="shared" si="822"/>
        <v>0.97405227445024034</v>
      </c>
      <c r="AG2167" s="147">
        <f t="shared" si="823"/>
        <v>6.0294973724765701E-2</v>
      </c>
      <c r="AH2167" s="147" t="str">
        <f t="shared" si="824"/>
        <v/>
      </c>
      <c r="AI2167" s="147" t="str">
        <f t="shared" si="825"/>
        <v/>
      </c>
      <c r="AJ2167" s="169">
        <f t="shared" si="826"/>
        <v>1.5069047176203946E-282</v>
      </c>
      <c r="AK2167" s="169" t="str">
        <f t="shared" si="827"/>
        <v/>
      </c>
      <c r="AL2167" s="169" t="str">
        <f t="shared" si="828"/>
        <v/>
      </c>
      <c r="AM2167" s="169"/>
      <c r="AN2167" s="169"/>
      <c r="AO2167" s="169"/>
      <c r="AP2167" s="169"/>
      <c r="AQ2167" s="169"/>
      <c r="AR2167" s="169"/>
      <c r="AS2167" s="169"/>
      <c r="AT2167" s="148"/>
      <c r="AU2167" s="149"/>
      <c r="AV2167" s="148"/>
      <c r="AW2167" s="173"/>
      <c r="AX2167" s="174"/>
      <c r="AY2167" s="175"/>
      <c r="AZ2167" s="175"/>
      <c r="BA2167" s="176"/>
      <c r="BB2167" s="176"/>
      <c r="BC2167" s="150"/>
      <c r="BE2167" s="151">
        <v>1463</v>
      </c>
      <c r="BF2167" s="164">
        <f t="shared" si="798"/>
        <v>9.356800000000014</v>
      </c>
      <c r="BG2167" s="177">
        <f t="shared" si="799"/>
        <v>0.22804399506299719</v>
      </c>
      <c r="BH2167" s="178">
        <f t="shared" si="800"/>
        <v>4.2334091714588129E-4</v>
      </c>
      <c r="BI2167" s="179" t="str">
        <f t="shared" si="801"/>
        <v/>
      </c>
      <c r="BJ2167" s="179" t="str">
        <f t="shared" si="797"/>
        <v/>
      </c>
    </row>
    <row r="2168" spans="2:62" ht="20.100000000000001" customHeight="1" x14ac:dyDescent="0.25">
      <c r="B2168" s="147"/>
      <c r="C2168" s="151">
        <v>1487</v>
      </c>
      <c r="D2168" s="147">
        <f t="shared" si="802"/>
        <v>1454.9976401099589</v>
      </c>
      <c r="E2168" s="170">
        <f t="shared" si="803"/>
        <v>8.0099024245277667E-5</v>
      </c>
      <c r="F2168" s="170">
        <f t="shared" si="804"/>
        <v>0.97429251842412246</v>
      </c>
      <c r="G2168" s="147">
        <f t="shared" si="805"/>
        <v>8.0099024245277667E-5</v>
      </c>
      <c r="H2168" s="147" t="str">
        <f t="shared" si="806"/>
        <v/>
      </c>
      <c r="I2168" s="147" t="str">
        <f t="shared" si="807"/>
        <v/>
      </c>
      <c r="J2168" s="147">
        <f t="shared" si="808"/>
        <v>5.225717185402948E-8</v>
      </c>
      <c r="K2168" s="147" t="str">
        <f t="shared" si="809"/>
        <v/>
      </c>
      <c r="L2168" s="147" t="str">
        <f t="shared" si="810"/>
        <v/>
      </c>
      <c r="P2168" s="151">
        <v>1487</v>
      </c>
      <c r="Q2168" s="147">
        <f t="shared" si="811"/>
        <v>46794.336223293038</v>
      </c>
      <c r="R2168" s="170">
        <f t="shared" si="812"/>
        <v>2.4905554957733719E-6</v>
      </c>
      <c r="S2168" s="170">
        <f t="shared" si="813"/>
        <v>0.97429251842412246</v>
      </c>
      <c r="T2168" s="147">
        <f t="shared" si="814"/>
        <v>2.4905554957733719E-6</v>
      </c>
      <c r="U2168" s="147" t="str">
        <f t="shared" si="815"/>
        <v/>
      </c>
      <c r="V2168" s="147" t="str">
        <f t="shared" si="816"/>
        <v/>
      </c>
      <c r="W2168" s="171">
        <f t="shared" si="817"/>
        <v>8.254418863938662E-6</v>
      </c>
      <c r="X2168" s="169" t="str">
        <f t="shared" si="818"/>
        <v/>
      </c>
      <c r="Y2168" s="147" t="str">
        <f t="shared" si="819"/>
        <v/>
      </c>
      <c r="AC2168" s="151">
        <v>1487</v>
      </c>
      <c r="AD2168" s="147">
        <f t="shared" si="820"/>
        <v>1.9480000000000004</v>
      </c>
      <c r="AE2168" s="170">
        <f t="shared" si="821"/>
        <v>5.9827459574943218E-2</v>
      </c>
      <c r="AF2168" s="170">
        <f t="shared" si="822"/>
        <v>0.97429251842412246</v>
      </c>
      <c r="AG2168" s="147">
        <f t="shared" si="823"/>
        <v>5.9827459574943218E-2</v>
      </c>
      <c r="AH2168" s="147" t="str">
        <f t="shared" si="824"/>
        <v/>
      </c>
      <c r="AI2168" s="147" t="str">
        <f t="shared" si="825"/>
        <v/>
      </c>
      <c r="AJ2168" s="169">
        <f t="shared" si="826"/>
        <v>2.1200065515246056E-298</v>
      </c>
      <c r="AK2168" s="169" t="str">
        <f t="shared" si="827"/>
        <v/>
      </c>
      <c r="AL2168" s="169" t="str">
        <f t="shared" si="828"/>
        <v/>
      </c>
      <c r="AM2168" s="169"/>
      <c r="AN2168" s="169"/>
      <c r="AO2168" s="169"/>
      <c r="AP2168" s="169"/>
      <c r="AQ2168" s="169"/>
      <c r="AR2168" s="169"/>
      <c r="AS2168" s="169"/>
      <c r="AT2168" s="148"/>
      <c r="AU2168" s="149"/>
      <c r="AV2168" s="148"/>
      <c r="AW2168" s="173"/>
      <c r="AX2168" s="174"/>
      <c r="AY2168" s="175"/>
      <c r="AZ2168" s="175"/>
      <c r="BA2168" s="176"/>
      <c r="BB2168" s="176"/>
      <c r="BC2168" s="150"/>
      <c r="BE2168" s="151">
        <v>1464</v>
      </c>
      <c r="BF2168" s="164">
        <f t="shared" si="798"/>
        <v>9.3632000000000133</v>
      </c>
      <c r="BG2168" s="177">
        <f t="shared" si="799"/>
        <v>0.22762065414585131</v>
      </c>
      <c r="BH2168" s="178">
        <f t="shared" si="800"/>
        <v>4.2271010913763618E-4</v>
      </c>
      <c r="BI2168" s="179" t="str">
        <f t="shared" si="801"/>
        <v/>
      </c>
      <c r="BJ2168" s="179" t="str">
        <f t="shared" si="797"/>
        <v/>
      </c>
    </row>
    <row r="2169" spans="2:62" ht="20.100000000000001" customHeight="1" x14ac:dyDescent="0.25">
      <c r="B2169" s="147"/>
      <c r="C2169" s="151">
        <v>1488</v>
      </c>
      <c r="D2169" s="147">
        <f t="shared" si="802"/>
        <v>1457.9853149356463</v>
      </c>
      <c r="E2169" s="170">
        <f t="shared" si="803"/>
        <v>7.9476682145624461E-5</v>
      </c>
      <c r="F2169" s="170">
        <f t="shared" si="804"/>
        <v>0.97453089769376866</v>
      </c>
      <c r="G2169" s="147">
        <f t="shared" si="805"/>
        <v>7.9476682145624461E-5</v>
      </c>
      <c r="H2169" s="147" t="str">
        <f t="shared" si="806"/>
        <v/>
      </c>
      <c r="I2169" s="147" t="str">
        <f t="shared" si="807"/>
        <v/>
      </c>
      <c r="J2169" s="147">
        <f t="shared" si="808"/>
        <v>5.3162710754984253E-8</v>
      </c>
      <c r="K2169" s="147" t="str">
        <f t="shared" si="809"/>
        <v/>
      </c>
      <c r="L2169" s="147" t="str">
        <f t="shared" si="810"/>
        <v/>
      </c>
      <c r="P2169" s="151">
        <v>1488</v>
      </c>
      <c r="Q2169" s="147">
        <f t="shared" si="811"/>
        <v>46890.423155989731</v>
      </c>
      <c r="R2169" s="170">
        <f t="shared" si="812"/>
        <v>2.4712047290050257E-6</v>
      </c>
      <c r="S2169" s="170">
        <f t="shared" si="813"/>
        <v>0.97453089769376866</v>
      </c>
      <c r="T2169" s="147">
        <f t="shared" si="814"/>
        <v>2.4712047290050257E-6</v>
      </c>
      <c r="U2169" s="147" t="str">
        <f t="shared" si="815"/>
        <v/>
      </c>
      <c r="V2169" s="147" t="str">
        <f t="shared" si="816"/>
        <v/>
      </c>
      <c r="W2169" s="171">
        <f t="shared" si="817"/>
        <v>8.2154031549511803E-6</v>
      </c>
      <c r="X2169" s="169" t="str">
        <f t="shared" si="818"/>
        <v/>
      </c>
      <c r="Y2169" s="147" t="str">
        <f t="shared" si="819"/>
        <v/>
      </c>
      <c r="AC2169" s="151">
        <v>1488</v>
      </c>
      <c r="AD2169" s="147">
        <f t="shared" si="820"/>
        <v>1.952</v>
      </c>
      <c r="AE2169" s="170">
        <f t="shared" si="821"/>
        <v>5.9362620618918331E-2</v>
      </c>
      <c r="AF2169" s="170">
        <f t="shared" si="822"/>
        <v>0.97453089769376866</v>
      </c>
      <c r="AG2169" s="147">
        <f t="shared" si="823"/>
        <v>5.9362620618918331E-2</v>
      </c>
      <c r="AH2169" s="147" t="str">
        <f t="shared" si="824"/>
        <v/>
      </c>
      <c r="AI2169" s="147" t="str">
        <f t="shared" si="825"/>
        <v/>
      </c>
      <c r="AJ2169" s="169">
        <f t="shared" si="826"/>
        <v>0</v>
      </c>
      <c r="AK2169" s="169" t="str">
        <f t="shared" si="827"/>
        <v/>
      </c>
      <c r="AL2169" s="169" t="str">
        <f t="shared" si="828"/>
        <v/>
      </c>
      <c r="AM2169" s="169"/>
      <c r="AN2169" s="169"/>
      <c r="AO2169" s="169"/>
      <c r="AP2169" s="169"/>
      <c r="AQ2169" s="169"/>
      <c r="AR2169" s="169"/>
      <c r="AS2169" s="169"/>
      <c r="AT2169" s="148"/>
      <c r="AU2169" s="149"/>
      <c r="AV2169" s="148"/>
      <c r="AW2169" s="173"/>
      <c r="AX2169" s="174"/>
      <c r="AY2169" s="175"/>
      <c r="AZ2169" s="175"/>
      <c r="BA2169" s="176"/>
      <c r="BB2169" s="176"/>
      <c r="BC2169" s="150"/>
      <c r="BE2169" s="151">
        <v>1465</v>
      </c>
      <c r="BF2169" s="164">
        <f t="shared" si="798"/>
        <v>9.3696000000000126</v>
      </c>
      <c r="BG2169" s="177">
        <f t="shared" si="799"/>
        <v>0.22719794403671367</v>
      </c>
      <c r="BH2169" s="178">
        <f t="shared" si="800"/>
        <v>4.2207974841540485E-4</v>
      </c>
      <c r="BI2169" s="179" t="str">
        <f t="shared" si="801"/>
        <v/>
      </c>
      <c r="BJ2169" s="179" t="str">
        <f t="shared" si="797"/>
        <v/>
      </c>
    </row>
    <row r="2170" spans="2:62" ht="20.100000000000001" customHeight="1" x14ac:dyDescent="0.25">
      <c r="B2170" s="147"/>
      <c r="C2170" s="151">
        <v>1489</v>
      </c>
      <c r="D2170" s="147">
        <f t="shared" si="802"/>
        <v>1460.9729897613338</v>
      </c>
      <c r="E2170" s="170">
        <f t="shared" si="803"/>
        <v>7.885791369511533E-5</v>
      </c>
      <c r="F2170" s="170">
        <f t="shared" si="804"/>
        <v>0.97476742294804453</v>
      </c>
      <c r="G2170" s="147">
        <f t="shared" si="805"/>
        <v>7.885791369511533E-5</v>
      </c>
      <c r="H2170" s="147" t="str">
        <f t="shared" si="806"/>
        <v/>
      </c>
      <c r="I2170" s="147" t="str">
        <f t="shared" si="807"/>
        <v/>
      </c>
      <c r="J2170" s="147">
        <f t="shared" si="808"/>
        <v>5.4083075959284026E-8</v>
      </c>
      <c r="K2170" s="147" t="str">
        <f t="shared" si="809"/>
        <v/>
      </c>
      <c r="L2170" s="147" t="str">
        <f t="shared" si="810"/>
        <v/>
      </c>
      <c r="P2170" s="151">
        <v>1489</v>
      </c>
      <c r="Q2170" s="147">
        <f t="shared" si="811"/>
        <v>46986.510088686424</v>
      </c>
      <c r="R2170" s="170">
        <f t="shared" si="812"/>
        <v>2.4519650793395349E-6</v>
      </c>
      <c r="S2170" s="170">
        <f t="shared" si="813"/>
        <v>0.97476742294804453</v>
      </c>
      <c r="T2170" s="147">
        <f t="shared" si="814"/>
        <v>2.4519650793395349E-6</v>
      </c>
      <c r="U2170" s="147" t="str">
        <f t="shared" si="815"/>
        <v/>
      </c>
      <c r="V2170" s="147" t="str">
        <f t="shared" si="816"/>
        <v/>
      </c>
      <c r="W2170" s="171">
        <f t="shared" si="817"/>
        <v>8.1764410352726667E-6</v>
      </c>
      <c r="X2170" s="169" t="str">
        <f t="shared" si="818"/>
        <v/>
      </c>
      <c r="Y2170" s="147" t="str">
        <f t="shared" si="819"/>
        <v/>
      </c>
      <c r="AC2170" s="151">
        <v>1489</v>
      </c>
      <c r="AD2170" s="147">
        <f t="shared" si="820"/>
        <v>1.9560000000000004</v>
      </c>
      <c r="AE2170" s="170">
        <f t="shared" si="821"/>
        <v>5.8900450888289227E-2</v>
      </c>
      <c r="AF2170" s="170">
        <f t="shared" si="822"/>
        <v>0.97476742294804464</v>
      </c>
      <c r="AG2170" s="147">
        <f t="shared" si="823"/>
        <v>5.8900450888289227E-2</v>
      </c>
      <c r="AH2170" s="147" t="str">
        <f t="shared" si="824"/>
        <v/>
      </c>
      <c r="AI2170" s="147" t="str">
        <f t="shared" si="825"/>
        <v/>
      </c>
      <c r="AJ2170" s="169">
        <f t="shared" si="826"/>
        <v>0</v>
      </c>
      <c r="AK2170" s="169" t="str">
        <f t="shared" si="827"/>
        <v/>
      </c>
      <c r="AL2170" s="169" t="str">
        <f t="shared" si="828"/>
        <v/>
      </c>
      <c r="AM2170" s="169"/>
      <c r="AN2170" s="169"/>
      <c r="AO2170" s="169"/>
      <c r="AP2170" s="169"/>
      <c r="AQ2170" s="169"/>
      <c r="AR2170" s="169"/>
      <c r="AS2170" s="169"/>
      <c r="AT2170" s="148"/>
      <c r="AU2170" s="149"/>
      <c r="AV2170" s="148"/>
      <c r="AW2170" s="173"/>
      <c r="AX2170" s="174"/>
      <c r="AY2170" s="175"/>
      <c r="AZ2170" s="175"/>
      <c r="BA2170" s="176"/>
      <c r="BB2170" s="176"/>
      <c r="BC2170" s="150"/>
      <c r="BE2170" s="151">
        <v>1466</v>
      </c>
      <c r="BF2170" s="164">
        <f t="shared" si="798"/>
        <v>9.3760000000000119</v>
      </c>
      <c r="BG2170" s="177">
        <f t="shared" si="799"/>
        <v>0.22677586428829827</v>
      </c>
      <c r="BH2170" s="178">
        <f t="shared" si="800"/>
        <v>4.2144983645425738E-4</v>
      </c>
      <c r="BI2170" s="179" t="str">
        <f t="shared" si="801"/>
        <v/>
      </c>
      <c r="BJ2170" s="179" t="str">
        <f t="shared" si="797"/>
        <v/>
      </c>
    </row>
    <row r="2171" spans="2:62" ht="20.100000000000001" customHeight="1" x14ac:dyDescent="0.25">
      <c r="B2171" s="147"/>
      <c r="C2171" s="151">
        <v>1490</v>
      </c>
      <c r="D2171" s="147">
        <f t="shared" si="802"/>
        <v>1463.9606645870222</v>
      </c>
      <c r="E2171" s="170">
        <f t="shared" si="803"/>
        <v>7.8242710794334944E-5</v>
      </c>
      <c r="F2171" s="170">
        <f t="shared" si="804"/>
        <v>0.97500210485177963</v>
      </c>
      <c r="G2171" s="147">
        <f t="shared" si="805"/>
        <v>7.8242710794334944E-5</v>
      </c>
      <c r="H2171" s="147" t="str">
        <f t="shared" si="806"/>
        <v/>
      </c>
      <c r="I2171" s="147" t="str">
        <f t="shared" si="807"/>
        <v/>
      </c>
      <c r="J2171" s="147">
        <f t="shared" si="808"/>
        <v>5.5018494436952423E-8</v>
      </c>
      <c r="K2171" s="147" t="str">
        <f t="shared" si="809"/>
        <v/>
      </c>
      <c r="L2171" s="147" t="str">
        <f t="shared" si="810"/>
        <v/>
      </c>
      <c r="P2171" s="151">
        <v>1490</v>
      </c>
      <c r="Q2171" s="147">
        <f t="shared" si="811"/>
        <v>47082.597021383146</v>
      </c>
      <c r="R2171" s="170">
        <f t="shared" si="812"/>
        <v>2.4328362949380864E-6</v>
      </c>
      <c r="S2171" s="170">
        <f t="shared" si="813"/>
        <v>0.97500210485177963</v>
      </c>
      <c r="T2171" s="147">
        <f t="shared" si="814"/>
        <v>2.4328362949380864E-6</v>
      </c>
      <c r="U2171" s="147" t="str">
        <f t="shared" si="815"/>
        <v/>
      </c>
      <c r="V2171" s="147" t="str">
        <f t="shared" si="816"/>
        <v/>
      </c>
      <c r="W2171" s="171">
        <f t="shared" si="817"/>
        <v>8.137533494573483E-6</v>
      </c>
      <c r="X2171" s="169" t="str">
        <f t="shared" si="818"/>
        <v/>
      </c>
      <c r="Y2171" s="147" t="str">
        <f t="shared" si="819"/>
        <v/>
      </c>
      <c r="AC2171" s="151">
        <v>1490</v>
      </c>
      <c r="AD2171" s="147">
        <f t="shared" si="820"/>
        <v>1.96</v>
      </c>
      <c r="AE2171" s="170">
        <f t="shared" si="821"/>
        <v>5.8440944333451469E-2</v>
      </c>
      <c r="AF2171" s="170">
        <f t="shared" si="822"/>
        <v>0.97500210485177952</v>
      </c>
      <c r="AG2171" s="147">
        <f t="shared" si="823"/>
        <v>5.8440944333451469E-2</v>
      </c>
      <c r="AH2171" s="147" t="str">
        <f t="shared" si="824"/>
        <v/>
      </c>
      <c r="AI2171" s="147" t="str">
        <f t="shared" si="825"/>
        <v/>
      </c>
      <c r="AJ2171" s="169">
        <f t="shared" si="826"/>
        <v>0</v>
      </c>
      <c r="AK2171" s="169" t="str">
        <f t="shared" si="827"/>
        <v/>
      </c>
      <c r="AL2171" s="169" t="str">
        <f t="shared" si="828"/>
        <v/>
      </c>
      <c r="AM2171" s="169"/>
      <c r="AN2171" s="169"/>
      <c r="AO2171" s="169"/>
      <c r="AP2171" s="169"/>
      <c r="AQ2171" s="169"/>
      <c r="AR2171" s="169"/>
      <c r="AS2171" s="169"/>
      <c r="AT2171" s="148"/>
      <c r="AU2171" s="149"/>
      <c r="AV2171" s="148"/>
      <c r="AW2171" s="173"/>
      <c r="AX2171" s="174"/>
      <c r="AY2171" s="175"/>
      <c r="AZ2171" s="175"/>
      <c r="BA2171" s="176"/>
      <c r="BB2171" s="176"/>
      <c r="BC2171" s="150"/>
      <c r="BE2171" s="151">
        <v>1467</v>
      </c>
      <c r="BF2171" s="164">
        <f t="shared" si="798"/>
        <v>9.3824000000000112</v>
      </c>
      <c r="BG2171" s="177">
        <f t="shared" si="799"/>
        <v>0.22635441445184401</v>
      </c>
      <c r="BH2171" s="178">
        <f t="shared" si="800"/>
        <v>4.2082037472149225E-4</v>
      </c>
      <c r="BI2171" s="179" t="str">
        <f t="shared" si="801"/>
        <v/>
      </c>
      <c r="BJ2171" s="179" t="str">
        <f t="shared" si="797"/>
        <v/>
      </c>
    </row>
    <row r="2172" spans="2:62" ht="20.100000000000001" customHeight="1" x14ac:dyDescent="0.25">
      <c r="B2172" s="147"/>
      <c r="C2172" s="151">
        <v>1491</v>
      </c>
      <c r="D2172" s="147">
        <f t="shared" si="802"/>
        <v>1466.9483394127096</v>
      </c>
      <c r="E2172" s="170">
        <f t="shared" si="803"/>
        <v>7.7631065236513853E-5</v>
      </c>
      <c r="F2172" s="170">
        <f t="shared" si="804"/>
        <v>0.97523495404544369</v>
      </c>
      <c r="G2172" s="147">
        <f t="shared" si="805"/>
        <v>7.7631065236513853E-5</v>
      </c>
      <c r="H2172" s="147" t="str">
        <f t="shared" si="806"/>
        <v/>
      </c>
      <c r="I2172" s="147" t="str">
        <f t="shared" si="807"/>
        <v/>
      </c>
      <c r="J2172" s="147">
        <f t="shared" si="808"/>
        <v>5.5969196356722942E-8</v>
      </c>
      <c r="K2172" s="147" t="str">
        <f t="shared" si="809"/>
        <v/>
      </c>
      <c r="L2172" s="147" t="str">
        <f t="shared" si="810"/>
        <v/>
      </c>
      <c r="P2172" s="151">
        <v>1491</v>
      </c>
      <c r="Q2172" s="147">
        <f t="shared" si="811"/>
        <v>47178.683954079839</v>
      </c>
      <c r="R2172" s="170">
        <f t="shared" si="812"/>
        <v>2.4138181206238531E-6</v>
      </c>
      <c r="S2172" s="170">
        <f t="shared" si="813"/>
        <v>0.97523495404544369</v>
      </c>
      <c r="T2172" s="147">
        <f t="shared" si="814"/>
        <v>2.4138181206238531E-6</v>
      </c>
      <c r="U2172" s="147" t="str">
        <f t="shared" si="815"/>
        <v/>
      </c>
      <c r="V2172" s="147" t="str">
        <f t="shared" si="816"/>
        <v/>
      </c>
      <c r="W2172" s="171">
        <f t="shared" si="817"/>
        <v>8.0986815152090444E-6</v>
      </c>
      <c r="X2172" s="169" t="str">
        <f t="shared" si="818"/>
        <v/>
      </c>
      <c r="Y2172" s="147" t="str">
        <f t="shared" si="819"/>
        <v/>
      </c>
      <c r="AC2172" s="151">
        <v>1491</v>
      </c>
      <c r="AD2172" s="147">
        <f t="shared" si="820"/>
        <v>1.9640000000000004</v>
      </c>
      <c r="AE2172" s="170">
        <f t="shared" si="821"/>
        <v>5.798409482461489E-2</v>
      </c>
      <c r="AF2172" s="170">
        <f t="shared" si="822"/>
        <v>0.97523495404544369</v>
      </c>
      <c r="AG2172" s="147">
        <f t="shared" si="823"/>
        <v>5.798409482461489E-2</v>
      </c>
      <c r="AH2172" s="147" t="str">
        <f t="shared" si="824"/>
        <v/>
      </c>
      <c r="AI2172" s="147" t="str">
        <f t="shared" si="825"/>
        <v/>
      </c>
      <c r="AJ2172" s="169">
        <f t="shared" si="826"/>
        <v>0</v>
      </c>
      <c r="AK2172" s="169" t="str">
        <f t="shared" si="827"/>
        <v/>
      </c>
      <c r="AL2172" s="169" t="str">
        <f t="shared" si="828"/>
        <v/>
      </c>
      <c r="AM2172" s="169"/>
      <c r="AN2172" s="169"/>
      <c r="AO2172" s="169"/>
      <c r="AP2172" s="169"/>
      <c r="AQ2172" s="169"/>
      <c r="AR2172" s="169"/>
      <c r="AS2172" s="169"/>
      <c r="AT2172" s="148"/>
      <c r="AU2172" s="149"/>
      <c r="AV2172" s="148"/>
      <c r="AW2172" s="173"/>
      <c r="AX2172" s="174"/>
      <c r="AY2172" s="175"/>
      <c r="AZ2172" s="175"/>
      <c r="BA2172" s="176"/>
      <c r="BB2172" s="176"/>
      <c r="BC2172" s="150"/>
      <c r="BE2172" s="151">
        <v>1468</v>
      </c>
      <c r="BF2172" s="164">
        <f t="shared" si="798"/>
        <v>9.3888000000000105</v>
      </c>
      <c r="BG2172" s="177">
        <f t="shared" si="799"/>
        <v>0.22593359407712252</v>
      </c>
      <c r="BH2172" s="178">
        <f t="shared" si="800"/>
        <v>4.2019136467533191E-4</v>
      </c>
      <c r="BI2172" s="179" t="str">
        <f t="shared" si="801"/>
        <v/>
      </c>
      <c r="BJ2172" s="179" t="str">
        <f t="shared" si="797"/>
        <v/>
      </c>
    </row>
    <row r="2173" spans="2:62" ht="20.100000000000001" customHeight="1" x14ac:dyDescent="0.25">
      <c r="B2173" s="147"/>
      <c r="C2173" s="151">
        <v>1492</v>
      </c>
      <c r="D2173" s="147">
        <f t="shared" si="802"/>
        <v>1469.9360142383971</v>
      </c>
      <c r="E2173" s="170">
        <f t="shared" si="803"/>
        <v>7.7022968708887949E-5</v>
      </c>
      <c r="F2173" s="170">
        <f t="shared" si="804"/>
        <v>0.9754659811448293</v>
      </c>
      <c r="G2173" s="147">
        <f t="shared" si="805"/>
        <v>7.7022968708887949E-5</v>
      </c>
      <c r="H2173" s="147" t="str">
        <f t="shared" si="806"/>
        <v/>
      </c>
      <c r="I2173" s="147" t="str">
        <f t="shared" si="807"/>
        <v/>
      </c>
      <c r="J2173" s="147">
        <f t="shared" si="808"/>
        <v>5.6935415126507385E-8</v>
      </c>
      <c r="K2173" s="147" t="str">
        <f t="shared" si="809"/>
        <v/>
      </c>
      <c r="L2173" s="147" t="str">
        <f t="shared" si="810"/>
        <v/>
      </c>
      <c r="P2173" s="151">
        <v>1492</v>
      </c>
      <c r="Q2173" s="147">
        <f t="shared" si="811"/>
        <v>47274.770886776532</v>
      </c>
      <c r="R2173" s="170">
        <f t="shared" si="812"/>
        <v>2.3949102979242676E-6</v>
      </c>
      <c r="S2173" s="170">
        <f t="shared" si="813"/>
        <v>0.97546598114482941</v>
      </c>
      <c r="T2173" s="147">
        <f t="shared" si="814"/>
        <v>2.3949102979242676E-6</v>
      </c>
      <c r="U2173" s="147" t="str">
        <f t="shared" si="815"/>
        <v/>
      </c>
      <c r="V2173" s="147" t="str">
        <f t="shared" si="816"/>
        <v/>
      </c>
      <c r="W2173" s="171">
        <f t="shared" si="817"/>
        <v>8.0598860721918428E-6</v>
      </c>
      <c r="X2173" s="169" t="str">
        <f t="shared" si="818"/>
        <v/>
      </c>
      <c r="Y2173" s="147" t="str">
        <f t="shared" si="819"/>
        <v/>
      </c>
      <c r="AC2173" s="151">
        <v>1492</v>
      </c>
      <c r="AD2173" s="147">
        <f t="shared" si="820"/>
        <v>1.968</v>
      </c>
      <c r="AE2173" s="170">
        <f t="shared" si="821"/>
        <v>5.7529896152820871E-2</v>
      </c>
      <c r="AF2173" s="170">
        <f t="shared" si="822"/>
        <v>0.97546598114482941</v>
      </c>
      <c r="AG2173" s="147">
        <f t="shared" si="823"/>
        <v>5.7529896152820871E-2</v>
      </c>
      <c r="AH2173" s="147" t="str">
        <f t="shared" si="824"/>
        <v/>
      </c>
      <c r="AI2173" s="147" t="str">
        <f t="shared" si="825"/>
        <v/>
      </c>
      <c r="AJ2173" s="169">
        <f t="shared" si="826"/>
        <v>0</v>
      </c>
      <c r="AK2173" s="169" t="str">
        <f t="shared" si="827"/>
        <v/>
      </c>
      <c r="AL2173" s="169" t="str">
        <f t="shared" si="828"/>
        <v/>
      </c>
      <c r="AM2173" s="169"/>
      <c r="AN2173" s="169"/>
      <c r="AO2173" s="169"/>
      <c r="AP2173" s="169"/>
      <c r="AQ2173" s="169"/>
      <c r="AR2173" s="169"/>
      <c r="AS2173" s="169"/>
      <c r="AT2173" s="148"/>
      <c r="AU2173" s="149"/>
      <c r="AV2173" s="148"/>
      <c r="AW2173" s="173"/>
      <c r="AX2173" s="174"/>
      <c r="AY2173" s="175"/>
      <c r="AZ2173" s="175"/>
      <c r="BA2173" s="176"/>
      <c r="BB2173" s="176"/>
      <c r="BC2173" s="150"/>
      <c r="BE2173" s="151">
        <v>1469</v>
      </c>
      <c r="BF2173" s="164">
        <f t="shared" si="798"/>
        <v>9.3952000000000098</v>
      </c>
      <c r="BG2173" s="177">
        <f t="shared" si="799"/>
        <v>0.22551340271244719</v>
      </c>
      <c r="BH2173" s="178">
        <f t="shared" si="800"/>
        <v>4.1956280776664356E-4</v>
      </c>
      <c r="BI2173" s="179" t="str">
        <f t="shared" si="801"/>
        <v/>
      </c>
      <c r="BJ2173" s="179" t="str">
        <f t="shared" si="797"/>
        <v/>
      </c>
    </row>
    <row r="2174" spans="2:62" ht="20.100000000000001" customHeight="1" x14ac:dyDescent="0.25">
      <c r="B2174" s="147"/>
      <c r="C2174" s="151">
        <v>1493</v>
      </c>
      <c r="D2174" s="147">
        <f t="shared" si="802"/>
        <v>1472.9236890640855</v>
      </c>
      <c r="E2174" s="170">
        <f t="shared" si="803"/>
        <v>7.6418412794057738E-5</v>
      </c>
      <c r="F2174" s="170">
        <f t="shared" si="804"/>
        <v>0.97569519674073635</v>
      </c>
      <c r="G2174" s="147">
        <f t="shared" si="805"/>
        <v>7.6418412794057738E-5</v>
      </c>
      <c r="H2174" s="147" t="str">
        <f t="shared" si="806"/>
        <v/>
      </c>
      <c r="I2174" s="147" t="str">
        <f t="shared" si="807"/>
        <v/>
      </c>
      <c r="J2174" s="147">
        <f t="shared" si="808"/>
        <v>5.79173874343E-8</v>
      </c>
      <c r="K2174" s="147" t="str">
        <f t="shared" si="809"/>
        <v/>
      </c>
      <c r="L2174" s="147" t="str">
        <f t="shared" si="810"/>
        <v/>
      </c>
      <c r="P2174" s="151">
        <v>1493</v>
      </c>
      <c r="Q2174" s="147">
        <f t="shared" si="811"/>
        <v>47370.857819473225</v>
      </c>
      <c r="R2174" s="170">
        <f t="shared" si="812"/>
        <v>2.3761125651132955E-6</v>
      </c>
      <c r="S2174" s="170">
        <f t="shared" si="813"/>
        <v>0.97569519674073624</v>
      </c>
      <c r="T2174" s="147">
        <f t="shared" si="814"/>
        <v>2.3761125651132955E-6</v>
      </c>
      <c r="U2174" s="147" t="str">
        <f t="shared" si="815"/>
        <v/>
      </c>
      <c r="V2174" s="147" t="str">
        <f t="shared" si="816"/>
        <v/>
      </c>
      <c r="W2174" s="171">
        <f t="shared" si="817"/>
        <v>8.021148133164289E-6</v>
      </c>
      <c r="X2174" s="169" t="str">
        <f t="shared" si="818"/>
        <v/>
      </c>
      <c r="Y2174" s="147" t="str">
        <f t="shared" si="819"/>
        <v/>
      </c>
      <c r="AC2174" s="151">
        <v>1493</v>
      </c>
      <c r="AD2174" s="147">
        <f t="shared" si="820"/>
        <v>1.9720000000000004</v>
      </c>
      <c r="AE2174" s="170">
        <f t="shared" si="821"/>
        <v>5.7078342030956193E-2</v>
      </c>
      <c r="AF2174" s="170">
        <f t="shared" si="822"/>
        <v>0.97569519674073635</v>
      </c>
      <c r="AG2174" s="147">
        <f t="shared" si="823"/>
        <v>5.7078342030956193E-2</v>
      </c>
      <c r="AH2174" s="147" t="str">
        <f t="shared" si="824"/>
        <v/>
      </c>
      <c r="AI2174" s="147" t="str">
        <f t="shared" si="825"/>
        <v/>
      </c>
      <c r="AJ2174" s="169">
        <f t="shared" si="826"/>
        <v>0</v>
      </c>
      <c r="AK2174" s="169" t="str">
        <f t="shared" si="827"/>
        <v/>
      </c>
      <c r="AL2174" s="169" t="str">
        <f t="shared" si="828"/>
        <v/>
      </c>
      <c r="AM2174" s="169"/>
      <c r="AN2174" s="169"/>
      <c r="AO2174" s="169"/>
      <c r="AP2174" s="169"/>
      <c r="AQ2174" s="169"/>
      <c r="AR2174" s="169"/>
      <c r="AS2174" s="169"/>
      <c r="AT2174" s="148"/>
      <c r="AU2174" s="149"/>
      <c r="AV2174" s="148"/>
      <c r="AW2174" s="173"/>
      <c r="AX2174" s="174"/>
      <c r="AY2174" s="175"/>
      <c r="AZ2174" s="175"/>
      <c r="BA2174" s="176"/>
      <c r="BB2174" s="176"/>
      <c r="BC2174" s="150"/>
      <c r="BE2174" s="151">
        <v>1470</v>
      </c>
      <c r="BF2174" s="164">
        <f t="shared" si="798"/>
        <v>9.4016000000000091</v>
      </c>
      <c r="BG2174" s="177">
        <f t="shared" si="799"/>
        <v>0.22509383990468054</v>
      </c>
      <c r="BH2174" s="178">
        <f t="shared" si="800"/>
        <v>4.189347054378012E-4</v>
      </c>
      <c r="BI2174" s="179" t="str">
        <f t="shared" si="801"/>
        <v/>
      </c>
      <c r="BJ2174" s="179" t="str">
        <f t="shared" si="797"/>
        <v/>
      </c>
    </row>
    <row r="2175" spans="2:62" ht="20.100000000000001" customHeight="1" x14ac:dyDescent="0.25">
      <c r="B2175" s="147"/>
      <c r="C2175" s="151">
        <v>1494</v>
      </c>
      <c r="D2175" s="147">
        <f t="shared" si="802"/>
        <v>1475.9113638897729</v>
      </c>
      <c r="E2175" s="170">
        <f t="shared" si="803"/>
        <v>7.5817388971344876E-5</v>
      </c>
      <c r="F2175" s="170">
        <f t="shared" si="804"/>
        <v>0.97592261139866132</v>
      </c>
      <c r="G2175" s="147">
        <f t="shared" si="805"/>
        <v>7.5817388971344876E-5</v>
      </c>
      <c r="H2175" s="147" t="str">
        <f t="shared" si="806"/>
        <v/>
      </c>
      <c r="I2175" s="147" t="str">
        <f t="shared" si="807"/>
        <v/>
      </c>
      <c r="J2175" s="147">
        <f t="shared" si="808"/>
        <v>5.8915353289523907E-8</v>
      </c>
      <c r="K2175" s="147" t="str">
        <f t="shared" si="809"/>
        <v/>
      </c>
      <c r="L2175" s="147" t="str">
        <f t="shared" si="810"/>
        <v/>
      </c>
      <c r="P2175" s="151">
        <v>1494</v>
      </c>
      <c r="Q2175" s="147">
        <f t="shared" si="811"/>
        <v>47466.944752169948</v>
      </c>
      <c r="R2175" s="170">
        <f t="shared" si="812"/>
        <v>2.3574246572535818E-6</v>
      </c>
      <c r="S2175" s="170">
        <f t="shared" si="813"/>
        <v>0.97592261139866132</v>
      </c>
      <c r="T2175" s="147">
        <f t="shared" si="814"/>
        <v>2.3574246572535818E-6</v>
      </c>
      <c r="U2175" s="147" t="str">
        <f t="shared" si="815"/>
        <v/>
      </c>
      <c r="V2175" s="147" t="str">
        <f t="shared" si="816"/>
        <v/>
      </c>
      <c r="W2175" s="171">
        <f t="shared" si="817"/>
        <v>7.9824686583722225E-6</v>
      </c>
      <c r="X2175" s="169" t="str">
        <f t="shared" si="818"/>
        <v/>
      </c>
      <c r="Y2175" s="147" t="str">
        <f t="shared" si="819"/>
        <v/>
      </c>
      <c r="AC2175" s="151">
        <v>1494</v>
      </c>
      <c r="AD2175" s="147">
        <f t="shared" si="820"/>
        <v>1.976</v>
      </c>
      <c r="AE2175" s="170">
        <f t="shared" si="821"/>
        <v>5.6629426094766726E-2</v>
      </c>
      <c r="AF2175" s="170">
        <f t="shared" si="822"/>
        <v>0.97592261139866132</v>
      </c>
      <c r="AG2175" s="147">
        <f t="shared" si="823"/>
        <v>5.6629426094766726E-2</v>
      </c>
      <c r="AH2175" s="147" t="str">
        <f t="shared" si="824"/>
        <v/>
      </c>
      <c r="AI2175" s="147" t="str">
        <f t="shared" si="825"/>
        <v/>
      </c>
      <c r="AJ2175" s="169">
        <f t="shared" si="826"/>
        <v>0</v>
      </c>
      <c r="AK2175" s="169" t="str">
        <f t="shared" si="827"/>
        <v/>
      </c>
      <c r="AL2175" s="169" t="str">
        <f t="shared" si="828"/>
        <v/>
      </c>
      <c r="AM2175" s="169"/>
      <c r="AN2175" s="169"/>
      <c r="AO2175" s="169"/>
      <c r="AP2175" s="169"/>
      <c r="AQ2175" s="169"/>
      <c r="AR2175" s="169"/>
      <c r="AS2175" s="169"/>
      <c r="AT2175" s="148"/>
      <c r="AU2175" s="149"/>
      <c r="AV2175" s="148"/>
      <c r="AW2175" s="173"/>
      <c r="AX2175" s="174"/>
      <c r="AY2175" s="175"/>
      <c r="AZ2175" s="175"/>
      <c r="BA2175" s="176"/>
      <c r="BB2175" s="176"/>
      <c r="BC2175" s="150"/>
      <c r="BE2175" s="151">
        <v>1471</v>
      </c>
      <c r="BF2175" s="164">
        <f t="shared" si="798"/>
        <v>9.4080000000000084</v>
      </c>
      <c r="BG2175" s="177">
        <f t="shared" si="799"/>
        <v>0.22467490519924274</v>
      </c>
      <c r="BH2175" s="178">
        <f t="shared" si="800"/>
        <v>4.1830705912351829E-4</v>
      </c>
      <c r="BI2175" s="179" t="str">
        <f t="shared" si="801"/>
        <v/>
      </c>
      <c r="BJ2175" s="179" t="str">
        <f t="shared" si="797"/>
        <v/>
      </c>
    </row>
    <row r="2176" spans="2:62" ht="20.100000000000001" customHeight="1" x14ac:dyDescent="0.25">
      <c r="B2176" s="147"/>
      <c r="C2176" s="151">
        <v>1495</v>
      </c>
      <c r="D2176" s="147">
        <f t="shared" si="802"/>
        <v>1478.8990387154613</v>
      </c>
      <c r="E2176" s="170">
        <f t="shared" si="803"/>
        <v>7.5219888618144941E-5</v>
      </c>
      <c r="F2176" s="170">
        <f t="shared" si="804"/>
        <v>0.97614823565849151</v>
      </c>
      <c r="G2176" s="147">
        <f t="shared" si="805"/>
        <v>7.5219888618144941E-5</v>
      </c>
      <c r="H2176" s="147" t="str">
        <f t="shared" si="806"/>
        <v/>
      </c>
      <c r="I2176" s="147" t="str">
        <f t="shared" si="807"/>
        <v/>
      </c>
      <c r="J2176" s="147">
        <f t="shared" si="808"/>
        <v>5.9929556064825032E-8</v>
      </c>
      <c r="K2176" s="147" t="str">
        <f t="shared" si="809"/>
        <v/>
      </c>
      <c r="L2176" s="147" t="str">
        <f t="shared" si="810"/>
        <v/>
      </c>
      <c r="P2176" s="151">
        <v>1495</v>
      </c>
      <c r="Q2176" s="147">
        <f t="shared" si="811"/>
        <v>47563.031684866641</v>
      </c>
      <c r="R2176" s="170">
        <f t="shared" si="812"/>
        <v>2.3388463062385757E-6</v>
      </c>
      <c r="S2176" s="170">
        <f t="shared" si="813"/>
        <v>0.97614823565849151</v>
      </c>
      <c r="T2176" s="147">
        <f t="shared" si="814"/>
        <v>2.3388463062385757E-6</v>
      </c>
      <c r="U2176" s="147" t="str">
        <f t="shared" si="815"/>
        <v/>
      </c>
      <c r="V2176" s="147" t="str">
        <f t="shared" si="816"/>
        <v/>
      </c>
      <c r="W2176" s="171">
        <f t="shared" si="817"/>
        <v>7.943848600639206E-6</v>
      </c>
      <c r="X2176" s="169" t="str">
        <f t="shared" si="818"/>
        <v/>
      </c>
      <c r="Y2176" s="147" t="str">
        <f t="shared" si="819"/>
        <v/>
      </c>
      <c r="AC2176" s="151">
        <v>1495</v>
      </c>
      <c r="AD2176" s="147">
        <f t="shared" si="820"/>
        <v>1.9800000000000004</v>
      </c>
      <c r="AE2176" s="170">
        <f t="shared" si="821"/>
        <v>5.6183141903867993E-2</v>
      </c>
      <c r="AF2176" s="170">
        <f t="shared" si="822"/>
        <v>0.97614823565849151</v>
      </c>
      <c r="AG2176" s="147">
        <f t="shared" si="823"/>
        <v>5.6183141903867993E-2</v>
      </c>
      <c r="AH2176" s="147" t="str">
        <f t="shared" si="824"/>
        <v/>
      </c>
      <c r="AI2176" s="147" t="str">
        <f t="shared" si="825"/>
        <v/>
      </c>
      <c r="AJ2176" s="169">
        <f t="shared" si="826"/>
        <v>0</v>
      </c>
      <c r="AK2176" s="169" t="str">
        <f t="shared" si="827"/>
        <v/>
      </c>
      <c r="AL2176" s="169" t="str">
        <f t="shared" si="828"/>
        <v/>
      </c>
      <c r="AM2176" s="169"/>
      <c r="AN2176" s="169"/>
      <c r="AO2176" s="169"/>
      <c r="AP2176" s="169"/>
      <c r="AQ2176" s="169"/>
      <c r="AR2176" s="169"/>
      <c r="AS2176" s="169"/>
      <c r="AT2176" s="148"/>
      <c r="AU2176" s="149"/>
      <c r="AV2176" s="148"/>
      <c r="AW2176" s="173"/>
      <c r="AX2176" s="174"/>
      <c r="AY2176" s="175"/>
      <c r="AZ2176" s="175"/>
      <c r="BA2176" s="176"/>
      <c r="BB2176" s="176"/>
      <c r="BC2176" s="150"/>
      <c r="BE2176" s="151">
        <v>1472</v>
      </c>
      <c r="BF2176" s="164">
        <f t="shared" si="798"/>
        <v>9.4144000000000077</v>
      </c>
      <c r="BG2176" s="177">
        <f t="shared" si="799"/>
        <v>0.22425659814011922</v>
      </c>
      <c r="BH2176" s="178">
        <f t="shared" si="800"/>
        <v>4.1767987025015385E-4</v>
      </c>
      <c r="BI2176" s="179" t="str">
        <f t="shared" si="801"/>
        <v/>
      </c>
      <c r="BJ2176" s="179" t="str">
        <f t="shared" si="797"/>
        <v/>
      </c>
    </row>
    <row r="2177" spans="2:62" ht="20.100000000000001" customHeight="1" x14ac:dyDescent="0.25">
      <c r="B2177" s="147"/>
      <c r="C2177" s="151">
        <v>1496</v>
      </c>
      <c r="D2177" s="147">
        <f t="shared" si="802"/>
        <v>1481.8867135411488</v>
      </c>
      <c r="E2177" s="170">
        <f t="shared" si="803"/>
        <v>7.4625903011279926E-5</v>
      </c>
      <c r="F2177" s="170">
        <f t="shared" si="804"/>
        <v>0.97637208003420195</v>
      </c>
      <c r="G2177" s="147">
        <f t="shared" si="805"/>
        <v>7.4625903011279926E-5</v>
      </c>
      <c r="H2177" s="147" t="str">
        <f t="shared" si="806"/>
        <v/>
      </c>
      <c r="I2177" s="147" t="str">
        <f t="shared" si="807"/>
        <v/>
      </c>
      <c r="J2177" s="147">
        <f t="shared" si="808"/>
        <v>6.0960242538310973E-8</v>
      </c>
      <c r="K2177" s="147" t="str">
        <f t="shared" si="809"/>
        <v/>
      </c>
      <c r="L2177" s="147" t="str">
        <f t="shared" si="810"/>
        <v/>
      </c>
      <c r="P2177" s="151">
        <v>1496</v>
      </c>
      <c r="Q2177" s="147">
        <f t="shared" si="811"/>
        <v>47659.118617563334</v>
      </c>
      <c r="R2177" s="170">
        <f t="shared" si="812"/>
        <v>2.3203772408345086E-6</v>
      </c>
      <c r="S2177" s="170">
        <f t="shared" si="813"/>
        <v>0.97637208003420195</v>
      </c>
      <c r="T2177" s="147">
        <f t="shared" si="814"/>
        <v>2.3203772408345086E-6</v>
      </c>
      <c r="U2177" s="147" t="str">
        <f t="shared" si="815"/>
        <v/>
      </c>
      <c r="V2177" s="147" t="str">
        <f t="shared" si="816"/>
        <v/>
      </c>
      <c r="W2177" s="171">
        <f t="shared" si="817"/>
        <v>7.9052889053414036E-6</v>
      </c>
      <c r="X2177" s="169" t="str">
        <f t="shared" si="818"/>
        <v/>
      </c>
      <c r="Y2177" s="147" t="str">
        <f t="shared" si="819"/>
        <v/>
      </c>
      <c r="AC2177" s="151">
        <v>1496</v>
      </c>
      <c r="AD2177" s="147">
        <f t="shared" si="820"/>
        <v>1.984</v>
      </c>
      <c r="AE2177" s="170">
        <f t="shared" si="821"/>
        <v>5.5739482942755124E-2</v>
      </c>
      <c r="AF2177" s="170">
        <f t="shared" si="822"/>
        <v>0.97637208003420195</v>
      </c>
      <c r="AG2177" s="147">
        <f t="shared" si="823"/>
        <v>5.5739482942755124E-2</v>
      </c>
      <c r="AH2177" s="147" t="str">
        <f t="shared" si="824"/>
        <v/>
      </c>
      <c r="AI2177" s="147" t="str">
        <f t="shared" si="825"/>
        <v/>
      </c>
      <c r="AJ2177" s="169">
        <f t="shared" si="826"/>
        <v>0</v>
      </c>
      <c r="AK2177" s="169" t="str">
        <f t="shared" si="827"/>
        <v/>
      </c>
      <c r="AL2177" s="169" t="str">
        <f t="shared" si="828"/>
        <v/>
      </c>
      <c r="AM2177" s="169"/>
      <c r="AN2177" s="169"/>
      <c r="AO2177" s="169"/>
      <c r="AP2177" s="169"/>
      <c r="AQ2177" s="169"/>
      <c r="AR2177" s="169"/>
      <c r="AS2177" s="169"/>
      <c r="AT2177" s="148"/>
      <c r="AU2177" s="149"/>
      <c r="AV2177" s="148"/>
      <c r="AW2177" s="173"/>
      <c r="AX2177" s="174"/>
      <c r="AY2177" s="175"/>
      <c r="AZ2177" s="175"/>
      <c r="BA2177" s="176"/>
      <c r="BB2177" s="176"/>
      <c r="BC2177" s="150"/>
      <c r="BE2177" s="151">
        <v>1473</v>
      </c>
      <c r="BF2177" s="164">
        <f t="shared" si="798"/>
        <v>9.4208000000000069</v>
      </c>
      <c r="BG2177" s="177">
        <f t="shared" si="799"/>
        <v>0.22383891826986907</v>
      </c>
      <c r="BH2177" s="178">
        <f t="shared" si="800"/>
        <v>4.1705314023587903E-4</v>
      </c>
      <c r="BI2177" s="179" t="str">
        <f t="shared" si="801"/>
        <v/>
      </c>
      <c r="BJ2177" s="179" t="str">
        <f t="shared" ref="BJ2177:BJ2240" si="829">IF($BG2177&lt;(1-$BC$717),$BH2177,"")</f>
        <v/>
      </c>
    </row>
    <row r="2178" spans="2:62" ht="20.100000000000001" customHeight="1" x14ac:dyDescent="0.25">
      <c r="B2178" s="147"/>
      <c r="C2178" s="151">
        <v>1497</v>
      </c>
      <c r="D2178" s="147">
        <f t="shared" si="802"/>
        <v>1484.8743883668362</v>
      </c>
      <c r="E2178" s="170">
        <f t="shared" si="803"/>
        <v>7.4035423328345866E-5</v>
      </c>
      <c r="F2178" s="170">
        <f t="shared" si="804"/>
        <v>0.97659415501355695</v>
      </c>
      <c r="G2178" s="147">
        <f t="shared" si="805"/>
        <v>7.4035423328345866E-5</v>
      </c>
      <c r="H2178" s="147" t="str">
        <f t="shared" si="806"/>
        <v/>
      </c>
      <c r="I2178" s="147" t="str">
        <f t="shared" si="807"/>
        <v/>
      </c>
      <c r="J2178" s="147">
        <f t="shared" si="808"/>
        <v>6.200766293624791E-8</v>
      </c>
      <c r="K2178" s="147" t="str">
        <f t="shared" si="809"/>
        <v/>
      </c>
      <c r="L2178" s="147" t="str">
        <f t="shared" si="810"/>
        <v/>
      </c>
      <c r="P2178" s="151">
        <v>1497</v>
      </c>
      <c r="Q2178" s="147">
        <f t="shared" si="811"/>
        <v>47755.205550260027</v>
      </c>
      <c r="R2178" s="170">
        <f t="shared" si="812"/>
        <v>2.3020171867223544E-6</v>
      </c>
      <c r="S2178" s="170">
        <f t="shared" si="813"/>
        <v>0.97659415501355695</v>
      </c>
      <c r="T2178" s="147">
        <f t="shared" si="814"/>
        <v>2.3020171867223544E-6</v>
      </c>
      <c r="U2178" s="147" t="str">
        <f t="shared" si="815"/>
        <v/>
      </c>
      <c r="V2178" s="147" t="str">
        <f t="shared" si="816"/>
        <v/>
      </c>
      <c r="W2178" s="171">
        <f t="shared" si="817"/>
        <v>7.8667905103833022E-6</v>
      </c>
      <c r="X2178" s="169" t="str">
        <f t="shared" si="818"/>
        <v/>
      </c>
      <c r="Y2178" s="147" t="str">
        <f t="shared" si="819"/>
        <v/>
      </c>
      <c r="AC2178" s="151">
        <v>1497</v>
      </c>
      <c r="AD2178" s="147">
        <f t="shared" si="820"/>
        <v>1.9880000000000004</v>
      </c>
      <c r="AE2178" s="170">
        <f t="shared" si="821"/>
        <v>5.5298442621809468E-2</v>
      </c>
      <c r="AF2178" s="170">
        <f t="shared" si="822"/>
        <v>0.97659415501355706</v>
      </c>
      <c r="AG2178" s="147">
        <f t="shared" si="823"/>
        <v>5.5298442621809468E-2</v>
      </c>
      <c r="AH2178" s="147" t="str">
        <f t="shared" si="824"/>
        <v/>
      </c>
      <c r="AI2178" s="147" t="str">
        <f t="shared" si="825"/>
        <v/>
      </c>
      <c r="AJ2178" s="169">
        <f t="shared" si="826"/>
        <v>0</v>
      </c>
      <c r="AK2178" s="169" t="str">
        <f t="shared" si="827"/>
        <v/>
      </c>
      <c r="AL2178" s="169" t="str">
        <f t="shared" si="828"/>
        <v/>
      </c>
      <c r="AM2178" s="169"/>
      <c r="AN2178" s="169"/>
      <c r="AO2178" s="169"/>
      <c r="AP2178" s="169"/>
      <c r="AQ2178" s="169"/>
      <c r="AR2178" s="169"/>
      <c r="AS2178" s="169"/>
      <c r="AT2178" s="148"/>
      <c r="AU2178" s="149"/>
      <c r="AV2178" s="148"/>
      <c r="AW2178" s="173"/>
      <c r="AX2178" s="174"/>
      <c r="AY2178" s="175"/>
      <c r="AZ2178" s="175"/>
      <c r="BA2178" s="176"/>
      <c r="BB2178" s="176"/>
      <c r="BC2178" s="150"/>
      <c r="BE2178" s="151">
        <v>1474</v>
      </c>
      <c r="BF2178" s="164">
        <f t="shared" ref="BF2178:BF2241" si="830">BF2177+$BI$702</f>
        <v>9.4272000000000062</v>
      </c>
      <c r="BG2178" s="177">
        <f t="shared" ref="BG2178:BG2241" si="831">_xlfn.CHISQ.DIST.RT(BF2178,7)</f>
        <v>0.22342186512963319</v>
      </c>
      <c r="BH2178" s="178">
        <f t="shared" ref="BH2178:BH2241" si="832">BG2178-BG2179</f>
        <v>4.1642687049148197E-4</v>
      </c>
      <c r="BI2178" s="179" t="str">
        <f t="shared" ref="BI2178:BI2241" si="833">IF(BG2178&lt;(1-$BC$709),BH2178,"")</f>
        <v/>
      </c>
      <c r="BJ2178" s="179" t="str">
        <f t="shared" si="829"/>
        <v/>
      </c>
    </row>
    <row r="2179" spans="2:62" ht="20.100000000000001" customHeight="1" x14ac:dyDescent="0.25">
      <c r="B2179" s="147"/>
      <c r="C2179" s="151">
        <v>1498</v>
      </c>
      <c r="D2179" s="147">
        <f t="shared" si="802"/>
        <v>1487.8620631925246</v>
      </c>
      <c r="E2179" s="170">
        <f t="shared" si="803"/>
        <v>7.3448440649059198E-5</v>
      </c>
      <c r="F2179" s="170">
        <f t="shared" si="804"/>
        <v>0.97681447105781627</v>
      </c>
      <c r="G2179" s="147">
        <f t="shared" si="805"/>
        <v>7.3448440649059198E-5</v>
      </c>
      <c r="H2179" s="147" t="str">
        <f t="shared" si="806"/>
        <v/>
      </c>
      <c r="I2179" s="147" t="str">
        <f t="shared" si="807"/>
        <v/>
      </c>
      <c r="J2179" s="147">
        <f t="shared" si="808"/>
        <v>6.3072070976209429E-8</v>
      </c>
      <c r="K2179" s="147" t="str">
        <f t="shared" si="809"/>
        <v/>
      </c>
      <c r="L2179" s="147" t="str">
        <f t="shared" si="810"/>
        <v/>
      </c>
      <c r="P2179" s="151">
        <v>1498</v>
      </c>
      <c r="Q2179" s="147">
        <f t="shared" si="811"/>
        <v>47851.292482956749</v>
      </c>
      <c r="R2179" s="170">
        <f t="shared" si="812"/>
        <v>2.2837658665396698E-6</v>
      </c>
      <c r="S2179" s="170">
        <f t="shared" si="813"/>
        <v>0.97681447105781627</v>
      </c>
      <c r="T2179" s="147">
        <f t="shared" si="814"/>
        <v>2.2837658665396698E-6</v>
      </c>
      <c r="U2179" s="147" t="str">
        <f t="shared" si="815"/>
        <v/>
      </c>
      <c r="V2179" s="147" t="str">
        <f t="shared" si="816"/>
        <v/>
      </c>
      <c r="W2179" s="171">
        <f t="shared" si="817"/>
        <v>7.8283543461740852E-6</v>
      </c>
      <c r="X2179" s="169" t="str">
        <f t="shared" si="818"/>
        <v/>
      </c>
      <c r="Y2179" s="147" t="str">
        <f t="shared" si="819"/>
        <v/>
      </c>
      <c r="AC2179" s="151">
        <v>1498</v>
      </c>
      <c r="AD2179" s="147">
        <f t="shared" si="820"/>
        <v>1.992</v>
      </c>
      <c r="AE2179" s="170">
        <f t="shared" si="821"/>
        <v>5.4860014278304732E-2</v>
      </c>
      <c r="AF2179" s="170">
        <f t="shared" si="822"/>
        <v>0.97681447105781616</v>
      </c>
      <c r="AG2179" s="147">
        <f t="shared" si="823"/>
        <v>5.4860014278304732E-2</v>
      </c>
      <c r="AH2179" s="147" t="str">
        <f t="shared" si="824"/>
        <v/>
      </c>
      <c r="AI2179" s="147" t="str">
        <f t="shared" si="825"/>
        <v/>
      </c>
      <c r="AJ2179" s="169">
        <f t="shared" si="826"/>
        <v>0</v>
      </c>
      <c r="AK2179" s="169" t="str">
        <f t="shared" si="827"/>
        <v/>
      </c>
      <c r="AL2179" s="169" t="str">
        <f t="shared" si="828"/>
        <v/>
      </c>
      <c r="AM2179" s="169"/>
      <c r="AN2179" s="169"/>
      <c r="AO2179" s="169"/>
      <c r="AP2179" s="169"/>
      <c r="AQ2179" s="169"/>
      <c r="AR2179" s="169"/>
      <c r="AS2179" s="169"/>
      <c r="AT2179" s="148"/>
      <c r="AU2179" s="149"/>
      <c r="AV2179" s="148"/>
      <c r="AW2179" s="173"/>
      <c r="AX2179" s="174"/>
      <c r="AY2179" s="175"/>
      <c r="AZ2179" s="175"/>
      <c r="BA2179" s="176"/>
      <c r="BB2179" s="176"/>
      <c r="BC2179" s="150"/>
      <c r="BE2179" s="151">
        <v>1475</v>
      </c>
      <c r="BF2179" s="164">
        <f t="shared" si="830"/>
        <v>9.4336000000000055</v>
      </c>
      <c r="BG2179" s="177">
        <f t="shared" si="831"/>
        <v>0.22300543825914171</v>
      </c>
      <c r="BH2179" s="178">
        <f t="shared" si="832"/>
        <v>4.1580106241911885E-4</v>
      </c>
      <c r="BI2179" s="179" t="str">
        <f t="shared" si="833"/>
        <v/>
      </c>
      <c r="BJ2179" s="179" t="str">
        <f t="shared" si="829"/>
        <v/>
      </c>
    </row>
    <row r="2180" spans="2:62" ht="20.100000000000001" customHeight="1" x14ac:dyDescent="0.25">
      <c r="B2180" s="147"/>
      <c r="C2180" s="151">
        <v>1499</v>
      </c>
      <c r="D2180" s="147">
        <f t="shared" si="802"/>
        <v>1490.8497380182121</v>
      </c>
      <c r="E2180" s="170">
        <f t="shared" si="803"/>
        <v>7.2864945956600485E-5</v>
      </c>
      <c r="F2180" s="170">
        <f t="shared" si="804"/>
        <v>0.97703303860144342</v>
      </c>
      <c r="G2180" s="147">
        <f t="shared" si="805"/>
        <v>7.2864945956600485E-5</v>
      </c>
      <c r="H2180" s="147" t="str">
        <f t="shared" si="806"/>
        <v/>
      </c>
      <c r="I2180" s="147" t="str">
        <f t="shared" si="807"/>
        <v/>
      </c>
      <c r="J2180" s="147">
        <f t="shared" si="808"/>
        <v>6.4153723910686885E-8</v>
      </c>
      <c r="K2180" s="147" t="str">
        <f t="shared" si="809"/>
        <v/>
      </c>
      <c r="L2180" s="147" t="str">
        <f t="shared" si="810"/>
        <v/>
      </c>
      <c r="P2180" s="151">
        <v>1499</v>
      </c>
      <c r="Q2180" s="147">
        <f t="shared" si="811"/>
        <v>47947.379415653442</v>
      </c>
      <c r="R2180" s="170">
        <f t="shared" si="812"/>
        <v>2.2656229999223736E-6</v>
      </c>
      <c r="S2180" s="170">
        <f t="shared" si="813"/>
        <v>0.97703303860144342</v>
      </c>
      <c r="T2180" s="147">
        <f t="shared" si="814"/>
        <v>2.2656229999223736E-6</v>
      </c>
      <c r="U2180" s="147" t="str">
        <f t="shared" si="815"/>
        <v/>
      </c>
      <c r="V2180" s="147" t="str">
        <f t="shared" si="816"/>
        <v/>
      </c>
      <c r="W2180" s="171">
        <f t="shared" si="817"/>
        <v>7.7899813356047719E-6</v>
      </c>
      <c r="X2180" s="169" t="str">
        <f t="shared" si="818"/>
        <v/>
      </c>
      <c r="Y2180" s="147" t="str">
        <f t="shared" si="819"/>
        <v/>
      </c>
      <c r="AC2180" s="151">
        <v>1499</v>
      </c>
      <c r="AD2180" s="147">
        <f t="shared" si="820"/>
        <v>1.9960000000000004</v>
      </c>
      <c r="AE2180" s="170">
        <f t="shared" si="821"/>
        <v>5.4424191177409292E-2</v>
      </c>
      <c r="AF2180" s="170">
        <f t="shared" si="822"/>
        <v>0.97703303860144342</v>
      </c>
      <c r="AG2180" s="147">
        <f t="shared" si="823"/>
        <v>5.4424191177409292E-2</v>
      </c>
      <c r="AH2180" s="147" t="str">
        <f t="shared" si="824"/>
        <v/>
      </c>
      <c r="AI2180" s="147" t="str">
        <f t="shared" si="825"/>
        <v/>
      </c>
      <c r="AJ2180" s="169">
        <f t="shared" si="826"/>
        <v>0</v>
      </c>
      <c r="AK2180" s="169" t="str">
        <f t="shared" si="827"/>
        <v/>
      </c>
      <c r="AL2180" s="169" t="str">
        <f t="shared" si="828"/>
        <v/>
      </c>
      <c r="AM2180" s="169"/>
      <c r="AN2180" s="169"/>
      <c r="AO2180" s="169"/>
      <c r="AP2180" s="169"/>
      <c r="AQ2180" s="169"/>
      <c r="AR2180" s="169"/>
      <c r="AS2180" s="169"/>
      <c r="AT2180" s="148"/>
      <c r="AU2180" s="149"/>
      <c r="AV2180" s="148"/>
      <c r="AW2180" s="173"/>
      <c r="AX2180" s="174"/>
      <c r="AY2180" s="175"/>
      <c r="AZ2180" s="175"/>
      <c r="BA2180" s="176"/>
      <c r="BB2180" s="176"/>
      <c r="BC2180" s="150"/>
      <c r="BE2180" s="151">
        <v>1476</v>
      </c>
      <c r="BF2180" s="164">
        <f t="shared" si="830"/>
        <v>9.4400000000000048</v>
      </c>
      <c r="BG2180" s="177">
        <f t="shared" si="831"/>
        <v>0.22258963719672259</v>
      </c>
      <c r="BH2180" s="178">
        <f t="shared" si="832"/>
        <v>4.1517571741331305E-4</v>
      </c>
      <c r="BI2180" s="179" t="str">
        <f t="shared" si="833"/>
        <v/>
      </c>
      <c r="BJ2180" s="179" t="str">
        <f t="shared" si="829"/>
        <v/>
      </c>
    </row>
    <row r="2181" spans="2:62" ht="20.100000000000001" customHeight="1" x14ac:dyDescent="0.25">
      <c r="B2181" s="147"/>
      <c r="C2181" s="151">
        <v>1500</v>
      </c>
      <c r="D2181" s="147">
        <f t="shared" si="802"/>
        <v>1493.8374128438995</v>
      </c>
      <c r="E2181" s="170">
        <f t="shared" si="803"/>
        <v>7.2284930138953382E-5</v>
      </c>
      <c r="F2181" s="170">
        <f t="shared" si="804"/>
        <v>0.97724986805182079</v>
      </c>
      <c r="G2181" s="147">
        <f t="shared" si="805"/>
        <v>7.2284930138953382E-5</v>
      </c>
      <c r="H2181" s="147" t="str">
        <f t="shared" si="806"/>
        <v/>
      </c>
      <c r="I2181" s="147" t="str">
        <f t="shared" si="807"/>
        <v/>
      </c>
      <c r="J2181" s="147">
        <f t="shared" si="808"/>
        <v>6.5252882571165107E-8</v>
      </c>
      <c r="K2181" s="147" t="str">
        <f t="shared" si="809"/>
        <v/>
      </c>
      <c r="L2181" s="147" t="str">
        <f t="shared" si="810"/>
        <v/>
      </c>
      <c r="P2181" s="151">
        <v>1500</v>
      </c>
      <c r="Q2181" s="147">
        <f t="shared" si="811"/>
        <v>48043.466348350135</v>
      </c>
      <c r="R2181" s="170">
        <f t="shared" si="812"/>
        <v>2.2475883035463849E-6</v>
      </c>
      <c r="S2181" s="170">
        <f t="shared" si="813"/>
        <v>0.97724986805182079</v>
      </c>
      <c r="T2181" s="147">
        <f t="shared" si="814"/>
        <v>2.2475883035463849E-6</v>
      </c>
      <c r="U2181" s="147" t="str">
        <f t="shared" si="815"/>
        <v/>
      </c>
      <c r="V2181" s="147" t="str">
        <f t="shared" si="816"/>
        <v/>
      </c>
      <c r="W2181" s="171">
        <f t="shared" si="817"/>
        <v>7.7516723940259686E-6</v>
      </c>
      <c r="X2181" s="169" t="str">
        <f t="shared" si="818"/>
        <v/>
      </c>
      <c r="Y2181" s="147" t="str">
        <f t="shared" si="819"/>
        <v/>
      </c>
      <c r="AC2181" s="151">
        <v>1500</v>
      </c>
      <c r="AD2181" s="147">
        <f t="shared" si="820"/>
        <v>2</v>
      </c>
      <c r="AE2181" s="170">
        <f t="shared" si="821"/>
        <v>5.3990966513188063E-2</v>
      </c>
      <c r="AF2181" s="170">
        <f t="shared" si="822"/>
        <v>0.97724986805182079</v>
      </c>
      <c r="AG2181" s="147">
        <f t="shared" si="823"/>
        <v>5.3990966513188063E-2</v>
      </c>
      <c r="AH2181" s="147" t="str">
        <f t="shared" si="824"/>
        <v/>
      </c>
      <c r="AI2181" s="147" t="str">
        <f t="shared" si="825"/>
        <v/>
      </c>
      <c r="AJ2181" s="169">
        <f t="shared" si="826"/>
        <v>0</v>
      </c>
      <c r="AK2181" s="169" t="str">
        <f t="shared" si="827"/>
        <v/>
      </c>
      <c r="AL2181" s="169" t="str">
        <f t="shared" si="828"/>
        <v/>
      </c>
      <c r="AM2181" s="169"/>
      <c r="AN2181" s="169"/>
      <c r="AO2181" s="169"/>
      <c r="AP2181" s="169"/>
      <c r="AQ2181" s="169"/>
      <c r="AR2181" s="169"/>
      <c r="AS2181" s="169"/>
      <c r="AT2181" s="148"/>
      <c r="AU2181" s="149"/>
      <c r="AV2181" s="148"/>
      <c r="AW2181" s="173"/>
      <c r="AX2181" s="174"/>
      <c r="AY2181" s="175"/>
      <c r="AZ2181" s="175"/>
      <c r="BA2181" s="176"/>
      <c r="BB2181" s="176"/>
      <c r="BC2181" s="150"/>
      <c r="BE2181" s="151">
        <v>1477</v>
      </c>
      <c r="BF2181" s="164">
        <f t="shared" si="830"/>
        <v>9.4464000000000041</v>
      </c>
      <c r="BG2181" s="177">
        <f t="shared" si="831"/>
        <v>0.22217446147930928</v>
      </c>
      <c r="BH2181" s="178">
        <f t="shared" si="832"/>
        <v>4.1455083686040006E-4</v>
      </c>
      <c r="BI2181" s="179" t="str">
        <f t="shared" si="833"/>
        <v/>
      </c>
      <c r="BJ2181" s="179" t="str">
        <f t="shared" si="829"/>
        <v/>
      </c>
    </row>
    <row r="2182" spans="2:62" ht="20.100000000000001" customHeight="1" x14ac:dyDescent="0.25">
      <c r="B2182" s="147"/>
      <c r="C2182" s="151">
        <v>1501</v>
      </c>
      <c r="D2182" s="147">
        <f t="shared" si="802"/>
        <v>1496.8250876695879</v>
      </c>
      <c r="E2182" s="170">
        <f t="shared" si="803"/>
        <v>7.1708383990242406E-5</v>
      </c>
      <c r="F2182" s="170">
        <f t="shared" si="804"/>
        <v>0.97746496978896624</v>
      </c>
      <c r="G2182" s="147">
        <f t="shared" si="805"/>
        <v>7.1708383990242406E-5</v>
      </c>
      <c r="H2182" s="147" t="str">
        <f t="shared" si="806"/>
        <v/>
      </c>
      <c r="I2182" s="147" t="str">
        <f t="shared" si="807"/>
        <v/>
      </c>
      <c r="J2182" s="147">
        <f t="shared" si="808"/>
        <v>6.6369811412663143E-8</v>
      </c>
      <c r="K2182" s="147" t="str">
        <f t="shared" si="809"/>
        <v/>
      </c>
      <c r="L2182" s="147" t="str">
        <f t="shared" si="810"/>
        <v/>
      </c>
      <c r="P2182" s="151">
        <v>1501</v>
      </c>
      <c r="Q2182" s="147">
        <f t="shared" si="811"/>
        <v>48139.553281046828</v>
      </c>
      <c r="R2182" s="170">
        <f t="shared" si="812"/>
        <v>2.2296614911692247E-6</v>
      </c>
      <c r="S2182" s="170">
        <f t="shared" si="813"/>
        <v>0.97746496978896613</v>
      </c>
      <c r="T2182" s="147">
        <f t="shared" si="814"/>
        <v>2.2296614911692247E-6</v>
      </c>
      <c r="U2182" s="147" t="str">
        <f t="shared" si="815"/>
        <v/>
      </c>
      <c r="V2182" s="147" t="str">
        <f t="shared" si="816"/>
        <v/>
      </c>
      <c r="W2182" s="171">
        <f t="shared" si="817"/>
        <v>7.7134284292264257E-6</v>
      </c>
      <c r="X2182" s="169" t="str">
        <f t="shared" si="818"/>
        <v/>
      </c>
      <c r="Y2182" s="147" t="str">
        <f t="shared" si="819"/>
        <v/>
      </c>
      <c r="AC2182" s="151">
        <v>1501</v>
      </c>
      <c r="AD2182" s="147">
        <f t="shared" si="820"/>
        <v>2.0040000000000004</v>
      </c>
      <c r="AE2182" s="170">
        <f t="shared" si="821"/>
        <v>5.3560333409600321E-2</v>
      </c>
      <c r="AF2182" s="170">
        <f t="shared" si="822"/>
        <v>0.97746496978896624</v>
      </c>
      <c r="AG2182" s="147">
        <f t="shared" si="823"/>
        <v>5.3560333409600321E-2</v>
      </c>
      <c r="AH2182" s="147" t="str">
        <f t="shared" si="824"/>
        <v/>
      </c>
      <c r="AI2182" s="147" t="str">
        <f t="shared" si="825"/>
        <v/>
      </c>
      <c r="AJ2182" s="169">
        <f t="shared" si="826"/>
        <v>0</v>
      </c>
      <c r="AK2182" s="169" t="str">
        <f t="shared" si="827"/>
        <v/>
      </c>
      <c r="AL2182" s="169" t="str">
        <f t="shared" si="828"/>
        <v/>
      </c>
      <c r="AM2182" s="169"/>
      <c r="AN2182" s="169"/>
      <c r="AO2182" s="169"/>
      <c r="AP2182" s="169"/>
      <c r="AQ2182" s="169"/>
      <c r="AR2182" s="169"/>
      <c r="AS2182" s="169"/>
      <c r="AT2182" s="148"/>
      <c r="AU2182" s="149"/>
      <c r="AV2182" s="148"/>
      <c r="AW2182" s="173"/>
      <c r="AX2182" s="174"/>
      <c r="AY2182" s="175"/>
      <c r="AZ2182" s="175"/>
      <c r="BA2182" s="176"/>
      <c r="BB2182" s="176"/>
      <c r="BC2182" s="150"/>
      <c r="BE2182" s="151">
        <v>1478</v>
      </c>
      <c r="BF2182" s="164">
        <f t="shared" si="830"/>
        <v>9.4528000000000034</v>
      </c>
      <c r="BG2182" s="177">
        <f t="shared" si="831"/>
        <v>0.22175991064244888</v>
      </c>
      <c r="BH2182" s="178">
        <f t="shared" si="832"/>
        <v>4.1392642213955444E-4</v>
      </c>
      <c r="BI2182" s="179" t="str">
        <f t="shared" si="833"/>
        <v/>
      </c>
      <c r="BJ2182" s="179" t="str">
        <f t="shared" si="829"/>
        <v/>
      </c>
    </row>
    <row r="2183" spans="2:62" ht="20.100000000000001" customHeight="1" x14ac:dyDescent="0.25">
      <c r="B2183" s="147"/>
      <c r="C2183" s="151">
        <v>1502</v>
      </c>
      <c r="D2183" s="147">
        <f t="shared" si="802"/>
        <v>1499.8127624952754</v>
      </c>
      <c r="E2183" s="170">
        <f t="shared" si="803"/>
        <v>7.1135298212067225E-5</v>
      </c>
      <c r="F2183" s="170">
        <f t="shared" si="804"/>
        <v>0.97767835416525462</v>
      </c>
      <c r="G2183" s="147">
        <f t="shared" si="805"/>
        <v>7.1135298212067225E-5</v>
      </c>
      <c r="H2183" s="147" t="str">
        <f t="shared" si="806"/>
        <v/>
      </c>
      <c r="I2183" s="147" t="str">
        <f t="shared" si="807"/>
        <v/>
      </c>
      <c r="J2183" s="147">
        <f t="shared" si="808"/>
        <v>6.7504778558746882E-8</v>
      </c>
      <c r="K2183" s="147" t="str">
        <f t="shared" si="809"/>
        <v/>
      </c>
      <c r="L2183" s="147" t="str">
        <f t="shared" si="810"/>
        <v/>
      </c>
      <c r="P2183" s="151">
        <v>1502</v>
      </c>
      <c r="Q2183" s="147">
        <f t="shared" si="811"/>
        <v>48235.640213743551</v>
      </c>
      <c r="R2183" s="170">
        <f t="shared" si="812"/>
        <v>2.2118422736714736E-6</v>
      </c>
      <c r="S2183" s="170">
        <f t="shared" si="813"/>
        <v>0.97767835416525462</v>
      </c>
      <c r="T2183" s="147">
        <f t="shared" si="814"/>
        <v>2.2118422736714736E-6</v>
      </c>
      <c r="U2183" s="147" t="str">
        <f t="shared" si="815"/>
        <v/>
      </c>
      <c r="V2183" s="147" t="str">
        <f t="shared" si="816"/>
        <v/>
      </c>
      <c r="W2183" s="171">
        <f t="shared" si="817"/>
        <v>7.6752503414122596E-6</v>
      </c>
      <c r="X2183" s="169" t="str">
        <f t="shared" si="818"/>
        <v/>
      </c>
      <c r="Y2183" s="147" t="str">
        <f t="shared" si="819"/>
        <v/>
      </c>
      <c r="AC2183" s="151">
        <v>1502</v>
      </c>
      <c r="AD2183" s="147">
        <f t="shared" si="820"/>
        <v>2.008</v>
      </c>
      <c r="AE2183" s="170">
        <f t="shared" si="821"/>
        <v>5.3132284921496888E-2</v>
      </c>
      <c r="AF2183" s="170">
        <f t="shared" si="822"/>
        <v>0.97767835416525462</v>
      </c>
      <c r="AG2183" s="147">
        <f t="shared" si="823"/>
        <v>5.3132284921496888E-2</v>
      </c>
      <c r="AH2183" s="147" t="str">
        <f t="shared" si="824"/>
        <v/>
      </c>
      <c r="AI2183" s="147" t="str">
        <f t="shared" si="825"/>
        <v/>
      </c>
      <c r="AJ2183" s="169">
        <f t="shared" si="826"/>
        <v>0</v>
      </c>
      <c r="AK2183" s="169" t="str">
        <f t="shared" si="827"/>
        <v/>
      </c>
      <c r="AL2183" s="169" t="str">
        <f t="shared" si="828"/>
        <v/>
      </c>
      <c r="AM2183" s="169"/>
      <c r="AN2183" s="169"/>
      <c r="AO2183" s="169"/>
      <c r="AP2183" s="169"/>
      <c r="AQ2183" s="169"/>
      <c r="AR2183" s="169"/>
      <c r="AS2183" s="169"/>
      <c r="AT2183" s="148"/>
      <c r="AU2183" s="149"/>
      <c r="AV2183" s="148"/>
      <c r="AW2183" s="173"/>
      <c r="AX2183" s="174"/>
      <c r="AY2183" s="175"/>
      <c r="AZ2183" s="175"/>
      <c r="BA2183" s="176"/>
      <c r="BB2183" s="176"/>
      <c r="BC2183" s="150"/>
      <c r="BE2183" s="151">
        <v>1479</v>
      </c>
      <c r="BF2183" s="164">
        <f t="shared" si="830"/>
        <v>9.4592000000000027</v>
      </c>
      <c r="BG2183" s="177">
        <f t="shared" si="831"/>
        <v>0.22134598422030932</v>
      </c>
      <c r="BH2183" s="178">
        <f t="shared" si="832"/>
        <v>4.133024746208469E-4</v>
      </c>
      <c r="BI2183" s="179" t="str">
        <f t="shared" si="833"/>
        <v/>
      </c>
      <c r="BJ2183" s="179" t="str">
        <f t="shared" si="829"/>
        <v/>
      </c>
    </row>
    <row r="2184" spans="2:62" ht="20.100000000000001" customHeight="1" x14ac:dyDescent="0.25">
      <c r="B2184" s="147"/>
      <c r="C2184" s="151">
        <v>1503</v>
      </c>
      <c r="D2184" s="147">
        <f t="shared" si="802"/>
        <v>1502.8004373209637</v>
      </c>
      <c r="E2184" s="170">
        <f t="shared" si="803"/>
        <v>7.05656634148324E-5</v>
      </c>
      <c r="F2184" s="170">
        <f t="shared" si="804"/>
        <v>0.9778900315051442</v>
      </c>
      <c r="G2184" s="147">
        <f t="shared" si="805"/>
        <v>7.05656634148324E-5</v>
      </c>
      <c r="H2184" s="147" t="str">
        <f t="shared" si="806"/>
        <v/>
      </c>
      <c r="I2184" s="147" t="str">
        <f t="shared" si="807"/>
        <v/>
      </c>
      <c r="J2184" s="147">
        <f t="shared" si="808"/>
        <v>6.8658055847018461E-8</v>
      </c>
      <c r="K2184" s="147" t="str">
        <f t="shared" si="809"/>
        <v/>
      </c>
      <c r="L2184" s="147" t="str">
        <f t="shared" si="810"/>
        <v/>
      </c>
      <c r="P2184" s="151">
        <v>1503</v>
      </c>
      <c r="Q2184" s="147">
        <f t="shared" si="811"/>
        <v>48331.727146440244</v>
      </c>
      <c r="R2184" s="170">
        <f t="shared" si="812"/>
        <v>2.1941303590981783E-6</v>
      </c>
      <c r="S2184" s="170">
        <f t="shared" si="813"/>
        <v>0.97789003150514409</v>
      </c>
      <c r="T2184" s="147">
        <f t="shared" si="814"/>
        <v>2.1941303590981783E-6</v>
      </c>
      <c r="U2184" s="147" t="str">
        <f t="shared" si="815"/>
        <v/>
      </c>
      <c r="V2184" s="147" t="str">
        <f t="shared" si="816"/>
        <v/>
      </c>
      <c r="W2184" s="171">
        <f t="shared" si="817"/>
        <v>7.6371390231869308E-6</v>
      </c>
      <c r="X2184" s="169" t="str">
        <f t="shared" si="818"/>
        <v/>
      </c>
      <c r="Y2184" s="147" t="str">
        <f t="shared" si="819"/>
        <v/>
      </c>
      <c r="AC2184" s="151">
        <v>1503</v>
      </c>
      <c r="AD2184" s="147">
        <f t="shared" si="820"/>
        <v>2.0120000000000005</v>
      </c>
      <c r="AE2184" s="170">
        <f t="shared" si="821"/>
        <v>5.2706814035613371E-2</v>
      </c>
      <c r="AF2184" s="170">
        <f t="shared" si="822"/>
        <v>0.97789003150514409</v>
      </c>
      <c r="AG2184" s="147">
        <f t="shared" si="823"/>
        <v>5.2706814035613371E-2</v>
      </c>
      <c r="AH2184" s="147" t="str">
        <f t="shared" si="824"/>
        <v/>
      </c>
      <c r="AI2184" s="147" t="str">
        <f t="shared" si="825"/>
        <v/>
      </c>
      <c r="AJ2184" s="169">
        <f t="shared" si="826"/>
        <v>0</v>
      </c>
      <c r="AK2184" s="169" t="str">
        <f t="shared" si="827"/>
        <v/>
      </c>
      <c r="AL2184" s="169" t="str">
        <f t="shared" si="828"/>
        <v/>
      </c>
      <c r="AM2184" s="169"/>
      <c r="AN2184" s="169"/>
      <c r="AO2184" s="169"/>
      <c r="AP2184" s="169"/>
      <c r="AQ2184" s="169"/>
      <c r="AR2184" s="169"/>
      <c r="AS2184" s="169"/>
      <c r="AT2184" s="148"/>
      <c r="AU2184" s="149"/>
      <c r="AV2184" s="148"/>
      <c r="AW2184" s="173"/>
      <c r="AX2184" s="174"/>
      <c r="AY2184" s="175"/>
      <c r="AZ2184" s="175"/>
      <c r="BA2184" s="176"/>
      <c r="BB2184" s="176"/>
      <c r="BC2184" s="150"/>
      <c r="BE2184" s="151">
        <v>1480</v>
      </c>
      <c r="BF2184" s="164">
        <f t="shared" si="830"/>
        <v>9.465600000000002</v>
      </c>
      <c r="BG2184" s="177">
        <f t="shared" si="831"/>
        <v>0.22093268174568848</v>
      </c>
      <c r="BH2184" s="178">
        <f t="shared" si="832"/>
        <v>4.1267899566779787E-4</v>
      </c>
      <c r="BI2184" s="179" t="str">
        <f t="shared" si="833"/>
        <v/>
      </c>
      <c r="BJ2184" s="179" t="str">
        <f t="shared" si="829"/>
        <v/>
      </c>
    </row>
    <row r="2185" spans="2:62" ht="20.100000000000001" customHeight="1" x14ac:dyDescent="0.25">
      <c r="B2185" s="147"/>
      <c r="C2185" s="151">
        <v>1504</v>
      </c>
      <c r="D2185" s="147">
        <f t="shared" si="802"/>
        <v>1505.7881121466512</v>
      </c>
      <c r="E2185" s="170">
        <f t="shared" si="803"/>
        <v>6.9999470119075849E-5</v>
      </c>
      <c r="F2185" s="170">
        <f t="shared" si="804"/>
        <v>0.97810001210490494</v>
      </c>
      <c r="G2185" s="147">
        <f t="shared" si="805"/>
        <v>6.9999470119075849E-5</v>
      </c>
      <c r="H2185" s="147" t="str">
        <f t="shared" si="806"/>
        <v/>
      </c>
      <c r="I2185" s="147" t="str">
        <f t="shared" si="807"/>
        <v/>
      </c>
      <c r="J2185" s="147">
        <f t="shared" si="808"/>
        <v>6.9829918875080026E-8</v>
      </c>
      <c r="K2185" s="147" t="str">
        <f t="shared" si="809"/>
        <v/>
      </c>
      <c r="L2185" s="147" t="str">
        <f t="shared" si="810"/>
        <v/>
      </c>
      <c r="P2185" s="151">
        <v>1504</v>
      </c>
      <c r="Q2185" s="147">
        <f t="shared" si="811"/>
        <v>48427.814079136937</v>
      </c>
      <c r="R2185" s="170">
        <f t="shared" si="812"/>
        <v>2.1765254527000882E-6</v>
      </c>
      <c r="S2185" s="170">
        <f t="shared" si="813"/>
        <v>0.97810001210490494</v>
      </c>
      <c r="T2185" s="147">
        <f t="shared" si="814"/>
        <v>2.1765254527000882E-6</v>
      </c>
      <c r="U2185" s="147" t="str">
        <f t="shared" si="815"/>
        <v/>
      </c>
      <c r="V2185" s="147" t="str">
        <f t="shared" si="816"/>
        <v/>
      </c>
      <c r="W2185" s="171">
        <f t="shared" si="817"/>
        <v>7.5990953595318279E-6</v>
      </c>
      <c r="X2185" s="169" t="str">
        <f t="shared" si="818"/>
        <v/>
      </c>
      <c r="Y2185" s="147" t="str">
        <f t="shared" si="819"/>
        <v/>
      </c>
      <c r="AC2185" s="151">
        <v>1504</v>
      </c>
      <c r="AD2185" s="147">
        <f t="shared" si="820"/>
        <v>2.016</v>
      </c>
      <c r="AE2185" s="170">
        <f t="shared" si="821"/>
        <v>5.2283913671562113E-2</v>
      </c>
      <c r="AF2185" s="170">
        <f t="shared" si="822"/>
        <v>0.97810001210490494</v>
      </c>
      <c r="AG2185" s="147">
        <f t="shared" si="823"/>
        <v>5.2283913671562113E-2</v>
      </c>
      <c r="AH2185" s="147" t="str">
        <f t="shared" si="824"/>
        <v/>
      </c>
      <c r="AI2185" s="147" t="str">
        <f t="shared" si="825"/>
        <v/>
      </c>
      <c r="AJ2185" s="169">
        <f t="shared" si="826"/>
        <v>0</v>
      </c>
      <c r="AK2185" s="169" t="str">
        <f t="shared" si="827"/>
        <v/>
      </c>
      <c r="AL2185" s="169" t="str">
        <f t="shared" si="828"/>
        <v/>
      </c>
      <c r="AM2185" s="169"/>
      <c r="AN2185" s="169"/>
      <c r="AO2185" s="169"/>
      <c r="AP2185" s="169"/>
      <c r="AQ2185" s="169"/>
      <c r="AR2185" s="169"/>
      <c r="AS2185" s="169"/>
      <c r="AT2185" s="148"/>
      <c r="AU2185" s="149"/>
      <c r="AV2185" s="148"/>
      <c r="AW2185" s="173"/>
      <c r="AX2185" s="174"/>
      <c r="AY2185" s="175"/>
      <c r="AZ2185" s="175"/>
      <c r="BA2185" s="176"/>
      <c r="BB2185" s="176"/>
      <c r="BC2185" s="150"/>
      <c r="BE2185" s="151">
        <v>1481</v>
      </c>
      <c r="BF2185" s="164">
        <f t="shared" si="830"/>
        <v>9.4720000000000013</v>
      </c>
      <c r="BG2185" s="177">
        <f t="shared" si="831"/>
        <v>0.22052000275002068</v>
      </c>
      <c r="BH2185" s="178">
        <f t="shared" si="832"/>
        <v>4.1205598663479615E-4</v>
      </c>
      <c r="BI2185" s="179" t="str">
        <f t="shared" si="833"/>
        <v/>
      </c>
      <c r="BJ2185" s="179" t="str">
        <f t="shared" si="829"/>
        <v/>
      </c>
    </row>
    <row r="2186" spans="2:62" ht="20.100000000000001" customHeight="1" x14ac:dyDescent="0.25">
      <c r="B2186" s="147"/>
      <c r="C2186" s="151">
        <v>1505</v>
      </c>
      <c r="D2186" s="147">
        <f t="shared" si="802"/>
        <v>1508.7757869723387</v>
      </c>
      <c r="E2186" s="170">
        <f t="shared" si="803"/>
        <v>6.9436708756791745E-5</v>
      </c>
      <c r="F2186" s="170">
        <f t="shared" si="804"/>
        <v>0.97830830623235321</v>
      </c>
      <c r="G2186" s="147">
        <f t="shared" si="805"/>
        <v>6.9436708756791745E-5</v>
      </c>
      <c r="H2186" s="147" t="str">
        <f t="shared" si="806"/>
        <v/>
      </c>
      <c r="I2186" s="147" t="str">
        <f t="shared" si="807"/>
        <v/>
      </c>
      <c r="J2186" s="147">
        <f t="shared" si="808"/>
        <v>7.1020647046984905E-8</v>
      </c>
      <c r="K2186" s="147" t="str">
        <f t="shared" si="809"/>
        <v/>
      </c>
      <c r="L2186" s="147" t="str">
        <f t="shared" si="810"/>
        <v/>
      </c>
      <c r="P2186" s="151">
        <v>1505</v>
      </c>
      <c r="Q2186" s="147">
        <f t="shared" si="811"/>
        <v>48523.90101183363</v>
      </c>
      <c r="R2186" s="170">
        <f t="shared" si="812"/>
        <v>2.1590272569748356E-6</v>
      </c>
      <c r="S2186" s="170">
        <f t="shared" si="813"/>
        <v>0.97830830623235321</v>
      </c>
      <c r="T2186" s="147">
        <f t="shared" si="814"/>
        <v>2.1590272569748356E-6</v>
      </c>
      <c r="U2186" s="147" t="str">
        <f t="shared" si="815"/>
        <v/>
      </c>
      <c r="V2186" s="147" t="str">
        <f t="shared" si="816"/>
        <v/>
      </c>
      <c r="W2186" s="171">
        <f t="shared" si="817"/>
        <v>7.5611202277876459E-6</v>
      </c>
      <c r="X2186" s="169" t="str">
        <f t="shared" si="818"/>
        <v/>
      </c>
      <c r="Y2186" s="147" t="str">
        <f t="shared" si="819"/>
        <v/>
      </c>
      <c r="AC2186" s="151">
        <v>1505</v>
      </c>
      <c r="AD2186" s="147">
        <f t="shared" si="820"/>
        <v>2.0200000000000005</v>
      </c>
      <c r="AE2186" s="170">
        <f t="shared" si="821"/>
        <v>5.186357668282051E-2</v>
      </c>
      <c r="AF2186" s="170">
        <f t="shared" si="822"/>
        <v>0.97830830623235321</v>
      </c>
      <c r="AG2186" s="147">
        <f t="shared" si="823"/>
        <v>5.186357668282051E-2</v>
      </c>
      <c r="AH2186" s="147" t="str">
        <f t="shared" si="824"/>
        <v/>
      </c>
      <c r="AI2186" s="147" t="str">
        <f t="shared" si="825"/>
        <v/>
      </c>
      <c r="AJ2186" s="169">
        <f t="shared" si="826"/>
        <v>0</v>
      </c>
      <c r="AK2186" s="169" t="str">
        <f t="shared" si="827"/>
        <v/>
      </c>
      <c r="AL2186" s="169" t="str">
        <f t="shared" si="828"/>
        <v/>
      </c>
      <c r="AM2186" s="169"/>
      <c r="AN2186" s="169"/>
      <c r="AO2186" s="169"/>
      <c r="AP2186" s="169"/>
      <c r="AQ2186" s="169"/>
      <c r="AR2186" s="169"/>
      <c r="AS2186" s="169"/>
      <c r="AT2186" s="148"/>
      <c r="AU2186" s="149"/>
      <c r="AV2186" s="148"/>
      <c r="AW2186" s="173"/>
      <c r="AX2186" s="174"/>
      <c r="AY2186" s="175"/>
      <c r="AZ2186" s="175"/>
      <c r="BA2186" s="176"/>
      <c r="BB2186" s="176"/>
      <c r="BC2186" s="150"/>
      <c r="BE2186" s="151">
        <v>1482</v>
      </c>
      <c r="BF2186" s="164">
        <f t="shared" si="830"/>
        <v>9.4784000000000006</v>
      </c>
      <c r="BG2186" s="177">
        <f t="shared" si="831"/>
        <v>0.22010794676338588</v>
      </c>
      <c r="BH2186" s="178">
        <f t="shared" si="832"/>
        <v>4.1143344886948596E-4</v>
      </c>
      <c r="BI2186" s="179" t="str">
        <f t="shared" si="833"/>
        <v/>
      </c>
      <c r="BJ2186" s="179" t="str">
        <f t="shared" si="829"/>
        <v/>
      </c>
    </row>
    <row r="2187" spans="2:62" ht="20.100000000000001" customHeight="1" x14ac:dyDescent="0.25">
      <c r="B2187" s="147"/>
      <c r="C2187" s="151">
        <v>1506</v>
      </c>
      <c r="D2187" s="147">
        <f t="shared" si="802"/>
        <v>1511.763461798027</v>
      </c>
      <c r="E2187" s="170">
        <f t="shared" si="803"/>
        <v>6.8877369672751149E-5</v>
      </c>
      <c r="F2187" s="170">
        <f t="shared" si="804"/>
        <v>0.97851492412658847</v>
      </c>
      <c r="G2187" s="147">
        <f t="shared" si="805"/>
        <v>6.8877369672751149E-5</v>
      </c>
      <c r="H2187" s="147" t="str">
        <f t="shared" si="806"/>
        <v/>
      </c>
      <c r="I2187" s="147" t="str">
        <f t="shared" si="807"/>
        <v/>
      </c>
      <c r="J2187" s="147">
        <f t="shared" si="808"/>
        <v>7.223052362017166E-8</v>
      </c>
      <c r="K2187" s="147" t="str">
        <f t="shared" si="809"/>
        <v/>
      </c>
      <c r="L2187" s="147" t="str">
        <f t="shared" si="810"/>
        <v/>
      </c>
      <c r="P2187" s="151">
        <v>1506</v>
      </c>
      <c r="Q2187" s="147">
        <f t="shared" si="811"/>
        <v>48619.987944530352</v>
      </c>
      <c r="R2187" s="170">
        <f t="shared" si="812"/>
        <v>2.1416354717079832E-6</v>
      </c>
      <c r="S2187" s="170">
        <f t="shared" si="813"/>
        <v>0.97851492412658847</v>
      </c>
      <c r="T2187" s="147">
        <f t="shared" si="814"/>
        <v>2.1416354717079832E-6</v>
      </c>
      <c r="U2187" s="147" t="str">
        <f t="shared" si="815"/>
        <v/>
      </c>
      <c r="V2187" s="147" t="str">
        <f t="shared" si="816"/>
        <v/>
      </c>
      <c r="W2187" s="171">
        <f t="shared" si="817"/>
        <v>7.5232144976364366E-6</v>
      </c>
      <c r="X2187" s="169" t="str">
        <f t="shared" si="818"/>
        <v/>
      </c>
      <c r="Y2187" s="147" t="str">
        <f t="shared" si="819"/>
        <v/>
      </c>
      <c r="AC2187" s="151">
        <v>1506</v>
      </c>
      <c r="AD2187" s="147">
        <f t="shared" si="820"/>
        <v>2.024</v>
      </c>
      <c r="AE2187" s="170">
        <f t="shared" si="821"/>
        <v>5.1445795857717774E-2</v>
      </c>
      <c r="AF2187" s="170">
        <f t="shared" si="822"/>
        <v>0.97851492412658847</v>
      </c>
      <c r="AG2187" s="147">
        <f t="shared" si="823"/>
        <v>5.1445795857717774E-2</v>
      </c>
      <c r="AH2187" s="147" t="str">
        <f t="shared" si="824"/>
        <v/>
      </c>
      <c r="AI2187" s="147" t="str">
        <f t="shared" si="825"/>
        <v/>
      </c>
      <c r="AJ2187" s="169">
        <f t="shared" si="826"/>
        <v>0</v>
      </c>
      <c r="AK2187" s="169" t="str">
        <f t="shared" si="827"/>
        <v/>
      </c>
      <c r="AL2187" s="169" t="str">
        <f t="shared" si="828"/>
        <v/>
      </c>
      <c r="AM2187" s="169"/>
      <c r="AN2187" s="169"/>
      <c r="AO2187" s="169"/>
      <c r="AP2187" s="169"/>
      <c r="AQ2187" s="169"/>
      <c r="AR2187" s="169"/>
      <c r="AS2187" s="169"/>
      <c r="AT2187" s="148"/>
      <c r="AU2187" s="149"/>
      <c r="AV2187" s="148"/>
      <c r="AW2187" s="173"/>
      <c r="AX2187" s="174"/>
      <c r="AY2187" s="175"/>
      <c r="AZ2187" s="175"/>
      <c r="BA2187" s="176"/>
      <c r="BB2187" s="176"/>
      <c r="BC2187" s="150"/>
      <c r="BE2187" s="151">
        <v>1483</v>
      </c>
      <c r="BF2187" s="164">
        <f t="shared" si="830"/>
        <v>9.4847999999999999</v>
      </c>
      <c r="BG2187" s="177">
        <f t="shared" si="831"/>
        <v>0.2196965133145164</v>
      </c>
      <c r="BH2187" s="178">
        <f t="shared" si="832"/>
        <v>4.1081138371087955E-4</v>
      </c>
      <c r="BI2187" s="179" t="str">
        <f t="shared" si="833"/>
        <v/>
      </c>
      <c r="BJ2187" s="179" t="str">
        <f t="shared" si="829"/>
        <v/>
      </c>
    </row>
    <row r="2188" spans="2:62" ht="20.100000000000001" customHeight="1" x14ac:dyDescent="0.25">
      <c r="B2188" s="147"/>
      <c r="C2188" s="151">
        <v>1507</v>
      </c>
      <c r="D2188" s="147">
        <f t="shared" si="802"/>
        <v>1514.7511366237145</v>
      </c>
      <c r="E2188" s="170">
        <f t="shared" si="803"/>
        <v>6.8321443125819186E-5</v>
      </c>
      <c r="F2188" s="170">
        <f t="shared" si="804"/>
        <v>0.9787198759977348</v>
      </c>
      <c r="G2188" s="147">
        <f t="shared" si="805"/>
        <v>6.8321443125819186E-5</v>
      </c>
      <c r="H2188" s="147" t="str">
        <f t="shared" si="806"/>
        <v/>
      </c>
      <c r="I2188" s="147" t="str">
        <f t="shared" si="807"/>
        <v/>
      </c>
      <c r="J2188" s="147">
        <f t="shared" si="808"/>
        <v>7.3459835752887281E-8</v>
      </c>
      <c r="K2188" s="147" t="str">
        <f t="shared" si="809"/>
        <v/>
      </c>
      <c r="L2188" s="147" t="str">
        <f t="shared" si="810"/>
        <v/>
      </c>
      <c r="P2188" s="151">
        <v>1507</v>
      </c>
      <c r="Q2188" s="147">
        <f t="shared" si="811"/>
        <v>48716.074877227045</v>
      </c>
      <c r="R2188" s="170">
        <f t="shared" si="812"/>
        <v>2.1243497940139817E-6</v>
      </c>
      <c r="S2188" s="170">
        <f t="shared" si="813"/>
        <v>0.97871987599773491</v>
      </c>
      <c r="T2188" s="147">
        <f t="shared" si="814"/>
        <v>2.1243497940139817E-6</v>
      </c>
      <c r="U2188" s="147" t="str">
        <f t="shared" si="815"/>
        <v/>
      </c>
      <c r="V2188" s="147" t="str">
        <f t="shared" si="816"/>
        <v/>
      </c>
      <c r="W2188" s="171">
        <f t="shared" si="817"/>
        <v>7.485379031084396E-6</v>
      </c>
      <c r="X2188" s="169" t="str">
        <f t="shared" si="818"/>
        <v/>
      </c>
      <c r="Y2188" s="147" t="str">
        <f t="shared" si="819"/>
        <v/>
      </c>
      <c r="AC2188" s="151">
        <v>1507</v>
      </c>
      <c r="AD2188" s="147">
        <f t="shared" si="820"/>
        <v>2.0280000000000005</v>
      </c>
      <c r="AE2188" s="170">
        <f t="shared" si="821"/>
        <v>5.1030563920417639E-2</v>
      </c>
      <c r="AF2188" s="170">
        <f t="shared" si="822"/>
        <v>0.97871987599773491</v>
      </c>
      <c r="AG2188" s="147">
        <f t="shared" si="823"/>
        <v>5.1030563920417639E-2</v>
      </c>
      <c r="AH2188" s="147" t="str">
        <f t="shared" si="824"/>
        <v/>
      </c>
      <c r="AI2188" s="147" t="str">
        <f t="shared" si="825"/>
        <v/>
      </c>
      <c r="AJ2188" s="169">
        <f t="shared" si="826"/>
        <v>0</v>
      </c>
      <c r="AK2188" s="169" t="str">
        <f t="shared" si="827"/>
        <v/>
      </c>
      <c r="AL2188" s="169" t="str">
        <f t="shared" si="828"/>
        <v/>
      </c>
      <c r="AM2188" s="169"/>
      <c r="AN2188" s="169"/>
      <c r="AO2188" s="169"/>
      <c r="AP2188" s="169"/>
      <c r="AQ2188" s="169"/>
      <c r="AR2188" s="169"/>
      <c r="AS2188" s="169"/>
      <c r="AT2188" s="148"/>
      <c r="AU2188" s="149"/>
      <c r="AV2188" s="148"/>
      <c r="AW2188" s="173"/>
      <c r="AX2188" s="174"/>
      <c r="AY2188" s="175"/>
      <c r="AZ2188" s="175"/>
      <c r="BA2188" s="176"/>
      <c r="BB2188" s="176"/>
      <c r="BC2188" s="150"/>
      <c r="BE2188" s="151">
        <v>1484</v>
      </c>
      <c r="BF2188" s="164">
        <f t="shared" si="830"/>
        <v>9.4911999999999992</v>
      </c>
      <c r="BG2188" s="177">
        <f t="shared" si="831"/>
        <v>0.21928570193080552</v>
      </c>
      <c r="BH2188" s="178">
        <f t="shared" si="832"/>
        <v>4.1018979249091148E-4</v>
      </c>
      <c r="BI2188" s="179" t="str">
        <f t="shared" si="833"/>
        <v/>
      </c>
      <c r="BJ2188" s="179" t="str">
        <f t="shared" si="829"/>
        <v/>
      </c>
    </row>
    <row r="2189" spans="2:62" ht="20.100000000000001" customHeight="1" x14ac:dyDescent="0.25">
      <c r="B2189" s="147"/>
      <c r="C2189" s="151">
        <v>1508</v>
      </c>
      <c r="D2189" s="147">
        <f t="shared" si="802"/>
        <v>1517.738811449402</v>
      </c>
      <c r="E2189" s="170">
        <f t="shared" si="803"/>
        <v>6.7768919290267247E-5</v>
      </c>
      <c r="F2189" s="170">
        <f t="shared" si="804"/>
        <v>0.97892317202668633</v>
      </c>
      <c r="G2189" s="147">
        <f t="shared" si="805"/>
        <v>6.7768919290267247E-5</v>
      </c>
      <c r="H2189" s="147" t="str">
        <f t="shared" si="806"/>
        <v/>
      </c>
      <c r="I2189" s="147" t="str">
        <f t="shared" si="807"/>
        <v/>
      </c>
      <c r="J2189" s="147">
        <f t="shared" si="808"/>
        <v>7.4708874552106786E-8</v>
      </c>
      <c r="K2189" s="147" t="str">
        <f t="shared" si="809"/>
        <v/>
      </c>
      <c r="L2189" s="147" t="str">
        <f t="shared" si="810"/>
        <v/>
      </c>
      <c r="P2189" s="151">
        <v>1508</v>
      </c>
      <c r="Q2189" s="147">
        <f t="shared" si="811"/>
        <v>48812.161809923738</v>
      </c>
      <c r="R2189" s="170">
        <f t="shared" si="812"/>
        <v>2.1071699183769727E-6</v>
      </c>
      <c r="S2189" s="170">
        <f t="shared" si="813"/>
        <v>0.97892317202668633</v>
      </c>
      <c r="T2189" s="147">
        <f t="shared" si="814"/>
        <v>2.1071699183769727E-6</v>
      </c>
      <c r="U2189" s="147" t="str">
        <f t="shared" si="815"/>
        <v/>
      </c>
      <c r="V2189" s="147" t="str">
        <f t="shared" si="816"/>
        <v/>
      </c>
      <c r="W2189" s="171">
        <f t="shared" si="817"/>
        <v>7.4476146824452464E-6</v>
      </c>
      <c r="X2189" s="169" t="str">
        <f t="shared" si="818"/>
        <v/>
      </c>
      <c r="Y2189" s="147" t="str">
        <f t="shared" si="819"/>
        <v/>
      </c>
      <c r="AC2189" s="151">
        <v>1508</v>
      </c>
      <c r="AD2189" s="147">
        <f t="shared" si="820"/>
        <v>2.032</v>
      </c>
      <c r="AE2189" s="170">
        <f t="shared" si="821"/>
        <v>5.0617873531899893E-2</v>
      </c>
      <c r="AF2189" s="170">
        <f t="shared" si="822"/>
        <v>0.97892317202668633</v>
      </c>
      <c r="AG2189" s="147">
        <f t="shared" si="823"/>
        <v>5.0617873531899893E-2</v>
      </c>
      <c r="AH2189" s="147" t="str">
        <f t="shared" si="824"/>
        <v/>
      </c>
      <c r="AI2189" s="147" t="str">
        <f t="shared" si="825"/>
        <v/>
      </c>
      <c r="AJ2189" s="169">
        <f t="shared" si="826"/>
        <v>0</v>
      </c>
      <c r="AK2189" s="169" t="str">
        <f t="shared" si="827"/>
        <v/>
      </c>
      <c r="AL2189" s="169" t="str">
        <f t="shared" si="828"/>
        <v/>
      </c>
      <c r="AM2189" s="169"/>
      <c r="AN2189" s="169"/>
      <c r="AO2189" s="169"/>
      <c r="AP2189" s="169"/>
      <c r="AQ2189" s="169"/>
      <c r="AR2189" s="169"/>
      <c r="AS2189" s="169"/>
      <c r="AT2189" s="148"/>
      <c r="AU2189" s="149"/>
      <c r="AV2189" s="148"/>
      <c r="AW2189" s="173"/>
      <c r="AX2189" s="174"/>
      <c r="AY2189" s="175"/>
      <c r="AZ2189" s="175"/>
      <c r="BA2189" s="176"/>
      <c r="BB2189" s="176"/>
      <c r="BC2189" s="150"/>
      <c r="BE2189" s="151">
        <v>1485</v>
      </c>
      <c r="BF2189" s="164">
        <f t="shared" si="830"/>
        <v>9.4975999999999985</v>
      </c>
      <c r="BG2189" s="177">
        <f t="shared" si="831"/>
        <v>0.2188755121383146</v>
      </c>
      <c r="BH2189" s="178">
        <f t="shared" si="832"/>
        <v>4.0956867653280105E-4</v>
      </c>
      <c r="BI2189" s="179" t="str">
        <f t="shared" si="833"/>
        <v/>
      </c>
      <c r="BJ2189" s="179" t="str">
        <f t="shared" si="829"/>
        <v/>
      </c>
    </row>
    <row r="2190" spans="2:62" ht="20.100000000000001" customHeight="1" x14ac:dyDescent="0.25">
      <c r="B2190" s="147"/>
      <c r="C2190" s="151">
        <v>1509</v>
      </c>
      <c r="D2190" s="147">
        <f t="shared" si="802"/>
        <v>1520.7264862750903</v>
      </c>
      <c r="E2190" s="170">
        <f t="shared" si="803"/>
        <v>6.721978825708216E-5</v>
      </c>
      <c r="F2190" s="170">
        <f t="shared" si="804"/>
        <v>0.97912482236485621</v>
      </c>
      <c r="G2190" s="147">
        <f t="shared" si="805"/>
        <v>6.721978825708216E-5</v>
      </c>
      <c r="H2190" s="147" t="str">
        <f t="shared" si="806"/>
        <v/>
      </c>
      <c r="I2190" s="147" t="str">
        <f t="shared" si="807"/>
        <v/>
      </c>
      <c r="J2190" s="147">
        <f t="shared" si="808"/>
        <v>7.5977935121948799E-8</v>
      </c>
      <c r="K2190" s="147" t="str">
        <f t="shared" si="809"/>
        <v/>
      </c>
      <c r="L2190" s="147" t="str">
        <f t="shared" si="810"/>
        <v/>
      </c>
      <c r="P2190" s="151">
        <v>1509</v>
      </c>
      <c r="Q2190" s="147">
        <f t="shared" si="811"/>
        <v>48908.248742620432</v>
      </c>
      <c r="R2190" s="170">
        <f t="shared" si="812"/>
        <v>2.0900955366914931E-6</v>
      </c>
      <c r="S2190" s="170">
        <f t="shared" si="813"/>
        <v>0.97912482236485621</v>
      </c>
      <c r="T2190" s="147">
        <f t="shared" si="814"/>
        <v>2.0900955366914931E-6</v>
      </c>
      <c r="U2190" s="147" t="str">
        <f t="shared" si="815"/>
        <v/>
      </c>
      <c r="V2190" s="147" t="str">
        <f t="shared" si="816"/>
        <v/>
      </c>
      <c r="W2190" s="171">
        <f t="shared" si="817"/>
        <v>7.4099222983244333E-6</v>
      </c>
      <c r="X2190" s="169" t="str">
        <f t="shared" si="818"/>
        <v/>
      </c>
      <c r="Y2190" s="147" t="str">
        <f t="shared" si="819"/>
        <v/>
      </c>
      <c r="AC2190" s="151">
        <v>1509</v>
      </c>
      <c r="AD2190" s="147">
        <f t="shared" si="820"/>
        <v>2.0360000000000005</v>
      </c>
      <c r="AE2190" s="170">
        <f t="shared" si="821"/>
        <v>5.020771729093719E-2</v>
      </c>
      <c r="AF2190" s="170">
        <f t="shared" si="822"/>
        <v>0.97912482236485621</v>
      </c>
      <c r="AG2190" s="147">
        <f t="shared" si="823"/>
        <v>5.020771729093719E-2</v>
      </c>
      <c r="AH2190" s="147" t="str">
        <f t="shared" si="824"/>
        <v/>
      </c>
      <c r="AI2190" s="147" t="str">
        <f t="shared" si="825"/>
        <v/>
      </c>
      <c r="AJ2190" s="169">
        <f t="shared" si="826"/>
        <v>0</v>
      </c>
      <c r="AK2190" s="169" t="str">
        <f t="shared" si="827"/>
        <v/>
      </c>
      <c r="AL2190" s="169" t="str">
        <f t="shared" si="828"/>
        <v/>
      </c>
      <c r="AM2190" s="169"/>
      <c r="AN2190" s="169"/>
      <c r="AO2190" s="169"/>
      <c r="AP2190" s="169"/>
      <c r="AQ2190" s="169"/>
      <c r="AR2190" s="169"/>
      <c r="AS2190" s="169"/>
      <c r="AT2190" s="148"/>
      <c r="AU2190" s="149"/>
      <c r="AV2190" s="148"/>
      <c r="AW2190" s="173"/>
      <c r="AX2190" s="174"/>
      <c r="AY2190" s="175"/>
      <c r="AZ2190" s="175"/>
      <c r="BA2190" s="176"/>
      <c r="BB2190" s="176"/>
      <c r="BC2190" s="150"/>
      <c r="BE2190" s="151">
        <v>1486</v>
      </c>
      <c r="BF2190" s="164">
        <f t="shared" si="830"/>
        <v>9.5039999999999978</v>
      </c>
      <c r="BG2190" s="177">
        <f t="shared" si="831"/>
        <v>0.2184659434617818</v>
      </c>
      <c r="BH2190" s="178">
        <f t="shared" si="832"/>
        <v>4.0894803715352257E-4</v>
      </c>
      <c r="BI2190" s="179" t="str">
        <f t="shared" si="833"/>
        <v/>
      </c>
      <c r="BJ2190" s="179" t="str">
        <f t="shared" si="829"/>
        <v/>
      </c>
    </row>
    <row r="2191" spans="2:62" ht="20.100000000000001" customHeight="1" x14ac:dyDescent="0.25">
      <c r="B2191" s="147"/>
      <c r="C2191" s="151">
        <v>1510</v>
      </c>
      <c r="D2191" s="147">
        <f t="shared" si="802"/>
        <v>1523.7141611007778</v>
      </c>
      <c r="E2191" s="170">
        <f t="shared" si="803"/>
        <v>6.6674040035272141E-5</v>
      </c>
      <c r="F2191" s="170">
        <f t="shared" si="804"/>
        <v>0.97932483713392993</v>
      </c>
      <c r="G2191" s="147">
        <f t="shared" si="805"/>
        <v>6.6674040035272141E-5</v>
      </c>
      <c r="H2191" s="147" t="str">
        <f t="shared" si="806"/>
        <v/>
      </c>
      <c r="I2191" s="147" t="str">
        <f t="shared" si="807"/>
        <v/>
      </c>
      <c r="J2191" s="147">
        <f t="shared" si="808"/>
        <v>7.7267316612590316E-8</v>
      </c>
      <c r="K2191" s="147" t="str">
        <f t="shared" si="809"/>
        <v/>
      </c>
      <c r="L2191" s="147" t="str">
        <f t="shared" si="810"/>
        <v/>
      </c>
      <c r="P2191" s="151">
        <v>1510</v>
      </c>
      <c r="Q2191" s="147">
        <f t="shared" si="811"/>
        <v>49004.335675317154</v>
      </c>
      <c r="R2191" s="170">
        <f t="shared" si="812"/>
        <v>2.0731263383030609E-6</v>
      </c>
      <c r="S2191" s="170">
        <f t="shared" si="813"/>
        <v>0.97932483713393004</v>
      </c>
      <c r="T2191" s="147">
        <f t="shared" si="814"/>
        <v>2.0731263383030609E-6</v>
      </c>
      <c r="U2191" s="147" t="str">
        <f t="shared" si="815"/>
        <v/>
      </c>
      <c r="V2191" s="147" t="str">
        <f t="shared" si="816"/>
        <v/>
      </c>
      <c r="W2191" s="171">
        <f t="shared" si="817"/>
        <v>7.3723027176039465E-6</v>
      </c>
      <c r="X2191" s="169" t="str">
        <f t="shared" si="818"/>
        <v/>
      </c>
      <c r="Y2191" s="147" t="str">
        <f t="shared" si="819"/>
        <v/>
      </c>
      <c r="AC2191" s="151">
        <v>1510</v>
      </c>
      <c r="AD2191" s="147">
        <f t="shared" si="820"/>
        <v>2.04</v>
      </c>
      <c r="AE2191" s="170">
        <f t="shared" si="821"/>
        <v>4.9800087735070775E-2</v>
      </c>
      <c r="AF2191" s="170">
        <f t="shared" si="822"/>
        <v>0.97932483713392993</v>
      </c>
      <c r="AG2191" s="147">
        <f t="shared" si="823"/>
        <v>4.9800087735070775E-2</v>
      </c>
      <c r="AH2191" s="147" t="str">
        <f t="shared" si="824"/>
        <v/>
      </c>
      <c r="AI2191" s="147" t="str">
        <f t="shared" si="825"/>
        <v/>
      </c>
      <c r="AJ2191" s="169">
        <f t="shared" si="826"/>
        <v>0</v>
      </c>
      <c r="AK2191" s="169" t="str">
        <f t="shared" si="827"/>
        <v/>
      </c>
      <c r="AL2191" s="169" t="str">
        <f t="shared" si="828"/>
        <v/>
      </c>
      <c r="AM2191" s="169"/>
      <c r="AN2191" s="169"/>
      <c r="AO2191" s="169"/>
      <c r="AP2191" s="169"/>
      <c r="AQ2191" s="169"/>
      <c r="AR2191" s="169"/>
      <c r="AS2191" s="169"/>
      <c r="AT2191" s="148"/>
      <c r="AU2191" s="149"/>
      <c r="AV2191" s="148"/>
      <c r="AW2191" s="173"/>
      <c r="AX2191" s="174"/>
      <c r="AY2191" s="175"/>
      <c r="AZ2191" s="175"/>
      <c r="BA2191" s="176"/>
      <c r="BB2191" s="176"/>
      <c r="BC2191" s="150"/>
      <c r="BE2191" s="151">
        <v>1487</v>
      </c>
      <c r="BF2191" s="164">
        <f t="shared" si="830"/>
        <v>9.5103999999999971</v>
      </c>
      <c r="BG2191" s="177">
        <f t="shared" si="831"/>
        <v>0.21805699542462828</v>
      </c>
      <c r="BH2191" s="178">
        <f t="shared" si="832"/>
        <v>4.0832787566061346E-4</v>
      </c>
      <c r="BI2191" s="179" t="str">
        <f t="shared" si="833"/>
        <v/>
      </c>
      <c r="BJ2191" s="179" t="str">
        <f t="shared" si="829"/>
        <v/>
      </c>
    </row>
    <row r="2192" spans="2:62" ht="20.100000000000001" customHeight="1" x14ac:dyDescent="0.25">
      <c r="B2192" s="147"/>
      <c r="C2192" s="151">
        <v>1511</v>
      </c>
      <c r="D2192" s="147">
        <f t="shared" si="802"/>
        <v>1526.7018359264662</v>
      </c>
      <c r="E2192" s="170">
        <f t="shared" si="803"/>
        <v>6.6131664553166505E-5</v>
      </c>
      <c r="F2192" s="170">
        <f t="shared" si="804"/>
        <v>0.97952322642562262</v>
      </c>
      <c r="G2192" s="147">
        <f t="shared" si="805"/>
        <v>6.6131664553166505E-5</v>
      </c>
      <c r="H2192" s="147" t="str">
        <f t="shared" si="806"/>
        <v/>
      </c>
      <c r="I2192" s="147" t="str">
        <f t="shared" si="807"/>
        <v/>
      </c>
      <c r="J2192" s="147">
        <f t="shared" si="808"/>
        <v>7.8577322269691022E-8</v>
      </c>
      <c r="K2192" s="147" t="str">
        <f t="shared" si="809"/>
        <v/>
      </c>
      <c r="L2192" s="147" t="str">
        <f t="shared" si="810"/>
        <v/>
      </c>
      <c r="P2192" s="151">
        <v>1511</v>
      </c>
      <c r="Q2192" s="147">
        <f t="shared" si="811"/>
        <v>49100.422608013847</v>
      </c>
      <c r="R2192" s="170">
        <f t="shared" si="812"/>
        <v>2.056262010048647E-6</v>
      </c>
      <c r="S2192" s="170">
        <f t="shared" si="813"/>
        <v>0.97952322642562262</v>
      </c>
      <c r="T2192" s="147">
        <f t="shared" si="814"/>
        <v>2.056262010048647E-6</v>
      </c>
      <c r="U2192" s="147" t="str">
        <f t="shared" si="815"/>
        <v/>
      </c>
      <c r="V2192" s="147" t="str">
        <f t="shared" si="816"/>
        <v/>
      </c>
      <c r="W2192" s="171">
        <f t="shared" si="817"/>
        <v>7.3347567714279012E-6</v>
      </c>
      <c r="X2192" s="169" t="str">
        <f t="shared" si="818"/>
        <v/>
      </c>
      <c r="Y2192" s="147" t="str">
        <f t="shared" si="819"/>
        <v/>
      </c>
      <c r="AC2192" s="151">
        <v>1511</v>
      </c>
      <c r="AD2192" s="147">
        <f t="shared" si="820"/>
        <v>2.0440000000000005</v>
      </c>
      <c r="AE2192" s="170">
        <f t="shared" si="821"/>
        <v>4.9394977341581492E-2</v>
      </c>
      <c r="AF2192" s="170">
        <f t="shared" si="822"/>
        <v>0.97952322642562262</v>
      </c>
      <c r="AG2192" s="147">
        <f t="shared" si="823"/>
        <v>4.9394977341581492E-2</v>
      </c>
      <c r="AH2192" s="147" t="str">
        <f t="shared" si="824"/>
        <v/>
      </c>
      <c r="AI2192" s="147" t="str">
        <f t="shared" si="825"/>
        <v/>
      </c>
      <c r="AJ2192" s="169">
        <f t="shared" si="826"/>
        <v>0</v>
      </c>
      <c r="AK2192" s="169" t="str">
        <f t="shared" si="827"/>
        <v/>
      </c>
      <c r="AL2192" s="169" t="str">
        <f t="shared" si="828"/>
        <v/>
      </c>
      <c r="AM2192" s="169"/>
      <c r="AN2192" s="169"/>
      <c r="AO2192" s="169"/>
      <c r="AP2192" s="169"/>
      <c r="AQ2192" s="169"/>
      <c r="AR2192" s="169"/>
      <c r="AS2192" s="169"/>
      <c r="AT2192" s="148"/>
      <c r="AU2192" s="149"/>
      <c r="AV2192" s="148"/>
      <c r="AW2192" s="173"/>
      <c r="AX2192" s="174"/>
      <c r="AY2192" s="175"/>
      <c r="AZ2192" s="175"/>
      <c r="BA2192" s="176"/>
      <c r="BB2192" s="176"/>
      <c r="BC2192" s="150"/>
      <c r="BE2192" s="151">
        <v>1488</v>
      </c>
      <c r="BF2192" s="164">
        <f t="shared" si="830"/>
        <v>9.5167999999999964</v>
      </c>
      <c r="BG2192" s="177">
        <f t="shared" si="831"/>
        <v>0.21764866754896767</v>
      </c>
      <c r="BH2192" s="178">
        <f t="shared" si="832"/>
        <v>4.0770819335522734E-4</v>
      </c>
      <c r="BI2192" s="179" t="str">
        <f t="shared" si="833"/>
        <v/>
      </c>
      <c r="BJ2192" s="179" t="str">
        <f t="shared" si="829"/>
        <v/>
      </c>
    </row>
    <row r="2193" spans="2:62" ht="20.100000000000001" customHeight="1" x14ac:dyDescent="0.25">
      <c r="B2193" s="147"/>
      <c r="C2193" s="151">
        <v>1512</v>
      </c>
      <c r="D2193" s="147">
        <f t="shared" si="802"/>
        <v>1529.6895107521536</v>
      </c>
      <c r="E2193" s="170">
        <f t="shared" si="803"/>
        <v>6.5592651659714097E-5</v>
      </c>
      <c r="F2193" s="170">
        <f t="shared" si="804"/>
        <v>0.97972000030143902</v>
      </c>
      <c r="G2193" s="147">
        <f t="shared" si="805"/>
        <v>6.5592651659714097E-5</v>
      </c>
      <c r="H2193" s="147" t="str">
        <f t="shared" si="806"/>
        <v/>
      </c>
      <c r="I2193" s="147" t="str">
        <f t="shared" si="807"/>
        <v/>
      </c>
      <c r="J2193" s="147">
        <f t="shared" si="808"/>
        <v>7.9908259484319546E-8</v>
      </c>
      <c r="K2193" s="147" t="str">
        <f t="shared" si="809"/>
        <v/>
      </c>
      <c r="L2193" s="147" t="str">
        <f t="shared" si="810"/>
        <v/>
      </c>
      <c r="P2193" s="151">
        <v>1512</v>
      </c>
      <c r="Q2193" s="147">
        <f t="shared" si="811"/>
        <v>49196.50954071054</v>
      </c>
      <c r="R2193" s="170">
        <f t="shared" si="812"/>
        <v>2.0395022362969742E-6</v>
      </c>
      <c r="S2193" s="170">
        <f t="shared" si="813"/>
        <v>0.97972000030143902</v>
      </c>
      <c r="T2193" s="147">
        <f t="shared" si="814"/>
        <v>2.0395022362969742E-6</v>
      </c>
      <c r="U2193" s="147" t="str">
        <f t="shared" si="815"/>
        <v/>
      </c>
      <c r="V2193" s="147" t="str">
        <f t="shared" si="816"/>
        <v/>
      </c>
      <c r="W2193" s="171">
        <f t="shared" si="817"/>
        <v>7.2972852831886974E-6</v>
      </c>
      <c r="X2193" s="169" t="str">
        <f t="shared" si="818"/>
        <v/>
      </c>
      <c r="Y2193" s="147" t="str">
        <f t="shared" si="819"/>
        <v/>
      </c>
      <c r="AC2193" s="151">
        <v>1512</v>
      </c>
      <c r="AD2193" s="147">
        <f t="shared" si="820"/>
        <v>2.048</v>
      </c>
      <c r="AE2193" s="170">
        <f t="shared" si="821"/>
        <v>4.8992378528459266E-2</v>
      </c>
      <c r="AF2193" s="170">
        <f t="shared" si="822"/>
        <v>0.97972000030143902</v>
      </c>
      <c r="AG2193" s="147">
        <f t="shared" si="823"/>
        <v>4.8992378528459266E-2</v>
      </c>
      <c r="AH2193" s="147" t="str">
        <f t="shared" si="824"/>
        <v/>
      </c>
      <c r="AI2193" s="147" t="str">
        <f t="shared" si="825"/>
        <v/>
      </c>
      <c r="AJ2193" s="169">
        <f t="shared" si="826"/>
        <v>0</v>
      </c>
      <c r="AK2193" s="169" t="str">
        <f t="shared" si="827"/>
        <v/>
      </c>
      <c r="AL2193" s="169" t="str">
        <f t="shared" si="828"/>
        <v/>
      </c>
      <c r="AM2193" s="169"/>
      <c r="AN2193" s="169"/>
      <c r="AO2193" s="169"/>
      <c r="AP2193" s="169"/>
      <c r="AQ2193" s="169"/>
      <c r="AR2193" s="169"/>
      <c r="AS2193" s="169"/>
      <c r="AT2193" s="148"/>
      <c r="AU2193" s="149"/>
      <c r="AV2193" s="148"/>
      <c r="AW2193" s="173"/>
      <c r="AX2193" s="174"/>
      <c r="AY2193" s="175"/>
      <c r="AZ2193" s="175"/>
      <c r="BA2193" s="176"/>
      <c r="BB2193" s="176"/>
      <c r="BC2193" s="150"/>
      <c r="BE2193" s="151">
        <v>1489</v>
      </c>
      <c r="BF2193" s="164">
        <f t="shared" si="830"/>
        <v>9.5231999999999957</v>
      </c>
      <c r="BG2193" s="177">
        <f t="shared" si="831"/>
        <v>0.21724095935561244</v>
      </c>
      <c r="BH2193" s="178">
        <f t="shared" si="832"/>
        <v>4.0708899152977485E-4</v>
      </c>
      <c r="BI2193" s="179" t="str">
        <f t="shared" si="833"/>
        <v/>
      </c>
      <c r="BJ2193" s="179" t="str">
        <f t="shared" si="829"/>
        <v/>
      </c>
    </row>
    <row r="2194" spans="2:62" ht="20.100000000000001" customHeight="1" x14ac:dyDescent="0.25">
      <c r="B2194" s="147"/>
      <c r="C2194" s="151">
        <v>1513</v>
      </c>
      <c r="D2194" s="147">
        <f t="shared" si="802"/>
        <v>1532.6771855778411</v>
      </c>
      <c r="E2194" s="170">
        <f t="shared" si="803"/>
        <v>6.5056991125774817E-5</v>
      </c>
      <c r="F2194" s="170">
        <f t="shared" si="804"/>
        <v>0.97991516879243945</v>
      </c>
      <c r="G2194" s="147">
        <f t="shared" si="805"/>
        <v>6.5056991125774817E-5</v>
      </c>
      <c r="H2194" s="147" t="str">
        <f t="shared" si="806"/>
        <v/>
      </c>
      <c r="I2194" s="147" t="str">
        <f t="shared" si="807"/>
        <v/>
      </c>
      <c r="J2194" s="147">
        <f t="shared" si="808"/>
        <v>8.1260439843400597E-8</v>
      </c>
      <c r="K2194" s="147" t="str">
        <f t="shared" si="809"/>
        <v/>
      </c>
      <c r="L2194" s="147" t="str">
        <f t="shared" si="810"/>
        <v/>
      </c>
      <c r="P2194" s="151">
        <v>1513</v>
      </c>
      <c r="Q2194" s="147">
        <f t="shared" si="811"/>
        <v>49292.596473407233</v>
      </c>
      <c r="R2194" s="170">
        <f t="shared" si="812"/>
        <v>2.0228466989887277E-6</v>
      </c>
      <c r="S2194" s="170">
        <f t="shared" si="813"/>
        <v>0.97991516879243945</v>
      </c>
      <c r="T2194" s="147">
        <f t="shared" si="814"/>
        <v>2.0228466989887277E-6</v>
      </c>
      <c r="U2194" s="147" t="str">
        <f t="shared" si="815"/>
        <v/>
      </c>
      <c r="V2194" s="147" t="str">
        <f t="shared" si="816"/>
        <v/>
      </c>
      <c r="W2194" s="171">
        <f t="shared" si="817"/>
        <v>7.259889068513974E-6</v>
      </c>
      <c r="X2194" s="169" t="str">
        <f t="shared" si="818"/>
        <v/>
      </c>
      <c r="Y2194" s="147" t="str">
        <f t="shared" si="819"/>
        <v/>
      </c>
      <c r="AC2194" s="151">
        <v>1513</v>
      </c>
      <c r="AD2194" s="147">
        <f t="shared" si="820"/>
        <v>2.0520000000000005</v>
      </c>
      <c r="AE2194" s="170">
        <f t="shared" si="821"/>
        <v>4.8592283655367934E-2</v>
      </c>
      <c r="AF2194" s="170">
        <f t="shared" si="822"/>
        <v>0.97991516879243945</v>
      </c>
      <c r="AG2194" s="147">
        <f t="shared" si="823"/>
        <v>4.8592283655367934E-2</v>
      </c>
      <c r="AH2194" s="147" t="str">
        <f t="shared" si="824"/>
        <v/>
      </c>
      <c r="AI2194" s="147" t="str">
        <f t="shared" si="825"/>
        <v/>
      </c>
      <c r="AJ2194" s="169">
        <f t="shared" si="826"/>
        <v>0</v>
      </c>
      <c r="AK2194" s="169" t="str">
        <f t="shared" si="827"/>
        <v/>
      </c>
      <c r="AL2194" s="169" t="str">
        <f t="shared" si="828"/>
        <v/>
      </c>
      <c r="AM2194" s="169"/>
      <c r="AN2194" s="169"/>
      <c r="AO2194" s="169"/>
      <c r="AP2194" s="169"/>
      <c r="AQ2194" s="169"/>
      <c r="AR2194" s="169"/>
      <c r="AS2194" s="169"/>
      <c r="AT2194" s="148"/>
      <c r="AU2194" s="149"/>
      <c r="AV2194" s="148"/>
      <c r="AW2194" s="173"/>
      <c r="AX2194" s="174"/>
      <c r="AY2194" s="175"/>
      <c r="AZ2194" s="175"/>
      <c r="BA2194" s="176"/>
      <c r="BB2194" s="176"/>
      <c r="BC2194" s="150"/>
      <c r="BE2194" s="151">
        <v>1490</v>
      </c>
      <c r="BF2194" s="164">
        <f t="shared" si="830"/>
        <v>9.529599999999995</v>
      </c>
      <c r="BG2194" s="177">
        <f t="shared" si="831"/>
        <v>0.21683387036408266</v>
      </c>
      <c r="BH2194" s="178">
        <f t="shared" si="832"/>
        <v>4.0647027147028281E-4</v>
      </c>
      <c r="BI2194" s="179" t="str">
        <f t="shared" si="833"/>
        <v/>
      </c>
      <c r="BJ2194" s="179" t="str">
        <f t="shared" si="829"/>
        <v/>
      </c>
    </row>
    <row r="2195" spans="2:62" ht="20.100000000000001" customHeight="1" x14ac:dyDescent="0.25">
      <c r="B2195" s="147"/>
      <c r="C2195" s="151">
        <v>1514</v>
      </c>
      <c r="D2195" s="147">
        <f t="shared" si="802"/>
        <v>1535.6648604035295</v>
      </c>
      <c r="E2195" s="170">
        <f t="shared" si="803"/>
        <v>6.4524672645408605E-5</v>
      </c>
      <c r="F2195" s="170">
        <f t="shared" si="804"/>
        <v>0.98010874189900754</v>
      </c>
      <c r="G2195" s="147">
        <f t="shared" si="805"/>
        <v>6.4524672645408605E-5</v>
      </c>
      <c r="H2195" s="147" t="str">
        <f t="shared" si="806"/>
        <v/>
      </c>
      <c r="I2195" s="147" t="str">
        <f t="shared" si="807"/>
        <v/>
      </c>
      <c r="J2195" s="147">
        <f t="shared" si="808"/>
        <v>8.263417918067112E-8</v>
      </c>
      <c r="K2195" s="147" t="str">
        <f t="shared" si="809"/>
        <v/>
      </c>
      <c r="L2195" s="147" t="str">
        <f t="shared" si="810"/>
        <v/>
      </c>
      <c r="P2195" s="151">
        <v>1514</v>
      </c>
      <c r="Q2195" s="147">
        <f t="shared" si="811"/>
        <v>49388.683406103955</v>
      </c>
      <c r="R2195" s="170">
        <f t="shared" si="812"/>
        <v>2.0062950776766103E-6</v>
      </c>
      <c r="S2195" s="170">
        <f t="shared" si="813"/>
        <v>0.98010874189900754</v>
      </c>
      <c r="T2195" s="147">
        <f t="shared" si="814"/>
        <v>2.0062950776766103E-6</v>
      </c>
      <c r="U2195" s="147" t="str">
        <f t="shared" si="815"/>
        <v/>
      </c>
      <c r="V2195" s="147" t="str">
        <f t="shared" si="816"/>
        <v/>
      </c>
      <c r="W2195" s="171">
        <f t="shared" si="817"/>
        <v>7.2225689352542037E-6</v>
      </c>
      <c r="X2195" s="169" t="str">
        <f t="shared" si="818"/>
        <v/>
      </c>
      <c r="Y2195" s="147" t="str">
        <f t="shared" si="819"/>
        <v/>
      </c>
      <c r="AC2195" s="151">
        <v>1514</v>
      </c>
      <c r="AD2195" s="147">
        <f t="shared" si="820"/>
        <v>2.056</v>
      </c>
      <c r="AE2195" s="170">
        <f t="shared" si="821"/>
        <v>4.8194685024608441E-2</v>
      </c>
      <c r="AF2195" s="170">
        <f t="shared" si="822"/>
        <v>0.98010874189900754</v>
      </c>
      <c r="AG2195" s="147">
        <f t="shared" si="823"/>
        <v>4.8194685024608441E-2</v>
      </c>
      <c r="AH2195" s="147" t="str">
        <f t="shared" si="824"/>
        <v/>
      </c>
      <c r="AI2195" s="147" t="str">
        <f t="shared" si="825"/>
        <v/>
      </c>
      <c r="AJ2195" s="169">
        <f t="shared" si="826"/>
        <v>0</v>
      </c>
      <c r="AK2195" s="169" t="str">
        <f t="shared" si="827"/>
        <v/>
      </c>
      <c r="AL2195" s="169" t="str">
        <f t="shared" si="828"/>
        <v/>
      </c>
      <c r="AM2195" s="169"/>
      <c r="AN2195" s="169"/>
      <c r="AO2195" s="169"/>
      <c r="AP2195" s="169"/>
      <c r="AQ2195" s="169"/>
      <c r="AR2195" s="169"/>
      <c r="AS2195" s="169"/>
      <c r="AT2195" s="148"/>
      <c r="AU2195" s="149"/>
      <c r="AV2195" s="148"/>
      <c r="AW2195" s="173"/>
      <c r="AX2195" s="174"/>
      <c r="AY2195" s="175"/>
      <c r="AZ2195" s="175"/>
      <c r="BA2195" s="176"/>
      <c r="BB2195" s="176"/>
      <c r="BC2195" s="150"/>
      <c r="BE2195" s="151">
        <v>1491</v>
      </c>
      <c r="BF2195" s="164">
        <f t="shared" si="830"/>
        <v>9.5359999999999943</v>
      </c>
      <c r="BG2195" s="177">
        <f t="shared" si="831"/>
        <v>0.21642740009261238</v>
      </c>
      <c r="BH2195" s="178">
        <f t="shared" si="832"/>
        <v>4.0585203445392404E-4</v>
      </c>
      <c r="BI2195" s="179" t="str">
        <f t="shared" si="833"/>
        <v/>
      </c>
      <c r="BJ2195" s="179" t="str">
        <f t="shared" si="829"/>
        <v/>
      </c>
    </row>
    <row r="2196" spans="2:62" ht="20.100000000000001" customHeight="1" x14ac:dyDescent="0.25">
      <c r="B2196" s="147"/>
      <c r="C2196" s="151">
        <v>1515</v>
      </c>
      <c r="D2196" s="147">
        <f t="shared" si="802"/>
        <v>1538.6525352292169</v>
      </c>
      <c r="E2196" s="170">
        <f t="shared" si="803"/>
        <v>6.3995685837159986E-5</v>
      </c>
      <c r="F2196" s="170">
        <f t="shared" si="804"/>
        <v>0.98030072959062309</v>
      </c>
      <c r="G2196" s="147">
        <f t="shared" si="805"/>
        <v>6.3995685837159986E-5</v>
      </c>
      <c r="H2196" s="147" t="str">
        <f t="shared" si="806"/>
        <v/>
      </c>
      <c r="I2196" s="147" t="str">
        <f t="shared" si="807"/>
        <v/>
      </c>
      <c r="J2196" s="147">
        <f t="shared" si="808"/>
        <v>8.4029797628159419E-8</v>
      </c>
      <c r="K2196" s="147" t="str">
        <f t="shared" si="809"/>
        <v/>
      </c>
      <c r="L2196" s="147" t="str">
        <f t="shared" si="810"/>
        <v/>
      </c>
      <c r="P2196" s="151">
        <v>1515</v>
      </c>
      <c r="Q2196" s="147">
        <f t="shared" si="811"/>
        <v>49484.770338800648</v>
      </c>
      <c r="R2196" s="170">
        <f t="shared" si="812"/>
        <v>1.9898470495652927E-6</v>
      </c>
      <c r="S2196" s="170">
        <f t="shared" si="813"/>
        <v>0.98030072959062309</v>
      </c>
      <c r="T2196" s="147">
        <f t="shared" si="814"/>
        <v>1.9898470495652927E-6</v>
      </c>
      <c r="U2196" s="147" t="str">
        <f t="shared" si="815"/>
        <v/>
      </c>
      <c r="V2196" s="147" t="str">
        <f t="shared" si="816"/>
        <v/>
      </c>
      <c r="W2196" s="171">
        <f t="shared" si="817"/>
        <v>7.1853256834710102E-6</v>
      </c>
      <c r="X2196" s="169" t="str">
        <f t="shared" si="818"/>
        <v/>
      </c>
      <c r="Y2196" s="147" t="str">
        <f t="shared" si="819"/>
        <v/>
      </c>
      <c r="AC2196" s="151">
        <v>1515</v>
      </c>
      <c r="AD2196" s="147">
        <f t="shared" si="820"/>
        <v>2.0600000000000005</v>
      </c>
      <c r="AE2196" s="170">
        <f t="shared" si="821"/>
        <v>4.7799574882076964E-2</v>
      </c>
      <c r="AF2196" s="170">
        <f t="shared" si="822"/>
        <v>0.98030072959062309</v>
      </c>
      <c r="AG2196" s="147">
        <f t="shared" si="823"/>
        <v>4.7799574882076964E-2</v>
      </c>
      <c r="AH2196" s="147" t="str">
        <f t="shared" si="824"/>
        <v/>
      </c>
      <c r="AI2196" s="147" t="str">
        <f t="shared" si="825"/>
        <v/>
      </c>
      <c r="AJ2196" s="169">
        <f t="shared" si="826"/>
        <v>0</v>
      </c>
      <c r="AK2196" s="169" t="str">
        <f t="shared" si="827"/>
        <v/>
      </c>
      <c r="AL2196" s="169" t="str">
        <f t="shared" si="828"/>
        <v/>
      </c>
      <c r="AM2196" s="169"/>
      <c r="AN2196" s="169"/>
      <c r="AO2196" s="169"/>
      <c r="AP2196" s="169"/>
      <c r="AQ2196" s="169"/>
      <c r="AR2196" s="169"/>
      <c r="AS2196" s="169"/>
      <c r="AT2196" s="148"/>
      <c r="AU2196" s="149"/>
      <c r="AV2196" s="148"/>
      <c r="AW2196" s="173"/>
      <c r="AX2196" s="174"/>
      <c r="AY2196" s="175"/>
      <c r="AZ2196" s="175"/>
      <c r="BA2196" s="176"/>
      <c r="BB2196" s="176"/>
      <c r="BC2196" s="150"/>
      <c r="BE2196" s="151">
        <v>1492</v>
      </c>
      <c r="BF2196" s="164">
        <f t="shared" si="830"/>
        <v>9.5423999999999936</v>
      </c>
      <c r="BG2196" s="177">
        <f t="shared" si="831"/>
        <v>0.21602154805815846</v>
      </c>
      <c r="BH2196" s="178">
        <f t="shared" si="832"/>
        <v>4.0523428175071041E-4</v>
      </c>
      <c r="BI2196" s="179" t="str">
        <f t="shared" si="833"/>
        <v/>
      </c>
      <c r="BJ2196" s="179" t="str">
        <f t="shared" si="829"/>
        <v/>
      </c>
    </row>
    <row r="2197" spans="2:62" ht="20.100000000000001" customHeight="1" x14ac:dyDescent="0.25">
      <c r="B2197" s="147"/>
      <c r="C2197" s="151">
        <v>1516</v>
      </c>
      <c r="D2197" s="147">
        <f t="shared" si="802"/>
        <v>1541.6402100549044</v>
      </c>
      <c r="E2197" s="170">
        <f t="shared" si="803"/>
        <v>6.3470020245336563E-5</v>
      </c>
      <c r="F2197" s="170">
        <f t="shared" si="804"/>
        <v>0.98049114180563812</v>
      </c>
      <c r="G2197" s="147">
        <f t="shared" si="805"/>
        <v>6.3470020245336563E-5</v>
      </c>
      <c r="H2197" s="147" t="str">
        <f t="shared" si="806"/>
        <v/>
      </c>
      <c r="I2197" s="147" t="str">
        <f t="shared" si="807"/>
        <v/>
      </c>
      <c r="J2197" s="147">
        <f t="shared" si="808"/>
        <v>8.5447619668189199E-8</v>
      </c>
      <c r="K2197" s="147" t="str">
        <f t="shared" si="809"/>
        <v/>
      </c>
      <c r="L2197" s="147" t="str">
        <f t="shared" si="810"/>
        <v/>
      </c>
      <c r="P2197" s="151">
        <v>1516</v>
      </c>
      <c r="Q2197" s="147">
        <f t="shared" si="811"/>
        <v>49580.857271497342</v>
      </c>
      <c r="R2197" s="170">
        <f t="shared" si="812"/>
        <v>1.9735022895511669E-6</v>
      </c>
      <c r="S2197" s="170">
        <f t="shared" si="813"/>
        <v>0.98049114180563823</v>
      </c>
      <c r="T2197" s="147">
        <f t="shared" si="814"/>
        <v>1.9735022895511669E-6</v>
      </c>
      <c r="U2197" s="147" t="str">
        <f t="shared" si="815"/>
        <v/>
      </c>
      <c r="V2197" s="147" t="str">
        <f t="shared" si="816"/>
        <v/>
      </c>
      <c r="W2197" s="171">
        <f t="shared" si="817"/>
        <v>7.148160105426072E-6</v>
      </c>
      <c r="X2197" s="169" t="str">
        <f t="shared" si="818"/>
        <v/>
      </c>
      <c r="Y2197" s="147" t="str">
        <f t="shared" si="819"/>
        <v/>
      </c>
      <c r="AC2197" s="151">
        <v>1516</v>
      </c>
      <c r="AD2197" s="147">
        <f t="shared" si="820"/>
        <v>2.0640000000000001</v>
      </c>
      <c r="AE2197" s="170">
        <f t="shared" si="821"/>
        <v>4.7406945418221713E-2</v>
      </c>
      <c r="AF2197" s="170">
        <f t="shared" si="822"/>
        <v>0.98049114180563823</v>
      </c>
      <c r="AG2197" s="147">
        <f t="shared" si="823"/>
        <v>4.7406945418221713E-2</v>
      </c>
      <c r="AH2197" s="147" t="str">
        <f t="shared" si="824"/>
        <v/>
      </c>
      <c r="AI2197" s="147" t="str">
        <f t="shared" si="825"/>
        <v/>
      </c>
      <c r="AJ2197" s="169">
        <f t="shared" si="826"/>
        <v>0</v>
      </c>
      <c r="AK2197" s="169" t="str">
        <f t="shared" si="827"/>
        <v/>
      </c>
      <c r="AL2197" s="169" t="str">
        <f t="shared" si="828"/>
        <v/>
      </c>
      <c r="AM2197" s="169"/>
      <c r="AN2197" s="169"/>
      <c r="AO2197" s="169"/>
      <c r="AP2197" s="169"/>
      <c r="AQ2197" s="169"/>
      <c r="AR2197" s="169"/>
      <c r="AS2197" s="169"/>
      <c r="AT2197" s="148"/>
      <c r="AU2197" s="149"/>
      <c r="AV2197" s="148"/>
      <c r="AW2197" s="173"/>
      <c r="AX2197" s="174"/>
      <c r="AY2197" s="175"/>
      <c r="AZ2197" s="175"/>
      <c r="BA2197" s="176"/>
      <c r="BB2197" s="176"/>
      <c r="BC2197" s="150"/>
      <c r="BE2197" s="151">
        <v>1493</v>
      </c>
      <c r="BF2197" s="164">
        <f t="shared" si="830"/>
        <v>9.5487999999999928</v>
      </c>
      <c r="BG2197" s="177">
        <f t="shared" si="831"/>
        <v>0.21561631377640775</v>
      </c>
      <c r="BH2197" s="178">
        <f t="shared" si="832"/>
        <v>4.0461701462352062E-4</v>
      </c>
      <c r="BI2197" s="179" t="str">
        <f t="shared" si="833"/>
        <v/>
      </c>
      <c r="BJ2197" s="179" t="str">
        <f t="shared" si="829"/>
        <v/>
      </c>
    </row>
    <row r="2198" spans="2:62" ht="20.100000000000001" customHeight="1" x14ac:dyDescent="0.25">
      <c r="B2198" s="147"/>
      <c r="C2198" s="151">
        <v>1517</v>
      </c>
      <c r="D2198" s="147">
        <f t="shared" si="802"/>
        <v>1544.6278848805928</v>
      </c>
      <c r="E2198" s="170">
        <f t="shared" si="803"/>
        <v>6.2947665341284731E-5</v>
      </c>
      <c r="F2198" s="170">
        <f t="shared" si="804"/>
        <v>0.98067998845105742</v>
      </c>
      <c r="G2198" s="147">
        <f t="shared" si="805"/>
        <v>6.2947665341284731E-5</v>
      </c>
      <c r="H2198" s="147" t="str">
        <f t="shared" si="806"/>
        <v/>
      </c>
      <c r="I2198" s="147" t="str">
        <f t="shared" si="807"/>
        <v/>
      </c>
      <c r="J2198" s="147">
        <f t="shared" si="808"/>
        <v>8.6887974185910499E-8</v>
      </c>
      <c r="K2198" s="147" t="str">
        <f t="shared" si="809"/>
        <v/>
      </c>
      <c r="L2198" s="147" t="str">
        <f t="shared" si="810"/>
        <v/>
      </c>
      <c r="P2198" s="151">
        <v>1517</v>
      </c>
      <c r="Q2198" s="147">
        <f t="shared" si="811"/>
        <v>49676.944204194035</v>
      </c>
      <c r="R2198" s="170">
        <f t="shared" si="812"/>
        <v>1.9572604702620045E-6</v>
      </c>
      <c r="S2198" s="170">
        <f t="shared" si="813"/>
        <v>0.98067998845105742</v>
      </c>
      <c r="T2198" s="147">
        <f t="shared" si="814"/>
        <v>1.9572604702620045E-6</v>
      </c>
      <c r="U2198" s="147" t="str">
        <f t="shared" si="815"/>
        <v/>
      </c>
      <c r="V2198" s="147" t="str">
        <f t="shared" si="816"/>
        <v/>
      </c>
      <c r="W2198" s="171">
        <f t="shared" si="817"/>
        <v>7.1110729855708156E-6</v>
      </c>
      <c r="X2198" s="169" t="str">
        <f t="shared" si="818"/>
        <v/>
      </c>
      <c r="Y2198" s="147" t="str">
        <f t="shared" si="819"/>
        <v/>
      </c>
      <c r="AC2198" s="151">
        <v>1517</v>
      </c>
      <c r="AD2198" s="147">
        <f t="shared" si="820"/>
        <v>2.0680000000000005</v>
      </c>
      <c r="AE2198" s="170">
        <f t="shared" si="821"/>
        <v>4.7016788768994199E-2</v>
      </c>
      <c r="AF2198" s="170">
        <f t="shared" si="822"/>
        <v>0.98067998845105742</v>
      </c>
      <c r="AG2198" s="147">
        <f t="shared" si="823"/>
        <v>4.7016788768994199E-2</v>
      </c>
      <c r="AH2198" s="147" t="str">
        <f t="shared" si="824"/>
        <v/>
      </c>
      <c r="AI2198" s="147" t="str">
        <f t="shared" si="825"/>
        <v/>
      </c>
      <c r="AJ2198" s="169">
        <f t="shared" si="826"/>
        <v>0</v>
      </c>
      <c r="AK2198" s="169" t="str">
        <f t="shared" si="827"/>
        <v/>
      </c>
      <c r="AL2198" s="169" t="str">
        <f t="shared" si="828"/>
        <v/>
      </c>
      <c r="AM2198" s="169"/>
      <c r="AN2198" s="169"/>
      <c r="AO2198" s="169"/>
      <c r="AP2198" s="169"/>
      <c r="AQ2198" s="169"/>
      <c r="AR2198" s="169"/>
      <c r="AS2198" s="169"/>
      <c r="AT2198" s="148"/>
      <c r="AU2198" s="149"/>
      <c r="AV2198" s="148"/>
      <c r="AW2198" s="173"/>
      <c r="AX2198" s="174"/>
      <c r="AY2198" s="175"/>
      <c r="AZ2198" s="175"/>
      <c r="BA2198" s="176"/>
      <c r="BB2198" s="176"/>
      <c r="BC2198" s="150"/>
      <c r="BE2198" s="151">
        <v>1494</v>
      </c>
      <c r="BF2198" s="164">
        <f t="shared" si="830"/>
        <v>9.5551999999999921</v>
      </c>
      <c r="BG2198" s="177">
        <f t="shared" si="831"/>
        <v>0.21521169676178423</v>
      </c>
      <c r="BH2198" s="178">
        <f t="shared" si="832"/>
        <v>4.0400023432687893E-4</v>
      </c>
      <c r="BI2198" s="179" t="str">
        <f t="shared" si="833"/>
        <v/>
      </c>
      <c r="BJ2198" s="179" t="str">
        <f t="shared" si="829"/>
        <v/>
      </c>
    </row>
    <row r="2199" spans="2:62" ht="20.100000000000001" customHeight="1" x14ac:dyDescent="0.25">
      <c r="B2199" s="147"/>
      <c r="C2199" s="151">
        <v>1518</v>
      </c>
      <c r="D2199" s="147">
        <f t="shared" si="802"/>
        <v>1547.6155597062802</v>
      </c>
      <c r="E2199" s="170">
        <f t="shared" si="803"/>
        <v>6.2428610524660361E-5</v>
      </c>
      <c r="F2199" s="170">
        <f t="shared" si="804"/>
        <v>0.98086727940232188</v>
      </c>
      <c r="G2199" s="147">
        <f t="shared" si="805"/>
        <v>6.2428610524660361E-5</v>
      </c>
      <c r="H2199" s="147" t="str">
        <f t="shared" si="806"/>
        <v/>
      </c>
      <c r="I2199" s="147" t="str">
        <f t="shared" si="807"/>
        <v/>
      </c>
      <c r="J2199" s="147">
        <f t="shared" si="808"/>
        <v>8.8351194522360054E-8</v>
      </c>
      <c r="K2199" s="147" t="str">
        <f t="shared" si="809"/>
        <v/>
      </c>
      <c r="L2199" s="147" t="str">
        <f t="shared" si="810"/>
        <v/>
      </c>
      <c r="P2199" s="151">
        <v>1518</v>
      </c>
      <c r="Q2199" s="147">
        <f t="shared" si="811"/>
        <v>49773.031136890757</v>
      </c>
      <c r="R2199" s="170">
        <f t="shared" si="812"/>
        <v>1.9411212620964556E-6</v>
      </c>
      <c r="S2199" s="170">
        <f t="shared" si="813"/>
        <v>0.98086727940232188</v>
      </c>
      <c r="T2199" s="147">
        <f t="shared" si="814"/>
        <v>1.9411212620964556E-6</v>
      </c>
      <c r="U2199" s="147" t="str">
        <f t="shared" si="815"/>
        <v/>
      </c>
      <c r="V2199" s="147" t="str">
        <f t="shared" si="816"/>
        <v/>
      </c>
      <c r="W2199" s="171">
        <f t="shared" si="817"/>
        <v>7.0740651005367197E-6</v>
      </c>
      <c r="X2199" s="169" t="str">
        <f t="shared" si="818"/>
        <v/>
      </c>
      <c r="Y2199" s="147" t="str">
        <f t="shared" si="819"/>
        <v/>
      </c>
      <c r="AC2199" s="151">
        <v>1518</v>
      </c>
      <c r="AD2199" s="147">
        <f t="shared" si="820"/>
        <v>2.0720000000000001</v>
      </c>
      <c r="AE2199" s="170">
        <f t="shared" si="821"/>
        <v>4.6629097016799043E-2</v>
      </c>
      <c r="AF2199" s="170">
        <f t="shared" si="822"/>
        <v>0.98086727940232188</v>
      </c>
      <c r="AG2199" s="147">
        <f t="shared" si="823"/>
        <v>4.6629097016799043E-2</v>
      </c>
      <c r="AH2199" s="147" t="str">
        <f t="shared" si="824"/>
        <v/>
      </c>
      <c r="AI2199" s="147" t="str">
        <f t="shared" si="825"/>
        <v/>
      </c>
      <c r="AJ2199" s="169">
        <f t="shared" si="826"/>
        <v>0</v>
      </c>
      <c r="AK2199" s="169" t="str">
        <f t="shared" si="827"/>
        <v/>
      </c>
      <c r="AL2199" s="169" t="str">
        <f t="shared" si="828"/>
        <v/>
      </c>
      <c r="AM2199" s="169"/>
      <c r="AN2199" s="169"/>
      <c r="AO2199" s="169"/>
      <c r="AP2199" s="169"/>
      <c r="AQ2199" s="169"/>
      <c r="AR2199" s="169"/>
      <c r="AS2199" s="169"/>
      <c r="AT2199" s="148"/>
      <c r="AU2199" s="149"/>
      <c r="AV2199" s="148"/>
      <c r="AW2199" s="173"/>
      <c r="AX2199" s="174"/>
      <c r="AY2199" s="175"/>
      <c r="AZ2199" s="175"/>
      <c r="BA2199" s="176"/>
      <c r="BB2199" s="176"/>
      <c r="BC2199" s="150"/>
      <c r="BE2199" s="151">
        <v>1495</v>
      </c>
      <c r="BF2199" s="164">
        <f t="shared" si="830"/>
        <v>9.5615999999999914</v>
      </c>
      <c r="BG2199" s="177">
        <f t="shared" si="831"/>
        <v>0.21480769652745735</v>
      </c>
      <c r="BH2199" s="178">
        <f t="shared" si="832"/>
        <v>4.0338394210814865E-4</v>
      </c>
      <c r="BI2199" s="179" t="str">
        <f t="shared" si="833"/>
        <v/>
      </c>
      <c r="BJ2199" s="179" t="str">
        <f t="shared" si="829"/>
        <v/>
      </c>
    </row>
    <row r="2200" spans="2:62" ht="20.100000000000001" customHeight="1" x14ac:dyDescent="0.25">
      <c r="B2200" s="147"/>
      <c r="C2200" s="151">
        <v>1519</v>
      </c>
      <c r="D2200" s="147">
        <f t="shared" si="802"/>
        <v>1550.6032345319677</v>
      </c>
      <c r="E2200" s="170">
        <f t="shared" si="803"/>
        <v>6.1912845124693493E-5</v>
      </c>
      <c r="F2200" s="170">
        <f t="shared" si="804"/>
        <v>0.9810530245030965</v>
      </c>
      <c r="G2200" s="147">
        <f t="shared" si="805"/>
        <v>6.1912845124693493E-5</v>
      </c>
      <c r="H2200" s="147" t="str">
        <f t="shared" si="806"/>
        <v/>
      </c>
      <c r="I2200" s="147" t="str">
        <f t="shared" si="807"/>
        <v/>
      </c>
      <c r="J2200" s="147">
        <f t="shared" si="808"/>
        <v>8.9837618528061612E-8</v>
      </c>
      <c r="K2200" s="147" t="str">
        <f t="shared" si="809"/>
        <v/>
      </c>
      <c r="L2200" s="147" t="str">
        <f t="shared" si="810"/>
        <v/>
      </c>
      <c r="P2200" s="151">
        <v>1519</v>
      </c>
      <c r="Q2200" s="147">
        <f t="shared" si="811"/>
        <v>49869.11806958745</v>
      </c>
      <c r="R2200" s="170">
        <f t="shared" si="812"/>
        <v>1.9250843332634165E-6</v>
      </c>
      <c r="S2200" s="170">
        <f t="shared" si="813"/>
        <v>0.98105302450309662</v>
      </c>
      <c r="T2200" s="147">
        <f t="shared" si="814"/>
        <v>1.9250843332634165E-6</v>
      </c>
      <c r="U2200" s="147" t="str">
        <f t="shared" si="815"/>
        <v/>
      </c>
      <c r="V2200" s="147" t="str">
        <f t="shared" si="816"/>
        <v/>
      </c>
      <c r="W2200" s="171">
        <f t="shared" si="817"/>
        <v>7.0371372191263472E-6</v>
      </c>
      <c r="X2200" s="169" t="str">
        <f t="shared" si="818"/>
        <v/>
      </c>
      <c r="Y2200" s="147" t="str">
        <f t="shared" si="819"/>
        <v/>
      </c>
      <c r="AC2200" s="151">
        <v>1519</v>
      </c>
      <c r="AD2200" s="147">
        <f t="shared" si="820"/>
        <v>2.0760000000000005</v>
      </c>
      <c r="AE2200" s="170">
        <f t="shared" si="821"/>
        <v>4.6243862191438501E-2</v>
      </c>
      <c r="AF2200" s="170">
        <f t="shared" si="822"/>
        <v>0.98105302450309662</v>
      </c>
      <c r="AG2200" s="147">
        <f t="shared" si="823"/>
        <v>4.6243862191438501E-2</v>
      </c>
      <c r="AH2200" s="147" t="str">
        <f t="shared" si="824"/>
        <v/>
      </c>
      <c r="AI2200" s="147" t="str">
        <f t="shared" si="825"/>
        <v/>
      </c>
      <c r="AJ2200" s="169">
        <f t="shared" si="826"/>
        <v>0</v>
      </c>
      <c r="AK2200" s="169" t="str">
        <f t="shared" si="827"/>
        <v/>
      </c>
      <c r="AL2200" s="169" t="str">
        <f t="shared" si="828"/>
        <v/>
      </c>
      <c r="AM2200" s="169"/>
      <c r="AN2200" s="169"/>
      <c r="AO2200" s="169"/>
      <c r="AP2200" s="169"/>
      <c r="AQ2200" s="169"/>
      <c r="AR2200" s="169"/>
      <c r="AS2200" s="169"/>
      <c r="AT2200" s="148"/>
      <c r="AU2200" s="149"/>
      <c r="AV2200" s="148"/>
      <c r="AW2200" s="173"/>
      <c r="AX2200" s="174"/>
      <c r="AY2200" s="175"/>
      <c r="AZ2200" s="175"/>
      <c r="BA2200" s="176"/>
      <c r="BB2200" s="176"/>
      <c r="BC2200" s="150"/>
      <c r="BE2200" s="151">
        <v>1496</v>
      </c>
      <c r="BF2200" s="164">
        <f t="shared" si="830"/>
        <v>9.5679999999999907</v>
      </c>
      <c r="BG2200" s="177">
        <f t="shared" si="831"/>
        <v>0.2144043125853492</v>
      </c>
      <c r="BH2200" s="178">
        <f t="shared" si="832"/>
        <v>4.0276813920747667E-4</v>
      </c>
      <c r="BI2200" s="179" t="str">
        <f t="shared" si="833"/>
        <v/>
      </c>
      <c r="BJ2200" s="179" t="str">
        <f t="shared" si="829"/>
        <v/>
      </c>
    </row>
    <row r="2201" spans="2:62" ht="20.100000000000001" customHeight="1" x14ac:dyDescent="0.25">
      <c r="B2201" s="147"/>
      <c r="C2201" s="151">
        <v>1520</v>
      </c>
      <c r="D2201" s="147">
        <f t="shared" si="802"/>
        <v>1553.5909093576561</v>
      </c>
      <c r="E2201" s="170">
        <f t="shared" si="803"/>
        <v>6.140035840144962E-5</v>
      </c>
      <c r="F2201" s="170">
        <f t="shared" si="804"/>
        <v>0.98123723356506232</v>
      </c>
      <c r="G2201" s="147">
        <f t="shared" si="805"/>
        <v>6.140035840144962E-5</v>
      </c>
      <c r="H2201" s="147" t="str">
        <f t="shared" si="806"/>
        <v/>
      </c>
      <c r="I2201" s="147" t="str">
        <f t="shared" si="807"/>
        <v/>
      </c>
      <c r="J2201" s="147">
        <f t="shared" si="808"/>
        <v>9.1347588617161777E-8</v>
      </c>
      <c r="K2201" s="147" t="str">
        <f t="shared" si="809"/>
        <v/>
      </c>
      <c r="L2201" s="147" t="str">
        <f t="shared" si="810"/>
        <v/>
      </c>
      <c r="P2201" s="151">
        <v>1520</v>
      </c>
      <c r="Q2201" s="147">
        <f t="shared" si="811"/>
        <v>49965.205002284143</v>
      </c>
      <c r="R2201" s="170">
        <f t="shared" si="812"/>
        <v>1.9091493498212089E-6</v>
      </c>
      <c r="S2201" s="170">
        <f t="shared" si="813"/>
        <v>0.98123723356506221</v>
      </c>
      <c r="T2201" s="147">
        <f t="shared" si="814"/>
        <v>1.9091493498212089E-6</v>
      </c>
      <c r="U2201" s="147" t="str">
        <f t="shared" si="815"/>
        <v/>
      </c>
      <c r="V2201" s="147" t="str">
        <f t="shared" si="816"/>
        <v/>
      </c>
      <c r="W2201" s="171">
        <f t="shared" si="817"/>
        <v>7.0002901023049619E-6</v>
      </c>
      <c r="X2201" s="169" t="str">
        <f t="shared" si="818"/>
        <v/>
      </c>
      <c r="Y2201" s="147" t="str">
        <f t="shared" si="819"/>
        <v/>
      </c>
      <c r="AC2201" s="151">
        <v>1520</v>
      </c>
      <c r="AD2201" s="147">
        <f t="shared" si="820"/>
        <v>2.08</v>
      </c>
      <c r="AE2201" s="170">
        <f t="shared" si="821"/>
        <v>4.5861076271054887E-2</v>
      </c>
      <c r="AF2201" s="170">
        <f t="shared" si="822"/>
        <v>0.98123723356506221</v>
      </c>
      <c r="AG2201" s="147">
        <f t="shared" si="823"/>
        <v>4.5861076271054887E-2</v>
      </c>
      <c r="AH2201" s="147" t="str">
        <f t="shared" si="824"/>
        <v/>
      </c>
      <c r="AI2201" s="147" t="str">
        <f t="shared" si="825"/>
        <v/>
      </c>
      <c r="AJ2201" s="169">
        <f t="shared" si="826"/>
        <v>0</v>
      </c>
      <c r="AK2201" s="169" t="str">
        <f t="shared" si="827"/>
        <v/>
      </c>
      <c r="AL2201" s="169" t="str">
        <f t="shared" si="828"/>
        <v/>
      </c>
      <c r="AM2201" s="169"/>
      <c r="AN2201" s="169"/>
      <c r="AO2201" s="169"/>
      <c r="AP2201" s="169"/>
      <c r="AQ2201" s="169"/>
      <c r="AR2201" s="169"/>
      <c r="AS2201" s="169"/>
      <c r="AT2201" s="148"/>
      <c r="AU2201" s="149"/>
      <c r="AV2201" s="148"/>
      <c r="AW2201" s="173"/>
      <c r="AX2201" s="174"/>
      <c r="AY2201" s="175"/>
      <c r="AZ2201" s="175"/>
      <c r="BA2201" s="176"/>
      <c r="BB2201" s="176"/>
      <c r="BC2201" s="150"/>
      <c r="BE2201" s="151">
        <v>1497</v>
      </c>
      <c r="BF2201" s="164">
        <f t="shared" si="830"/>
        <v>9.57439999999999</v>
      </c>
      <c r="BG2201" s="177">
        <f t="shared" si="831"/>
        <v>0.21400154444614172</v>
      </c>
      <c r="BH2201" s="178">
        <f t="shared" si="832"/>
        <v>4.0215282685635012E-4</v>
      </c>
      <c r="BI2201" s="179" t="str">
        <f t="shared" si="833"/>
        <v/>
      </c>
      <c r="BJ2201" s="179" t="str">
        <f t="shared" si="829"/>
        <v/>
      </c>
    </row>
    <row r="2202" spans="2:62" ht="20.100000000000001" customHeight="1" x14ac:dyDescent="0.25">
      <c r="B2202" s="147"/>
      <c r="C2202" s="151">
        <v>1521</v>
      </c>
      <c r="D2202" s="147">
        <f t="shared" si="802"/>
        <v>1556.5785841833435</v>
      </c>
      <c r="E2202" s="170">
        <f t="shared" si="803"/>
        <v>6.0891139547086137E-5</v>
      </c>
      <c r="F2202" s="170">
        <f t="shared" si="804"/>
        <v>0.98141991636771042</v>
      </c>
      <c r="G2202" s="147">
        <f t="shared" si="805"/>
        <v>6.0891139547086137E-5</v>
      </c>
      <c r="H2202" s="147" t="str">
        <f t="shared" si="806"/>
        <v/>
      </c>
      <c r="I2202" s="147" t="str">
        <f t="shared" si="807"/>
        <v/>
      </c>
      <c r="J2202" s="147">
        <f t="shared" si="808"/>
        <v>9.2881451822108147E-8</v>
      </c>
      <c r="K2202" s="147" t="str">
        <f t="shared" si="809"/>
        <v/>
      </c>
      <c r="L2202" s="147" t="str">
        <f t="shared" si="810"/>
        <v/>
      </c>
      <c r="P2202" s="151">
        <v>1521</v>
      </c>
      <c r="Q2202" s="147">
        <f t="shared" si="811"/>
        <v>50061.291934980836</v>
      </c>
      <c r="R2202" s="170">
        <f t="shared" si="812"/>
        <v>1.8933159757166411E-6</v>
      </c>
      <c r="S2202" s="170">
        <f t="shared" si="813"/>
        <v>0.98141991636771042</v>
      </c>
      <c r="T2202" s="147">
        <f t="shared" si="814"/>
        <v>1.8933159757166411E-6</v>
      </c>
      <c r="U2202" s="147" t="str">
        <f t="shared" si="815"/>
        <v/>
      </c>
      <c r="V2202" s="147" t="str">
        <f t="shared" si="816"/>
        <v/>
      </c>
      <c r="W2202" s="171">
        <f t="shared" si="817"/>
        <v>6.9635245031928939E-6</v>
      </c>
      <c r="X2202" s="169" t="str">
        <f t="shared" si="818"/>
        <v/>
      </c>
      <c r="Y2202" s="147" t="str">
        <f t="shared" si="819"/>
        <v/>
      </c>
      <c r="AC2202" s="151">
        <v>1521</v>
      </c>
      <c r="AD2202" s="147">
        <f t="shared" si="820"/>
        <v>2.0840000000000005</v>
      </c>
      <c r="AE2202" s="170">
        <f t="shared" si="821"/>
        <v>4.5480731183067974E-2</v>
      </c>
      <c r="AF2202" s="170">
        <f t="shared" si="822"/>
        <v>0.98141991636771042</v>
      </c>
      <c r="AG2202" s="147">
        <f t="shared" si="823"/>
        <v>4.5480731183067974E-2</v>
      </c>
      <c r="AH2202" s="147" t="str">
        <f t="shared" si="824"/>
        <v/>
      </c>
      <c r="AI2202" s="147" t="str">
        <f t="shared" si="825"/>
        <v/>
      </c>
      <c r="AJ2202" s="169">
        <f t="shared" si="826"/>
        <v>0</v>
      </c>
      <c r="AK2202" s="169" t="str">
        <f t="shared" si="827"/>
        <v/>
      </c>
      <c r="AL2202" s="169" t="str">
        <f t="shared" si="828"/>
        <v/>
      </c>
      <c r="AM2202" s="169"/>
      <c r="AN2202" s="169"/>
      <c r="AO2202" s="169"/>
      <c r="AP2202" s="169"/>
      <c r="AQ2202" s="169"/>
      <c r="AR2202" s="169"/>
      <c r="AS2202" s="169"/>
      <c r="AT2202" s="148"/>
      <c r="AU2202" s="149"/>
      <c r="AV2202" s="148"/>
      <c r="AW2202" s="173"/>
      <c r="AX2202" s="174"/>
      <c r="AY2202" s="175"/>
      <c r="AZ2202" s="175"/>
      <c r="BA2202" s="176"/>
      <c r="BB2202" s="176"/>
      <c r="BC2202" s="150"/>
      <c r="BE2202" s="151">
        <v>1498</v>
      </c>
      <c r="BF2202" s="164">
        <f t="shared" si="830"/>
        <v>9.5807999999999893</v>
      </c>
      <c r="BG2202" s="177">
        <f t="shared" si="831"/>
        <v>0.21359939161928537</v>
      </c>
      <c r="BH2202" s="178">
        <f t="shared" si="832"/>
        <v>4.0153800628051073E-4</v>
      </c>
      <c r="BI2202" s="179" t="str">
        <f t="shared" si="833"/>
        <v/>
      </c>
      <c r="BJ2202" s="179" t="str">
        <f t="shared" si="829"/>
        <v/>
      </c>
    </row>
    <row r="2203" spans="2:62" ht="20.100000000000001" customHeight="1" x14ac:dyDescent="0.25">
      <c r="B2203" s="147"/>
      <c r="C2203" s="151">
        <v>1522</v>
      </c>
      <c r="D2203" s="147">
        <f t="shared" si="802"/>
        <v>1559.5662590090319</v>
      </c>
      <c r="E2203" s="170">
        <f t="shared" si="803"/>
        <v>6.0385177687102173E-5</v>
      </c>
      <c r="F2203" s="170">
        <f t="shared" si="804"/>
        <v>0.98160108265814239</v>
      </c>
      <c r="G2203" s="147">
        <f t="shared" si="805"/>
        <v>6.0385177687102173E-5</v>
      </c>
      <c r="H2203" s="147" t="str">
        <f t="shared" si="806"/>
        <v/>
      </c>
      <c r="I2203" s="147" t="str">
        <f t="shared" si="807"/>
        <v/>
      </c>
      <c r="J2203" s="147">
        <f t="shared" si="808"/>
        <v>9.4439559848881073E-8</v>
      </c>
      <c r="K2203" s="147" t="str">
        <f t="shared" si="809"/>
        <v/>
      </c>
      <c r="L2203" s="147" t="str">
        <f t="shared" si="810"/>
        <v/>
      </c>
      <c r="P2203" s="151">
        <v>1522</v>
      </c>
      <c r="Q2203" s="147">
        <f t="shared" si="811"/>
        <v>50157.378867677558</v>
      </c>
      <c r="R2203" s="170">
        <f t="shared" si="812"/>
        <v>1.8775838728239E-6</v>
      </c>
      <c r="S2203" s="170">
        <f t="shared" si="813"/>
        <v>0.98160108265814239</v>
      </c>
      <c r="T2203" s="147">
        <f t="shared" si="814"/>
        <v>1.8775838728239E-6</v>
      </c>
      <c r="U2203" s="147" t="str">
        <f t="shared" si="815"/>
        <v/>
      </c>
      <c r="V2203" s="147" t="str">
        <f t="shared" si="816"/>
        <v/>
      </c>
      <c r="W2203" s="171">
        <f t="shared" si="817"/>
        <v>6.9268411670585396E-6</v>
      </c>
      <c r="X2203" s="169" t="str">
        <f t="shared" si="818"/>
        <v/>
      </c>
      <c r="Y2203" s="147" t="str">
        <f t="shared" si="819"/>
        <v/>
      </c>
      <c r="AC2203" s="151">
        <v>1522</v>
      </c>
      <c r="AD2203" s="147">
        <f t="shared" si="820"/>
        <v>2.0880000000000001</v>
      </c>
      <c r="AE2203" s="170">
        <f t="shared" si="821"/>
        <v>4.5102818805110016E-2</v>
      </c>
      <c r="AF2203" s="170">
        <f t="shared" si="822"/>
        <v>0.98160108265814239</v>
      </c>
      <c r="AG2203" s="147">
        <f t="shared" si="823"/>
        <v>4.5102818805110016E-2</v>
      </c>
      <c r="AH2203" s="147" t="str">
        <f t="shared" si="824"/>
        <v/>
      </c>
      <c r="AI2203" s="147" t="str">
        <f t="shared" si="825"/>
        <v/>
      </c>
      <c r="AJ2203" s="169">
        <f t="shared" si="826"/>
        <v>0</v>
      </c>
      <c r="AK2203" s="169" t="str">
        <f t="shared" si="827"/>
        <v/>
      </c>
      <c r="AL2203" s="169" t="str">
        <f t="shared" si="828"/>
        <v/>
      </c>
      <c r="AM2203" s="169"/>
      <c r="AN2203" s="169"/>
      <c r="AO2203" s="169"/>
      <c r="AP2203" s="169"/>
      <c r="AQ2203" s="169"/>
      <c r="AR2203" s="169"/>
      <c r="AS2203" s="169"/>
      <c r="AT2203" s="148"/>
      <c r="AU2203" s="149"/>
      <c r="AV2203" s="148"/>
      <c r="AW2203" s="173"/>
      <c r="AX2203" s="174"/>
      <c r="AY2203" s="175"/>
      <c r="AZ2203" s="175"/>
      <c r="BA2203" s="176"/>
      <c r="BB2203" s="176"/>
      <c r="BC2203" s="150"/>
      <c r="BE2203" s="151">
        <v>1499</v>
      </c>
      <c r="BF2203" s="164">
        <f t="shared" si="830"/>
        <v>9.5871999999999886</v>
      </c>
      <c r="BG2203" s="177">
        <f t="shared" si="831"/>
        <v>0.21319785361300486</v>
      </c>
      <c r="BH2203" s="178">
        <f t="shared" si="832"/>
        <v>4.0092367869665191E-4</v>
      </c>
      <c r="BI2203" s="179" t="str">
        <f t="shared" si="833"/>
        <v/>
      </c>
      <c r="BJ2203" s="179" t="str">
        <f t="shared" si="829"/>
        <v/>
      </c>
    </row>
    <row r="2204" spans="2:62" ht="20.100000000000001" customHeight="1" x14ac:dyDescent="0.25">
      <c r="B2204" s="147"/>
      <c r="C2204" s="151">
        <v>1523</v>
      </c>
      <c r="D2204" s="147">
        <f t="shared" si="802"/>
        <v>1562.5539338347194</v>
      </c>
      <c r="E2204" s="170">
        <f t="shared" si="803"/>
        <v>5.9882461881585564E-5</v>
      </c>
      <c r="F2204" s="170">
        <f t="shared" si="804"/>
        <v>0.98178074215087185</v>
      </c>
      <c r="G2204" s="147">
        <f t="shared" si="805"/>
        <v>5.9882461881585564E-5</v>
      </c>
      <c r="H2204" s="147" t="str">
        <f t="shared" si="806"/>
        <v/>
      </c>
      <c r="I2204" s="147" t="str">
        <f t="shared" si="807"/>
        <v/>
      </c>
      <c r="J2204" s="147">
        <f t="shared" si="808"/>
        <v>9.6022269132766043E-8</v>
      </c>
      <c r="K2204" s="147" t="str">
        <f t="shared" si="809"/>
        <v/>
      </c>
      <c r="L2204" s="147" t="str">
        <f t="shared" si="810"/>
        <v/>
      </c>
      <c r="P2204" s="151">
        <v>1523</v>
      </c>
      <c r="Q2204" s="147">
        <f t="shared" si="811"/>
        <v>50253.465800374252</v>
      </c>
      <c r="R2204" s="170">
        <f t="shared" si="812"/>
        <v>1.8619527009833086E-6</v>
      </c>
      <c r="S2204" s="170">
        <f t="shared" si="813"/>
        <v>0.98178074215087185</v>
      </c>
      <c r="T2204" s="147">
        <f t="shared" si="814"/>
        <v>1.8619527009833086E-6</v>
      </c>
      <c r="U2204" s="147" t="str">
        <f t="shared" si="815"/>
        <v/>
      </c>
      <c r="V2204" s="147" t="str">
        <f t="shared" si="816"/>
        <v/>
      </c>
      <c r="W2204" s="171">
        <f t="shared" si="817"/>
        <v>6.8902408313120538E-6</v>
      </c>
      <c r="X2204" s="169" t="str">
        <f t="shared" si="818"/>
        <v/>
      </c>
      <c r="Y2204" s="147" t="str">
        <f t="shared" si="819"/>
        <v/>
      </c>
      <c r="AC2204" s="151">
        <v>1523</v>
      </c>
      <c r="AD2204" s="147">
        <f t="shared" si="820"/>
        <v>2.0920000000000005</v>
      </c>
      <c r="AE2204" s="170">
        <f t="shared" si="821"/>
        <v>4.472733096595561E-2</v>
      </c>
      <c r="AF2204" s="170">
        <f t="shared" si="822"/>
        <v>0.98178074215087185</v>
      </c>
      <c r="AG2204" s="147">
        <f t="shared" si="823"/>
        <v>4.472733096595561E-2</v>
      </c>
      <c r="AH2204" s="147" t="str">
        <f t="shared" si="824"/>
        <v/>
      </c>
      <c r="AI2204" s="147" t="str">
        <f t="shared" si="825"/>
        <v/>
      </c>
      <c r="AJ2204" s="169">
        <f t="shared" si="826"/>
        <v>0</v>
      </c>
      <c r="AK2204" s="169" t="str">
        <f t="shared" si="827"/>
        <v/>
      </c>
      <c r="AL2204" s="169" t="str">
        <f t="shared" si="828"/>
        <v/>
      </c>
      <c r="AM2204" s="169"/>
      <c r="AN2204" s="169"/>
      <c r="AO2204" s="169"/>
      <c r="AP2204" s="169"/>
      <c r="AQ2204" s="169"/>
      <c r="AR2204" s="169"/>
      <c r="AS2204" s="169"/>
      <c r="AT2204" s="148"/>
      <c r="AU2204" s="149"/>
      <c r="AV2204" s="148"/>
      <c r="AW2204" s="173"/>
      <c r="AX2204" s="174"/>
      <c r="AY2204" s="175"/>
      <c r="AZ2204" s="175"/>
      <c r="BA2204" s="176"/>
      <c r="BB2204" s="176"/>
      <c r="BC2204" s="150"/>
      <c r="BE2204" s="151">
        <v>1500</v>
      </c>
      <c r="BF2204" s="164">
        <f t="shared" si="830"/>
        <v>9.5935999999999879</v>
      </c>
      <c r="BG2204" s="177">
        <f t="shared" si="831"/>
        <v>0.21279692993430821</v>
      </c>
      <c r="BH2204" s="178">
        <f t="shared" si="832"/>
        <v>4.0030984531483349E-4</v>
      </c>
      <c r="BI2204" s="179" t="str">
        <f t="shared" si="833"/>
        <v/>
      </c>
      <c r="BJ2204" s="179" t="str">
        <f t="shared" si="829"/>
        <v/>
      </c>
    </row>
    <row r="2205" spans="2:62" ht="20.100000000000001" customHeight="1" x14ac:dyDescent="0.25">
      <c r="B2205" s="147"/>
      <c r="C2205" s="151">
        <v>1524</v>
      </c>
      <c r="D2205" s="147">
        <f t="shared" si="802"/>
        <v>1565.5416086604068</v>
      </c>
      <c r="E2205" s="170">
        <f t="shared" si="803"/>
        <v>5.9382981126452842E-5</v>
      </c>
      <c r="F2205" s="170">
        <f t="shared" si="804"/>
        <v>0.98195890452763157</v>
      </c>
      <c r="G2205" s="147">
        <f t="shared" si="805"/>
        <v>5.9382981126452842E-5</v>
      </c>
      <c r="H2205" s="147" t="str">
        <f t="shared" si="806"/>
        <v/>
      </c>
      <c r="I2205" s="147" t="str">
        <f t="shared" si="807"/>
        <v/>
      </c>
      <c r="J2205" s="147">
        <f t="shared" si="808"/>
        <v>9.7629940894690504E-8</v>
      </c>
      <c r="K2205" s="147" t="str">
        <f t="shared" si="809"/>
        <v/>
      </c>
      <c r="L2205" s="147" t="str">
        <f t="shared" si="810"/>
        <v/>
      </c>
      <c r="P2205" s="151">
        <v>1524</v>
      </c>
      <c r="Q2205" s="147">
        <f t="shared" si="811"/>
        <v>50349.552733070945</v>
      </c>
      <c r="R2205" s="170">
        <f t="shared" si="812"/>
        <v>1.8464221180398802E-6</v>
      </c>
      <c r="S2205" s="170">
        <f t="shared" si="813"/>
        <v>0.98195890452763157</v>
      </c>
      <c r="T2205" s="147">
        <f t="shared" si="814"/>
        <v>1.8464221180398802E-6</v>
      </c>
      <c r="U2205" s="147" t="str">
        <f t="shared" si="815"/>
        <v/>
      </c>
      <c r="V2205" s="147" t="str">
        <f t="shared" si="816"/>
        <v/>
      </c>
      <c r="W2205" s="171">
        <f t="shared" si="817"/>
        <v>6.8537242254996328E-6</v>
      </c>
      <c r="X2205" s="169" t="str">
        <f t="shared" si="818"/>
        <v/>
      </c>
      <c r="Y2205" s="147" t="str">
        <f t="shared" si="819"/>
        <v/>
      </c>
      <c r="AC2205" s="151">
        <v>1524</v>
      </c>
      <c r="AD2205" s="147">
        <f t="shared" si="820"/>
        <v>2.0960000000000001</v>
      </c>
      <c r="AE2205" s="170">
        <f t="shared" si="821"/>
        <v>4.4354259446449183E-2</v>
      </c>
      <c r="AF2205" s="170">
        <f t="shared" si="822"/>
        <v>0.98195890452763157</v>
      </c>
      <c r="AG2205" s="147">
        <f t="shared" si="823"/>
        <v>4.4354259446449183E-2</v>
      </c>
      <c r="AH2205" s="147" t="str">
        <f t="shared" si="824"/>
        <v/>
      </c>
      <c r="AI2205" s="147" t="str">
        <f t="shared" si="825"/>
        <v/>
      </c>
      <c r="AJ2205" s="169">
        <f t="shared" si="826"/>
        <v>0</v>
      </c>
      <c r="AK2205" s="169" t="str">
        <f t="shared" si="827"/>
        <v/>
      </c>
      <c r="AL2205" s="169" t="str">
        <f t="shared" si="828"/>
        <v/>
      </c>
      <c r="AM2205" s="169"/>
      <c r="AN2205" s="169"/>
      <c r="AO2205" s="169"/>
      <c r="AP2205" s="169"/>
      <c r="AQ2205" s="169"/>
      <c r="AR2205" s="169"/>
      <c r="AS2205" s="169"/>
      <c r="AT2205" s="148"/>
      <c r="AU2205" s="149"/>
      <c r="AV2205" s="148"/>
      <c r="AW2205" s="173"/>
      <c r="AX2205" s="174"/>
      <c r="AY2205" s="175"/>
      <c r="AZ2205" s="175"/>
      <c r="BA2205" s="176"/>
      <c r="BB2205" s="176"/>
      <c r="BC2205" s="150"/>
      <c r="BE2205" s="151">
        <v>1501</v>
      </c>
      <c r="BF2205" s="164">
        <f t="shared" si="830"/>
        <v>9.5999999999999872</v>
      </c>
      <c r="BG2205" s="177">
        <f t="shared" si="831"/>
        <v>0.21239662008899338</v>
      </c>
      <c r="BH2205" s="178">
        <f t="shared" si="832"/>
        <v>3.9969650733739925E-4</v>
      </c>
      <c r="BI2205" s="179" t="str">
        <f t="shared" si="833"/>
        <v/>
      </c>
      <c r="BJ2205" s="179" t="str">
        <f t="shared" si="829"/>
        <v/>
      </c>
    </row>
    <row r="2206" spans="2:62" ht="20.100000000000001" customHeight="1" x14ac:dyDescent="0.25">
      <c r="B2206" s="147"/>
      <c r="C2206" s="151">
        <v>1525</v>
      </c>
      <c r="D2206" s="147">
        <f t="shared" si="802"/>
        <v>1568.5292834860952</v>
      </c>
      <c r="E2206" s="170">
        <f t="shared" si="803"/>
        <v>5.8886724354684868E-5</v>
      </c>
      <c r="F2206" s="170">
        <f t="shared" si="804"/>
        <v>0.98213557943718344</v>
      </c>
      <c r="G2206" s="147">
        <f t="shared" si="805"/>
        <v>5.8886724354684868E-5</v>
      </c>
      <c r="H2206" s="147" t="str">
        <f t="shared" si="806"/>
        <v/>
      </c>
      <c r="I2206" s="147" t="str">
        <f t="shared" si="807"/>
        <v/>
      </c>
      <c r="J2206" s="147">
        <f t="shared" si="808"/>
        <v>9.9262941198112448E-8</v>
      </c>
      <c r="K2206" s="147" t="str">
        <f t="shared" si="809"/>
        <v/>
      </c>
      <c r="L2206" s="147" t="str">
        <f t="shared" si="810"/>
        <v/>
      </c>
      <c r="P2206" s="151">
        <v>1525</v>
      </c>
      <c r="Q2206" s="147">
        <f t="shared" si="811"/>
        <v>50445.639665767638</v>
      </c>
      <c r="R2206" s="170">
        <f t="shared" si="812"/>
        <v>1.8309917798817478E-6</v>
      </c>
      <c r="S2206" s="170">
        <f t="shared" si="813"/>
        <v>0.98213557943718344</v>
      </c>
      <c r="T2206" s="147">
        <f t="shared" si="814"/>
        <v>1.8309917798817478E-6</v>
      </c>
      <c r="U2206" s="147" t="str">
        <f t="shared" si="815"/>
        <v/>
      </c>
      <c r="V2206" s="147" t="str">
        <f t="shared" si="816"/>
        <v/>
      </c>
      <c r="W2206" s="171">
        <f t="shared" si="817"/>
        <v>6.8172920712985135E-6</v>
      </c>
      <c r="X2206" s="169" t="str">
        <f t="shared" si="818"/>
        <v/>
      </c>
      <c r="Y2206" s="147" t="str">
        <f t="shared" si="819"/>
        <v/>
      </c>
      <c r="AC2206" s="151">
        <v>1525</v>
      </c>
      <c r="AD2206" s="147">
        <f t="shared" si="820"/>
        <v>2.1000000000000005</v>
      </c>
      <c r="AE2206" s="170">
        <f t="shared" si="821"/>
        <v>4.3983595980427156E-2</v>
      </c>
      <c r="AF2206" s="170">
        <f t="shared" si="822"/>
        <v>0.98213557943718344</v>
      </c>
      <c r="AG2206" s="147">
        <f t="shared" si="823"/>
        <v>4.3983595980427156E-2</v>
      </c>
      <c r="AH2206" s="147" t="str">
        <f t="shared" si="824"/>
        <v/>
      </c>
      <c r="AI2206" s="147" t="str">
        <f t="shared" si="825"/>
        <v/>
      </c>
      <c r="AJ2206" s="169">
        <f t="shared" si="826"/>
        <v>0</v>
      </c>
      <c r="AK2206" s="169" t="str">
        <f t="shared" si="827"/>
        <v/>
      </c>
      <c r="AL2206" s="169" t="str">
        <f t="shared" si="828"/>
        <v/>
      </c>
      <c r="AM2206" s="169"/>
      <c r="AN2206" s="169"/>
      <c r="AO2206" s="169"/>
      <c r="AP2206" s="169"/>
      <c r="AQ2206" s="169"/>
      <c r="AR2206" s="169"/>
      <c r="AS2206" s="169"/>
      <c r="AT2206" s="148"/>
      <c r="AU2206" s="149"/>
      <c r="AV2206" s="148"/>
      <c r="AW2206" s="173"/>
      <c r="AX2206" s="174"/>
      <c r="AY2206" s="175"/>
      <c r="AZ2206" s="175"/>
      <c r="BA2206" s="176"/>
      <c r="BB2206" s="176"/>
      <c r="BC2206" s="150"/>
      <c r="BE2206" s="151">
        <v>1502</v>
      </c>
      <c r="BF2206" s="164">
        <f t="shared" si="830"/>
        <v>9.6063999999999865</v>
      </c>
      <c r="BG2206" s="177">
        <f t="shared" si="831"/>
        <v>0.21199692358165598</v>
      </c>
      <c r="BH2206" s="178">
        <f t="shared" si="832"/>
        <v>3.9908366595961531E-4</v>
      </c>
      <c r="BI2206" s="179" t="str">
        <f t="shared" si="833"/>
        <v/>
      </c>
      <c r="BJ2206" s="179" t="str">
        <f t="shared" si="829"/>
        <v/>
      </c>
    </row>
    <row r="2207" spans="2:62" ht="20.100000000000001" customHeight="1" x14ac:dyDescent="0.25">
      <c r="B2207" s="147"/>
      <c r="C2207" s="151">
        <v>1526</v>
      </c>
      <c r="D2207" s="147">
        <f t="shared" si="802"/>
        <v>1571.5169583117827</v>
      </c>
      <c r="E2207" s="170">
        <f t="shared" si="803"/>
        <v>5.8393680437557849E-5</v>
      </c>
      <c r="F2207" s="170">
        <f t="shared" si="804"/>
        <v>0.98231077649513199</v>
      </c>
      <c r="G2207" s="147">
        <f t="shared" si="805"/>
        <v>5.8393680437557849E-5</v>
      </c>
      <c r="H2207" s="147" t="str">
        <f t="shared" si="806"/>
        <v/>
      </c>
      <c r="I2207" s="147" t="str">
        <f t="shared" si="807"/>
        <v/>
      </c>
      <c r="J2207" s="147">
        <f t="shared" si="808"/>
        <v>1.0092164100647328E-7</v>
      </c>
      <c r="K2207" s="147" t="str">
        <f t="shared" si="809"/>
        <v/>
      </c>
      <c r="L2207" s="147" t="str">
        <f t="shared" si="810"/>
        <v/>
      </c>
      <c r="P2207" s="151">
        <v>1526</v>
      </c>
      <c r="Q2207" s="147">
        <f t="shared" si="811"/>
        <v>50541.72659846436</v>
      </c>
      <c r="R2207" s="170">
        <f t="shared" si="812"/>
        <v>1.8156613404784101E-6</v>
      </c>
      <c r="S2207" s="170">
        <f t="shared" si="813"/>
        <v>0.98231077649513199</v>
      </c>
      <c r="T2207" s="147">
        <f t="shared" si="814"/>
        <v>1.8156613404784101E-6</v>
      </c>
      <c r="U2207" s="147" t="str">
        <f t="shared" si="815"/>
        <v/>
      </c>
      <c r="V2207" s="147" t="str">
        <f t="shared" si="816"/>
        <v/>
      </c>
      <c r="W2207" s="171">
        <f t="shared" si="817"/>
        <v>6.7809450825126239E-6</v>
      </c>
      <c r="X2207" s="169" t="str">
        <f t="shared" si="818"/>
        <v/>
      </c>
      <c r="Y2207" s="147" t="str">
        <f t="shared" si="819"/>
        <v/>
      </c>
      <c r="AC2207" s="151">
        <v>1526</v>
      </c>
      <c r="AD2207" s="147">
        <f t="shared" si="820"/>
        <v>2.1040000000000001</v>
      </c>
      <c r="AE2207" s="170">
        <f t="shared" si="821"/>
        <v>4.3615332255637435E-2</v>
      </c>
      <c r="AF2207" s="170">
        <f t="shared" si="822"/>
        <v>0.98231077649513199</v>
      </c>
      <c r="AG2207" s="147">
        <f t="shared" si="823"/>
        <v>4.3615332255637435E-2</v>
      </c>
      <c r="AH2207" s="147" t="str">
        <f t="shared" si="824"/>
        <v/>
      </c>
      <c r="AI2207" s="147" t="str">
        <f t="shared" si="825"/>
        <v/>
      </c>
      <c r="AJ2207" s="169">
        <f t="shared" si="826"/>
        <v>0</v>
      </c>
      <c r="AK2207" s="169" t="str">
        <f t="shared" si="827"/>
        <v/>
      </c>
      <c r="AL2207" s="169" t="str">
        <f t="shared" si="828"/>
        <v/>
      </c>
      <c r="AM2207" s="169"/>
      <c r="AN2207" s="169"/>
      <c r="AO2207" s="169"/>
      <c r="AP2207" s="169"/>
      <c r="AQ2207" s="169"/>
      <c r="AR2207" s="169"/>
      <c r="AS2207" s="169"/>
      <c r="AT2207" s="148"/>
      <c r="AU2207" s="149"/>
      <c r="AV2207" s="148"/>
      <c r="AW2207" s="173"/>
      <c r="AX2207" s="174"/>
      <c r="AY2207" s="175"/>
      <c r="AZ2207" s="175"/>
      <c r="BA2207" s="176"/>
      <c r="BB2207" s="176"/>
      <c r="BC2207" s="150"/>
      <c r="BE2207" s="151">
        <v>1503</v>
      </c>
      <c r="BF2207" s="164">
        <f t="shared" si="830"/>
        <v>9.6127999999999858</v>
      </c>
      <c r="BG2207" s="177">
        <f t="shared" si="831"/>
        <v>0.21159783991569636</v>
      </c>
      <c r="BH2207" s="178">
        <f t="shared" si="832"/>
        <v>3.9847132236880967E-4</v>
      </c>
      <c r="BI2207" s="179" t="str">
        <f t="shared" si="833"/>
        <v/>
      </c>
      <c r="BJ2207" s="179" t="str">
        <f t="shared" si="829"/>
        <v/>
      </c>
    </row>
    <row r="2208" spans="2:62" ht="20.100000000000001" customHeight="1" x14ac:dyDescent="0.25">
      <c r="B2208" s="147"/>
      <c r="C2208" s="151">
        <v>1527</v>
      </c>
      <c r="D2208" s="147">
        <f t="shared" si="802"/>
        <v>1574.5046331374701</v>
      </c>
      <c r="E2208" s="170">
        <f t="shared" si="803"/>
        <v>5.7903838185867282E-5</v>
      </c>
      <c r="F2208" s="170">
        <f t="shared" si="804"/>
        <v>0.9824845052837422</v>
      </c>
      <c r="G2208" s="147">
        <f t="shared" si="805"/>
        <v>5.7903838185867282E-5</v>
      </c>
      <c r="H2208" s="147" t="str">
        <f t="shared" si="806"/>
        <v/>
      </c>
      <c r="I2208" s="147" t="str">
        <f t="shared" si="807"/>
        <v/>
      </c>
      <c r="J2208" s="147">
        <f t="shared" si="808"/>
        <v>1.0260641624121931E-7</v>
      </c>
      <c r="K2208" s="147" t="str">
        <f t="shared" si="809"/>
        <v/>
      </c>
      <c r="L2208" s="147" t="str">
        <f t="shared" si="810"/>
        <v/>
      </c>
      <c r="P2208" s="151">
        <v>1527</v>
      </c>
      <c r="Q2208" s="147">
        <f t="shared" si="811"/>
        <v>50637.813531161053</v>
      </c>
      <c r="R2208" s="170">
        <f t="shared" si="812"/>
        <v>1.8004304519188404E-6</v>
      </c>
      <c r="S2208" s="170">
        <f t="shared" si="813"/>
        <v>0.98248450528374232</v>
      </c>
      <c r="T2208" s="147">
        <f t="shared" si="814"/>
        <v>1.8004304519188404E-6</v>
      </c>
      <c r="U2208" s="147" t="str">
        <f t="shared" si="815"/>
        <v/>
      </c>
      <c r="V2208" s="147" t="str">
        <f t="shared" si="816"/>
        <v/>
      </c>
      <c r="W2208" s="171">
        <f t="shared" si="817"/>
        <v>6.744683965068891E-6</v>
      </c>
      <c r="X2208" s="169" t="str">
        <f t="shared" si="818"/>
        <v/>
      </c>
      <c r="Y2208" s="147" t="str">
        <f t="shared" si="819"/>
        <v/>
      </c>
      <c r="AC2208" s="151">
        <v>1527</v>
      </c>
      <c r="AD2208" s="147">
        <f t="shared" si="820"/>
        <v>2.1080000000000005</v>
      </c>
      <c r="AE2208" s="170">
        <f t="shared" si="821"/>
        <v>4.3249459914653815E-2</v>
      </c>
      <c r="AF2208" s="170">
        <f t="shared" si="822"/>
        <v>0.98248450528374232</v>
      </c>
      <c r="AG2208" s="147">
        <f t="shared" si="823"/>
        <v>4.3249459914653815E-2</v>
      </c>
      <c r="AH2208" s="147" t="str">
        <f t="shared" si="824"/>
        <v/>
      </c>
      <c r="AI2208" s="147" t="str">
        <f t="shared" si="825"/>
        <v/>
      </c>
      <c r="AJ2208" s="169">
        <f t="shared" si="826"/>
        <v>0</v>
      </c>
      <c r="AK2208" s="169" t="str">
        <f t="shared" si="827"/>
        <v/>
      </c>
      <c r="AL2208" s="169" t="str">
        <f t="shared" si="828"/>
        <v/>
      </c>
      <c r="AM2208" s="169"/>
      <c r="AN2208" s="169"/>
      <c r="AO2208" s="169"/>
      <c r="AP2208" s="169"/>
      <c r="AQ2208" s="169"/>
      <c r="AR2208" s="169"/>
      <c r="AS2208" s="169"/>
      <c r="AT2208" s="148"/>
      <c r="AU2208" s="149"/>
      <c r="AV2208" s="148"/>
      <c r="AW2208" s="173"/>
      <c r="AX2208" s="174"/>
      <c r="AY2208" s="175"/>
      <c r="AZ2208" s="175"/>
      <c r="BA2208" s="176"/>
      <c r="BB2208" s="176"/>
      <c r="BC2208" s="150"/>
      <c r="BE2208" s="151">
        <v>1504</v>
      </c>
      <c r="BF2208" s="164">
        <f t="shared" si="830"/>
        <v>9.6191999999999851</v>
      </c>
      <c r="BG2208" s="177">
        <f t="shared" si="831"/>
        <v>0.21119936859332755</v>
      </c>
      <c r="BH2208" s="178">
        <f t="shared" si="832"/>
        <v>3.9785947774573227E-4</v>
      </c>
      <c r="BI2208" s="179" t="str">
        <f t="shared" si="833"/>
        <v/>
      </c>
      <c r="BJ2208" s="179" t="str">
        <f t="shared" si="829"/>
        <v/>
      </c>
    </row>
    <row r="2209" spans="2:62" ht="20.100000000000001" customHeight="1" x14ac:dyDescent="0.25">
      <c r="B2209" s="147"/>
      <c r="C2209" s="151">
        <v>1528</v>
      </c>
      <c r="D2209" s="147">
        <f t="shared" si="802"/>
        <v>1577.4923079631585</v>
      </c>
      <c r="E2209" s="170">
        <f t="shared" si="803"/>
        <v>5.7417186351147718E-5</v>
      </c>
      <c r="F2209" s="170">
        <f t="shared" si="804"/>
        <v>0.98265677535176066</v>
      </c>
      <c r="G2209" s="147">
        <f t="shared" si="805"/>
        <v>5.7417186351147718E-5</v>
      </c>
      <c r="H2209" s="147" t="str">
        <f t="shared" si="806"/>
        <v/>
      </c>
      <c r="I2209" s="147" t="str">
        <f t="shared" si="807"/>
        <v/>
      </c>
      <c r="J2209" s="147">
        <f t="shared" si="808"/>
        <v>1.0431764784038989E-7</v>
      </c>
      <c r="K2209" s="147" t="str">
        <f t="shared" si="809"/>
        <v/>
      </c>
      <c r="L2209" s="147" t="str">
        <f t="shared" si="810"/>
        <v/>
      </c>
      <c r="P2209" s="151">
        <v>1528</v>
      </c>
      <c r="Q2209" s="147">
        <f t="shared" si="811"/>
        <v>50733.900463857746</v>
      </c>
      <c r="R2209" s="170">
        <f t="shared" si="812"/>
        <v>1.7852987644493754E-6</v>
      </c>
      <c r="S2209" s="170">
        <f t="shared" si="813"/>
        <v>0.98265677535176066</v>
      </c>
      <c r="T2209" s="147">
        <f t="shared" si="814"/>
        <v>1.7852987644493754E-6</v>
      </c>
      <c r="U2209" s="147" t="str">
        <f t="shared" si="815"/>
        <v/>
      </c>
      <c r="V2209" s="147" t="str">
        <f t="shared" si="816"/>
        <v/>
      </c>
      <c r="W2209" s="171">
        <f t="shared" si="817"/>
        <v>6.7085094170141319E-6</v>
      </c>
      <c r="X2209" s="169" t="str">
        <f t="shared" si="818"/>
        <v/>
      </c>
      <c r="Y2209" s="147" t="str">
        <f t="shared" si="819"/>
        <v/>
      </c>
      <c r="AC2209" s="151">
        <v>1528</v>
      </c>
      <c r="AD2209" s="147">
        <f t="shared" si="820"/>
        <v>2.1120000000000001</v>
      </c>
      <c r="AE2209" s="170">
        <f t="shared" si="821"/>
        <v>4.2885970555787321E-2</v>
      </c>
      <c r="AF2209" s="170">
        <f t="shared" si="822"/>
        <v>0.98265677535176066</v>
      </c>
      <c r="AG2209" s="147">
        <f t="shared" si="823"/>
        <v>4.2885970555787321E-2</v>
      </c>
      <c r="AH2209" s="147" t="str">
        <f t="shared" si="824"/>
        <v/>
      </c>
      <c r="AI2209" s="147" t="str">
        <f t="shared" si="825"/>
        <v/>
      </c>
      <c r="AJ2209" s="169">
        <f t="shared" si="826"/>
        <v>0</v>
      </c>
      <c r="AK2209" s="169" t="str">
        <f t="shared" si="827"/>
        <v/>
      </c>
      <c r="AL2209" s="169" t="str">
        <f t="shared" si="828"/>
        <v/>
      </c>
      <c r="AM2209" s="169"/>
      <c r="AN2209" s="169"/>
      <c r="AO2209" s="169"/>
      <c r="AP2209" s="169"/>
      <c r="AQ2209" s="169"/>
      <c r="AR2209" s="169"/>
      <c r="AS2209" s="169"/>
      <c r="AT2209" s="148"/>
      <c r="AU2209" s="149"/>
      <c r="AV2209" s="148"/>
      <c r="AW2209" s="173"/>
      <c r="AX2209" s="174"/>
      <c r="AY2209" s="175"/>
      <c r="AZ2209" s="175"/>
      <c r="BA2209" s="176"/>
      <c r="BB2209" s="176"/>
      <c r="BC2209" s="150"/>
      <c r="BE2209" s="151">
        <v>1505</v>
      </c>
      <c r="BF2209" s="164">
        <f t="shared" si="830"/>
        <v>9.6255999999999844</v>
      </c>
      <c r="BG2209" s="177">
        <f t="shared" si="831"/>
        <v>0.21080150911558182</v>
      </c>
      <c r="BH2209" s="178">
        <f t="shared" si="832"/>
        <v>3.9724813326272312E-4</v>
      </c>
      <c r="BI2209" s="179" t="str">
        <f t="shared" si="833"/>
        <v/>
      </c>
      <c r="BJ2209" s="179" t="str">
        <f t="shared" si="829"/>
        <v/>
      </c>
    </row>
    <row r="2210" spans="2:62" ht="20.100000000000001" customHeight="1" x14ac:dyDescent="0.25">
      <c r="B2210" s="147"/>
      <c r="C2210" s="151">
        <v>1529</v>
      </c>
      <c r="D2210" s="147">
        <f t="shared" si="802"/>
        <v>1580.479982788846</v>
      </c>
      <c r="E2210" s="170">
        <f t="shared" si="803"/>
        <v>5.6933713626887433E-5</v>
      </c>
      <c r="F2210" s="170">
        <f t="shared" si="804"/>
        <v>0.98282759621423987</v>
      </c>
      <c r="G2210" s="147">
        <f t="shared" si="805"/>
        <v>5.6933713626887433E-5</v>
      </c>
      <c r="H2210" s="147" t="str">
        <f t="shared" si="806"/>
        <v/>
      </c>
      <c r="I2210" s="147" t="str">
        <f t="shared" si="807"/>
        <v/>
      </c>
      <c r="J2210" s="147">
        <f t="shared" si="808"/>
        <v>1.0605572181777934E-7</v>
      </c>
      <c r="K2210" s="147" t="str">
        <f t="shared" si="809"/>
        <v/>
      </c>
      <c r="L2210" s="147" t="str">
        <f t="shared" si="810"/>
        <v/>
      </c>
      <c r="P2210" s="151">
        <v>1529</v>
      </c>
      <c r="Q2210" s="147">
        <f t="shared" si="811"/>
        <v>50829.987396554439</v>
      </c>
      <c r="R2210" s="170">
        <f t="shared" si="812"/>
        <v>1.7702659265114782E-6</v>
      </c>
      <c r="S2210" s="170">
        <f t="shared" si="813"/>
        <v>0.98282759621423987</v>
      </c>
      <c r="T2210" s="147">
        <f t="shared" si="814"/>
        <v>1.7702659265114782E-6</v>
      </c>
      <c r="U2210" s="147" t="str">
        <f t="shared" si="815"/>
        <v/>
      </c>
      <c r="V2210" s="147" t="str">
        <f t="shared" si="816"/>
        <v/>
      </c>
      <c r="W2210" s="171">
        <f t="shared" si="817"/>
        <v>6.672422128512663E-6</v>
      </c>
      <c r="X2210" s="169" t="str">
        <f t="shared" si="818"/>
        <v/>
      </c>
      <c r="Y2210" s="147" t="str">
        <f t="shared" si="819"/>
        <v/>
      </c>
      <c r="AC2210" s="151">
        <v>1529</v>
      </c>
      <c r="AD2210" s="147">
        <f t="shared" si="820"/>
        <v>2.1160000000000005</v>
      </c>
      <c r="AE2210" s="170">
        <f t="shared" si="821"/>
        <v>4.2524855733992464E-2</v>
      </c>
      <c r="AF2210" s="170">
        <f t="shared" si="822"/>
        <v>0.98282759621423987</v>
      </c>
      <c r="AG2210" s="147">
        <f t="shared" si="823"/>
        <v>4.2524855733992464E-2</v>
      </c>
      <c r="AH2210" s="147" t="str">
        <f t="shared" si="824"/>
        <v/>
      </c>
      <c r="AI2210" s="147" t="str">
        <f t="shared" si="825"/>
        <v/>
      </c>
      <c r="AJ2210" s="169">
        <f t="shared" si="826"/>
        <v>0</v>
      </c>
      <c r="AK2210" s="169" t="str">
        <f t="shared" si="827"/>
        <v/>
      </c>
      <c r="AL2210" s="169" t="str">
        <f t="shared" si="828"/>
        <v/>
      </c>
      <c r="AM2210" s="169"/>
      <c r="AN2210" s="169"/>
      <c r="AO2210" s="169"/>
      <c r="AP2210" s="169"/>
      <c r="AQ2210" s="169"/>
      <c r="AR2210" s="169"/>
      <c r="AS2210" s="169"/>
      <c r="AT2210" s="148"/>
      <c r="AU2210" s="149"/>
      <c r="AV2210" s="148"/>
      <c r="AW2210" s="173"/>
      <c r="AX2210" s="174"/>
      <c r="AY2210" s="175"/>
      <c r="AZ2210" s="175"/>
      <c r="BA2210" s="176"/>
      <c r="BB2210" s="176"/>
      <c r="BC2210" s="150"/>
      <c r="BE2210" s="151">
        <v>1506</v>
      </c>
      <c r="BF2210" s="164">
        <f t="shared" si="830"/>
        <v>9.6319999999999837</v>
      </c>
      <c r="BG2210" s="177">
        <f t="shared" si="831"/>
        <v>0.2104042609823191</v>
      </c>
      <c r="BH2210" s="178">
        <f t="shared" si="832"/>
        <v>3.9663729008584947E-4</v>
      </c>
      <c r="BI2210" s="179" t="str">
        <f t="shared" si="833"/>
        <v/>
      </c>
      <c r="BJ2210" s="179" t="str">
        <f t="shared" si="829"/>
        <v/>
      </c>
    </row>
    <row r="2211" spans="2:62" ht="20.100000000000001" customHeight="1" x14ac:dyDescent="0.25">
      <c r="B2211" s="147"/>
      <c r="C2211" s="151">
        <v>1530</v>
      </c>
      <c r="D2211" s="147">
        <f t="shared" si="802"/>
        <v>1583.4676576145343</v>
      </c>
      <c r="E2211" s="170">
        <f t="shared" si="803"/>
        <v>5.6453408649735602E-5</v>
      </c>
      <c r="F2211" s="170">
        <f t="shared" si="804"/>
        <v>0.98299697735236724</v>
      </c>
      <c r="G2211" s="147">
        <f t="shared" si="805"/>
        <v>5.6453408649735602E-5</v>
      </c>
      <c r="H2211" s="147" t="str">
        <f t="shared" si="806"/>
        <v/>
      </c>
      <c r="I2211" s="147" t="str">
        <f t="shared" si="807"/>
        <v/>
      </c>
      <c r="J2211" s="147">
        <f t="shared" si="808"/>
        <v>1.0782102932268191E-7</v>
      </c>
      <c r="K2211" s="147" t="str">
        <f t="shared" si="809"/>
        <v/>
      </c>
      <c r="L2211" s="147" t="str">
        <f t="shared" si="810"/>
        <v/>
      </c>
      <c r="P2211" s="151">
        <v>1530</v>
      </c>
      <c r="Q2211" s="147">
        <f t="shared" si="811"/>
        <v>50926.074329251162</v>
      </c>
      <c r="R2211" s="170">
        <f t="shared" si="812"/>
        <v>1.7553315847793029E-6</v>
      </c>
      <c r="S2211" s="170">
        <f t="shared" si="813"/>
        <v>0.98299697735236724</v>
      </c>
      <c r="T2211" s="147">
        <f t="shared" si="814"/>
        <v>1.7553315847793029E-6</v>
      </c>
      <c r="U2211" s="147" t="str">
        <f t="shared" si="815"/>
        <v/>
      </c>
      <c r="V2211" s="147" t="str">
        <f t="shared" si="816"/>
        <v/>
      </c>
      <c r="W2211" s="171">
        <f t="shared" si="817"/>
        <v>6.6364227818445215E-6</v>
      </c>
      <c r="X2211" s="169" t="str">
        <f t="shared" si="818"/>
        <v/>
      </c>
      <c r="Y2211" s="147" t="str">
        <f t="shared" si="819"/>
        <v/>
      </c>
      <c r="AC2211" s="151">
        <v>1530</v>
      </c>
      <c r="AD2211" s="147">
        <f t="shared" si="820"/>
        <v>2.12</v>
      </c>
      <c r="AE2211" s="170">
        <f t="shared" si="821"/>
        <v>4.2166106961770311E-2</v>
      </c>
      <c r="AF2211" s="170">
        <f t="shared" si="822"/>
        <v>0.98299697735236724</v>
      </c>
      <c r="AG2211" s="147">
        <f t="shared" si="823"/>
        <v>4.2166106961770311E-2</v>
      </c>
      <c r="AH2211" s="147" t="str">
        <f t="shared" si="824"/>
        <v/>
      </c>
      <c r="AI2211" s="147" t="str">
        <f t="shared" si="825"/>
        <v/>
      </c>
      <c r="AJ2211" s="169">
        <f t="shared" si="826"/>
        <v>0</v>
      </c>
      <c r="AK2211" s="169" t="str">
        <f t="shared" si="827"/>
        <v/>
      </c>
      <c r="AL2211" s="169" t="str">
        <f t="shared" si="828"/>
        <v/>
      </c>
      <c r="AM2211" s="169"/>
      <c r="AN2211" s="169"/>
      <c r="AO2211" s="169"/>
      <c r="AP2211" s="169"/>
      <c r="AQ2211" s="169"/>
      <c r="AR2211" s="169"/>
      <c r="AS2211" s="169"/>
      <c r="AT2211" s="148"/>
      <c r="AU2211" s="149"/>
      <c r="AV2211" s="148"/>
      <c r="AW2211" s="173"/>
      <c r="AX2211" s="174"/>
      <c r="AY2211" s="175"/>
      <c r="AZ2211" s="175"/>
      <c r="BA2211" s="176"/>
      <c r="BB2211" s="176"/>
      <c r="BC2211" s="150"/>
      <c r="BE2211" s="151">
        <v>1507</v>
      </c>
      <c r="BF2211" s="164">
        <f t="shared" si="830"/>
        <v>9.638399999999983</v>
      </c>
      <c r="BG2211" s="177">
        <f t="shared" si="831"/>
        <v>0.21000762369223325</v>
      </c>
      <c r="BH2211" s="178">
        <f t="shared" si="832"/>
        <v>3.9602694937324046E-4</v>
      </c>
      <c r="BI2211" s="179" t="str">
        <f t="shared" si="833"/>
        <v/>
      </c>
      <c r="BJ2211" s="179" t="str">
        <f t="shared" si="829"/>
        <v/>
      </c>
    </row>
    <row r="2212" spans="2:62" ht="20.100000000000001" customHeight="1" x14ac:dyDescent="0.25">
      <c r="B2212" s="147"/>
      <c r="C2212" s="151">
        <v>1531</v>
      </c>
      <c r="D2212" s="147">
        <f t="shared" si="802"/>
        <v>1586.4553324402218</v>
      </c>
      <c r="E2212" s="170">
        <f t="shared" si="803"/>
        <v>5.5976260000706431E-5</v>
      </c>
      <c r="F2212" s="170">
        <f t="shared" si="804"/>
        <v>0.9831649282132966</v>
      </c>
      <c r="G2212" s="147">
        <f t="shared" si="805"/>
        <v>5.5976260000706431E-5</v>
      </c>
      <c r="H2212" s="147" t="str">
        <f t="shared" si="806"/>
        <v/>
      </c>
      <c r="I2212" s="147" t="str">
        <f t="shared" si="807"/>
        <v/>
      </c>
      <c r="J2212" s="147">
        <f t="shared" si="808"/>
        <v>1.0961396670020977E-7</v>
      </c>
      <c r="K2212" s="147" t="str">
        <f t="shared" si="809"/>
        <v/>
      </c>
      <c r="L2212" s="147" t="str">
        <f t="shared" si="810"/>
        <v/>
      </c>
      <c r="P2212" s="151">
        <v>1531</v>
      </c>
      <c r="Q2212" s="147">
        <f t="shared" si="811"/>
        <v>51022.161261947855</v>
      </c>
      <c r="R2212" s="170">
        <f t="shared" si="812"/>
        <v>1.7404953841971138E-6</v>
      </c>
      <c r="S2212" s="170">
        <f t="shared" si="813"/>
        <v>0.9831649282132966</v>
      </c>
      <c r="T2212" s="147">
        <f t="shared" si="814"/>
        <v>1.7404953841971138E-6</v>
      </c>
      <c r="U2212" s="147" t="str">
        <f t="shared" si="815"/>
        <v/>
      </c>
      <c r="V2212" s="147" t="str">
        <f t="shared" si="816"/>
        <v/>
      </c>
      <c r="W2212" s="171">
        <f t="shared" si="817"/>
        <v>6.6005120514043612E-6</v>
      </c>
      <c r="X2212" s="169" t="str">
        <f t="shared" si="818"/>
        <v/>
      </c>
      <c r="Y2212" s="147" t="str">
        <f t="shared" si="819"/>
        <v/>
      </c>
      <c r="AC2212" s="151">
        <v>1531</v>
      </c>
      <c r="AD2212" s="147">
        <f t="shared" si="820"/>
        <v>2.1240000000000006</v>
      </c>
      <c r="AE2212" s="170">
        <f t="shared" si="821"/>
        <v>4.1809715710066385E-2</v>
      </c>
      <c r="AF2212" s="170">
        <f t="shared" si="822"/>
        <v>0.9831649282132966</v>
      </c>
      <c r="AG2212" s="147">
        <f t="shared" si="823"/>
        <v>4.1809715710066385E-2</v>
      </c>
      <c r="AH2212" s="147" t="str">
        <f t="shared" si="824"/>
        <v/>
      </c>
      <c r="AI2212" s="147" t="str">
        <f t="shared" si="825"/>
        <v/>
      </c>
      <c r="AJ2212" s="169">
        <f t="shared" si="826"/>
        <v>0</v>
      </c>
      <c r="AK2212" s="169" t="str">
        <f t="shared" si="827"/>
        <v/>
      </c>
      <c r="AL2212" s="169" t="str">
        <f t="shared" si="828"/>
        <v/>
      </c>
      <c r="AM2212" s="169"/>
      <c r="AN2212" s="169"/>
      <c r="AO2212" s="169"/>
      <c r="AP2212" s="169"/>
      <c r="AQ2212" s="169"/>
      <c r="AR2212" s="169"/>
      <c r="AS2212" s="169"/>
      <c r="AT2212" s="148"/>
      <c r="AU2212" s="149"/>
      <c r="AV2212" s="148"/>
      <c r="AW2212" s="173"/>
      <c r="AX2212" s="174"/>
      <c r="AY2212" s="175"/>
      <c r="AZ2212" s="175"/>
      <c r="BA2212" s="176"/>
      <c r="BB2212" s="176"/>
      <c r="BC2212" s="150"/>
      <c r="BE2212" s="151">
        <v>1508</v>
      </c>
      <c r="BF2212" s="164">
        <f t="shared" si="830"/>
        <v>9.6447999999999823</v>
      </c>
      <c r="BG2212" s="177">
        <f t="shared" si="831"/>
        <v>0.20961159674286001</v>
      </c>
      <c r="BH2212" s="178">
        <f t="shared" si="832"/>
        <v>3.9541711227589205E-4</v>
      </c>
      <c r="BI2212" s="179" t="str">
        <f t="shared" si="833"/>
        <v/>
      </c>
      <c r="BJ2212" s="179" t="str">
        <f t="shared" si="829"/>
        <v/>
      </c>
    </row>
    <row r="2213" spans="2:62" ht="20.100000000000001" customHeight="1" x14ac:dyDescent="0.25">
      <c r="B2213" s="147"/>
      <c r="C2213" s="151">
        <v>1532</v>
      </c>
      <c r="D2213" s="147">
        <f t="shared" si="802"/>
        <v>1589.4430072659093</v>
      </c>
      <c r="E2213" s="170">
        <f t="shared" si="803"/>
        <v>5.5502256206375022E-5</v>
      </c>
      <c r="F2213" s="170">
        <f t="shared" si="804"/>
        <v>0.98333145820998391</v>
      </c>
      <c r="G2213" s="147">
        <f t="shared" si="805"/>
        <v>5.5502256206375022E-5</v>
      </c>
      <c r="H2213" s="147" t="str">
        <f t="shared" si="806"/>
        <v/>
      </c>
      <c r="I2213" s="147" t="str">
        <f t="shared" si="807"/>
        <v/>
      </c>
      <c r="J2213" s="147">
        <f t="shared" si="808"/>
        <v>1.1143493555220552E-7</v>
      </c>
      <c r="K2213" s="147" t="str">
        <f t="shared" si="809"/>
        <v/>
      </c>
      <c r="L2213" s="147" t="str">
        <f t="shared" si="810"/>
        <v/>
      </c>
      <c r="P2213" s="151">
        <v>1532</v>
      </c>
      <c r="Q2213" s="147">
        <f t="shared" si="811"/>
        <v>51118.248194644548</v>
      </c>
      <c r="R2213" s="170">
        <f t="shared" si="812"/>
        <v>1.7257569680164803E-6</v>
      </c>
      <c r="S2213" s="170">
        <f t="shared" si="813"/>
        <v>0.98333145820998391</v>
      </c>
      <c r="T2213" s="147">
        <f t="shared" si="814"/>
        <v>1.7257569680164803E-6</v>
      </c>
      <c r="U2213" s="147" t="str">
        <f t="shared" si="815"/>
        <v/>
      </c>
      <c r="V2213" s="147" t="str">
        <f t="shared" si="816"/>
        <v/>
      </c>
      <c r="W2213" s="171">
        <f t="shared" si="817"/>
        <v>6.5646906037008934E-6</v>
      </c>
      <c r="X2213" s="169" t="str">
        <f t="shared" si="818"/>
        <v/>
      </c>
      <c r="Y2213" s="147" t="str">
        <f t="shared" si="819"/>
        <v/>
      </c>
      <c r="AC2213" s="151">
        <v>1532</v>
      </c>
      <c r="AD2213" s="147">
        <f t="shared" si="820"/>
        <v>2.1280000000000001</v>
      </c>
      <c r="AE2213" s="170">
        <f t="shared" si="821"/>
        <v>4.145567340916527E-2</v>
      </c>
      <c r="AF2213" s="170">
        <f t="shared" si="822"/>
        <v>0.98333145820998391</v>
      </c>
      <c r="AG2213" s="147">
        <f t="shared" si="823"/>
        <v>4.145567340916527E-2</v>
      </c>
      <c r="AH2213" s="147" t="str">
        <f t="shared" si="824"/>
        <v/>
      </c>
      <c r="AI2213" s="147" t="str">
        <f t="shared" si="825"/>
        <v/>
      </c>
      <c r="AJ2213" s="169">
        <f t="shared" si="826"/>
        <v>0</v>
      </c>
      <c r="AK2213" s="169" t="str">
        <f t="shared" si="827"/>
        <v/>
      </c>
      <c r="AL2213" s="169" t="str">
        <f t="shared" si="828"/>
        <v/>
      </c>
      <c r="AM2213" s="169"/>
      <c r="AN2213" s="169"/>
      <c r="AO2213" s="169"/>
      <c r="AP2213" s="169"/>
      <c r="AQ2213" s="169"/>
      <c r="AR2213" s="169"/>
      <c r="AS2213" s="169"/>
      <c r="AT2213" s="148"/>
      <c r="AU2213" s="149"/>
      <c r="AV2213" s="148"/>
      <c r="AW2213" s="173"/>
      <c r="AX2213" s="174"/>
      <c r="AY2213" s="175"/>
      <c r="AZ2213" s="175"/>
      <c r="BA2213" s="176"/>
      <c r="BB2213" s="176"/>
      <c r="BC2213" s="150"/>
      <c r="BE2213" s="151">
        <v>1509</v>
      </c>
      <c r="BF2213" s="164">
        <f t="shared" si="830"/>
        <v>9.6511999999999816</v>
      </c>
      <c r="BG2213" s="177">
        <f t="shared" si="831"/>
        <v>0.20921617963058411</v>
      </c>
      <c r="BH2213" s="178">
        <f t="shared" si="832"/>
        <v>3.9480777993772254E-4</v>
      </c>
      <c r="BI2213" s="179" t="str">
        <f t="shared" si="833"/>
        <v/>
      </c>
      <c r="BJ2213" s="179" t="str">
        <f t="shared" si="829"/>
        <v/>
      </c>
    </row>
    <row r="2214" spans="2:62" ht="20.100000000000001" customHeight="1" x14ac:dyDescent="0.25">
      <c r="B2214" s="147"/>
      <c r="C2214" s="151">
        <v>1533</v>
      </c>
      <c r="D2214" s="147">
        <f t="shared" si="802"/>
        <v>1592.4306820915976</v>
      </c>
      <c r="E2214" s="170">
        <f t="shared" si="803"/>
        <v>5.5031385740069303E-5</v>
      </c>
      <c r="F2214" s="170">
        <f t="shared" si="804"/>
        <v>0.98349657672102675</v>
      </c>
      <c r="G2214" s="147">
        <f t="shared" si="805"/>
        <v>5.5031385740069303E-5</v>
      </c>
      <c r="H2214" s="147" t="str">
        <f t="shared" si="806"/>
        <v/>
      </c>
      <c r="I2214" s="147" t="str">
        <f t="shared" si="807"/>
        <v/>
      </c>
      <c r="J2214" s="147">
        <f t="shared" si="808"/>
        <v>1.1328434279873749E-7</v>
      </c>
      <c r="K2214" s="147" t="str">
        <f t="shared" si="809"/>
        <v/>
      </c>
      <c r="L2214" s="147" t="str">
        <f t="shared" si="810"/>
        <v/>
      </c>
      <c r="P2214" s="151">
        <v>1533</v>
      </c>
      <c r="Q2214" s="147">
        <f t="shared" si="811"/>
        <v>51214.335127341241</v>
      </c>
      <c r="R2214" s="170">
        <f t="shared" si="812"/>
        <v>1.7111159778333325E-6</v>
      </c>
      <c r="S2214" s="170">
        <f t="shared" si="813"/>
        <v>0.98349657672102664</v>
      </c>
      <c r="T2214" s="147">
        <f t="shared" si="814"/>
        <v>1.7111159778333325E-6</v>
      </c>
      <c r="U2214" s="147" t="str">
        <f t="shared" si="815"/>
        <v/>
      </c>
      <c r="V2214" s="147" t="str">
        <f t="shared" si="816"/>
        <v/>
      </c>
      <c r="W2214" s="171">
        <f t="shared" si="817"/>
        <v>6.5289590973570581E-6</v>
      </c>
      <c r="X2214" s="169" t="str">
        <f t="shared" si="818"/>
        <v/>
      </c>
      <c r="Y2214" s="147" t="str">
        <f t="shared" si="819"/>
        <v/>
      </c>
      <c r="AC2214" s="151">
        <v>1533</v>
      </c>
      <c r="AD2214" s="147">
        <f t="shared" si="820"/>
        <v>2.1320000000000006</v>
      </c>
      <c r="AE2214" s="170">
        <f t="shared" si="821"/>
        <v>4.1103971449579904E-2</v>
      </c>
      <c r="AF2214" s="170">
        <f t="shared" si="822"/>
        <v>0.98349657672102675</v>
      </c>
      <c r="AG2214" s="147">
        <f t="shared" si="823"/>
        <v>4.1103971449579904E-2</v>
      </c>
      <c r="AH2214" s="147" t="str">
        <f t="shared" si="824"/>
        <v/>
      </c>
      <c r="AI2214" s="147" t="str">
        <f t="shared" si="825"/>
        <v/>
      </c>
      <c r="AJ2214" s="169">
        <f t="shared" si="826"/>
        <v>0</v>
      </c>
      <c r="AK2214" s="169" t="str">
        <f t="shared" si="827"/>
        <v/>
      </c>
      <c r="AL2214" s="169" t="str">
        <f t="shared" si="828"/>
        <v/>
      </c>
      <c r="AM2214" s="169"/>
      <c r="AN2214" s="169"/>
      <c r="AO2214" s="169"/>
      <c r="AP2214" s="169"/>
      <c r="AQ2214" s="169"/>
      <c r="AR2214" s="169"/>
      <c r="AS2214" s="169"/>
      <c r="AT2214" s="148"/>
      <c r="AU2214" s="149"/>
      <c r="AV2214" s="148"/>
      <c r="AW2214" s="173"/>
      <c r="AX2214" s="174"/>
      <c r="AY2214" s="175"/>
      <c r="AZ2214" s="175"/>
      <c r="BA2214" s="176"/>
      <c r="BB2214" s="176"/>
      <c r="BC2214" s="150"/>
      <c r="BE2214" s="151">
        <v>1510</v>
      </c>
      <c r="BF2214" s="164">
        <f t="shared" si="830"/>
        <v>9.6575999999999809</v>
      </c>
      <c r="BG2214" s="177">
        <f t="shared" si="831"/>
        <v>0.20882137185064639</v>
      </c>
      <c r="BH2214" s="178">
        <f t="shared" si="832"/>
        <v>3.9419895349521172E-4</v>
      </c>
      <c r="BI2214" s="179" t="str">
        <f t="shared" si="833"/>
        <v/>
      </c>
      <c r="BJ2214" s="179" t="str">
        <f t="shared" si="829"/>
        <v/>
      </c>
    </row>
    <row r="2215" spans="2:62" ht="20.100000000000001" customHeight="1" x14ac:dyDescent="0.25">
      <c r="B2215" s="147"/>
      <c r="C2215" s="151">
        <v>1534</v>
      </c>
      <c r="D2215" s="147">
        <f t="shared" si="802"/>
        <v>1595.4183569172851</v>
      </c>
      <c r="E2215" s="170">
        <f t="shared" si="803"/>
        <v>5.4563637023055663E-5</v>
      </c>
      <c r="F2215" s="170">
        <f t="shared" si="804"/>
        <v>0.98366029309050618</v>
      </c>
      <c r="G2215" s="147">
        <f t="shared" si="805"/>
        <v>5.4563637023055663E-5</v>
      </c>
      <c r="H2215" s="147" t="str">
        <f t="shared" si="806"/>
        <v/>
      </c>
      <c r="I2215" s="147" t="str">
        <f t="shared" si="807"/>
        <v/>
      </c>
      <c r="J2215" s="147">
        <f t="shared" si="808"/>
        <v>1.1516260074018827E-7</v>
      </c>
      <c r="K2215" s="147" t="str">
        <f t="shared" si="809"/>
        <v/>
      </c>
      <c r="L2215" s="147" t="str">
        <f t="shared" si="810"/>
        <v/>
      </c>
      <c r="P2215" s="151">
        <v>1534</v>
      </c>
      <c r="Q2215" s="147">
        <f t="shared" si="811"/>
        <v>51310.422060037963</v>
      </c>
      <c r="R2215" s="170">
        <f t="shared" si="812"/>
        <v>1.6965720536248136E-6</v>
      </c>
      <c r="S2215" s="170">
        <f t="shared" si="813"/>
        <v>0.98366029309050618</v>
      </c>
      <c r="T2215" s="147">
        <f t="shared" si="814"/>
        <v>1.6965720536248136E-6</v>
      </c>
      <c r="U2215" s="147" t="str">
        <f t="shared" si="815"/>
        <v/>
      </c>
      <c r="V2215" s="147" t="str">
        <f t="shared" si="816"/>
        <v/>
      </c>
      <c r="W2215" s="171">
        <f t="shared" si="817"/>
        <v>6.4933181831107611E-6</v>
      </c>
      <c r="X2215" s="169" t="str">
        <f t="shared" si="818"/>
        <v/>
      </c>
      <c r="Y2215" s="147" t="str">
        <f t="shared" si="819"/>
        <v/>
      </c>
      <c r="AC2215" s="151">
        <v>1534</v>
      </c>
      <c r="AD2215" s="147">
        <f t="shared" si="820"/>
        <v>2.1360000000000001</v>
      </c>
      <c r="AE2215" s="170">
        <f t="shared" si="821"/>
        <v>4.0754601182937548E-2</v>
      </c>
      <c r="AF2215" s="170">
        <f t="shared" si="822"/>
        <v>0.98366029309050618</v>
      </c>
      <c r="AG2215" s="147">
        <f t="shared" si="823"/>
        <v>4.0754601182937548E-2</v>
      </c>
      <c r="AH2215" s="147" t="str">
        <f t="shared" si="824"/>
        <v/>
      </c>
      <c r="AI2215" s="147" t="str">
        <f t="shared" si="825"/>
        <v/>
      </c>
      <c r="AJ2215" s="169">
        <f t="shared" si="826"/>
        <v>0</v>
      </c>
      <c r="AK2215" s="169" t="str">
        <f t="shared" si="827"/>
        <v/>
      </c>
      <c r="AL2215" s="169" t="str">
        <f t="shared" si="828"/>
        <v/>
      </c>
      <c r="AM2215" s="169"/>
      <c r="AN2215" s="169"/>
      <c r="AO2215" s="169"/>
      <c r="AP2215" s="169"/>
      <c r="AQ2215" s="169"/>
      <c r="AR2215" s="169"/>
      <c r="AS2215" s="169"/>
      <c r="AT2215" s="148"/>
      <c r="AU2215" s="149"/>
      <c r="AV2215" s="148"/>
      <c r="AW2215" s="173"/>
      <c r="AX2215" s="174"/>
      <c r="AY2215" s="175"/>
      <c r="AZ2215" s="175"/>
      <c r="BA2215" s="176"/>
      <c r="BB2215" s="176"/>
      <c r="BC2215" s="150"/>
      <c r="BE2215" s="151">
        <v>1511</v>
      </c>
      <c r="BF2215" s="164">
        <f t="shared" si="830"/>
        <v>9.6639999999999802</v>
      </c>
      <c r="BG2215" s="177">
        <f t="shared" si="831"/>
        <v>0.20842717289715118</v>
      </c>
      <c r="BH2215" s="178">
        <f t="shared" si="832"/>
        <v>3.9359063407748418E-4</v>
      </c>
      <c r="BI2215" s="179" t="str">
        <f t="shared" si="833"/>
        <v/>
      </c>
      <c r="BJ2215" s="179" t="str">
        <f t="shared" si="829"/>
        <v/>
      </c>
    </row>
    <row r="2216" spans="2:62" ht="20.100000000000001" customHeight="1" x14ac:dyDescent="0.25">
      <c r="B2216" s="147"/>
      <c r="C2216" s="151">
        <v>1535</v>
      </c>
      <c r="D2216" s="147">
        <f t="shared" si="802"/>
        <v>1598.4060317429726</v>
      </c>
      <c r="E2216" s="170">
        <f t="shared" si="803"/>
        <v>5.4098998425717932E-5</v>
      </c>
      <c r="F2216" s="170">
        <f t="shared" si="804"/>
        <v>0.98382261662783388</v>
      </c>
      <c r="G2216" s="147">
        <f t="shared" si="805"/>
        <v>5.4098998425717932E-5</v>
      </c>
      <c r="H2216" s="147" t="str">
        <f t="shared" si="806"/>
        <v/>
      </c>
      <c r="I2216" s="147" t="str">
        <f t="shared" si="807"/>
        <v/>
      </c>
      <c r="J2216" s="147">
        <f t="shared" si="808"/>
        <v>1.1707012711994665E-7</v>
      </c>
      <c r="K2216" s="147" t="str">
        <f t="shared" si="809"/>
        <v/>
      </c>
      <c r="L2216" s="147" t="str">
        <f t="shared" si="810"/>
        <v/>
      </c>
      <c r="P2216" s="151">
        <v>1535</v>
      </c>
      <c r="Q2216" s="147">
        <f t="shared" si="811"/>
        <v>51406.508992734656</v>
      </c>
      <c r="R2216" s="170">
        <f t="shared" si="812"/>
        <v>1.6821248337859739E-6</v>
      </c>
      <c r="S2216" s="170">
        <f t="shared" si="813"/>
        <v>0.98382261662783388</v>
      </c>
      <c r="T2216" s="147">
        <f t="shared" si="814"/>
        <v>1.6821248337859739E-6</v>
      </c>
      <c r="U2216" s="147" t="str">
        <f t="shared" si="815"/>
        <v/>
      </c>
      <c r="V2216" s="147" t="str">
        <f t="shared" si="816"/>
        <v/>
      </c>
      <c r="W2216" s="171">
        <f t="shared" si="817"/>
        <v>6.4577685038163018E-6</v>
      </c>
      <c r="X2216" s="169" t="str">
        <f t="shared" si="818"/>
        <v/>
      </c>
      <c r="Y2216" s="147" t="str">
        <f t="shared" si="819"/>
        <v/>
      </c>
      <c r="AC2216" s="151">
        <v>1535</v>
      </c>
      <c r="AD2216" s="147">
        <f t="shared" si="820"/>
        <v>2.1400000000000006</v>
      </c>
      <c r="AE2216" s="170">
        <f t="shared" si="821"/>
        <v>4.0407553922860252E-2</v>
      </c>
      <c r="AF2216" s="170">
        <f t="shared" si="822"/>
        <v>0.98382261662783388</v>
      </c>
      <c r="AG2216" s="147">
        <f t="shared" si="823"/>
        <v>4.0407553922860252E-2</v>
      </c>
      <c r="AH2216" s="147" t="str">
        <f t="shared" si="824"/>
        <v/>
      </c>
      <c r="AI2216" s="147" t="str">
        <f t="shared" si="825"/>
        <v/>
      </c>
      <c r="AJ2216" s="169">
        <f t="shared" si="826"/>
        <v>0</v>
      </c>
      <c r="AK2216" s="169" t="str">
        <f t="shared" si="827"/>
        <v/>
      </c>
      <c r="AL2216" s="169" t="str">
        <f t="shared" si="828"/>
        <v/>
      </c>
      <c r="AM2216" s="169"/>
      <c r="AN2216" s="169"/>
      <c r="AO2216" s="169"/>
      <c r="AP2216" s="169"/>
      <c r="AQ2216" s="169"/>
      <c r="AR2216" s="169"/>
      <c r="AS2216" s="169"/>
      <c r="AT2216" s="148"/>
      <c r="AU2216" s="149"/>
      <c r="AV2216" s="148"/>
      <c r="AW2216" s="173"/>
      <c r="AX2216" s="174"/>
      <c r="AY2216" s="175"/>
      <c r="AZ2216" s="175"/>
      <c r="BA2216" s="176"/>
      <c r="BB2216" s="176"/>
      <c r="BC2216" s="150"/>
      <c r="BE2216" s="151">
        <v>1512</v>
      </c>
      <c r="BF2216" s="164">
        <f t="shared" si="830"/>
        <v>9.6703999999999795</v>
      </c>
      <c r="BG2216" s="177">
        <f t="shared" si="831"/>
        <v>0.2080335822630737</v>
      </c>
      <c r="BH2216" s="178">
        <f t="shared" si="832"/>
        <v>3.9298282280711416E-4</v>
      </c>
      <c r="BI2216" s="179" t="str">
        <f t="shared" si="833"/>
        <v/>
      </c>
      <c r="BJ2216" s="179" t="str">
        <f t="shared" si="829"/>
        <v/>
      </c>
    </row>
    <row r="2217" spans="2:62" ht="20.100000000000001" customHeight="1" x14ac:dyDescent="0.25">
      <c r="B2217" s="147"/>
      <c r="C2217" s="151">
        <v>1536</v>
      </c>
      <c r="D2217" s="147">
        <f t="shared" ref="D2217:D2280" si="834">D$675+(C2217*D$678)</f>
        <v>1601.3937065686609</v>
      </c>
      <c r="E2217" s="170">
        <f t="shared" ref="E2217:E2280" si="835">_xlfn.NORM.DIST(D2217,D$672,D$673,0)</f>
        <v>5.363745826873126E-5</v>
      </c>
      <c r="F2217" s="170">
        <f t="shared" ref="F2217:F2280" si="836">_xlfn.NORM.DIST(D2217,D$672,D$673,1)</f>
        <v>0.9839835566076014</v>
      </c>
      <c r="G2217" s="147">
        <f t="shared" ref="G2217:G2280" si="837">IF(OR(F2217&lt;H$677,F2217&gt;H$678),E2217,"")</f>
        <v>5.363745826873126E-5</v>
      </c>
      <c r="H2217" s="147" t="str">
        <f t="shared" ref="H2217:H2280" si="838">IF(AND(F2217&gt;H$677,F2217&lt;H$678),E2217,"")</f>
        <v/>
      </c>
      <c r="I2217" s="147" t="str">
        <f t="shared" ref="I2217:I2280" si="839">IF(E2217=MAX(E$681:E$2681),E2217,"")</f>
        <v/>
      </c>
      <c r="J2217" s="147">
        <f t="shared" ref="J2217:J2280" si="840">_xlfn.NORM.DIST(D2217,H$673,H$674,0)</f>
        <v>1.1900734518769491E-7</v>
      </c>
      <c r="K2217" s="147" t="str">
        <f t="shared" ref="K2217:K2280" si="841">IF(J2217=MAX(J$681:J$2681),E2217,"")</f>
        <v/>
      </c>
      <c r="L2217" s="147" t="str">
        <f t="shared" ref="L2217:L2280" si="842">IF(K2217=MIN(K$681:K$2681),K2217,"")</f>
        <v/>
      </c>
      <c r="P2217" s="151">
        <v>1536</v>
      </c>
      <c r="Q2217" s="147">
        <f t="shared" ref="Q2217:Q2280" si="843">Q$675+(P2217*Q$678)</f>
        <v>51502.595925431349</v>
      </c>
      <c r="R2217" s="170">
        <f t="shared" ref="R2217:R2280" si="844">_xlfn.NORM.DIST(Q2217,Q$672,Q$673,0)</f>
        <v>1.6677739551662429E-6</v>
      </c>
      <c r="S2217" s="170">
        <f t="shared" ref="S2217:S2280" si="845">_xlfn.NORM.DIST(Q2217,Q$672,Q$673,1)</f>
        <v>0.9839835566076014</v>
      </c>
      <c r="T2217" s="147">
        <f t="shared" ref="T2217:T2280" si="846">IF(OR(S2217&lt;$U$677,S2217&gt;$U$678),R2217,"")</f>
        <v>1.6677739551662429E-6</v>
      </c>
      <c r="U2217" s="147" t="str">
        <f t="shared" ref="U2217:U2280" si="847">IF(AND(S2217&gt;U$677,S2217&lt;U$678),R2217,"")</f>
        <v/>
      </c>
      <c r="V2217" s="147" t="str">
        <f t="shared" ref="V2217:V2280" si="848">IF(R2217=MAX(R$681:R$2681),R2217,"")</f>
        <v/>
      </c>
      <c r="W2217" s="171">
        <f t="shared" ref="W2217:W2280" si="849">_xlfn.NORM.DIST(Q2217,U$673,U$674,0)</f>
        <v>6.422310694446319E-6</v>
      </c>
      <c r="X2217" s="169" t="str">
        <f t="shared" ref="X2217:X2280" si="850">IF(W2217=MAX(W$681:W$2681),R2217,"")</f>
        <v/>
      </c>
      <c r="Y2217" s="147" t="str">
        <f t="shared" ref="Y2217:Y2280" si="851">IF(X2217=MIN(X$681:X$2681),X2217,"")</f>
        <v/>
      </c>
      <c r="AC2217" s="151">
        <v>1536</v>
      </c>
      <c r="AD2217" s="147">
        <f t="shared" ref="AD2217:AD2280" si="852">AD$675+(AC2217*AD$678)</f>
        <v>2.1440000000000001</v>
      </c>
      <c r="AE2217" s="170">
        <f t="shared" ref="AE2217:AE2280" si="853">_xlfn.NORM.DIST(AD2217,AD$672,AD$673,0)</f>
        <v>4.0062820945842105E-2</v>
      </c>
      <c r="AF2217" s="170">
        <f t="shared" ref="AF2217:AF2280" si="854">_xlfn.NORM.DIST(AD2217,AD$672,AD$673,1)</f>
        <v>0.9839835566076014</v>
      </c>
      <c r="AG2217" s="147">
        <f t="shared" ref="AG2217:AG2280" si="855">IF(OR(AF2217&lt;H$677,AF2217&gt;H$678),AE2217,"")</f>
        <v>4.0062820945842105E-2</v>
      </c>
      <c r="AH2217" s="147" t="str">
        <f t="shared" ref="AH2217:AH2280" si="856">IF(AND(AF2217&gt;U$677,AF2217&lt;U$678),AE2217,"")</f>
        <v/>
      </c>
      <c r="AI2217" s="147" t="str">
        <f t="shared" ref="AI2217:AI2280" si="857">IF(AE2217=MAX(AE$681:AE$2681),AE2217,"")</f>
        <v/>
      </c>
      <c r="AJ2217" s="169">
        <f t="shared" ref="AJ2217:AJ2280" si="858">_xlfn.NORM.DIST(AC2217,AH$673,AH$674,0)</f>
        <v>0</v>
      </c>
      <c r="AK2217" s="169" t="str">
        <f t="shared" ref="AK2217:AK2280" si="859">IF(AJ2217=MAX(AJ$681:AJ$2681),AE2217,"")</f>
        <v/>
      </c>
      <c r="AL2217" s="169" t="str">
        <f t="shared" ref="AL2217:AL2280" si="860">IF(AK2217=MIN(AK$681:AK$2681),AK2217,"")</f>
        <v/>
      </c>
      <c r="AM2217" s="169"/>
      <c r="AN2217" s="169"/>
      <c r="AO2217" s="169"/>
      <c r="AP2217" s="169"/>
      <c r="AQ2217" s="169"/>
      <c r="AR2217" s="169"/>
      <c r="AS2217" s="169"/>
      <c r="AT2217" s="148"/>
      <c r="AU2217" s="149"/>
      <c r="AV2217" s="148"/>
      <c r="AW2217" s="173"/>
      <c r="AX2217" s="174"/>
      <c r="AY2217" s="175"/>
      <c r="AZ2217" s="175"/>
      <c r="BA2217" s="176"/>
      <c r="BB2217" s="176"/>
      <c r="BC2217" s="150"/>
      <c r="BE2217" s="151">
        <v>1513</v>
      </c>
      <c r="BF2217" s="164">
        <f t="shared" si="830"/>
        <v>9.6767999999999788</v>
      </c>
      <c r="BG2217" s="177">
        <f t="shared" si="831"/>
        <v>0.20764059944026658</v>
      </c>
      <c r="BH2217" s="178">
        <f t="shared" si="832"/>
        <v>3.9237552079834925E-4</v>
      </c>
      <c r="BI2217" s="179" t="str">
        <f t="shared" si="833"/>
        <v/>
      </c>
      <c r="BJ2217" s="179" t="str">
        <f t="shared" si="829"/>
        <v/>
      </c>
    </row>
    <row r="2218" spans="2:62" ht="20.100000000000001" customHeight="1" x14ac:dyDescent="0.25">
      <c r="B2218" s="147"/>
      <c r="C2218" s="151">
        <v>1537</v>
      </c>
      <c r="D2218" s="147">
        <f t="shared" si="834"/>
        <v>1604.3813813943484</v>
      </c>
      <c r="E2218" s="170">
        <f t="shared" si="835"/>
        <v>5.3179004824230168E-5</v>
      </c>
      <c r="F2218" s="170">
        <f t="shared" si="836"/>
        <v>0.98414312226943323</v>
      </c>
      <c r="G2218" s="147">
        <f t="shared" si="837"/>
        <v>5.3179004824230168E-5</v>
      </c>
      <c r="H2218" s="147" t="str">
        <f t="shared" si="838"/>
        <v/>
      </c>
      <c r="I2218" s="147" t="str">
        <f t="shared" si="839"/>
        <v/>
      </c>
      <c r="J2218" s="147">
        <f t="shared" si="840"/>
        <v>1.2097468376329717E-7</v>
      </c>
      <c r="K2218" s="147" t="str">
        <f t="shared" si="841"/>
        <v/>
      </c>
      <c r="L2218" s="147" t="str">
        <f t="shared" si="842"/>
        <v/>
      </c>
      <c r="P2218" s="151">
        <v>1537</v>
      </c>
      <c r="Q2218" s="147">
        <f t="shared" si="843"/>
        <v>51598.682858128042</v>
      </c>
      <c r="R2218" s="170">
        <f t="shared" si="844"/>
        <v>1.6535190531057386E-6</v>
      </c>
      <c r="S2218" s="170">
        <f t="shared" si="845"/>
        <v>0.98414312226943323</v>
      </c>
      <c r="T2218" s="147">
        <f t="shared" si="846"/>
        <v>1.6535190531057386E-6</v>
      </c>
      <c r="U2218" s="147" t="str">
        <f t="shared" si="847"/>
        <v/>
      </c>
      <c r="V2218" s="147" t="str">
        <f t="shared" si="848"/>
        <v/>
      </c>
      <c r="W2218" s="171">
        <f t="shared" si="849"/>
        <v>6.3869453820944538E-6</v>
      </c>
      <c r="X2218" s="169" t="str">
        <f t="shared" si="850"/>
        <v/>
      </c>
      <c r="Y2218" s="147" t="str">
        <f t="shared" si="851"/>
        <v/>
      </c>
      <c r="AC2218" s="151">
        <v>1537</v>
      </c>
      <c r="AD2218" s="147">
        <f t="shared" si="852"/>
        <v>2.1479999999999997</v>
      </c>
      <c r="AE2218" s="170">
        <f t="shared" si="853"/>
        <v>3.972039349212067E-2</v>
      </c>
      <c r="AF2218" s="170">
        <f t="shared" si="854"/>
        <v>0.98414312226943323</v>
      </c>
      <c r="AG2218" s="147">
        <f t="shared" si="855"/>
        <v>3.972039349212067E-2</v>
      </c>
      <c r="AH2218" s="147" t="str">
        <f t="shared" si="856"/>
        <v/>
      </c>
      <c r="AI2218" s="147" t="str">
        <f t="shared" si="857"/>
        <v/>
      </c>
      <c r="AJ2218" s="169">
        <f t="shared" si="858"/>
        <v>0</v>
      </c>
      <c r="AK2218" s="169" t="str">
        <f t="shared" si="859"/>
        <v/>
      </c>
      <c r="AL2218" s="169" t="str">
        <f t="shared" si="860"/>
        <v/>
      </c>
      <c r="AM2218" s="169"/>
      <c r="AN2218" s="169"/>
      <c r="AO2218" s="169"/>
      <c r="AP2218" s="169"/>
      <c r="AQ2218" s="169"/>
      <c r="AR2218" s="169"/>
      <c r="AS2218" s="169"/>
      <c r="AT2218" s="148"/>
      <c r="AU2218" s="149"/>
      <c r="AV2218" s="148"/>
      <c r="AW2218" s="173"/>
      <c r="AX2218" s="174"/>
      <c r="AY2218" s="175"/>
      <c r="AZ2218" s="175"/>
      <c r="BA2218" s="176"/>
      <c r="BB2218" s="176"/>
      <c r="BC2218" s="150"/>
      <c r="BE2218" s="151">
        <v>1514</v>
      </c>
      <c r="BF2218" s="164">
        <f t="shared" si="830"/>
        <v>9.683199999999978</v>
      </c>
      <c r="BG2218" s="177">
        <f t="shared" si="831"/>
        <v>0.20724822391946823</v>
      </c>
      <c r="BH2218" s="178">
        <f t="shared" si="832"/>
        <v>3.9176872915924754E-4</v>
      </c>
      <c r="BI2218" s="179" t="str">
        <f t="shared" si="833"/>
        <v/>
      </c>
      <c r="BJ2218" s="179" t="str">
        <f t="shared" si="829"/>
        <v/>
      </c>
    </row>
    <row r="2219" spans="2:62" ht="20.100000000000001" customHeight="1" x14ac:dyDescent="0.25">
      <c r="B2219" s="147"/>
      <c r="C2219" s="151">
        <v>1538</v>
      </c>
      <c r="D2219" s="147">
        <f t="shared" si="834"/>
        <v>1607.3690562200359</v>
      </c>
      <c r="E2219" s="170">
        <f t="shared" si="835"/>
        <v>5.2723626316969137E-5</v>
      </c>
      <c r="F2219" s="170">
        <f t="shared" si="836"/>
        <v>0.9843013228178441</v>
      </c>
      <c r="G2219" s="147">
        <f t="shared" si="837"/>
        <v>5.2723626316969137E-5</v>
      </c>
      <c r="H2219" s="147" t="str">
        <f t="shared" si="838"/>
        <v/>
      </c>
      <c r="I2219" s="147" t="str">
        <f t="shared" si="839"/>
        <v/>
      </c>
      <c r="J2219" s="147">
        <f t="shared" si="840"/>
        <v>1.2297257730130767E-7</v>
      </c>
      <c r="K2219" s="147" t="str">
        <f t="shared" si="841"/>
        <v/>
      </c>
      <c r="L2219" s="147" t="str">
        <f t="shared" si="842"/>
        <v/>
      </c>
      <c r="P2219" s="151">
        <v>1538</v>
      </c>
      <c r="Q2219" s="147">
        <f t="shared" si="843"/>
        <v>51694.769790824736</v>
      </c>
      <c r="R2219" s="170">
        <f t="shared" si="844"/>
        <v>1.6393597614713838E-6</v>
      </c>
      <c r="S2219" s="170">
        <f t="shared" si="845"/>
        <v>0.9843013228178441</v>
      </c>
      <c r="T2219" s="147">
        <f t="shared" si="846"/>
        <v>1.6393597614713838E-6</v>
      </c>
      <c r="U2219" s="147" t="str">
        <f t="shared" si="847"/>
        <v/>
      </c>
      <c r="V2219" s="147" t="str">
        <f t="shared" si="848"/>
        <v/>
      </c>
      <c r="W2219" s="171">
        <f t="shared" si="849"/>
        <v>6.3516731859785748E-6</v>
      </c>
      <c r="X2219" s="169" t="str">
        <f t="shared" si="850"/>
        <v/>
      </c>
      <c r="Y2219" s="147" t="str">
        <f t="shared" si="851"/>
        <v/>
      </c>
      <c r="AC2219" s="151">
        <v>1538</v>
      </c>
      <c r="AD2219" s="147">
        <f t="shared" si="852"/>
        <v>2.1520000000000001</v>
      </c>
      <c r="AE2219" s="170">
        <f t="shared" si="853"/>
        <v>3.9380262766544827E-2</v>
      </c>
      <c r="AF2219" s="170">
        <f t="shared" si="854"/>
        <v>0.9843013228178441</v>
      </c>
      <c r="AG2219" s="147">
        <f t="shared" si="855"/>
        <v>3.9380262766544827E-2</v>
      </c>
      <c r="AH2219" s="147" t="str">
        <f t="shared" si="856"/>
        <v/>
      </c>
      <c r="AI2219" s="147" t="str">
        <f t="shared" si="857"/>
        <v/>
      </c>
      <c r="AJ2219" s="169">
        <f t="shared" si="858"/>
        <v>0</v>
      </c>
      <c r="AK2219" s="169" t="str">
        <f t="shared" si="859"/>
        <v/>
      </c>
      <c r="AL2219" s="169" t="str">
        <f t="shared" si="860"/>
        <v/>
      </c>
      <c r="AM2219" s="169"/>
      <c r="AN2219" s="169"/>
      <c r="AO2219" s="169"/>
      <c r="AP2219" s="169"/>
      <c r="AQ2219" s="169"/>
      <c r="AR2219" s="169"/>
      <c r="AS2219" s="169"/>
      <c r="AT2219" s="148"/>
      <c r="AU2219" s="149"/>
      <c r="AV2219" s="148"/>
      <c r="AW2219" s="173"/>
      <c r="AX2219" s="174"/>
      <c r="AY2219" s="175"/>
      <c r="AZ2219" s="175"/>
      <c r="BA2219" s="176"/>
      <c r="BB2219" s="176"/>
      <c r="BC2219" s="150"/>
      <c r="BE2219" s="151">
        <v>1515</v>
      </c>
      <c r="BF2219" s="164">
        <f t="shared" si="830"/>
        <v>9.6895999999999773</v>
      </c>
      <c r="BG2219" s="177">
        <f t="shared" si="831"/>
        <v>0.20685645519030899</v>
      </c>
      <c r="BH2219" s="178">
        <f t="shared" si="832"/>
        <v>3.9116244899092822E-4</v>
      </c>
      <c r="BI2219" s="179" t="str">
        <f t="shared" si="833"/>
        <v/>
      </c>
      <c r="BJ2219" s="179" t="str">
        <f t="shared" si="829"/>
        <v/>
      </c>
    </row>
    <row r="2220" spans="2:62" ht="20.100000000000001" customHeight="1" x14ac:dyDescent="0.25">
      <c r="B2220" s="147"/>
      <c r="C2220" s="151">
        <v>1539</v>
      </c>
      <c r="D2220" s="147">
        <f t="shared" si="834"/>
        <v>1610.3567310457242</v>
      </c>
      <c r="E2220" s="170">
        <f t="shared" si="835"/>
        <v>5.2271310925478399E-5</v>
      </c>
      <c r="F2220" s="170">
        <f t="shared" si="836"/>
        <v>0.98445816742209846</v>
      </c>
      <c r="G2220" s="147">
        <f t="shared" si="837"/>
        <v>5.2271310925478399E-5</v>
      </c>
      <c r="H2220" s="147" t="str">
        <f t="shared" si="838"/>
        <v/>
      </c>
      <c r="I2220" s="147" t="str">
        <f t="shared" si="839"/>
        <v/>
      </c>
      <c r="J2220" s="147">
        <f t="shared" si="840"/>
        <v>1.2500146595608147E-7</v>
      </c>
      <c r="K2220" s="147" t="str">
        <f t="shared" si="841"/>
        <v/>
      </c>
      <c r="L2220" s="147" t="str">
        <f t="shared" si="842"/>
        <v/>
      </c>
      <c r="P2220" s="151">
        <v>1539</v>
      </c>
      <c r="Q2220" s="147">
        <f t="shared" si="843"/>
        <v>51790.856723521458</v>
      </c>
      <c r="R2220" s="170">
        <f t="shared" si="844"/>
        <v>1.6252957126928302E-6</v>
      </c>
      <c r="S2220" s="170">
        <f t="shared" si="845"/>
        <v>0.98445816742209846</v>
      </c>
      <c r="T2220" s="147">
        <f t="shared" si="846"/>
        <v>1.6252957126928302E-6</v>
      </c>
      <c r="U2220" s="147" t="str">
        <f t="shared" si="847"/>
        <v/>
      </c>
      <c r="V2220" s="147" t="str">
        <f t="shared" si="848"/>
        <v/>
      </c>
      <c r="W2220" s="171">
        <f t="shared" si="849"/>
        <v>6.3164947174446235E-6</v>
      </c>
      <c r="X2220" s="169" t="str">
        <f t="shared" si="850"/>
        <v/>
      </c>
      <c r="Y2220" s="147" t="str">
        <f t="shared" si="851"/>
        <v/>
      </c>
      <c r="AC2220" s="151">
        <v>1539</v>
      </c>
      <c r="AD2220" s="147">
        <f t="shared" si="852"/>
        <v>2.1559999999999997</v>
      </c>
      <c r="AE2220" s="170">
        <f t="shared" si="853"/>
        <v>3.9042419939437932E-2</v>
      </c>
      <c r="AF2220" s="170">
        <f t="shared" si="854"/>
        <v>0.98445816742209846</v>
      </c>
      <c r="AG2220" s="147">
        <f t="shared" si="855"/>
        <v>3.9042419939437932E-2</v>
      </c>
      <c r="AH2220" s="147" t="str">
        <f t="shared" si="856"/>
        <v/>
      </c>
      <c r="AI2220" s="147" t="str">
        <f t="shared" si="857"/>
        <v/>
      </c>
      <c r="AJ2220" s="169">
        <f t="shared" si="858"/>
        <v>0</v>
      </c>
      <c r="AK2220" s="169" t="str">
        <f t="shared" si="859"/>
        <v/>
      </c>
      <c r="AL2220" s="169" t="str">
        <f t="shared" si="860"/>
        <v/>
      </c>
      <c r="AM2220" s="169"/>
      <c r="AN2220" s="169"/>
      <c r="AO2220" s="169"/>
      <c r="AP2220" s="169"/>
      <c r="AQ2220" s="169"/>
      <c r="AR2220" s="169"/>
      <c r="AS2220" s="169"/>
      <c r="AT2220" s="148"/>
      <c r="AU2220" s="149"/>
      <c r="AV2220" s="148"/>
      <c r="AW2220" s="173"/>
      <c r="AX2220" s="174"/>
      <c r="AY2220" s="175"/>
      <c r="AZ2220" s="175"/>
      <c r="BA2220" s="176"/>
      <c r="BB2220" s="176"/>
      <c r="BC2220" s="150"/>
      <c r="BE2220" s="151">
        <v>1516</v>
      </c>
      <c r="BF2220" s="164">
        <f t="shared" si="830"/>
        <v>9.6959999999999766</v>
      </c>
      <c r="BG2220" s="177">
        <f t="shared" si="831"/>
        <v>0.20646529274131806</v>
      </c>
      <c r="BH2220" s="178">
        <f t="shared" si="832"/>
        <v>3.905566813860728E-4</v>
      </c>
      <c r="BI2220" s="179" t="str">
        <f t="shared" si="833"/>
        <v/>
      </c>
      <c r="BJ2220" s="179" t="str">
        <f t="shared" si="829"/>
        <v/>
      </c>
    </row>
    <row r="2221" spans="2:62" ht="20.100000000000001" customHeight="1" x14ac:dyDescent="0.25">
      <c r="B2221" s="147"/>
      <c r="C2221" s="151">
        <v>1540</v>
      </c>
      <c r="D2221" s="147">
        <f t="shared" si="834"/>
        <v>1613.3444058714117</v>
      </c>
      <c r="E2221" s="170">
        <f t="shared" si="835"/>
        <v>5.182204678321352E-5</v>
      </c>
      <c r="F2221" s="170">
        <f t="shared" si="836"/>
        <v>0.98461366521607452</v>
      </c>
      <c r="G2221" s="147">
        <f t="shared" si="837"/>
        <v>5.182204678321352E-5</v>
      </c>
      <c r="H2221" s="147" t="str">
        <f t="shared" si="838"/>
        <v/>
      </c>
      <c r="I2221" s="147" t="str">
        <f t="shared" si="839"/>
        <v/>
      </c>
      <c r="J2221" s="147">
        <f t="shared" si="840"/>
        <v>1.2706179564750288E-7</v>
      </c>
      <c r="K2221" s="147" t="str">
        <f t="shared" si="841"/>
        <v/>
      </c>
      <c r="L2221" s="147" t="str">
        <f t="shared" si="842"/>
        <v/>
      </c>
      <c r="P2221" s="151">
        <v>1540</v>
      </c>
      <c r="Q2221" s="147">
        <f t="shared" si="843"/>
        <v>51886.943656218151</v>
      </c>
      <c r="R2221" s="170">
        <f t="shared" si="844"/>
        <v>1.6113265377981972E-6</v>
      </c>
      <c r="S2221" s="170">
        <f t="shared" si="845"/>
        <v>0.98461366521607452</v>
      </c>
      <c r="T2221" s="147">
        <f t="shared" si="846"/>
        <v>1.6113265377981972E-6</v>
      </c>
      <c r="U2221" s="147" t="str">
        <f t="shared" si="847"/>
        <v/>
      </c>
      <c r="V2221" s="147" t="str">
        <f t="shared" si="848"/>
        <v/>
      </c>
      <c r="W2221" s="171">
        <f t="shared" si="849"/>
        <v>6.2814105799711005E-6</v>
      </c>
      <c r="X2221" s="169" t="str">
        <f t="shared" si="850"/>
        <v/>
      </c>
      <c r="Y2221" s="147" t="str">
        <f t="shared" si="851"/>
        <v/>
      </c>
      <c r="AC2221" s="151">
        <v>1540</v>
      </c>
      <c r="AD2221" s="147">
        <f t="shared" si="852"/>
        <v>2.16</v>
      </c>
      <c r="AE2221" s="170">
        <f t="shared" si="853"/>
        <v>3.8706856147455608E-2</v>
      </c>
      <c r="AF2221" s="170">
        <f t="shared" si="854"/>
        <v>0.98461366521607452</v>
      </c>
      <c r="AG2221" s="147">
        <f t="shared" si="855"/>
        <v>3.8706856147455608E-2</v>
      </c>
      <c r="AH2221" s="147" t="str">
        <f t="shared" si="856"/>
        <v/>
      </c>
      <c r="AI2221" s="147" t="str">
        <f t="shared" si="857"/>
        <v/>
      </c>
      <c r="AJ2221" s="169">
        <f t="shared" si="858"/>
        <v>0</v>
      </c>
      <c r="AK2221" s="169" t="str">
        <f t="shared" si="859"/>
        <v/>
      </c>
      <c r="AL2221" s="169" t="str">
        <f t="shared" si="860"/>
        <v/>
      </c>
      <c r="AM2221" s="169"/>
      <c r="AN2221" s="169"/>
      <c r="AO2221" s="169"/>
      <c r="AP2221" s="169"/>
      <c r="AQ2221" s="169"/>
      <c r="AR2221" s="169"/>
      <c r="AS2221" s="169"/>
      <c r="AT2221" s="148"/>
      <c r="AU2221" s="149"/>
      <c r="AV2221" s="148"/>
      <c r="AW2221" s="173"/>
      <c r="AX2221" s="174"/>
      <c r="AY2221" s="175"/>
      <c r="AZ2221" s="175"/>
      <c r="BA2221" s="176"/>
      <c r="BB2221" s="176"/>
      <c r="BC2221" s="150"/>
      <c r="BE2221" s="151">
        <v>1517</v>
      </c>
      <c r="BF2221" s="164">
        <f t="shared" si="830"/>
        <v>9.7023999999999759</v>
      </c>
      <c r="BG2221" s="177">
        <f t="shared" si="831"/>
        <v>0.20607473605993198</v>
      </c>
      <c r="BH2221" s="178">
        <f t="shared" si="832"/>
        <v>3.8995142743170064E-4</v>
      </c>
      <c r="BI2221" s="179" t="str">
        <f t="shared" si="833"/>
        <v/>
      </c>
      <c r="BJ2221" s="179" t="str">
        <f t="shared" si="829"/>
        <v/>
      </c>
    </row>
    <row r="2222" spans="2:62" ht="20.100000000000001" customHeight="1" x14ac:dyDescent="0.25">
      <c r="B2222" s="147"/>
      <c r="C2222" s="151">
        <v>1541</v>
      </c>
      <c r="D2222" s="147">
        <f t="shared" si="834"/>
        <v>1616.3320806971001</v>
      </c>
      <c r="E2222" s="170">
        <f t="shared" si="835"/>
        <v>5.1375821979697322E-5</v>
      </c>
      <c r="F2222" s="170">
        <f t="shared" si="836"/>
        <v>0.98476782529813145</v>
      </c>
      <c r="G2222" s="147">
        <f t="shared" si="837"/>
        <v>5.1375821979697322E-5</v>
      </c>
      <c r="H2222" s="147" t="str">
        <f t="shared" si="838"/>
        <v/>
      </c>
      <c r="I2222" s="147" t="str">
        <f t="shared" si="839"/>
        <v/>
      </c>
      <c r="J2222" s="147">
        <f t="shared" si="840"/>
        <v>1.2915401812733976E-7</v>
      </c>
      <c r="K2222" s="147" t="str">
        <f t="shared" si="841"/>
        <v/>
      </c>
      <c r="L2222" s="147" t="str">
        <f t="shared" si="842"/>
        <v/>
      </c>
      <c r="P2222" s="151">
        <v>1541</v>
      </c>
      <c r="Q2222" s="147">
        <f t="shared" si="843"/>
        <v>51983.030588914844</v>
      </c>
      <c r="R2222" s="170">
        <f t="shared" si="844"/>
        <v>1.597451866449589E-6</v>
      </c>
      <c r="S2222" s="170">
        <f t="shared" si="845"/>
        <v>0.98476782529813145</v>
      </c>
      <c r="T2222" s="147">
        <f t="shared" si="846"/>
        <v>1.597451866449589E-6</v>
      </c>
      <c r="U2222" s="147" t="str">
        <f t="shared" si="847"/>
        <v/>
      </c>
      <c r="V2222" s="147" t="str">
        <f t="shared" si="848"/>
        <v/>
      </c>
      <c r="W2222" s="171">
        <f t="shared" si="849"/>
        <v>6.2464213691740779E-6</v>
      </c>
      <c r="X2222" s="169" t="str">
        <f t="shared" si="850"/>
        <v/>
      </c>
      <c r="Y2222" s="147" t="str">
        <f t="shared" si="851"/>
        <v/>
      </c>
      <c r="AC2222" s="151">
        <v>1541</v>
      </c>
      <c r="AD2222" s="147">
        <f t="shared" si="852"/>
        <v>2.1639999999999997</v>
      </c>
      <c r="AE2222" s="170">
        <f t="shared" si="853"/>
        <v>3.8373562494439975E-2</v>
      </c>
      <c r="AF2222" s="170">
        <f t="shared" si="854"/>
        <v>0.98476782529813145</v>
      </c>
      <c r="AG2222" s="147">
        <f t="shared" si="855"/>
        <v>3.8373562494439975E-2</v>
      </c>
      <c r="AH2222" s="147" t="str">
        <f t="shared" si="856"/>
        <v/>
      </c>
      <c r="AI2222" s="147" t="str">
        <f t="shared" si="857"/>
        <v/>
      </c>
      <c r="AJ2222" s="169">
        <f t="shared" si="858"/>
        <v>0</v>
      </c>
      <c r="AK2222" s="169" t="str">
        <f t="shared" si="859"/>
        <v/>
      </c>
      <c r="AL2222" s="169" t="str">
        <f t="shared" si="860"/>
        <v/>
      </c>
      <c r="AM2222" s="169"/>
      <c r="AN2222" s="169"/>
      <c r="AO2222" s="169"/>
      <c r="AP2222" s="169"/>
      <c r="AQ2222" s="169"/>
      <c r="AR2222" s="169"/>
      <c r="AS2222" s="169"/>
      <c r="AT2222" s="148"/>
      <c r="AU2222" s="149"/>
      <c r="AV2222" s="148"/>
      <c r="AW2222" s="173"/>
      <c r="AX2222" s="174"/>
      <c r="AY2222" s="175"/>
      <c r="AZ2222" s="175"/>
      <c r="BA2222" s="176"/>
      <c r="BB2222" s="176"/>
      <c r="BC2222" s="150"/>
      <c r="BE2222" s="151">
        <v>1518</v>
      </c>
      <c r="BF2222" s="164">
        <f t="shared" si="830"/>
        <v>9.7087999999999752</v>
      </c>
      <c r="BG2222" s="177">
        <f t="shared" si="831"/>
        <v>0.20568478463250028</v>
      </c>
      <c r="BH2222" s="178">
        <f t="shared" si="832"/>
        <v>3.8934668820708729E-4</v>
      </c>
      <c r="BI2222" s="179" t="str">
        <f t="shared" si="833"/>
        <v/>
      </c>
      <c r="BJ2222" s="179" t="str">
        <f t="shared" si="829"/>
        <v/>
      </c>
    </row>
    <row r="2223" spans="2:62" ht="20.100000000000001" customHeight="1" x14ac:dyDescent="0.25">
      <c r="B2223" s="147"/>
      <c r="C2223" s="151">
        <v>1542</v>
      </c>
      <c r="D2223" s="147">
        <f t="shared" si="834"/>
        <v>1619.3197555227875</v>
      </c>
      <c r="E2223" s="170">
        <f t="shared" si="835"/>
        <v>5.093262456165743E-5</v>
      </c>
      <c r="F2223" s="170">
        <f t="shared" si="836"/>
        <v>0.98492065673097928</v>
      </c>
      <c r="G2223" s="147">
        <f t="shared" si="837"/>
        <v>5.093262456165743E-5</v>
      </c>
      <c r="H2223" s="147" t="str">
        <f t="shared" si="838"/>
        <v/>
      </c>
      <c r="I2223" s="147" t="str">
        <f t="shared" si="839"/>
        <v/>
      </c>
      <c r="J2223" s="147">
        <f t="shared" si="840"/>
        <v>1.3127859104621157E-7</v>
      </c>
      <c r="K2223" s="147" t="str">
        <f t="shared" si="841"/>
        <v/>
      </c>
      <c r="L2223" s="147" t="str">
        <f t="shared" si="842"/>
        <v/>
      </c>
      <c r="P2223" s="151">
        <v>1542</v>
      </c>
      <c r="Q2223" s="147">
        <f t="shared" si="843"/>
        <v>52079.117521611537</v>
      </c>
      <c r="R2223" s="170">
        <f t="shared" si="844"/>
        <v>1.5836713269784477E-6</v>
      </c>
      <c r="S2223" s="170">
        <f t="shared" si="845"/>
        <v>0.98492065673097928</v>
      </c>
      <c r="T2223" s="147">
        <f t="shared" si="846"/>
        <v>1.5836713269784477E-6</v>
      </c>
      <c r="U2223" s="147" t="str">
        <f t="shared" si="847"/>
        <v/>
      </c>
      <c r="V2223" s="147" t="str">
        <f t="shared" si="848"/>
        <v/>
      </c>
      <c r="W2223" s="171">
        <f t="shared" si="849"/>
        <v>6.2115276728128723E-6</v>
      </c>
      <c r="X2223" s="169" t="str">
        <f t="shared" si="850"/>
        <v/>
      </c>
      <c r="Y2223" s="147" t="str">
        <f t="shared" si="851"/>
        <v/>
      </c>
      <c r="AC2223" s="151">
        <v>1542</v>
      </c>
      <c r="AD2223" s="147">
        <f t="shared" si="852"/>
        <v>2.1680000000000001</v>
      </c>
      <c r="AE2223" s="170">
        <f t="shared" si="853"/>
        <v>3.8042530052267994E-2</v>
      </c>
      <c r="AF2223" s="170">
        <f t="shared" si="854"/>
        <v>0.98492065673097928</v>
      </c>
      <c r="AG2223" s="147">
        <f t="shared" si="855"/>
        <v>3.8042530052267994E-2</v>
      </c>
      <c r="AH2223" s="147" t="str">
        <f t="shared" si="856"/>
        <v/>
      </c>
      <c r="AI2223" s="147" t="str">
        <f t="shared" si="857"/>
        <v/>
      </c>
      <c r="AJ2223" s="169">
        <f t="shared" si="858"/>
        <v>0</v>
      </c>
      <c r="AK2223" s="169" t="str">
        <f t="shared" si="859"/>
        <v/>
      </c>
      <c r="AL2223" s="169" t="str">
        <f t="shared" si="860"/>
        <v/>
      </c>
      <c r="AM2223" s="169"/>
      <c r="AN2223" s="169"/>
      <c r="AO2223" s="169"/>
      <c r="AP2223" s="169"/>
      <c r="AQ2223" s="169"/>
      <c r="AR2223" s="169"/>
      <c r="AS2223" s="169"/>
      <c r="AT2223" s="148"/>
      <c r="AU2223" s="149"/>
      <c r="AV2223" s="148"/>
      <c r="AW2223" s="173"/>
      <c r="AX2223" s="174"/>
      <c r="AY2223" s="175"/>
      <c r="AZ2223" s="175"/>
      <c r="BA2223" s="176"/>
      <c r="BB2223" s="176"/>
      <c r="BC2223" s="150"/>
      <c r="BE2223" s="151">
        <v>1519</v>
      </c>
      <c r="BF2223" s="164">
        <f t="shared" si="830"/>
        <v>9.7151999999999745</v>
      </c>
      <c r="BG2223" s="177">
        <f t="shared" si="831"/>
        <v>0.2052954379442932</v>
      </c>
      <c r="BH2223" s="178">
        <f t="shared" si="832"/>
        <v>3.8874246478404206E-4</v>
      </c>
      <c r="BI2223" s="179" t="str">
        <f t="shared" si="833"/>
        <v/>
      </c>
      <c r="BJ2223" s="179" t="str">
        <f t="shared" si="829"/>
        <v/>
      </c>
    </row>
    <row r="2224" spans="2:62" ht="20.100000000000001" customHeight="1" x14ac:dyDescent="0.25">
      <c r="B2224" s="147"/>
      <c r="C2224" s="151">
        <v>1543</v>
      </c>
      <c r="D2224" s="147">
        <f t="shared" si="834"/>
        <v>1622.307430348475</v>
      </c>
      <c r="E2224" s="170">
        <f t="shared" si="835"/>
        <v>5.0492442534155707E-5</v>
      </c>
      <c r="F2224" s="170">
        <f t="shared" si="836"/>
        <v>0.98507216854155311</v>
      </c>
      <c r="G2224" s="147">
        <f t="shared" si="837"/>
        <v>5.0492442534155707E-5</v>
      </c>
      <c r="H2224" s="147" t="str">
        <f t="shared" si="838"/>
        <v/>
      </c>
      <c r="I2224" s="147" t="str">
        <f t="shared" si="839"/>
        <v/>
      </c>
      <c r="J2224" s="147">
        <f t="shared" si="840"/>
        <v>1.3343597802119677E-7</v>
      </c>
      <c r="K2224" s="147" t="str">
        <f t="shared" si="841"/>
        <v/>
      </c>
      <c r="L2224" s="147" t="str">
        <f t="shared" si="842"/>
        <v/>
      </c>
      <c r="P2224" s="151">
        <v>1543</v>
      </c>
      <c r="Q2224" s="147">
        <f t="shared" si="843"/>
        <v>52175.204454308259</v>
      </c>
      <c r="R2224" s="170">
        <f t="shared" si="844"/>
        <v>1.5699845464206927E-6</v>
      </c>
      <c r="S2224" s="170">
        <f t="shared" si="845"/>
        <v>0.98507216854155311</v>
      </c>
      <c r="T2224" s="147">
        <f t="shared" si="846"/>
        <v>1.5699845464206927E-6</v>
      </c>
      <c r="U2224" s="147" t="str">
        <f t="shared" si="847"/>
        <v/>
      </c>
      <c r="V2224" s="147" t="str">
        <f t="shared" si="848"/>
        <v/>
      </c>
      <c r="W2224" s="171">
        <f t="shared" si="849"/>
        <v>6.1767300707963072E-6</v>
      </c>
      <c r="X2224" s="169" t="str">
        <f t="shared" si="850"/>
        <v/>
      </c>
      <c r="Y2224" s="147" t="str">
        <f t="shared" si="851"/>
        <v/>
      </c>
      <c r="AC2224" s="151">
        <v>1543</v>
      </c>
      <c r="AD2224" s="147">
        <f t="shared" si="852"/>
        <v>2.1719999999999997</v>
      </c>
      <c r="AE2224" s="170">
        <f t="shared" si="853"/>
        <v>3.7713749861696219E-2</v>
      </c>
      <c r="AF2224" s="170">
        <f t="shared" si="854"/>
        <v>0.98507216854155311</v>
      </c>
      <c r="AG2224" s="147">
        <f t="shared" si="855"/>
        <v>3.7713749861696219E-2</v>
      </c>
      <c r="AH2224" s="147" t="str">
        <f t="shared" si="856"/>
        <v/>
      </c>
      <c r="AI2224" s="147" t="str">
        <f t="shared" si="857"/>
        <v/>
      </c>
      <c r="AJ2224" s="169">
        <f t="shared" si="858"/>
        <v>0</v>
      </c>
      <c r="AK2224" s="169" t="str">
        <f t="shared" si="859"/>
        <v/>
      </c>
      <c r="AL2224" s="169" t="str">
        <f t="shared" si="860"/>
        <v/>
      </c>
      <c r="AM2224" s="169"/>
      <c r="AN2224" s="169"/>
      <c r="AO2224" s="169"/>
      <c r="AP2224" s="169"/>
      <c r="AQ2224" s="169"/>
      <c r="AR2224" s="169"/>
      <c r="AS2224" s="169"/>
      <c r="AT2224" s="148"/>
      <c r="AU2224" s="149"/>
      <c r="AV2224" s="148"/>
      <c r="AW2224" s="173"/>
      <c r="AX2224" s="174"/>
      <c r="AY2224" s="175"/>
      <c r="AZ2224" s="175"/>
      <c r="BA2224" s="176"/>
      <c r="BB2224" s="176"/>
      <c r="BC2224" s="150"/>
      <c r="BE2224" s="151">
        <v>1520</v>
      </c>
      <c r="BF2224" s="164">
        <f t="shared" si="830"/>
        <v>9.7215999999999738</v>
      </c>
      <c r="BG2224" s="177">
        <f t="shared" si="831"/>
        <v>0.20490669547950915</v>
      </c>
      <c r="BH2224" s="178">
        <f t="shared" si="832"/>
        <v>3.8813875822840682E-4</v>
      </c>
      <c r="BI2224" s="179" t="str">
        <f t="shared" si="833"/>
        <v/>
      </c>
      <c r="BJ2224" s="179" t="str">
        <f t="shared" si="829"/>
        <v/>
      </c>
    </row>
    <row r="2225" spans="2:62" ht="20.100000000000001" customHeight="1" x14ac:dyDescent="0.25">
      <c r="B2225" s="147"/>
      <c r="C2225" s="151">
        <v>1544</v>
      </c>
      <c r="D2225" s="147">
        <f t="shared" si="834"/>
        <v>1625.2951051741634</v>
      </c>
      <c r="E2225" s="170">
        <f t="shared" si="835"/>
        <v>5.0055263861712334E-5</v>
      </c>
      <c r="F2225" s="170">
        <f t="shared" si="836"/>
        <v>0.98522236972089028</v>
      </c>
      <c r="G2225" s="147">
        <f t="shared" si="837"/>
        <v>5.0055263861712334E-5</v>
      </c>
      <c r="H2225" s="147" t="str">
        <f t="shared" si="838"/>
        <v/>
      </c>
      <c r="I2225" s="147" t="str">
        <f t="shared" si="839"/>
        <v/>
      </c>
      <c r="J2225" s="147">
        <f t="shared" si="840"/>
        <v>1.3562664870406175E-7</v>
      </c>
      <c r="K2225" s="147" t="str">
        <f t="shared" si="841"/>
        <v/>
      </c>
      <c r="L2225" s="147" t="str">
        <f t="shared" si="842"/>
        <v/>
      </c>
      <c r="P2225" s="151">
        <v>1544</v>
      </c>
      <c r="Q2225" s="147">
        <f t="shared" si="843"/>
        <v>52271.291387004952</v>
      </c>
      <c r="R2225" s="170">
        <f t="shared" si="844"/>
        <v>1.5563911505516712E-6</v>
      </c>
      <c r="S2225" s="170">
        <f t="shared" si="845"/>
        <v>0.98522236972089028</v>
      </c>
      <c r="T2225" s="147">
        <f t="shared" si="846"/>
        <v>1.5563911505516712E-6</v>
      </c>
      <c r="U2225" s="147" t="str">
        <f t="shared" si="847"/>
        <v/>
      </c>
      <c r="V2225" s="147" t="str">
        <f t="shared" si="848"/>
        <v/>
      </c>
      <c r="W2225" s="171">
        <f t="shared" si="849"/>
        <v>6.1420291351895737E-6</v>
      </c>
      <c r="X2225" s="169" t="str">
        <f t="shared" si="850"/>
        <v/>
      </c>
      <c r="Y2225" s="147" t="str">
        <f t="shared" si="851"/>
        <v/>
      </c>
      <c r="AC2225" s="151">
        <v>1544</v>
      </c>
      <c r="AD2225" s="147">
        <f t="shared" si="852"/>
        <v>2.1760000000000002</v>
      </c>
      <c r="AE2225" s="170">
        <f t="shared" si="853"/>
        <v>3.7387212933199583E-2</v>
      </c>
      <c r="AF2225" s="170">
        <f t="shared" si="854"/>
        <v>0.98522236972089028</v>
      </c>
      <c r="AG2225" s="147">
        <f t="shared" si="855"/>
        <v>3.7387212933199583E-2</v>
      </c>
      <c r="AH2225" s="147" t="str">
        <f t="shared" si="856"/>
        <v/>
      </c>
      <c r="AI2225" s="147" t="str">
        <f t="shared" si="857"/>
        <v/>
      </c>
      <c r="AJ2225" s="169">
        <f t="shared" si="858"/>
        <v>0</v>
      </c>
      <c r="AK2225" s="169" t="str">
        <f t="shared" si="859"/>
        <v/>
      </c>
      <c r="AL2225" s="169" t="str">
        <f t="shared" si="860"/>
        <v/>
      </c>
      <c r="AM2225" s="169"/>
      <c r="AN2225" s="169"/>
      <c r="AO2225" s="169"/>
      <c r="AP2225" s="169"/>
      <c r="AQ2225" s="169"/>
      <c r="AR2225" s="169"/>
      <c r="AS2225" s="169"/>
      <c r="AT2225" s="148"/>
      <c r="AU2225" s="149"/>
      <c r="AV2225" s="148"/>
      <c r="AW2225" s="173"/>
      <c r="AX2225" s="174"/>
      <c r="AY2225" s="175"/>
      <c r="AZ2225" s="175"/>
      <c r="BA2225" s="176"/>
      <c r="BB2225" s="176"/>
      <c r="BC2225" s="150"/>
      <c r="BE2225" s="151">
        <v>1521</v>
      </c>
      <c r="BF2225" s="164">
        <f t="shared" si="830"/>
        <v>9.7279999999999731</v>
      </c>
      <c r="BG2225" s="177">
        <f t="shared" si="831"/>
        <v>0.20451855672128075</v>
      </c>
      <c r="BH2225" s="178">
        <f t="shared" si="832"/>
        <v>3.8753556959819635E-4</v>
      </c>
      <c r="BI2225" s="179" t="str">
        <f t="shared" si="833"/>
        <v/>
      </c>
      <c r="BJ2225" s="179" t="str">
        <f t="shared" si="829"/>
        <v/>
      </c>
    </row>
    <row r="2226" spans="2:62" ht="20.100000000000001" customHeight="1" x14ac:dyDescent="0.25">
      <c r="B2226" s="147"/>
      <c r="C2226" s="151">
        <v>1545</v>
      </c>
      <c r="D2226" s="147">
        <f t="shared" si="834"/>
        <v>1628.2827799998508</v>
      </c>
      <c r="E2226" s="170">
        <f t="shared" si="835"/>
        <v>4.9621076469423517E-5</v>
      </c>
      <c r="F2226" s="170">
        <f t="shared" si="836"/>
        <v>0.98537126922401075</v>
      </c>
      <c r="G2226" s="147">
        <f t="shared" si="837"/>
        <v>4.9621076469423517E-5</v>
      </c>
      <c r="H2226" s="147" t="str">
        <f t="shared" si="838"/>
        <v/>
      </c>
      <c r="I2226" s="147" t="str">
        <f t="shared" si="839"/>
        <v/>
      </c>
      <c r="J2226" s="147">
        <f t="shared" si="840"/>
        <v>1.3785107885012827E-7</v>
      </c>
      <c r="K2226" s="147" t="str">
        <f t="shared" si="841"/>
        <v/>
      </c>
      <c r="L2226" s="147" t="str">
        <f t="shared" si="842"/>
        <v/>
      </c>
      <c r="P2226" s="151">
        <v>1545</v>
      </c>
      <c r="Q2226" s="147">
        <f t="shared" si="843"/>
        <v>52367.378319701646</v>
      </c>
      <c r="R2226" s="170">
        <f t="shared" si="844"/>
        <v>1.5428907639208795E-6</v>
      </c>
      <c r="S2226" s="170">
        <f t="shared" si="845"/>
        <v>0.98537126922401075</v>
      </c>
      <c r="T2226" s="147">
        <f t="shared" si="846"/>
        <v>1.5428907639208795E-6</v>
      </c>
      <c r="U2226" s="147" t="str">
        <f t="shared" si="847"/>
        <v/>
      </c>
      <c r="V2226" s="147" t="str">
        <f t="shared" si="848"/>
        <v/>
      </c>
      <c r="W2226" s="171">
        <f t="shared" si="849"/>
        <v>6.1074254302216222E-6</v>
      </c>
      <c r="X2226" s="169" t="str">
        <f t="shared" si="850"/>
        <v/>
      </c>
      <c r="Y2226" s="147" t="str">
        <f t="shared" si="851"/>
        <v/>
      </c>
      <c r="AC2226" s="151">
        <v>1545</v>
      </c>
      <c r="AD2226" s="147">
        <f t="shared" si="852"/>
        <v>2.1799999999999997</v>
      </c>
      <c r="AE2226" s="170">
        <f t="shared" si="853"/>
        <v>3.7062910247806502E-2</v>
      </c>
      <c r="AF2226" s="170">
        <f t="shared" si="854"/>
        <v>0.98537126922401075</v>
      </c>
      <c r="AG2226" s="147">
        <f t="shared" si="855"/>
        <v>3.7062910247806502E-2</v>
      </c>
      <c r="AH2226" s="147" t="str">
        <f t="shared" si="856"/>
        <v/>
      </c>
      <c r="AI2226" s="147" t="str">
        <f t="shared" si="857"/>
        <v/>
      </c>
      <c r="AJ2226" s="169">
        <f t="shared" si="858"/>
        <v>0</v>
      </c>
      <c r="AK2226" s="169" t="str">
        <f t="shared" si="859"/>
        <v/>
      </c>
      <c r="AL2226" s="169" t="str">
        <f t="shared" si="860"/>
        <v/>
      </c>
      <c r="AM2226" s="169"/>
      <c r="AN2226" s="169"/>
      <c r="AO2226" s="169"/>
      <c r="AP2226" s="169"/>
      <c r="AQ2226" s="169"/>
      <c r="AR2226" s="169"/>
      <c r="AS2226" s="169"/>
      <c r="AT2226" s="148"/>
      <c r="AU2226" s="149"/>
      <c r="AV2226" s="148"/>
      <c r="AW2226" s="173"/>
      <c r="AX2226" s="174"/>
      <c r="AY2226" s="175"/>
      <c r="AZ2226" s="175"/>
      <c r="BA2226" s="176"/>
      <c r="BB2226" s="176"/>
      <c r="BC2226" s="150"/>
      <c r="BE2226" s="151">
        <v>1522</v>
      </c>
      <c r="BF2226" s="164">
        <f t="shared" si="830"/>
        <v>9.7343999999999724</v>
      </c>
      <c r="BG2226" s="177">
        <f t="shared" si="831"/>
        <v>0.20413102115168255</v>
      </c>
      <c r="BH2226" s="178">
        <f t="shared" si="832"/>
        <v>3.8693289994434776E-4</v>
      </c>
      <c r="BI2226" s="179" t="str">
        <f t="shared" si="833"/>
        <v/>
      </c>
      <c r="BJ2226" s="179" t="str">
        <f t="shared" si="829"/>
        <v/>
      </c>
    </row>
    <row r="2227" spans="2:62" ht="20.100000000000001" customHeight="1" x14ac:dyDescent="0.25">
      <c r="B2227" s="147"/>
      <c r="C2227" s="151">
        <v>1546</v>
      </c>
      <c r="D2227" s="147">
        <f t="shared" si="834"/>
        <v>1631.2704548255383</v>
      </c>
      <c r="E2227" s="170">
        <f t="shared" si="835"/>
        <v>4.9189868244071508E-5</v>
      </c>
      <c r="F2227" s="170">
        <f t="shared" si="836"/>
        <v>0.98551887596980126</v>
      </c>
      <c r="G2227" s="147">
        <f t="shared" si="837"/>
        <v>4.9189868244071508E-5</v>
      </c>
      <c r="H2227" s="147" t="str">
        <f t="shared" si="838"/>
        <v/>
      </c>
      <c r="I2227" s="147" t="str">
        <f t="shared" si="839"/>
        <v/>
      </c>
      <c r="J2227" s="147">
        <f t="shared" si="840"/>
        <v>1.4010975038778272E-7</v>
      </c>
      <c r="K2227" s="147" t="str">
        <f t="shared" si="841"/>
        <v/>
      </c>
      <c r="L2227" s="147" t="str">
        <f t="shared" si="842"/>
        <v/>
      </c>
      <c r="P2227" s="151">
        <v>1546</v>
      </c>
      <c r="Q2227" s="147">
        <f t="shared" si="843"/>
        <v>52463.465252398339</v>
      </c>
      <c r="R2227" s="170">
        <f t="shared" si="844"/>
        <v>1.5294830098865153E-6</v>
      </c>
      <c r="S2227" s="170">
        <f t="shared" si="845"/>
        <v>0.98551887596980126</v>
      </c>
      <c r="T2227" s="147">
        <f t="shared" si="846"/>
        <v>1.5294830098865153E-6</v>
      </c>
      <c r="U2227" s="147" t="str">
        <f t="shared" si="847"/>
        <v/>
      </c>
      <c r="V2227" s="147" t="str">
        <f t="shared" si="848"/>
        <v/>
      </c>
      <c r="W2227" s="171">
        <f t="shared" si="849"/>
        <v>6.0729195122931907E-6</v>
      </c>
      <c r="X2227" s="169" t="str">
        <f t="shared" si="850"/>
        <v/>
      </c>
      <c r="Y2227" s="147" t="str">
        <f t="shared" si="851"/>
        <v/>
      </c>
      <c r="AC2227" s="151">
        <v>1546</v>
      </c>
      <c r="AD2227" s="147">
        <f t="shared" si="852"/>
        <v>2.1840000000000002</v>
      </c>
      <c r="AE2227" s="170">
        <f t="shared" si="853"/>
        <v>3.6740832757928006E-2</v>
      </c>
      <c r="AF2227" s="170">
        <f t="shared" si="854"/>
        <v>0.98551887596980126</v>
      </c>
      <c r="AG2227" s="147">
        <f t="shared" si="855"/>
        <v>3.6740832757928006E-2</v>
      </c>
      <c r="AH2227" s="147" t="str">
        <f t="shared" si="856"/>
        <v/>
      </c>
      <c r="AI2227" s="147" t="str">
        <f t="shared" si="857"/>
        <v/>
      </c>
      <c r="AJ2227" s="169">
        <f t="shared" si="858"/>
        <v>0</v>
      </c>
      <c r="AK2227" s="169" t="str">
        <f t="shared" si="859"/>
        <v/>
      </c>
      <c r="AL2227" s="169" t="str">
        <f t="shared" si="860"/>
        <v/>
      </c>
      <c r="AM2227" s="169"/>
      <c r="AN2227" s="169"/>
      <c r="AO2227" s="169"/>
      <c r="AP2227" s="169"/>
      <c r="AQ2227" s="169"/>
      <c r="AR2227" s="169"/>
      <c r="AS2227" s="169"/>
      <c r="AT2227" s="148"/>
      <c r="AU2227" s="149"/>
      <c r="AV2227" s="148"/>
      <c r="AW2227" s="173"/>
      <c r="AX2227" s="174"/>
      <c r="AY2227" s="175"/>
      <c r="AZ2227" s="175"/>
      <c r="BA2227" s="176"/>
      <c r="BB2227" s="176"/>
      <c r="BC2227" s="150"/>
      <c r="BE2227" s="151">
        <v>1523</v>
      </c>
      <c r="BF2227" s="164">
        <f t="shared" si="830"/>
        <v>9.7407999999999717</v>
      </c>
      <c r="BG2227" s="177">
        <f t="shared" si="831"/>
        <v>0.2037440882517382</v>
      </c>
      <c r="BH2227" s="178">
        <f t="shared" si="832"/>
        <v>3.8633075031171971E-4</v>
      </c>
      <c r="BI2227" s="179" t="str">
        <f t="shared" si="833"/>
        <v/>
      </c>
      <c r="BJ2227" s="179" t="str">
        <f t="shared" si="829"/>
        <v/>
      </c>
    </row>
    <row r="2228" spans="2:62" ht="20.100000000000001" customHeight="1" x14ac:dyDescent="0.25">
      <c r="B2228" s="147"/>
      <c r="C2228" s="151">
        <v>1547</v>
      </c>
      <c r="D2228" s="147">
        <f t="shared" si="834"/>
        <v>1634.2581296512267</v>
      </c>
      <c r="E2228" s="170">
        <f t="shared" si="835"/>
        <v>4.8761627035229128E-5</v>
      </c>
      <c r="F2228" s="170">
        <f t="shared" si="836"/>
        <v>0.9856651988409022</v>
      </c>
      <c r="G2228" s="147">
        <f t="shared" si="837"/>
        <v>4.8761627035229128E-5</v>
      </c>
      <c r="H2228" s="147" t="str">
        <f t="shared" si="838"/>
        <v/>
      </c>
      <c r="I2228" s="147" t="str">
        <f t="shared" si="839"/>
        <v/>
      </c>
      <c r="J2228" s="147">
        <f t="shared" si="840"/>
        <v>1.4240315148862451E-7</v>
      </c>
      <c r="K2228" s="147" t="str">
        <f t="shared" si="841"/>
        <v/>
      </c>
      <c r="L2228" s="147" t="str">
        <f t="shared" si="842"/>
        <v/>
      </c>
      <c r="P2228" s="151">
        <v>1547</v>
      </c>
      <c r="Q2228" s="147">
        <f t="shared" si="843"/>
        <v>52559.552185095061</v>
      </c>
      <c r="R2228" s="170">
        <f t="shared" si="844"/>
        <v>1.516167510649808E-6</v>
      </c>
      <c r="S2228" s="170">
        <f t="shared" si="845"/>
        <v>0.9856651988409022</v>
      </c>
      <c r="T2228" s="147">
        <f t="shared" si="846"/>
        <v>1.516167510649808E-6</v>
      </c>
      <c r="U2228" s="147" t="str">
        <f t="shared" si="847"/>
        <v/>
      </c>
      <c r="V2228" s="147" t="str">
        <f t="shared" si="848"/>
        <v/>
      </c>
      <c r="W2228" s="171">
        <f t="shared" si="849"/>
        <v>6.0385119299854054E-6</v>
      </c>
      <c r="X2228" s="169" t="str">
        <f t="shared" si="850"/>
        <v/>
      </c>
      <c r="Y2228" s="147" t="str">
        <f t="shared" si="851"/>
        <v/>
      </c>
      <c r="AC2228" s="151">
        <v>1547</v>
      </c>
      <c r="AD2228" s="147">
        <f t="shared" si="852"/>
        <v>2.1879999999999997</v>
      </c>
      <c r="AE2228" s="170">
        <f t="shared" si="853"/>
        <v>3.6420971388182989E-2</v>
      </c>
      <c r="AF2228" s="170">
        <f t="shared" si="854"/>
        <v>0.9856651988409022</v>
      </c>
      <c r="AG2228" s="147">
        <f t="shared" si="855"/>
        <v>3.6420971388182989E-2</v>
      </c>
      <c r="AH2228" s="147" t="str">
        <f t="shared" si="856"/>
        <v/>
      </c>
      <c r="AI2228" s="147" t="str">
        <f t="shared" si="857"/>
        <v/>
      </c>
      <c r="AJ2228" s="169">
        <f t="shared" si="858"/>
        <v>0</v>
      </c>
      <c r="AK2228" s="169" t="str">
        <f t="shared" si="859"/>
        <v/>
      </c>
      <c r="AL2228" s="169" t="str">
        <f t="shared" si="860"/>
        <v/>
      </c>
      <c r="AM2228" s="169"/>
      <c r="AN2228" s="169"/>
      <c r="AO2228" s="169"/>
      <c r="AP2228" s="169"/>
      <c r="AQ2228" s="169"/>
      <c r="AR2228" s="169"/>
      <c r="AS2228" s="169"/>
      <c r="AT2228" s="148"/>
      <c r="AU2228" s="149"/>
      <c r="AV2228" s="148"/>
      <c r="AW2228" s="173"/>
      <c r="AX2228" s="174"/>
      <c r="AY2228" s="175"/>
      <c r="AZ2228" s="175"/>
      <c r="BA2228" s="176"/>
      <c r="BB2228" s="176"/>
      <c r="BC2228" s="150"/>
      <c r="BE2228" s="151">
        <v>1524</v>
      </c>
      <c r="BF2228" s="164">
        <f t="shared" si="830"/>
        <v>9.747199999999971</v>
      </c>
      <c r="BG2228" s="177">
        <f t="shared" si="831"/>
        <v>0.20335775750142648</v>
      </c>
      <c r="BH2228" s="178">
        <f t="shared" si="832"/>
        <v>3.8572912173712171E-4</v>
      </c>
      <c r="BI2228" s="179" t="str">
        <f t="shared" si="833"/>
        <v/>
      </c>
      <c r="BJ2228" s="179" t="str">
        <f t="shared" si="829"/>
        <v/>
      </c>
    </row>
    <row r="2229" spans="2:62" ht="20.100000000000001" customHeight="1" x14ac:dyDescent="0.25">
      <c r="B2229" s="147"/>
      <c r="C2229" s="151">
        <v>1548</v>
      </c>
      <c r="D2229" s="147">
        <f t="shared" si="834"/>
        <v>1637.2458044769141</v>
      </c>
      <c r="E2229" s="170">
        <f t="shared" si="835"/>
        <v>4.8336340656357878E-5</v>
      </c>
      <c r="F2229" s="170">
        <f t="shared" si="836"/>
        <v>0.98581024668359829</v>
      </c>
      <c r="G2229" s="147">
        <f t="shared" si="837"/>
        <v>4.8336340656357878E-5</v>
      </c>
      <c r="H2229" s="147" t="str">
        <f t="shared" si="838"/>
        <v/>
      </c>
      <c r="I2229" s="147" t="str">
        <f t="shared" si="839"/>
        <v/>
      </c>
      <c r="J2229" s="147">
        <f t="shared" si="840"/>
        <v>1.4473177663825945E-7</v>
      </c>
      <c r="K2229" s="147" t="str">
        <f t="shared" si="841"/>
        <v/>
      </c>
      <c r="L2229" s="147" t="str">
        <f t="shared" si="842"/>
        <v/>
      </c>
      <c r="P2229" s="151">
        <v>1548</v>
      </c>
      <c r="Q2229" s="147">
        <f t="shared" si="843"/>
        <v>52655.639117791754</v>
      </c>
      <c r="R2229" s="170">
        <f t="shared" si="844"/>
        <v>1.5029438872891551E-6</v>
      </c>
      <c r="S2229" s="170">
        <f t="shared" si="845"/>
        <v>0.98581024668359829</v>
      </c>
      <c r="T2229" s="147">
        <f t="shared" si="846"/>
        <v>1.5029438872891551E-6</v>
      </c>
      <c r="U2229" s="147" t="str">
        <f t="shared" si="847"/>
        <v/>
      </c>
      <c r="V2229" s="147" t="str">
        <f t="shared" si="848"/>
        <v/>
      </c>
      <c r="W2229" s="171">
        <f t="shared" si="849"/>
        <v>6.0042032240689805E-6</v>
      </c>
      <c r="X2229" s="169" t="str">
        <f t="shared" si="850"/>
        <v/>
      </c>
      <c r="Y2229" s="147" t="str">
        <f t="shared" si="851"/>
        <v/>
      </c>
      <c r="AC2229" s="151">
        <v>1548</v>
      </c>
      <c r="AD2229" s="147">
        <f t="shared" si="852"/>
        <v>2.1920000000000002</v>
      </c>
      <c r="AE2229" s="170">
        <f t="shared" si="853"/>
        <v>3.6103317036217532E-2</v>
      </c>
      <c r="AF2229" s="170">
        <f t="shared" si="854"/>
        <v>0.98581024668359829</v>
      </c>
      <c r="AG2229" s="147">
        <f t="shared" si="855"/>
        <v>3.6103317036217532E-2</v>
      </c>
      <c r="AH2229" s="147" t="str">
        <f t="shared" si="856"/>
        <v/>
      </c>
      <c r="AI2229" s="147" t="str">
        <f t="shared" si="857"/>
        <v/>
      </c>
      <c r="AJ2229" s="169">
        <f t="shared" si="858"/>
        <v>0</v>
      </c>
      <c r="AK2229" s="169" t="str">
        <f t="shared" si="859"/>
        <v/>
      </c>
      <c r="AL2229" s="169" t="str">
        <f t="shared" si="860"/>
        <v/>
      </c>
      <c r="AM2229" s="169"/>
      <c r="AN2229" s="169"/>
      <c r="AO2229" s="169"/>
      <c r="AP2229" s="169"/>
      <c r="AQ2229" s="169"/>
      <c r="AR2229" s="169"/>
      <c r="AS2229" s="169"/>
      <c r="AT2229" s="148"/>
      <c r="AU2229" s="149"/>
      <c r="AV2229" s="148"/>
      <c r="AW2229" s="173"/>
      <c r="AX2229" s="174"/>
      <c r="AY2229" s="175"/>
      <c r="AZ2229" s="175"/>
      <c r="BA2229" s="176"/>
      <c r="BB2229" s="176"/>
      <c r="BC2229" s="150"/>
      <c r="BE2229" s="151">
        <v>1525</v>
      </c>
      <c r="BF2229" s="164">
        <f t="shared" si="830"/>
        <v>9.7535999999999703</v>
      </c>
      <c r="BG2229" s="177">
        <f t="shared" si="831"/>
        <v>0.20297202837968936</v>
      </c>
      <c r="BH2229" s="178">
        <f t="shared" si="832"/>
        <v>3.8512801525114604E-4</v>
      </c>
      <c r="BI2229" s="179" t="str">
        <f t="shared" si="833"/>
        <v/>
      </c>
      <c r="BJ2229" s="179" t="str">
        <f t="shared" si="829"/>
        <v/>
      </c>
    </row>
    <row r="2230" spans="2:62" ht="20.100000000000001" customHeight="1" x14ac:dyDescent="0.25">
      <c r="B2230" s="147"/>
      <c r="C2230" s="151">
        <v>1549</v>
      </c>
      <c r="D2230" s="147">
        <f t="shared" si="834"/>
        <v>1640.2334793026025</v>
      </c>
      <c r="E2230" s="170">
        <f t="shared" si="835"/>
        <v>4.7913996885897832E-5</v>
      </c>
      <c r="F2230" s="170">
        <f t="shared" si="836"/>
        <v>0.98595402830771217</v>
      </c>
      <c r="G2230" s="147">
        <f t="shared" si="837"/>
        <v>4.7913996885897832E-5</v>
      </c>
      <c r="H2230" s="147" t="str">
        <f t="shared" si="838"/>
        <v/>
      </c>
      <c r="I2230" s="147" t="str">
        <f t="shared" si="839"/>
        <v/>
      </c>
      <c r="J2230" s="147">
        <f t="shared" si="840"/>
        <v>1.4709612670775049E-7</v>
      </c>
      <c r="K2230" s="147" t="str">
        <f t="shared" si="841"/>
        <v/>
      </c>
      <c r="L2230" s="147" t="str">
        <f t="shared" si="842"/>
        <v/>
      </c>
      <c r="P2230" s="151">
        <v>1549</v>
      </c>
      <c r="Q2230" s="147">
        <f t="shared" si="843"/>
        <v>52751.726050488447</v>
      </c>
      <c r="R2230" s="170">
        <f t="shared" si="844"/>
        <v>1.4898117597940232E-6</v>
      </c>
      <c r="S2230" s="170">
        <f t="shared" si="845"/>
        <v>0.98595402830771206</v>
      </c>
      <c r="T2230" s="147">
        <f t="shared" si="846"/>
        <v>1.4898117597940232E-6</v>
      </c>
      <c r="U2230" s="147" t="str">
        <f t="shared" si="847"/>
        <v/>
      </c>
      <c r="V2230" s="147" t="str">
        <f t="shared" si="848"/>
        <v/>
      </c>
      <c r="W2230" s="171">
        <f t="shared" si="849"/>
        <v>5.969993927513895E-6</v>
      </c>
      <c r="X2230" s="169" t="str">
        <f t="shared" si="850"/>
        <v/>
      </c>
      <c r="Y2230" s="147" t="str">
        <f t="shared" si="851"/>
        <v/>
      </c>
      <c r="AC2230" s="151">
        <v>1549</v>
      </c>
      <c r="AD2230" s="147">
        <f t="shared" si="852"/>
        <v>2.1959999999999997</v>
      </c>
      <c r="AE2230" s="170">
        <f t="shared" si="853"/>
        <v>3.5787860573520222E-2</v>
      </c>
      <c r="AF2230" s="170">
        <f t="shared" si="854"/>
        <v>0.98595402830771206</v>
      </c>
      <c r="AG2230" s="147">
        <f t="shared" si="855"/>
        <v>3.5787860573520222E-2</v>
      </c>
      <c r="AH2230" s="147" t="str">
        <f t="shared" si="856"/>
        <v/>
      </c>
      <c r="AI2230" s="147" t="str">
        <f t="shared" si="857"/>
        <v/>
      </c>
      <c r="AJ2230" s="169">
        <f t="shared" si="858"/>
        <v>0</v>
      </c>
      <c r="AK2230" s="169" t="str">
        <f t="shared" si="859"/>
        <v/>
      </c>
      <c r="AL2230" s="169" t="str">
        <f t="shared" si="860"/>
        <v/>
      </c>
      <c r="AM2230" s="169"/>
      <c r="AN2230" s="169"/>
      <c r="AO2230" s="169"/>
      <c r="AP2230" s="169"/>
      <c r="AQ2230" s="169"/>
      <c r="AR2230" s="169"/>
      <c r="AS2230" s="169"/>
      <c r="AT2230" s="148"/>
      <c r="AU2230" s="149"/>
      <c r="AV2230" s="148"/>
      <c r="AW2230" s="173"/>
      <c r="AX2230" s="174"/>
      <c r="AY2230" s="175"/>
      <c r="AZ2230" s="175"/>
      <c r="BA2230" s="176"/>
      <c r="BB2230" s="176"/>
      <c r="BC2230" s="150"/>
      <c r="BE2230" s="151">
        <v>1526</v>
      </c>
      <c r="BF2230" s="164">
        <f t="shared" si="830"/>
        <v>9.7599999999999696</v>
      </c>
      <c r="BG2230" s="177">
        <f t="shared" si="831"/>
        <v>0.20258690036443822</v>
      </c>
      <c r="BH2230" s="178">
        <f t="shared" si="832"/>
        <v>3.8452743187716854E-4</v>
      </c>
      <c r="BI2230" s="179" t="str">
        <f t="shared" si="833"/>
        <v/>
      </c>
      <c r="BJ2230" s="179" t="str">
        <f t="shared" si="829"/>
        <v/>
      </c>
    </row>
    <row r="2231" spans="2:62" ht="20.100000000000001" customHeight="1" x14ac:dyDescent="0.25">
      <c r="B2231" s="147"/>
      <c r="C2231" s="151">
        <v>1550</v>
      </c>
      <c r="D2231" s="147">
        <f t="shared" si="834"/>
        <v>1643.22115412829</v>
      </c>
      <c r="E2231" s="170">
        <f t="shared" si="835"/>
        <v>4.7494583468352832E-5</v>
      </c>
      <c r="F2231" s="170">
        <f t="shared" si="836"/>
        <v>0.98609655248650141</v>
      </c>
      <c r="G2231" s="147">
        <f t="shared" si="837"/>
        <v>4.7494583468352832E-5</v>
      </c>
      <c r="H2231" s="147" t="str">
        <f t="shared" si="838"/>
        <v/>
      </c>
      <c r="I2231" s="147" t="str">
        <f t="shared" si="839"/>
        <v/>
      </c>
      <c r="J2231" s="147">
        <f t="shared" si="840"/>
        <v>1.4949670902571148E-7</v>
      </c>
      <c r="K2231" s="147" t="str">
        <f t="shared" si="841"/>
        <v/>
      </c>
      <c r="L2231" s="147" t="str">
        <f t="shared" si="842"/>
        <v/>
      </c>
      <c r="P2231" s="151">
        <v>1550</v>
      </c>
      <c r="Q2231" s="147">
        <f t="shared" si="843"/>
        <v>52847.81298318514</v>
      </c>
      <c r="R2231" s="170">
        <f t="shared" si="844"/>
        <v>1.4767707470986716E-6</v>
      </c>
      <c r="S2231" s="170">
        <f t="shared" si="845"/>
        <v>0.98609655248650141</v>
      </c>
      <c r="T2231" s="147">
        <f t="shared" si="846"/>
        <v>1.4767707470986716E-6</v>
      </c>
      <c r="U2231" s="147" t="str">
        <f t="shared" si="847"/>
        <v/>
      </c>
      <c r="V2231" s="147" t="str">
        <f t="shared" si="848"/>
        <v/>
      </c>
      <c r="W2231" s="171">
        <f t="shared" si="849"/>
        <v>5.9358845654997452E-6</v>
      </c>
      <c r="X2231" s="169" t="str">
        <f t="shared" si="850"/>
        <v/>
      </c>
      <c r="Y2231" s="147" t="str">
        <f t="shared" si="851"/>
        <v/>
      </c>
      <c r="AC2231" s="151">
        <v>1550</v>
      </c>
      <c r="AD2231" s="147">
        <f t="shared" si="852"/>
        <v>2.2000000000000002</v>
      </c>
      <c r="AE2231" s="170">
        <f t="shared" si="853"/>
        <v>3.5474592846231424E-2</v>
      </c>
      <c r="AF2231" s="170">
        <f t="shared" si="854"/>
        <v>0.98609655248650141</v>
      </c>
      <c r="AG2231" s="147">
        <f t="shared" si="855"/>
        <v>3.5474592846231424E-2</v>
      </c>
      <c r="AH2231" s="147" t="str">
        <f t="shared" si="856"/>
        <v/>
      </c>
      <c r="AI2231" s="147" t="str">
        <f t="shared" si="857"/>
        <v/>
      </c>
      <c r="AJ2231" s="169">
        <f t="shared" si="858"/>
        <v>0</v>
      </c>
      <c r="AK2231" s="169" t="str">
        <f t="shared" si="859"/>
        <v/>
      </c>
      <c r="AL2231" s="169" t="str">
        <f t="shared" si="860"/>
        <v/>
      </c>
      <c r="AM2231" s="169"/>
      <c r="AN2231" s="169"/>
      <c r="AO2231" s="169"/>
      <c r="AP2231" s="169"/>
      <c r="AQ2231" s="169"/>
      <c r="AR2231" s="169"/>
      <c r="AS2231" s="169"/>
      <c r="AT2231" s="148"/>
      <c r="AU2231" s="149"/>
      <c r="AV2231" s="148"/>
      <c r="AW2231" s="173"/>
      <c r="AX2231" s="174"/>
      <c r="AY2231" s="175"/>
      <c r="AZ2231" s="175"/>
      <c r="BA2231" s="176"/>
      <c r="BB2231" s="176"/>
      <c r="BC2231" s="150"/>
      <c r="BE2231" s="151">
        <v>1527</v>
      </c>
      <c r="BF2231" s="164">
        <f t="shared" si="830"/>
        <v>9.7663999999999689</v>
      </c>
      <c r="BG2231" s="177">
        <f t="shared" si="831"/>
        <v>0.20220237293256105</v>
      </c>
      <c r="BH2231" s="178">
        <f t="shared" si="832"/>
        <v>3.8392737263207022E-4</v>
      </c>
      <c r="BI2231" s="179" t="str">
        <f t="shared" si="833"/>
        <v/>
      </c>
      <c r="BJ2231" s="179" t="str">
        <f t="shared" si="829"/>
        <v/>
      </c>
    </row>
    <row r="2232" spans="2:62" ht="20.100000000000001" customHeight="1" x14ac:dyDescent="0.25">
      <c r="B2232" s="147"/>
      <c r="C2232" s="151">
        <v>1551</v>
      </c>
      <c r="D2232" s="147">
        <f t="shared" si="834"/>
        <v>1646.2088289539774</v>
      </c>
      <c r="E2232" s="170">
        <f t="shared" si="835"/>
        <v>4.7078088115367127E-5</v>
      </c>
      <c r="F2232" s="170">
        <f t="shared" si="836"/>
        <v>0.98623782795655901</v>
      </c>
      <c r="G2232" s="147">
        <f t="shared" si="837"/>
        <v>4.7078088115367127E-5</v>
      </c>
      <c r="H2232" s="147" t="str">
        <f t="shared" si="838"/>
        <v/>
      </c>
      <c r="I2232" s="147" t="str">
        <f t="shared" si="839"/>
        <v/>
      </c>
      <c r="J2232" s="147">
        <f t="shared" si="840"/>
        <v>1.5193403745107047E-7</v>
      </c>
      <c r="K2232" s="147" t="str">
        <f t="shared" si="841"/>
        <v/>
      </c>
      <c r="L2232" s="147" t="str">
        <f t="shared" si="842"/>
        <v/>
      </c>
      <c r="P2232" s="151">
        <v>1551</v>
      </c>
      <c r="Q2232" s="147">
        <f t="shared" si="843"/>
        <v>52943.899915881862</v>
      </c>
      <c r="R2232" s="170">
        <f t="shared" si="844"/>
        <v>1.4638204671156531E-6</v>
      </c>
      <c r="S2232" s="170">
        <f t="shared" si="845"/>
        <v>0.98623782795655901</v>
      </c>
      <c r="T2232" s="147">
        <f t="shared" si="846"/>
        <v>1.4638204671156531E-6</v>
      </c>
      <c r="U2232" s="147" t="str">
        <f t="shared" si="847"/>
        <v/>
      </c>
      <c r="V2232" s="147" t="str">
        <f t="shared" si="848"/>
        <v/>
      </c>
      <c r="W2232" s="171">
        <f t="shared" si="849"/>
        <v>5.9018756554265942E-6</v>
      </c>
      <c r="X2232" s="169" t="str">
        <f t="shared" si="850"/>
        <v/>
      </c>
      <c r="Y2232" s="147" t="str">
        <f t="shared" si="851"/>
        <v/>
      </c>
      <c r="AC2232" s="151">
        <v>1551</v>
      </c>
      <c r="AD2232" s="147">
        <f t="shared" si="852"/>
        <v>2.2039999999999997</v>
      </c>
      <c r="AE2232" s="170">
        <f t="shared" si="853"/>
        <v>3.5163504675948587E-2</v>
      </c>
      <c r="AF2232" s="170">
        <f t="shared" si="854"/>
        <v>0.98623782795655901</v>
      </c>
      <c r="AG2232" s="147">
        <f t="shared" si="855"/>
        <v>3.5163504675948587E-2</v>
      </c>
      <c r="AH2232" s="147" t="str">
        <f t="shared" si="856"/>
        <v/>
      </c>
      <c r="AI2232" s="147" t="str">
        <f t="shared" si="857"/>
        <v/>
      </c>
      <c r="AJ2232" s="169">
        <f t="shared" si="858"/>
        <v>0</v>
      </c>
      <c r="AK2232" s="169" t="str">
        <f t="shared" si="859"/>
        <v/>
      </c>
      <c r="AL2232" s="169" t="str">
        <f t="shared" si="860"/>
        <v/>
      </c>
      <c r="AM2232" s="169"/>
      <c r="AN2232" s="169"/>
      <c r="AO2232" s="169"/>
      <c r="AP2232" s="169"/>
      <c r="AQ2232" s="169"/>
      <c r="AR2232" s="169"/>
      <c r="AS2232" s="169"/>
      <c r="AT2232" s="148"/>
      <c r="AU2232" s="149"/>
      <c r="AV2232" s="148"/>
      <c r="AW2232" s="173"/>
      <c r="AX2232" s="174"/>
      <c r="AY2232" s="175"/>
      <c r="AZ2232" s="175"/>
      <c r="BA2232" s="176"/>
      <c r="BB2232" s="176"/>
      <c r="BC2232" s="150"/>
      <c r="BE2232" s="151">
        <v>1528</v>
      </c>
      <c r="BF2232" s="164">
        <f t="shared" si="830"/>
        <v>9.7727999999999682</v>
      </c>
      <c r="BG2232" s="177">
        <f t="shared" si="831"/>
        <v>0.20181844555992898</v>
      </c>
      <c r="BH2232" s="178">
        <f t="shared" si="832"/>
        <v>3.8332783852504382E-4</v>
      </c>
      <c r="BI2232" s="179" t="str">
        <f t="shared" si="833"/>
        <v/>
      </c>
      <c r="BJ2232" s="179" t="str">
        <f t="shared" si="829"/>
        <v/>
      </c>
    </row>
    <row r="2233" spans="2:62" ht="20.100000000000001" customHeight="1" x14ac:dyDescent="0.25">
      <c r="B2233" s="147"/>
      <c r="C2233" s="151">
        <v>1552</v>
      </c>
      <c r="D2233" s="147">
        <f t="shared" si="834"/>
        <v>1649.1965037796658</v>
      </c>
      <c r="E2233" s="170">
        <f t="shared" si="835"/>
        <v>4.6664498506796388E-5</v>
      </c>
      <c r="F2233" s="170">
        <f t="shared" si="836"/>
        <v>0.98637786341771649</v>
      </c>
      <c r="G2233" s="147">
        <f t="shared" si="837"/>
        <v>4.6664498506796388E-5</v>
      </c>
      <c r="H2233" s="147" t="str">
        <f t="shared" si="838"/>
        <v/>
      </c>
      <c r="I2233" s="147" t="str">
        <f t="shared" si="839"/>
        <v/>
      </c>
      <c r="J2233" s="147">
        <f t="shared" si="840"/>
        <v>1.5440863244648574E-7</v>
      </c>
      <c r="K2233" s="147" t="str">
        <f t="shared" si="841"/>
        <v/>
      </c>
      <c r="L2233" s="147" t="str">
        <f t="shared" si="842"/>
        <v/>
      </c>
      <c r="P2233" s="151">
        <v>1552</v>
      </c>
      <c r="Q2233" s="147">
        <f t="shared" si="843"/>
        <v>53039.986848578556</v>
      </c>
      <c r="R2233" s="170">
        <f t="shared" si="844"/>
        <v>1.4509605367691107E-6</v>
      </c>
      <c r="S2233" s="170">
        <f t="shared" si="845"/>
        <v>0.98637786341771649</v>
      </c>
      <c r="T2233" s="147">
        <f t="shared" si="846"/>
        <v>1.4509605367691107E-6</v>
      </c>
      <c r="U2233" s="147" t="str">
        <f t="shared" si="847"/>
        <v/>
      </c>
      <c r="V2233" s="147" t="str">
        <f t="shared" si="848"/>
        <v/>
      </c>
      <c r="W2233" s="171">
        <f t="shared" si="849"/>
        <v>5.8679677069264439E-6</v>
      </c>
      <c r="X2233" s="169" t="str">
        <f t="shared" si="850"/>
        <v/>
      </c>
      <c r="Y2233" s="147" t="str">
        <f t="shared" si="851"/>
        <v/>
      </c>
      <c r="AC2233" s="151">
        <v>1552</v>
      </c>
      <c r="AD2233" s="147">
        <f t="shared" si="852"/>
        <v>2.2080000000000002</v>
      </c>
      <c r="AE2233" s="170">
        <f t="shared" si="853"/>
        <v>3.4854586860525415E-2</v>
      </c>
      <c r="AF2233" s="170">
        <f t="shared" si="854"/>
        <v>0.98637786341771649</v>
      </c>
      <c r="AG2233" s="147">
        <f t="shared" si="855"/>
        <v>3.4854586860525415E-2</v>
      </c>
      <c r="AH2233" s="147" t="str">
        <f t="shared" si="856"/>
        <v/>
      </c>
      <c r="AI2233" s="147" t="str">
        <f t="shared" si="857"/>
        <v/>
      </c>
      <c r="AJ2233" s="169">
        <f t="shared" si="858"/>
        <v>0</v>
      </c>
      <c r="AK2233" s="169" t="str">
        <f t="shared" si="859"/>
        <v/>
      </c>
      <c r="AL2233" s="169" t="str">
        <f t="shared" si="860"/>
        <v/>
      </c>
      <c r="AM2233" s="169"/>
      <c r="AN2233" s="169"/>
      <c r="AO2233" s="169"/>
      <c r="AP2233" s="169"/>
      <c r="AQ2233" s="169"/>
      <c r="AR2233" s="169"/>
      <c r="AS2233" s="169"/>
      <c r="AT2233" s="148"/>
      <c r="AU2233" s="149"/>
      <c r="AV2233" s="148"/>
      <c r="AW2233" s="173"/>
      <c r="AX2233" s="174"/>
      <c r="AY2233" s="175"/>
      <c r="AZ2233" s="175"/>
      <c r="BA2233" s="176"/>
      <c r="BB2233" s="176"/>
      <c r="BC2233" s="150"/>
      <c r="BE2233" s="151">
        <v>1529</v>
      </c>
      <c r="BF2233" s="164">
        <f t="shared" si="830"/>
        <v>9.7791999999999675</v>
      </c>
      <c r="BG2233" s="177">
        <f t="shared" si="831"/>
        <v>0.20143511772140393</v>
      </c>
      <c r="BH2233" s="178">
        <f t="shared" si="832"/>
        <v>3.8272883055928686E-4</v>
      </c>
      <c r="BI2233" s="179" t="str">
        <f t="shared" si="833"/>
        <v/>
      </c>
      <c r="BJ2233" s="179" t="str">
        <f t="shared" si="829"/>
        <v/>
      </c>
    </row>
    <row r="2234" spans="2:62" ht="20.100000000000001" customHeight="1" x14ac:dyDescent="0.25">
      <c r="B2234" s="147"/>
      <c r="C2234" s="151">
        <v>1553</v>
      </c>
      <c r="D2234" s="147">
        <f t="shared" si="834"/>
        <v>1652.1841786053533</v>
      </c>
      <c r="E2234" s="170">
        <f t="shared" si="835"/>
        <v>4.6253802291771794E-5</v>
      </c>
      <c r="F2234" s="170">
        <f t="shared" si="836"/>
        <v>0.98651666753295053</v>
      </c>
      <c r="G2234" s="147">
        <f t="shared" si="837"/>
        <v>4.6253802291771794E-5</v>
      </c>
      <c r="H2234" s="147" t="str">
        <f t="shared" si="838"/>
        <v/>
      </c>
      <c r="I2234" s="147" t="str">
        <f t="shared" si="839"/>
        <v/>
      </c>
      <c r="J2234" s="147">
        <f t="shared" si="840"/>
        <v>1.5692102115242792E-7</v>
      </c>
      <c r="K2234" s="147" t="str">
        <f t="shared" si="841"/>
        <v/>
      </c>
      <c r="L2234" s="147" t="str">
        <f t="shared" si="842"/>
        <v/>
      </c>
      <c r="P2234" s="151">
        <v>1553</v>
      </c>
      <c r="Q2234" s="147">
        <f t="shared" si="843"/>
        <v>53136.073781275249</v>
      </c>
      <c r="R2234" s="170">
        <f t="shared" si="844"/>
        <v>1.4381905720278341E-6</v>
      </c>
      <c r="S2234" s="170">
        <f t="shared" si="845"/>
        <v>0.98651666753295053</v>
      </c>
      <c r="T2234" s="147">
        <f t="shared" si="846"/>
        <v>1.4381905720278341E-6</v>
      </c>
      <c r="U2234" s="147" t="str">
        <f t="shared" si="847"/>
        <v/>
      </c>
      <c r="V2234" s="147" t="str">
        <f t="shared" si="848"/>
        <v/>
      </c>
      <c r="W2234" s="171">
        <f t="shared" si="849"/>
        <v>5.8341612218751542E-6</v>
      </c>
      <c r="X2234" s="169" t="str">
        <f t="shared" si="850"/>
        <v/>
      </c>
      <c r="Y2234" s="147" t="str">
        <f t="shared" si="851"/>
        <v/>
      </c>
      <c r="AC2234" s="151">
        <v>1553</v>
      </c>
      <c r="AD2234" s="147">
        <f t="shared" si="852"/>
        <v>2.2119999999999997</v>
      </c>
      <c r="AE2234" s="170">
        <f t="shared" si="853"/>
        <v>3.4547830174866838E-2</v>
      </c>
      <c r="AF2234" s="170">
        <f t="shared" si="854"/>
        <v>0.98651666753295053</v>
      </c>
      <c r="AG2234" s="147">
        <f t="shared" si="855"/>
        <v>3.4547830174866838E-2</v>
      </c>
      <c r="AH2234" s="147" t="str">
        <f t="shared" si="856"/>
        <v/>
      </c>
      <c r="AI2234" s="147" t="str">
        <f t="shared" si="857"/>
        <v/>
      </c>
      <c r="AJ2234" s="169">
        <f t="shared" si="858"/>
        <v>0</v>
      </c>
      <c r="AK2234" s="169" t="str">
        <f t="shared" si="859"/>
        <v/>
      </c>
      <c r="AL2234" s="169" t="str">
        <f t="shared" si="860"/>
        <v/>
      </c>
      <c r="AM2234" s="169"/>
      <c r="AN2234" s="169"/>
      <c r="AO2234" s="169"/>
      <c r="AP2234" s="169"/>
      <c r="AQ2234" s="169"/>
      <c r="AR2234" s="169"/>
      <c r="AS2234" s="169"/>
      <c r="AT2234" s="148"/>
      <c r="AU2234" s="149"/>
      <c r="AV2234" s="148"/>
      <c r="AW2234" s="173"/>
      <c r="AX2234" s="174"/>
      <c r="AY2234" s="175"/>
      <c r="AZ2234" s="175"/>
      <c r="BA2234" s="176"/>
      <c r="BB2234" s="176"/>
      <c r="BC2234" s="150"/>
      <c r="BE2234" s="151">
        <v>1530</v>
      </c>
      <c r="BF2234" s="164">
        <f t="shared" si="830"/>
        <v>9.7855999999999668</v>
      </c>
      <c r="BG2234" s="177">
        <f t="shared" si="831"/>
        <v>0.20105238889084465</v>
      </c>
      <c r="BH2234" s="178">
        <f t="shared" si="832"/>
        <v>3.8213034973094695E-4</v>
      </c>
      <c r="BI2234" s="179" t="str">
        <f t="shared" si="833"/>
        <v/>
      </c>
      <c r="BJ2234" s="179" t="str">
        <f t="shared" si="829"/>
        <v/>
      </c>
    </row>
    <row r="2235" spans="2:62" ht="20.100000000000001" customHeight="1" x14ac:dyDescent="0.25">
      <c r="B2235" s="147"/>
      <c r="C2235" s="151">
        <v>1554</v>
      </c>
      <c r="D2235" s="147">
        <f t="shared" si="834"/>
        <v>1655.1718534310407</v>
      </c>
      <c r="E2235" s="170">
        <f t="shared" si="835"/>
        <v>4.5845987089756191E-5</v>
      </c>
      <c r="F2235" s="170">
        <f t="shared" si="836"/>
        <v>0.98665424892829301</v>
      </c>
      <c r="G2235" s="147">
        <f t="shared" si="837"/>
        <v>4.5845987089756191E-5</v>
      </c>
      <c r="H2235" s="147" t="str">
        <f t="shared" si="838"/>
        <v/>
      </c>
      <c r="I2235" s="147" t="str">
        <f t="shared" si="839"/>
        <v/>
      </c>
      <c r="J2235" s="147">
        <f t="shared" si="840"/>
        <v>1.5947173746193594E-7</v>
      </c>
      <c r="K2235" s="147" t="str">
        <f t="shared" si="841"/>
        <v/>
      </c>
      <c r="L2235" s="147" t="str">
        <f t="shared" si="842"/>
        <v/>
      </c>
      <c r="P2235" s="151">
        <v>1554</v>
      </c>
      <c r="Q2235" s="147">
        <f t="shared" si="843"/>
        <v>53232.160713971942</v>
      </c>
      <c r="R2235" s="170">
        <f t="shared" si="844"/>
        <v>1.4255101879381381E-6</v>
      </c>
      <c r="S2235" s="170">
        <f t="shared" si="845"/>
        <v>0.98665424892829301</v>
      </c>
      <c r="T2235" s="147">
        <f t="shared" si="846"/>
        <v>1.4255101879381381E-6</v>
      </c>
      <c r="U2235" s="147" t="str">
        <f t="shared" si="847"/>
        <v/>
      </c>
      <c r="V2235" s="147" t="str">
        <f t="shared" si="848"/>
        <v/>
      </c>
      <c r="W2235" s="171">
        <f t="shared" si="849"/>
        <v>5.800456694405016E-6</v>
      </c>
      <c r="X2235" s="169" t="str">
        <f t="shared" si="850"/>
        <v/>
      </c>
      <c r="Y2235" s="147" t="str">
        <f t="shared" si="851"/>
        <v/>
      </c>
      <c r="AC2235" s="151">
        <v>1554</v>
      </c>
      <c r="AD2235" s="147">
        <f t="shared" si="852"/>
        <v>2.2160000000000002</v>
      </c>
      <c r="AE2235" s="170">
        <f t="shared" si="853"/>
        <v>3.4243225371718061E-2</v>
      </c>
      <c r="AF2235" s="170">
        <f t="shared" si="854"/>
        <v>0.98665424892829301</v>
      </c>
      <c r="AG2235" s="147">
        <f t="shared" si="855"/>
        <v>3.4243225371718061E-2</v>
      </c>
      <c r="AH2235" s="147" t="str">
        <f t="shared" si="856"/>
        <v/>
      </c>
      <c r="AI2235" s="147" t="str">
        <f t="shared" si="857"/>
        <v/>
      </c>
      <c r="AJ2235" s="169">
        <f t="shared" si="858"/>
        <v>0</v>
      </c>
      <c r="AK2235" s="169" t="str">
        <f t="shared" si="859"/>
        <v/>
      </c>
      <c r="AL2235" s="169" t="str">
        <f t="shared" si="860"/>
        <v/>
      </c>
      <c r="AM2235" s="169"/>
      <c r="AN2235" s="169"/>
      <c r="AO2235" s="169"/>
      <c r="AP2235" s="169"/>
      <c r="AQ2235" s="169"/>
      <c r="AR2235" s="169"/>
      <c r="AS2235" s="169"/>
      <c r="AT2235" s="148"/>
      <c r="AU2235" s="149"/>
      <c r="AV2235" s="148"/>
      <c r="AW2235" s="173"/>
      <c r="AX2235" s="174"/>
      <c r="AY2235" s="175"/>
      <c r="AZ2235" s="175"/>
      <c r="BA2235" s="176"/>
      <c r="BB2235" s="176"/>
      <c r="BC2235" s="150"/>
      <c r="BE2235" s="151">
        <v>1531</v>
      </c>
      <c r="BF2235" s="164">
        <f t="shared" si="830"/>
        <v>9.7919999999999661</v>
      </c>
      <c r="BG2235" s="177">
        <f t="shared" si="831"/>
        <v>0.2006702585411137</v>
      </c>
      <c r="BH2235" s="178">
        <f t="shared" si="832"/>
        <v>3.8153239702864994E-4</v>
      </c>
      <c r="BI2235" s="179" t="str">
        <f t="shared" si="833"/>
        <v/>
      </c>
      <c r="BJ2235" s="179" t="str">
        <f t="shared" si="829"/>
        <v/>
      </c>
    </row>
    <row r="2236" spans="2:62" ht="20.100000000000001" customHeight="1" x14ac:dyDescent="0.25">
      <c r="B2236" s="147"/>
      <c r="C2236" s="151">
        <v>1555</v>
      </c>
      <c r="D2236" s="147">
        <f t="shared" si="834"/>
        <v>1658.1595282567291</v>
      </c>
      <c r="E2236" s="170">
        <f t="shared" si="835"/>
        <v>4.5441040491594419E-5</v>
      </c>
      <c r="F2236" s="170">
        <f t="shared" si="836"/>
        <v>0.98679061619274377</v>
      </c>
      <c r="G2236" s="147">
        <f t="shared" si="837"/>
        <v>4.5441040491594419E-5</v>
      </c>
      <c r="H2236" s="147" t="str">
        <f t="shared" si="838"/>
        <v/>
      </c>
      <c r="I2236" s="147" t="str">
        <f t="shared" si="839"/>
        <v/>
      </c>
      <c r="J2236" s="147">
        <f t="shared" si="840"/>
        <v>1.6206132209604005E-7</v>
      </c>
      <c r="K2236" s="147" t="str">
        <f t="shared" si="841"/>
        <v/>
      </c>
      <c r="L2236" s="147" t="str">
        <f t="shared" si="842"/>
        <v/>
      </c>
      <c r="P2236" s="151">
        <v>1555</v>
      </c>
      <c r="Q2236" s="147">
        <f t="shared" si="843"/>
        <v>53328.247646668664</v>
      </c>
      <c r="R2236" s="170">
        <f t="shared" si="844"/>
        <v>1.4129189986565036E-6</v>
      </c>
      <c r="S2236" s="170">
        <f t="shared" si="845"/>
        <v>0.98679061619274377</v>
      </c>
      <c r="T2236" s="147">
        <f t="shared" si="846"/>
        <v>1.4129189986565036E-6</v>
      </c>
      <c r="U2236" s="147" t="str">
        <f t="shared" si="847"/>
        <v/>
      </c>
      <c r="V2236" s="147" t="str">
        <f t="shared" si="848"/>
        <v/>
      </c>
      <c r="W2236" s="171">
        <f t="shared" si="849"/>
        <v>5.7668546109178196E-6</v>
      </c>
      <c r="X2236" s="169" t="str">
        <f t="shared" si="850"/>
        <v/>
      </c>
      <c r="Y2236" s="147" t="str">
        <f t="shared" si="851"/>
        <v/>
      </c>
      <c r="AC2236" s="151">
        <v>1555</v>
      </c>
      <c r="AD2236" s="147">
        <f t="shared" si="852"/>
        <v>2.2199999999999998</v>
      </c>
      <c r="AE2236" s="170">
        <f t="shared" si="853"/>
        <v>3.3940763182449214E-2</v>
      </c>
      <c r="AF2236" s="170">
        <f t="shared" si="854"/>
        <v>0.98679061619274366</v>
      </c>
      <c r="AG2236" s="147">
        <f t="shared" si="855"/>
        <v>3.3940763182449214E-2</v>
      </c>
      <c r="AH2236" s="147" t="str">
        <f t="shared" si="856"/>
        <v/>
      </c>
      <c r="AI2236" s="147" t="str">
        <f t="shared" si="857"/>
        <v/>
      </c>
      <c r="AJ2236" s="169">
        <f t="shared" si="858"/>
        <v>0</v>
      </c>
      <c r="AK2236" s="169" t="str">
        <f t="shared" si="859"/>
        <v/>
      </c>
      <c r="AL2236" s="169" t="str">
        <f t="shared" si="860"/>
        <v/>
      </c>
      <c r="AM2236" s="169"/>
      <c r="AN2236" s="169"/>
      <c r="AO2236" s="169"/>
      <c r="AP2236" s="169"/>
      <c r="AQ2236" s="169"/>
      <c r="AR2236" s="169"/>
      <c r="AS2236" s="169"/>
      <c r="AT2236" s="148"/>
      <c r="AU2236" s="149"/>
      <c r="AV2236" s="148"/>
      <c r="AW2236" s="173"/>
      <c r="AX2236" s="174"/>
      <c r="AY2236" s="175"/>
      <c r="AZ2236" s="175"/>
      <c r="BA2236" s="176"/>
      <c r="BB2236" s="176"/>
      <c r="BC2236" s="150"/>
      <c r="BE2236" s="151">
        <v>1532</v>
      </c>
      <c r="BF2236" s="164">
        <f t="shared" si="830"/>
        <v>9.7983999999999654</v>
      </c>
      <c r="BG2236" s="177">
        <f t="shared" si="831"/>
        <v>0.20028872614408505</v>
      </c>
      <c r="BH2236" s="178">
        <f t="shared" si="832"/>
        <v>3.8093497343533178E-4</v>
      </c>
      <c r="BI2236" s="179" t="str">
        <f t="shared" si="833"/>
        <v/>
      </c>
      <c r="BJ2236" s="179" t="str">
        <f t="shared" si="829"/>
        <v/>
      </c>
    </row>
    <row r="2237" spans="2:62" ht="20.100000000000001" customHeight="1" x14ac:dyDescent="0.25">
      <c r="B2237" s="147"/>
      <c r="C2237" s="151">
        <v>1556</v>
      </c>
      <c r="D2237" s="147">
        <f t="shared" si="834"/>
        <v>1661.1472030824166</v>
      </c>
      <c r="E2237" s="170">
        <f t="shared" si="835"/>
        <v>4.503895006055674E-5</v>
      </c>
      <c r="F2237" s="170">
        <f t="shared" si="836"/>
        <v>0.98692577787818636</v>
      </c>
      <c r="G2237" s="147">
        <f t="shared" si="837"/>
        <v>4.503895006055674E-5</v>
      </c>
      <c r="H2237" s="147" t="str">
        <f t="shared" si="838"/>
        <v/>
      </c>
      <c r="I2237" s="147" t="str">
        <f t="shared" si="839"/>
        <v/>
      </c>
      <c r="J2237" s="147">
        <f t="shared" si="840"/>
        <v>1.6469032267986023E-7</v>
      </c>
      <c r="K2237" s="147" t="str">
        <f t="shared" si="841"/>
        <v/>
      </c>
      <c r="L2237" s="147" t="str">
        <f t="shared" si="842"/>
        <v/>
      </c>
      <c r="P2237" s="151">
        <v>1556</v>
      </c>
      <c r="Q2237" s="147">
        <f t="shared" si="843"/>
        <v>53424.334579365357</v>
      </c>
      <c r="R2237" s="170">
        <f t="shared" si="844"/>
        <v>1.4004166174820185E-6</v>
      </c>
      <c r="S2237" s="170">
        <f t="shared" si="845"/>
        <v>0.98692577787818636</v>
      </c>
      <c r="T2237" s="147">
        <f t="shared" si="846"/>
        <v>1.4004166174820185E-6</v>
      </c>
      <c r="U2237" s="147" t="str">
        <f t="shared" si="847"/>
        <v/>
      </c>
      <c r="V2237" s="147" t="str">
        <f t="shared" si="848"/>
        <v/>
      </c>
      <c r="W2237" s="171">
        <f t="shared" si="849"/>
        <v>5.7333554500985015E-6</v>
      </c>
      <c r="X2237" s="169" t="str">
        <f t="shared" si="850"/>
        <v/>
      </c>
      <c r="Y2237" s="147" t="str">
        <f t="shared" si="851"/>
        <v/>
      </c>
      <c r="AC2237" s="151">
        <v>1556</v>
      </c>
      <c r="AD2237" s="147">
        <f t="shared" si="852"/>
        <v>2.2240000000000002</v>
      </c>
      <c r="AE2237" s="170">
        <f t="shared" si="853"/>
        <v>3.3640434317833839E-2</v>
      </c>
      <c r="AF2237" s="170">
        <f t="shared" si="854"/>
        <v>0.98692577787818636</v>
      </c>
      <c r="AG2237" s="147">
        <f t="shared" si="855"/>
        <v>3.3640434317833839E-2</v>
      </c>
      <c r="AH2237" s="147" t="str">
        <f t="shared" si="856"/>
        <v/>
      </c>
      <c r="AI2237" s="147" t="str">
        <f t="shared" si="857"/>
        <v/>
      </c>
      <c r="AJ2237" s="169">
        <f t="shared" si="858"/>
        <v>0</v>
      </c>
      <c r="AK2237" s="169" t="str">
        <f t="shared" si="859"/>
        <v/>
      </c>
      <c r="AL2237" s="169" t="str">
        <f t="shared" si="860"/>
        <v/>
      </c>
      <c r="AM2237" s="169"/>
      <c r="AN2237" s="169"/>
      <c r="AO2237" s="169"/>
      <c r="AP2237" s="169"/>
      <c r="AQ2237" s="169"/>
      <c r="AR2237" s="169"/>
      <c r="AS2237" s="169"/>
      <c r="AT2237" s="148"/>
      <c r="AU2237" s="149"/>
      <c r="AV2237" s="148"/>
      <c r="AW2237" s="173"/>
      <c r="AX2237" s="174"/>
      <c r="AY2237" s="175"/>
      <c r="AZ2237" s="175"/>
      <c r="BA2237" s="176"/>
      <c r="BB2237" s="176"/>
      <c r="BC2237" s="150"/>
      <c r="BE2237" s="151">
        <v>1533</v>
      </c>
      <c r="BF2237" s="164">
        <f t="shared" si="830"/>
        <v>9.8047999999999647</v>
      </c>
      <c r="BG2237" s="177">
        <f t="shared" si="831"/>
        <v>0.19990779117064972</v>
      </c>
      <c r="BH2237" s="178">
        <f t="shared" si="832"/>
        <v>3.8033807992637891E-4</v>
      </c>
      <c r="BI2237" s="179" t="str">
        <f t="shared" si="833"/>
        <v/>
      </c>
      <c r="BJ2237" s="179" t="str">
        <f t="shared" si="829"/>
        <v/>
      </c>
    </row>
    <row r="2238" spans="2:62" ht="20.100000000000001" customHeight="1" x14ac:dyDescent="0.25">
      <c r="B2238" s="147"/>
      <c r="C2238" s="151">
        <v>1557</v>
      </c>
      <c r="D2238" s="147">
        <f t="shared" si="834"/>
        <v>1664.134877908105</v>
      </c>
      <c r="E2238" s="170">
        <f t="shared" si="835"/>
        <v>4.4639703333373947E-5</v>
      </c>
      <c r="F2238" s="170">
        <f t="shared" si="836"/>
        <v>0.98705974249930806</v>
      </c>
      <c r="G2238" s="147">
        <f t="shared" si="837"/>
        <v>4.4639703333373947E-5</v>
      </c>
      <c r="H2238" s="147" t="str">
        <f t="shared" si="838"/>
        <v/>
      </c>
      <c r="I2238" s="147" t="str">
        <f t="shared" si="839"/>
        <v/>
      </c>
      <c r="J2238" s="147">
        <f t="shared" si="840"/>
        <v>1.673592938193916E-7</v>
      </c>
      <c r="K2238" s="147" t="str">
        <f t="shared" si="841"/>
        <v/>
      </c>
      <c r="L2238" s="147" t="str">
        <f t="shared" si="842"/>
        <v/>
      </c>
      <c r="P2238" s="151">
        <v>1557</v>
      </c>
      <c r="Q2238" s="147">
        <f t="shared" si="843"/>
        <v>53520.42151206205</v>
      </c>
      <c r="R2238" s="170">
        <f t="shared" si="844"/>
        <v>1.3880026568885714E-6</v>
      </c>
      <c r="S2238" s="170">
        <f t="shared" si="845"/>
        <v>0.98705974249930806</v>
      </c>
      <c r="T2238" s="147">
        <f t="shared" si="846"/>
        <v>1.3880026568885714E-6</v>
      </c>
      <c r="U2238" s="147" t="str">
        <f t="shared" si="847"/>
        <v/>
      </c>
      <c r="V2238" s="147" t="str">
        <f t="shared" si="848"/>
        <v/>
      </c>
      <c r="W2238" s="171">
        <f t="shared" si="849"/>
        <v>5.6999596829292533E-6</v>
      </c>
      <c r="X2238" s="169" t="str">
        <f t="shared" si="850"/>
        <v/>
      </c>
      <c r="Y2238" s="147" t="str">
        <f t="shared" si="851"/>
        <v/>
      </c>
      <c r="AC2238" s="151">
        <v>1557</v>
      </c>
      <c r="AD2238" s="147">
        <f t="shared" si="852"/>
        <v>2.2279999999999998</v>
      </c>
      <c r="AE2238" s="170">
        <f t="shared" si="853"/>
        <v>3.3342229468823328E-2</v>
      </c>
      <c r="AF2238" s="170">
        <f t="shared" si="854"/>
        <v>0.98705974249930806</v>
      </c>
      <c r="AG2238" s="147">
        <f t="shared" si="855"/>
        <v>3.3342229468823328E-2</v>
      </c>
      <c r="AH2238" s="147" t="str">
        <f t="shared" si="856"/>
        <v/>
      </c>
      <c r="AI2238" s="147" t="str">
        <f t="shared" si="857"/>
        <v/>
      </c>
      <c r="AJ2238" s="169">
        <f t="shared" si="858"/>
        <v>0</v>
      </c>
      <c r="AK2238" s="169" t="str">
        <f t="shared" si="859"/>
        <v/>
      </c>
      <c r="AL2238" s="169" t="str">
        <f t="shared" si="860"/>
        <v/>
      </c>
      <c r="AM2238" s="169"/>
      <c r="AN2238" s="169"/>
      <c r="AO2238" s="169"/>
      <c r="AP2238" s="169"/>
      <c r="AQ2238" s="169"/>
      <c r="AR2238" s="169"/>
      <c r="AS2238" s="169"/>
      <c r="AT2238" s="148"/>
      <c r="AU2238" s="149"/>
      <c r="AV2238" s="148"/>
      <c r="AW2238" s="173"/>
      <c r="AX2238" s="174"/>
      <c r="AY2238" s="175"/>
      <c r="AZ2238" s="175"/>
      <c r="BA2238" s="176"/>
      <c r="BB2238" s="176"/>
      <c r="BC2238" s="150"/>
      <c r="BE2238" s="151">
        <v>1534</v>
      </c>
      <c r="BF2238" s="164">
        <f t="shared" si="830"/>
        <v>9.8111999999999639</v>
      </c>
      <c r="BG2238" s="177">
        <f t="shared" si="831"/>
        <v>0.19952745309072334</v>
      </c>
      <c r="BH2238" s="178">
        <f t="shared" si="832"/>
        <v>3.797417174710993E-4</v>
      </c>
      <c r="BI2238" s="179" t="str">
        <f t="shared" si="833"/>
        <v/>
      </c>
      <c r="BJ2238" s="179" t="str">
        <f t="shared" si="829"/>
        <v/>
      </c>
    </row>
    <row r="2239" spans="2:62" ht="20.100000000000001" customHeight="1" x14ac:dyDescent="0.25">
      <c r="B2239" s="147"/>
      <c r="C2239" s="151">
        <v>1558</v>
      </c>
      <c r="D2239" s="147">
        <f t="shared" si="834"/>
        <v>1667.1225527337924</v>
      </c>
      <c r="E2239" s="170">
        <f t="shared" si="835"/>
        <v>4.424328782126706E-5</v>
      </c>
      <c r="F2239" s="170">
        <f t="shared" si="836"/>
        <v>0.98719251853352108</v>
      </c>
      <c r="G2239" s="147">
        <f t="shared" si="837"/>
        <v>4.424328782126706E-5</v>
      </c>
      <c r="H2239" s="147" t="str">
        <f t="shared" si="838"/>
        <v/>
      </c>
      <c r="I2239" s="147" t="str">
        <f t="shared" si="839"/>
        <v/>
      </c>
      <c r="J2239" s="147">
        <f t="shared" si="840"/>
        <v>1.7006879717896098E-7</v>
      </c>
      <c r="K2239" s="147" t="str">
        <f t="shared" si="841"/>
        <v/>
      </c>
      <c r="L2239" s="147" t="str">
        <f t="shared" si="842"/>
        <v/>
      </c>
      <c r="P2239" s="151">
        <v>1558</v>
      </c>
      <c r="Q2239" s="147">
        <f t="shared" si="843"/>
        <v>53616.508444758743</v>
      </c>
      <c r="R2239" s="170">
        <f t="shared" si="844"/>
        <v>1.3756767285568554E-6</v>
      </c>
      <c r="S2239" s="170">
        <f t="shared" si="845"/>
        <v>0.98719251853352108</v>
      </c>
      <c r="T2239" s="147">
        <f t="shared" si="846"/>
        <v>1.3756767285568554E-6</v>
      </c>
      <c r="U2239" s="147" t="str">
        <f t="shared" si="847"/>
        <v/>
      </c>
      <c r="V2239" s="147" t="str">
        <f t="shared" si="848"/>
        <v/>
      </c>
      <c r="W2239" s="171">
        <f t="shared" si="849"/>
        <v>5.6666677727042409E-6</v>
      </c>
      <c r="X2239" s="169" t="str">
        <f t="shared" si="850"/>
        <v/>
      </c>
      <c r="Y2239" s="147" t="str">
        <f t="shared" si="851"/>
        <v/>
      </c>
      <c r="AC2239" s="151">
        <v>1558</v>
      </c>
      <c r="AD2239" s="147">
        <f t="shared" si="852"/>
        <v>2.2320000000000002</v>
      </c>
      <c r="AE2239" s="170">
        <f t="shared" si="853"/>
        <v>3.3046139307314801E-2</v>
      </c>
      <c r="AF2239" s="170">
        <f t="shared" si="854"/>
        <v>0.98719251853352108</v>
      </c>
      <c r="AG2239" s="147">
        <f t="shared" si="855"/>
        <v>3.3046139307314801E-2</v>
      </c>
      <c r="AH2239" s="147" t="str">
        <f t="shared" si="856"/>
        <v/>
      </c>
      <c r="AI2239" s="147" t="str">
        <f t="shared" si="857"/>
        <v/>
      </c>
      <c r="AJ2239" s="169">
        <f t="shared" si="858"/>
        <v>0</v>
      </c>
      <c r="AK2239" s="169" t="str">
        <f t="shared" si="859"/>
        <v/>
      </c>
      <c r="AL2239" s="169" t="str">
        <f t="shared" si="860"/>
        <v/>
      </c>
      <c r="AM2239" s="169"/>
      <c r="AN2239" s="169"/>
      <c r="AO2239" s="169"/>
      <c r="AP2239" s="169"/>
      <c r="AQ2239" s="169"/>
      <c r="AR2239" s="169"/>
      <c r="AS2239" s="169"/>
      <c r="AT2239" s="148"/>
      <c r="AU2239" s="149"/>
      <c r="AV2239" s="148"/>
      <c r="AW2239" s="173"/>
      <c r="AX2239" s="174"/>
      <c r="AY2239" s="175"/>
      <c r="AZ2239" s="175"/>
      <c r="BA2239" s="176"/>
      <c r="BB2239" s="176"/>
      <c r="BC2239" s="150"/>
      <c r="BE2239" s="151">
        <v>1535</v>
      </c>
      <c r="BF2239" s="164">
        <f t="shared" si="830"/>
        <v>9.8175999999999632</v>
      </c>
      <c r="BG2239" s="177">
        <f t="shared" si="831"/>
        <v>0.19914771137325224</v>
      </c>
      <c r="BH2239" s="178">
        <f t="shared" si="832"/>
        <v>3.7914588703102936E-4</v>
      </c>
      <c r="BI2239" s="179" t="str">
        <f t="shared" si="833"/>
        <v/>
      </c>
      <c r="BJ2239" s="179" t="str">
        <f t="shared" si="829"/>
        <v/>
      </c>
    </row>
    <row r="2240" spans="2:62" ht="20.100000000000001" customHeight="1" x14ac:dyDescent="0.25">
      <c r="B2240" s="147"/>
      <c r="C2240" s="151">
        <v>1559</v>
      </c>
      <c r="D2240" s="147">
        <f t="shared" si="834"/>
        <v>1670.1102275594799</v>
      </c>
      <c r="E2240" s="170">
        <f t="shared" si="835"/>
        <v>4.3849691010968714E-5</v>
      </c>
      <c r="F2240" s="170">
        <f t="shared" si="836"/>
        <v>0.98732411442088885</v>
      </c>
      <c r="G2240" s="147">
        <f t="shared" si="837"/>
        <v>4.3849691010968714E-5</v>
      </c>
      <c r="H2240" s="147" t="str">
        <f t="shared" si="838"/>
        <v/>
      </c>
      <c r="I2240" s="147" t="str">
        <f t="shared" si="839"/>
        <v/>
      </c>
      <c r="J2240" s="147">
        <f t="shared" si="840"/>
        <v>1.7281940155938385E-7</v>
      </c>
      <c r="K2240" s="147" t="str">
        <f t="shared" si="841"/>
        <v/>
      </c>
      <c r="L2240" s="147" t="str">
        <f t="shared" si="842"/>
        <v/>
      </c>
      <c r="P2240" s="151">
        <v>1559</v>
      </c>
      <c r="Q2240" s="147">
        <f t="shared" si="843"/>
        <v>53712.595377455465</v>
      </c>
      <c r="R2240" s="170">
        <f t="shared" si="844"/>
        <v>1.3634384434061404E-6</v>
      </c>
      <c r="S2240" s="170">
        <f t="shared" si="845"/>
        <v>0.98732411442088885</v>
      </c>
      <c r="T2240" s="147">
        <f t="shared" si="846"/>
        <v>1.3634384434061404E-6</v>
      </c>
      <c r="U2240" s="147" t="str">
        <f t="shared" si="847"/>
        <v/>
      </c>
      <c r="V2240" s="147" t="str">
        <f t="shared" si="848"/>
        <v/>
      </c>
      <c r="W2240" s="171">
        <f t="shared" si="849"/>
        <v>5.6334801750448099E-6</v>
      </c>
      <c r="X2240" s="169" t="str">
        <f t="shared" si="850"/>
        <v/>
      </c>
      <c r="Y2240" s="147" t="str">
        <f t="shared" si="851"/>
        <v/>
      </c>
      <c r="AC2240" s="151">
        <v>1559</v>
      </c>
      <c r="AD2240" s="147">
        <f t="shared" si="852"/>
        <v>2.2359999999999998</v>
      </c>
      <c r="AE2240" s="170">
        <f t="shared" si="853"/>
        <v>3.2752154486914951E-2</v>
      </c>
      <c r="AF2240" s="170">
        <f t="shared" si="854"/>
        <v>0.98732411442088885</v>
      </c>
      <c r="AG2240" s="147">
        <f t="shared" si="855"/>
        <v>3.2752154486914951E-2</v>
      </c>
      <c r="AH2240" s="147" t="str">
        <f t="shared" si="856"/>
        <v/>
      </c>
      <c r="AI2240" s="147" t="str">
        <f t="shared" si="857"/>
        <v/>
      </c>
      <c r="AJ2240" s="169">
        <f t="shared" si="858"/>
        <v>0</v>
      </c>
      <c r="AK2240" s="169" t="str">
        <f t="shared" si="859"/>
        <v/>
      </c>
      <c r="AL2240" s="169" t="str">
        <f t="shared" si="860"/>
        <v/>
      </c>
      <c r="AM2240" s="169"/>
      <c r="AN2240" s="169"/>
      <c r="AO2240" s="169"/>
      <c r="AP2240" s="169"/>
      <c r="AQ2240" s="169"/>
      <c r="AR2240" s="169"/>
      <c r="AS2240" s="169"/>
      <c r="AT2240" s="148"/>
      <c r="AU2240" s="149"/>
      <c r="AV2240" s="148"/>
      <c r="AW2240" s="173"/>
      <c r="AX2240" s="174"/>
      <c r="AY2240" s="175"/>
      <c r="AZ2240" s="175"/>
      <c r="BA2240" s="176"/>
      <c r="BB2240" s="176"/>
      <c r="BC2240" s="150"/>
      <c r="BE2240" s="151">
        <v>1536</v>
      </c>
      <c r="BF2240" s="164">
        <f t="shared" si="830"/>
        <v>9.8239999999999625</v>
      </c>
      <c r="BG2240" s="177">
        <f t="shared" si="831"/>
        <v>0.19876856548622121</v>
      </c>
      <c r="BH2240" s="178">
        <f t="shared" si="832"/>
        <v>3.7855058956193233E-4</v>
      </c>
      <c r="BI2240" s="179" t="str">
        <f t="shared" si="833"/>
        <v/>
      </c>
      <c r="BJ2240" s="179" t="str">
        <f t="shared" si="829"/>
        <v/>
      </c>
    </row>
    <row r="2241" spans="2:62" ht="20.100000000000001" customHeight="1" x14ac:dyDescent="0.25">
      <c r="B2241" s="147"/>
      <c r="C2241" s="151">
        <v>1560</v>
      </c>
      <c r="D2241" s="147">
        <f t="shared" si="834"/>
        <v>1673.0979023851683</v>
      </c>
      <c r="E2241" s="170">
        <f t="shared" si="835"/>
        <v>4.3458900365737983E-5</v>
      </c>
      <c r="F2241" s="170">
        <f t="shared" si="836"/>
        <v>0.98745453856405341</v>
      </c>
      <c r="G2241" s="147">
        <f t="shared" si="837"/>
        <v>4.3458900365737983E-5</v>
      </c>
      <c r="H2241" s="147" t="str">
        <f t="shared" si="838"/>
        <v/>
      </c>
      <c r="I2241" s="147" t="str">
        <f t="shared" si="839"/>
        <v/>
      </c>
      <c r="J2241" s="147">
        <f t="shared" si="840"/>
        <v>1.7561168297680163E-7</v>
      </c>
      <c r="K2241" s="147" t="str">
        <f t="shared" si="841"/>
        <v/>
      </c>
      <c r="L2241" s="147" t="str">
        <f t="shared" si="842"/>
        <v/>
      </c>
      <c r="P2241" s="151">
        <v>1560</v>
      </c>
      <c r="Q2241" s="147">
        <f t="shared" si="843"/>
        <v>53808.682310152159</v>
      </c>
      <c r="R2241" s="170">
        <f t="shared" si="844"/>
        <v>1.3512874116258335E-6</v>
      </c>
      <c r="S2241" s="170">
        <f t="shared" si="845"/>
        <v>0.98745453856405341</v>
      </c>
      <c r="T2241" s="147">
        <f t="shared" si="846"/>
        <v>1.3512874116258335E-6</v>
      </c>
      <c r="U2241" s="147" t="str">
        <f t="shared" si="847"/>
        <v/>
      </c>
      <c r="V2241" s="147" t="str">
        <f t="shared" si="848"/>
        <v/>
      </c>
      <c r="W2241" s="171">
        <f t="shared" si="849"/>
        <v>5.6003973379152604E-6</v>
      </c>
      <c r="X2241" s="169" t="str">
        <f t="shared" si="850"/>
        <v/>
      </c>
      <c r="Y2241" s="147" t="str">
        <f t="shared" si="851"/>
        <v/>
      </c>
      <c r="AC2241" s="151">
        <v>1560</v>
      </c>
      <c r="AD2241" s="147">
        <f t="shared" si="852"/>
        <v>2.2400000000000002</v>
      </c>
      <c r="AE2241" s="170">
        <f t="shared" si="853"/>
        <v>3.2460265643697445E-2</v>
      </c>
      <c r="AF2241" s="170">
        <f t="shared" si="854"/>
        <v>0.98745453856405341</v>
      </c>
      <c r="AG2241" s="147">
        <f t="shared" si="855"/>
        <v>3.2460265643697445E-2</v>
      </c>
      <c r="AH2241" s="147" t="str">
        <f t="shared" si="856"/>
        <v/>
      </c>
      <c r="AI2241" s="147" t="str">
        <f t="shared" si="857"/>
        <v/>
      </c>
      <c r="AJ2241" s="169">
        <f t="shared" si="858"/>
        <v>0</v>
      </c>
      <c r="AK2241" s="169" t="str">
        <f t="shared" si="859"/>
        <v/>
      </c>
      <c r="AL2241" s="169" t="str">
        <f t="shared" si="860"/>
        <v/>
      </c>
      <c r="AM2241" s="169"/>
      <c r="AN2241" s="169"/>
      <c r="AO2241" s="169"/>
      <c r="AP2241" s="169"/>
      <c r="AQ2241" s="169"/>
      <c r="AR2241" s="169"/>
      <c r="AS2241" s="169"/>
      <c r="AT2241" s="148"/>
      <c r="AU2241" s="149"/>
      <c r="AV2241" s="148"/>
      <c r="AW2241" s="173"/>
      <c r="AX2241" s="174"/>
      <c r="AY2241" s="175"/>
      <c r="AZ2241" s="175"/>
      <c r="BA2241" s="176"/>
      <c r="BB2241" s="176"/>
      <c r="BC2241" s="150"/>
      <c r="BE2241" s="151">
        <v>1537</v>
      </c>
      <c r="BF2241" s="164">
        <f t="shared" si="830"/>
        <v>9.8303999999999618</v>
      </c>
      <c r="BG2241" s="177">
        <f t="shared" si="831"/>
        <v>0.19839001489665928</v>
      </c>
      <c r="BH2241" s="178">
        <f t="shared" si="832"/>
        <v>3.7795582601257705E-4</v>
      </c>
      <c r="BI2241" s="179" t="str">
        <f t="shared" si="833"/>
        <v/>
      </c>
      <c r="BJ2241" s="179" t="str">
        <f t="shared" ref="BJ2241:BJ2304" si="861">IF($BG2241&lt;(1-$BC$717),$BH2241,"")</f>
        <v/>
      </c>
    </row>
    <row r="2242" spans="2:62" ht="20.100000000000001" customHeight="1" x14ac:dyDescent="0.25">
      <c r="B2242" s="147"/>
      <c r="C2242" s="151">
        <v>1561</v>
      </c>
      <c r="D2242" s="147">
        <f t="shared" si="834"/>
        <v>1676.0855772108557</v>
      </c>
      <c r="E2242" s="170">
        <f t="shared" si="835"/>
        <v>4.3070903326368377E-5</v>
      </c>
      <c r="F2242" s="170">
        <f t="shared" si="836"/>
        <v>0.98758379932816776</v>
      </c>
      <c r="G2242" s="147">
        <f t="shared" si="837"/>
        <v>4.3070903326368377E-5</v>
      </c>
      <c r="H2242" s="147" t="str">
        <f t="shared" si="838"/>
        <v/>
      </c>
      <c r="I2242" s="147" t="str">
        <f t="shared" si="839"/>
        <v/>
      </c>
      <c r="J2242" s="147">
        <f t="shared" si="840"/>
        <v>1.7844622474221447E-7</v>
      </c>
      <c r="K2242" s="147" t="str">
        <f t="shared" si="841"/>
        <v/>
      </c>
      <c r="L2242" s="147" t="str">
        <f t="shared" si="842"/>
        <v/>
      </c>
      <c r="P2242" s="151">
        <v>1561</v>
      </c>
      <c r="Q2242" s="147">
        <f t="shared" si="843"/>
        <v>53904.769242848852</v>
      </c>
      <c r="R2242" s="170">
        <f t="shared" si="844"/>
        <v>1.3392232427067887E-6</v>
      </c>
      <c r="S2242" s="170">
        <f t="shared" si="845"/>
        <v>0.98758379932816776</v>
      </c>
      <c r="T2242" s="147">
        <f t="shared" si="846"/>
        <v>1.3392232427067887E-6</v>
      </c>
      <c r="U2242" s="147" t="str">
        <f t="shared" si="847"/>
        <v/>
      </c>
      <c r="V2242" s="147" t="str">
        <f t="shared" si="848"/>
        <v/>
      </c>
      <c r="W2242" s="171">
        <f t="shared" si="849"/>
        <v>5.5674197016390529E-6</v>
      </c>
      <c r="X2242" s="169" t="str">
        <f t="shared" si="850"/>
        <v/>
      </c>
      <c r="Y2242" s="147" t="str">
        <f t="shared" si="851"/>
        <v/>
      </c>
      <c r="AC2242" s="151">
        <v>1561</v>
      </c>
      <c r="AD2242" s="147">
        <f t="shared" si="852"/>
        <v>2.2439999999999998</v>
      </c>
      <c r="AE2242" s="170">
        <f t="shared" si="853"/>
        <v>3.2170463396955971E-2</v>
      </c>
      <c r="AF2242" s="170">
        <f t="shared" si="854"/>
        <v>0.98758379932816776</v>
      </c>
      <c r="AG2242" s="147">
        <f t="shared" si="855"/>
        <v>3.2170463396955971E-2</v>
      </c>
      <c r="AH2242" s="147" t="str">
        <f t="shared" si="856"/>
        <v/>
      </c>
      <c r="AI2242" s="147" t="str">
        <f t="shared" si="857"/>
        <v/>
      </c>
      <c r="AJ2242" s="169">
        <f t="shared" si="858"/>
        <v>0</v>
      </c>
      <c r="AK2242" s="169" t="str">
        <f t="shared" si="859"/>
        <v/>
      </c>
      <c r="AL2242" s="169" t="str">
        <f t="shared" si="860"/>
        <v/>
      </c>
      <c r="AM2242" s="169"/>
      <c r="AN2242" s="169"/>
      <c r="AO2242" s="169"/>
      <c r="AP2242" s="169"/>
      <c r="AQ2242" s="169"/>
      <c r="AR2242" s="169"/>
      <c r="AS2242" s="169"/>
      <c r="AT2242" s="148"/>
      <c r="AU2242" s="149"/>
      <c r="AV2242" s="148"/>
      <c r="AW2242" s="173"/>
      <c r="AX2242" s="174"/>
      <c r="AY2242" s="175"/>
      <c r="AZ2242" s="175"/>
      <c r="BA2242" s="176"/>
      <c r="BB2242" s="176"/>
      <c r="BC2242" s="150"/>
      <c r="BE2242" s="151">
        <v>1538</v>
      </c>
      <c r="BF2242" s="164">
        <f t="shared" ref="BF2242:BF2305" si="862">BF2241+$BI$702</f>
        <v>9.8367999999999611</v>
      </c>
      <c r="BG2242" s="177">
        <f t="shared" ref="BG2242:BG2305" si="863">_xlfn.CHISQ.DIST.RT(BF2242,7)</f>
        <v>0.1980120590706467</v>
      </c>
      <c r="BH2242" s="178">
        <f t="shared" ref="BH2242:BH2305" si="864">BG2242-BG2243</f>
        <v>3.7736159732515429E-4</v>
      </c>
      <c r="BI2242" s="179" t="str">
        <f t="shared" ref="BI2242:BI2305" si="865">IF(BG2242&lt;(1-$BC$709),BH2242,"")</f>
        <v/>
      </c>
      <c r="BJ2242" s="179" t="str">
        <f t="shared" si="861"/>
        <v/>
      </c>
    </row>
    <row r="2243" spans="2:62" ht="20.100000000000001" customHeight="1" x14ac:dyDescent="0.25">
      <c r="B2243" s="147"/>
      <c r="C2243" s="151">
        <v>1562</v>
      </c>
      <c r="D2243" s="147">
        <f t="shared" si="834"/>
        <v>1679.0732520365432</v>
      </c>
      <c r="E2243" s="170">
        <f t="shared" si="835"/>
        <v>4.2685687312187675E-5</v>
      </c>
      <c r="F2243" s="170">
        <f t="shared" si="836"/>
        <v>0.9877119050408294</v>
      </c>
      <c r="G2243" s="147">
        <f t="shared" si="837"/>
        <v>4.2685687312187675E-5</v>
      </c>
      <c r="H2243" s="147" t="str">
        <f t="shared" si="838"/>
        <v/>
      </c>
      <c r="I2243" s="147" t="str">
        <f t="shared" si="839"/>
        <v/>
      </c>
      <c r="J2243" s="147">
        <f t="shared" si="840"/>
        <v>1.8132361754171696E-7</v>
      </c>
      <c r="K2243" s="147" t="str">
        <f t="shared" si="841"/>
        <v/>
      </c>
      <c r="L2243" s="147" t="str">
        <f t="shared" si="842"/>
        <v/>
      </c>
      <c r="P2243" s="151">
        <v>1562</v>
      </c>
      <c r="Q2243" s="147">
        <f t="shared" si="843"/>
        <v>54000.856175545545</v>
      </c>
      <c r="R2243" s="170">
        <f t="shared" si="844"/>
        <v>1.327245545472426E-6</v>
      </c>
      <c r="S2243" s="170">
        <f t="shared" si="845"/>
        <v>0.9877119050408294</v>
      </c>
      <c r="T2243" s="147">
        <f t="shared" si="846"/>
        <v>1.327245545472426E-6</v>
      </c>
      <c r="U2243" s="147" t="str">
        <f t="shared" si="847"/>
        <v/>
      </c>
      <c r="V2243" s="147" t="str">
        <f t="shared" si="848"/>
        <v/>
      </c>
      <c r="W2243" s="171">
        <f t="shared" si="849"/>
        <v>5.5345476989156106E-6</v>
      </c>
      <c r="X2243" s="169" t="str">
        <f t="shared" si="850"/>
        <v/>
      </c>
      <c r="Y2243" s="147" t="str">
        <f t="shared" si="851"/>
        <v/>
      </c>
      <c r="AC2243" s="151">
        <v>1562</v>
      </c>
      <c r="AD2243" s="147">
        <f t="shared" si="852"/>
        <v>2.2480000000000002</v>
      </c>
      <c r="AE2243" s="170">
        <f t="shared" si="853"/>
        <v>3.1882738349951027E-2</v>
      </c>
      <c r="AF2243" s="170">
        <f t="shared" si="854"/>
        <v>0.9877119050408294</v>
      </c>
      <c r="AG2243" s="147">
        <f t="shared" si="855"/>
        <v>3.1882738349951027E-2</v>
      </c>
      <c r="AH2243" s="147" t="str">
        <f t="shared" si="856"/>
        <v/>
      </c>
      <c r="AI2243" s="147" t="str">
        <f t="shared" si="857"/>
        <v/>
      </c>
      <c r="AJ2243" s="169">
        <f t="shared" si="858"/>
        <v>0</v>
      </c>
      <c r="AK2243" s="169" t="str">
        <f t="shared" si="859"/>
        <v/>
      </c>
      <c r="AL2243" s="169" t="str">
        <f t="shared" si="860"/>
        <v/>
      </c>
      <c r="AM2243" s="169"/>
      <c r="AN2243" s="169"/>
      <c r="AO2243" s="169"/>
      <c r="AP2243" s="169"/>
      <c r="AQ2243" s="169"/>
      <c r="AR2243" s="169"/>
      <c r="AS2243" s="169"/>
      <c r="AT2243" s="148"/>
      <c r="AU2243" s="149"/>
      <c r="AV2243" s="148"/>
      <c r="AW2243" s="173"/>
      <c r="AX2243" s="174"/>
      <c r="AY2243" s="175"/>
      <c r="AZ2243" s="175"/>
      <c r="BA2243" s="176"/>
      <c r="BB2243" s="176"/>
      <c r="BC2243" s="150"/>
      <c r="BE2243" s="151">
        <v>1539</v>
      </c>
      <c r="BF2243" s="164">
        <f t="shared" si="862"/>
        <v>9.8431999999999604</v>
      </c>
      <c r="BG2243" s="177">
        <f t="shared" si="863"/>
        <v>0.19763469747332155</v>
      </c>
      <c r="BH2243" s="178">
        <f t="shared" si="864"/>
        <v>3.767679044348049E-4</v>
      </c>
      <c r="BI2243" s="179" t="str">
        <f t="shared" si="865"/>
        <v/>
      </c>
      <c r="BJ2243" s="179" t="str">
        <f t="shared" si="861"/>
        <v/>
      </c>
    </row>
    <row r="2244" spans="2:62" ht="20.100000000000001" customHeight="1" x14ac:dyDescent="0.25">
      <c r="B2244" s="147"/>
      <c r="C2244" s="151">
        <v>1563</v>
      </c>
      <c r="D2244" s="147">
        <f t="shared" si="834"/>
        <v>1682.0609268622316</v>
      </c>
      <c r="E2244" s="170">
        <f t="shared" si="835"/>
        <v>4.2303239722051269E-5</v>
      </c>
      <c r="F2244" s="170">
        <f t="shared" si="836"/>
        <v>0.98783886399201826</v>
      </c>
      <c r="G2244" s="147">
        <f t="shared" si="837"/>
        <v>4.2303239722051269E-5</v>
      </c>
      <c r="H2244" s="147" t="str">
        <f t="shared" si="838"/>
        <v/>
      </c>
      <c r="I2244" s="147" t="str">
        <f t="shared" si="839"/>
        <v/>
      </c>
      <c r="J2244" s="147">
        <f t="shared" si="840"/>
        <v>1.8424445951742902E-7</v>
      </c>
      <c r="K2244" s="147" t="str">
        <f t="shared" si="841"/>
        <v/>
      </c>
      <c r="L2244" s="147" t="str">
        <f t="shared" si="842"/>
        <v/>
      </c>
      <c r="P2244" s="151">
        <v>1563</v>
      </c>
      <c r="Q2244" s="147">
        <f t="shared" si="843"/>
        <v>54096.943108242267</v>
      </c>
      <c r="R2244" s="170">
        <f t="shared" si="844"/>
        <v>1.3153539281096131E-6</v>
      </c>
      <c r="S2244" s="170">
        <f t="shared" si="845"/>
        <v>0.98783886399201826</v>
      </c>
      <c r="T2244" s="147">
        <f t="shared" si="846"/>
        <v>1.3153539281096131E-6</v>
      </c>
      <c r="U2244" s="147" t="str">
        <f t="shared" si="847"/>
        <v/>
      </c>
      <c r="V2244" s="147" t="str">
        <f t="shared" si="848"/>
        <v/>
      </c>
      <c r="W2244" s="171">
        <f t="shared" si="849"/>
        <v>5.5017817548375929E-6</v>
      </c>
      <c r="X2244" s="169" t="str">
        <f t="shared" si="850"/>
        <v/>
      </c>
      <c r="Y2244" s="147" t="str">
        <f t="shared" si="851"/>
        <v/>
      </c>
      <c r="AC2244" s="151">
        <v>1563</v>
      </c>
      <c r="AD2244" s="147">
        <f t="shared" si="852"/>
        <v>2.2519999999999998</v>
      </c>
      <c r="AE2244" s="170">
        <f t="shared" si="853"/>
        <v>3.1597081090652235E-2</v>
      </c>
      <c r="AF2244" s="170">
        <f t="shared" si="854"/>
        <v>0.98783886399201826</v>
      </c>
      <c r="AG2244" s="147">
        <f t="shared" si="855"/>
        <v>3.1597081090652235E-2</v>
      </c>
      <c r="AH2244" s="147" t="str">
        <f t="shared" si="856"/>
        <v/>
      </c>
      <c r="AI2244" s="147" t="str">
        <f t="shared" si="857"/>
        <v/>
      </c>
      <c r="AJ2244" s="169">
        <f t="shared" si="858"/>
        <v>0</v>
      </c>
      <c r="AK2244" s="169" t="str">
        <f t="shared" si="859"/>
        <v/>
      </c>
      <c r="AL2244" s="169" t="str">
        <f t="shared" si="860"/>
        <v/>
      </c>
      <c r="AM2244" s="169"/>
      <c r="AN2244" s="169"/>
      <c r="AO2244" s="169"/>
      <c r="AP2244" s="169"/>
      <c r="AQ2244" s="169"/>
      <c r="AR2244" s="169"/>
      <c r="AS2244" s="169"/>
      <c r="AT2244" s="148"/>
      <c r="AU2244" s="149"/>
      <c r="AV2244" s="148"/>
      <c r="AW2244" s="173"/>
      <c r="AX2244" s="174"/>
      <c r="AY2244" s="175"/>
      <c r="AZ2244" s="175"/>
      <c r="BA2244" s="176"/>
      <c r="BB2244" s="176"/>
      <c r="BC2244" s="150"/>
      <c r="BE2244" s="151">
        <v>1540</v>
      </c>
      <c r="BF2244" s="164">
        <f t="shared" si="862"/>
        <v>9.8495999999999597</v>
      </c>
      <c r="BG2244" s="177">
        <f t="shared" si="863"/>
        <v>0.19725792956888674</v>
      </c>
      <c r="BH2244" s="178">
        <f t="shared" si="864"/>
        <v>3.7617474827067454E-4</v>
      </c>
      <c r="BI2244" s="179" t="str">
        <f t="shared" si="865"/>
        <v/>
      </c>
      <c r="BJ2244" s="179" t="str">
        <f t="shared" si="861"/>
        <v/>
      </c>
    </row>
    <row r="2245" spans="2:62" ht="20.100000000000001" customHeight="1" x14ac:dyDescent="0.25">
      <c r="B2245" s="147"/>
      <c r="C2245" s="151">
        <v>1564</v>
      </c>
      <c r="D2245" s="147">
        <f t="shared" si="834"/>
        <v>1685.048601687919</v>
      </c>
      <c r="E2245" s="170">
        <f t="shared" si="835"/>
        <v>4.1923547935328625E-5</v>
      </c>
      <c r="F2245" s="170">
        <f t="shared" si="836"/>
        <v>0.98796468443403673</v>
      </c>
      <c r="G2245" s="147">
        <f t="shared" si="837"/>
        <v>4.1923547935328625E-5</v>
      </c>
      <c r="H2245" s="147" t="str">
        <f t="shared" si="838"/>
        <v/>
      </c>
      <c r="I2245" s="147" t="str">
        <f t="shared" si="839"/>
        <v/>
      </c>
      <c r="J2245" s="147">
        <f t="shared" si="840"/>
        <v>1.8720935634912974E-7</v>
      </c>
      <c r="K2245" s="147" t="str">
        <f t="shared" si="841"/>
        <v/>
      </c>
      <c r="L2245" s="147" t="str">
        <f t="shared" si="842"/>
        <v/>
      </c>
      <c r="P2245" s="151">
        <v>1564</v>
      </c>
      <c r="Q2245" s="147">
        <f t="shared" si="843"/>
        <v>54193.03004093896</v>
      </c>
      <c r="R2245" s="170">
        <f t="shared" si="844"/>
        <v>1.3035479981993265E-6</v>
      </c>
      <c r="S2245" s="170">
        <f t="shared" si="845"/>
        <v>0.98796468443403673</v>
      </c>
      <c r="T2245" s="147">
        <f t="shared" si="846"/>
        <v>1.3035479981993265E-6</v>
      </c>
      <c r="U2245" s="147" t="str">
        <f t="shared" si="847"/>
        <v/>
      </c>
      <c r="V2245" s="147" t="str">
        <f t="shared" si="848"/>
        <v/>
      </c>
      <c r="W2245" s="171">
        <f t="shared" si="849"/>
        <v>5.4691222869087143E-6</v>
      </c>
      <c r="X2245" s="169" t="str">
        <f t="shared" si="850"/>
        <v/>
      </c>
      <c r="Y2245" s="147" t="str">
        <f t="shared" si="851"/>
        <v/>
      </c>
      <c r="AC2245" s="151">
        <v>1564</v>
      </c>
      <c r="AD2245" s="147">
        <f t="shared" si="852"/>
        <v>2.2560000000000002</v>
      </c>
      <c r="AE2245" s="170">
        <f t="shared" si="853"/>
        <v>3.1313482192474262E-2</v>
      </c>
      <c r="AF2245" s="170">
        <f t="shared" si="854"/>
        <v>0.98796468443403673</v>
      </c>
      <c r="AG2245" s="147">
        <f t="shared" si="855"/>
        <v>3.1313482192474262E-2</v>
      </c>
      <c r="AH2245" s="147" t="str">
        <f t="shared" si="856"/>
        <v/>
      </c>
      <c r="AI2245" s="147" t="str">
        <f t="shared" si="857"/>
        <v/>
      </c>
      <c r="AJ2245" s="169">
        <f t="shared" si="858"/>
        <v>0</v>
      </c>
      <c r="AK2245" s="169" t="str">
        <f t="shared" si="859"/>
        <v/>
      </c>
      <c r="AL2245" s="169" t="str">
        <f t="shared" si="860"/>
        <v/>
      </c>
      <c r="AM2245" s="169"/>
      <c r="AN2245" s="169"/>
      <c r="AO2245" s="169"/>
      <c r="AP2245" s="169"/>
      <c r="AQ2245" s="169"/>
      <c r="AR2245" s="169"/>
      <c r="AS2245" s="169"/>
      <c r="AT2245" s="148"/>
      <c r="AU2245" s="149"/>
      <c r="AV2245" s="148"/>
      <c r="AW2245" s="173"/>
      <c r="AX2245" s="174"/>
      <c r="AY2245" s="175"/>
      <c r="AZ2245" s="175"/>
      <c r="BA2245" s="176"/>
      <c r="BB2245" s="176"/>
      <c r="BC2245" s="150"/>
      <c r="BE2245" s="151">
        <v>1541</v>
      </c>
      <c r="BF2245" s="164">
        <f t="shared" si="862"/>
        <v>9.855999999999959</v>
      </c>
      <c r="BG2245" s="177">
        <f t="shared" si="863"/>
        <v>0.19688175482061607</v>
      </c>
      <c r="BH2245" s="178">
        <f t="shared" si="864"/>
        <v>3.7558212975469241E-4</v>
      </c>
      <c r="BI2245" s="179" t="str">
        <f t="shared" si="865"/>
        <v/>
      </c>
      <c r="BJ2245" s="179" t="str">
        <f t="shared" si="861"/>
        <v/>
      </c>
    </row>
    <row r="2246" spans="2:62" ht="20.100000000000001" customHeight="1" x14ac:dyDescent="0.25">
      <c r="B2246" s="147"/>
      <c r="C2246" s="151">
        <v>1565</v>
      </c>
      <c r="D2246" s="147">
        <f t="shared" si="834"/>
        <v>1688.0362765136065</v>
      </c>
      <c r="E2246" s="170">
        <f t="shared" si="835"/>
        <v>4.154659931288116E-5</v>
      </c>
      <c r="F2246" s="170">
        <f t="shared" si="836"/>
        <v>0.98808937458145296</v>
      </c>
      <c r="G2246" s="147">
        <f t="shared" si="837"/>
        <v>4.154659931288116E-5</v>
      </c>
      <c r="H2246" s="147" t="str">
        <f t="shared" si="838"/>
        <v/>
      </c>
      <c r="I2246" s="147" t="str">
        <f t="shared" si="839"/>
        <v/>
      </c>
      <c r="J2246" s="147">
        <f t="shared" si="840"/>
        <v>1.9021892133660869E-7</v>
      </c>
      <c r="K2246" s="147" t="str">
        <f t="shared" si="841"/>
        <v/>
      </c>
      <c r="L2246" s="147" t="str">
        <f t="shared" si="842"/>
        <v/>
      </c>
      <c r="P2246" s="151">
        <v>1565</v>
      </c>
      <c r="Q2246" s="147">
        <f t="shared" si="843"/>
        <v>54289.116973635653</v>
      </c>
      <c r="R2246" s="170">
        <f t="shared" si="844"/>
        <v>1.2918273627470638E-6</v>
      </c>
      <c r="S2246" s="170">
        <f t="shared" si="845"/>
        <v>0.98808937458145296</v>
      </c>
      <c r="T2246" s="147">
        <f t="shared" si="846"/>
        <v>1.2918273627470638E-6</v>
      </c>
      <c r="U2246" s="147" t="str">
        <f t="shared" si="847"/>
        <v/>
      </c>
      <c r="V2246" s="147" t="str">
        <f t="shared" si="848"/>
        <v/>
      </c>
      <c r="W2246" s="171">
        <f t="shared" si="849"/>
        <v>5.4365697050619862E-6</v>
      </c>
      <c r="X2246" s="169" t="str">
        <f t="shared" si="850"/>
        <v/>
      </c>
      <c r="Y2246" s="147" t="str">
        <f t="shared" si="851"/>
        <v/>
      </c>
      <c r="AC2246" s="151">
        <v>1565</v>
      </c>
      <c r="AD2246" s="147">
        <f t="shared" si="852"/>
        <v>2.2599999999999998</v>
      </c>
      <c r="AE2246" s="170">
        <f t="shared" si="853"/>
        <v>3.103193221500827E-2</v>
      </c>
      <c r="AF2246" s="170">
        <f t="shared" si="854"/>
        <v>0.98808937458145296</v>
      </c>
      <c r="AG2246" s="147">
        <f t="shared" si="855"/>
        <v>3.103193221500827E-2</v>
      </c>
      <c r="AH2246" s="147" t="str">
        <f t="shared" si="856"/>
        <v/>
      </c>
      <c r="AI2246" s="147" t="str">
        <f t="shared" si="857"/>
        <v/>
      </c>
      <c r="AJ2246" s="169">
        <f t="shared" si="858"/>
        <v>0</v>
      </c>
      <c r="AK2246" s="169" t="str">
        <f t="shared" si="859"/>
        <v/>
      </c>
      <c r="AL2246" s="169" t="str">
        <f t="shared" si="860"/>
        <v/>
      </c>
      <c r="AM2246" s="169"/>
      <c r="AN2246" s="169"/>
      <c r="AO2246" s="169"/>
      <c r="AP2246" s="169"/>
      <c r="AQ2246" s="169"/>
      <c r="AR2246" s="169"/>
      <c r="AS2246" s="169"/>
      <c r="AT2246" s="148"/>
      <c r="AU2246" s="149"/>
      <c r="AV2246" s="148"/>
      <c r="AW2246" s="173"/>
      <c r="AX2246" s="174"/>
      <c r="AY2246" s="175"/>
      <c r="AZ2246" s="175"/>
      <c r="BA2246" s="176"/>
      <c r="BB2246" s="176"/>
      <c r="BC2246" s="150"/>
      <c r="BE2246" s="151">
        <v>1542</v>
      </c>
      <c r="BF2246" s="164">
        <f t="shared" si="862"/>
        <v>9.8623999999999583</v>
      </c>
      <c r="BG2246" s="177">
        <f t="shared" si="863"/>
        <v>0.19650617269086137</v>
      </c>
      <c r="BH2246" s="178">
        <f t="shared" si="864"/>
        <v>3.7499004980223738E-4</v>
      </c>
      <c r="BI2246" s="179" t="str">
        <f t="shared" si="865"/>
        <v/>
      </c>
      <c r="BJ2246" s="179" t="str">
        <f t="shared" si="861"/>
        <v/>
      </c>
    </row>
    <row r="2247" spans="2:62" ht="20.100000000000001" customHeight="1" x14ac:dyDescent="0.25">
      <c r="B2247" s="147"/>
      <c r="C2247" s="151">
        <v>1566</v>
      </c>
      <c r="D2247" s="147">
        <f t="shared" si="834"/>
        <v>1691.0239513392949</v>
      </c>
      <c r="E2247" s="170">
        <f t="shared" si="835"/>
        <v>4.1172381198034081E-5</v>
      </c>
      <c r="F2247" s="170">
        <f t="shared" si="836"/>
        <v>0.98821294261104697</v>
      </c>
      <c r="G2247" s="147">
        <f t="shared" si="837"/>
        <v>4.1172381198034081E-5</v>
      </c>
      <c r="H2247" s="147" t="str">
        <f t="shared" si="838"/>
        <v/>
      </c>
      <c r="I2247" s="147" t="str">
        <f t="shared" si="839"/>
        <v/>
      </c>
      <c r="J2247" s="147">
        <f t="shared" si="840"/>
        <v>1.9327377548271838E-7</v>
      </c>
      <c r="K2247" s="147" t="str">
        <f t="shared" si="841"/>
        <v/>
      </c>
      <c r="L2247" s="147" t="str">
        <f t="shared" si="842"/>
        <v/>
      </c>
      <c r="P2247" s="151">
        <v>1566</v>
      </c>
      <c r="Q2247" s="147">
        <f t="shared" si="843"/>
        <v>54385.203906332346</v>
      </c>
      <c r="R2247" s="170">
        <f t="shared" si="844"/>
        <v>1.2801916282130686E-6</v>
      </c>
      <c r="S2247" s="170">
        <f t="shared" si="845"/>
        <v>0.98821294261104697</v>
      </c>
      <c r="T2247" s="147">
        <f t="shared" si="846"/>
        <v>1.2801916282130686E-6</v>
      </c>
      <c r="U2247" s="147" t="str">
        <f t="shared" si="847"/>
        <v/>
      </c>
      <c r="V2247" s="147" t="str">
        <f t="shared" si="848"/>
        <v/>
      </c>
      <c r="W2247" s="171">
        <f t="shared" si="849"/>
        <v>5.4041244116785151E-6</v>
      </c>
      <c r="X2247" s="169" t="str">
        <f t="shared" si="850"/>
        <v/>
      </c>
      <c r="Y2247" s="147" t="str">
        <f t="shared" si="851"/>
        <v/>
      </c>
      <c r="AC2247" s="151">
        <v>1566</v>
      </c>
      <c r="AD2247" s="147">
        <f t="shared" si="852"/>
        <v>2.2640000000000002</v>
      </c>
      <c r="AE2247" s="170">
        <f t="shared" si="853"/>
        <v>3.0752421704747027E-2</v>
      </c>
      <c r="AF2247" s="170">
        <f t="shared" si="854"/>
        <v>0.98821294261104697</v>
      </c>
      <c r="AG2247" s="147">
        <f t="shared" si="855"/>
        <v>3.0752421704747027E-2</v>
      </c>
      <c r="AH2247" s="147" t="str">
        <f t="shared" si="856"/>
        <v/>
      </c>
      <c r="AI2247" s="147" t="str">
        <f t="shared" si="857"/>
        <v/>
      </c>
      <c r="AJ2247" s="169">
        <f t="shared" si="858"/>
        <v>0</v>
      </c>
      <c r="AK2247" s="169" t="str">
        <f t="shared" si="859"/>
        <v/>
      </c>
      <c r="AL2247" s="169" t="str">
        <f t="shared" si="860"/>
        <v/>
      </c>
      <c r="AM2247" s="169"/>
      <c r="AN2247" s="169"/>
      <c r="AO2247" s="169"/>
      <c r="AP2247" s="169"/>
      <c r="AQ2247" s="169"/>
      <c r="AR2247" s="169"/>
      <c r="AS2247" s="169"/>
      <c r="AT2247" s="148"/>
      <c r="AU2247" s="149"/>
      <c r="AV2247" s="148"/>
      <c r="AW2247" s="173"/>
      <c r="AX2247" s="174"/>
      <c r="AY2247" s="175"/>
      <c r="AZ2247" s="175"/>
      <c r="BA2247" s="176"/>
      <c r="BB2247" s="176"/>
      <c r="BC2247" s="150"/>
      <c r="BE2247" s="151">
        <v>1543</v>
      </c>
      <c r="BF2247" s="164">
        <f t="shared" si="862"/>
        <v>9.8687999999999576</v>
      </c>
      <c r="BG2247" s="177">
        <f t="shared" si="863"/>
        <v>0.19613118264105914</v>
      </c>
      <c r="BH2247" s="178">
        <f t="shared" si="864"/>
        <v>3.7439850932308172E-4</v>
      </c>
      <c r="BI2247" s="179" t="str">
        <f t="shared" si="865"/>
        <v/>
      </c>
      <c r="BJ2247" s="179" t="str">
        <f t="shared" si="861"/>
        <v/>
      </c>
    </row>
    <row r="2248" spans="2:62" ht="20.100000000000001" customHeight="1" x14ac:dyDescent="0.25">
      <c r="B2248" s="147"/>
      <c r="C2248" s="151">
        <v>1567</v>
      </c>
      <c r="D2248" s="147">
        <f t="shared" si="834"/>
        <v>1694.0116261649823</v>
      </c>
      <c r="E2248" s="170">
        <f t="shared" si="835"/>
        <v>4.0800880917540583E-5</v>
      </c>
      <c r="F2248" s="170">
        <f t="shared" si="836"/>
        <v>0.98833539666175985</v>
      </c>
      <c r="G2248" s="147">
        <f t="shared" si="837"/>
        <v>4.0800880917540583E-5</v>
      </c>
      <c r="H2248" s="147" t="str">
        <f t="shared" si="838"/>
        <v/>
      </c>
      <c r="I2248" s="147" t="str">
        <f t="shared" si="839"/>
        <v/>
      </c>
      <c r="J2248" s="147">
        <f t="shared" si="840"/>
        <v>1.9637454757714401E-7</v>
      </c>
      <c r="K2248" s="147" t="str">
        <f t="shared" si="841"/>
        <v/>
      </c>
      <c r="L2248" s="147" t="str">
        <f t="shared" si="842"/>
        <v/>
      </c>
      <c r="P2248" s="151">
        <v>1567</v>
      </c>
      <c r="Q2248" s="147">
        <f t="shared" si="843"/>
        <v>54481.290839029069</v>
      </c>
      <c r="R2248" s="170">
        <f t="shared" si="844"/>
        <v>1.2686404005422858E-6</v>
      </c>
      <c r="S2248" s="170">
        <f t="shared" si="845"/>
        <v>0.98833539666175985</v>
      </c>
      <c r="T2248" s="147">
        <f t="shared" si="846"/>
        <v>1.2686404005422858E-6</v>
      </c>
      <c r="U2248" s="147" t="str">
        <f t="shared" si="847"/>
        <v/>
      </c>
      <c r="V2248" s="147" t="str">
        <f t="shared" si="848"/>
        <v/>
      </c>
      <c r="W2248" s="171">
        <f t="shared" si="849"/>
        <v>5.3717868016067829E-6</v>
      </c>
      <c r="X2248" s="169" t="str">
        <f t="shared" si="850"/>
        <v/>
      </c>
      <c r="Y2248" s="147" t="str">
        <f t="shared" si="851"/>
        <v/>
      </c>
      <c r="AC2248" s="151">
        <v>1567</v>
      </c>
      <c r="AD2248" s="147">
        <f t="shared" si="852"/>
        <v>2.2679999999999998</v>
      </c>
      <c r="AE2248" s="170">
        <f t="shared" si="853"/>
        <v>3.0474941195805429E-2</v>
      </c>
      <c r="AF2248" s="170">
        <f t="shared" si="854"/>
        <v>0.98833539666175985</v>
      </c>
      <c r="AG2248" s="147">
        <f t="shared" si="855"/>
        <v>3.0474941195805429E-2</v>
      </c>
      <c r="AH2248" s="147" t="str">
        <f t="shared" si="856"/>
        <v/>
      </c>
      <c r="AI2248" s="147" t="str">
        <f t="shared" si="857"/>
        <v/>
      </c>
      <c r="AJ2248" s="169">
        <f t="shared" si="858"/>
        <v>0</v>
      </c>
      <c r="AK2248" s="169" t="str">
        <f t="shared" si="859"/>
        <v/>
      </c>
      <c r="AL2248" s="169" t="str">
        <f t="shared" si="860"/>
        <v/>
      </c>
      <c r="AM2248" s="169"/>
      <c r="AN2248" s="169"/>
      <c r="AO2248" s="169"/>
      <c r="AP2248" s="169"/>
      <c r="AQ2248" s="169"/>
      <c r="AR2248" s="169"/>
      <c r="AS2248" s="169"/>
      <c r="AT2248" s="148"/>
      <c r="AU2248" s="149"/>
      <c r="AV2248" s="148"/>
      <c r="AW2248" s="173"/>
      <c r="AX2248" s="174"/>
      <c r="AY2248" s="175"/>
      <c r="AZ2248" s="175"/>
      <c r="BA2248" s="176"/>
      <c r="BB2248" s="176"/>
      <c r="BC2248" s="150"/>
      <c r="BE2248" s="151">
        <v>1544</v>
      </c>
      <c r="BF2248" s="164">
        <f t="shared" si="862"/>
        <v>9.8751999999999569</v>
      </c>
      <c r="BG2248" s="177">
        <f t="shared" si="863"/>
        <v>0.19575678413173606</v>
      </c>
      <c r="BH2248" s="178">
        <f t="shared" si="864"/>
        <v>3.7380750921919836E-4</v>
      </c>
      <c r="BI2248" s="179" t="str">
        <f t="shared" si="865"/>
        <v/>
      </c>
      <c r="BJ2248" s="179" t="str">
        <f t="shared" si="861"/>
        <v/>
      </c>
    </row>
    <row r="2249" spans="2:62" ht="20.100000000000001" customHeight="1" x14ac:dyDescent="0.25">
      <c r="B2249" s="147"/>
      <c r="C2249" s="151">
        <v>1568</v>
      </c>
      <c r="D2249" s="147">
        <f t="shared" si="834"/>
        <v>1696.9993009906707</v>
      </c>
      <c r="E2249" s="170">
        <f t="shared" si="835"/>
        <v>4.0432085782537935E-5</v>
      </c>
      <c r="F2249" s="170">
        <f t="shared" si="836"/>
        <v>0.98845674483464563</v>
      </c>
      <c r="G2249" s="147">
        <f t="shared" si="837"/>
        <v>4.0432085782537935E-5</v>
      </c>
      <c r="H2249" s="147" t="str">
        <f t="shared" si="838"/>
        <v/>
      </c>
      <c r="I2249" s="147" t="str">
        <f t="shared" si="839"/>
        <v/>
      </c>
      <c r="J2249" s="147">
        <f t="shared" si="840"/>
        <v>1.9952187428089685E-7</v>
      </c>
      <c r="K2249" s="147" t="str">
        <f t="shared" si="841"/>
        <v/>
      </c>
      <c r="L2249" s="147" t="str">
        <f t="shared" si="842"/>
        <v/>
      </c>
      <c r="P2249" s="151">
        <v>1568</v>
      </c>
      <c r="Q2249" s="147">
        <f t="shared" si="843"/>
        <v>54577.377771725762</v>
      </c>
      <c r="R2249" s="170">
        <f t="shared" si="844"/>
        <v>1.2571732851941336E-6</v>
      </c>
      <c r="S2249" s="170">
        <f t="shared" si="845"/>
        <v>0.98845674483464563</v>
      </c>
      <c r="T2249" s="147">
        <f t="shared" si="846"/>
        <v>1.2571732851941336E-6</v>
      </c>
      <c r="U2249" s="147" t="str">
        <f t="shared" si="847"/>
        <v/>
      </c>
      <c r="V2249" s="147" t="str">
        <f t="shared" si="848"/>
        <v/>
      </c>
      <c r="W2249" s="171">
        <f t="shared" si="849"/>
        <v>5.3395572621824321E-6</v>
      </c>
      <c r="X2249" s="169" t="str">
        <f t="shared" si="850"/>
        <v/>
      </c>
      <c r="Y2249" s="147" t="str">
        <f t="shared" si="851"/>
        <v/>
      </c>
      <c r="AC2249" s="151">
        <v>1568</v>
      </c>
      <c r="AD2249" s="147">
        <f t="shared" si="852"/>
        <v>2.2720000000000002</v>
      </c>
      <c r="AE2249" s="170">
        <f t="shared" si="853"/>
        <v>3.0199481210634573E-2</v>
      </c>
      <c r="AF2249" s="170">
        <f t="shared" si="854"/>
        <v>0.98845674483464563</v>
      </c>
      <c r="AG2249" s="147">
        <f t="shared" si="855"/>
        <v>3.0199481210634573E-2</v>
      </c>
      <c r="AH2249" s="147" t="str">
        <f t="shared" si="856"/>
        <v/>
      </c>
      <c r="AI2249" s="147" t="str">
        <f t="shared" si="857"/>
        <v/>
      </c>
      <c r="AJ2249" s="169">
        <f t="shared" si="858"/>
        <v>0</v>
      </c>
      <c r="AK2249" s="169" t="str">
        <f t="shared" si="859"/>
        <v/>
      </c>
      <c r="AL2249" s="169" t="str">
        <f t="shared" si="860"/>
        <v/>
      </c>
      <c r="AM2249" s="169"/>
      <c r="AN2249" s="169"/>
      <c r="AO2249" s="169"/>
      <c r="AP2249" s="169"/>
      <c r="AQ2249" s="169"/>
      <c r="AR2249" s="169"/>
      <c r="AS2249" s="169"/>
      <c r="AT2249" s="148"/>
      <c r="AU2249" s="149"/>
      <c r="AV2249" s="148"/>
      <c r="AW2249" s="173"/>
      <c r="AX2249" s="174"/>
      <c r="AY2249" s="175"/>
      <c r="AZ2249" s="175"/>
      <c r="BA2249" s="176"/>
      <c r="BB2249" s="176"/>
      <c r="BC2249" s="150"/>
      <c r="BE2249" s="151">
        <v>1545</v>
      </c>
      <c r="BF2249" s="164">
        <f t="shared" si="862"/>
        <v>9.8815999999999562</v>
      </c>
      <c r="BG2249" s="177">
        <f t="shared" si="863"/>
        <v>0.19538297662251686</v>
      </c>
      <c r="BH2249" s="178">
        <f t="shared" si="864"/>
        <v>3.7321705038617647E-4</v>
      </c>
      <c r="BI2249" s="179" t="str">
        <f t="shared" si="865"/>
        <v/>
      </c>
      <c r="BJ2249" s="179" t="str">
        <f t="shared" si="861"/>
        <v/>
      </c>
    </row>
    <row r="2250" spans="2:62" ht="20.100000000000001" customHeight="1" x14ac:dyDescent="0.25">
      <c r="B2250" s="147"/>
      <c r="C2250" s="151">
        <v>1569</v>
      </c>
      <c r="D2250" s="147">
        <f t="shared" si="834"/>
        <v>1699.9869758163582</v>
      </c>
      <c r="E2250" s="170">
        <f t="shared" si="835"/>
        <v>4.0065983089497602E-5</v>
      </c>
      <c r="F2250" s="170">
        <f t="shared" si="836"/>
        <v>0.98857699519282571</v>
      </c>
      <c r="G2250" s="147">
        <f t="shared" si="837"/>
        <v>4.0065983089497602E-5</v>
      </c>
      <c r="H2250" s="147" t="str">
        <f t="shared" si="838"/>
        <v/>
      </c>
      <c r="I2250" s="147" t="str">
        <f t="shared" si="839"/>
        <v/>
      </c>
      <c r="J2250" s="147">
        <f t="shared" si="840"/>
        <v>2.0271640021151889E-7</v>
      </c>
      <c r="K2250" s="147" t="str">
        <f t="shared" si="841"/>
        <v/>
      </c>
      <c r="L2250" s="147" t="str">
        <f t="shared" si="842"/>
        <v/>
      </c>
      <c r="P2250" s="151">
        <v>1569</v>
      </c>
      <c r="Q2250" s="147">
        <f t="shared" si="843"/>
        <v>54673.464704422455</v>
      </c>
      <c r="R2250" s="170">
        <f t="shared" si="844"/>
        <v>1.2457898871719926E-6</v>
      </c>
      <c r="S2250" s="170">
        <f t="shared" si="845"/>
        <v>0.98857699519282571</v>
      </c>
      <c r="T2250" s="147">
        <f t="shared" si="846"/>
        <v>1.2457898871719926E-6</v>
      </c>
      <c r="U2250" s="147" t="str">
        <f t="shared" si="847"/>
        <v/>
      </c>
      <c r="V2250" s="147" t="str">
        <f t="shared" si="848"/>
        <v/>
      </c>
      <c r="W2250" s="171">
        <f t="shared" si="849"/>
        <v>5.3074361732484492E-6</v>
      </c>
      <c r="X2250" s="169" t="str">
        <f t="shared" si="850"/>
        <v/>
      </c>
      <c r="Y2250" s="147" t="str">
        <f t="shared" si="851"/>
        <v/>
      </c>
      <c r="AC2250" s="151">
        <v>1569</v>
      </c>
      <c r="AD2250" s="147">
        <f t="shared" si="852"/>
        <v>2.2759999999999998</v>
      </c>
      <c r="AE2250" s="170">
        <f t="shared" si="853"/>
        <v>2.9926032260731296E-2</v>
      </c>
      <c r="AF2250" s="170">
        <f t="shared" si="854"/>
        <v>0.98857699519282571</v>
      </c>
      <c r="AG2250" s="147">
        <f t="shared" si="855"/>
        <v>2.9926032260731296E-2</v>
      </c>
      <c r="AH2250" s="147" t="str">
        <f t="shared" si="856"/>
        <v/>
      </c>
      <c r="AI2250" s="147" t="str">
        <f t="shared" si="857"/>
        <v/>
      </c>
      <c r="AJ2250" s="169">
        <f t="shared" si="858"/>
        <v>0</v>
      </c>
      <c r="AK2250" s="169" t="str">
        <f t="shared" si="859"/>
        <v/>
      </c>
      <c r="AL2250" s="169" t="str">
        <f t="shared" si="860"/>
        <v/>
      </c>
      <c r="AM2250" s="169"/>
      <c r="AN2250" s="169"/>
      <c r="AO2250" s="169"/>
      <c r="AP2250" s="169"/>
      <c r="AQ2250" s="169"/>
      <c r="AR2250" s="169"/>
      <c r="AS2250" s="169"/>
      <c r="AT2250" s="148"/>
      <c r="AU2250" s="149"/>
      <c r="AV2250" s="148"/>
      <c r="AW2250" s="173"/>
      <c r="AX2250" s="174"/>
      <c r="AY2250" s="175"/>
      <c r="AZ2250" s="175"/>
      <c r="BA2250" s="176"/>
      <c r="BB2250" s="176"/>
      <c r="BC2250" s="150"/>
      <c r="BE2250" s="151">
        <v>1546</v>
      </c>
      <c r="BF2250" s="164">
        <f t="shared" si="862"/>
        <v>9.8879999999999555</v>
      </c>
      <c r="BG2250" s="177">
        <f t="shared" si="863"/>
        <v>0.19500975957213068</v>
      </c>
      <c r="BH2250" s="178">
        <f t="shared" si="864"/>
        <v>3.7262713371438716E-4</v>
      </c>
      <c r="BI2250" s="179" t="str">
        <f t="shared" si="865"/>
        <v/>
      </c>
      <c r="BJ2250" s="179" t="str">
        <f t="shared" si="861"/>
        <v/>
      </c>
    </row>
    <row r="2251" spans="2:62" ht="20.100000000000001" customHeight="1" x14ac:dyDescent="0.25">
      <c r="B2251" s="147"/>
      <c r="C2251" s="151">
        <v>1570</v>
      </c>
      <c r="D2251" s="147">
        <f t="shared" si="834"/>
        <v>1702.9746506420456</v>
      </c>
      <c r="E2251" s="170">
        <f t="shared" si="835"/>
        <v>3.9702560121166368E-5</v>
      </c>
      <c r="F2251" s="170">
        <f t="shared" si="836"/>
        <v>0.9886961557614472</v>
      </c>
      <c r="G2251" s="147">
        <f t="shared" si="837"/>
        <v>3.9702560121166368E-5</v>
      </c>
      <c r="H2251" s="147" t="str">
        <f t="shared" si="838"/>
        <v/>
      </c>
      <c r="I2251" s="147" t="str">
        <f t="shared" si="839"/>
        <v/>
      </c>
      <c r="J2251" s="147">
        <f t="shared" si="840"/>
        <v>2.0595877802902386E-7</v>
      </c>
      <c r="K2251" s="147" t="str">
        <f t="shared" si="841"/>
        <v/>
      </c>
      <c r="L2251" s="147" t="str">
        <f t="shared" si="842"/>
        <v/>
      </c>
      <c r="P2251" s="151">
        <v>1570</v>
      </c>
      <c r="Q2251" s="147">
        <f t="shared" si="843"/>
        <v>54769.551637119148</v>
      </c>
      <c r="R2251" s="170">
        <f t="shared" si="844"/>
        <v>1.2344898110525135E-6</v>
      </c>
      <c r="S2251" s="170">
        <f t="shared" si="845"/>
        <v>0.9886961557614472</v>
      </c>
      <c r="T2251" s="147">
        <f t="shared" si="846"/>
        <v>1.2344898110525135E-6</v>
      </c>
      <c r="U2251" s="147" t="str">
        <f t="shared" si="847"/>
        <v/>
      </c>
      <c r="V2251" s="147" t="str">
        <f t="shared" si="848"/>
        <v/>
      </c>
      <c r="W2251" s="171">
        <f t="shared" si="849"/>
        <v>5.2754239071759177E-6</v>
      </c>
      <c r="X2251" s="169" t="str">
        <f t="shared" si="850"/>
        <v/>
      </c>
      <c r="Y2251" s="147" t="str">
        <f t="shared" si="851"/>
        <v/>
      </c>
      <c r="AC2251" s="151">
        <v>1570</v>
      </c>
      <c r="AD2251" s="147">
        <f t="shared" si="852"/>
        <v>2.2800000000000002</v>
      </c>
      <c r="AE2251" s="170">
        <f t="shared" si="853"/>
        <v>2.965458484734125E-2</v>
      </c>
      <c r="AF2251" s="170">
        <f t="shared" si="854"/>
        <v>0.9886961557614472</v>
      </c>
      <c r="AG2251" s="147">
        <f t="shared" si="855"/>
        <v>2.965458484734125E-2</v>
      </c>
      <c r="AH2251" s="147" t="str">
        <f t="shared" si="856"/>
        <v/>
      </c>
      <c r="AI2251" s="147" t="str">
        <f t="shared" si="857"/>
        <v/>
      </c>
      <c r="AJ2251" s="169">
        <f t="shared" si="858"/>
        <v>0</v>
      </c>
      <c r="AK2251" s="169" t="str">
        <f t="shared" si="859"/>
        <v/>
      </c>
      <c r="AL2251" s="169" t="str">
        <f t="shared" si="860"/>
        <v/>
      </c>
      <c r="AM2251" s="169"/>
      <c r="AN2251" s="169"/>
      <c r="AO2251" s="169"/>
      <c r="AP2251" s="169"/>
      <c r="AQ2251" s="169"/>
      <c r="AR2251" s="169"/>
      <c r="AS2251" s="169"/>
      <c r="AT2251" s="148"/>
      <c r="AU2251" s="149"/>
      <c r="AV2251" s="148"/>
      <c r="AW2251" s="173"/>
      <c r="AX2251" s="174"/>
      <c r="AY2251" s="175"/>
      <c r="AZ2251" s="175"/>
      <c r="BA2251" s="176"/>
      <c r="BB2251" s="176"/>
      <c r="BC2251" s="150"/>
      <c r="BE2251" s="151">
        <v>1547</v>
      </c>
      <c r="BF2251" s="164">
        <f t="shared" si="862"/>
        <v>9.8943999999999548</v>
      </c>
      <c r="BG2251" s="177">
        <f t="shared" si="863"/>
        <v>0.19463713243841629</v>
      </c>
      <c r="BH2251" s="178">
        <f t="shared" si="864"/>
        <v>3.7203776008593037E-4</v>
      </c>
      <c r="BI2251" s="179" t="str">
        <f t="shared" si="865"/>
        <v/>
      </c>
      <c r="BJ2251" s="179" t="str">
        <f t="shared" si="861"/>
        <v/>
      </c>
    </row>
    <row r="2252" spans="2:62" ht="20.100000000000001" customHeight="1" x14ac:dyDescent="0.25">
      <c r="B2252" s="147"/>
      <c r="C2252" s="151">
        <v>1571</v>
      </c>
      <c r="D2252" s="147">
        <f t="shared" si="834"/>
        <v>1705.962325467734</v>
      </c>
      <c r="E2252" s="170">
        <f t="shared" si="835"/>
        <v>3.9341804147501139E-5</v>
      </c>
      <c r="F2252" s="170">
        <f t="shared" si="836"/>
        <v>0.9888142345276425</v>
      </c>
      <c r="G2252" s="147">
        <f t="shared" si="837"/>
        <v>3.9341804147501139E-5</v>
      </c>
      <c r="H2252" s="147" t="str">
        <f t="shared" si="838"/>
        <v/>
      </c>
      <c r="I2252" s="147" t="str">
        <f t="shared" si="839"/>
        <v/>
      </c>
      <c r="J2252" s="147">
        <f t="shared" si="840"/>
        <v>2.0924966852255843E-7</v>
      </c>
      <c r="K2252" s="147" t="str">
        <f t="shared" si="841"/>
        <v/>
      </c>
      <c r="L2252" s="147" t="str">
        <f t="shared" si="842"/>
        <v/>
      </c>
      <c r="P2252" s="151">
        <v>1571</v>
      </c>
      <c r="Q2252" s="147">
        <f t="shared" si="843"/>
        <v>54865.63856981587</v>
      </c>
      <c r="R2252" s="170">
        <f t="shared" si="844"/>
        <v>1.2232726610146594E-6</v>
      </c>
      <c r="S2252" s="170">
        <f t="shared" si="845"/>
        <v>0.9888142345276425</v>
      </c>
      <c r="T2252" s="147">
        <f t="shared" si="846"/>
        <v>1.2232726610146594E-6</v>
      </c>
      <c r="U2252" s="147" t="str">
        <f t="shared" si="847"/>
        <v/>
      </c>
      <c r="V2252" s="147" t="str">
        <f t="shared" si="848"/>
        <v/>
      </c>
      <c r="W2252" s="171">
        <f t="shared" si="849"/>
        <v>5.2435208288852024E-6</v>
      </c>
      <c r="X2252" s="169" t="str">
        <f t="shared" si="850"/>
        <v/>
      </c>
      <c r="Y2252" s="147" t="str">
        <f t="shared" si="851"/>
        <v/>
      </c>
      <c r="AC2252" s="151">
        <v>1571</v>
      </c>
      <c r="AD2252" s="147">
        <f t="shared" si="852"/>
        <v>2.2839999999999998</v>
      </c>
      <c r="AE2252" s="170">
        <f t="shared" si="853"/>
        <v>2.9385129462157305E-2</v>
      </c>
      <c r="AF2252" s="170">
        <f t="shared" si="854"/>
        <v>0.9888142345276425</v>
      </c>
      <c r="AG2252" s="147">
        <f t="shared" si="855"/>
        <v>2.9385129462157305E-2</v>
      </c>
      <c r="AH2252" s="147" t="str">
        <f t="shared" si="856"/>
        <v/>
      </c>
      <c r="AI2252" s="147" t="str">
        <f t="shared" si="857"/>
        <v/>
      </c>
      <c r="AJ2252" s="169">
        <f t="shared" si="858"/>
        <v>0</v>
      </c>
      <c r="AK2252" s="169" t="str">
        <f t="shared" si="859"/>
        <v/>
      </c>
      <c r="AL2252" s="169" t="str">
        <f t="shared" si="860"/>
        <v/>
      </c>
      <c r="AM2252" s="169"/>
      <c r="AN2252" s="169"/>
      <c r="AO2252" s="169"/>
      <c r="AP2252" s="169"/>
      <c r="AQ2252" s="169"/>
      <c r="AR2252" s="169"/>
      <c r="AS2252" s="169"/>
      <c r="AT2252" s="148"/>
      <c r="AU2252" s="149"/>
      <c r="AV2252" s="148"/>
      <c r="AW2252" s="173"/>
      <c r="AX2252" s="174"/>
      <c r="AY2252" s="175"/>
      <c r="AZ2252" s="175"/>
      <c r="BA2252" s="176"/>
      <c r="BB2252" s="176"/>
      <c r="BC2252" s="150"/>
      <c r="BE2252" s="151">
        <v>1548</v>
      </c>
      <c r="BF2252" s="164">
        <f t="shared" si="862"/>
        <v>9.9007999999999541</v>
      </c>
      <c r="BG2252" s="177">
        <f t="shared" si="863"/>
        <v>0.19426509467833036</v>
      </c>
      <c r="BH2252" s="178">
        <f t="shared" si="864"/>
        <v>3.71448930377688E-4</v>
      </c>
      <c r="BI2252" s="179" t="str">
        <f t="shared" si="865"/>
        <v/>
      </c>
      <c r="BJ2252" s="179" t="str">
        <f t="shared" si="861"/>
        <v/>
      </c>
    </row>
    <row r="2253" spans="2:62" ht="20.100000000000001" customHeight="1" x14ac:dyDescent="0.25">
      <c r="B2253" s="147"/>
      <c r="C2253" s="151">
        <v>1572</v>
      </c>
      <c r="D2253" s="147">
        <f t="shared" si="834"/>
        <v>1708.9500002934215</v>
      </c>
      <c r="E2253" s="170">
        <f t="shared" si="835"/>
        <v>3.8983702426596316E-5</v>
      </c>
      <c r="F2253" s="170">
        <f t="shared" si="836"/>
        <v>0.98893123944049288</v>
      </c>
      <c r="G2253" s="147">
        <f t="shared" si="837"/>
        <v>3.8983702426596316E-5</v>
      </c>
      <c r="H2253" s="147" t="str">
        <f t="shared" si="838"/>
        <v/>
      </c>
      <c r="I2253" s="147" t="str">
        <f t="shared" si="839"/>
        <v/>
      </c>
      <c r="J2253" s="147">
        <f t="shared" si="840"/>
        <v>2.125897406977925E-7</v>
      </c>
      <c r="K2253" s="147" t="str">
        <f t="shared" si="841"/>
        <v/>
      </c>
      <c r="L2253" s="147" t="str">
        <f t="shared" si="842"/>
        <v/>
      </c>
      <c r="P2253" s="151">
        <v>1572</v>
      </c>
      <c r="Q2253" s="147">
        <f t="shared" si="843"/>
        <v>54961.725502512563</v>
      </c>
      <c r="R2253" s="170">
        <f t="shared" si="844"/>
        <v>1.2121380408685469E-6</v>
      </c>
      <c r="S2253" s="170">
        <f t="shared" si="845"/>
        <v>0.98893123944049288</v>
      </c>
      <c r="T2253" s="147">
        <f t="shared" si="846"/>
        <v>1.2121380408685469E-6</v>
      </c>
      <c r="U2253" s="147" t="str">
        <f t="shared" si="847"/>
        <v/>
      </c>
      <c r="V2253" s="147" t="str">
        <f t="shared" si="848"/>
        <v/>
      </c>
      <c r="W2253" s="171">
        <f t="shared" si="849"/>
        <v>5.2117272958676226E-6</v>
      </c>
      <c r="X2253" s="169" t="str">
        <f t="shared" si="850"/>
        <v/>
      </c>
      <c r="Y2253" s="147" t="str">
        <f t="shared" si="851"/>
        <v/>
      </c>
      <c r="AC2253" s="151">
        <v>1572</v>
      </c>
      <c r="AD2253" s="147">
        <f t="shared" si="852"/>
        <v>2.2880000000000003</v>
      </c>
      <c r="AE2253" s="170">
        <f t="shared" si="853"/>
        <v>2.9117656588011548E-2</v>
      </c>
      <c r="AF2253" s="170">
        <f t="shared" si="854"/>
        <v>0.98893123944049288</v>
      </c>
      <c r="AG2253" s="147">
        <f t="shared" si="855"/>
        <v>2.9117656588011548E-2</v>
      </c>
      <c r="AH2253" s="147" t="str">
        <f t="shared" si="856"/>
        <v/>
      </c>
      <c r="AI2253" s="147" t="str">
        <f t="shared" si="857"/>
        <v/>
      </c>
      <c r="AJ2253" s="169">
        <f t="shared" si="858"/>
        <v>0</v>
      </c>
      <c r="AK2253" s="169" t="str">
        <f t="shared" si="859"/>
        <v/>
      </c>
      <c r="AL2253" s="169" t="str">
        <f t="shared" si="860"/>
        <v/>
      </c>
      <c r="AM2253" s="169"/>
      <c r="AN2253" s="169"/>
      <c r="AO2253" s="169"/>
      <c r="AP2253" s="169"/>
      <c r="AQ2253" s="169"/>
      <c r="AR2253" s="169"/>
      <c r="AS2253" s="169"/>
      <c r="AT2253" s="148"/>
      <c r="AU2253" s="149"/>
      <c r="AV2253" s="148"/>
      <c r="AW2253" s="173"/>
      <c r="AX2253" s="174"/>
      <c r="AY2253" s="175"/>
      <c r="AZ2253" s="175"/>
      <c r="BA2253" s="176"/>
      <c r="BB2253" s="176"/>
      <c r="BC2253" s="150"/>
      <c r="BE2253" s="151">
        <v>1549</v>
      </c>
      <c r="BF2253" s="164">
        <f t="shared" si="862"/>
        <v>9.9071999999999534</v>
      </c>
      <c r="BG2253" s="177">
        <f t="shared" si="863"/>
        <v>0.19389364574795268</v>
      </c>
      <c r="BH2253" s="178">
        <f t="shared" si="864"/>
        <v>3.7086064545960307E-4</v>
      </c>
      <c r="BI2253" s="179" t="str">
        <f t="shared" si="865"/>
        <v/>
      </c>
      <c r="BJ2253" s="179" t="str">
        <f t="shared" si="861"/>
        <v/>
      </c>
    </row>
    <row r="2254" spans="2:62" ht="20.100000000000001" customHeight="1" x14ac:dyDescent="0.25">
      <c r="B2254" s="147"/>
      <c r="C2254" s="151">
        <v>1573</v>
      </c>
      <c r="D2254" s="147">
        <f t="shared" si="834"/>
        <v>1711.9376751191089</v>
      </c>
      <c r="E2254" s="170">
        <f t="shared" si="835"/>
        <v>3.8628242205602678E-5</v>
      </c>
      <c r="F2254" s="170">
        <f t="shared" si="836"/>
        <v>0.98904717841099454</v>
      </c>
      <c r="G2254" s="147">
        <f t="shared" si="837"/>
        <v>3.8628242205602678E-5</v>
      </c>
      <c r="H2254" s="147" t="str">
        <f t="shared" si="838"/>
        <v/>
      </c>
      <c r="I2254" s="147" t="str">
        <f t="shared" si="839"/>
        <v/>
      </c>
      <c r="J2254" s="147">
        <f t="shared" si="840"/>
        <v>2.1597967186505612E-7</v>
      </c>
      <c r="K2254" s="147" t="str">
        <f t="shared" si="841"/>
        <v/>
      </c>
      <c r="L2254" s="147" t="str">
        <f t="shared" si="842"/>
        <v/>
      </c>
      <c r="P2254" s="151">
        <v>1573</v>
      </c>
      <c r="Q2254" s="147">
        <f t="shared" si="843"/>
        <v>55057.812435209256</v>
      </c>
      <c r="R2254" s="170">
        <f t="shared" si="844"/>
        <v>1.2010855540840173E-6</v>
      </c>
      <c r="S2254" s="170">
        <f t="shared" si="845"/>
        <v>0.98904717841099454</v>
      </c>
      <c r="T2254" s="147">
        <f t="shared" si="846"/>
        <v>1.2010855540840173E-6</v>
      </c>
      <c r="U2254" s="147" t="str">
        <f t="shared" si="847"/>
        <v/>
      </c>
      <c r="V2254" s="147" t="str">
        <f t="shared" si="848"/>
        <v/>
      </c>
      <c r="W2254" s="171">
        <f t="shared" si="849"/>
        <v>5.1800436582075291E-6</v>
      </c>
      <c r="X2254" s="169" t="str">
        <f t="shared" si="850"/>
        <v/>
      </c>
      <c r="Y2254" s="147" t="str">
        <f t="shared" si="851"/>
        <v/>
      </c>
      <c r="AC2254" s="151">
        <v>1573</v>
      </c>
      <c r="AD2254" s="147">
        <f t="shared" si="852"/>
        <v>2.2919999999999998</v>
      </c>
      <c r="AE2254" s="170">
        <f t="shared" si="853"/>
        <v>2.8852156699562519E-2</v>
      </c>
      <c r="AF2254" s="170">
        <f t="shared" si="854"/>
        <v>0.98904717841099454</v>
      </c>
      <c r="AG2254" s="147">
        <f t="shared" si="855"/>
        <v>2.8852156699562519E-2</v>
      </c>
      <c r="AH2254" s="147" t="str">
        <f t="shared" si="856"/>
        <v/>
      </c>
      <c r="AI2254" s="147" t="str">
        <f t="shared" si="857"/>
        <v/>
      </c>
      <c r="AJ2254" s="169">
        <f t="shared" si="858"/>
        <v>0</v>
      </c>
      <c r="AK2254" s="169" t="str">
        <f t="shared" si="859"/>
        <v/>
      </c>
      <c r="AL2254" s="169" t="str">
        <f t="shared" si="860"/>
        <v/>
      </c>
      <c r="AM2254" s="169"/>
      <c r="AN2254" s="169"/>
      <c r="AO2254" s="169"/>
      <c r="AP2254" s="169"/>
      <c r="AQ2254" s="169"/>
      <c r="AR2254" s="169"/>
      <c r="AS2254" s="169"/>
      <c r="AT2254" s="148"/>
      <c r="AU2254" s="149"/>
      <c r="AV2254" s="148"/>
      <c r="AW2254" s="173"/>
      <c r="AX2254" s="174"/>
      <c r="AY2254" s="175"/>
      <c r="AZ2254" s="175"/>
      <c r="BA2254" s="176"/>
      <c r="BB2254" s="176"/>
      <c r="BC2254" s="150"/>
      <c r="BE2254" s="151">
        <v>1550</v>
      </c>
      <c r="BF2254" s="164">
        <f t="shared" si="862"/>
        <v>9.9135999999999527</v>
      </c>
      <c r="BG2254" s="177">
        <f t="shared" si="863"/>
        <v>0.19352278510249307</v>
      </c>
      <c r="BH2254" s="178">
        <f t="shared" si="864"/>
        <v>3.7027290619512376E-4</v>
      </c>
      <c r="BI2254" s="179" t="str">
        <f t="shared" si="865"/>
        <v/>
      </c>
      <c r="BJ2254" s="179" t="str">
        <f t="shared" si="861"/>
        <v/>
      </c>
    </row>
    <row r="2255" spans="2:62" ht="20.100000000000001" customHeight="1" x14ac:dyDescent="0.25">
      <c r="B2255" s="147"/>
      <c r="C2255" s="151">
        <v>1574</v>
      </c>
      <c r="D2255" s="147">
        <f t="shared" si="834"/>
        <v>1714.9253499447973</v>
      </c>
      <c r="E2255" s="170">
        <f t="shared" si="835"/>
        <v>3.8275410721639732E-5</v>
      </c>
      <c r="F2255" s="170">
        <f t="shared" si="836"/>
        <v>0.98916205931202683</v>
      </c>
      <c r="G2255" s="147">
        <f t="shared" si="837"/>
        <v>3.8275410721639732E-5</v>
      </c>
      <c r="H2255" s="147" t="str">
        <f t="shared" si="838"/>
        <v/>
      </c>
      <c r="I2255" s="147" t="str">
        <f t="shared" si="839"/>
        <v/>
      </c>
      <c r="J2255" s="147">
        <f t="shared" si="840"/>
        <v>2.1942014772820176E-7</v>
      </c>
      <c r="K2255" s="147" t="str">
        <f t="shared" si="841"/>
        <v/>
      </c>
      <c r="L2255" s="147" t="str">
        <f t="shared" si="842"/>
        <v/>
      </c>
      <c r="P2255" s="151">
        <v>1574</v>
      </c>
      <c r="Q2255" s="147">
        <f t="shared" si="843"/>
        <v>55153.899367905949</v>
      </c>
      <c r="R2255" s="170">
        <f t="shared" si="844"/>
        <v>1.1901148038190134E-6</v>
      </c>
      <c r="S2255" s="170">
        <f t="shared" si="845"/>
        <v>0.98916205931202683</v>
      </c>
      <c r="T2255" s="147">
        <f t="shared" si="846"/>
        <v>1.1901148038190134E-6</v>
      </c>
      <c r="U2255" s="147" t="str">
        <f t="shared" si="847"/>
        <v/>
      </c>
      <c r="V2255" s="147" t="str">
        <f t="shared" si="848"/>
        <v/>
      </c>
      <c r="W2255" s="171">
        <f t="shared" si="849"/>
        <v>5.1484702586049003E-6</v>
      </c>
      <c r="X2255" s="169" t="str">
        <f t="shared" si="850"/>
        <v/>
      </c>
      <c r="Y2255" s="147" t="str">
        <f t="shared" si="851"/>
        <v/>
      </c>
      <c r="AC2255" s="151">
        <v>1574</v>
      </c>
      <c r="AD2255" s="147">
        <f t="shared" si="852"/>
        <v>2.2960000000000003</v>
      </c>
      <c r="AE2255" s="170">
        <f t="shared" si="853"/>
        <v>2.8588620263976003E-2</v>
      </c>
      <c r="AF2255" s="170">
        <f t="shared" si="854"/>
        <v>0.98916205931202683</v>
      </c>
      <c r="AG2255" s="147">
        <f t="shared" si="855"/>
        <v>2.8588620263976003E-2</v>
      </c>
      <c r="AH2255" s="147" t="str">
        <f t="shared" si="856"/>
        <v/>
      </c>
      <c r="AI2255" s="147" t="str">
        <f t="shared" si="857"/>
        <v/>
      </c>
      <c r="AJ2255" s="169">
        <f t="shared" si="858"/>
        <v>0</v>
      </c>
      <c r="AK2255" s="169" t="str">
        <f t="shared" si="859"/>
        <v/>
      </c>
      <c r="AL2255" s="169" t="str">
        <f t="shared" si="860"/>
        <v/>
      </c>
      <c r="AM2255" s="169"/>
      <c r="AN2255" s="169"/>
      <c r="AO2255" s="169"/>
      <c r="AP2255" s="169"/>
      <c r="AQ2255" s="169"/>
      <c r="AR2255" s="169"/>
      <c r="AS2255" s="169"/>
      <c r="AT2255" s="148"/>
      <c r="AU2255" s="149"/>
      <c r="AV2255" s="148"/>
      <c r="AW2255" s="173"/>
      <c r="AX2255" s="174"/>
      <c r="AY2255" s="175"/>
      <c r="AZ2255" s="175"/>
      <c r="BA2255" s="176"/>
      <c r="BB2255" s="176"/>
      <c r="BC2255" s="150"/>
      <c r="BE2255" s="151">
        <v>1551</v>
      </c>
      <c r="BF2255" s="164">
        <f t="shared" si="862"/>
        <v>9.919999999999952</v>
      </c>
      <c r="BG2255" s="177">
        <f t="shared" si="863"/>
        <v>0.19315251219629795</v>
      </c>
      <c r="BH2255" s="178">
        <f t="shared" si="864"/>
        <v>3.6968571344139778E-4</v>
      </c>
      <c r="BI2255" s="179" t="str">
        <f t="shared" si="865"/>
        <v/>
      </c>
      <c r="BJ2255" s="179" t="str">
        <f t="shared" si="861"/>
        <v/>
      </c>
    </row>
    <row r="2256" spans="2:62" ht="20.100000000000001" customHeight="1" x14ac:dyDescent="0.25">
      <c r="B2256" s="147"/>
      <c r="C2256" s="151">
        <v>1575</v>
      </c>
      <c r="D2256" s="147">
        <f t="shared" si="834"/>
        <v>1717.9130247704848</v>
      </c>
      <c r="E2256" s="170">
        <f t="shared" si="835"/>
        <v>3.7925195202700717E-5</v>
      </c>
      <c r="F2256" s="170">
        <f t="shared" si="836"/>
        <v>0.98927588997832416</v>
      </c>
      <c r="G2256" s="147">
        <f t="shared" si="837"/>
        <v>3.7925195202700717E-5</v>
      </c>
      <c r="H2256" s="147" t="str">
        <f t="shared" si="838"/>
        <v/>
      </c>
      <c r="I2256" s="147" t="str">
        <f t="shared" si="839"/>
        <v/>
      </c>
      <c r="J2256" s="147">
        <f t="shared" si="840"/>
        <v>2.2291186247421101E-7</v>
      </c>
      <c r="K2256" s="147" t="str">
        <f t="shared" si="841"/>
        <v/>
      </c>
      <c r="L2256" s="147" t="str">
        <f t="shared" si="842"/>
        <v/>
      </c>
      <c r="P2256" s="151">
        <v>1575</v>
      </c>
      <c r="Q2256" s="147">
        <f t="shared" si="843"/>
        <v>55249.986300602672</v>
      </c>
      <c r="R2256" s="170">
        <f t="shared" si="844"/>
        <v>1.1792253929476887E-6</v>
      </c>
      <c r="S2256" s="170">
        <f t="shared" si="845"/>
        <v>0.98927588997832416</v>
      </c>
      <c r="T2256" s="147">
        <f t="shared" si="846"/>
        <v>1.1792253929476887E-6</v>
      </c>
      <c r="U2256" s="147" t="str">
        <f t="shared" si="847"/>
        <v/>
      </c>
      <c r="V2256" s="147" t="str">
        <f t="shared" si="848"/>
        <v/>
      </c>
      <c r="W2256" s="171">
        <f t="shared" si="849"/>
        <v>5.1170074323983691E-6</v>
      </c>
      <c r="X2256" s="169" t="str">
        <f t="shared" si="850"/>
        <v/>
      </c>
      <c r="Y2256" s="147" t="str">
        <f t="shared" si="851"/>
        <v/>
      </c>
      <c r="AC2256" s="151">
        <v>1575</v>
      </c>
      <c r="AD2256" s="147">
        <f t="shared" si="852"/>
        <v>2.2999999999999998</v>
      </c>
      <c r="AE2256" s="170">
        <f t="shared" si="853"/>
        <v>2.8327037741601186E-2</v>
      </c>
      <c r="AF2256" s="170">
        <f t="shared" si="854"/>
        <v>0.98927588997832416</v>
      </c>
      <c r="AG2256" s="147">
        <f t="shared" si="855"/>
        <v>2.8327037741601186E-2</v>
      </c>
      <c r="AH2256" s="147" t="str">
        <f t="shared" si="856"/>
        <v/>
      </c>
      <c r="AI2256" s="147" t="str">
        <f t="shared" si="857"/>
        <v/>
      </c>
      <c r="AJ2256" s="169">
        <f t="shared" si="858"/>
        <v>0</v>
      </c>
      <c r="AK2256" s="169" t="str">
        <f t="shared" si="859"/>
        <v/>
      </c>
      <c r="AL2256" s="169" t="str">
        <f t="shared" si="860"/>
        <v/>
      </c>
      <c r="AM2256" s="169"/>
      <c r="AN2256" s="169"/>
      <c r="AO2256" s="169"/>
      <c r="AP2256" s="169"/>
      <c r="AQ2256" s="169"/>
      <c r="AR2256" s="169"/>
      <c r="AS2256" s="169"/>
      <c r="AT2256" s="148"/>
      <c r="AU2256" s="149"/>
      <c r="AV2256" s="148"/>
      <c r="AW2256" s="173"/>
      <c r="AX2256" s="174"/>
      <c r="AY2256" s="175"/>
      <c r="AZ2256" s="175"/>
      <c r="BA2256" s="176"/>
      <c r="BB2256" s="176"/>
      <c r="BC2256" s="150"/>
      <c r="BE2256" s="151">
        <v>1552</v>
      </c>
      <c r="BF2256" s="164">
        <f t="shared" si="862"/>
        <v>9.9263999999999513</v>
      </c>
      <c r="BG2256" s="177">
        <f t="shared" si="863"/>
        <v>0.19278282648285655</v>
      </c>
      <c r="BH2256" s="178">
        <f t="shared" si="864"/>
        <v>3.6909906804966086E-4</v>
      </c>
      <c r="BI2256" s="179" t="str">
        <f t="shared" si="865"/>
        <v/>
      </c>
      <c r="BJ2256" s="179" t="str">
        <f t="shared" si="861"/>
        <v/>
      </c>
    </row>
    <row r="2257" spans="2:62" ht="20.100000000000001" customHeight="1" x14ac:dyDescent="0.25">
      <c r="B2257" s="147"/>
      <c r="C2257" s="151">
        <v>1576</v>
      </c>
      <c r="D2257" s="147">
        <f t="shared" si="834"/>
        <v>1720.9006995961731</v>
      </c>
      <c r="E2257" s="170">
        <f t="shared" si="835"/>
        <v>3.7577582868548744E-5</v>
      </c>
      <c r="F2257" s="170">
        <f t="shared" si="836"/>
        <v>0.98938867820644982</v>
      </c>
      <c r="G2257" s="147">
        <f t="shared" si="837"/>
        <v>3.7577582868548744E-5</v>
      </c>
      <c r="H2257" s="147" t="str">
        <f t="shared" si="838"/>
        <v/>
      </c>
      <c r="I2257" s="147" t="str">
        <f t="shared" si="839"/>
        <v/>
      </c>
      <c r="J2257" s="147">
        <f t="shared" si="840"/>
        <v>2.2645551886355215E-7</v>
      </c>
      <c r="K2257" s="147" t="str">
        <f t="shared" si="841"/>
        <v/>
      </c>
      <c r="L2257" s="147" t="str">
        <f t="shared" si="842"/>
        <v/>
      </c>
      <c r="P2257" s="151">
        <v>1576</v>
      </c>
      <c r="Q2257" s="147">
        <f t="shared" si="843"/>
        <v>55346.073233299365</v>
      </c>
      <c r="R2257" s="170">
        <f t="shared" si="844"/>
        <v>1.1684169240883238E-6</v>
      </c>
      <c r="S2257" s="170">
        <f t="shared" si="845"/>
        <v>0.98938867820644982</v>
      </c>
      <c r="T2257" s="147">
        <f t="shared" si="846"/>
        <v>1.1684169240883238E-6</v>
      </c>
      <c r="U2257" s="147" t="str">
        <f t="shared" si="847"/>
        <v/>
      </c>
      <c r="V2257" s="147" t="str">
        <f t="shared" si="848"/>
        <v/>
      </c>
      <c r="W2257" s="171">
        <f t="shared" si="849"/>
        <v>5.085655507588709E-6</v>
      </c>
      <c r="X2257" s="169" t="str">
        <f t="shared" si="850"/>
        <v/>
      </c>
      <c r="Y2257" s="147" t="str">
        <f t="shared" si="851"/>
        <v/>
      </c>
      <c r="AC2257" s="151">
        <v>1576</v>
      </c>
      <c r="AD2257" s="147">
        <f t="shared" si="852"/>
        <v>2.3040000000000003</v>
      </c>
      <c r="AE2257" s="170">
        <f t="shared" si="853"/>
        <v>2.8067399586640077E-2</v>
      </c>
      <c r="AF2257" s="170">
        <f t="shared" si="854"/>
        <v>0.98938867820644982</v>
      </c>
      <c r="AG2257" s="147">
        <f t="shared" si="855"/>
        <v>2.8067399586640077E-2</v>
      </c>
      <c r="AH2257" s="147" t="str">
        <f t="shared" si="856"/>
        <v/>
      </c>
      <c r="AI2257" s="147" t="str">
        <f t="shared" si="857"/>
        <v/>
      </c>
      <c r="AJ2257" s="169">
        <f t="shared" si="858"/>
        <v>0</v>
      </c>
      <c r="AK2257" s="169" t="str">
        <f t="shared" si="859"/>
        <v/>
      </c>
      <c r="AL2257" s="169" t="str">
        <f t="shared" si="860"/>
        <v/>
      </c>
      <c r="AM2257" s="169"/>
      <c r="AN2257" s="169"/>
      <c r="AO2257" s="169"/>
      <c r="AP2257" s="169"/>
      <c r="AQ2257" s="169"/>
      <c r="AR2257" s="169"/>
      <c r="AS2257" s="169"/>
      <c r="AT2257" s="148"/>
      <c r="AU2257" s="149"/>
      <c r="AV2257" s="148"/>
      <c r="AW2257" s="173"/>
      <c r="AX2257" s="174"/>
      <c r="AY2257" s="175"/>
      <c r="AZ2257" s="175"/>
      <c r="BA2257" s="176"/>
      <c r="BB2257" s="176"/>
      <c r="BC2257" s="150"/>
      <c r="BE2257" s="151">
        <v>1553</v>
      </c>
      <c r="BF2257" s="164">
        <f t="shared" si="862"/>
        <v>9.9327999999999506</v>
      </c>
      <c r="BG2257" s="177">
        <f t="shared" si="863"/>
        <v>0.19241372741480689</v>
      </c>
      <c r="BH2257" s="178">
        <f t="shared" si="864"/>
        <v>3.6851297086384904E-4</v>
      </c>
      <c r="BI2257" s="179" t="str">
        <f t="shared" si="865"/>
        <v/>
      </c>
      <c r="BJ2257" s="179" t="str">
        <f t="shared" si="861"/>
        <v/>
      </c>
    </row>
    <row r="2258" spans="2:62" ht="20.100000000000001" customHeight="1" x14ac:dyDescent="0.25">
      <c r="B2258" s="147"/>
      <c r="C2258" s="151">
        <v>1577</v>
      </c>
      <c r="D2258" s="147">
        <f t="shared" si="834"/>
        <v>1723.8883744218606</v>
      </c>
      <c r="E2258" s="170">
        <f t="shared" si="835"/>
        <v>3.7232560931607077E-5</v>
      </c>
      <c r="F2258" s="170">
        <f t="shared" si="836"/>
        <v>0.98950043175477242</v>
      </c>
      <c r="G2258" s="147">
        <f t="shared" si="837"/>
        <v>3.7232560931607077E-5</v>
      </c>
      <c r="H2258" s="147" t="str">
        <f t="shared" si="838"/>
        <v/>
      </c>
      <c r="I2258" s="147" t="str">
        <f t="shared" si="839"/>
        <v/>
      </c>
      <c r="J2258" s="147">
        <f t="shared" si="840"/>
        <v>2.3005182832127122E-7</v>
      </c>
      <c r="K2258" s="147" t="str">
        <f t="shared" si="841"/>
        <v/>
      </c>
      <c r="L2258" s="147" t="str">
        <f t="shared" si="842"/>
        <v/>
      </c>
      <c r="P2258" s="151">
        <v>1577</v>
      </c>
      <c r="Q2258" s="147">
        <f t="shared" si="843"/>
        <v>55442.160165996058</v>
      </c>
      <c r="R2258" s="170">
        <f t="shared" si="844"/>
        <v>1.157688999630952E-6</v>
      </c>
      <c r="S2258" s="170">
        <f t="shared" si="845"/>
        <v>0.98950043175477242</v>
      </c>
      <c r="T2258" s="147">
        <f t="shared" si="846"/>
        <v>1.157688999630952E-6</v>
      </c>
      <c r="U2258" s="147" t="str">
        <f t="shared" si="847"/>
        <v/>
      </c>
      <c r="V2258" s="147" t="str">
        <f t="shared" si="848"/>
        <v/>
      </c>
      <c r="W2258" s="171">
        <f t="shared" si="849"/>
        <v>5.0544148048627168E-6</v>
      </c>
      <c r="X2258" s="169" t="str">
        <f t="shared" si="850"/>
        <v/>
      </c>
      <c r="Y2258" s="147" t="str">
        <f t="shared" si="851"/>
        <v/>
      </c>
      <c r="AC2258" s="151">
        <v>1577</v>
      </c>
      <c r="AD2258" s="147">
        <f t="shared" si="852"/>
        <v>2.3079999999999998</v>
      </c>
      <c r="AE2258" s="170">
        <f t="shared" si="853"/>
        <v>2.7809696247812415E-2</v>
      </c>
      <c r="AF2258" s="170">
        <f t="shared" si="854"/>
        <v>0.98950043175477242</v>
      </c>
      <c r="AG2258" s="147">
        <f t="shared" si="855"/>
        <v>2.7809696247812415E-2</v>
      </c>
      <c r="AH2258" s="147" t="str">
        <f t="shared" si="856"/>
        <v/>
      </c>
      <c r="AI2258" s="147" t="str">
        <f t="shared" si="857"/>
        <v/>
      </c>
      <c r="AJ2258" s="169">
        <f t="shared" si="858"/>
        <v>0</v>
      </c>
      <c r="AK2258" s="169" t="str">
        <f t="shared" si="859"/>
        <v/>
      </c>
      <c r="AL2258" s="169" t="str">
        <f t="shared" si="860"/>
        <v/>
      </c>
      <c r="AM2258" s="169"/>
      <c r="AN2258" s="169"/>
      <c r="AO2258" s="169"/>
      <c r="AP2258" s="169"/>
      <c r="AQ2258" s="169"/>
      <c r="AR2258" s="169"/>
      <c r="AS2258" s="169"/>
      <c r="AT2258" s="148"/>
      <c r="AU2258" s="149"/>
      <c r="AV2258" s="148"/>
      <c r="AW2258" s="173"/>
      <c r="AX2258" s="174"/>
      <c r="AY2258" s="175"/>
      <c r="AZ2258" s="175"/>
      <c r="BA2258" s="176"/>
      <c r="BB2258" s="176"/>
      <c r="BC2258" s="150"/>
      <c r="BE2258" s="151">
        <v>1554</v>
      </c>
      <c r="BF2258" s="164">
        <f t="shared" si="862"/>
        <v>9.9391999999999499</v>
      </c>
      <c r="BG2258" s="177">
        <f t="shared" si="863"/>
        <v>0.19204521444394304</v>
      </c>
      <c r="BH2258" s="178">
        <f t="shared" si="864"/>
        <v>3.6792742272193091E-4</v>
      </c>
      <c r="BI2258" s="179" t="str">
        <f t="shared" si="865"/>
        <v/>
      </c>
      <c r="BJ2258" s="179" t="str">
        <f t="shared" si="861"/>
        <v/>
      </c>
    </row>
    <row r="2259" spans="2:62" ht="20.100000000000001" customHeight="1" x14ac:dyDescent="0.25">
      <c r="B2259" s="147"/>
      <c r="C2259" s="151">
        <v>1578</v>
      </c>
      <c r="D2259" s="147">
        <f t="shared" si="834"/>
        <v>1726.8760492475481</v>
      </c>
      <c r="E2259" s="170">
        <f t="shared" si="835"/>
        <v>3.6890116597840555E-5</v>
      </c>
      <c r="F2259" s="170">
        <f t="shared" si="836"/>
        <v>0.98961115834344582</v>
      </c>
      <c r="G2259" s="147">
        <f t="shared" si="837"/>
        <v>3.6890116597840555E-5</v>
      </c>
      <c r="H2259" s="147" t="str">
        <f t="shared" si="838"/>
        <v/>
      </c>
      <c r="I2259" s="147" t="str">
        <f t="shared" si="839"/>
        <v/>
      </c>
      <c r="J2259" s="147">
        <f t="shared" si="840"/>
        <v>2.3370151102885019E-7</v>
      </c>
      <c r="K2259" s="147" t="str">
        <f t="shared" si="841"/>
        <v/>
      </c>
      <c r="L2259" s="147" t="str">
        <f t="shared" si="842"/>
        <v/>
      </c>
      <c r="P2259" s="151">
        <v>1578</v>
      </c>
      <c r="Q2259" s="147">
        <f t="shared" si="843"/>
        <v>55538.247098692751</v>
      </c>
      <c r="R2259" s="170">
        <f t="shared" si="844"/>
        <v>1.1470412217648071E-6</v>
      </c>
      <c r="S2259" s="170">
        <f t="shared" si="845"/>
        <v>0.98961115834344582</v>
      </c>
      <c r="T2259" s="147">
        <f t="shared" si="846"/>
        <v>1.1470412217648071E-6</v>
      </c>
      <c r="U2259" s="147" t="str">
        <f t="shared" si="847"/>
        <v/>
      </c>
      <c r="V2259" s="147" t="str">
        <f t="shared" si="848"/>
        <v/>
      </c>
      <c r="W2259" s="171">
        <f t="shared" si="849"/>
        <v>5.0232856376175786E-6</v>
      </c>
      <c r="X2259" s="169" t="str">
        <f t="shared" si="850"/>
        <v/>
      </c>
      <c r="Y2259" s="147" t="str">
        <f t="shared" si="851"/>
        <v/>
      </c>
      <c r="AC2259" s="151">
        <v>1578</v>
      </c>
      <c r="AD2259" s="147">
        <f t="shared" si="852"/>
        <v>2.3120000000000003</v>
      </c>
      <c r="AE2259" s="170">
        <f t="shared" si="853"/>
        <v>2.7553918169013935E-2</v>
      </c>
      <c r="AF2259" s="170">
        <f t="shared" si="854"/>
        <v>0.98961115834344582</v>
      </c>
      <c r="AG2259" s="147">
        <f t="shared" si="855"/>
        <v>2.7553918169013935E-2</v>
      </c>
      <c r="AH2259" s="147" t="str">
        <f t="shared" si="856"/>
        <v/>
      </c>
      <c r="AI2259" s="147" t="str">
        <f t="shared" si="857"/>
        <v/>
      </c>
      <c r="AJ2259" s="169">
        <f t="shared" si="858"/>
        <v>0</v>
      </c>
      <c r="AK2259" s="169" t="str">
        <f t="shared" si="859"/>
        <v/>
      </c>
      <c r="AL2259" s="169" t="str">
        <f t="shared" si="860"/>
        <v/>
      </c>
      <c r="AM2259" s="169"/>
      <c r="AN2259" s="169"/>
      <c r="AO2259" s="169"/>
      <c r="AP2259" s="169"/>
      <c r="AQ2259" s="169"/>
      <c r="AR2259" s="169"/>
      <c r="AS2259" s="169"/>
      <c r="AT2259" s="148"/>
      <c r="AU2259" s="149"/>
      <c r="AV2259" s="148"/>
      <c r="AW2259" s="173"/>
      <c r="AX2259" s="174"/>
      <c r="AY2259" s="175"/>
      <c r="AZ2259" s="175"/>
      <c r="BA2259" s="176"/>
      <c r="BB2259" s="176"/>
      <c r="BC2259" s="150"/>
      <c r="BE2259" s="151">
        <v>1555</v>
      </c>
      <c r="BF2259" s="164">
        <f t="shared" si="862"/>
        <v>9.9455999999999491</v>
      </c>
      <c r="BG2259" s="177">
        <f t="shared" si="863"/>
        <v>0.19167728702122111</v>
      </c>
      <c r="BH2259" s="178">
        <f t="shared" si="864"/>
        <v>3.6734242445590759E-4</v>
      </c>
      <c r="BI2259" s="179" t="str">
        <f t="shared" si="865"/>
        <v/>
      </c>
      <c r="BJ2259" s="179" t="str">
        <f t="shared" si="861"/>
        <v/>
      </c>
    </row>
    <row r="2260" spans="2:62" ht="20.100000000000001" customHeight="1" x14ac:dyDescent="0.25">
      <c r="B2260" s="147"/>
      <c r="C2260" s="151">
        <v>1579</v>
      </c>
      <c r="D2260" s="147">
        <f t="shared" si="834"/>
        <v>1729.8637240732364</v>
      </c>
      <c r="E2260" s="170">
        <f t="shared" si="835"/>
        <v>3.6550237067629966E-5</v>
      </c>
      <c r="F2260" s="170">
        <f t="shared" si="836"/>
        <v>0.98972086565439099</v>
      </c>
      <c r="G2260" s="147">
        <f t="shared" si="837"/>
        <v>3.6550237067629966E-5</v>
      </c>
      <c r="H2260" s="147" t="str">
        <f t="shared" si="838"/>
        <v/>
      </c>
      <c r="I2260" s="147" t="str">
        <f t="shared" si="839"/>
        <v/>
      </c>
      <c r="J2260" s="147">
        <f t="shared" si="840"/>
        <v>2.374052960168061E-7</v>
      </c>
      <c r="K2260" s="147" t="str">
        <f t="shared" si="841"/>
        <v/>
      </c>
      <c r="L2260" s="147" t="str">
        <f t="shared" si="842"/>
        <v/>
      </c>
      <c r="P2260" s="151">
        <v>1579</v>
      </c>
      <c r="Q2260" s="147">
        <f t="shared" si="843"/>
        <v>55634.334031389473</v>
      </c>
      <c r="R2260" s="170">
        <f t="shared" si="844"/>
        <v>1.1364731925054902E-6</v>
      </c>
      <c r="S2260" s="170">
        <f t="shared" si="845"/>
        <v>0.98972086565439099</v>
      </c>
      <c r="T2260" s="147">
        <f t="shared" si="846"/>
        <v>1.1364731925054902E-6</v>
      </c>
      <c r="U2260" s="147" t="str">
        <f t="shared" si="847"/>
        <v/>
      </c>
      <c r="V2260" s="147" t="str">
        <f t="shared" si="848"/>
        <v/>
      </c>
      <c r="W2260" s="171">
        <f t="shared" si="849"/>
        <v>4.9922683119856571E-6</v>
      </c>
      <c r="X2260" s="169" t="str">
        <f t="shared" si="850"/>
        <v/>
      </c>
      <c r="Y2260" s="147" t="str">
        <f t="shared" si="851"/>
        <v/>
      </c>
      <c r="AC2260" s="151">
        <v>1579</v>
      </c>
      <c r="AD2260" s="147">
        <f t="shared" si="852"/>
        <v>2.3159999999999998</v>
      </c>
      <c r="AE2260" s="170">
        <f t="shared" si="853"/>
        <v>2.730005578996984E-2</v>
      </c>
      <c r="AF2260" s="170">
        <f t="shared" si="854"/>
        <v>0.98972086565439099</v>
      </c>
      <c r="AG2260" s="147">
        <f t="shared" si="855"/>
        <v>2.730005578996984E-2</v>
      </c>
      <c r="AH2260" s="147" t="str">
        <f t="shared" si="856"/>
        <v/>
      </c>
      <c r="AI2260" s="147" t="str">
        <f t="shared" si="857"/>
        <v/>
      </c>
      <c r="AJ2260" s="169">
        <f t="shared" si="858"/>
        <v>0</v>
      </c>
      <c r="AK2260" s="169" t="str">
        <f t="shared" si="859"/>
        <v/>
      </c>
      <c r="AL2260" s="169" t="str">
        <f t="shared" si="860"/>
        <v/>
      </c>
      <c r="AM2260" s="169"/>
      <c r="AN2260" s="169"/>
      <c r="AO2260" s="169"/>
      <c r="AP2260" s="169"/>
      <c r="AQ2260" s="169"/>
      <c r="AR2260" s="169"/>
      <c r="AS2260" s="169"/>
      <c r="AT2260" s="148"/>
      <c r="AU2260" s="149"/>
      <c r="AV2260" s="148"/>
      <c r="AW2260" s="173"/>
      <c r="AX2260" s="174"/>
      <c r="AY2260" s="175"/>
      <c r="AZ2260" s="175"/>
      <c r="BA2260" s="176"/>
      <c r="BB2260" s="176"/>
      <c r="BC2260" s="150"/>
      <c r="BE2260" s="151">
        <v>1556</v>
      </c>
      <c r="BF2260" s="164">
        <f t="shared" si="862"/>
        <v>9.9519999999999484</v>
      </c>
      <c r="BG2260" s="177">
        <f t="shared" si="863"/>
        <v>0.1913099445967652</v>
      </c>
      <c r="BH2260" s="178">
        <f t="shared" si="864"/>
        <v>3.6675797689120215E-4</v>
      </c>
      <c r="BI2260" s="179" t="str">
        <f t="shared" si="865"/>
        <v/>
      </c>
      <c r="BJ2260" s="179" t="str">
        <f t="shared" si="861"/>
        <v/>
      </c>
    </row>
    <row r="2261" spans="2:62" ht="20.100000000000001" customHeight="1" x14ac:dyDescent="0.25">
      <c r="B2261" s="147"/>
      <c r="C2261" s="151">
        <v>1580</v>
      </c>
      <c r="D2261" s="147">
        <f t="shared" si="834"/>
        <v>1732.8513988989239</v>
      </c>
      <c r="E2261" s="170">
        <f t="shared" si="835"/>
        <v>3.6212909536639362E-5</v>
      </c>
      <c r="F2261" s="170">
        <f t="shared" si="836"/>
        <v>0.98982956133128031</v>
      </c>
      <c r="G2261" s="147">
        <f t="shared" si="837"/>
        <v>3.6212909536639362E-5</v>
      </c>
      <c r="H2261" s="147" t="str">
        <f t="shared" si="838"/>
        <v/>
      </c>
      <c r="I2261" s="147" t="str">
        <f t="shared" si="839"/>
        <v/>
      </c>
      <c r="J2261" s="147">
        <f t="shared" si="840"/>
        <v>2.4116392125804589E-7</v>
      </c>
      <c r="K2261" s="147" t="str">
        <f t="shared" si="841"/>
        <v/>
      </c>
      <c r="L2261" s="147" t="str">
        <f t="shared" si="842"/>
        <v/>
      </c>
      <c r="P2261" s="151">
        <v>1580</v>
      </c>
      <c r="Q2261" s="147">
        <f t="shared" si="843"/>
        <v>55730.420964086166</v>
      </c>
      <c r="R2261" s="170">
        <f t="shared" si="844"/>
        <v>1.1259845137219422E-6</v>
      </c>
      <c r="S2261" s="170">
        <f t="shared" si="845"/>
        <v>0.98982956133128031</v>
      </c>
      <c r="T2261" s="147">
        <f t="shared" si="846"/>
        <v>1.1259845137219422E-6</v>
      </c>
      <c r="U2261" s="147" t="str">
        <f t="shared" si="847"/>
        <v/>
      </c>
      <c r="V2261" s="147" t="str">
        <f t="shared" si="848"/>
        <v/>
      </c>
      <c r="W2261" s="171">
        <f t="shared" si="849"/>
        <v>4.9613631268597214E-6</v>
      </c>
      <c r="X2261" s="169" t="str">
        <f t="shared" si="850"/>
        <v/>
      </c>
      <c r="Y2261" s="147" t="str">
        <f t="shared" si="851"/>
        <v/>
      </c>
      <c r="AC2261" s="151">
        <v>1580</v>
      </c>
      <c r="AD2261" s="147">
        <f t="shared" si="852"/>
        <v>2.3200000000000003</v>
      </c>
      <c r="AE2261" s="170">
        <f t="shared" si="853"/>
        <v>2.7048099546881761E-2</v>
      </c>
      <c r="AF2261" s="170">
        <f t="shared" si="854"/>
        <v>0.98982956133128031</v>
      </c>
      <c r="AG2261" s="147">
        <f t="shared" si="855"/>
        <v>2.7048099546881761E-2</v>
      </c>
      <c r="AH2261" s="147" t="str">
        <f t="shared" si="856"/>
        <v/>
      </c>
      <c r="AI2261" s="147" t="str">
        <f t="shared" si="857"/>
        <v/>
      </c>
      <c r="AJ2261" s="169">
        <f t="shared" si="858"/>
        <v>0</v>
      </c>
      <c r="AK2261" s="169" t="str">
        <f t="shared" si="859"/>
        <v/>
      </c>
      <c r="AL2261" s="169" t="str">
        <f t="shared" si="860"/>
        <v/>
      </c>
      <c r="AM2261" s="169"/>
      <c r="AN2261" s="169"/>
      <c r="AO2261" s="169"/>
      <c r="AP2261" s="169"/>
      <c r="AQ2261" s="169"/>
      <c r="AR2261" s="169"/>
      <c r="AS2261" s="169"/>
      <c r="AT2261" s="148"/>
      <c r="AU2261" s="149"/>
      <c r="AV2261" s="148"/>
      <c r="AW2261" s="173"/>
      <c r="AX2261" s="174"/>
      <c r="AY2261" s="175"/>
      <c r="AZ2261" s="175"/>
      <c r="BA2261" s="176"/>
      <c r="BB2261" s="176"/>
      <c r="BC2261" s="150"/>
      <c r="BE2261" s="151">
        <v>1557</v>
      </c>
      <c r="BF2261" s="164">
        <f t="shared" si="862"/>
        <v>9.9583999999999477</v>
      </c>
      <c r="BG2261" s="177">
        <f t="shared" si="863"/>
        <v>0.190943186619874</v>
      </c>
      <c r="BH2261" s="178">
        <f t="shared" si="864"/>
        <v>3.6617408084652081E-4</v>
      </c>
      <c r="BI2261" s="179" t="str">
        <f t="shared" si="865"/>
        <v/>
      </c>
      <c r="BJ2261" s="179" t="str">
        <f t="shared" si="861"/>
        <v/>
      </c>
    </row>
    <row r="2262" spans="2:62" ht="20.100000000000001" customHeight="1" x14ac:dyDescent="0.25">
      <c r="B2262" s="147"/>
      <c r="C2262" s="151">
        <v>1581</v>
      </c>
      <c r="D2262" s="147">
        <f t="shared" si="834"/>
        <v>1735.8390737246114</v>
      </c>
      <c r="E2262" s="170">
        <f t="shared" si="835"/>
        <v>3.5878121196674344E-5</v>
      </c>
      <c r="F2262" s="170">
        <f t="shared" si="836"/>
        <v>0.98993725297952517</v>
      </c>
      <c r="G2262" s="147">
        <f t="shared" si="837"/>
        <v>3.5878121196674344E-5</v>
      </c>
      <c r="H2262" s="147" t="str">
        <f t="shared" si="838"/>
        <v/>
      </c>
      <c r="I2262" s="147" t="str">
        <f t="shared" si="839"/>
        <v/>
      </c>
      <c r="J2262" s="147">
        <f t="shared" si="840"/>
        <v>2.4497813376199345E-7</v>
      </c>
      <c r="K2262" s="147" t="str">
        <f t="shared" si="841"/>
        <v/>
      </c>
      <c r="L2262" s="147" t="str">
        <f t="shared" si="842"/>
        <v/>
      </c>
      <c r="P2262" s="151">
        <v>1581</v>
      </c>
      <c r="Q2262" s="147">
        <f t="shared" si="843"/>
        <v>55826.507896782859</v>
      </c>
      <c r="R2262" s="170">
        <f t="shared" si="844"/>
        <v>1.1155747871631323E-6</v>
      </c>
      <c r="S2262" s="170">
        <f t="shared" si="845"/>
        <v>0.98993725297952517</v>
      </c>
      <c r="T2262" s="147">
        <f t="shared" si="846"/>
        <v>1.1155747871631323E-6</v>
      </c>
      <c r="U2262" s="147" t="str">
        <f t="shared" si="847"/>
        <v/>
      </c>
      <c r="V2262" s="147" t="str">
        <f t="shared" si="848"/>
        <v/>
      </c>
      <c r="W2262" s="171">
        <f t="shared" si="849"/>
        <v>4.9305703739185334E-6</v>
      </c>
      <c r="X2262" s="169" t="str">
        <f t="shared" si="850"/>
        <v/>
      </c>
      <c r="Y2262" s="147" t="str">
        <f t="shared" si="851"/>
        <v/>
      </c>
      <c r="AC2262" s="151">
        <v>1581</v>
      </c>
      <c r="AD2262" s="147">
        <f t="shared" si="852"/>
        <v>2.3239999999999998</v>
      </c>
      <c r="AE2262" s="170">
        <f t="shared" si="853"/>
        <v>2.6798039873069942E-2</v>
      </c>
      <c r="AF2262" s="170">
        <f t="shared" si="854"/>
        <v>0.98993725297952517</v>
      </c>
      <c r="AG2262" s="147">
        <f t="shared" si="855"/>
        <v>2.6798039873069942E-2</v>
      </c>
      <c r="AH2262" s="147" t="str">
        <f t="shared" si="856"/>
        <v/>
      </c>
      <c r="AI2262" s="147" t="str">
        <f t="shared" si="857"/>
        <v/>
      </c>
      <c r="AJ2262" s="169">
        <f t="shared" si="858"/>
        <v>0</v>
      </c>
      <c r="AK2262" s="169" t="str">
        <f t="shared" si="859"/>
        <v/>
      </c>
      <c r="AL2262" s="169" t="str">
        <f t="shared" si="860"/>
        <v/>
      </c>
      <c r="AM2262" s="169"/>
      <c r="AN2262" s="169"/>
      <c r="AO2262" s="169"/>
      <c r="AP2262" s="169"/>
      <c r="AQ2262" s="169"/>
      <c r="AR2262" s="169"/>
      <c r="AS2262" s="169"/>
      <c r="AT2262" s="148"/>
      <c r="AU2262" s="149"/>
      <c r="AV2262" s="148"/>
      <c r="AW2262" s="173"/>
      <c r="AX2262" s="174"/>
      <c r="AY2262" s="175"/>
      <c r="AZ2262" s="175"/>
      <c r="BA2262" s="176"/>
      <c r="BB2262" s="176"/>
      <c r="BC2262" s="150"/>
      <c r="BE2262" s="151">
        <v>1558</v>
      </c>
      <c r="BF2262" s="164">
        <f t="shared" si="862"/>
        <v>9.964799999999947</v>
      </c>
      <c r="BG2262" s="177">
        <f t="shared" si="863"/>
        <v>0.19057701253902748</v>
      </c>
      <c r="BH2262" s="178">
        <f t="shared" si="864"/>
        <v>3.6559073713521295E-4</v>
      </c>
      <c r="BI2262" s="179" t="str">
        <f t="shared" si="865"/>
        <v/>
      </c>
      <c r="BJ2262" s="179" t="str">
        <f t="shared" si="861"/>
        <v/>
      </c>
    </row>
    <row r="2263" spans="2:62" ht="20.100000000000001" customHeight="1" x14ac:dyDescent="0.25">
      <c r="B2263" s="147"/>
      <c r="C2263" s="151">
        <v>1582</v>
      </c>
      <c r="D2263" s="147">
        <f t="shared" si="834"/>
        <v>1738.8267485502997</v>
      </c>
      <c r="E2263" s="170">
        <f t="shared" si="835"/>
        <v>3.5545859236534082E-5</v>
      </c>
      <c r="F2263" s="170">
        <f t="shared" si="836"/>
        <v>0.9900439481662654</v>
      </c>
      <c r="G2263" s="147">
        <f t="shared" si="837"/>
        <v>3.5545859236534082E-5</v>
      </c>
      <c r="H2263" s="147" t="str">
        <f t="shared" si="838"/>
        <v/>
      </c>
      <c r="I2263" s="147" t="str">
        <f t="shared" si="839"/>
        <v/>
      </c>
      <c r="J2263" s="147">
        <f t="shared" si="840"/>
        <v>2.4884868966946527E-7</v>
      </c>
      <c r="K2263" s="147" t="str">
        <f t="shared" si="841"/>
        <v/>
      </c>
      <c r="L2263" s="147" t="str">
        <f t="shared" si="842"/>
        <v/>
      </c>
      <c r="P2263" s="151">
        <v>1582</v>
      </c>
      <c r="Q2263" s="147">
        <f t="shared" si="843"/>
        <v>55922.594829479553</v>
      </c>
      <c r="R2263" s="170">
        <f t="shared" si="844"/>
        <v>1.1052436144845552E-6</v>
      </c>
      <c r="S2263" s="170">
        <f t="shared" si="845"/>
        <v>0.9900439481662654</v>
      </c>
      <c r="T2263" s="147">
        <f t="shared" si="846"/>
        <v>1.1052436144845552E-6</v>
      </c>
      <c r="U2263" s="147" t="str">
        <f t="shared" si="847"/>
        <v/>
      </c>
      <c r="V2263" s="147" t="str">
        <f t="shared" si="848"/>
        <v/>
      </c>
      <c r="W2263" s="171">
        <f t="shared" si="849"/>
        <v>4.8998903376529314E-6</v>
      </c>
      <c r="X2263" s="169" t="str">
        <f t="shared" si="850"/>
        <v/>
      </c>
      <c r="Y2263" s="147" t="str">
        <f t="shared" si="851"/>
        <v/>
      </c>
      <c r="AC2263" s="151">
        <v>1582</v>
      </c>
      <c r="AD2263" s="147">
        <f t="shared" si="852"/>
        <v>2.3280000000000003</v>
      </c>
      <c r="AE2263" s="170">
        <f t="shared" si="853"/>
        <v>2.6549867199608775E-2</v>
      </c>
      <c r="AF2263" s="170">
        <f t="shared" si="854"/>
        <v>0.9900439481662654</v>
      </c>
      <c r="AG2263" s="147">
        <f t="shared" si="855"/>
        <v>2.6549867199608775E-2</v>
      </c>
      <c r="AH2263" s="147" t="str">
        <f t="shared" si="856"/>
        <v/>
      </c>
      <c r="AI2263" s="147" t="str">
        <f t="shared" si="857"/>
        <v/>
      </c>
      <c r="AJ2263" s="169">
        <f t="shared" si="858"/>
        <v>0</v>
      </c>
      <c r="AK2263" s="169" t="str">
        <f t="shared" si="859"/>
        <v/>
      </c>
      <c r="AL2263" s="169" t="str">
        <f t="shared" si="860"/>
        <v/>
      </c>
      <c r="AM2263" s="169"/>
      <c r="AN2263" s="169"/>
      <c r="AO2263" s="169"/>
      <c r="AP2263" s="169"/>
      <c r="AQ2263" s="169"/>
      <c r="AR2263" s="169"/>
      <c r="AS2263" s="169"/>
      <c r="AT2263" s="148"/>
      <c r="AU2263" s="149"/>
      <c r="AV2263" s="148"/>
      <c r="AW2263" s="173"/>
      <c r="AX2263" s="174"/>
      <c r="AY2263" s="175"/>
      <c r="AZ2263" s="175"/>
      <c r="BA2263" s="176"/>
      <c r="BB2263" s="176"/>
      <c r="BC2263" s="150"/>
      <c r="BE2263" s="151">
        <v>1559</v>
      </c>
      <c r="BF2263" s="164">
        <f t="shared" si="862"/>
        <v>9.9711999999999463</v>
      </c>
      <c r="BG2263" s="177">
        <f t="shared" si="863"/>
        <v>0.19021142180189227</v>
      </c>
      <c r="BH2263" s="178">
        <f t="shared" si="864"/>
        <v>3.6500794656324498E-4</v>
      </c>
      <c r="BI2263" s="179" t="str">
        <f t="shared" si="865"/>
        <v/>
      </c>
      <c r="BJ2263" s="179" t="str">
        <f t="shared" si="861"/>
        <v/>
      </c>
    </row>
    <row r="2264" spans="2:62" ht="20.100000000000001" customHeight="1" x14ac:dyDescent="0.25">
      <c r="B2264" s="147"/>
      <c r="C2264" s="151">
        <v>1583</v>
      </c>
      <c r="D2264" s="147">
        <f t="shared" si="834"/>
        <v>1741.8144233759872</v>
      </c>
      <c r="E2264" s="170">
        <f t="shared" si="835"/>
        <v>3.5216110842855432E-5</v>
      </c>
      <c r="F2264" s="170">
        <f t="shared" si="836"/>
        <v>0.99014965442036185</v>
      </c>
      <c r="G2264" s="147">
        <f t="shared" si="837"/>
        <v>3.5216110842855432E-5</v>
      </c>
      <c r="H2264" s="147" t="str">
        <f t="shared" si="838"/>
        <v/>
      </c>
      <c r="I2264" s="147" t="str">
        <f t="shared" si="839"/>
        <v/>
      </c>
      <c r="J2264" s="147">
        <f t="shared" si="840"/>
        <v>2.5277635434831448E-7</v>
      </c>
      <c r="K2264" s="147" t="str">
        <f t="shared" si="841"/>
        <v/>
      </c>
      <c r="L2264" s="147" t="str">
        <f t="shared" si="842"/>
        <v/>
      </c>
      <c r="P2264" s="151">
        <v>1583</v>
      </c>
      <c r="Q2264" s="147">
        <f t="shared" si="843"/>
        <v>56018.681762176275</v>
      </c>
      <c r="R2264" s="170">
        <f t="shared" si="844"/>
        <v>1.0949905972744554E-6</v>
      </c>
      <c r="S2264" s="170">
        <f t="shared" si="845"/>
        <v>0.99014965442036185</v>
      </c>
      <c r="T2264" s="147">
        <f t="shared" si="846"/>
        <v>1.0949905972744554E-6</v>
      </c>
      <c r="U2264" s="147" t="str">
        <f t="shared" si="847"/>
        <v/>
      </c>
      <c r="V2264" s="147" t="str">
        <f t="shared" si="848"/>
        <v/>
      </c>
      <c r="W2264" s="171">
        <f t="shared" si="849"/>
        <v>4.8693232953922707E-6</v>
      </c>
      <c r="X2264" s="169" t="str">
        <f t="shared" si="850"/>
        <v/>
      </c>
      <c r="Y2264" s="147" t="str">
        <f t="shared" si="851"/>
        <v/>
      </c>
      <c r="AC2264" s="151">
        <v>1583</v>
      </c>
      <c r="AD2264" s="147">
        <f t="shared" si="852"/>
        <v>2.3319999999999999</v>
      </c>
      <c r="AE2264" s="170">
        <f t="shared" si="853"/>
        <v>2.6303571955957613E-2</v>
      </c>
      <c r="AF2264" s="170">
        <f t="shared" si="854"/>
        <v>0.99014965442036185</v>
      </c>
      <c r="AG2264" s="147">
        <f t="shared" si="855"/>
        <v>2.6303571955957613E-2</v>
      </c>
      <c r="AH2264" s="147" t="str">
        <f t="shared" si="856"/>
        <v/>
      </c>
      <c r="AI2264" s="147" t="str">
        <f t="shared" si="857"/>
        <v/>
      </c>
      <c r="AJ2264" s="169">
        <f t="shared" si="858"/>
        <v>0</v>
      </c>
      <c r="AK2264" s="169" t="str">
        <f t="shared" si="859"/>
        <v/>
      </c>
      <c r="AL2264" s="169" t="str">
        <f t="shared" si="860"/>
        <v/>
      </c>
      <c r="AM2264" s="169"/>
      <c r="AN2264" s="169"/>
      <c r="AO2264" s="169"/>
      <c r="AP2264" s="169"/>
      <c r="AQ2264" s="169"/>
      <c r="AR2264" s="169"/>
      <c r="AS2264" s="169"/>
      <c r="AT2264" s="148"/>
      <c r="AU2264" s="149"/>
      <c r="AV2264" s="148"/>
      <c r="AW2264" s="173"/>
      <c r="AX2264" s="174"/>
      <c r="AY2264" s="175"/>
      <c r="AZ2264" s="175"/>
      <c r="BA2264" s="176"/>
      <c r="BB2264" s="176"/>
      <c r="BC2264" s="150"/>
      <c r="BE2264" s="151">
        <v>1560</v>
      </c>
      <c r="BF2264" s="164">
        <f t="shared" si="862"/>
        <v>9.9775999999999456</v>
      </c>
      <c r="BG2264" s="177">
        <f t="shared" si="863"/>
        <v>0.18984641385532902</v>
      </c>
      <c r="BH2264" s="178">
        <f t="shared" si="864"/>
        <v>3.6442570993150403E-4</v>
      </c>
      <c r="BI2264" s="179" t="str">
        <f t="shared" si="865"/>
        <v/>
      </c>
      <c r="BJ2264" s="179" t="str">
        <f t="shared" si="861"/>
        <v/>
      </c>
    </row>
    <row r="2265" spans="2:62" ht="20.100000000000001" customHeight="1" x14ac:dyDescent="0.25">
      <c r="B2265" s="147"/>
      <c r="C2265" s="151">
        <v>1584</v>
      </c>
      <c r="D2265" s="147">
        <f t="shared" si="834"/>
        <v>1744.8020982016747</v>
      </c>
      <c r="E2265" s="170">
        <f t="shared" si="835"/>
        <v>3.4888863200948676E-5</v>
      </c>
      <c r="F2265" s="170">
        <f t="shared" si="836"/>
        <v>0.99025437923239079</v>
      </c>
      <c r="G2265" s="147">
        <f t="shared" si="837"/>
        <v>3.4888863200948676E-5</v>
      </c>
      <c r="H2265" s="147" t="str">
        <f t="shared" si="838"/>
        <v/>
      </c>
      <c r="I2265" s="147" t="str">
        <f t="shared" si="839"/>
        <v/>
      </c>
      <c r="J2265" s="147">
        <f t="shared" si="840"/>
        <v>2.5676190248985011E-7</v>
      </c>
      <c r="K2265" s="147" t="str">
        <f t="shared" si="841"/>
        <v/>
      </c>
      <c r="L2265" s="147" t="str">
        <f t="shared" si="842"/>
        <v/>
      </c>
      <c r="P2265" s="151">
        <v>1584</v>
      </c>
      <c r="Q2265" s="147">
        <f t="shared" si="843"/>
        <v>56114.768694872968</v>
      </c>
      <c r="R2265" s="170">
        <f t="shared" si="844"/>
        <v>1.0848153370798496E-6</v>
      </c>
      <c r="S2265" s="170">
        <f t="shared" si="845"/>
        <v>0.99025437923239079</v>
      </c>
      <c r="T2265" s="147">
        <f t="shared" si="846"/>
        <v>1.0848153370798496E-6</v>
      </c>
      <c r="U2265" s="147" t="str">
        <f t="shared" si="847"/>
        <v/>
      </c>
      <c r="V2265" s="147" t="str">
        <f t="shared" si="848"/>
        <v/>
      </c>
      <c r="W2265" s="171">
        <f t="shared" si="849"/>
        <v>4.8388695173313362E-6</v>
      </c>
      <c r="X2265" s="169" t="str">
        <f t="shared" si="850"/>
        <v/>
      </c>
      <c r="Y2265" s="147" t="str">
        <f t="shared" si="851"/>
        <v/>
      </c>
      <c r="AC2265" s="151">
        <v>1584</v>
      </c>
      <c r="AD2265" s="147">
        <f t="shared" si="852"/>
        <v>2.3360000000000003</v>
      </c>
      <c r="AE2265" s="170">
        <f t="shared" si="853"/>
        <v>2.6059144570584933E-2</v>
      </c>
      <c r="AF2265" s="170">
        <f t="shared" si="854"/>
        <v>0.99025437923239079</v>
      </c>
      <c r="AG2265" s="147">
        <f t="shared" si="855"/>
        <v>2.6059144570584933E-2</v>
      </c>
      <c r="AH2265" s="147" t="str">
        <f t="shared" si="856"/>
        <v/>
      </c>
      <c r="AI2265" s="147" t="str">
        <f t="shared" si="857"/>
        <v/>
      </c>
      <c r="AJ2265" s="169">
        <f t="shared" si="858"/>
        <v>0</v>
      </c>
      <c r="AK2265" s="169" t="str">
        <f t="shared" si="859"/>
        <v/>
      </c>
      <c r="AL2265" s="169" t="str">
        <f t="shared" si="860"/>
        <v/>
      </c>
      <c r="AM2265" s="169"/>
      <c r="AN2265" s="169"/>
      <c r="AO2265" s="169"/>
      <c r="AP2265" s="169"/>
      <c r="AQ2265" s="169"/>
      <c r="AR2265" s="169"/>
      <c r="AS2265" s="169"/>
      <c r="AT2265" s="148"/>
      <c r="AU2265" s="149"/>
      <c r="AV2265" s="148"/>
      <c r="AW2265" s="173"/>
      <c r="AX2265" s="174"/>
      <c r="AY2265" s="175"/>
      <c r="AZ2265" s="175"/>
      <c r="BA2265" s="176"/>
      <c r="BB2265" s="176"/>
      <c r="BC2265" s="150"/>
      <c r="BE2265" s="151">
        <v>1561</v>
      </c>
      <c r="BF2265" s="164">
        <f t="shared" si="862"/>
        <v>9.9839999999999449</v>
      </c>
      <c r="BG2265" s="177">
        <f t="shared" si="863"/>
        <v>0.18948198814539752</v>
      </c>
      <c r="BH2265" s="178">
        <f t="shared" si="864"/>
        <v>3.6384402803371629E-4</v>
      </c>
      <c r="BI2265" s="179" t="str">
        <f t="shared" si="865"/>
        <v/>
      </c>
      <c r="BJ2265" s="179" t="str">
        <f t="shared" si="861"/>
        <v/>
      </c>
    </row>
    <row r="2266" spans="2:62" ht="20.100000000000001" customHeight="1" x14ac:dyDescent="0.25">
      <c r="B2266" s="147"/>
      <c r="C2266" s="151">
        <v>1585</v>
      </c>
      <c r="D2266" s="147">
        <f t="shared" si="834"/>
        <v>1747.789773027363</v>
      </c>
      <c r="E2266" s="170">
        <f t="shared" si="835"/>
        <v>3.4564103495626392E-5</v>
      </c>
      <c r="F2266" s="170">
        <f t="shared" si="836"/>
        <v>0.99035813005464168</v>
      </c>
      <c r="G2266" s="147">
        <f t="shared" si="837"/>
        <v>3.4564103495626392E-5</v>
      </c>
      <c r="H2266" s="147" t="str">
        <f t="shared" si="838"/>
        <v/>
      </c>
      <c r="I2266" s="147" t="str">
        <f t="shared" si="839"/>
        <v/>
      </c>
      <c r="J2266" s="147">
        <f t="shared" si="840"/>
        <v>2.6080611820601908E-7</v>
      </c>
      <c r="K2266" s="147" t="str">
        <f t="shared" si="841"/>
        <v/>
      </c>
      <c r="L2266" s="147" t="str">
        <f t="shared" si="842"/>
        <v/>
      </c>
      <c r="P2266" s="151">
        <v>1585</v>
      </c>
      <c r="Q2266" s="147">
        <f t="shared" si="843"/>
        <v>56210.855627569661</v>
      </c>
      <c r="R2266" s="170">
        <f t="shared" si="844"/>
        <v>1.0747174354322677E-6</v>
      </c>
      <c r="S2266" s="170">
        <f t="shared" si="845"/>
        <v>0.99035813005464168</v>
      </c>
      <c r="T2266" s="147">
        <f t="shared" si="846"/>
        <v>1.0747174354322677E-6</v>
      </c>
      <c r="U2266" s="147" t="str">
        <f t="shared" si="847"/>
        <v/>
      </c>
      <c r="V2266" s="147" t="str">
        <f t="shared" si="848"/>
        <v/>
      </c>
      <c r="W2266" s="171">
        <f t="shared" si="849"/>
        <v>4.8085292665575466E-6</v>
      </c>
      <c r="X2266" s="169" t="str">
        <f t="shared" si="850"/>
        <v/>
      </c>
      <c r="Y2266" s="147" t="str">
        <f t="shared" si="851"/>
        <v/>
      </c>
      <c r="AC2266" s="151">
        <v>1585</v>
      </c>
      <c r="AD2266" s="147">
        <f t="shared" si="852"/>
        <v>2.34</v>
      </c>
      <c r="AE2266" s="170">
        <f t="shared" si="853"/>
        <v>2.581657547158769E-2</v>
      </c>
      <c r="AF2266" s="170">
        <f t="shared" si="854"/>
        <v>0.99035813005464168</v>
      </c>
      <c r="AG2266" s="147">
        <f t="shared" si="855"/>
        <v>2.581657547158769E-2</v>
      </c>
      <c r="AH2266" s="147" t="str">
        <f t="shared" si="856"/>
        <v/>
      </c>
      <c r="AI2266" s="147" t="str">
        <f t="shared" si="857"/>
        <v/>
      </c>
      <c r="AJ2266" s="169">
        <f t="shared" si="858"/>
        <v>0</v>
      </c>
      <c r="AK2266" s="169" t="str">
        <f t="shared" si="859"/>
        <v/>
      </c>
      <c r="AL2266" s="169" t="str">
        <f t="shared" si="860"/>
        <v/>
      </c>
      <c r="AM2266" s="169"/>
      <c r="AN2266" s="169"/>
      <c r="AO2266" s="169"/>
      <c r="AP2266" s="169"/>
      <c r="AQ2266" s="169"/>
      <c r="AR2266" s="169"/>
      <c r="AS2266" s="169"/>
      <c r="AT2266" s="148"/>
      <c r="AU2266" s="149"/>
      <c r="AV2266" s="148"/>
      <c r="AW2266" s="173"/>
      <c r="AX2266" s="174"/>
      <c r="AY2266" s="175"/>
      <c r="AZ2266" s="175"/>
      <c r="BA2266" s="176"/>
      <c r="BB2266" s="176"/>
      <c r="BC2266" s="150"/>
      <c r="BE2266" s="151">
        <v>1562</v>
      </c>
      <c r="BF2266" s="164">
        <f t="shared" si="862"/>
        <v>9.9903999999999442</v>
      </c>
      <c r="BG2266" s="177">
        <f t="shared" si="863"/>
        <v>0.1891181441173638</v>
      </c>
      <c r="BH2266" s="178">
        <f t="shared" si="864"/>
        <v>3.6326290165786257E-4</v>
      </c>
      <c r="BI2266" s="179" t="str">
        <f t="shared" si="865"/>
        <v/>
      </c>
      <c r="BJ2266" s="179" t="str">
        <f t="shared" si="861"/>
        <v/>
      </c>
    </row>
    <row r="2267" spans="2:62" ht="20.100000000000001" customHeight="1" x14ac:dyDescent="0.25">
      <c r="B2267" s="147"/>
      <c r="C2267" s="151">
        <v>1586</v>
      </c>
      <c r="D2267" s="147">
        <f t="shared" si="834"/>
        <v>1750.7774478530505</v>
      </c>
      <c r="E2267" s="170">
        <f t="shared" si="835"/>
        <v>3.4241818912024658E-5</v>
      </c>
      <c r="F2267" s="170">
        <f t="shared" si="836"/>
        <v>0.99046091430111638</v>
      </c>
      <c r="G2267" s="147">
        <f t="shared" si="837"/>
        <v>3.4241818912024658E-5</v>
      </c>
      <c r="H2267" s="147" t="str">
        <f t="shared" si="838"/>
        <v/>
      </c>
      <c r="I2267" s="147" t="str">
        <f t="shared" si="839"/>
        <v/>
      </c>
      <c r="J2267" s="147">
        <f t="shared" si="840"/>
        <v>2.6490979512735999E-7</v>
      </c>
      <c r="K2267" s="147" t="str">
        <f t="shared" si="841"/>
        <v/>
      </c>
      <c r="L2267" s="147" t="str">
        <f t="shared" si="842"/>
        <v/>
      </c>
      <c r="P2267" s="151">
        <v>1586</v>
      </c>
      <c r="Q2267" s="147">
        <f t="shared" si="843"/>
        <v>56306.942560266354</v>
      </c>
      <c r="R2267" s="170">
        <f t="shared" si="844"/>
        <v>1.0646964938732993E-6</v>
      </c>
      <c r="S2267" s="170">
        <f t="shared" si="845"/>
        <v>0.99046091430111638</v>
      </c>
      <c r="T2267" s="147">
        <f t="shared" si="846"/>
        <v>1.0646964938732993E-6</v>
      </c>
      <c r="U2267" s="147" t="str">
        <f t="shared" si="847"/>
        <v/>
      </c>
      <c r="V2267" s="147" t="str">
        <f t="shared" si="848"/>
        <v/>
      </c>
      <c r="W2267" s="171">
        <f t="shared" si="849"/>
        <v>4.7783027990786599E-6</v>
      </c>
      <c r="X2267" s="169" t="str">
        <f t="shared" si="850"/>
        <v/>
      </c>
      <c r="Y2267" s="147" t="str">
        <f t="shared" si="851"/>
        <v/>
      </c>
      <c r="AC2267" s="151">
        <v>1586</v>
      </c>
      <c r="AD2267" s="147">
        <f t="shared" si="852"/>
        <v>2.3440000000000003</v>
      </c>
      <c r="AE2267" s="170">
        <f t="shared" si="853"/>
        <v>2.5575855087304096E-2</v>
      </c>
      <c r="AF2267" s="170">
        <f t="shared" si="854"/>
        <v>0.99046091430111638</v>
      </c>
      <c r="AG2267" s="147">
        <f t="shared" si="855"/>
        <v>2.5575855087304096E-2</v>
      </c>
      <c r="AH2267" s="147" t="str">
        <f t="shared" si="856"/>
        <v/>
      </c>
      <c r="AI2267" s="147" t="str">
        <f t="shared" si="857"/>
        <v/>
      </c>
      <c r="AJ2267" s="169">
        <f t="shared" si="858"/>
        <v>0</v>
      </c>
      <c r="AK2267" s="169" t="str">
        <f t="shared" si="859"/>
        <v/>
      </c>
      <c r="AL2267" s="169" t="str">
        <f t="shared" si="860"/>
        <v/>
      </c>
      <c r="AM2267" s="169"/>
      <c r="AN2267" s="169"/>
      <c r="AO2267" s="169"/>
      <c r="AP2267" s="169"/>
      <c r="AQ2267" s="169"/>
      <c r="AR2267" s="169"/>
      <c r="AS2267" s="169"/>
      <c r="AT2267" s="148"/>
      <c r="AU2267" s="149"/>
      <c r="AV2267" s="148"/>
      <c r="AW2267" s="173"/>
      <c r="AX2267" s="174"/>
      <c r="AY2267" s="175"/>
      <c r="AZ2267" s="175"/>
      <c r="BA2267" s="176"/>
      <c r="BB2267" s="176"/>
      <c r="BC2267" s="150"/>
      <c r="BE2267" s="151">
        <v>1563</v>
      </c>
      <c r="BF2267" s="164">
        <f t="shared" si="862"/>
        <v>9.9967999999999435</v>
      </c>
      <c r="BG2267" s="177">
        <f t="shared" si="863"/>
        <v>0.18875488121570594</v>
      </c>
      <c r="BH2267" s="178">
        <f t="shared" si="864"/>
        <v>3.6268233158598395E-4</v>
      </c>
      <c r="BI2267" s="179" t="str">
        <f t="shared" si="865"/>
        <v/>
      </c>
      <c r="BJ2267" s="179" t="str">
        <f t="shared" si="861"/>
        <v/>
      </c>
    </row>
    <row r="2268" spans="2:62" ht="20.100000000000001" customHeight="1" x14ac:dyDescent="0.25">
      <c r="B2268" s="147"/>
      <c r="C2268" s="151">
        <v>1587</v>
      </c>
      <c r="D2268" s="147">
        <f t="shared" si="834"/>
        <v>1753.7651226787389</v>
      </c>
      <c r="E2268" s="170">
        <f t="shared" si="835"/>
        <v>3.3921996636415827E-5</v>
      </c>
      <c r="F2268" s="170">
        <f t="shared" si="836"/>
        <v>0.99056273934753192</v>
      </c>
      <c r="G2268" s="147">
        <f t="shared" si="837"/>
        <v>3.3921996636415827E-5</v>
      </c>
      <c r="H2268" s="147" t="str">
        <f t="shared" si="838"/>
        <v/>
      </c>
      <c r="I2268" s="147" t="str">
        <f t="shared" si="839"/>
        <v/>
      </c>
      <c r="J2268" s="147">
        <f t="shared" si="840"/>
        <v>2.690737365017476E-7</v>
      </c>
      <c r="K2268" s="147" t="str">
        <f t="shared" si="841"/>
        <v/>
      </c>
      <c r="L2268" s="147" t="str">
        <f t="shared" si="842"/>
        <v/>
      </c>
      <c r="P2268" s="151">
        <v>1587</v>
      </c>
      <c r="Q2268" s="147">
        <f t="shared" si="843"/>
        <v>56403.029492963076</v>
      </c>
      <c r="R2268" s="170">
        <f t="shared" si="844"/>
        <v>1.0547521139798666E-6</v>
      </c>
      <c r="S2268" s="170">
        <f t="shared" si="845"/>
        <v>0.99056273934753192</v>
      </c>
      <c r="T2268" s="147">
        <f t="shared" si="846"/>
        <v>1.0547521139798666E-6</v>
      </c>
      <c r="U2268" s="147" t="str">
        <f t="shared" si="847"/>
        <v/>
      </c>
      <c r="V2268" s="147" t="str">
        <f t="shared" si="848"/>
        <v/>
      </c>
      <c r="W2268" s="171">
        <f t="shared" si="849"/>
        <v>4.7481903638508179E-6</v>
      </c>
      <c r="X2268" s="169" t="str">
        <f t="shared" si="850"/>
        <v/>
      </c>
      <c r="Y2268" s="147" t="str">
        <f t="shared" si="851"/>
        <v/>
      </c>
      <c r="AC2268" s="151">
        <v>1587</v>
      </c>
      <c r="AD2268" s="147">
        <f t="shared" si="852"/>
        <v>2.3479999999999999</v>
      </c>
      <c r="AE2268" s="170">
        <f t="shared" si="853"/>
        <v>2.53369738469215E-2</v>
      </c>
      <c r="AF2268" s="170">
        <f t="shared" si="854"/>
        <v>0.99056273934753192</v>
      </c>
      <c r="AG2268" s="147">
        <f t="shared" si="855"/>
        <v>2.53369738469215E-2</v>
      </c>
      <c r="AH2268" s="147" t="str">
        <f t="shared" si="856"/>
        <v/>
      </c>
      <c r="AI2268" s="147" t="str">
        <f t="shared" si="857"/>
        <v/>
      </c>
      <c r="AJ2268" s="169">
        <f t="shared" si="858"/>
        <v>0</v>
      </c>
      <c r="AK2268" s="169" t="str">
        <f t="shared" si="859"/>
        <v/>
      </c>
      <c r="AL2268" s="169" t="str">
        <f t="shared" si="860"/>
        <v/>
      </c>
      <c r="AM2268" s="169"/>
      <c r="AN2268" s="169"/>
      <c r="AO2268" s="169"/>
      <c r="AP2268" s="169"/>
      <c r="AQ2268" s="169"/>
      <c r="AR2268" s="169"/>
      <c r="AS2268" s="169"/>
      <c r="AT2268" s="148"/>
      <c r="AU2268" s="149"/>
      <c r="AV2268" s="148"/>
      <c r="AW2268" s="173"/>
      <c r="AX2268" s="174"/>
      <c r="AY2268" s="175"/>
      <c r="AZ2268" s="175"/>
      <c r="BA2268" s="176"/>
      <c r="BB2268" s="176"/>
      <c r="BC2268" s="150"/>
      <c r="BE2268" s="151">
        <v>1564</v>
      </c>
      <c r="BF2268" s="164">
        <f t="shared" si="862"/>
        <v>10.003199999999943</v>
      </c>
      <c r="BG2268" s="177">
        <f t="shared" si="863"/>
        <v>0.18839219888411995</v>
      </c>
      <c r="BH2268" s="178">
        <f t="shared" si="864"/>
        <v>3.6210231859284958E-4</v>
      </c>
      <c r="BI2268" s="179" t="str">
        <f t="shared" si="865"/>
        <v/>
      </c>
      <c r="BJ2268" s="179" t="str">
        <f t="shared" si="861"/>
        <v/>
      </c>
    </row>
    <row r="2269" spans="2:62" ht="20.100000000000001" customHeight="1" x14ac:dyDescent="0.25">
      <c r="B2269" s="147"/>
      <c r="C2269" s="151">
        <v>1588</v>
      </c>
      <c r="D2269" s="147">
        <f t="shared" si="834"/>
        <v>1756.7527975044263</v>
      </c>
      <c r="E2269" s="170">
        <f t="shared" si="835"/>
        <v>3.3604623857014861E-5</v>
      </c>
      <c r="F2269" s="170">
        <f t="shared" si="836"/>
        <v>0.9906636125313244</v>
      </c>
      <c r="G2269" s="147">
        <f t="shared" si="837"/>
        <v>3.3604623857014861E-5</v>
      </c>
      <c r="H2269" s="147" t="str">
        <f t="shared" si="838"/>
        <v/>
      </c>
      <c r="I2269" s="147" t="str">
        <f t="shared" si="839"/>
        <v/>
      </c>
      <c r="J2269" s="147">
        <f t="shared" si="840"/>
        <v>2.732987552938942E-7</v>
      </c>
      <c r="K2269" s="147" t="str">
        <f t="shared" si="841"/>
        <v/>
      </c>
      <c r="L2269" s="147" t="str">
        <f t="shared" si="842"/>
        <v/>
      </c>
      <c r="P2269" s="151">
        <v>1588</v>
      </c>
      <c r="Q2269" s="147">
        <f t="shared" si="843"/>
        <v>56499.116425659769</v>
      </c>
      <c r="R2269" s="170">
        <f t="shared" si="844"/>
        <v>1.0448838973892939E-6</v>
      </c>
      <c r="S2269" s="170">
        <f t="shared" si="845"/>
        <v>0.9906636125313244</v>
      </c>
      <c r="T2269" s="147">
        <f t="shared" si="846"/>
        <v>1.0448838973892939E-6</v>
      </c>
      <c r="U2269" s="147" t="str">
        <f t="shared" si="847"/>
        <v/>
      </c>
      <c r="V2269" s="147" t="str">
        <f t="shared" si="848"/>
        <v/>
      </c>
      <c r="W2269" s="171">
        <f t="shared" si="849"/>
        <v>4.7181922028070177E-6</v>
      </c>
      <c r="X2269" s="169" t="str">
        <f t="shared" si="850"/>
        <v/>
      </c>
      <c r="Y2269" s="147" t="str">
        <f t="shared" si="851"/>
        <v/>
      </c>
      <c r="AC2269" s="151">
        <v>1588</v>
      </c>
      <c r="AD2269" s="147">
        <f t="shared" si="852"/>
        <v>2.3520000000000003</v>
      </c>
      <c r="AE2269" s="170">
        <f t="shared" si="853"/>
        <v>2.5099922181077736E-2</v>
      </c>
      <c r="AF2269" s="170">
        <f t="shared" si="854"/>
        <v>0.9906636125313244</v>
      </c>
      <c r="AG2269" s="147">
        <f t="shared" si="855"/>
        <v>2.5099922181077736E-2</v>
      </c>
      <c r="AH2269" s="147" t="str">
        <f t="shared" si="856"/>
        <v/>
      </c>
      <c r="AI2269" s="147" t="str">
        <f t="shared" si="857"/>
        <v/>
      </c>
      <c r="AJ2269" s="169">
        <f t="shared" si="858"/>
        <v>0</v>
      </c>
      <c r="AK2269" s="169" t="str">
        <f t="shared" si="859"/>
        <v/>
      </c>
      <c r="AL2269" s="169" t="str">
        <f t="shared" si="860"/>
        <v/>
      </c>
      <c r="AM2269" s="169"/>
      <c r="AN2269" s="169"/>
      <c r="AO2269" s="169"/>
      <c r="AP2269" s="169"/>
      <c r="AQ2269" s="169"/>
      <c r="AR2269" s="169"/>
      <c r="AS2269" s="169"/>
      <c r="AT2269" s="148"/>
      <c r="AU2269" s="149"/>
      <c r="AV2269" s="148"/>
      <c r="AW2269" s="173"/>
      <c r="AX2269" s="174"/>
      <c r="AY2269" s="175"/>
      <c r="AZ2269" s="175"/>
      <c r="BA2269" s="176"/>
      <c r="BB2269" s="176"/>
      <c r="BC2269" s="150"/>
      <c r="BE2269" s="151">
        <v>1565</v>
      </c>
      <c r="BF2269" s="164">
        <f t="shared" si="862"/>
        <v>10.009599999999942</v>
      </c>
      <c r="BG2269" s="177">
        <f t="shared" si="863"/>
        <v>0.18803009656552711</v>
      </c>
      <c r="BH2269" s="178">
        <f t="shared" si="864"/>
        <v>3.6152286344889872E-4</v>
      </c>
      <c r="BI2269" s="179" t="str">
        <f t="shared" si="865"/>
        <v/>
      </c>
      <c r="BJ2269" s="179" t="str">
        <f t="shared" si="861"/>
        <v/>
      </c>
    </row>
    <row r="2270" spans="2:62" ht="20.100000000000001" customHeight="1" x14ac:dyDescent="0.25">
      <c r="B2270" s="147"/>
      <c r="C2270" s="151">
        <v>1589</v>
      </c>
      <c r="D2270" s="147">
        <f t="shared" si="834"/>
        <v>1759.7404723301138</v>
      </c>
      <c r="E2270" s="170">
        <f t="shared" si="835"/>
        <v>3.3289687764776607E-5</v>
      </c>
      <c r="F2270" s="170">
        <f t="shared" si="836"/>
        <v>0.99076354115165666</v>
      </c>
      <c r="G2270" s="147">
        <f t="shared" si="837"/>
        <v>3.3289687764776607E-5</v>
      </c>
      <c r="H2270" s="147" t="str">
        <f t="shared" si="838"/>
        <v/>
      </c>
      <c r="I2270" s="147" t="str">
        <f t="shared" si="839"/>
        <v/>
      </c>
      <c r="J2270" s="147">
        <f t="shared" si="840"/>
        <v>2.775856742856541E-7</v>
      </c>
      <c r="K2270" s="147" t="str">
        <f t="shared" si="841"/>
        <v/>
      </c>
      <c r="L2270" s="147" t="str">
        <f t="shared" si="842"/>
        <v/>
      </c>
      <c r="P2270" s="151">
        <v>1589</v>
      </c>
      <c r="Q2270" s="147">
        <f t="shared" si="843"/>
        <v>56595.203358356463</v>
      </c>
      <c r="R2270" s="170">
        <f t="shared" si="844"/>
        <v>1.0350914458240966E-6</v>
      </c>
      <c r="S2270" s="170">
        <f t="shared" si="845"/>
        <v>0.99076354115165677</v>
      </c>
      <c r="T2270" s="147">
        <f t="shared" si="846"/>
        <v>1.0350914458240966E-6</v>
      </c>
      <c r="U2270" s="147" t="str">
        <f t="shared" si="847"/>
        <v/>
      </c>
      <c r="V2270" s="147" t="str">
        <f t="shared" si="848"/>
        <v/>
      </c>
      <c r="W2270" s="171">
        <f t="shared" si="849"/>
        <v>4.6883085508858918E-6</v>
      </c>
      <c r="X2270" s="169" t="str">
        <f t="shared" si="850"/>
        <v/>
      </c>
      <c r="Y2270" s="147" t="str">
        <f t="shared" si="851"/>
        <v/>
      </c>
      <c r="AC2270" s="151">
        <v>1589</v>
      </c>
      <c r="AD2270" s="147">
        <f t="shared" si="852"/>
        <v>2.3559999999999999</v>
      </c>
      <c r="AE2270" s="170">
        <f t="shared" si="853"/>
        <v>2.4864690522457555E-2</v>
      </c>
      <c r="AF2270" s="170">
        <f t="shared" si="854"/>
        <v>0.99076354115165666</v>
      </c>
      <c r="AG2270" s="147">
        <f t="shared" si="855"/>
        <v>2.4864690522457555E-2</v>
      </c>
      <c r="AH2270" s="147" t="str">
        <f t="shared" si="856"/>
        <v/>
      </c>
      <c r="AI2270" s="147" t="str">
        <f t="shared" si="857"/>
        <v/>
      </c>
      <c r="AJ2270" s="169">
        <f t="shared" si="858"/>
        <v>0</v>
      </c>
      <c r="AK2270" s="169" t="str">
        <f t="shared" si="859"/>
        <v/>
      </c>
      <c r="AL2270" s="169" t="str">
        <f t="shared" si="860"/>
        <v/>
      </c>
      <c r="AM2270" s="169"/>
      <c r="AN2270" s="169"/>
      <c r="AO2270" s="169"/>
      <c r="AP2270" s="169"/>
      <c r="AQ2270" s="169"/>
      <c r="AR2270" s="169"/>
      <c r="AS2270" s="169"/>
      <c r="AT2270" s="148"/>
      <c r="AU2270" s="149"/>
      <c r="AV2270" s="148"/>
      <c r="AW2270" s="173"/>
      <c r="AX2270" s="174"/>
      <c r="AY2270" s="175"/>
      <c r="AZ2270" s="175"/>
      <c r="BA2270" s="176"/>
      <c r="BB2270" s="176"/>
      <c r="BC2270" s="150"/>
      <c r="BE2270" s="151">
        <v>1566</v>
      </c>
      <c r="BF2270" s="164">
        <f t="shared" si="862"/>
        <v>10.015999999999941</v>
      </c>
      <c r="BG2270" s="177">
        <f t="shared" si="863"/>
        <v>0.18766857370207821</v>
      </c>
      <c r="BH2270" s="178">
        <f t="shared" si="864"/>
        <v>3.609439669166048E-4</v>
      </c>
      <c r="BI2270" s="179" t="str">
        <f t="shared" si="865"/>
        <v/>
      </c>
      <c r="BJ2270" s="179" t="str">
        <f t="shared" si="861"/>
        <v/>
      </c>
    </row>
    <row r="2271" spans="2:62" ht="20.100000000000001" customHeight="1" x14ac:dyDescent="0.25">
      <c r="B2271" s="147"/>
      <c r="C2271" s="151">
        <v>1590</v>
      </c>
      <c r="D2271" s="147">
        <f t="shared" si="834"/>
        <v>1762.7281471558022</v>
      </c>
      <c r="E2271" s="170">
        <f t="shared" si="835"/>
        <v>3.2977175554186395E-5</v>
      </c>
      <c r="F2271" s="170">
        <f t="shared" si="836"/>
        <v>0.99086253246942735</v>
      </c>
      <c r="G2271" s="147">
        <f t="shared" si="837"/>
        <v>3.2977175554186395E-5</v>
      </c>
      <c r="H2271" s="147" t="str">
        <f t="shared" si="838"/>
        <v/>
      </c>
      <c r="I2271" s="147" t="str">
        <f t="shared" si="839"/>
        <v/>
      </c>
      <c r="J2271" s="147">
        <f t="shared" si="840"/>
        <v>2.8193532617709932E-7</v>
      </c>
      <c r="K2271" s="147" t="str">
        <f t="shared" si="841"/>
        <v/>
      </c>
      <c r="L2271" s="147" t="str">
        <f t="shared" si="842"/>
        <v/>
      </c>
      <c r="P2271" s="151">
        <v>1590</v>
      </c>
      <c r="Q2271" s="147">
        <f t="shared" si="843"/>
        <v>56691.290291053156</v>
      </c>
      <c r="R2271" s="170">
        <f t="shared" si="844"/>
        <v>1.0253743611165712E-6</v>
      </c>
      <c r="S2271" s="170">
        <f t="shared" si="845"/>
        <v>0.99086253246942735</v>
      </c>
      <c r="T2271" s="147">
        <f t="shared" si="846"/>
        <v>1.0253743611165712E-6</v>
      </c>
      <c r="U2271" s="147" t="str">
        <f t="shared" si="847"/>
        <v/>
      </c>
      <c r="V2271" s="147" t="str">
        <f t="shared" si="848"/>
        <v/>
      </c>
      <c r="W2271" s="171">
        <f t="shared" si="849"/>
        <v>4.6585396360609311E-6</v>
      </c>
      <c r="X2271" s="169" t="str">
        <f t="shared" si="850"/>
        <v/>
      </c>
      <c r="Y2271" s="147" t="str">
        <f t="shared" si="851"/>
        <v/>
      </c>
      <c r="AC2271" s="151">
        <v>1590</v>
      </c>
      <c r="AD2271" s="147">
        <f t="shared" si="852"/>
        <v>2.3600000000000003</v>
      </c>
      <c r="AE2271" s="170">
        <f t="shared" si="853"/>
        <v>2.4631269306382486E-2</v>
      </c>
      <c r="AF2271" s="170">
        <f t="shared" si="854"/>
        <v>0.99086253246942735</v>
      </c>
      <c r="AG2271" s="147">
        <f t="shared" si="855"/>
        <v>2.4631269306382486E-2</v>
      </c>
      <c r="AH2271" s="147" t="str">
        <f t="shared" si="856"/>
        <v/>
      </c>
      <c r="AI2271" s="147" t="str">
        <f t="shared" si="857"/>
        <v/>
      </c>
      <c r="AJ2271" s="169">
        <f t="shared" si="858"/>
        <v>0</v>
      </c>
      <c r="AK2271" s="169" t="str">
        <f t="shared" si="859"/>
        <v/>
      </c>
      <c r="AL2271" s="169" t="str">
        <f t="shared" si="860"/>
        <v/>
      </c>
      <c r="AM2271" s="169"/>
      <c r="AN2271" s="169"/>
      <c r="AO2271" s="169"/>
      <c r="AP2271" s="169"/>
      <c r="AQ2271" s="169"/>
      <c r="AR2271" s="169"/>
      <c r="AS2271" s="169"/>
      <c r="AT2271" s="148"/>
      <c r="AU2271" s="149"/>
      <c r="AV2271" s="148"/>
      <c r="AW2271" s="173"/>
      <c r="AX2271" s="174"/>
      <c r="AY2271" s="175"/>
      <c r="AZ2271" s="175"/>
      <c r="BA2271" s="176"/>
      <c r="BB2271" s="176"/>
      <c r="BC2271" s="150"/>
      <c r="BE2271" s="151">
        <v>1567</v>
      </c>
      <c r="BF2271" s="164">
        <f t="shared" si="862"/>
        <v>10.022399999999941</v>
      </c>
      <c r="BG2271" s="177">
        <f t="shared" si="863"/>
        <v>0.1873076297351616</v>
      </c>
      <c r="BH2271" s="178">
        <f t="shared" si="864"/>
        <v>3.6036562975366726E-4</v>
      </c>
      <c r="BI2271" s="179" t="str">
        <f t="shared" si="865"/>
        <v/>
      </c>
      <c r="BJ2271" s="179" t="str">
        <f t="shared" si="861"/>
        <v/>
      </c>
    </row>
    <row r="2272" spans="2:62" ht="20.100000000000001" customHeight="1" x14ac:dyDescent="0.25">
      <c r="B2272" s="147"/>
      <c r="C2272" s="151">
        <v>1591</v>
      </c>
      <c r="D2272" s="147">
        <f t="shared" si="834"/>
        <v>1765.7158219814896</v>
      </c>
      <c r="E2272" s="170">
        <f t="shared" si="835"/>
        <v>3.2667074424042976E-5</v>
      </c>
      <c r="F2272" s="170">
        <f t="shared" si="836"/>
        <v>0.9909605937072824</v>
      </c>
      <c r="G2272" s="147">
        <f t="shared" si="837"/>
        <v>3.2667074424042976E-5</v>
      </c>
      <c r="H2272" s="147" t="str">
        <f t="shared" si="838"/>
        <v/>
      </c>
      <c r="I2272" s="147" t="str">
        <f t="shared" si="839"/>
        <v/>
      </c>
      <c r="J2272" s="147">
        <f t="shared" si="840"/>
        <v>2.8634855368838099E-7</v>
      </c>
      <c r="K2272" s="147" t="str">
        <f t="shared" si="841"/>
        <v/>
      </c>
      <c r="L2272" s="147" t="str">
        <f t="shared" si="842"/>
        <v/>
      </c>
      <c r="P2272" s="151">
        <v>1591</v>
      </c>
      <c r="Q2272" s="147">
        <f t="shared" si="843"/>
        <v>56787.377223749878</v>
      </c>
      <c r="R2272" s="170">
        <f t="shared" si="844"/>
        <v>1.0157322452331183E-6</v>
      </c>
      <c r="S2272" s="170">
        <f t="shared" si="845"/>
        <v>0.9909605937072824</v>
      </c>
      <c r="T2272" s="147">
        <f t="shared" si="846"/>
        <v>1.0157322452331183E-6</v>
      </c>
      <c r="U2272" s="147" t="str">
        <f t="shared" si="847"/>
        <v/>
      </c>
      <c r="V2272" s="147" t="str">
        <f t="shared" si="848"/>
        <v/>
      </c>
      <c r="W2272" s="171">
        <f t="shared" si="849"/>
        <v>4.6288856793700493E-6</v>
      </c>
      <c r="X2272" s="169" t="str">
        <f t="shared" si="850"/>
        <v/>
      </c>
      <c r="Y2272" s="147" t="str">
        <f t="shared" si="851"/>
        <v/>
      </c>
      <c r="AC2272" s="151">
        <v>1591</v>
      </c>
      <c r="AD2272" s="147">
        <f t="shared" si="852"/>
        <v>2.3639999999999999</v>
      </c>
      <c r="AE2272" s="170">
        <f t="shared" si="853"/>
        <v>2.4399648971395776E-2</v>
      </c>
      <c r="AF2272" s="170">
        <f t="shared" si="854"/>
        <v>0.9909605937072824</v>
      </c>
      <c r="AG2272" s="147">
        <f t="shared" si="855"/>
        <v>2.4399648971395776E-2</v>
      </c>
      <c r="AH2272" s="147" t="str">
        <f t="shared" si="856"/>
        <v/>
      </c>
      <c r="AI2272" s="147" t="str">
        <f t="shared" si="857"/>
        <v/>
      </c>
      <c r="AJ2272" s="169">
        <f t="shared" si="858"/>
        <v>0</v>
      </c>
      <c r="AK2272" s="169" t="str">
        <f t="shared" si="859"/>
        <v/>
      </c>
      <c r="AL2272" s="169" t="str">
        <f t="shared" si="860"/>
        <v/>
      </c>
      <c r="AM2272" s="169"/>
      <c r="AN2272" s="169"/>
      <c r="AO2272" s="169"/>
      <c r="AP2272" s="169"/>
      <c r="AQ2272" s="169"/>
      <c r="AR2272" s="169"/>
      <c r="AS2272" s="169"/>
      <c r="AT2272" s="148"/>
      <c r="AU2272" s="149"/>
      <c r="AV2272" s="148"/>
      <c r="AW2272" s="173"/>
      <c r="AX2272" s="174"/>
      <c r="AY2272" s="175"/>
      <c r="AZ2272" s="175"/>
      <c r="BA2272" s="176"/>
      <c r="BB2272" s="176"/>
      <c r="BC2272" s="150"/>
      <c r="BE2272" s="151">
        <v>1568</v>
      </c>
      <c r="BF2272" s="164">
        <f t="shared" si="862"/>
        <v>10.02879999999994</v>
      </c>
      <c r="BG2272" s="177">
        <f t="shared" si="863"/>
        <v>0.18694726410540793</v>
      </c>
      <c r="BH2272" s="178">
        <f t="shared" si="864"/>
        <v>3.5978785271087443E-4</v>
      </c>
      <c r="BI2272" s="179" t="str">
        <f t="shared" si="865"/>
        <v/>
      </c>
      <c r="BJ2272" s="179" t="str">
        <f t="shared" si="861"/>
        <v/>
      </c>
    </row>
    <row r="2273" spans="2:62" ht="20.100000000000001" customHeight="1" x14ac:dyDescent="0.25">
      <c r="B2273" s="147"/>
      <c r="C2273" s="151">
        <v>1592</v>
      </c>
      <c r="D2273" s="147">
        <f t="shared" si="834"/>
        <v>1768.7034968071771</v>
      </c>
      <c r="E2273" s="170">
        <f t="shared" si="835"/>
        <v>3.2359371578232816E-5</v>
      </c>
      <c r="F2273" s="170">
        <f t="shared" si="836"/>
        <v>0.99105773204962955</v>
      </c>
      <c r="G2273" s="147">
        <f t="shared" si="837"/>
        <v>3.2359371578232816E-5</v>
      </c>
      <c r="H2273" s="147" t="str">
        <f t="shared" si="838"/>
        <v/>
      </c>
      <c r="I2273" s="147" t="str">
        <f t="shared" si="839"/>
        <v/>
      </c>
      <c r="J2273" s="147">
        <f t="shared" si="840"/>
        <v>2.9082620966239149E-7</v>
      </c>
      <c r="K2273" s="147" t="str">
        <f t="shared" si="841"/>
        <v/>
      </c>
      <c r="L2273" s="147" t="str">
        <f t="shared" si="842"/>
        <v/>
      </c>
      <c r="P2273" s="151">
        <v>1592</v>
      </c>
      <c r="Q2273" s="147">
        <f t="shared" si="843"/>
        <v>56883.464156446571</v>
      </c>
      <c r="R2273" s="170">
        <f t="shared" si="844"/>
        <v>1.0061647002983517E-6</v>
      </c>
      <c r="S2273" s="170">
        <f t="shared" si="845"/>
        <v>0.99105773204962955</v>
      </c>
      <c r="T2273" s="147">
        <f t="shared" si="846"/>
        <v>1.0061647002983517E-6</v>
      </c>
      <c r="U2273" s="147" t="str">
        <f t="shared" si="847"/>
        <v/>
      </c>
      <c r="V2273" s="147" t="str">
        <f t="shared" si="848"/>
        <v/>
      </c>
      <c r="W2273" s="171">
        <f t="shared" si="849"/>
        <v>4.5993468949455533E-6</v>
      </c>
      <c r="X2273" s="169" t="str">
        <f t="shared" si="850"/>
        <v/>
      </c>
      <c r="Y2273" s="147" t="str">
        <f t="shared" si="851"/>
        <v/>
      </c>
      <c r="AC2273" s="151">
        <v>1592</v>
      </c>
      <c r="AD2273" s="147">
        <f t="shared" si="852"/>
        <v>2.3680000000000003</v>
      </c>
      <c r="AE2273" s="170">
        <f t="shared" si="853"/>
        <v>2.416981995984083E-2</v>
      </c>
      <c r="AF2273" s="170">
        <f t="shared" si="854"/>
        <v>0.99105773204962955</v>
      </c>
      <c r="AG2273" s="147">
        <f t="shared" si="855"/>
        <v>2.416981995984083E-2</v>
      </c>
      <c r="AH2273" s="147" t="str">
        <f t="shared" si="856"/>
        <v/>
      </c>
      <c r="AI2273" s="147" t="str">
        <f t="shared" si="857"/>
        <v/>
      </c>
      <c r="AJ2273" s="169">
        <f t="shared" si="858"/>
        <v>0</v>
      </c>
      <c r="AK2273" s="169" t="str">
        <f t="shared" si="859"/>
        <v/>
      </c>
      <c r="AL2273" s="169" t="str">
        <f t="shared" si="860"/>
        <v/>
      </c>
      <c r="AM2273" s="169"/>
      <c r="AN2273" s="169"/>
      <c r="AO2273" s="169"/>
      <c r="AP2273" s="169"/>
      <c r="AQ2273" s="169"/>
      <c r="AR2273" s="169"/>
      <c r="AS2273" s="169"/>
      <c r="AT2273" s="148"/>
      <c r="AU2273" s="149"/>
      <c r="AV2273" s="148"/>
      <c r="AW2273" s="173"/>
      <c r="AX2273" s="174"/>
      <c r="AY2273" s="175"/>
      <c r="AZ2273" s="175"/>
      <c r="BA2273" s="176"/>
      <c r="BB2273" s="176"/>
      <c r="BC2273" s="150"/>
      <c r="BE2273" s="151">
        <v>1569</v>
      </c>
      <c r="BF2273" s="164">
        <f t="shared" si="862"/>
        <v>10.035199999999939</v>
      </c>
      <c r="BG2273" s="177">
        <f t="shared" si="863"/>
        <v>0.18658747625269706</v>
      </c>
      <c r="BH2273" s="178">
        <f t="shared" si="864"/>
        <v>3.592106365336023E-4</v>
      </c>
      <c r="BI2273" s="179" t="str">
        <f t="shared" si="865"/>
        <v/>
      </c>
      <c r="BJ2273" s="179" t="str">
        <f t="shared" si="861"/>
        <v/>
      </c>
    </row>
    <row r="2274" spans="2:62" ht="20.100000000000001" customHeight="1" x14ac:dyDescent="0.25">
      <c r="B2274" s="147"/>
      <c r="C2274" s="151">
        <v>1593</v>
      </c>
      <c r="D2274" s="147">
        <f t="shared" si="834"/>
        <v>1771.6911716328655</v>
      </c>
      <c r="E2274" s="170">
        <f t="shared" si="835"/>
        <v>3.2054054226497636E-5</v>
      </c>
      <c r="F2274" s="170">
        <f t="shared" si="836"/>
        <v>0.99115395464265443</v>
      </c>
      <c r="G2274" s="147">
        <f t="shared" si="837"/>
        <v>3.2054054226497636E-5</v>
      </c>
      <c r="H2274" s="147" t="str">
        <f t="shared" si="838"/>
        <v/>
      </c>
      <c r="I2274" s="147" t="str">
        <f t="shared" si="839"/>
        <v/>
      </c>
      <c r="J2274" s="147">
        <f t="shared" si="840"/>
        <v>2.9536915716820739E-7</v>
      </c>
      <c r="K2274" s="147" t="str">
        <f t="shared" si="841"/>
        <v/>
      </c>
      <c r="L2274" s="147" t="str">
        <f t="shared" si="842"/>
        <v/>
      </c>
      <c r="P2274" s="151">
        <v>1593</v>
      </c>
      <c r="Q2274" s="147">
        <f t="shared" si="843"/>
        <v>56979.551089143264</v>
      </c>
      <c r="R2274" s="170">
        <f t="shared" si="844"/>
        <v>9.9667132861893639E-7</v>
      </c>
      <c r="S2274" s="170">
        <f t="shared" si="845"/>
        <v>0.99115395464265443</v>
      </c>
      <c r="T2274" s="147">
        <f t="shared" si="846"/>
        <v>9.9667132861893639E-7</v>
      </c>
      <c r="U2274" s="147" t="str">
        <f t="shared" si="847"/>
        <v/>
      </c>
      <c r="V2274" s="147" t="str">
        <f t="shared" si="848"/>
        <v/>
      </c>
      <c r="W2274" s="171">
        <f t="shared" si="849"/>
        <v>4.5699234900443824E-6</v>
      </c>
      <c r="X2274" s="169" t="str">
        <f t="shared" si="850"/>
        <v/>
      </c>
      <c r="Y2274" s="147" t="str">
        <f t="shared" si="851"/>
        <v/>
      </c>
      <c r="AC2274" s="151">
        <v>1593</v>
      </c>
      <c r="AD2274" s="147">
        <f t="shared" si="852"/>
        <v>2.3719999999999999</v>
      </c>
      <c r="AE2274" s="170">
        <f t="shared" si="853"/>
        <v>2.3941772718434669E-2</v>
      </c>
      <c r="AF2274" s="170">
        <f t="shared" si="854"/>
        <v>0.99115395464265443</v>
      </c>
      <c r="AG2274" s="147">
        <f t="shared" si="855"/>
        <v>2.3941772718434669E-2</v>
      </c>
      <c r="AH2274" s="147" t="str">
        <f t="shared" si="856"/>
        <v/>
      </c>
      <c r="AI2274" s="147" t="str">
        <f t="shared" si="857"/>
        <v/>
      </c>
      <c r="AJ2274" s="169">
        <f t="shared" si="858"/>
        <v>0</v>
      </c>
      <c r="AK2274" s="169" t="str">
        <f t="shared" si="859"/>
        <v/>
      </c>
      <c r="AL2274" s="169" t="str">
        <f t="shared" si="860"/>
        <v/>
      </c>
      <c r="AM2274" s="169"/>
      <c r="AN2274" s="169"/>
      <c r="AO2274" s="169"/>
      <c r="AP2274" s="169"/>
      <c r="AQ2274" s="169"/>
      <c r="AR2274" s="169"/>
      <c r="AS2274" s="169"/>
      <c r="AT2274" s="148"/>
      <c r="AU2274" s="149"/>
      <c r="AV2274" s="148"/>
      <c r="AW2274" s="173"/>
      <c r="AX2274" s="174"/>
      <c r="AY2274" s="175"/>
      <c r="AZ2274" s="175"/>
      <c r="BA2274" s="176"/>
      <c r="BB2274" s="176"/>
      <c r="BC2274" s="150"/>
      <c r="BE2274" s="151">
        <v>1570</v>
      </c>
      <c r="BF2274" s="164">
        <f t="shared" si="862"/>
        <v>10.041599999999939</v>
      </c>
      <c r="BG2274" s="177">
        <f t="shared" si="863"/>
        <v>0.18622826561616346</v>
      </c>
      <c r="BH2274" s="178">
        <f t="shared" si="864"/>
        <v>3.5863398196020468E-4</v>
      </c>
      <c r="BI2274" s="179" t="str">
        <f t="shared" si="865"/>
        <v/>
      </c>
      <c r="BJ2274" s="179" t="str">
        <f t="shared" si="861"/>
        <v/>
      </c>
    </row>
    <row r="2275" spans="2:62" ht="20.100000000000001" customHeight="1" x14ac:dyDescent="0.25">
      <c r="B2275" s="147"/>
      <c r="C2275" s="151">
        <v>1594</v>
      </c>
      <c r="D2275" s="147">
        <f t="shared" si="834"/>
        <v>1774.6788464585529</v>
      </c>
      <c r="E2275" s="170">
        <f t="shared" si="835"/>
        <v>3.1751109585194239E-5</v>
      </c>
      <c r="F2275" s="170">
        <f t="shared" si="836"/>
        <v>0.99124926859433915</v>
      </c>
      <c r="G2275" s="147">
        <f t="shared" si="837"/>
        <v>3.1751109585194239E-5</v>
      </c>
      <c r="H2275" s="147" t="str">
        <f t="shared" si="838"/>
        <v/>
      </c>
      <c r="I2275" s="147" t="str">
        <f t="shared" si="839"/>
        <v/>
      </c>
      <c r="J2275" s="147">
        <f t="shared" si="840"/>
        <v>2.9997826960532483E-7</v>
      </c>
      <c r="K2275" s="147" t="str">
        <f t="shared" si="841"/>
        <v/>
      </c>
      <c r="L2275" s="147" t="str">
        <f t="shared" si="842"/>
        <v/>
      </c>
      <c r="P2275" s="151">
        <v>1594</v>
      </c>
      <c r="Q2275" s="147">
        <f t="shared" si="843"/>
        <v>57075.638021839957</v>
      </c>
      <c r="R2275" s="170">
        <f t="shared" si="844"/>
        <v>9.8725173270722072E-7</v>
      </c>
      <c r="S2275" s="170">
        <f t="shared" si="845"/>
        <v>0.99124926859433915</v>
      </c>
      <c r="T2275" s="147">
        <f t="shared" si="846"/>
        <v>9.8725173270722072E-7</v>
      </c>
      <c r="U2275" s="147" t="str">
        <f t="shared" si="847"/>
        <v/>
      </c>
      <c r="V2275" s="147" t="str">
        <f t="shared" si="848"/>
        <v/>
      </c>
      <c r="W2275" s="171">
        <f t="shared" si="849"/>
        <v>4.5406156650788026E-6</v>
      </c>
      <c r="X2275" s="169" t="str">
        <f t="shared" si="850"/>
        <v/>
      </c>
      <c r="Y2275" s="147" t="str">
        <f t="shared" si="851"/>
        <v/>
      </c>
      <c r="AC2275" s="151">
        <v>1594</v>
      </c>
      <c r="AD2275" s="147">
        <f t="shared" si="852"/>
        <v>2.3760000000000003</v>
      </c>
      <c r="AE2275" s="170">
        <f t="shared" si="853"/>
        <v>2.3715497698834836E-2</v>
      </c>
      <c r="AF2275" s="170">
        <f t="shared" si="854"/>
        <v>0.99124926859433915</v>
      </c>
      <c r="AG2275" s="147">
        <f t="shared" si="855"/>
        <v>2.3715497698834836E-2</v>
      </c>
      <c r="AH2275" s="147" t="str">
        <f t="shared" si="856"/>
        <v/>
      </c>
      <c r="AI2275" s="147" t="str">
        <f t="shared" si="857"/>
        <v/>
      </c>
      <c r="AJ2275" s="169">
        <f t="shared" si="858"/>
        <v>0</v>
      </c>
      <c r="AK2275" s="169" t="str">
        <f t="shared" si="859"/>
        <v/>
      </c>
      <c r="AL2275" s="169" t="str">
        <f t="shared" si="860"/>
        <v/>
      </c>
      <c r="AM2275" s="169"/>
      <c r="AN2275" s="169"/>
      <c r="AO2275" s="169"/>
      <c r="AP2275" s="169"/>
      <c r="AQ2275" s="169"/>
      <c r="AR2275" s="169"/>
      <c r="AS2275" s="169"/>
      <c r="AT2275" s="148"/>
      <c r="AU2275" s="149"/>
      <c r="AV2275" s="148"/>
      <c r="AW2275" s="173"/>
      <c r="AX2275" s="174"/>
      <c r="AY2275" s="175"/>
      <c r="AZ2275" s="175"/>
      <c r="BA2275" s="176"/>
      <c r="BB2275" s="176"/>
      <c r="BC2275" s="150"/>
      <c r="BE2275" s="151">
        <v>1571</v>
      </c>
      <c r="BF2275" s="164">
        <f t="shared" si="862"/>
        <v>10.047999999999938</v>
      </c>
      <c r="BG2275" s="177">
        <f t="shared" si="863"/>
        <v>0.18586963163420325</v>
      </c>
      <c r="BH2275" s="178">
        <f t="shared" si="864"/>
        <v>3.5805788972462227E-4</v>
      </c>
      <c r="BI2275" s="179" t="str">
        <f t="shared" si="865"/>
        <v/>
      </c>
      <c r="BJ2275" s="179" t="str">
        <f t="shared" si="861"/>
        <v/>
      </c>
    </row>
    <row r="2276" spans="2:62" ht="20.100000000000001" customHeight="1" x14ac:dyDescent="0.25">
      <c r="B2276" s="147"/>
      <c r="C2276" s="151">
        <v>1595</v>
      </c>
      <c r="D2276" s="147">
        <f t="shared" si="834"/>
        <v>1777.6665212842413</v>
      </c>
      <c r="E2276" s="170">
        <f t="shared" si="835"/>
        <v>3.1450524878045783E-5</v>
      </c>
      <c r="F2276" s="170">
        <f t="shared" si="836"/>
        <v>0.99134368097448344</v>
      </c>
      <c r="G2276" s="147">
        <f t="shared" si="837"/>
        <v>3.1450524878045783E-5</v>
      </c>
      <c r="H2276" s="147" t="str">
        <f t="shared" si="838"/>
        <v/>
      </c>
      <c r="I2276" s="147" t="str">
        <f t="shared" si="839"/>
        <v/>
      </c>
      <c r="J2276" s="147">
        <f t="shared" si="840"/>
        <v>3.0465443080870809E-7</v>
      </c>
      <c r="K2276" s="147" t="str">
        <f t="shared" si="841"/>
        <v/>
      </c>
      <c r="L2276" s="147" t="str">
        <f t="shared" si="842"/>
        <v/>
      </c>
      <c r="P2276" s="151">
        <v>1595</v>
      </c>
      <c r="Q2276" s="147">
        <f t="shared" si="843"/>
        <v>57171.724954536679</v>
      </c>
      <c r="R2276" s="170">
        <f t="shared" si="844"/>
        <v>9.779055153046015E-7</v>
      </c>
      <c r="S2276" s="170">
        <f t="shared" si="845"/>
        <v>0.99134368097448344</v>
      </c>
      <c r="T2276" s="147">
        <f t="shared" si="846"/>
        <v>9.779055153046015E-7</v>
      </c>
      <c r="U2276" s="147" t="str">
        <f t="shared" si="847"/>
        <v/>
      </c>
      <c r="V2276" s="147" t="str">
        <f t="shared" si="848"/>
        <v/>
      </c>
      <c r="W2276" s="171">
        <f t="shared" si="849"/>
        <v>4.5114236136473768E-6</v>
      </c>
      <c r="X2276" s="169" t="str">
        <f t="shared" si="850"/>
        <v/>
      </c>
      <c r="Y2276" s="147" t="str">
        <f t="shared" si="851"/>
        <v/>
      </c>
      <c r="AC2276" s="151">
        <v>1595</v>
      </c>
      <c r="AD2276" s="147">
        <f t="shared" si="852"/>
        <v>2.38</v>
      </c>
      <c r="AE2276" s="170">
        <f t="shared" si="853"/>
        <v>2.3490985358201363E-2</v>
      </c>
      <c r="AF2276" s="170">
        <f t="shared" si="854"/>
        <v>0.99134368097448344</v>
      </c>
      <c r="AG2276" s="147">
        <f t="shared" si="855"/>
        <v>2.3490985358201363E-2</v>
      </c>
      <c r="AH2276" s="147" t="str">
        <f t="shared" si="856"/>
        <v/>
      </c>
      <c r="AI2276" s="147" t="str">
        <f t="shared" si="857"/>
        <v/>
      </c>
      <c r="AJ2276" s="169">
        <f t="shared" si="858"/>
        <v>0</v>
      </c>
      <c r="AK2276" s="169" t="str">
        <f t="shared" si="859"/>
        <v/>
      </c>
      <c r="AL2276" s="169" t="str">
        <f t="shared" si="860"/>
        <v/>
      </c>
      <c r="AM2276" s="169"/>
      <c r="AN2276" s="169"/>
      <c r="AO2276" s="169"/>
      <c r="AP2276" s="169"/>
      <c r="AQ2276" s="169"/>
      <c r="AR2276" s="169"/>
      <c r="AS2276" s="169"/>
      <c r="AT2276" s="148"/>
      <c r="AU2276" s="149"/>
      <c r="AV2276" s="148"/>
      <c r="AW2276" s="173"/>
      <c r="AX2276" s="174"/>
      <c r="AY2276" s="175"/>
      <c r="AZ2276" s="175"/>
      <c r="BA2276" s="176"/>
      <c r="BB2276" s="176"/>
      <c r="BC2276" s="150"/>
      <c r="BE2276" s="151">
        <v>1572</v>
      </c>
      <c r="BF2276" s="164">
        <f t="shared" si="862"/>
        <v>10.054399999999937</v>
      </c>
      <c r="BG2276" s="177">
        <f t="shared" si="863"/>
        <v>0.18551157374447863</v>
      </c>
      <c r="BH2276" s="178">
        <f t="shared" si="864"/>
        <v>3.5748236055291316E-4</v>
      </c>
      <c r="BI2276" s="179" t="str">
        <f t="shared" si="865"/>
        <v/>
      </c>
      <c r="BJ2276" s="179" t="str">
        <f t="shared" si="861"/>
        <v/>
      </c>
    </row>
    <row r="2277" spans="2:62" ht="20.100000000000001" customHeight="1" x14ac:dyDescent="0.25">
      <c r="B2277" s="147"/>
      <c r="C2277" s="151">
        <v>1596</v>
      </c>
      <c r="D2277" s="147">
        <f t="shared" si="834"/>
        <v>1780.6541961099288</v>
      </c>
      <c r="E2277" s="170">
        <f t="shared" si="835"/>
        <v>3.1152287336886668E-5</v>
      </c>
      <c r="F2277" s="170">
        <f t="shared" si="836"/>
        <v>0.99143719881472747</v>
      </c>
      <c r="G2277" s="147">
        <f t="shared" si="837"/>
        <v>3.1152287336886668E-5</v>
      </c>
      <c r="H2277" s="147" t="str">
        <f t="shared" si="838"/>
        <v/>
      </c>
      <c r="I2277" s="147" t="str">
        <f t="shared" si="839"/>
        <v/>
      </c>
      <c r="J2277" s="147">
        <f t="shared" si="840"/>
        <v>3.093985351546096E-7</v>
      </c>
      <c r="K2277" s="147" t="str">
        <f t="shared" si="841"/>
        <v/>
      </c>
      <c r="L2277" s="147" t="str">
        <f t="shared" si="842"/>
        <v/>
      </c>
      <c r="P2277" s="151">
        <v>1596</v>
      </c>
      <c r="Q2277" s="147">
        <f t="shared" si="843"/>
        <v>57267.811887233373</v>
      </c>
      <c r="R2277" s="170">
        <f t="shared" si="844"/>
        <v>9.6863227940468272E-7</v>
      </c>
      <c r="S2277" s="170">
        <f t="shared" si="845"/>
        <v>0.99143719881472747</v>
      </c>
      <c r="T2277" s="147">
        <f t="shared" si="846"/>
        <v>9.6863227940468272E-7</v>
      </c>
      <c r="U2277" s="147" t="str">
        <f t="shared" si="847"/>
        <v/>
      </c>
      <c r="V2277" s="147" t="str">
        <f t="shared" si="848"/>
        <v/>
      </c>
      <c r="W2277" s="171">
        <f t="shared" si="849"/>
        <v>4.4823475225663699E-6</v>
      </c>
      <c r="X2277" s="169" t="str">
        <f t="shared" si="850"/>
        <v/>
      </c>
      <c r="Y2277" s="147" t="str">
        <f t="shared" si="851"/>
        <v/>
      </c>
      <c r="AC2277" s="151">
        <v>1596</v>
      </c>
      <c r="AD2277" s="147">
        <f t="shared" si="852"/>
        <v>2.3840000000000003</v>
      </c>
      <c r="AE2277" s="170">
        <f t="shared" si="853"/>
        <v>2.326822615975228E-2</v>
      </c>
      <c r="AF2277" s="170">
        <f t="shared" si="854"/>
        <v>0.99143719881472747</v>
      </c>
      <c r="AG2277" s="147">
        <f t="shared" si="855"/>
        <v>2.326822615975228E-2</v>
      </c>
      <c r="AH2277" s="147" t="str">
        <f t="shared" si="856"/>
        <v/>
      </c>
      <c r="AI2277" s="147" t="str">
        <f t="shared" si="857"/>
        <v/>
      </c>
      <c r="AJ2277" s="169">
        <f t="shared" si="858"/>
        <v>0</v>
      </c>
      <c r="AK2277" s="169" t="str">
        <f t="shared" si="859"/>
        <v/>
      </c>
      <c r="AL2277" s="169" t="str">
        <f t="shared" si="860"/>
        <v/>
      </c>
      <c r="AM2277" s="169"/>
      <c r="AN2277" s="169"/>
      <c r="AO2277" s="169"/>
      <c r="AP2277" s="169"/>
      <c r="AQ2277" s="169"/>
      <c r="AR2277" s="169"/>
      <c r="AS2277" s="169"/>
      <c r="AT2277" s="148"/>
      <c r="AU2277" s="149"/>
      <c r="AV2277" s="148"/>
      <c r="AW2277" s="173"/>
      <c r="AX2277" s="174"/>
      <c r="AY2277" s="175"/>
      <c r="AZ2277" s="175"/>
      <c r="BA2277" s="176"/>
      <c r="BB2277" s="176"/>
      <c r="BC2277" s="150"/>
      <c r="BE2277" s="151">
        <v>1573</v>
      </c>
      <c r="BF2277" s="164">
        <f t="shared" si="862"/>
        <v>10.060799999999936</v>
      </c>
      <c r="BG2277" s="177">
        <f t="shared" si="863"/>
        <v>0.18515409138392572</v>
      </c>
      <c r="BH2277" s="178">
        <f t="shared" si="864"/>
        <v>3.5690739516666681E-4</v>
      </c>
      <c r="BI2277" s="179" t="str">
        <f t="shared" si="865"/>
        <v/>
      </c>
      <c r="BJ2277" s="179" t="str">
        <f t="shared" si="861"/>
        <v/>
      </c>
    </row>
    <row r="2278" spans="2:62" ht="20.100000000000001" customHeight="1" x14ac:dyDescent="0.25">
      <c r="B2278" s="147"/>
      <c r="C2278" s="151">
        <v>1597</v>
      </c>
      <c r="D2278" s="147">
        <f t="shared" si="834"/>
        <v>1783.6418709356162</v>
      </c>
      <c r="E2278" s="170">
        <f t="shared" si="835"/>
        <v>3.08563842023983E-5</v>
      </c>
      <c r="F2278" s="170">
        <f t="shared" si="836"/>
        <v>0.99152982910857712</v>
      </c>
      <c r="G2278" s="147">
        <f t="shared" si="837"/>
        <v>3.08563842023983E-5</v>
      </c>
      <c r="H2278" s="147" t="str">
        <f t="shared" si="838"/>
        <v/>
      </c>
      <c r="I2278" s="147" t="str">
        <f t="shared" si="839"/>
        <v/>
      </c>
      <c r="J2278" s="147">
        <f t="shared" si="840"/>
        <v>3.1421148766722066E-7</v>
      </c>
      <c r="K2278" s="147" t="str">
        <f t="shared" si="841"/>
        <v/>
      </c>
      <c r="L2278" s="147" t="str">
        <f t="shared" si="842"/>
        <v/>
      </c>
      <c r="P2278" s="151">
        <v>1597</v>
      </c>
      <c r="Q2278" s="147">
        <f t="shared" si="843"/>
        <v>57363.898819930066</v>
      </c>
      <c r="R2278" s="170">
        <f t="shared" si="844"/>
        <v>9.5943162827615057E-7</v>
      </c>
      <c r="S2278" s="170">
        <f t="shared" si="845"/>
        <v>0.99152982910857723</v>
      </c>
      <c r="T2278" s="147">
        <f t="shared" si="846"/>
        <v>9.5943162827615057E-7</v>
      </c>
      <c r="U2278" s="147" t="str">
        <f t="shared" si="847"/>
        <v/>
      </c>
      <c r="V2278" s="147" t="str">
        <f t="shared" si="848"/>
        <v/>
      </c>
      <c r="W2278" s="171">
        <f t="shared" si="849"/>
        <v>4.4533875719013586E-6</v>
      </c>
      <c r="X2278" s="169" t="str">
        <f t="shared" si="850"/>
        <v/>
      </c>
      <c r="Y2278" s="147" t="str">
        <f t="shared" si="851"/>
        <v/>
      </c>
      <c r="AC2278" s="151">
        <v>1597</v>
      </c>
      <c r="AD2278" s="147">
        <f t="shared" si="852"/>
        <v>2.3879999999999999</v>
      </c>
      <c r="AE2278" s="170">
        <f t="shared" si="853"/>
        <v>2.3047210573314027E-2</v>
      </c>
      <c r="AF2278" s="170">
        <f t="shared" si="854"/>
        <v>0.99152982910857712</v>
      </c>
      <c r="AG2278" s="147">
        <f t="shared" si="855"/>
        <v>2.3047210573314027E-2</v>
      </c>
      <c r="AH2278" s="147" t="str">
        <f t="shared" si="856"/>
        <v/>
      </c>
      <c r="AI2278" s="147" t="str">
        <f t="shared" si="857"/>
        <v/>
      </c>
      <c r="AJ2278" s="169">
        <f t="shared" si="858"/>
        <v>0</v>
      </c>
      <c r="AK2278" s="169" t="str">
        <f t="shared" si="859"/>
        <v/>
      </c>
      <c r="AL2278" s="169" t="str">
        <f t="shared" si="860"/>
        <v/>
      </c>
      <c r="AM2278" s="169"/>
      <c r="AN2278" s="169"/>
      <c r="AO2278" s="169"/>
      <c r="AP2278" s="169"/>
      <c r="AQ2278" s="169"/>
      <c r="AR2278" s="169"/>
      <c r="AS2278" s="169"/>
      <c r="AT2278" s="148"/>
      <c r="AU2278" s="149"/>
      <c r="AV2278" s="148"/>
      <c r="AW2278" s="173"/>
      <c r="AX2278" s="174"/>
      <c r="AY2278" s="175"/>
      <c r="AZ2278" s="175"/>
      <c r="BA2278" s="176"/>
      <c r="BB2278" s="176"/>
      <c r="BC2278" s="150"/>
      <c r="BE2278" s="151">
        <v>1574</v>
      </c>
      <c r="BF2278" s="164">
        <f t="shared" si="862"/>
        <v>10.067199999999936</v>
      </c>
      <c r="BG2278" s="177">
        <f t="shared" si="863"/>
        <v>0.18479718398875905</v>
      </c>
      <c r="BH2278" s="178">
        <f t="shared" si="864"/>
        <v>3.5633299428042275E-4</v>
      </c>
      <c r="BI2278" s="179" t="str">
        <f t="shared" si="865"/>
        <v/>
      </c>
      <c r="BJ2278" s="179" t="str">
        <f t="shared" si="861"/>
        <v/>
      </c>
    </row>
    <row r="2279" spans="2:62" ht="20.100000000000001" customHeight="1" x14ac:dyDescent="0.25">
      <c r="B2279" s="147"/>
      <c r="C2279" s="151">
        <v>1598</v>
      </c>
      <c r="D2279" s="147">
        <f t="shared" si="834"/>
        <v>1786.6295457613046</v>
      </c>
      <c r="E2279" s="170">
        <f t="shared" si="835"/>
        <v>3.0562802724838311E-5</v>
      </c>
      <c r="F2279" s="170">
        <f t="shared" si="836"/>
        <v>0.99162157881143231</v>
      </c>
      <c r="G2279" s="147">
        <f t="shared" si="837"/>
        <v>3.0562802724838311E-5</v>
      </c>
      <c r="H2279" s="147" t="str">
        <f t="shared" si="838"/>
        <v/>
      </c>
      <c r="I2279" s="147" t="str">
        <f t="shared" si="839"/>
        <v/>
      </c>
      <c r="J2279" s="147">
        <f t="shared" si="840"/>
        <v>3.1909420412610111E-7</v>
      </c>
      <c r="K2279" s="147" t="str">
        <f t="shared" si="841"/>
        <v/>
      </c>
      <c r="L2279" s="147" t="str">
        <f t="shared" si="842"/>
        <v/>
      </c>
      <c r="P2279" s="151">
        <v>1598</v>
      </c>
      <c r="Q2279" s="147">
        <f t="shared" si="843"/>
        <v>57459.985752626759</v>
      </c>
      <c r="R2279" s="170">
        <f t="shared" si="844"/>
        <v>9.5030316548545467E-7</v>
      </c>
      <c r="S2279" s="170">
        <f t="shared" si="845"/>
        <v>0.9916215788114322</v>
      </c>
      <c r="T2279" s="147">
        <f t="shared" si="846"/>
        <v>9.5030316548545467E-7</v>
      </c>
      <c r="U2279" s="147" t="str">
        <f t="shared" si="847"/>
        <v/>
      </c>
      <c r="V2279" s="147" t="str">
        <f t="shared" si="848"/>
        <v/>
      </c>
      <c r="W2279" s="171">
        <f t="shared" si="849"/>
        <v>4.4245439349993084E-6</v>
      </c>
      <c r="X2279" s="169" t="str">
        <f t="shared" si="850"/>
        <v/>
      </c>
      <c r="Y2279" s="147" t="str">
        <f t="shared" si="851"/>
        <v/>
      </c>
      <c r="AC2279" s="151">
        <v>1598</v>
      </c>
      <c r="AD2279" s="147">
        <f t="shared" si="852"/>
        <v>2.3920000000000003</v>
      </c>
      <c r="AE2279" s="170">
        <f t="shared" si="853"/>
        <v>2.2827929075865509E-2</v>
      </c>
      <c r="AF2279" s="170">
        <f t="shared" si="854"/>
        <v>0.9916215788114322</v>
      </c>
      <c r="AG2279" s="147">
        <f t="shared" si="855"/>
        <v>2.2827929075865509E-2</v>
      </c>
      <c r="AH2279" s="147" t="str">
        <f t="shared" si="856"/>
        <v/>
      </c>
      <c r="AI2279" s="147" t="str">
        <f t="shared" si="857"/>
        <v/>
      </c>
      <c r="AJ2279" s="169">
        <f t="shared" si="858"/>
        <v>0</v>
      </c>
      <c r="AK2279" s="169" t="str">
        <f t="shared" si="859"/>
        <v/>
      </c>
      <c r="AL2279" s="169" t="str">
        <f t="shared" si="860"/>
        <v/>
      </c>
      <c r="AM2279" s="169"/>
      <c r="AN2279" s="169"/>
      <c r="AO2279" s="169"/>
      <c r="AP2279" s="169"/>
      <c r="AQ2279" s="169"/>
      <c r="AR2279" s="169"/>
      <c r="AS2279" s="169"/>
      <c r="AT2279" s="148"/>
      <c r="AU2279" s="149"/>
      <c r="AV2279" s="148"/>
      <c r="AW2279" s="173"/>
      <c r="AX2279" s="174"/>
      <c r="AY2279" s="175"/>
      <c r="AZ2279" s="175"/>
      <c r="BA2279" s="176"/>
      <c r="BB2279" s="176"/>
      <c r="BC2279" s="150"/>
      <c r="BE2279" s="151">
        <v>1575</v>
      </c>
      <c r="BF2279" s="164">
        <f t="shared" si="862"/>
        <v>10.073599999999935</v>
      </c>
      <c r="BG2279" s="177">
        <f t="shared" si="863"/>
        <v>0.18444085099447863</v>
      </c>
      <c r="BH2279" s="178">
        <f t="shared" si="864"/>
        <v>3.5575915860353025E-4</v>
      </c>
      <c r="BI2279" s="179" t="str">
        <f t="shared" si="865"/>
        <v/>
      </c>
      <c r="BJ2279" s="179" t="str">
        <f t="shared" si="861"/>
        <v/>
      </c>
    </row>
    <row r="2280" spans="2:62" ht="20.100000000000001" customHeight="1" x14ac:dyDescent="0.25">
      <c r="B2280" s="147"/>
      <c r="C2280" s="151">
        <v>1599</v>
      </c>
      <c r="D2280" s="147">
        <f t="shared" si="834"/>
        <v>1789.6172205869921</v>
      </c>
      <c r="E2280" s="170">
        <f t="shared" si="835"/>
        <v>3.027153016476192E-5</v>
      </c>
      <c r="F2280" s="170">
        <f t="shared" si="836"/>
        <v>0.99171245484061532</v>
      </c>
      <c r="G2280" s="147">
        <f t="shared" si="837"/>
        <v>3.027153016476192E-5</v>
      </c>
      <c r="H2280" s="147" t="str">
        <f t="shared" si="838"/>
        <v/>
      </c>
      <c r="I2280" s="147" t="str">
        <f t="shared" si="839"/>
        <v/>
      </c>
      <c r="J2280" s="147">
        <f t="shared" si="840"/>
        <v>3.2404761117442447E-7</v>
      </c>
      <c r="K2280" s="147" t="str">
        <f t="shared" si="841"/>
        <v/>
      </c>
      <c r="L2280" s="147" t="str">
        <f t="shared" si="842"/>
        <v/>
      </c>
      <c r="P2280" s="151">
        <v>1599</v>
      </c>
      <c r="Q2280" s="147">
        <f t="shared" si="843"/>
        <v>57556.072685323481</v>
      </c>
      <c r="R2280" s="170">
        <f t="shared" si="844"/>
        <v>9.4124649491921781E-7</v>
      </c>
      <c r="S2280" s="170">
        <f t="shared" si="845"/>
        <v>0.99171245484061532</v>
      </c>
      <c r="T2280" s="147">
        <f t="shared" si="846"/>
        <v>9.4124649491921781E-7</v>
      </c>
      <c r="U2280" s="147" t="str">
        <f t="shared" si="847"/>
        <v/>
      </c>
      <c r="V2280" s="147" t="str">
        <f t="shared" si="848"/>
        <v/>
      </c>
      <c r="W2280" s="171">
        <f t="shared" si="849"/>
        <v>4.3958167785208863E-6</v>
      </c>
      <c r="X2280" s="169" t="str">
        <f t="shared" si="850"/>
        <v/>
      </c>
      <c r="Y2280" s="147" t="str">
        <f t="shared" si="851"/>
        <v/>
      </c>
      <c r="AC2280" s="151">
        <v>1599</v>
      </c>
      <c r="AD2280" s="147">
        <f t="shared" si="852"/>
        <v>2.3959999999999999</v>
      </c>
      <c r="AE2280" s="170">
        <f t="shared" si="853"/>
        <v>2.2610372152077028E-2</v>
      </c>
      <c r="AF2280" s="170">
        <f t="shared" si="854"/>
        <v>0.99171245484061532</v>
      </c>
      <c r="AG2280" s="147">
        <f t="shared" si="855"/>
        <v>2.2610372152077028E-2</v>
      </c>
      <c r="AH2280" s="147" t="str">
        <f t="shared" si="856"/>
        <v/>
      </c>
      <c r="AI2280" s="147" t="str">
        <f t="shared" si="857"/>
        <v/>
      </c>
      <c r="AJ2280" s="169">
        <f t="shared" si="858"/>
        <v>0</v>
      </c>
      <c r="AK2280" s="169" t="str">
        <f t="shared" si="859"/>
        <v/>
      </c>
      <c r="AL2280" s="169" t="str">
        <f t="shared" si="860"/>
        <v/>
      </c>
      <c r="AM2280" s="169"/>
      <c r="AN2280" s="169"/>
      <c r="AO2280" s="169"/>
      <c r="AP2280" s="169"/>
      <c r="AQ2280" s="169"/>
      <c r="AR2280" s="169"/>
      <c r="AS2280" s="169"/>
      <c r="AT2280" s="148"/>
      <c r="AU2280" s="149"/>
      <c r="AV2280" s="148"/>
      <c r="AW2280" s="173"/>
      <c r="AX2280" s="174"/>
      <c r="AY2280" s="175"/>
      <c r="AZ2280" s="175"/>
      <c r="BA2280" s="176"/>
      <c r="BB2280" s="176"/>
      <c r="BC2280" s="150"/>
      <c r="BE2280" s="151">
        <v>1576</v>
      </c>
      <c r="BF2280" s="164">
        <f t="shared" si="862"/>
        <v>10.079999999999934</v>
      </c>
      <c r="BG2280" s="177">
        <f t="shared" si="863"/>
        <v>0.1840850918358751</v>
      </c>
      <c r="BH2280" s="178">
        <f t="shared" si="864"/>
        <v>3.5518588883917679E-4</v>
      </c>
      <c r="BI2280" s="179" t="str">
        <f t="shared" si="865"/>
        <v/>
      </c>
      <c r="BJ2280" s="179" t="str">
        <f t="shared" si="861"/>
        <v/>
      </c>
    </row>
    <row r="2281" spans="2:62" ht="20.100000000000001" customHeight="1" x14ac:dyDescent="0.25">
      <c r="B2281" s="147"/>
      <c r="C2281" s="151">
        <v>1600</v>
      </c>
      <c r="D2281" s="147">
        <f t="shared" ref="D2281:D2344" si="866">D$675+(C2281*D$678)</f>
        <v>1792.6048954126795</v>
      </c>
      <c r="E2281" s="170">
        <f t="shared" ref="E2281:E2344" si="867">_xlfn.NORM.DIST(D2281,D$672,D$673,0)</f>
        <v>2.9982553793734766E-5</v>
      </c>
      <c r="F2281" s="170">
        <f t="shared" ref="F2281:F2344" si="868">_xlfn.NORM.DIST(D2281,D$672,D$673,1)</f>
        <v>0.99180246407540384</v>
      </c>
      <c r="G2281" s="147">
        <f t="shared" ref="G2281:G2344" si="869">IF(OR(F2281&lt;H$677,F2281&gt;H$678),E2281,"")</f>
        <v>2.9982553793734766E-5</v>
      </c>
      <c r="H2281" s="147" t="str">
        <f t="shared" ref="H2281:H2344" si="870">IF(AND(F2281&gt;H$677,F2281&lt;H$678),E2281,"")</f>
        <v/>
      </c>
      <c r="I2281" s="147" t="str">
        <f t="shared" ref="I2281:I2344" si="871">IF(E2281=MAX(E$681:E$2681),E2281,"")</f>
        <v/>
      </c>
      <c r="J2281" s="147">
        <f t="shared" ref="J2281:J2344" si="872">_xlfn.NORM.DIST(D2281,H$673,H$674,0)</f>
        <v>3.290726464280322E-7</v>
      </c>
      <c r="K2281" s="147" t="str">
        <f t="shared" ref="K2281:K2344" si="873">IF(J2281=MAX(J$681:J$2681),E2281,"")</f>
        <v/>
      </c>
      <c r="L2281" s="147" t="str">
        <f t="shared" ref="L2281:L2344" si="874">IF(K2281=MIN(K$681:K$2681),K2281,"")</f>
        <v/>
      </c>
      <c r="P2281" s="151">
        <v>1600</v>
      </c>
      <c r="Q2281" s="147">
        <f t="shared" ref="Q2281:Q2344" si="875">Q$675+(P2281*Q$678)</f>
        <v>57652.159618020174</v>
      </c>
      <c r="R2281" s="170">
        <f t="shared" ref="R2281:R2344" si="876">_xlfn.NORM.DIST(Q2281,Q$672,Q$673,0)</f>
        <v>9.3226122080643465E-7</v>
      </c>
      <c r="S2281" s="170">
        <f t="shared" ref="S2281:S2344" si="877">_xlfn.NORM.DIST(Q2281,Q$672,Q$673,1)</f>
        <v>0.99180246407540384</v>
      </c>
      <c r="T2281" s="147">
        <f t="shared" ref="T2281:T2344" si="878">IF(OR(S2281&lt;$U$677,S2281&gt;$U$678),R2281,"")</f>
        <v>9.3226122080643465E-7</v>
      </c>
      <c r="U2281" s="147" t="str">
        <f t="shared" ref="U2281:U2344" si="879">IF(AND(S2281&gt;U$677,S2281&lt;U$678),R2281,"")</f>
        <v/>
      </c>
      <c r="V2281" s="147" t="str">
        <f t="shared" ref="V2281:V2344" si="880">IF(R2281=MAX(R$681:R$2681),R2281,"")</f>
        <v/>
      </c>
      <c r="W2281" s="171">
        <f t="shared" ref="W2281:W2344" si="881">_xlfn.NORM.DIST(Q2281,U$673,U$674,0)</f>
        <v>4.3672062624731877E-6</v>
      </c>
      <c r="X2281" s="169" t="str">
        <f t="shared" ref="X2281:X2344" si="882">IF(W2281=MAX(W$681:W$2681),R2281,"")</f>
        <v/>
      </c>
      <c r="Y2281" s="147" t="str">
        <f t="shared" ref="Y2281:Y2344" si="883">IF(X2281=MIN(X$681:X$2681),X2281,"")</f>
        <v/>
      </c>
      <c r="AC2281" s="151">
        <v>1600</v>
      </c>
      <c r="AD2281" s="147">
        <f t="shared" ref="AD2281:AD2344" si="884">AD$675+(AC2281*AD$678)</f>
        <v>2.4000000000000004</v>
      </c>
      <c r="AE2281" s="170">
        <f t="shared" ref="AE2281:AE2344" si="885">_xlfn.NORM.DIST(AD2281,AD$672,AD$673,0)</f>
        <v>2.2394530294842882E-2</v>
      </c>
      <c r="AF2281" s="170">
        <f t="shared" ref="AF2281:AF2344" si="886">_xlfn.NORM.DIST(AD2281,AD$672,AD$673,1)</f>
        <v>0.99180246407540384</v>
      </c>
      <c r="AG2281" s="147">
        <f t="shared" ref="AG2281:AG2344" si="887">IF(OR(AF2281&lt;H$677,AF2281&gt;H$678),AE2281,"")</f>
        <v>2.2394530294842882E-2</v>
      </c>
      <c r="AH2281" s="147" t="str">
        <f t="shared" ref="AH2281:AH2344" si="888">IF(AND(AF2281&gt;U$677,AF2281&lt;U$678),AE2281,"")</f>
        <v/>
      </c>
      <c r="AI2281" s="147" t="str">
        <f t="shared" ref="AI2281:AI2344" si="889">IF(AE2281=MAX(AE$681:AE$2681),AE2281,"")</f>
        <v/>
      </c>
      <c r="AJ2281" s="169">
        <f t="shared" ref="AJ2281:AJ2344" si="890">_xlfn.NORM.DIST(AC2281,AH$673,AH$674,0)</f>
        <v>0</v>
      </c>
      <c r="AK2281" s="169" t="str">
        <f t="shared" ref="AK2281:AK2344" si="891">IF(AJ2281=MAX(AJ$681:AJ$2681),AE2281,"")</f>
        <v/>
      </c>
      <c r="AL2281" s="169" t="str">
        <f t="shared" ref="AL2281:AL2344" si="892">IF(AK2281=MIN(AK$681:AK$2681),AK2281,"")</f>
        <v/>
      </c>
      <c r="AM2281" s="169"/>
      <c r="AN2281" s="169"/>
      <c r="AO2281" s="169"/>
      <c r="AP2281" s="169"/>
      <c r="AQ2281" s="169"/>
      <c r="AR2281" s="169"/>
      <c r="AS2281" s="169"/>
      <c r="AT2281" s="148"/>
      <c r="AU2281" s="149"/>
      <c r="AV2281" s="148"/>
      <c r="AW2281" s="173"/>
      <c r="AX2281" s="174"/>
      <c r="AY2281" s="175"/>
      <c r="AZ2281" s="175"/>
      <c r="BA2281" s="176"/>
      <c r="BB2281" s="176"/>
      <c r="BC2281" s="150"/>
      <c r="BE2281" s="151">
        <v>1577</v>
      </c>
      <c r="BF2281" s="164">
        <f t="shared" si="862"/>
        <v>10.086399999999934</v>
      </c>
      <c r="BG2281" s="177">
        <f t="shared" si="863"/>
        <v>0.18372990594703592</v>
      </c>
      <c r="BH2281" s="178">
        <f t="shared" si="864"/>
        <v>3.5461318568419387E-4</v>
      </c>
      <c r="BI2281" s="179" t="str">
        <f t="shared" si="865"/>
        <v/>
      </c>
      <c r="BJ2281" s="179" t="str">
        <f t="shared" si="861"/>
        <v/>
      </c>
    </row>
    <row r="2282" spans="2:62" ht="20.100000000000001" customHeight="1" x14ac:dyDescent="0.25">
      <c r="B2282" s="147"/>
      <c r="C2282" s="151">
        <v>1601</v>
      </c>
      <c r="D2282" s="147">
        <f t="shared" si="866"/>
        <v>1795.5925702383679</v>
      </c>
      <c r="E2282" s="170">
        <f t="shared" si="867"/>
        <v>2.9695860895039138E-5</v>
      </c>
      <c r="F2282" s="170">
        <f t="shared" si="868"/>
        <v>0.99189161335706455</v>
      </c>
      <c r="G2282" s="147">
        <f t="shared" si="869"/>
        <v>2.9695860895039138E-5</v>
      </c>
      <c r="H2282" s="147" t="str">
        <f t="shared" si="870"/>
        <v/>
      </c>
      <c r="I2282" s="147" t="str">
        <f t="shared" si="871"/>
        <v/>
      </c>
      <c r="J2282" s="147">
        <f t="shared" si="872"/>
        <v>3.3417025858529359E-7</v>
      </c>
      <c r="K2282" s="147" t="str">
        <f t="shared" si="873"/>
        <v/>
      </c>
      <c r="L2282" s="147" t="str">
        <f t="shared" si="874"/>
        <v/>
      </c>
      <c r="P2282" s="151">
        <v>1601</v>
      </c>
      <c r="Q2282" s="147">
        <f t="shared" si="875"/>
        <v>57748.246550716867</v>
      </c>
      <c r="R2282" s="170">
        <f t="shared" si="876"/>
        <v>9.233469477403976E-7</v>
      </c>
      <c r="S2282" s="170">
        <f t="shared" si="877"/>
        <v>0.99189161335706455</v>
      </c>
      <c r="T2282" s="147">
        <f t="shared" si="878"/>
        <v>9.233469477403976E-7</v>
      </c>
      <c r="U2282" s="147" t="str">
        <f t="shared" si="879"/>
        <v/>
      </c>
      <c r="V2282" s="147" t="str">
        <f t="shared" si="880"/>
        <v/>
      </c>
      <c r="W2282" s="171">
        <f t="shared" si="881"/>
        <v>4.3387125402426604E-6</v>
      </c>
      <c r="X2282" s="169" t="str">
        <f t="shared" si="882"/>
        <v/>
      </c>
      <c r="Y2282" s="147" t="str">
        <f t="shared" si="883"/>
        <v/>
      </c>
      <c r="AC2282" s="151">
        <v>1601</v>
      </c>
      <c r="AD2282" s="147">
        <f t="shared" si="884"/>
        <v>2.4039999999999999</v>
      </c>
      <c r="AE2282" s="170">
        <f t="shared" si="885"/>
        <v>2.2180394005808821E-2</v>
      </c>
      <c r="AF2282" s="170">
        <f t="shared" si="886"/>
        <v>0.99189161335706455</v>
      </c>
      <c r="AG2282" s="147">
        <f t="shared" si="887"/>
        <v>2.2180394005808821E-2</v>
      </c>
      <c r="AH2282" s="147" t="str">
        <f t="shared" si="888"/>
        <v/>
      </c>
      <c r="AI2282" s="147" t="str">
        <f t="shared" si="889"/>
        <v/>
      </c>
      <c r="AJ2282" s="169">
        <f t="shared" si="890"/>
        <v>0</v>
      </c>
      <c r="AK2282" s="169" t="str">
        <f t="shared" si="891"/>
        <v/>
      </c>
      <c r="AL2282" s="169" t="str">
        <f t="shared" si="892"/>
        <v/>
      </c>
      <c r="AM2282" s="169"/>
      <c r="AN2282" s="169"/>
      <c r="AO2282" s="169"/>
      <c r="AP2282" s="169"/>
      <c r="AQ2282" s="169"/>
      <c r="AR2282" s="169"/>
      <c r="AS2282" s="169"/>
      <c r="AT2282" s="148"/>
      <c r="AU2282" s="149"/>
      <c r="AV2282" s="148"/>
      <c r="AW2282" s="173"/>
      <c r="AX2282" s="174"/>
      <c r="AY2282" s="175"/>
      <c r="AZ2282" s="175"/>
      <c r="BA2282" s="176"/>
      <c r="BB2282" s="176"/>
      <c r="BC2282" s="150"/>
      <c r="BE2282" s="151">
        <v>1578</v>
      </c>
      <c r="BF2282" s="164">
        <f t="shared" si="862"/>
        <v>10.092799999999933</v>
      </c>
      <c r="BG2282" s="177">
        <f t="shared" si="863"/>
        <v>0.18337529276135173</v>
      </c>
      <c r="BH2282" s="178">
        <f t="shared" si="864"/>
        <v>3.540410498303892E-4</v>
      </c>
      <c r="BI2282" s="179" t="str">
        <f t="shared" si="865"/>
        <v/>
      </c>
      <c r="BJ2282" s="179" t="str">
        <f t="shared" si="861"/>
        <v/>
      </c>
    </row>
    <row r="2283" spans="2:62" ht="20.100000000000001" customHeight="1" x14ac:dyDescent="0.25">
      <c r="B2283" s="147"/>
      <c r="C2283" s="151">
        <v>1602</v>
      </c>
      <c r="D2283" s="147">
        <f t="shared" si="866"/>
        <v>1798.5802450640554</v>
      </c>
      <c r="E2283" s="170">
        <f t="shared" si="867"/>
        <v>2.9411438764372125E-5</v>
      </c>
      <c r="F2283" s="170">
        <f t="shared" si="868"/>
        <v>0.9919799094888887</v>
      </c>
      <c r="G2283" s="147">
        <f t="shared" si="869"/>
        <v>2.9411438764372125E-5</v>
      </c>
      <c r="H2283" s="147" t="str">
        <f t="shared" si="870"/>
        <v/>
      </c>
      <c r="I2283" s="147" t="str">
        <f t="shared" si="871"/>
        <v/>
      </c>
      <c r="J2283" s="147">
        <f t="shared" si="872"/>
        <v>3.3934140753777051E-7</v>
      </c>
      <c r="K2283" s="147" t="str">
        <f t="shared" si="873"/>
        <v/>
      </c>
      <c r="L2283" s="147" t="str">
        <f t="shared" si="874"/>
        <v/>
      </c>
      <c r="P2283" s="151">
        <v>1602</v>
      </c>
      <c r="Q2283" s="147">
        <f t="shared" si="875"/>
        <v>57844.33348341356</v>
      </c>
      <c r="R2283" s="170">
        <f t="shared" si="876"/>
        <v>9.1450328070042026E-7</v>
      </c>
      <c r="S2283" s="170">
        <f t="shared" si="877"/>
        <v>0.9919799094888887</v>
      </c>
      <c r="T2283" s="147">
        <f t="shared" si="878"/>
        <v>9.1450328070042026E-7</v>
      </c>
      <c r="U2283" s="147" t="str">
        <f t="shared" si="879"/>
        <v/>
      </c>
      <c r="V2283" s="147" t="str">
        <f t="shared" si="880"/>
        <v/>
      </c>
      <c r="W2283" s="171">
        <f t="shared" si="881"/>
        <v>4.3103357586284616E-6</v>
      </c>
      <c r="X2283" s="169" t="str">
        <f t="shared" si="882"/>
        <v/>
      </c>
      <c r="Y2283" s="147" t="str">
        <f t="shared" si="883"/>
        <v/>
      </c>
      <c r="AC2283" s="151">
        <v>1602</v>
      </c>
      <c r="AD2283" s="147">
        <f t="shared" si="884"/>
        <v>2.4080000000000004</v>
      </c>
      <c r="AE2283" s="170">
        <f t="shared" si="885"/>
        <v>2.1967953795893193E-2</v>
      </c>
      <c r="AF2283" s="170">
        <f t="shared" si="886"/>
        <v>0.9919799094888887</v>
      </c>
      <c r="AG2283" s="147">
        <f t="shared" si="887"/>
        <v>2.1967953795893193E-2</v>
      </c>
      <c r="AH2283" s="147" t="str">
        <f t="shared" si="888"/>
        <v/>
      </c>
      <c r="AI2283" s="147" t="str">
        <f t="shared" si="889"/>
        <v/>
      </c>
      <c r="AJ2283" s="169">
        <f t="shared" si="890"/>
        <v>0</v>
      </c>
      <c r="AK2283" s="169" t="str">
        <f t="shared" si="891"/>
        <v/>
      </c>
      <c r="AL2283" s="169" t="str">
        <f t="shared" si="892"/>
        <v/>
      </c>
      <c r="AM2283" s="169"/>
      <c r="AN2283" s="169"/>
      <c r="AO2283" s="169"/>
      <c r="AP2283" s="169"/>
      <c r="AQ2283" s="169"/>
      <c r="AR2283" s="169"/>
      <c r="AS2283" s="169"/>
      <c r="AT2283" s="148"/>
      <c r="AU2283" s="149"/>
      <c r="AV2283" s="148"/>
      <c r="AW2283" s="173"/>
      <c r="AX2283" s="174"/>
      <c r="AY2283" s="175"/>
      <c r="AZ2283" s="175"/>
      <c r="BA2283" s="176"/>
      <c r="BB2283" s="176"/>
      <c r="BC2283" s="150"/>
      <c r="BE2283" s="151">
        <v>1579</v>
      </c>
      <c r="BF2283" s="164">
        <f t="shared" si="862"/>
        <v>10.099199999999932</v>
      </c>
      <c r="BG2283" s="177">
        <f t="shared" si="863"/>
        <v>0.18302125171152134</v>
      </c>
      <c r="BH2283" s="178">
        <f t="shared" si="864"/>
        <v>3.5346948196285366E-4</v>
      </c>
      <c r="BI2283" s="179" t="str">
        <f t="shared" si="865"/>
        <v/>
      </c>
      <c r="BJ2283" s="179" t="str">
        <f t="shared" si="861"/>
        <v/>
      </c>
    </row>
    <row r="2284" spans="2:62" ht="20.100000000000001" customHeight="1" x14ac:dyDescent="0.25">
      <c r="B2284" s="147"/>
      <c r="C2284" s="151">
        <v>1603</v>
      </c>
      <c r="D2284" s="147">
        <f t="shared" si="866"/>
        <v>1801.5679198897437</v>
      </c>
      <c r="E2284" s="170">
        <f t="shared" si="867"/>
        <v>2.9129274710535676E-5</v>
      </c>
      <c r="F2284" s="170">
        <f t="shared" si="868"/>
        <v>0.99206735923623102</v>
      </c>
      <c r="G2284" s="147">
        <f t="shared" si="869"/>
        <v>2.9129274710535676E-5</v>
      </c>
      <c r="H2284" s="147" t="str">
        <f t="shared" si="870"/>
        <v/>
      </c>
      <c r="I2284" s="147" t="str">
        <f t="shared" si="871"/>
        <v/>
      </c>
      <c r="J2284" s="147">
        <f t="shared" si="872"/>
        <v>3.4458706448171312E-7</v>
      </c>
      <c r="K2284" s="147" t="str">
        <f t="shared" si="873"/>
        <v/>
      </c>
      <c r="L2284" s="147" t="str">
        <f t="shared" si="874"/>
        <v/>
      </c>
      <c r="P2284" s="151">
        <v>1603</v>
      </c>
      <c r="Q2284" s="147">
        <f t="shared" si="875"/>
        <v>57940.420416110253</v>
      </c>
      <c r="R2284" s="170">
        <f t="shared" si="876"/>
        <v>9.0572982507329667E-7</v>
      </c>
      <c r="S2284" s="170">
        <f t="shared" si="877"/>
        <v>0.99206735923623102</v>
      </c>
      <c r="T2284" s="147">
        <f t="shared" si="878"/>
        <v>9.0572982507329667E-7</v>
      </c>
      <c r="U2284" s="147" t="str">
        <f t="shared" si="879"/>
        <v/>
      </c>
      <c r="V2284" s="147" t="str">
        <f t="shared" si="880"/>
        <v/>
      </c>
      <c r="W2284" s="171">
        <f t="shared" si="881"/>
        <v>4.2820760578760437E-6</v>
      </c>
      <c r="X2284" s="169" t="str">
        <f t="shared" si="882"/>
        <v/>
      </c>
      <c r="Y2284" s="147" t="str">
        <f t="shared" si="883"/>
        <v/>
      </c>
      <c r="AC2284" s="151">
        <v>1603</v>
      </c>
      <c r="AD2284" s="147">
        <f t="shared" si="884"/>
        <v>2.4119999999999999</v>
      </c>
      <c r="AE2284" s="170">
        <f t="shared" si="885"/>
        <v>2.1757200185802975E-2</v>
      </c>
      <c r="AF2284" s="170">
        <f t="shared" si="886"/>
        <v>0.99206735923623102</v>
      </c>
      <c r="AG2284" s="147">
        <f t="shared" si="887"/>
        <v>2.1757200185802975E-2</v>
      </c>
      <c r="AH2284" s="147" t="str">
        <f t="shared" si="888"/>
        <v/>
      </c>
      <c r="AI2284" s="147" t="str">
        <f t="shared" si="889"/>
        <v/>
      </c>
      <c r="AJ2284" s="169">
        <f t="shared" si="890"/>
        <v>0</v>
      </c>
      <c r="AK2284" s="169" t="str">
        <f t="shared" si="891"/>
        <v/>
      </c>
      <c r="AL2284" s="169" t="str">
        <f t="shared" si="892"/>
        <v/>
      </c>
      <c r="AM2284" s="169"/>
      <c r="AN2284" s="169"/>
      <c r="AO2284" s="169"/>
      <c r="AP2284" s="169"/>
      <c r="AQ2284" s="169"/>
      <c r="AR2284" s="169"/>
      <c r="AS2284" s="169"/>
      <c r="AT2284" s="148"/>
      <c r="AU2284" s="149"/>
      <c r="AV2284" s="148"/>
      <c r="AW2284" s="173"/>
      <c r="AX2284" s="174"/>
      <c r="AY2284" s="175"/>
      <c r="AZ2284" s="175"/>
      <c r="BA2284" s="176"/>
      <c r="BB2284" s="176"/>
      <c r="BC2284" s="150"/>
      <c r="BE2284" s="151">
        <v>1580</v>
      </c>
      <c r="BF2284" s="164">
        <f t="shared" si="862"/>
        <v>10.105599999999932</v>
      </c>
      <c r="BG2284" s="177">
        <f t="shared" si="863"/>
        <v>0.18266778222955848</v>
      </c>
      <c r="BH2284" s="178">
        <f t="shared" si="864"/>
        <v>3.5289848276096047E-4</v>
      </c>
      <c r="BI2284" s="179" t="str">
        <f t="shared" si="865"/>
        <v/>
      </c>
      <c r="BJ2284" s="179" t="str">
        <f t="shared" si="861"/>
        <v/>
      </c>
    </row>
    <row r="2285" spans="2:62" ht="20.100000000000001" customHeight="1" x14ac:dyDescent="0.25">
      <c r="B2285" s="147"/>
      <c r="C2285" s="151">
        <v>1604</v>
      </c>
      <c r="D2285" s="147">
        <f t="shared" si="866"/>
        <v>1804.5555947154312</v>
      </c>
      <c r="E2285" s="170">
        <f t="shared" si="867"/>
        <v>2.8849356056120044E-5</v>
      </c>
      <c r="F2285" s="170">
        <f t="shared" si="868"/>
        <v>0.99215396932654909</v>
      </c>
      <c r="G2285" s="147">
        <f t="shared" si="869"/>
        <v>2.8849356056120044E-5</v>
      </c>
      <c r="H2285" s="147" t="str">
        <f t="shared" si="870"/>
        <v/>
      </c>
      <c r="I2285" s="147" t="str">
        <f t="shared" si="871"/>
        <v/>
      </c>
      <c r="J2285" s="147">
        <f t="shared" si="872"/>
        <v>3.4990821203034613E-7</v>
      </c>
      <c r="K2285" s="147" t="str">
        <f t="shared" si="873"/>
        <v/>
      </c>
      <c r="L2285" s="147" t="str">
        <f t="shared" si="874"/>
        <v/>
      </c>
      <c r="P2285" s="151">
        <v>1604</v>
      </c>
      <c r="Q2285" s="147">
        <f t="shared" si="875"/>
        <v>58036.507348806976</v>
      </c>
      <c r="R2285" s="170">
        <f t="shared" si="876"/>
        <v>8.9702618667453476E-7</v>
      </c>
      <c r="S2285" s="170">
        <f t="shared" si="877"/>
        <v>0.99215396932654909</v>
      </c>
      <c r="T2285" s="147">
        <f t="shared" si="878"/>
        <v>8.9702618667453476E-7</v>
      </c>
      <c r="U2285" s="147" t="str">
        <f t="shared" si="879"/>
        <v/>
      </c>
      <c r="V2285" s="147" t="str">
        <f t="shared" si="880"/>
        <v/>
      </c>
      <c r="W2285" s="171">
        <f t="shared" si="881"/>
        <v>4.253933571711085E-6</v>
      </c>
      <c r="X2285" s="169" t="str">
        <f t="shared" si="882"/>
        <v/>
      </c>
      <c r="Y2285" s="147" t="str">
        <f t="shared" si="883"/>
        <v/>
      </c>
      <c r="AC2285" s="151">
        <v>1604</v>
      </c>
      <c r="AD2285" s="147">
        <f t="shared" si="884"/>
        <v>2.4160000000000004</v>
      </c>
      <c r="AE2285" s="170">
        <f t="shared" si="885"/>
        <v>2.154812370654343E-2</v>
      </c>
      <c r="AF2285" s="170">
        <f t="shared" si="886"/>
        <v>0.99215396932654909</v>
      </c>
      <c r="AG2285" s="147">
        <f t="shared" si="887"/>
        <v>2.154812370654343E-2</v>
      </c>
      <c r="AH2285" s="147" t="str">
        <f t="shared" si="888"/>
        <v/>
      </c>
      <c r="AI2285" s="147" t="str">
        <f t="shared" si="889"/>
        <v/>
      </c>
      <c r="AJ2285" s="169">
        <f t="shared" si="890"/>
        <v>0</v>
      </c>
      <c r="AK2285" s="169" t="str">
        <f t="shared" si="891"/>
        <v/>
      </c>
      <c r="AL2285" s="169" t="str">
        <f t="shared" si="892"/>
        <v/>
      </c>
      <c r="AM2285" s="169"/>
      <c r="AN2285" s="169"/>
      <c r="AO2285" s="169"/>
      <c r="AP2285" s="169"/>
      <c r="AQ2285" s="169"/>
      <c r="AR2285" s="169"/>
      <c r="AS2285" s="169"/>
      <c r="AT2285" s="148"/>
      <c r="AU2285" s="149"/>
      <c r="AV2285" s="148"/>
      <c r="AW2285" s="173"/>
      <c r="AX2285" s="174"/>
      <c r="AY2285" s="175"/>
      <c r="AZ2285" s="175"/>
      <c r="BA2285" s="176"/>
      <c r="BB2285" s="176"/>
      <c r="BC2285" s="150"/>
      <c r="BE2285" s="151">
        <v>1581</v>
      </c>
      <c r="BF2285" s="164">
        <f t="shared" si="862"/>
        <v>10.111999999999931</v>
      </c>
      <c r="BG2285" s="177">
        <f t="shared" si="863"/>
        <v>0.18231488374679752</v>
      </c>
      <c r="BH2285" s="178">
        <f t="shared" si="864"/>
        <v>3.5232805289917013E-4</v>
      </c>
      <c r="BI2285" s="179" t="str">
        <f t="shared" si="865"/>
        <v/>
      </c>
      <c r="BJ2285" s="179" t="str">
        <f t="shared" si="861"/>
        <v/>
      </c>
    </row>
    <row r="2286" spans="2:62" ht="20.100000000000001" customHeight="1" x14ac:dyDescent="0.25">
      <c r="B2286" s="147"/>
      <c r="C2286" s="151">
        <v>1605</v>
      </c>
      <c r="D2286" s="147">
        <f t="shared" si="866"/>
        <v>1807.5432695411187</v>
      </c>
      <c r="E2286" s="170">
        <f t="shared" si="867"/>
        <v>2.8571670138178291E-5</v>
      </c>
      <c r="F2286" s="170">
        <f t="shared" si="868"/>
        <v>0.99223974644944635</v>
      </c>
      <c r="G2286" s="147">
        <f t="shared" si="869"/>
        <v>2.8571670138178291E-5</v>
      </c>
      <c r="H2286" s="147" t="str">
        <f t="shared" si="870"/>
        <v/>
      </c>
      <c r="I2286" s="147" t="str">
        <f t="shared" si="871"/>
        <v/>
      </c>
      <c r="J2286" s="147">
        <f t="shared" si="872"/>
        <v>3.553058443269953E-7</v>
      </c>
      <c r="K2286" s="147" t="str">
        <f t="shared" si="873"/>
        <v/>
      </c>
      <c r="L2286" s="147" t="str">
        <f t="shared" si="874"/>
        <v/>
      </c>
      <c r="P2286" s="151">
        <v>1605</v>
      </c>
      <c r="Q2286" s="147">
        <f t="shared" si="875"/>
        <v>58132.594281503669</v>
      </c>
      <c r="R2286" s="170">
        <f t="shared" si="876"/>
        <v>8.8839197176935699E-7</v>
      </c>
      <c r="S2286" s="170">
        <f t="shared" si="877"/>
        <v>0.99223974644944635</v>
      </c>
      <c r="T2286" s="147">
        <f t="shared" si="878"/>
        <v>8.8839197176935699E-7</v>
      </c>
      <c r="U2286" s="147" t="str">
        <f t="shared" si="879"/>
        <v/>
      </c>
      <c r="V2286" s="147" t="str">
        <f t="shared" si="880"/>
        <v/>
      </c>
      <c r="W2286" s="171">
        <f t="shared" si="881"/>
        <v>4.2259084273737201E-6</v>
      </c>
      <c r="X2286" s="169" t="str">
        <f t="shared" si="882"/>
        <v/>
      </c>
      <c r="Y2286" s="147" t="str">
        <f t="shared" si="883"/>
        <v/>
      </c>
      <c r="AC2286" s="151">
        <v>1605</v>
      </c>
      <c r="AD2286" s="147">
        <f t="shared" si="884"/>
        <v>2.42</v>
      </c>
      <c r="AE2286" s="170">
        <f t="shared" si="885"/>
        <v>2.1340714899922782E-2</v>
      </c>
      <c r="AF2286" s="170">
        <f t="shared" si="886"/>
        <v>0.99223974644944635</v>
      </c>
      <c r="AG2286" s="147">
        <f t="shared" si="887"/>
        <v>2.1340714899922782E-2</v>
      </c>
      <c r="AH2286" s="147" t="str">
        <f t="shared" si="888"/>
        <v/>
      </c>
      <c r="AI2286" s="147" t="str">
        <f t="shared" si="889"/>
        <v/>
      </c>
      <c r="AJ2286" s="169">
        <f t="shared" si="890"/>
        <v>0</v>
      </c>
      <c r="AK2286" s="169" t="str">
        <f t="shared" si="891"/>
        <v/>
      </c>
      <c r="AL2286" s="169" t="str">
        <f t="shared" si="892"/>
        <v/>
      </c>
      <c r="AM2286" s="169"/>
      <c r="AN2286" s="169"/>
      <c r="AO2286" s="169"/>
      <c r="AP2286" s="169"/>
      <c r="AQ2286" s="169"/>
      <c r="AR2286" s="169"/>
      <c r="AS2286" s="169"/>
      <c r="AT2286" s="148"/>
      <c r="AU2286" s="149"/>
      <c r="AV2286" s="148"/>
      <c r="AW2286" s="173"/>
      <c r="AX2286" s="174"/>
      <c r="AY2286" s="175"/>
      <c r="AZ2286" s="175"/>
      <c r="BA2286" s="176"/>
      <c r="BB2286" s="176"/>
      <c r="BC2286" s="150"/>
      <c r="BE2286" s="151">
        <v>1582</v>
      </c>
      <c r="BF2286" s="164">
        <f t="shared" si="862"/>
        <v>10.11839999999993</v>
      </c>
      <c r="BG2286" s="177">
        <f t="shared" si="863"/>
        <v>0.18196255569389835</v>
      </c>
      <c r="BH2286" s="178">
        <f t="shared" si="864"/>
        <v>3.517581930446434E-4</v>
      </c>
      <c r="BI2286" s="179" t="str">
        <f t="shared" si="865"/>
        <v/>
      </c>
      <c r="BJ2286" s="179" t="str">
        <f t="shared" si="861"/>
        <v/>
      </c>
    </row>
    <row r="2287" spans="2:62" ht="20.100000000000001" customHeight="1" x14ac:dyDescent="0.25">
      <c r="B2287" s="147"/>
      <c r="C2287" s="151">
        <v>1606</v>
      </c>
      <c r="D2287" s="147">
        <f t="shared" si="866"/>
        <v>1810.530944366807</v>
      </c>
      <c r="E2287" s="170">
        <f t="shared" si="867"/>
        <v>2.8296204308894176E-5</v>
      </c>
      <c r="F2287" s="170">
        <f t="shared" si="868"/>
        <v>0.99232469725671568</v>
      </c>
      <c r="G2287" s="147">
        <f t="shared" si="869"/>
        <v>2.8296204308894176E-5</v>
      </c>
      <c r="H2287" s="147" t="str">
        <f t="shared" si="870"/>
        <v/>
      </c>
      <c r="I2287" s="147" t="str">
        <f t="shared" si="871"/>
        <v/>
      </c>
      <c r="J2287" s="147">
        <f t="shared" si="872"/>
        <v>3.6078096715901582E-7</v>
      </c>
      <c r="K2287" s="147" t="str">
        <f t="shared" si="873"/>
        <v/>
      </c>
      <c r="L2287" s="147" t="str">
        <f t="shared" si="874"/>
        <v/>
      </c>
      <c r="P2287" s="151">
        <v>1606</v>
      </c>
      <c r="Q2287" s="147">
        <f t="shared" si="875"/>
        <v>58228.681214200362</v>
      </c>
      <c r="R2287" s="170">
        <f t="shared" si="876"/>
        <v>8.7982678709344521E-7</v>
      </c>
      <c r="S2287" s="170">
        <f t="shared" si="877"/>
        <v>0.99232469725671568</v>
      </c>
      <c r="T2287" s="147">
        <f t="shared" si="878"/>
        <v>8.7982678709344521E-7</v>
      </c>
      <c r="U2287" s="147" t="str">
        <f t="shared" si="879"/>
        <v/>
      </c>
      <c r="V2287" s="147" t="str">
        <f t="shared" si="880"/>
        <v/>
      </c>
      <c r="W2287" s="171">
        <f t="shared" si="881"/>
        <v>4.1980007456530073E-6</v>
      </c>
      <c r="X2287" s="169" t="str">
        <f t="shared" si="882"/>
        <v/>
      </c>
      <c r="Y2287" s="147" t="str">
        <f t="shared" si="883"/>
        <v/>
      </c>
      <c r="AC2287" s="151">
        <v>1606</v>
      </c>
      <c r="AD2287" s="147">
        <f t="shared" si="884"/>
        <v>2.4240000000000004</v>
      </c>
      <c r="AE2287" s="170">
        <f t="shared" si="885"/>
        <v>2.1134964319050459E-2</v>
      </c>
      <c r="AF2287" s="170">
        <f t="shared" si="886"/>
        <v>0.99232469725671568</v>
      </c>
      <c r="AG2287" s="147">
        <f t="shared" si="887"/>
        <v>2.1134964319050459E-2</v>
      </c>
      <c r="AH2287" s="147" t="str">
        <f t="shared" si="888"/>
        <v/>
      </c>
      <c r="AI2287" s="147" t="str">
        <f t="shared" si="889"/>
        <v/>
      </c>
      <c r="AJ2287" s="169">
        <f t="shared" si="890"/>
        <v>0</v>
      </c>
      <c r="AK2287" s="169" t="str">
        <f t="shared" si="891"/>
        <v/>
      </c>
      <c r="AL2287" s="169" t="str">
        <f t="shared" si="892"/>
        <v/>
      </c>
      <c r="AM2287" s="169"/>
      <c r="AN2287" s="169"/>
      <c r="AO2287" s="169"/>
      <c r="AP2287" s="169"/>
      <c r="AQ2287" s="169"/>
      <c r="AR2287" s="169"/>
      <c r="AS2287" s="169"/>
      <c r="AT2287" s="148"/>
      <c r="AU2287" s="149"/>
      <c r="AV2287" s="148"/>
      <c r="AW2287" s="173"/>
      <c r="AX2287" s="174"/>
      <c r="AY2287" s="175"/>
      <c r="AZ2287" s="175"/>
      <c r="BA2287" s="176"/>
      <c r="BB2287" s="176"/>
      <c r="BC2287" s="150"/>
      <c r="BE2287" s="151">
        <v>1583</v>
      </c>
      <c r="BF2287" s="164">
        <f t="shared" si="862"/>
        <v>10.124799999999929</v>
      </c>
      <c r="BG2287" s="177">
        <f t="shared" si="863"/>
        <v>0.18161079750085371</v>
      </c>
      <c r="BH2287" s="178">
        <f t="shared" si="864"/>
        <v>3.5118890385998913E-4</v>
      </c>
      <c r="BI2287" s="179" t="str">
        <f t="shared" si="865"/>
        <v/>
      </c>
      <c r="BJ2287" s="179" t="str">
        <f t="shared" si="861"/>
        <v/>
      </c>
    </row>
    <row r="2288" spans="2:62" ht="20.100000000000001" customHeight="1" x14ac:dyDescent="0.25">
      <c r="B2288" s="147"/>
      <c r="C2288" s="151">
        <v>1607</v>
      </c>
      <c r="D2288" s="147">
        <f t="shared" si="866"/>
        <v>1813.5186191924945</v>
      </c>
      <c r="E2288" s="170">
        <f t="shared" si="867"/>
        <v>2.8022945936242219E-5</v>
      </c>
      <c r="F2288" s="170">
        <f t="shared" si="868"/>
        <v>0.99240882836238575</v>
      </c>
      <c r="G2288" s="147">
        <f t="shared" si="869"/>
        <v>2.8022945936242219E-5</v>
      </c>
      <c r="H2288" s="147" t="str">
        <f t="shared" si="870"/>
        <v/>
      </c>
      <c r="I2288" s="147" t="str">
        <f t="shared" si="871"/>
        <v/>
      </c>
      <c r="J2288" s="147">
        <f t="shared" si="872"/>
        <v>3.6633459807254162E-7</v>
      </c>
      <c r="K2288" s="147" t="str">
        <f t="shared" si="873"/>
        <v/>
      </c>
      <c r="L2288" s="147" t="str">
        <f t="shared" si="874"/>
        <v/>
      </c>
      <c r="P2288" s="151">
        <v>1607</v>
      </c>
      <c r="Q2288" s="147">
        <f t="shared" si="875"/>
        <v>58324.768146897055</v>
      </c>
      <c r="R2288" s="170">
        <f t="shared" si="876"/>
        <v>8.7133023987346453E-7</v>
      </c>
      <c r="S2288" s="170">
        <f t="shared" si="877"/>
        <v>0.99240882836238575</v>
      </c>
      <c r="T2288" s="147">
        <f t="shared" si="878"/>
        <v>8.7133023987346453E-7</v>
      </c>
      <c r="U2288" s="147" t="str">
        <f t="shared" si="879"/>
        <v/>
      </c>
      <c r="V2288" s="147" t="str">
        <f t="shared" si="880"/>
        <v/>
      </c>
      <c r="W2288" s="171">
        <f t="shared" si="881"/>
        <v>4.1702106409217522E-6</v>
      </c>
      <c r="X2288" s="169" t="str">
        <f t="shared" si="882"/>
        <v/>
      </c>
      <c r="Y2288" s="147" t="str">
        <f t="shared" si="883"/>
        <v/>
      </c>
      <c r="AC2288" s="151">
        <v>1607</v>
      </c>
      <c r="AD2288" s="147">
        <f t="shared" si="884"/>
        <v>2.4279999999999999</v>
      </c>
      <c r="AE2288" s="170">
        <f t="shared" si="885"/>
        <v>2.0930862528830304E-2</v>
      </c>
      <c r="AF2288" s="170">
        <f t="shared" si="886"/>
        <v>0.99240882836238575</v>
      </c>
      <c r="AG2288" s="147">
        <f t="shared" si="887"/>
        <v>2.0930862528830304E-2</v>
      </c>
      <c r="AH2288" s="147" t="str">
        <f t="shared" si="888"/>
        <v/>
      </c>
      <c r="AI2288" s="147" t="str">
        <f t="shared" si="889"/>
        <v/>
      </c>
      <c r="AJ2288" s="169">
        <f t="shared" si="890"/>
        <v>0</v>
      </c>
      <c r="AK2288" s="169" t="str">
        <f t="shared" si="891"/>
        <v/>
      </c>
      <c r="AL2288" s="169" t="str">
        <f t="shared" si="892"/>
        <v/>
      </c>
      <c r="AM2288" s="169"/>
      <c r="AN2288" s="169"/>
      <c r="AO2288" s="169"/>
      <c r="AP2288" s="169"/>
      <c r="AQ2288" s="169"/>
      <c r="AR2288" s="169"/>
      <c r="AS2288" s="169"/>
      <c r="AT2288" s="148"/>
      <c r="AU2288" s="149"/>
      <c r="AV2288" s="148"/>
      <c r="AW2288" s="173"/>
      <c r="AX2288" s="174"/>
      <c r="AY2288" s="175"/>
      <c r="AZ2288" s="175"/>
      <c r="BA2288" s="176"/>
      <c r="BB2288" s="176"/>
      <c r="BC2288" s="150"/>
      <c r="BE2288" s="151">
        <v>1584</v>
      </c>
      <c r="BF2288" s="164">
        <f t="shared" si="862"/>
        <v>10.131199999999929</v>
      </c>
      <c r="BG2288" s="177">
        <f t="shared" si="863"/>
        <v>0.18125960859699372</v>
      </c>
      <c r="BH2288" s="178">
        <f t="shared" si="864"/>
        <v>3.5062018600143241E-4</v>
      </c>
      <c r="BI2288" s="179" t="str">
        <f t="shared" si="865"/>
        <v/>
      </c>
      <c r="BJ2288" s="179" t="str">
        <f t="shared" si="861"/>
        <v/>
      </c>
    </row>
    <row r="2289" spans="2:62" ht="20.100000000000001" customHeight="1" x14ac:dyDescent="0.25">
      <c r="B2289" s="147"/>
      <c r="C2289" s="151">
        <v>1608</v>
      </c>
      <c r="D2289" s="147">
        <f t="shared" si="866"/>
        <v>1816.506294018182</v>
      </c>
      <c r="E2289" s="170">
        <f t="shared" si="867"/>
        <v>2.7751882404639597E-5</v>
      </c>
      <c r="F2289" s="170">
        <f t="shared" si="868"/>
        <v>0.9924921463427695</v>
      </c>
      <c r="G2289" s="147">
        <f t="shared" si="869"/>
        <v>2.7751882404639597E-5</v>
      </c>
      <c r="H2289" s="147" t="str">
        <f t="shared" si="870"/>
        <v/>
      </c>
      <c r="I2289" s="147" t="str">
        <f t="shared" si="871"/>
        <v/>
      </c>
      <c r="J2289" s="147">
        <f t="shared" si="872"/>
        <v>3.719677664880677E-7</v>
      </c>
      <c r="K2289" s="147" t="str">
        <f t="shared" si="873"/>
        <v/>
      </c>
      <c r="L2289" s="147" t="str">
        <f t="shared" si="874"/>
        <v/>
      </c>
      <c r="P2289" s="151">
        <v>1608</v>
      </c>
      <c r="Q2289" s="147">
        <f t="shared" si="875"/>
        <v>58420.855079593777</v>
      </c>
      <c r="R2289" s="170">
        <f t="shared" si="876"/>
        <v>8.6290193784734271E-7</v>
      </c>
      <c r="S2289" s="170">
        <f t="shared" si="877"/>
        <v>0.9924921463427695</v>
      </c>
      <c r="T2289" s="147">
        <f t="shared" si="878"/>
        <v>8.6290193784734271E-7</v>
      </c>
      <c r="U2289" s="147" t="str">
        <f t="shared" si="879"/>
        <v/>
      </c>
      <c r="V2289" s="147" t="str">
        <f t="shared" si="880"/>
        <v/>
      </c>
      <c r="W2289" s="171">
        <f t="shared" si="881"/>
        <v>4.142538221171571E-6</v>
      </c>
      <c r="X2289" s="169" t="str">
        <f t="shared" si="882"/>
        <v/>
      </c>
      <c r="Y2289" s="147" t="str">
        <f t="shared" si="883"/>
        <v/>
      </c>
      <c r="AC2289" s="151">
        <v>1608</v>
      </c>
      <c r="AD2289" s="147">
        <f t="shared" si="884"/>
        <v>2.4320000000000004</v>
      </c>
      <c r="AE2289" s="170">
        <f t="shared" si="885"/>
        <v>2.0728400106447466E-2</v>
      </c>
      <c r="AF2289" s="170">
        <f t="shared" si="886"/>
        <v>0.9924921463427695</v>
      </c>
      <c r="AG2289" s="147">
        <f t="shared" si="887"/>
        <v>2.0728400106447466E-2</v>
      </c>
      <c r="AH2289" s="147" t="str">
        <f t="shared" si="888"/>
        <v/>
      </c>
      <c r="AI2289" s="147" t="str">
        <f t="shared" si="889"/>
        <v/>
      </c>
      <c r="AJ2289" s="169">
        <f t="shared" si="890"/>
        <v>0</v>
      </c>
      <c r="AK2289" s="169" t="str">
        <f t="shared" si="891"/>
        <v/>
      </c>
      <c r="AL2289" s="169" t="str">
        <f t="shared" si="892"/>
        <v/>
      </c>
      <c r="AM2289" s="169"/>
      <c r="AN2289" s="169"/>
      <c r="AO2289" s="169"/>
      <c r="AP2289" s="169"/>
      <c r="AQ2289" s="169"/>
      <c r="AR2289" s="169"/>
      <c r="AS2289" s="169"/>
      <c r="AT2289" s="148"/>
      <c r="AU2289" s="149"/>
      <c r="AV2289" s="148"/>
      <c r="AW2289" s="173"/>
      <c r="AX2289" s="174"/>
      <c r="AY2289" s="175"/>
      <c r="AZ2289" s="175"/>
      <c r="BA2289" s="176"/>
      <c r="BB2289" s="176"/>
      <c r="BC2289" s="150"/>
      <c r="BE2289" s="151">
        <v>1585</v>
      </c>
      <c r="BF2289" s="164">
        <f t="shared" si="862"/>
        <v>10.137599999999928</v>
      </c>
      <c r="BG2289" s="177">
        <f t="shared" si="863"/>
        <v>0.18090898841099229</v>
      </c>
      <c r="BH2289" s="178">
        <f t="shared" si="864"/>
        <v>3.5005204011934188E-4</v>
      </c>
      <c r="BI2289" s="179" t="str">
        <f t="shared" si="865"/>
        <v/>
      </c>
      <c r="BJ2289" s="179" t="str">
        <f t="shared" si="861"/>
        <v/>
      </c>
    </row>
    <row r="2290" spans="2:62" ht="20.100000000000001" customHeight="1" x14ac:dyDescent="0.25">
      <c r="B2290" s="147"/>
      <c r="C2290" s="151">
        <v>1609</v>
      </c>
      <c r="D2290" s="147">
        <f t="shared" si="866"/>
        <v>1819.4939688438703</v>
      </c>
      <c r="E2290" s="170">
        <f t="shared" si="867"/>
        <v>2.7483001115591039E-5</v>
      </c>
      <c r="F2290" s="170">
        <f t="shared" si="868"/>
        <v>0.99257465773651377</v>
      </c>
      <c r="G2290" s="147">
        <f t="shared" si="869"/>
        <v>2.7483001115591039E-5</v>
      </c>
      <c r="H2290" s="147" t="str">
        <f t="shared" si="870"/>
        <v/>
      </c>
      <c r="I2290" s="147" t="str">
        <f t="shared" si="871"/>
        <v/>
      </c>
      <c r="J2290" s="147">
        <f t="shared" si="872"/>
        <v>3.7768151381684693E-7</v>
      </c>
      <c r="K2290" s="147" t="str">
        <f t="shared" si="873"/>
        <v/>
      </c>
      <c r="L2290" s="147" t="str">
        <f t="shared" si="874"/>
        <v/>
      </c>
      <c r="P2290" s="151">
        <v>1609</v>
      </c>
      <c r="Q2290" s="147">
        <f t="shared" si="875"/>
        <v>58516.94201229047</v>
      </c>
      <c r="R2290" s="170">
        <f t="shared" si="876"/>
        <v>8.5454148928432607E-7</v>
      </c>
      <c r="S2290" s="170">
        <f t="shared" si="877"/>
        <v>0.99257465773651377</v>
      </c>
      <c r="T2290" s="147">
        <f t="shared" si="878"/>
        <v>8.5454148928432607E-7</v>
      </c>
      <c r="U2290" s="147" t="str">
        <f t="shared" si="879"/>
        <v/>
      </c>
      <c r="V2290" s="147" t="str">
        <f t="shared" si="880"/>
        <v/>
      </c>
      <c r="W2290" s="171">
        <f t="shared" si="881"/>
        <v>4.1149835880482722E-6</v>
      </c>
      <c r="X2290" s="169" t="str">
        <f t="shared" si="882"/>
        <v/>
      </c>
      <c r="Y2290" s="147" t="str">
        <f t="shared" si="883"/>
        <v/>
      </c>
      <c r="AC2290" s="151">
        <v>1609</v>
      </c>
      <c r="AD2290" s="147">
        <f t="shared" si="884"/>
        <v>2.4359999999999999</v>
      </c>
      <c r="AE2290" s="170">
        <f t="shared" si="885"/>
        <v>2.0527567641850292E-2</v>
      </c>
      <c r="AF2290" s="170">
        <f t="shared" si="886"/>
        <v>0.99257465773651377</v>
      </c>
      <c r="AG2290" s="147">
        <f t="shared" si="887"/>
        <v>2.0527567641850292E-2</v>
      </c>
      <c r="AH2290" s="147" t="str">
        <f t="shared" si="888"/>
        <v/>
      </c>
      <c r="AI2290" s="147" t="str">
        <f t="shared" si="889"/>
        <v/>
      </c>
      <c r="AJ2290" s="169">
        <f t="shared" si="890"/>
        <v>0</v>
      </c>
      <c r="AK2290" s="169" t="str">
        <f t="shared" si="891"/>
        <v/>
      </c>
      <c r="AL2290" s="169" t="str">
        <f t="shared" si="892"/>
        <v/>
      </c>
      <c r="AM2290" s="169"/>
      <c r="AN2290" s="169"/>
      <c r="AO2290" s="169"/>
      <c r="AP2290" s="169"/>
      <c r="AQ2290" s="169"/>
      <c r="AR2290" s="169"/>
      <c r="AS2290" s="169"/>
      <c r="AT2290" s="148"/>
      <c r="AU2290" s="149"/>
      <c r="AV2290" s="148"/>
      <c r="AW2290" s="173"/>
      <c r="AX2290" s="174"/>
      <c r="AY2290" s="175"/>
      <c r="AZ2290" s="175"/>
      <c r="BA2290" s="176"/>
      <c r="BB2290" s="176"/>
      <c r="BC2290" s="150"/>
      <c r="BE2290" s="151">
        <v>1586</v>
      </c>
      <c r="BF2290" s="164">
        <f t="shared" si="862"/>
        <v>10.143999999999927</v>
      </c>
      <c r="BG2290" s="177">
        <f t="shared" si="863"/>
        <v>0.18055893637087295</v>
      </c>
      <c r="BH2290" s="178">
        <f t="shared" si="864"/>
        <v>3.4948446685881263E-4</v>
      </c>
      <c r="BI2290" s="179" t="str">
        <f t="shared" si="865"/>
        <v/>
      </c>
      <c r="BJ2290" s="179" t="str">
        <f t="shared" si="861"/>
        <v/>
      </c>
    </row>
    <row r="2291" spans="2:62" ht="20.100000000000001" customHeight="1" x14ac:dyDescent="0.25">
      <c r="B2291" s="147"/>
      <c r="C2291" s="151">
        <v>1610</v>
      </c>
      <c r="D2291" s="147">
        <f t="shared" si="866"/>
        <v>1822.4816436695578</v>
      </c>
      <c r="E2291" s="170">
        <f t="shared" si="867"/>
        <v>2.7216289488326094E-5</v>
      </c>
      <c r="F2291" s="170">
        <f t="shared" si="868"/>
        <v>0.99265636904465171</v>
      </c>
      <c r="G2291" s="147">
        <f t="shared" si="869"/>
        <v>2.7216289488326094E-5</v>
      </c>
      <c r="H2291" s="147" t="str">
        <f t="shared" si="870"/>
        <v/>
      </c>
      <c r="I2291" s="147" t="str">
        <f t="shared" si="871"/>
        <v/>
      </c>
      <c r="J2291" s="147">
        <f t="shared" si="872"/>
        <v>3.8347689357810083E-7</v>
      </c>
      <c r="K2291" s="147" t="str">
        <f t="shared" si="873"/>
        <v/>
      </c>
      <c r="L2291" s="147" t="str">
        <f t="shared" si="874"/>
        <v/>
      </c>
      <c r="P2291" s="151">
        <v>1610</v>
      </c>
      <c r="Q2291" s="147">
        <f t="shared" si="875"/>
        <v>58613.028944987163</v>
      </c>
      <c r="R2291" s="170">
        <f t="shared" si="876"/>
        <v>8.4624850300477686E-7</v>
      </c>
      <c r="S2291" s="170">
        <f t="shared" si="877"/>
        <v>0.99265636904465171</v>
      </c>
      <c r="T2291" s="147">
        <f t="shared" si="878"/>
        <v>8.4624850300477686E-7</v>
      </c>
      <c r="U2291" s="147" t="str">
        <f t="shared" si="879"/>
        <v/>
      </c>
      <c r="V2291" s="147" t="str">
        <f t="shared" si="880"/>
        <v/>
      </c>
      <c r="W2291" s="171">
        <f t="shared" si="881"/>
        <v>4.0875468368874418E-6</v>
      </c>
      <c r="X2291" s="169" t="str">
        <f t="shared" si="882"/>
        <v/>
      </c>
      <c r="Y2291" s="147" t="str">
        <f t="shared" si="883"/>
        <v/>
      </c>
      <c r="AC2291" s="151">
        <v>1610</v>
      </c>
      <c r="AD2291" s="147">
        <f t="shared" si="884"/>
        <v>2.4400000000000004</v>
      </c>
      <c r="AE2291" s="170">
        <f t="shared" si="885"/>
        <v>2.032835573822582E-2</v>
      </c>
      <c r="AF2291" s="170">
        <f t="shared" si="886"/>
        <v>0.99265636904465171</v>
      </c>
      <c r="AG2291" s="147">
        <f t="shared" si="887"/>
        <v>2.032835573822582E-2</v>
      </c>
      <c r="AH2291" s="147" t="str">
        <f t="shared" si="888"/>
        <v/>
      </c>
      <c r="AI2291" s="147" t="str">
        <f t="shared" si="889"/>
        <v/>
      </c>
      <c r="AJ2291" s="169">
        <f t="shared" si="890"/>
        <v>0</v>
      </c>
      <c r="AK2291" s="169" t="str">
        <f t="shared" si="891"/>
        <v/>
      </c>
      <c r="AL2291" s="169" t="str">
        <f t="shared" si="892"/>
        <v/>
      </c>
      <c r="AM2291" s="169"/>
      <c r="AN2291" s="169"/>
      <c r="AO2291" s="169"/>
      <c r="AP2291" s="169"/>
      <c r="AQ2291" s="169"/>
      <c r="AR2291" s="169"/>
      <c r="AS2291" s="169"/>
      <c r="AT2291" s="148"/>
      <c r="AU2291" s="149"/>
      <c r="AV2291" s="148"/>
      <c r="AW2291" s="173"/>
      <c r="AX2291" s="174"/>
      <c r="AY2291" s="175"/>
      <c r="AZ2291" s="175"/>
      <c r="BA2291" s="176"/>
      <c r="BB2291" s="176"/>
      <c r="BC2291" s="150"/>
      <c r="BE2291" s="151">
        <v>1587</v>
      </c>
      <c r="BF2291" s="164">
        <f t="shared" si="862"/>
        <v>10.150399999999927</v>
      </c>
      <c r="BG2291" s="177">
        <f t="shared" si="863"/>
        <v>0.18020945190401413</v>
      </c>
      <c r="BH2291" s="178">
        <f t="shared" si="864"/>
        <v>3.48917466858778E-4</v>
      </c>
      <c r="BI2291" s="179" t="str">
        <f t="shared" si="865"/>
        <v/>
      </c>
      <c r="BJ2291" s="179" t="str">
        <f t="shared" si="861"/>
        <v/>
      </c>
    </row>
    <row r="2292" spans="2:62" ht="20.100000000000001" customHeight="1" x14ac:dyDescent="0.25">
      <c r="B2292" s="147"/>
      <c r="C2292" s="151">
        <v>1611</v>
      </c>
      <c r="D2292" s="147">
        <f t="shared" si="866"/>
        <v>1825.4693184952453</v>
      </c>
      <c r="E2292" s="170">
        <f t="shared" si="867"/>
        <v>2.6951734960428329E-5</v>
      </c>
      <c r="F2292" s="170">
        <f t="shared" si="868"/>
        <v>0.99273728673065609</v>
      </c>
      <c r="G2292" s="147">
        <f t="shared" si="869"/>
        <v>2.6951734960428329E-5</v>
      </c>
      <c r="H2292" s="147" t="str">
        <f t="shared" si="870"/>
        <v/>
      </c>
      <c r="I2292" s="147" t="str">
        <f t="shared" si="871"/>
        <v/>
      </c>
      <c r="J2292" s="147">
        <f t="shared" si="872"/>
        <v>3.8935497151708107E-7</v>
      </c>
      <c r="K2292" s="147" t="str">
        <f t="shared" si="873"/>
        <v/>
      </c>
      <c r="L2292" s="147" t="str">
        <f t="shared" si="874"/>
        <v/>
      </c>
      <c r="P2292" s="151">
        <v>1611</v>
      </c>
      <c r="Q2292" s="147">
        <f t="shared" si="875"/>
        <v>58709.115877683857</v>
      </c>
      <c r="R2292" s="170">
        <f t="shared" si="876"/>
        <v>8.3802258839975154E-7</v>
      </c>
      <c r="S2292" s="170">
        <f t="shared" si="877"/>
        <v>0.99273728673065609</v>
      </c>
      <c r="T2292" s="147">
        <f t="shared" si="878"/>
        <v>8.3802258839975154E-7</v>
      </c>
      <c r="U2292" s="147" t="str">
        <f t="shared" si="879"/>
        <v/>
      </c>
      <c r="V2292" s="147" t="str">
        <f t="shared" si="880"/>
        <v/>
      </c>
      <c r="W2292" s="171">
        <f t="shared" si="881"/>
        <v>4.0602280567503558E-6</v>
      </c>
      <c r="X2292" s="169" t="str">
        <f t="shared" si="882"/>
        <v/>
      </c>
      <c r="Y2292" s="147" t="str">
        <f t="shared" si="883"/>
        <v/>
      </c>
      <c r="AC2292" s="151">
        <v>1611</v>
      </c>
      <c r="AD2292" s="147">
        <f t="shared" si="884"/>
        <v>2.444</v>
      </c>
      <c r="AE2292" s="170">
        <f t="shared" si="885"/>
        <v>2.0130755012470348E-2</v>
      </c>
      <c r="AF2292" s="170">
        <f t="shared" si="886"/>
        <v>0.99273728673065609</v>
      </c>
      <c r="AG2292" s="147">
        <f t="shared" si="887"/>
        <v>2.0130755012470348E-2</v>
      </c>
      <c r="AH2292" s="147" t="str">
        <f t="shared" si="888"/>
        <v/>
      </c>
      <c r="AI2292" s="147" t="str">
        <f t="shared" si="889"/>
        <v/>
      </c>
      <c r="AJ2292" s="169">
        <f t="shared" si="890"/>
        <v>0</v>
      </c>
      <c r="AK2292" s="169" t="str">
        <f t="shared" si="891"/>
        <v/>
      </c>
      <c r="AL2292" s="169" t="str">
        <f t="shared" si="892"/>
        <v/>
      </c>
      <c r="AM2292" s="169"/>
      <c r="AN2292" s="169"/>
      <c r="AO2292" s="169"/>
      <c r="AP2292" s="169"/>
      <c r="AQ2292" s="169"/>
      <c r="AR2292" s="169"/>
      <c r="AS2292" s="169"/>
      <c r="AT2292" s="148"/>
      <c r="AU2292" s="149"/>
      <c r="AV2292" s="148"/>
      <c r="AW2292" s="173"/>
      <c r="AX2292" s="174"/>
      <c r="AY2292" s="175"/>
      <c r="AZ2292" s="175"/>
      <c r="BA2292" s="176"/>
      <c r="BB2292" s="176"/>
      <c r="BC2292" s="150"/>
      <c r="BE2292" s="151">
        <v>1588</v>
      </c>
      <c r="BF2292" s="164">
        <f t="shared" si="862"/>
        <v>10.156799999999926</v>
      </c>
      <c r="BG2292" s="177">
        <f t="shared" si="863"/>
        <v>0.17986053443715536</v>
      </c>
      <c r="BH2292" s="178">
        <f t="shared" si="864"/>
        <v>3.4835104075295331E-4</v>
      </c>
      <c r="BI2292" s="179" t="str">
        <f t="shared" si="865"/>
        <v/>
      </c>
      <c r="BJ2292" s="179" t="str">
        <f t="shared" si="861"/>
        <v/>
      </c>
    </row>
    <row r="2293" spans="2:62" ht="20.100000000000001" customHeight="1" x14ac:dyDescent="0.25">
      <c r="B2293" s="147"/>
      <c r="C2293" s="151">
        <v>1612</v>
      </c>
      <c r="D2293" s="147">
        <f t="shared" si="866"/>
        <v>1828.4569933209336</v>
      </c>
      <c r="E2293" s="170">
        <f t="shared" si="867"/>
        <v>2.6689324988457408E-5</v>
      </c>
      <c r="F2293" s="170">
        <f t="shared" si="868"/>
        <v>0.99281741722049599</v>
      </c>
      <c r="G2293" s="147">
        <f t="shared" si="869"/>
        <v>2.6689324988457408E-5</v>
      </c>
      <c r="H2293" s="147" t="str">
        <f t="shared" si="870"/>
        <v/>
      </c>
      <c r="I2293" s="147" t="str">
        <f t="shared" si="871"/>
        <v/>
      </c>
      <c r="J2293" s="147">
        <f t="shared" si="872"/>
        <v>3.9531682572393634E-7</v>
      </c>
      <c r="K2293" s="147" t="str">
        <f t="shared" si="873"/>
        <v/>
      </c>
      <c r="L2293" s="147" t="str">
        <f t="shared" si="874"/>
        <v/>
      </c>
      <c r="P2293" s="151">
        <v>1612</v>
      </c>
      <c r="Q2293" s="147">
        <f t="shared" si="875"/>
        <v>58805.202810380579</v>
      </c>
      <c r="R2293" s="170">
        <f t="shared" si="876"/>
        <v>8.2986335545033834E-7</v>
      </c>
      <c r="S2293" s="170">
        <f t="shared" si="877"/>
        <v>0.99281741722049599</v>
      </c>
      <c r="T2293" s="147">
        <f t="shared" si="878"/>
        <v>8.2986335545033834E-7</v>
      </c>
      <c r="U2293" s="147" t="str">
        <f t="shared" si="879"/>
        <v/>
      </c>
      <c r="V2293" s="147" t="str">
        <f t="shared" si="880"/>
        <v/>
      </c>
      <c r="W2293" s="171">
        <f t="shared" si="881"/>
        <v>4.0330273304601295E-6</v>
      </c>
      <c r="X2293" s="169" t="str">
        <f t="shared" si="882"/>
        <v/>
      </c>
      <c r="Y2293" s="147" t="str">
        <f t="shared" si="883"/>
        <v/>
      </c>
      <c r="AC2293" s="151">
        <v>1612</v>
      </c>
      <c r="AD2293" s="147">
        <f t="shared" si="884"/>
        <v>2.4480000000000004</v>
      </c>
      <c r="AE2293" s="170">
        <f t="shared" si="885"/>
        <v>1.9934756095653629E-2</v>
      </c>
      <c r="AF2293" s="170">
        <f t="shared" si="886"/>
        <v>0.99281741722049599</v>
      </c>
      <c r="AG2293" s="147">
        <f t="shared" si="887"/>
        <v>1.9934756095653629E-2</v>
      </c>
      <c r="AH2293" s="147" t="str">
        <f t="shared" si="888"/>
        <v/>
      </c>
      <c r="AI2293" s="147" t="str">
        <f t="shared" si="889"/>
        <v/>
      </c>
      <c r="AJ2293" s="169">
        <f t="shared" si="890"/>
        <v>0</v>
      </c>
      <c r="AK2293" s="169" t="str">
        <f t="shared" si="891"/>
        <v/>
      </c>
      <c r="AL2293" s="169" t="str">
        <f t="shared" si="892"/>
        <v/>
      </c>
      <c r="AM2293" s="169"/>
      <c r="AN2293" s="169"/>
      <c r="AO2293" s="169"/>
      <c r="AP2293" s="169"/>
      <c r="AQ2293" s="169"/>
      <c r="AR2293" s="169"/>
      <c r="AS2293" s="169"/>
      <c r="AT2293" s="148"/>
      <c r="AU2293" s="149"/>
      <c r="AV2293" s="148"/>
      <c r="AW2293" s="173"/>
      <c r="AX2293" s="174"/>
      <c r="AY2293" s="175"/>
      <c r="AZ2293" s="175"/>
      <c r="BA2293" s="176"/>
      <c r="BB2293" s="176"/>
      <c r="BC2293" s="150"/>
      <c r="BE2293" s="151">
        <v>1589</v>
      </c>
      <c r="BF2293" s="164">
        <f t="shared" si="862"/>
        <v>10.163199999999925</v>
      </c>
      <c r="BG2293" s="177">
        <f t="shared" si="863"/>
        <v>0.1795121833964024</v>
      </c>
      <c r="BH2293" s="178">
        <f t="shared" si="864"/>
        <v>3.4778518916836476E-4</v>
      </c>
      <c r="BI2293" s="179" t="str">
        <f t="shared" si="865"/>
        <v/>
      </c>
      <c r="BJ2293" s="179" t="str">
        <f t="shared" si="861"/>
        <v/>
      </c>
    </row>
    <row r="2294" spans="2:62" ht="20.100000000000001" customHeight="1" x14ac:dyDescent="0.25">
      <c r="B2294" s="147"/>
      <c r="C2294" s="151">
        <v>1613</v>
      </c>
      <c r="D2294" s="147">
        <f t="shared" si="866"/>
        <v>1831.4446681466211</v>
      </c>
      <c r="E2294" s="170">
        <f t="shared" si="867"/>
        <v>2.642904704856381E-5</v>
      </c>
      <c r="F2294" s="170">
        <f t="shared" si="868"/>
        <v>0.99289676690269357</v>
      </c>
      <c r="G2294" s="147">
        <f t="shared" si="869"/>
        <v>2.642904704856381E-5</v>
      </c>
      <c r="H2294" s="147" t="str">
        <f t="shared" si="870"/>
        <v/>
      </c>
      <c r="I2294" s="147" t="str">
        <f t="shared" si="871"/>
        <v/>
      </c>
      <c r="J2294" s="147">
        <f t="shared" si="872"/>
        <v>4.0136354675340911E-7</v>
      </c>
      <c r="K2294" s="147" t="str">
        <f t="shared" si="873"/>
        <v/>
      </c>
      <c r="L2294" s="147" t="str">
        <f t="shared" si="874"/>
        <v/>
      </c>
      <c r="P2294" s="151">
        <v>1613</v>
      </c>
      <c r="Q2294" s="147">
        <f t="shared" si="875"/>
        <v>58901.289743077272</v>
      </c>
      <c r="R2294" s="170">
        <f t="shared" si="876"/>
        <v>8.2177041474677077E-7</v>
      </c>
      <c r="S2294" s="170">
        <f t="shared" si="877"/>
        <v>0.99289676690269357</v>
      </c>
      <c r="T2294" s="147">
        <f t="shared" si="878"/>
        <v>8.2177041474677077E-7</v>
      </c>
      <c r="U2294" s="147" t="str">
        <f t="shared" si="879"/>
        <v/>
      </c>
      <c r="V2294" s="147" t="str">
        <f t="shared" si="880"/>
        <v/>
      </c>
      <c r="W2294" s="171">
        <f t="shared" si="881"/>
        <v>4.0059447346381469E-6</v>
      </c>
      <c r="X2294" s="169" t="str">
        <f t="shared" si="882"/>
        <v/>
      </c>
      <c r="Y2294" s="147" t="str">
        <f t="shared" si="883"/>
        <v/>
      </c>
      <c r="AC2294" s="151">
        <v>1613</v>
      </c>
      <c r="AD2294" s="147">
        <f t="shared" si="884"/>
        <v>2.452</v>
      </c>
      <c r="AE2294" s="170">
        <f t="shared" si="885"/>
        <v>1.9740349633478135E-2</v>
      </c>
      <c r="AF2294" s="170">
        <f t="shared" si="886"/>
        <v>0.99289676690269357</v>
      </c>
      <c r="AG2294" s="147">
        <f t="shared" si="887"/>
        <v>1.9740349633478135E-2</v>
      </c>
      <c r="AH2294" s="147" t="str">
        <f t="shared" si="888"/>
        <v/>
      </c>
      <c r="AI2294" s="147" t="str">
        <f t="shared" si="889"/>
        <v/>
      </c>
      <c r="AJ2294" s="169">
        <f t="shared" si="890"/>
        <v>0</v>
      </c>
      <c r="AK2294" s="169" t="str">
        <f t="shared" si="891"/>
        <v/>
      </c>
      <c r="AL2294" s="169" t="str">
        <f t="shared" si="892"/>
        <v/>
      </c>
      <c r="AM2294" s="169"/>
      <c r="AN2294" s="169"/>
      <c r="AO2294" s="169"/>
      <c r="AP2294" s="169"/>
      <c r="AQ2294" s="169"/>
      <c r="AR2294" s="169"/>
      <c r="AS2294" s="169"/>
      <c r="AT2294" s="148"/>
      <c r="AU2294" s="149"/>
      <c r="AV2294" s="148"/>
      <c r="AW2294" s="173"/>
      <c r="AX2294" s="174"/>
      <c r="AY2294" s="175"/>
      <c r="AZ2294" s="175"/>
      <c r="BA2294" s="176"/>
      <c r="BB2294" s="176"/>
      <c r="BC2294" s="150"/>
      <c r="BE2294" s="151">
        <v>1590</v>
      </c>
      <c r="BF2294" s="164">
        <f t="shared" si="862"/>
        <v>10.169599999999924</v>
      </c>
      <c r="BG2294" s="177">
        <f t="shared" si="863"/>
        <v>0.17916439820723404</v>
      </c>
      <c r="BH2294" s="178">
        <f t="shared" si="864"/>
        <v>3.4721991272784747E-4</v>
      </c>
      <c r="BI2294" s="179" t="str">
        <f t="shared" si="865"/>
        <v/>
      </c>
      <c r="BJ2294" s="179" t="str">
        <f t="shared" si="861"/>
        <v/>
      </c>
    </row>
    <row r="2295" spans="2:62" ht="20.100000000000001" customHeight="1" x14ac:dyDescent="0.25">
      <c r="B2295" s="147"/>
      <c r="C2295" s="151">
        <v>1614</v>
      </c>
      <c r="D2295" s="147">
        <f t="shared" si="866"/>
        <v>1834.4323429723095</v>
      </c>
      <c r="E2295" s="170">
        <f t="shared" si="867"/>
        <v>2.617088863709507E-5</v>
      </c>
      <c r="F2295" s="170">
        <f t="shared" si="868"/>
        <v>0.99297534212838379</v>
      </c>
      <c r="G2295" s="147">
        <f t="shared" si="869"/>
        <v>2.617088863709507E-5</v>
      </c>
      <c r="H2295" s="147" t="str">
        <f t="shared" si="870"/>
        <v/>
      </c>
      <c r="I2295" s="147" t="str">
        <f t="shared" si="871"/>
        <v/>
      </c>
      <c r="J2295" s="147">
        <f t="shared" si="872"/>
        <v>4.0749623774537959E-7</v>
      </c>
      <c r="K2295" s="147" t="str">
        <f t="shared" si="873"/>
        <v/>
      </c>
      <c r="L2295" s="147" t="str">
        <f t="shared" si="874"/>
        <v/>
      </c>
      <c r="P2295" s="151">
        <v>1614</v>
      </c>
      <c r="Q2295" s="147">
        <f t="shared" si="875"/>
        <v>58997.376675773965</v>
      </c>
      <c r="R2295" s="170">
        <f t="shared" si="876"/>
        <v>8.1374337750728438E-7</v>
      </c>
      <c r="S2295" s="170">
        <f t="shared" si="877"/>
        <v>0.99297534212838368</v>
      </c>
      <c r="T2295" s="147">
        <f t="shared" si="878"/>
        <v>8.1374337750728438E-7</v>
      </c>
      <c r="U2295" s="147" t="str">
        <f t="shared" si="879"/>
        <v/>
      </c>
      <c r="V2295" s="147" t="str">
        <f t="shared" si="880"/>
        <v/>
      </c>
      <c r="W2295" s="171">
        <f t="shared" si="881"/>
        <v>3.9789803397406832E-6</v>
      </c>
      <c r="X2295" s="169" t="str">
        <f t="shared" si="882"/>
        <v/>
      </c>
      <c r="Y2295" s="147" t="str">
        <f t="shared" si="883"/>
        <v/>
      </c>
      <c r="AC2295" s="151">
        <v>1614</v>
      </c>
      <c r="AD2295" s="147">
        <f t="shared" si="884"/>
        <v>2.4560000000000004</v>
      </c>
      <c r="AE2295" s="170">
        <f t="shared" si="885"/>
        <v>1.9547526286731981E-2</v>
      </c>
      <c r="AF2295" s="170">
        <f t="shared" si="886"/>
        <v>0.99297534212838379</v>
      </c>
      <c r="AG2295" s="147">
        <f t="shared" si="887"/>
        <v>1.9547526286731981E-2</v>
      </c>
      <c r="AH2295" s="147" t="str">
        <f t="shared" si="888"/>
        <v/>
      </c>
      <c r="AI2295" s="147" t="str">
        <f t="shared" si="889"/>
        <v/>
      </c>
      <c r="AJ2295" s="169">
        <f t="shared" si="890"/>
        <v>0</v>
      </c>
      <c r="AK2295" s="169" t="str">
        <f t="shared" si="891"/>
        <v/>
      </c>
      <c r="AL2295" s="169" t="str">
        <f t="shared" si="892"/>
        <v/>
      </c>
      <c r="AM2295" s="169"/>
      <c r="AN2295" s="169"/>
      <c r="AO2295" s="169"/>
      <c r="AP2295" s="169"/>
      <c r="AQ2295" s="169"/>
      <c r="AR2295" s="169"/>
      <c r="AS2295" s="169"/>
      <c r="AT2295" s="148"/>
      <c r="AU2295" s="149"/>
      <c r="AV2295" s="148"/>
      <c r="AW2295" s="173"/>
      <c r="AX2295" s="174"/>
      <c r="AY2295" s="175"/>
      <c r="AZ2295" s="175"/>
      <c r="BA2295" s="176"/>
      <c r="BB2295" s="176"/>
      <c r="BC2295" s="150"/>
      <c r="BE2295" s="151">
        <v>1591</v>
      </c>
      <c r="BF2295" s="164">
        <f t="shared" si="862"/>
        <v>10.175999999999924</v>
      </c>
      <c r="BG2295" s="177">
        <f t="shared" si="863"/>
        <v>0.17881717829450619</v>
      </c>
      <c r="BH2295" s="178">
        <f t="shared" si="864"/>
        <v>3.4665521204749195E-4</v>
      </c>
      <c r="BI2295" s="179" t="str">
        <f t="shared" si="865"/>
        <v/>
      </c>
      <c r="BJ2295" s="179" t="str">
        <f t="shared" si="861"/>
        <v/>
      </c>
    </row>
    <row r="2296" spans="2:62" ht="20.100000000000001" customHeight="1" x14ac:dyDescent="0.25">
      <c r="B2296" s="147"/>
      <c r="C2296" s="151">
        <v>1615</v>
      </c>
      <c r="D2296" s="147">
        <f t="shared" si="866"/>
        <v>1837.4200177979969</v>
      </c>
      <c r="E2296" s="170">
        <f t="shared" si="867"/>
        <v>2.5914837271195852E-5</v>
      </c>
      <c r="F2296" s="170">
        <f t="shared" si="868"/>
        <v>0.99305314921137566</v>
      </c>
      <c r="G2296" s="147">
        <f t="shared" si="869"/>
        <v>2.5914837271195852E-5</v>
      </c>
      <c r="H2296" s="147" t="str">
        <f t="shared" si="870"/>
        <v/>
      </c>
      <c r="I2296" s="147" t="str">
        <f t="shared" si="871"/>
        <v/>
      </c>
      <c r="J2296" s="147">
        <f t="shared" si="872"/>
        <v>4.1371601454621091E-7</v>
      </c>
      <c r="K2296" s="147" t="str">
        <f t="shared" si="873"/>
        <v/>
      </c>
      <c r="L2296" s="147" t="str">
        <f t="shared" si="874"/>
        <v/>
      </c>
      <c r="P2296" s="151">
        <v>1615</v>
      </c>
      <c r="Q2296" s="147">
        <f t="shared" si="875"/>
        <v>59093.463608470658</v>
      </c>
      <c r="R2296" s="170">
        <f t="shared" si="876"/>
        <v>8.0578185559675759E-7</v>
      </c>
      <c r="S2296" s="170">
        <f t="shared" si="877"/>
        <v>0.99305314921137566</v>
      </c>
      <c r="T2296" s="147">
        <f t="shared" si="878"/>
        <v>8.0578185559675759E-7</v>
      </c>
      <c r="U2296" s="147" t="str">
        <f t="shared" si="879"/>
        <v/>
      </c>
      <c r="V2296" s="147" t="str">
        <f t="shared" si="880"/>
        <v/>
      </c>
      <c r="W2296" s="171">
        <f t="shared" si="881"/>
        <v>3.9521342100958325E-6</v>
      </c>
      <c r="X2296" s="169" t="str">
        <f t="shared" si="882"/>
        <v/>
      </c>
      <c r="Y2296" s="147" t="str">
        <f t="shared" si="883"/>
        <v/>
      </c>
      <c r="AC2296" s="151">
        <v>1615</v>
      </c>
      <c r="AD2296" s="147">
        <f t="shared" si="884"/>
        <v>2.46</v>
      </c>
      <c r="AE2296" s="170">
        <f t="shared" si="885"/>
        <v>1.9356276731736961E-2</v>
      </c>
      <c r="AF2296" s="170">
        <f t="shared" si="886"/>
        <v>0.99305314921137566</v>
      </c>
      <c r="AG2296" s="147">
        <f t="shared" si="887"/>
        <v>1.9356276731736961E-2</v>
      </c>
      <c r="AH2296" s="147" t="str">
        <f t="shared" si="888"/>
        <v/>
      </c>
      <c r="AI2296" s="147" t="str">
        <f t="shared" si="889"/>
        <v/>
      </c>
      <c r="AJ2296" s="169">
        <f t="shared" si="890"/>
        <v>0</v>
      </c>
      <c r="AK2296" s="169" t="str">
        <f t="shared" si="891"/>
        <v/>
      </c>
      <c r="AL2296" s="169" t="str">
        <f t="shared" si="892"/>
        <v/>
      </c>
      <c r="AM2296" s="169"/>
      <c r="AN2296" s="169"/>
      <c r="AO2296" s="169"/>
      <c r="AP2296" s="169"/>
      <c r="AQ2296" s="169"/>
      <c r="AR2296" s="169"/>
      <c r="AS2296" s="169"/>
      <c r="AT2296" s="148"/>
      <c r="AU2296" s="149"/>
      <c r="AV2296" s="148"/>
      <c r="AW2296" s="173"/>
      <c r="AX2296" s="174"/>
      <c r="AY2296" s="175"/>
      <c r="AZ2296" s="175"/>
      <c r="BA2296" s="176"/>
      <c r="BB2296" s="176"/>
      <c r="BC2296" s="150"/>
      <c r="BE2296" s="151">
        <v>1592</v>
      </c>
      <c r="BF2296" s="164">
        <f t="shared" si="862"/>
        <v>10.182399999999923</v>
      </c>
      <c r="BG2296" s="177">
        <f t="shared" si="863"/>
        <v>0.1784705230824587</v>
      </c>
      <c r="BH2296" s="178">
        <f t="shared" si="864"/>
        <v>3.4609108773756003E-4</v>
      </c>
      <c r="BI2296" s="179" t="str">
        <f t="shared" si="865"/>
        <v/>
      </c>
      <c r="BJ2296" s="179" t="str">
        <f t="shared" si="861"/>
        <v/>
      </c>
    </row>
    <row r="2297" spans="2:62" ht="20.100000000000001" customHeight="1" x14ac:dyDescent="0.25">
      <c r="B2297" s="147"/>
      <c r="C2297" s="151">
        <v>1616</v>
      </c>
      <c r="D2297" s="147">
        <f t="shared" si="866"/>
        <v>1840.4076926236844</v>
      </c>
      <c r="E2297" s="170">
        <f t="shared" si="867"/>
        <v>2.5660880489399136E-5</v>
      </c>
      <c r="F2297" s="170">
        <f t="shared" si="868"/>
        <v>0.9931301944282156</v>
      </c>
      <c r="G2297" s="147">
        <f t="shared" si="869"/>
        <v>2.5660880489399136E-5</v>
      </c>
      <c r="H2297" s="147" t="str">
        <f t="shared" si="870"/>
        <v/>
      </c>
      <c r="I2297" s="147" t="str">
        <f t="shared" si="871"/>
        <v/>
      </c>
      <c r="J2297" s="147">
        <f t="shared" si="872"/>
        <v>4.2002400583095647E-7</v>
      </c>
      <c r="K2297" s="147" t="str">
        <f t="shared" si="873"/>
        <v/>
      </c>
      <c r="L2297" s="147" t="str">
        <f t="shared" si="874"/>
        <v/>
      </c>
      <c r="P2297" s="151">
        <v>1616</v>
      </c>
      <c r="Q2297" s="147">
        <f t="shared" si="875"/>
        <v>59189.55054116738</v>
      </c>
      <c r="R2297" s="170">
        <f t="shared" si="876"/>
        <v>7.9788546154511346E-7</v>
      </c>
      <c r="S2297" s="170">
        <f t="shared" si="877"/>
        <v>0.9931301944282156</v>
      </c>
      <c r="T2297" s="147">
        <f t="shared" si="878"/>
        <v>7.9788546154511346E-7</v>
      </c>
      <c r="U2297" s="147" t="str">
        <f t="shared" si="879"/>
        <v/>
      </c>
      <c r="V2297" s="147" t="str">
        <f t="shared" si="880"/>
        <v/>
      </c>
      <c r="W2297" s="171">
        <f t="shared" si="881"/>
        <v>3.9254064039406498E-6</v>
      </c>
      <c r="X2297" s="169" t="str">
        <f t="shared" si="882"/>
        <v/>
      </c>
      <c r="Y2297" s="147" t="str">
        <f t="shared" si="883"/>
        <v/>
      </c>
      <c r="AC2297" s="151">
        <v>1616</v>
      </c>
      <c r="AD2297" s="147">
        <f t="shared" si="884"/>
        <v>2.4640000000000004</v>
      </c>
      <c r="AE2297" s="170">
        <f t="shared" si="885"/>
        <v>1.9166591660790239E-2</v>
      </c>
      <c r="AF2297" s="170">
        <f t="shared" si="886"/>
        <v>0.9931301944282156</v>
      </c>
      <c r="AG2297" s="147">
        <f t="shared" si="887"/>
        <v>1.9166591660790239E-2</v>
      </c>
      <c r="AH2297" s="147" t="str">
        <f t="shared" si="888"/>
        <v/>
      </c>
      <c r="AI2297" s="147" t="str">
        <f t="shared" si="889"/>
        <v/>
      </c>
      <c r="AJ2297" s="169">
        <f t="shared" si="890"/>
        <v>0</v>
      </c>
      <c r="AK2297" s="169" t="str">
        <f t="shared" si="891"/>
        <v/>
      </c>
      <c r="AL2297" s="169" t="str">
        <f t="shared" si="892"/>
        <v/>
      </c>
      <c r="AM2297" s="169"/>
      <c r="AN2297" s="169"/>
      <c r="AO2297" s="169"/>
      <c r="AP2297" s="169"/>
      <c r="AQ2297" s="169"/>
      <c r="AR2297" s="169"/>
      <c r="AS2297" s="169"/>
      <c r="AT2297" s="148"/>
      <c r="AU2297" s="149"/>
      <c r="AV2297" s="148"/>
      <c r="AW2297" s="173"/>
      <c r="AX2297" s="174"/>
      <c r="AY2297" s="175"/>
      <c r="AZ2297" s="175"/>
      <c r="BA2297" s="176"/>
      <c r="BB2297" s="176"/>
      <c r="BC2297" s="150"/>
      <c r="BE2297" s="151">
        <v>1593</v>
      </c>
      <c r="BF2297" s="164">
        <f t="shared" si="862"/>
        <v>10.188799999999922</v>
      </c>
      <c r="BG2297" s="177">
        <f t="shared" si="863"/>
        <v>0.17812443199472114</v>
      </c>
      <c r="BH2297" s="178">
        <f t="shared" si="864"/>
        <v>3.4552754040387268E-4</v>
      </c>
      <c r="BI2297" s="179" t="str">
        <f t="shared" si="865"/>
        <v/>
      </c>
      <c r="BJ2297" s="179" t="str">
        <f t="shared" si="861"/>
        <v/>
      </c>
    </row>
    <row r="2298" spans="2:62" ht="20.100000000000001" customHeight="1" x14ac:dyDescent="0.25">
      <c r="B2298" s="147"/>
      <c r="C2298" s="151">
        <v>1617</v>
      </c>
      <c r="D2298" s="147">
        <f t="shared" si="866"/>
        <v>1843.3953674493728</v>
      </c>
      <c r="E2298" s="170">
        <f t="shared" si="867"/>
        <v>2.5409005852210931E-5</v>
      </c>
      <c r="F2298" s="170">
        <f t="shared" si="868"/>
        <v>0.99320648401825162</v>
      </c>
      <c r="G2298" s="147">
        <f t="shared" si="869"/>
        <v>2.5409005852210931E-5</v>
      </c>
      <c r="H2298" s="147" t="str">
        <f t="shared" si="870"/>
        <v/>
      </c>
      <c r="I2298" s="147" t="str">
        <f t="shared" si="871"/>
        <v/>
      </c>
      <c r="J2298" s="147">
        <f t="shared" si="872"/>
        <v>4.2642135322637545E-7</v>
      </c>
      <c r="K2298" s="147" t="str">
        <f t="shared" si="873"/>
        <v/>
      </c>
      <c r="L2298" s="147" t="str">
        <f t="shared" si="874"/>
        <v/>
      </c>
      <c r="P2298" s="151">
        <v>1617</v>
      </c>
      <c r="Q2298" s="147">
        <f t="shared" si="875"/>
        <v>59285.637473864073</v>
      </c>
      <c r="R2298" s="170">
        <f t="shared" si="876"/>
        <v>7.9005380856549646E-7</v>
      </c>
      <c r="S2298" s="170">
        <f t="shared" si="877"/>
        <v>0.99320648401825162</v>
      </c>
      <c r="T2298" s="147">
        <f t="shared" si="878"/>
        <v>7.9005380856549646E-7</v>
      </c>
      <c r="U2298" s="147" t="str">
        <f t="shared" si="879"/>
        <v/>
      </c>
      <c r="V2298" s="147" t="str">
        <f t="shared" si="880"/>
        <v/>
      </c>
      <c r="W2298" s="171">
        <f t="shared" si="881"/>
        <v>3.8987969734585504E-6</v>
      </c>
      <c r="X2298" s="169" t="str">
        <f t="shared" si="882"/>
        <v/>
      </c>
      <c r="Y2298" s="147" t="str">
        <f t="shared" si="883"/>
        <v/>
      </c>
      <c r="AC2298" s="151">
        <v>1617</v>
      </c>
      <c r="AD2298" s="147">
        <f t="shared" si="884"/>
        <v>2.468</v>
      </c>
      <c r="AE2298" s="170">
        <f t="shared" si="885"/>
        <v>1.897846178260116E-2</v>
      </c>
      <c r="AF2298" s="170">
        <f t="shared" si="886"/>
        <v>0.99320648401825162</v>
      </c>
      <c r="AG2298" s="147">
        <f t="shared" si="887"/>
        <v>1.897846178260116E-2</v>
      </c>
      <c r="AH2298" s="147" t="str">
        <f t="shared" si="888"/>
        <v/>
      </c>
      <c r="AI2298" s="147" t="str">
        <f t="shared" si="889"/>
        <v/>
      </c>
      <c r="AJ2298" s="169">
        <f t="shared" si="890"/>
        <v>0</v>
      </c>
      <c r="AK2298" s="169" t="str">
        <f t="shared" si="891"/>
        <v/>
      </c>
      <c r="AL2298" s="169" t="str">
        <f t="shared" si="892"/>
        <v/>
      </c>
      <c r="AM2298" s="169"/>
      <c r="AN2298" s="169"/>
      <c r="AO2298" s="169"/>
      <c r="AP2298" s="169"/>
      <c r="AQ2298" s="169"/>
      <c r="AR2298" s="169"/>
      <c r="AS2298" s="169"/>
      <c r="AT2298" s="148"/>
      <c r="AU2298" s="149"/>
      <c r="AV2298" s="148"/>
      <c r="AW2298" s="173"/>
      <c r="AX2298" s="174"/>
      <c r="AY2298" s="175"/>
      <c r="AZ2298" s="175"/>
      <c r="BA2298" s="176"/>
      <c r="BB2298" s="176"/>
      <c r="BC2298" s="150"/>
      <c r="BE2298" s="151">
        <v>1594</v>
      </c>
      <c r="BF2298" s="164">
        <f t="shared" si="862"/>
        <v>10.195199999999922</v>
      </c>
      <c r="BG2298" s="177">
        <f t="shared" si="863"/>
        <v>0.17777890445431727</v>
      </c>
      <c r="BH2298" s="178">
        <f t="shared" si="864"/>
        <v>3.4496457064578379E-4</v>
      </c>
      <c r="BI2298" s="179" t="str">
        <f t="shared" si="865"/>
        <v/>
      </c>
      <c r="BJ2298" s="179" t="str">
        <f t="shared" si="861"/>
        <v/>
      </c>
    </row>
    <row r="2299" spans="2:62" ht="20.100000000000001" customHeight="1" x14ac:dyDescent="0.25">
      <c r="B2299" s="147"/>
      <c r="C2299" s="151">
        <v>1618</v>
      </c>
      <c r="D2299" s="147">
        <f t="shared" si="866"/>
        <v>1846.3830422750602</v>
      </c>
      <c r="E2299" s="170">
        <f t="shared" si="867"/>
        <v>2.5159200942687214E-5</v>
      </c>
      <c r="F2299" s="170">
        <f t="shared" si="868"/>
        <v>0.99328202418370004</v>
      </c>
      <c r="G2299" s="147">
        <f t="shared" si="869"/>
        <v>2.5159200942687214E-5</v>
      </c>
      <c r="H2299" s="147" t="str">
        <f t="shared" si="870"/>
        <v/>
      </c>
      <c r="I2299" s="147" t="str">
        <f t="shared" si="871"/>
        <v/>
      </c>
      <c r="J2299" s="147">
        <f t="shared" si="872"/>
        <v>4.3290921143478649E-7</v>
      </c>
      <c r="K2299" s="147" t="str">
        <f t="shared" si="873"/>
        <v/>
      </c>
      <c r="L2299" s="147" t="str">
        <f t="shared" si="874"/>
        <v/>
      </c>
      <c r="P2299" s="151">
        <v>1618</v>
      </c>
      <c r="Q2299" s="147">
        <f t="shared" si="875"/>
        <v>59381.724406560767</v>
      </c>
      <c r="R2299" s="170">
        <f t="shared" si="876"/>
        <v>7.8228651057219859E-7</v>
      </c>
      <c r="S2299" s="170">
        <f t="shared" si="877"/>
        <v>0.99328202418370004</v>
      </c>
      <c r="T2299" s="147">
        <f t="shared" si="878"/>
        <v>7.8228651057219859E-7</v>
      </c>
      <c r="U2299" s="147" t="str">
        <f t="shared" si="879"/>
        <v/>
      </c>
      <c r="V2299" s="147" t="str">
        <f t="shared" si="880"/>
        <v/>
      </c>
      <c r="W2299" s="171">
        <f t="shared" si="881"/>
        <v>3.8723059648168864E-6</v>
      </c>
      <c r="X2299" s="169" t="str">
        <f t="shared" si="882"/>
        <v/>
      </c>
      <c r="Y2299" s="147" t="str">
        <f t="shared" si="883"/>
        <v/>
      </c>
      <c r="AC2299" s="151">
        <v>1618</v>
      </c>
      <c r="AD2299" s="147">
        <f t="shared" si="884"/>
        <v>2.4720000000000004</v>
      </c>
      <c r="AE2299" s="170">
        <f t="shared" si="885"/>
        <v>1.8791877822721813E-2</v>
      </c>
      <c r="AF2299" s="170">
        <f t="shared" si="886"/>
        <v>0.99328202418370004</v>
      </c>
      <c r="AG2299" s="147">
        <f t="shared" si="887"/>
        <v>1.8791877822721813E-2</v>
      </c>
      <c r="AH2299" s="147" t="str">
        <f t="shared" si="888"/>
        <v/>
      </c>
      <c r="AI2299" s="147" t="str">
        <f t="shared" si="889"/>
        <v/>
      </c>
      <c r="AJ2299" s="169">
        <f t="shared" si="890"/>
        <v>0</v>
      </c>
      <c r="AK2299" s="169" t="str">
        <f t="shared" si="891"/>
        <v/>
      </c>
      <c r="AL2299" s="169" t="str">
        <f t="shared" si="892"/>
        <v/>
      </c>
      <c r="AM2299" s="169"/>
      <c r="AN2299" s="169"/>
      <c r="AO2299" s="169"/>
      <c r="AP2299" s="169"/>
      <c r="AQ2299" s="169"/>
      <c r="AR2299" s="169"/>
      <c r="AS2299" s="169"/>
      <c r="AT2299" s="148"/>
      <c r="AU2299" s="149"/>
      <c r="AV2299" s="148"/>
      <c r="AW2299" s="173"/>
      <c r="AX2299" s="174"/>
      <c r="AY2299" s="175"/>
      <c r="AZ2299" s="175"/>
      <c r="BA2299" s="176"/>
      <c r="BB2299" s="176"/>
      <c r="BC2299" s="150"/>
      <c r="BE2299" s="151">
        <v>1595</v>
      </c>
      <c r="BF2299" s="164">
        <f t="shared" si="862"/>
        <v>10.201599999999921</v>
      </c>
      <c r="BG2299" s="177">
        <f t="shared" si="863"/>
        <v>0.17743393988367148</v>
      </c>
      <c r="BH2299" s="178">
        <f t="shared" si="864"/>
        <v>3.4440217905698511E-4</v>
      </c>
      <c r="BI2299" s="179" t="str">
        <f t="shared" si="865"/>
        <v/>
      </c>
      <c r="BJ2299" s="179" t="str">
        <f t="shared" si="861"/>
        <v/>
      </c>
    </row>
    <row r="2300" spans="2:62" ht="20.100000000000001" customHeight="1" x14ac:dyDescent="0.25">
      <c r="B2300" s="147"/>
      <c r="C2300" s="151">
        <v>1619</v>
      </c>
      <c r="D2300" s="147">
        <f t="shared" si="866"/>
        <v>1849.3707171007477</v>
      </c>
      <c r="E2300" s="170">
        <f t="shared" si="867"/>
        <v>2.4911453367003115E-5</v>
      </c>
      <c r="F2300" s="170">
        <f t="shared" si="868"/>
        <v>0.99335682108971413</v>
      </c>
      <c r="G2300" s="147">
        <f t="shared" si="869"/>
        <v>2.4911453367003115E-5</v>
      </c>
      <c r="H2300" s="147" t="str">
        <f t="shared" si="870"/>
        <v/>
      </c>
      <c r="I2300" s="147" t="str">
        <f t="shared" si="871"/>
        <v/>
      </c>
      <c r="J2300" s="147">
        <f t="shared" si="872"/>
        <v>4.3948874835876751E-7</v>
      </c>
      <c r="K2300" s="147" t="str">
        <f t="shared" si="873"/>
        <v/>
      </c>
      <c r="L2300" s="147" t="str">
        <f t="shared" si="874"/>
        <v/>
      </c>
      <c r="P2300" s="151">
        <v>1619</v>
      </c>
      <c r="Q2300" s="147">
        <f t="shared" si="875"/>
        <v>59477.81133925746</v>
      </c>
      <c r="R2300" s="170">
        <f t="shared" si="876"/>
        <v>7.7458318219837082E-7</v>
      </c>
      <c r="S2300" s="170">
        <f t="shared" si="877"/>
        <v>0.99335682108971413</v>
      </c>
      <c r="T2300" s="147">
        <f t="shared" si="878"/>
        <v>7.7458318219837082E-7</v>
      </c>
      <c r="U2300" s="147" t="str">
        <f t="shared" si="879"/>
        <v/>
      </c>
      <c r="V2300" s="147" t="str">
        <f t="shared" si="880"/>
        <v/>
      </c>
      <c r="W2300" s="171">
        <f t="shared" si="881"/>
        <v>3.8459334182048047E-6</v>
      </c>
      <c r="X2300" s="169" t="str">
        <f t="shared" si="882"/>
        <v/>
      </c>
      <c r="Y2300" s="147" t="str">
        <f t="shared" si="883"/>
        <v/>
      </c>
      <c r="AC2300" s="151">
        <v>1619</v>
      </c>
      <c r="AD2300" s="147">
        <f t="shared" si="884"/>
        <v>2.476</v>
      </c>
      <c r="AE2300" s="170">
        <f t="shared" si="885"/>
        <v>1.8606830523972679E-2</v>
      </c>
      <c r="AF2300" s="170">
        <f t="shared" si="886"/>
        <v>0.99335682108971413</v>
      </c>
      <c r="AG2300" s="147">
        <f t="shared" si="887"/>
        <v>1.8606830523972679E-2</v>
      </c>
      <c r="AH2300" s="147" t="str">
        <f t="shared" si="888"/>
        <v/>
      </c>
      <c r="AI2300" s="147" t="str">
        <f t="shared" si="889"/>
        <v/>
      </c>
      <c r="AJ2300" s="169">
        <f t="shared" si="890"/>
        <v>0</v>
      </c>
      <c r="AK2300" s="169" t="str">
        <f t="shared" si="891"/>
        <v/>
      </c>
      <c r="AL2300" s="169" t="str">
        <f t="shared" si="892"/>
        <v/>
      </c>
      <c r="AM2300" s="169"/>
      <c r="AN2300" s="169"/>
      <c r="AO2300" s="169"/>
      <c r="AP2300" s="169"/>
      <c r="AQ2300" s="169"/>
      <c r="AR2300" s="169"/>
      <c r="AS2300" s="169"/>
      <c r="AT2300" s="148"/>
      <c r="AU2300" s="149"/>
      <c r="AV2300" s="148"/>
      <c r="AW2300" s="173"/>
      <c r="AX2300" s="174"/>
      <c r="AY2300" s="175"/>
      <c r="AZ2300" s="175"/>
      <c r="BA2300" s="176"/>
      <c r="BB2300" s="176"/>
      <c r="BC2300" s="150"/>
      <c r="BE2300" s="151">
        <v>1596</v>
      </c>
      <c r="BF2300" s="164">
        <f t="shared" si="862"/>
        <v>10.20799999999992</v>
      </c>
      <c r="BG2300" s="177">
        <f t="shared" si="863"/>
        <v>0.1770895377046145</v>
      </c>
      <c r="BH2300" s="178">
        <f t="shared" si="864"/>
        <v>3.4384036622617242E-4</v>
      </c>
      <c r="BI2300" s="179" t="str">
        <f t="shared" si="865"/>
        <v/>
      </c>
      <c r="BJ2300" s="179" t="str">
        <f t="shared" si="861"/>
        <v/>
      </c>
    </row>
    <row r="2301" spans="2:62" ht="20.100000000000001" customHeight="1" x14ac:dyDescent="0.25">
      <c r="B2301" s="147"/>
      <c r="C2301" s="151">
        <v>1620</v>
      </c>
      <c r="D2301" s="147">
        <f t="shared" si="866"/>
        <v>1852.3583919264361</v>
      </c>
      <c r="E2301" s="170">
        <f t="shared" si="867"/>
        <v>2.4665750755014991E-5</v>
      </c>
      <c r="F2301" s="170">
        <f t="shared" si="868"/>
        <v>0.9934308808644533</v>
      </c>
      <c r="G2301" s="147">
        <f t="shared" si="869"/>
        <v>2.4665750755014991E-5</v>
      </c>
      <c r="H2301" s="147" t="str">
        <f t="shared" si="870"/>
        <v/>
      </c>
      <c r="I2301" s="147" t="str">
        <f t="shared" si="871"/>
        <v/>
      </c>
      <c r="J2301" s="147">
        <f t="shared" si="872"/>
        <v>4.4616114522667501E-7</v>
      </c>
      <c r="K2301" s="147" t="str">
        <f t="shared" si="873"/>
        <v/>
      </c>
      <c r="L2301" s="147" t="str">
        <f t="shared" si="874"/>
        <v/>
      </c>
      <c r="P2301" s="151">
        <v>1620</v>
      </c>
      <c r="Q2301" s="147">
        <f t="shared" si="875"/>
        <v>59573.898271954182</v>
      </c>
      <c r="R2301" s="170">
        <f t="shared" si="876"/>
        <v>7.6694343881349461E-7</v>
      </c>
      <c r="S2301" s="170">
        <f t="shared" si="877"/>
        <v>0.9934308808644533</v>
      </c>
      <c r="T2301" s="147">
        <f t="shared" si="878"/>
        <v>7.6694343881349461E-7</v>
      </c>
      <c r="U2301" s="147" t="str">
        <f t="shared" si="879"/>
        <v/>
      </c>
      <c r="V2301" s="147" t="str">
        <f t="shared" si="880"/>
        <v/>
      </c>
      <c r="W2301" s="171">
        <f t="shared" si="881"/>
        <v>3.8196793678712948E-6</v>
      </c>
      <c r="X2301" s="169" t="str">
        <f t="shared" si="882"/>
        <v/>
      </c>
      <c r="Y2301" s="147" t="str">
        <f t="shared" si="883"/>
        <v/>
      </c>
      <c r="AC2301" s="151">
        <v>1620</v>
      </c>
      <c r="AD2301" s="147">
        <f t="shared" si="884"/>
        <v>2.4800000000000004</v>
      </c>
      <c r="AE2301" s="170">
        <f t="shared" si="885"/>
        <v>1.8423310646862031E-2</v>
      </c>
      <c r="AF2301" s="170">
        <f t="shared" si="886"/>
        <v>0.9934308808644533</v>
      </c>
      <c r="AG2301" s="147">
        <f t="shared" si="887"/>
        <v>1.8423310646862031E-2</v>
      </c>
      <c r="AH2301" s="147" t="str">
        <f t="shared" si="888"/>
        <v/>
      </c>
      <c r="AI2301" s="147" t="str">
        <f t="shared" si="889"/>
        <v/>
      </c>
      <c r="AJ2301" s="169">
        <f t="shared" si="890"/>
        <v>0</v>
      </c>
      <c r="AK2301" s="169" t="str">
        <f t="shared" si="891"/>
        <v/>
      </c>
      <c r="AL2301" s="169" t="str">
        <f t="shared" si="892"/>
        <v/>
      </c>
      <c r="AM2301" s="169"/>
      <c r="AN2301" s="169"/>
      <c r="AO2301" s="169"/>
      <c r="AP2301" s="169"/>
      <c r="AQ2301" s="169"/>
      <c r="AR2301" s="169"/>
      <c r="AS2301" s="169"/>
      <c r="AT2301" s="148"/>
      <c r="AU2301" s="149"/>
      <c r="AV2301" s="148"/>
      <c r="AW2301" s="173"/>
      <c r="AX2301" s="174"/>
      <c r="AY2301" s="175"/>
      <c r="AZ2301" s="175"/>
      <c r="BA2301" s="176"/>
      <c r="BB2301" s="176"/>
      <c r="BC2301" s="150"/>
      <c r="BE2301" s="151">
        <v>1597</v>
      </c>
      <c r="BF2301" s="164">
        <f t="shared" si="862"/>
        <v>10.21439999999992</v>
      </c>
      <c r="BG2301" s="177">
        <f t="shared" si="863"/>
        <v>0.17674569733838832</v>
      </c>
      <c r="BH2301" s="178">
        <f t="shared" si="864"/>
        <v>3.4327913273612953E-4</v>
      </c>
      <c r="BI2301" s="179" t="str">
        <f t="shared" si="865"/>
        <v/>
      </c>
      <c r="BJ2301" s="179" t="str">
        <f t="shared" si="861"/>
        <v/>
      </c>
    </row>
    <row r="2302" spans="2:62" ht="20.100000000000001" customHeight="1" x14ac:dyDescent="0.25">
      <c r="B2302" s="147"/>
      <c r="C2302" s="151">
        <v>1621</v>
      </c>
      <c r="D2302" s="147">
        <f t="shared" si="866"/>
        <v>1855.3460667521235</v>
      </c>
      <c r="E2302" s="170">
        <f t="shared" si="867"/>
        <v>2.44220807608153E-5</v>
      </c>
      <c r="F2302" s="170">
        <f t="shared" si="868"/>
        <v>0.9935042095991552</v>
      </c>
      <c r="G2302" s="147">
        <f t="shared" si="869"/>
        <v>2.44220807608153E-5</v>
      </c>
      <c r="H2302" s="147" t="str">
        <f t="shared" si="870"/>
        <v/>
      </c>
      <c r="I2302" s="147" t="str">
        <f t="shared" si="871"/>
        <v/>
      </c>
      <c r="J2302" s="147">
        <f t="shared" si="872"/>
        <v>4.5292759671899702E-7</v>
      </c>
      <c r="K2302" s="147" t="str">
        <f t="shared" si="873"/>
        <v/>
      </c>
      <c r="L2302" s="147" t="str">
        <f t="shared" si="874"/>
        <v/>
      </c>
      <c r="P2302" s="151">
        <v>1621</v>
      </c>
      <c r="Q2302" s="147">
        <f t="shared" si="875"/>
        <v>59669.985204650875</v>
      </c>
      <c r="R2302" s="170">
        <f t="shared" si="876"/>
        <v>7.5936689654063484E-7</v>
      </c>
      <c r="S2302" s="170">
        <f t="shared" si="877"/>
        <v>0.9935042095991552</v>
      </c>
      <c r="T2302" s="147">
        <f t="shared" si="878"/>
        <v>7.5936689654063484E-7</v>
      </c>
      <c r="U2302" s="147" t="str">
        <f t="shared" si="879"/>
        <v/>
      </c>
      <c r="V2302" s="147" t="str">
        <f t="shared" si="880"/>
        <v/>
      </c>
      <c r="W2302" s="171">
        <f t="shared" si="881"/>
        <v>3.7935438421634894E-6</v>
      </c>
      <c r="X2302" s="169" t="str">
        <f t="shared" si="882"/>
        <v/>
      </c>
      <c r="Y2302" s="147" t="str">
        <f t="shared" si="883"/>
        <v/>
      </c>
      <c r="AC2302" s="151">
        <v>1621</v>
      </c>
      <c r="AD2302" s="147">
        <f t="shared" si="884"/>
        <v>2.484</v>
      </c>
      <c r="AE2302" s="170">
        <f t="shared" si="885"/>
        <v>1.824130897000055E-2</v>
      </c>
      <c r="AF2302" s="170">
        <f t="shared" si="886"/>
        <v>0.9935042095991552</v>
      </c>
      <c r="AG2302" s="147">
        <f t="shared" si="887"/>
        <v>1.824130897000055E-2</v>
      </c>
      <c r="AH2302" s="147" t="str">
        <f t="shared" si="888"/>
        <v/>
      </c>
      <c r="AI2302" s="147" t="str">
        <f t="shared" si="889"/>
        <v/>
      </c>
      <c r="AJ2302" s="169">
        <f t="shared" si="890"/>
        <v>0</v>
      </c>
      <c r="AK2302" s="169" t="str">
        <f t="shared" si="891"/>
        <v/>
      </c>
      <c r="AL2302" s="169" t="str">
        <f t="shared" si="892"/>
        <v/>
      </c>
      <c r="AM2302" s="169"/>
      <c r="AN2302" s="169"/>
      <c r="AO2302" s="169"/>
      <c r="AP2302" s="169"/>
      <c r="AQ2302" s="169"/>
      <c r="AR2302" s="169"/>
      <c r="AS2302" s="169"/>
      <c r="AT2302" s="148"/>
      <c r="AU2302" s="149"/>
      <c r="AV2302" s="148"/>
      <c r="AW2302" s="173"/>
      <c r="AX2302" s="174"/>
      <c r="AY2302" s="175"/>
      <c r="AZ2302" s="175"/>
      <c r="BA2302" s="176"/>
      <c r="BB2302" s="176"/>
      <c r="BC2302" s="150"/>
      <c r="BE2302" s="151">
        <v>1598</v>
      </c>
      <c r="BF2302" s="164">
        <f t="shared" si="862"/>
        <v>10.220799999999919</v>
      </c>
      <c r="BG2302" s="177">
        <f t="shared" si="863"/>
        <v>0.17640241820565219</v>
      </c>
      <c r="BH2302" s="178">
        <f t="shared" si="864"/>
        <v>3.427184791640614E-4</v>
      </c>
      <c r="BI2302" s="179" t="str">
        <f t="shared" si="865"/>
        <v/>
      </c>
      <c r="BJ2302" s="179" t="str">
        <f t="shared" si="861"/>
        <v/>
      </c>
    </row>
    <row r="2303" spans="2:62" ht="20.100000000000001" customHeight="1" x14ac:dyDescent="0.25">
      <c r="B2303" s="147"/>
      <c r="C2303" s="151">
        <v>1622</v>
      </c>
      <c r="D2303" s="147">
        <f t="shared" si="866"/>
        <v>1858.3337415778119</v>
      </c>
      <c r="E2303" s="170">
        <f t="shared" si="867"/>
        <v>2.418043106327922E-5</v>
      </c>
      <c r="F2303" s="170">
        <f t="shared" si="868"/>
        <v>0.99357681334820891</v>
      </c>
      <c r="G2303" s="147">
        <f t="shared" si="869"/>
        <v>2.418043106327922E-5</v>
      </c>
      <c r="H2303" s="147" t="str">
        <f t="shared" si="870"/>
        <v/>
      </c>
      <c r="I2303" s="147" t="str">
        <f t="shared" si="871"/>
        <v/>
      </c>
      <c r="J2303" s="147">
        <f t="shared" si="872"/>
        <v>4.5978931109556157E-7</v>
      </c>
      <c r="K2303" s="147" t="str">
        <f t="shared" si="873"/>
        <v/>
      </c>
      <c r="L2303" s="147" t="str">
        <f t="shared" si="874"/>
        <v/>
      </c>
      <c r="P2303" s="151">
        <v>1622</v>
      </c>
      <c r="Q2303" s="147">
        <f t="shared" si="875"/>
        <v>59766.072137347568</v>
      </c>
      <c r="R2303" s="170">
        <f t="shared" si="876"/>
        <v>7.5185317227344152E-7</v>
      </c>
      <c r="S2303" s="170">
        <f t="shared" si="877"/>
        <v>0.99357681334820891</v>
      </c>
      <c r="T2303" s="147">
        <f t="shared" si="878"/>
        <v>7.5185317227344152E-7</v>
      </c>
      <c r="U2303" s="147" t="str">
        <f t="shared" si="879"/>
        <v/>
      </c>
      <c r="V2303" s="147" t="str">
        <f t="shared" si="880"/>
        <v/>
      </c>
      <c r="W2303" s="171">
        <f t="shared" si="881"/>
        <v>3.767526863565096E-6</v>
      </c>
      <c r="X2303" s="169" t="str">
        <f t="shared" si="882"/>
        <v/>
      </c>
      <c r="Y2303" s="147" t="str">
        <f t="shared" si="883"/>
        <v/>
      </c>
      <c r="AC2303" s="151">
        <v>1622</v>
      </c>
      <c r="AD2303" s="147">
        <f t="shared" si="884"/>
        <v>2.4880000000000004</v>
      </c>
      <c r="AE2303" s="170">
        <f t="shared" si="885"/>
        <v>1.8060816290509676E-2</v>
      </c>
      <c r="AF2303" s="170">
        <f t="shared" si="886"/>
        <v>0.99357681334820891</v>
      </c>
      <c r="AG2303" s="147">
        <f t="shared" si="887"/>
        <v>1.8060816290509676E-2</v>
      </c>
      <c r="AH2303" s="147" t="str">
        <f t="shared" si="888"/>
        <v/>
      </c>
      <c r="AI2303" s="147" t="str">
        <f t="shared" si="889"/>
        <v/>
      </c>
      <c r="AJ2303" s="169">
        <f t="shared" si="890"/>
        <v>0</v>
      </c>
      <c r="AK2303" s="169" t="str">
        <f t="shared" si="891"/>
        <v/>
      </c>
      <c r="AL2303" s="169" t="str">
        <f t="shared" si="892"/>
        <v/>
      </c>
      <c r="AM2303" s="169"/>
      <c r="AN2303" s="169"/>
      <c r="AO2303" s="169"/>
      <c r="AP2303" s="169"/>
      <c r="AQ2303" s="169"/>
      <c r="AR2303" s="169"/>
      <c r="AS2303" s="169"/>
      <c r="AT2303" s="148"/>
      <c r="AU2303" s="149"/>
      <c r="AV2303" s="148"/>
      <c r="AW2303" s="173"/>
      <c r="AX2303" s="174"/>
      <c r="AY2303" s="175"/>
      <c r="AZ2303" s="175"/>
      <c r="BA2303" s="176"/>
      <c r="BB2303" s="176"/>
      <c r="BC2303" s="150"/>
      <c r="BE2303" s="151">
        <v>1599</v>
      </c>
      <c r="BF2303" s="164">
        <f t="shared" si="862"/>
        <v>10.227199999999918</v>
      </c>
      <c r="BG2303" s="177">
        <f t="shared" si="863"/>
        <v>0.17605969972648813</v>
      </c>
      <c r="BH2303" s="178">
        <f t="shared" si="864"/>
        <v>3.4215840608184389E-4</v>
      </c>
      <c r="BI2303" s="179" t="str">
        <f t="shared" si="865"/>
        <v/>
      </c>
      <c r="BJ2303" s="179" t="str">
        <f t="shared" si="861"/>
        <v/>
      </c>
    </row>
    <row r="2304" spans="2:62" ht="20.100000000000001" customHeight="1" x14ac:dyDescent="0.25">
      <c r="B2304" s="147"/>
      <c r="C2304" s="151">
        <v>1623</v>
      </c>
      <c r="D2304" s="147">
        <f t="shared" si="866"/>
        <v>1861.3214164034994</v>
      </c>
      <c r="E2304" s="170">
        <f t="shared" si="867"/>
        <v>2.3940789366605132E-5</v>
      </c>
      <c r="F2304" s="170">
        <f t="shared" si="868"/>
        <v>0.99364869812922962</v>
      </c>
      <c r="G2304" s="147">
        <f t="shared" si="869"/>
        <v>2.3940789366605132E-5</v>
      </c>
      <c r="H2304" s="147" t="str">
        <f t="shared" si="870"/>
        <v/>
      </c>
      <c r="I2304" s="147" t="str">
        <f t="shared" si="871"/>
        <v/>
      </c>
      <c r="J2304" s="147">
        <f t="shared" si="872"/>
        <v>4.6674751032354916E-7</v>
      </c>
      <c r="K2304" s="147" t="str">
        <f t="shared" si="873"/>
        <v/>
      </c>
      <c r="L2304" s="147" t="str">
        <f t="shared" si="874"/>
        <v/>
      </c>
      <c r="P2304" s="151">
        <v>1623</v>
      </c>
      <c r="Q2304" s="147">
        <f t="shared" si="875"/>
        <v>59862.159070044261</v>
      </c>
      <c r="R2304" s="170">
        <f t="shared" si="876"/>
        <v>7.4440188369294058E-7</v>
      </c>
      <c r="S2304" s="170">
        <f t="shared" si="877"/>
        <v>0.99364869812922962</v>
      </c>
      <c r="T2304" s="147">
        <f t="shared" si="878"/>
        <v>7.4440188369294058E-7</v>
      </c>
      <c r="U2304" s="147" t="str">
        <f t="shared" si="879"/>
        <v/>
      </c>
      <c r="V2304" s="147" t="str">
        <f t="shared" si="880"/>
        <v/>
      </c>
      <c r="W2304" s="171">
        <f t="shared" si="881"/>
        <v>3.7416284487351121E-6</v>
      </c>
      <c r="X2304" s="169" t="str">
        <f t="shared" si="882"/>
        <v/>
      </c>
      <c r="Y2304" s="147" t="str">
        <f t="shared" si="883"/>
        <v/>
      </c>
      <c r="AC2304" s="151">
        <v>1623</v>
      </c>
      <c r="AD2304" s="147">
        <f t="shared" si="884"/>
        <v>2.492</v>
      </c>
      <c r="AE2304" s="170">
        <f t="shared" si="885"/>
        <v>1.7881823424425094E-2</v>
      </c>
      <c r="AF2304" s="170">
        <f t="shared" si="886"/>
        <v>0.99364869812922962</v>
      </c>
      <c r="AG2304" s="147">
        <f t="shared" si="887"/>
        <v>1.7881823424425094E-2</v>
      </c>
      <c r="AH2304" s="147" t="str">
        <f t="shared" si="888"/>
        <v/>
      </c>
      <c r="AI2304" s="147" t="str">
        <f t="shared" si="889"/>
        <v/>
      </c>
      <c r="AJ2304" s="169">
        <f t="shared" si="890"/>
        <v>0</v>
      </c>
      <c r="AK2304" s="169" t="str">
        <f t="shared" si="891"/>
        <v/>
      </c>
      <c r="AL2304" s="169" t="str">
        <f t="shared" si="892"/>
        <v/>
      </c>
      <c r="AM2304" s="169"/>
      <c r="AN2304" s="169"/>
      <c r="AO2304" s="169"/>
      <c r="AP2304" s="169"/>
      <c r="AQ2304" s="169"/>
      <c r="AR2304" s="169"/>
      <c r="AS2304" s="169"/>
      <c r="AT2304" s="148"/>
      <c r="AU2304" s="149"/>
      <c r="AV2304" s="148"/>
      <c r="AW2304" s="173"/>
      <c r="AX2304" s="174"/>
      <c r="AY2304" s="175"/>
      <c r="AZ2304" s="175"/>
      <c r="BA2304" s="176"/>
      <c r="BB2304" s="176"/>
      <c r="BC2304" s="150"/>
      <c r="BE2304" s="151">
        <v>1600</v>
      </c>
      <c r="BF2304" s="164">
        <f t="shared" si="862"/>
        <v>10.233599999999917</v>
      </c>
      <c r="BG2304" s="177">
        <f t="shared" si="863"/>
        <v>0.17571754132040629</v>
      </c>
      <c r="BH2304" s="178">
        <f t="shared" si="864"/>
        <v>3.4159891405599607E-4</v>
      </c>
      <c r="BI2304" s="179" t="str">
        <f t="shared" si="865"/>
        <v/>
      </c>
      <c r="BJ2304" s="179" t="str">
        <f t="shared" si="861"/>
        <v/>
      </c>
    </row>
    <row r="2305" spans="2:62" ht="20.100000000000001" customHeight="1" x14ac:dyDescent="0.25">
      <c r="B2305" s="147"/>
      <c r="C2305" s="151">
        <v>1624</v>
      </c>
      <c r="D2305" s="147">
        <f t="shared" si="866"/>
        <v>1864.3090912291868</v>
      </c>
      <c r="E2305" s="170">
        <f t="shared" si="867"/>
        <v>2.3703143400846454E-5</v>
      </c>
      <c r="F2305" s="170">
        <f t="shared" si="868"/>
        <v>0.9937198699231351</v>
      </c>
      <c r="G2305" s="147">
        <f t="shared" si="869"/>
        <v>2.3703143400846454E-5</v>
      </c>
      <c r="H2305" s="147" t="str">
        <f t="shared" si="870"/>
        <v/>
      </c>
      <c r="I2305" s="147" t="str">
        <f t="shared" si="871"/>
        <v/>
      </c>
      <c r="J2305" s="147">
        <f t="shared" si="872"/>
        <v>4.7380343020637304E-7</v>
      </c>
      <c r="K2305" s="147" t="str">
        <f t="shared" si="873"/>
        <v/>
      </c>
      <c r="L2305" s="147" t="str">
        <f t="shared" si="874"/>
        <v/>
      </c>
      <c r="P2305" s="151">
        <v>1624</v>
      </c>
      <c r="Q2305" s="147">
        <f t="shared" si="875"/>
        <v>59958.246002740983</v>
      </c>
      <c r="R2305" s="170">
        <f t="shared" si="876"/>
        <v>7.3701264928408652E-7</v>
      </c>
      <c r="S2305" s="170">
        <f t="shared" si="877"/>
        <v>0.9937198699231351</v>
      </c>
      <c r="T2305" s="147">
        <f t="shared" si="878"/>
        <v>7.3701264928408652E-7</v>
      </c>
      <c r="U2305" s="147" t="str">
        <f t="shared" si="879"/>
        <v/>
      </c>
      <c r="V2305" s="147" t="str">
        <f t="shared" si="880"/>
        <v/>
      </c>
      <c r="W2305" s="171">
        <f t="shared" si="881"/>
        <v>3.7158486085467032E-6</v>
      </c>
      <c r="X2305" s="169" t="str">
        <f t="shared" si="882"/>
        <v/>
      </c>
      <c r="Y2305" s="147" t="str">
        <f t="shared" si="883"/>
        <v/>
      </c>
      <c r="AC2305" s="151">
        <v>1624</v>
      </c>
      <c r="AD2305" s="147">
        <f t="shared" si="884"/>
        <v>2.4960000000000004</v>
      </c>
      <c r="AE2305" s="170">
        <f t="shared" si="885"/>
        <v>1.7704321207094198E-2</v>
      </c>
      <c r="AF2305" s="170">
        <f t="shared" si="886"/>
        <v>0.9937198699231351</v>
      </c>
      <c r="AG2305" s="147">
        <f t="shared" si="887"/>
        <v>1.7704321207094198E-2</v>
      </c>
      <c r="AH2305" s="147" t="str">
        <f t="shared" si="888"/>
        <v/>
      </c>
      <c r="AI2305" s="147" t="str">
        <f t="shared" si="889"/>
        <v/>
      </c>
      <c r="AJ2305" s="169">
        <f t="shared" si="890"/>
        <v>0</v>
      </c>
      <c r="AK2305" s="169" t="str">
        <f t="shared" si="891"/>
        <v/>
      </c>
      <c r="AL2305" s="169" t="str">
        <f t="shared" si="892"/>
        <v/>
      </c>
      <c r="AM2305" s="169"/>
      <c r="AN2305" s="169"/>
      <c r="AO2305" s="169"/>
      <c r="AP2305" s="169"/>
      <c r="AQ2305" s="169"/>
      <c r="AR2305" s="169"/>
      <c r="AS2305" s="169"/>
      <c r="AT2305" s="148"/>
      <c r="AU2305" s="149"/>
      <c r="AV2305" s="148"/>
      <c r="AW2305" s="173"/>
      <c r="AX2305" s="174"/>
      <c r="AY2305" s="175"/>
      <c r="AZ2305" s="175"/>
      <c r="BA2305" s="176"/>
      <c r="BB2305" s="176"/>
      <c r="BC2305" s="150"/>
      <c r="BE2305" s="151">
        <v>1601</v>
      </c>
      <c r="BF2305" s="164">
        <f t="shared" si="862"/>
        <v>10.239999999999917</v>
      </c>
      <c r="BG2305" s="177">
        <f t="shared" si="863"/>
        <v>0.17537594240635029</v>
      </c>
      <c r="BH2305" s="178">
        <f t="shared" si="864"/>
        <v>3.4104000364729159E-4</v>
      </c>
      <c r="BI2305" s="179" t="str">
        <f t="shared" si="865"/>
        <v/>
      </c>
      <c r="BJ2305" s="179" t="str">
        <f t="shared" ref="BJ2305:BJ2368" si="893">IF($BG2305&lt;(1-$BC$717),$BH2305,"")</f>
        <v/>
      </c>
    </row>
    <row r="2306" spans="2:62" ht="20.100000000000001" customHeight="1" x14ac:dyDescent="0.25">
      <c r="B2306" s="147"/>
      <c r="C2306" s="151">
        <v>1625</v>
      </c>
      <c r="D2306" s="147">
        <f t="shared" si="866"/>
        <v>1867.2967660548752</v>
      </c>
      <c r="E2306" s="170">
        <f t="shared" si="867"/>
        <v>2.3467480922437095E-5</v>
      </c>
      <c r="F2306" s="170">
        <f t="shared" si="868"/>
        <v>0.99379033467422384</v>
      </c>
      <c r="G2306" s="147">
        <f t="shared" si="869"/>
        <v>2.3467480922437095E-5</v>
      </c>
      <c r="H2306" s="147" t="str">
        <f t="shared" si="870"/>
        <v/>
      </c>
      <c r="I2306" s="147" t="str">
        <f t="shared" si="871"/>
        <v/>
      </c>
      <c r="J2306" s="147">
        <f t="shared" si="872"/>
        <v>4.8095832051337474E-7</v>
      </c>
      <c r="K2306" s="147" t="str">
        <f t="shared" si="873"/>
        <v/>
      </c>
      <c r="L2306" s="147" t="str">
        <f t="shared" si="874"/>
        <v/>
      </c>
      <c r="P2306" s="151">
        <v>1625</v>
      </c>
      <c r="Q2306" s="147">
        <f t="shared" si="875"/>
        <v>60054.332935437676</v>
      </c>
      <c r="R2306" s="170">
        <f t="shared" si="876"/>
        <v>7.2968508835210068E-7</v>
      </c>
      <c r="S2306" s="170">
        <f t="shared" si="877"/>
        <v>0.99379033467422384</v>
      </c>
      <c r="T2306" s="147">
        <f t="shared" si="878"/>
        <v>7.2968508835210068E-7</v>
      </c>
      <c r="U2306" s="147" t="str">
        <f t="shared" si="879"/>
        <v/>
      </c>
      <c r="V2306" s="147" t="str">
        <f t="shared" si="880"/>
        <v/>
      </c>
      <c r="W2306" s="171">
        <f t="shared" si="881"/>
        <v>3.6901873481263008E-6</v>
      </c>
      <c r="X2306" s="169" t="str">
        <f t="shared" si="882"/>
        <v/>
      </c>
      <c r="Y2306" s="147" t="str">
        <f t="shared" si="883"/>
        <v/>
      </c>
      <c r="AC2306" s="151">
        <v>1625</v>
      </c>
      <c r="AD2306" s="147">
        <f t="shared" si="884"/>
        <v>2.5</v>
      </c>
      <c r="AE2306" s="170">
        <f t="shared" si="885"/>
        <v>1.752830049356854E-2</v>
      </c>
      <c r="AF2306" s="170">
        <f t="shared" si="886"/>
        <v>0.99379033467422384</v>
      </c>
      <c r="AG2306" s="147">
        <f t="shared" si="887"/>
        <v>1.752830049356854E-2</v>
      </c>
      <c r="AH2306" s="147" t="str">
        <f t="shared" si="888"/>
        <v/>
      </c>
      <c r="AI2306" s="147" t="str">
        <f t="shared" si="889"/>
        <v/>
      </c>
      <c r="AJ2306" s="169">
        <f t="shared" si="890"/>
        <v>0</v>
      </c>
      <c r="AK2306" s="169" t="str">
        <f t="shared" si="891"/>
        <v/>
      </c>
      <c r="AL2306" s="169" t="str">
        <f t="shared" si="892"/>
        <v/>
      </c>
      <c r="AM2306" s="169"/>
      <c r="AN2306" s="169"/>
      <c r="AO2306" s="169"/>
      <c r="AP2306" s="169"/>
      <c r="AQ2306" s="169"/>
      <c r="AR2306" s="169"/>
      <c r="AS2306" s="169"/>
      <c r="AT2306" s="148"/>
      <c r="AU2306" s="149"/>
      <c r="AV2306" s="148"/>
      <c r="AW2306" s="173"/>
      <c r="AX2306" s="174"/>
      <c r="AY2306" s="175"/>
      <c r="AZ2306" s="175"/>
      <c r="BA2306" s="176"/>
      <c r="BB2306" s="176"/>
      <c r="BC2306" s="150"/>
      <c r="BE2306" s="151">
        <v>1602</v>
      </c>
      <c r="BF2306" s="164">
        <f t="shared" ref="BF2306:BF2369" si="894">BF2305+$BI$702</f>
        <v>10.246399999999916</v>
      </c>
      <c r="BG2306" s="177">
        <f t="shared" ref="BG2306:BG2369" si="895">_xlfn.CHISQ.DIST.RT(BF2306,7)</f>
        <v>0.175034902402703</v>
      </c>
      <c r="BH2306" s="178">
        <f t="shared" ref="BH2306:BH2369" si="896">BG2306-BG2307</f>
        <v>3.4048167541100849E-4</v>
      </c>
      <c r="BI2306" s="179" t="str">
        <f t="shared" ref="BI2306:BI2369" si="897">IF(BG2306&lt;(1-$BC$709),BH2306,"")</f>
        <v/>
      </c>
      <c r="BJ2306" s="179" t="str">
        <f t="shared" si="893"/>
        <v/>
      </c>
    </row>
    <row r="2307" spans="2:62" ht="20.100000000000001" customHeight="1" x14ac:dyDescent="0.25">
      <c r="B2307" s="147"/>
      <c r="C2307" s="151">
        <v>1626</v>
      </c>
      <c r="D2307" s="147">
        <f t="shared" si="866"/>
        <v>1870.2844408805627</v>
      </c>
      <c r="E2307" s="170">
        <f t="shared" si="867"/>
        <v>2.3233789714709444E-5</v>
      </c>
      <c r="F2307" s="170">
        <f t="shared" si="868"/>
        <v>0.99386009829025468</v>
      </c>
      <c r="G2307" s="147">
        <f t="shared" si="869"/>
        <v>2.3233789714709444E-5</v>
      </c>
      <c r="H2307" s="147" t="str">
        <f t="shared" si="870"/>
        <v/>
      </c>
      <c r="I2307" s="147" t="str">
        <f t="shared" si="871"/>
        <v/>
      </c>
      <c r="J2307" s="147">
        <f t="shared" si="872"/>
        <v>4.8821344511035495E-7</v>
      </c>
      <c r="K2307" s="147" t="str">
        <f t="shared" si="873"/>
        <v/>
      </c>
      <c r="L2307" s="147" t="str">
        <f t="shared" si="874"/>
        <v/>
      </c>
      <c r="P2307" s="151">
        <v>1626</v>
      </c>
      <c r="Q2307" s="147">
        <f t="shared" si="875"/>
        <v>60150.41986813437</v>
      </c>
      <c r="R2307" s="170">
        <f t="shared" si="876"/>
        <v>7.224188210385591E-7</v>
      </c>
      <c r="S2307" s="170">
        <f t="shared" si="877"/>
        <v>0.99386009829025468</v>
      </c>
      <c r="T2307" s="147">
        <f t="shared" si="878"/>
        <v>7.224188210385591E-7</v>
      </c>
      <c r="U2307" s="147" t="str">
        <f t="shared" si="879"/>
        <v/>
      </c>
      <c r="V2307" s="147" t="str">
        <f t="shared" si="880"/>
        <v/>
      </c>
      <c r="W2307" s="171">
        <f t="shared" si="881"/>
        <v>3.6646446668928304E-6</v>
      </c>
      <c r="X2307" s="169" t="str">
        <f t="shared" si="882"/>
        <v/>
      </c>
      <c r="Y2307" s="147" t="str">
        <f t="shared" si="883"/>
        <v/>
      </c>
      <c r="AC2307" s="151">
        <v>1626</v>
      </c>
      <c r="AD2307" s="147">
        <f t="shared" si="884"/>
        <v>2.5040000000000004</v>
      </c>
      <c r="AE2307" s="170">
        <f t="shared" si="885"/>
        <v>1.7353752158990383E-2</v>
      </c>
      <c r="AF2307" s="170">
        <f t="shared" si="886"/>
        <v>0.99386009829025468</v>
      </c>
      <c r="AG2307" s="147">
        <f t="shared" si="887"/>
        <v>1.7353752158990383E-2</v>
      </c>
      <c r="AH2307" s="147" t="str">
        <f t="shared" si="888"/>
        <v/>
      </c>
      <c r="AI2307" s="147" t="str">
        <f t="shared" si="889"/>
        <v/>
      </c>
      <c r="AJ2307" s="169">
        <f t="shared" si="890"/>
        <v>0</v>
      </c>
      <c r="AK2307" s="169" t="str">
        <f t="shared" si="891"/>
        <v/>
      </c>
      <c r="AL2307" s="169" t="str">
        <f t="shared" si="892"/>
        <v/>
      </c>
      <c r="AM2307" s="169"/>
      <c r="AN2307" s="169"/>
      <c r="AO2307" s="169"/>
      <c r="AP2307" s="169"/>
      <c r="AQ2307" s="169"/>
      <c r="AR2307" s="169"/>
      <c r="AS2307" s="169"/>
      <c r="AT2307" s="148"/>
      <c r="AU2307" s="149"/>
      <c r="AV2307" s="148"/>
      <c r="AW2307" s="173"/>
      <c r="AX2307" s="174"/>
      <c r="AY2307" s="175"/>
      <c r="AZ2307" s="175"/>
      <c r="BA2307" s="176"/>
      <c r="BB2307" s="176"/>
      <c r="BC2307" s="150"/>
      <c r="BE2307" s="151">
        <v>1603</v>
      </c>
      <c r="BF2307" s="164">
        <f t="shared" si="894"/>
        <v>10.252799999999915</v>
      </c>
      <c r="BG2307" s="177">
        <f t="shared" si="895"/>
        <v>0.17469442072729199</v>
      </c>
      <c r="BH2307" s="178">
        <f t="shared" si="896"/>
        <v>3.399239298973733E-4</v>
      </c>
      <c r="BI2307" s="179" t="str">
        <f t="shared" si="897"/>
        <v/>
      </c>
      <c r="BJ2307" s="179" t="str">
        <f t="shared" si="893"/>
        <v/>
      </c>
    </row>
    <row r="2308" spans="2:62" ht="20.100000000000001" customHeight="1" x14ac:dyDescent="0.25">
      <c r="B2308" s="147"/>
      <c r="C2308" s="151">
        <v>1627</v>
      </c>
      <c r="D2308" s="147">
        <f t="shared" si="866"/>
        <v>1873.2721157062501</v>
      </c>
      <c r="E2308" s="170">
        <f t="shared" si="867"/>
        <v>2.3002057588404468E-5</v>
      </c>
      <c r="F2308" s="170">
        <f t="shared" si="868"/>
        <v>0.99392916664252762</v>
      </c>
      <c r="G2308" s="147">
        <f t="shared" si="869"/>
        <v>2.3002057588404468E-5</v>
      </c>
      <c r="H2308" s="147" t="str">
        <f t="shared" si="870"/>
        <v/>
      </c>
      <c r="I2308" s="147" t="str">
        <f t="shared" si="871"/>
        <v/>
      </c>
      <c r="J2308" s="147">
        <f t="shared" si="872"/>
        <v>4.9557008209095881E-7</v>
      </c>
      <c r="K2308" s="147" t="str">
        <f t="shared" si="873"/>
        <v/>
      </c>
      <c r="L2308" s="147" t="str">
        <f t="shared" si="874"/>
        <v/>
      </c>
      <c r="P2308" s="151">
        <v>1627</v>
      </c>
      <c r="Q2308" s="147">
        <f t="shared" si="875"/>
        <v>60246.506800831063</v>
      </c>
      <c r="R2308" s="170">
        <f t="shared" si="876"/>
        <v>7.1521346833727326E-7</v>
      </c>
      <c r="S2308" s="170">
        <f t="shared" si="877"/>
        <v>0.99392916664252762</v>
      </c>
      <c r="T2308" s="147">
        <f t="shared" si="878"/>
        <v>7.1521346833727326E-7</v>
      </c>
      <c r="U2308" s="147" t="str">
        <f t="shared" si="879"/>
        <v/>
      </c>
      <c r="V2308" s="147" t="str">
        <f t="shared" si="880"/>
        <v/>
      </c>
      <c r="W2308" s="171">
        <f t="shared" si="881"/>
        <v>3.6392205585971926E-6</v>
      </c>
      <c r="X2308" s="169" t="str">
        <f t="shared" si="882"/>
        <v/>
      </c>
      <c r="Y2308" s="147" t="str">
        <f t="shared" si="883"/>
        <v/>
      </c>
      <c r="AC2308" s="151">
        <v>1627</v>
      </c>
      <c r="AD2308" s="147">
        <f t="shared" si="884"/>
        <v>2.508</v>
      </c>
      <c r="AE2308" s="170">
        <f t="shared" si="885"/>
        <v>1.7180667098974263E-2</v>
      </c>
      <c r="AF2308" s="170">
        <f t="shared" si="886"/>
        <v>0.99392916664252762</v>
      </c>
      <c r="AG2308" s="147">
        <f t="shared" si="887"/>
        <v>1.7180667098974263E-2</v>
      </c>
      <c r="AH2308" s="147" t="str">
        <f t="shared" si="888"/>
        <v/>
      </c>
      <c r="AI2308" s="147" t="str">
        <f t="shared" si="889"/>
        <v/>
      </c>
      <c r="AJ2308" s="169">
        <f t="shared" si="890"/>
        <v>0</v>
      </c>
      <c r="AK2308" s="169" t="str">
        <f t="shared" si="891"/>
        <v/>
      </c>
      <c r="AL2308" s="169" t="str">
        <f t="shared" si="892"/>
        <v/>
      </c>
      <c r="AM2308" s="169"/>
      <c r="AN2308" s="169"/>
      <c r="AO2308" s="169"/>
      <c r="AP2308" s="169"/>
      <c r="AQ2308" s="169"/>
      <c r="AR2308" s="169"/>
      <c r="AS2308" s="169"/>
      <c r="AT2308" s="148"/>
      <c r="AU2308" s="149"/>
      <c r="AV2308" s="148"/>
      <c r="AW2308" s="173"/>
      <c r="AX2308" s="174"/>
      <c r="AY2308" s="175"/>
      <c r="AZ2308" s="175"/>
      <c r="BA2308" s="176"/>
      <c r="BB2308" s="176"/>
      <c r="BC2308" s="150"/>
      <c r="BE2308" s="151">
        <v>1604</v>
      </c>
      <c r="BF2308" s="164">
        <f t="shared" si="894"/>
        <v>10.259199999999915</v>
      </c>
      <c r="BG2308" s="177">
        <f t="shared" si="895"/>
        <v>0.17435449679739462</v>
      </c>
      <c r="BH2308" s="178">
        <f t="shared" si="896"/>
        <v>3.3936676765050633E-4</v>
      </c>
      <c r="BI2308" s="179" t="str">
        <f t="shared" si="897"/>
        <v/>
      </c>
      <c r="BJ2308" s="179" t="str">
        <f t="shared" si="893"/>
        <v/>
      </c>
    </row>
    <row r="2309" spans="2:62" ht="20.100000000000001" customHeight="1" x14ac:dyDescent="0.25">
      <c r="B2309" s="147"/>
      <c r="C2309" s="151">
        <v>1628</v>
      </c>
      <c r="D2309" s="147">
        <f t="shared" si="866"/>
        <v>1876.2597905319385</v>
      </c>
      <c r="E2309" s="170">
        <f t="shared" si="867"/>
        <v>2.2772272382175261E-5</v>
      </c>
      <c r="F2309" s="170">
        <f t="shared" si="868"/>
        <v>0.99399754556596687</v>
      </c>
      <c r="G2309" s="147">
        <f t="shared" si="869"/>
        <v>2.2772272382175261E-5</v>
      </c>
      <c r="H2309" s="147" t="str">
        <f t="shared" si="870"/>
        <v/>
      </c>
      <c r="I2309" s="147" t="str">
        <f t="shared" si="871"/>
        <v/>
      </c>
      <c r="J2309" s="147">
        <f t="shared" si="872"/>
        <v>5.0302952390887995E-7</v>
      </c>
      <c r="K2309" s="147" t="str">
        <f t="shared" si="873"/>
        <v/>
      </c>
      <c r="L2309" s="147" t="str">
        <f t="shared" si="874"/>
        <v/>
      </c>
      <c r="P2309" s="151">
        <v>1628</v>
      </c>
      <c r="Q2309" s="147">
        <f t="shared" si="875"/>
        <v>60342.593733527785</v>
      </c>
      <c r="R2309" s="170">
        <f t="shared" si="876"/>
        <v>7.0806865210993465E-7</v>
      </c>
      <c r="S2309" s="170">
        <f t="shared" si="877"/>
        <v>0.99399754556596687</v>
      </c>
      <c r="T2309" s="147">
        <f t="shared" si="878"/>
        <v>7.0806865210993465E-7</v>
      </c>
      <c r="U2309" s="147" t="str">
        <f t="shared" si="879"/>
        <v/>
      </c>
      <c r="V2309" s="147" t="str">
        <f t="shared" si="880"/>
        <v/>
      </c>
      <c r="W2309" s="171">
        <f t="shared" si="881"/>
        <v>3.6139150113618823E-6</v>
      </c>
      <c r="X2309" s="169" t="str">
        <f t="shared" si="882"/>
        <v/>
      </c>
      <c r="Y2309" s="147" t="str">
        <f t="shared" si="883"/>
        <v/>
      </c>
      <c r="AC2309" s="151">
        <v>1628</v>
      </c>
      <c r="AD2309" s="147">
        <f t="shared" si="884"/>
        <v>2.5120000000000005</v>
      </c>
      <c r="AE2309" s="170">
        <f t="shared" si="885"/>
        <v>1.7009036229982642E-2</v>
      </c>
      <c r="AF2309" s="170">
        <f t="shared" si="886"/>
        <v>0.99399754556596687</v>
      </c>
      <c r="AG2309" s="147">
        <f t="shared" si="887"/>
        <v>1.7009036229982642E-2</v>
      </c>
      <c r="AH2309" s="147" t="str">
        <f t="shared" si="888"/>
        <v/>
      </c>
      <c r="AI2309" s="147" t="str">
        <f t="shared" si="889"/>
        <v/>
      </c>
      <c r="AJ2309" s="169">
        <f t="shared" si="890"/>
        <v>0</v>
      </c>
      <c r="AK2309" s="169" t="str">
        <f t="shared" si="891"/>
        <v/>
      </c>
      <c r="AL2309" s="169" t="str">
        <f t="shared" si="892"/>
        <v/>
      </c>
      <c r="AM2309" s="169"/>
      <c r="AN2309" s="169"/>
      <c r="AO2309" s="169"/>
      <c r="AP2309" s="169"/>
      <c r="AQ2309" s="169"/>
      <c r="AR2309" s="169"/>
      <c r="AS2309" s="169"/>
      <c r="AT2309" s="148"/>
      <c r="AU2309" s="149"/>
      <c r="AV2309" s="148"/>
      <c r="AW2309" s="173"/>
      <c r="AX2309" s="174"/>
      <c r="AY2309" s="175"/>
      <c r="AZ2309" s="175"/>
      <c r="BA2309" s="176"/>
      <c r="BB2309" s="176"/>
      <c r="BC2309" s="150"/>
      <c r="BE2309" s="151">
        <v>1605</v>
      </c>
      <c r="BF2309" s="164">
        <f t="shared" si="894"/>
        <v>10.265599999999914</v>
      </c>
      <c r="BG2309" s="177">
        <f t="shared" si="895"/>
        <v>0.17401513002974411</v>
      </c>
      <c r="BH2309" s="178">
        <f t="shared" si="896"/>
        <v>3.3881018921036454E-4</v>
      </c>
      <c r="BI2309" s="179" t="str">
        <f t="shared" si="897"/>
        <v/>
      </c>
      <c r="BJ2309" s="179" t="str">
        <f t="shared" si="893"/>
        <v/>
      </c>
    </row>
    <row r="2310" spans="2:62" ht="20.100000000000001" customHeight="1" x14ac:dyDescent="0.25">
      <c r="B2310" s="147"/>
      <c r="C2310" s="151">
        <v>1629</v>
      </c>
      <c r="D2310" s="147">
        <f t="shared" si="866"/>
        <v>1879.247465357626</v>
      </c>
      <c r="E2310" s="170">
        <f t="shared" si="867"/>
        <v>2.2544421963083164E-5</v>
      </c>
      <c r="F2310" s="170">
        <f t="shared" si="868"/>
        <v>0.99406524085920478</v>
      </c>
      <c r="G2310" s="147">
        <f t="shared" si="869"/>
        <v>2.2544421963083164E-5</v>
      </c>
      <c r="H2310" s="147" t="str">
        <f t="shared" si="870"/>
        <v/>
      </c>
      <c r="I2310" s="147" t="str">
        <f t="shared" si="871"/>
        <v/>
      </c>
      <c r="J2310" s="147">
        <f t="shared" si="872"/>
        <v>5.1059307751089831E-7</v>
      </c>
      <c r="K2310" s="147" t="str">
        <f t="shared" si="873"/>
        <v/>
      </c>
      <c r="L2310" s="147" t="str">
        <f t="shared" si="874"/>
        <v/>
      </c>
      <c r="P2310" s="151">
        <v>1629</v>
      </c>
      <c r="Q2310" s="147">
        <f t="shared" si="875"/>
        <v>60438.680666224478</v>
      </c>
      <c r="R2310" s="170">
        <f t="shared" si="876"/>
        <v>7.009839951015492E-7</v>
      </c>
      <c r="S2310" s="170">
        <f t="shared" si="877"/>
        <v>0.99406524085920478</v>
      </c>
      <c r="T2310" s="147">
        <f t="shared" si="878"/>
        <v>7.009839951015492E-7</v>
      </c>
      <c r="U2310" s="147" t="str">
        <f t="shared" si="879"/>
        <v/>
      </c>
      <c r="V2310" s="147" t="str">
        <f t="shared" si="880"/>
        <v/>
      </c>
      <c r="W2310" s="171">
        <f t="shared" si="881"/>
        <v>3.5887280077208196E-6</v>
      </c>
      <c r="X2310" s="169" t="str">
        <f t="shared" si="882"/>
        <v/>
      </c>
      <c r="Y2310" s="147" t="str">
        <f t="shared" si="883"/>
        <v/>
      </c>
      <c r="AC2310" s="151">
        <v>1629</v>
      </c>
      <c r="AD2310" s="147">
        <f t="shared" si="884"/>
        <v>2.516</v>
      </c>
      <c r="AE2310" s="170">
        <f t="shared" si="885"/>
        <v>1.6838850489696671E-2</v>
      </c>
      <c r="AF2310" s="170">
        <f t="shared" si="886"/>
        <v>0.99406524085920478</v>
      </c>
      <c r="AG2310" s="147">
        <f t="shared" si="887"/>
        <v>1.6838850489696671E-2</v>
      </c>
      <c r="AH2310" s="147" t="str">
        <f t="shared" si="888"/>
        <v/>
      </c>
      <c r="AI2310" s="147" t="str">
        <f t="shared" si="889"/>
        <v/>
      </c>
      <c r="AJ2310" s="169">
        <f t="shared" si="890"/>
        <v>0</v>
      </c>
      <c r="AK2310" s="169" t="str">
        <f t="shared" si="891"/>
        <v/>
      </c>
      <c r="AL2310" s="169" t="str">
        <f t="shared" si="892"/>
        <v/>
      </c>
      <c r="AM2310" s="169"/>
      <c r="AN2310" s="169"/>
      <c r="AO2310" s="169"/>
      <c r="AP2310" s="169"/>
      <c r="AQ2310" s="169"/>
      <c r="AR2310" s="169"/>
      <c r="AS2310" s="169"/>
      <c r="AT2310" s="148"/>
      <c r="AU2310" s="149"/>
      <c r="AV2310" s="148"/>
      <c r="AW2310" s="173"/>
      <c r="AX2310" s="174"/>
      <c r="AY2310" s="175"/>
      <c r="AZ2310" s="175"/>
      <c r="BA2310" s="176"/>
      <c r="BB2310" s="176"/>
      <c r="BC2310" s="150"/>
      <c r="BE2310" s="151">
        <v>1606</v>
      </c>
      <c r="BF2310" s="164">
        <f t="shared" si="894"/>
        <v>10.271999999999913</v>
      </c>
      <c r="BG2310" s="177">
        <f t="shared" si="895"/>
        <v>0.17367631984053375</v>
      </c>
      <c r="BH2310" s="178">
        <f t="shared" si="896"/>
        <v>3.3825419510988275E-4</v>
      </c>
      <c r="BI2310" s="179" t="str">
        <f t="shared" si="897"/>
        <v/>
      </c>
      <c r="BJ2310" s="179" t="str">
        <f t="shared" si="893"/>
        <v/>
      </c>
    </row>
    <row r="2311" spans="2:62" ht="20.100000000000001" customHeight="1" x14ac:dyDescent="0.25">
      <c r="B2311" s="147"/>
      <c r="C2311" s="151">
        <v>1630</v>
      </c>
      <c r="D2311" s="147">
        <f t="shared" si="866"/>
        <v>1882.2351401833134</v>
      </c>
      <c r="E2311" s="170">
        <f t="shared" si="867"/>
        <v>2.2318494227086331E-5</v>
      </c>
      <c r="F2311" s="170">
        <f t="shared" si="868"/>
        <v>0.99413225828466745</v>
      </c>
      <c r="G2311" s="147">
        <f t="shared" si="869"/>
        <v>2.2318494227086331E-5</v>
      </c>
      <c r="H2311" s="147" t="str">
        <f t="shared" si="870"/>
        <v/>
      </c>
      <c r="I2311" s="147" t="str">
        <f t="shared" si="871"/>
        <v/>
      </c>
      <c r="J2311" s="147">
        <f t="shared" si="872"/>
        <v>5.1826206447077573E-7</v>
      </c>
      <c r="K2311" s="147" t="str">
        <f t="shared" si="873"/>
        <v/>
      </c>
      <c r="L2311" s="147" t="str">
        <f t="shared" si="874"/>
        <v/>
      </c>
      <c r="P2311" s="151">
        <v>1630</v>
      </c>
      <c r="Q2311" s="147">
        <f t="shared" si="875"/>
        <v>60534.767598921171</v>
      </c>
      <c r="R2311" s="170">
        <f t="shared" si="876"/>
        <v>6.9395912095562298E-7</v>
      </c>
      <c r="S2311" s="170">
        <f t="shared" si="877"/>
        <v>0.99413225828466745</v>
      </c>
      <c r="T2311" s="147">
        <f t="shared" si="878"/>
        <v>6.9395912095562298E-7</v>
      </c>
      <c r="U2311" s="147" t="str">
        <f t="shared" si="879"/>
        <v/>
      </c>
      <c r="V2311" s="147" t="str">
        <f t="shared" si="880"/>
        <v/>
      </c>
      <c r="W2311" s="171">
        <f t="shared" si="881"/>
        <v>3.5636595246592826E-6</v>
      </c>
      <c r="X2311" s="169" t="str">
        <f t="shared" si="882"/>
        <v/>
      </c>
      <c r="Y2311" s="147" t="str">
        <f t="shared" si="883"/>
        <v/>
      </c>
      <c r="AC2311" s="151">
        <v>1630</v>
      </c>
      <c r="AD2311" s="147">
        <f t="shared" si="884"/>
        <v>2.5200000000000005</v>
      </c>
      <c r="AE2311" s="170">
        <f t="shared" si="885"/>
        <v>1.6670100837381043E-2</v>
      </c>
      <c r="AF2311" s="170">
        <f t="shared" si="886"/>
        <v>0.99413225828466745</v>
      </c>
      <c r="AG2311" s="147">
        <f t="shared" si="887"/>
        <v>1.6670100837381043E-2</v>
      </c>
      <c r="AH2311" s="147" t="str">
        <f t="shared" si="888"/>
        <v/>
      </c>
      <c r="AI2311" s="147" t="str">
        <f t="shared" si="889"/>
        <v/>
      </c>
      <c r="AJ2311" s="169">
        <f t="shared" si="890"/>
        <v>0</v>
      </c>
      <c r="AK2311" s="169" t="str">
        <f t="shared" si="891"/>
        <v/>
      </c>
      <c r="AL2311" s="169" t="str">
        <f t="shared" si="892"/>
        <v/>
      </c>
      <c r="AM2311" s="169"/>
      <c r="AN2311" s="169"/>
      <c r="AO2311" s="169"/>
      <c r="AP2311" s="169"/>
      <c r="AQ2311" s="169"/>
      <c r="AR2311" s="169"/>
      <c r="AS2311" s="169"/>
      <c r="AT2311" s="148"/>
      <c r="AU2311" s="149"/>
      <c r="AV2311" s="148"/>
      <c r="AW2311" s="173"/>
      <c r="AX2311" s="174"/>
      <c r="AY2311" s="175"/>
      <c r="AZ2311" s="175"/>
      <c r="BA2311" s="176"/>
      <c r="BB2311" s="176"/>
      <c r="BC2311" s="150"/>
      <c r="BE2311" s="151">
        <v>1607</v>
      </c>
      <c r="BF2311" s="164">
        <f t="shared" si="894"/>
        <v>10.278399999999912</v>
      </c>
      <c r="BG2311" s="177">
        <f t="shared" si="895"/>
        <v>0.17333806564542387</v>
      </c>
      <c r="BH2311" s="178">
        <f t="shared" si="896"/>
        <v>3.3769878587824875E-4</v>
      </c>
      <c r="BI2311" s="179" t="str">
        <f t="shared" si="897"/>
        <v/>
      </c>
      <c r="BJ2311" s="179" t="str">
        <f t="shared" si="893"/>
        <v/>
      </c>
    </row>
    <row r="2312" spans="2:62" ht="20.100000000000001" customHeight="1" x14ac:dyDescent="0.25">
      <c r="B2312" s="147"/>
      <c r="C2312" s="151">
        <v>1631</v>
      </c>
      <c r="D2312" s="147">
        <f t="shared" si="866"/>
        <v>1885.2228150090018</v>
      </c>
      <c r="E2312" s="170">
        <f t="shared" si="867"/>
        <v>2.2094477099521456E-5</v>
      </c>
      <c r="F2312" s="170">
        <f t="shared" si="868"/>
        <v>0.99419860356866174</v>
      </c>
      <c r="G2312" s="147">
        <f t="shared" si="869"/>
        <v>2.2094477099521456E-5</v>
      </c>
      <c r="H2312" s="147" t="str">
        <f t="shared" si="870"/>
        <v/>
      </c>
      <c r="I2312" s="147" t="str">
        <f t="shared" si="871"/>
        <v/>
      </c>
      <c r="J2312" s="147">
        <f t="shared" si="872"/>
        <v>5.2603782112396391E-7</v>
      </c>
      <c r="K2312" s="147" t="str">
        <f t="shared" si="873"/>
        <v/>
      </c>
      <c r="L2312" s="147" t="str">
        <f t="shared" si="874"/>
        <v/>
      </c>
      <c r="P2312" s="151">
        <v>1631</v>
      </c>
      <c r="Q2312" s="147">
        <f t="shared" si="875"/>
        <v>60630.854531617864</v>
      </c>
      <c r="R2312" s="170">
        <f t="shared" si="876"/>
        <v>6.8699365422914465E-7</v>
      </c>
      <c r="S2312" s="170">
        <f t="shared" si="877"/>
        <v>0.99419860356866174</v>
      </c>
      <c r="T2312" s="147">
        <f t="shared" si="878"/>
        <v>6.8699365422914465E-7</v>
      </c>
      <c r="U2312" s="147" t="str">
        <f t="shared" si="879"/>
        <v/>
      </c>
      <c r="V2312" s="147" t="str">
        <f t="shared" si="880"/>
        <v/>
      </c>
      <c r="W2312" s="171">
        <f t="shared" si="881"/>
        <v>3.5387095336540715E-6</v>
      </c>
      <c r="X2312" s="169" t="str">
        <f t="shared" si="882"/>
        <v/>
      </c>
      <c r="Y2312" s="147" t="str">
        <f t="shared" si="883"/>
        <v/>
      </c>
      <c r="AC2312" s="151">
        <v>1631</v>
      </c>
      <c r="AD2312" s="147">
        <f t="shared" si="884"/>
        <v>2.524</v>
      </c>
      <c r="AE2312" s="170">
        <f t="shared" si="885"/>
        <v>1.6502778254243983E-2</v>
      </c>
      <c r="AF2312" s="170">
        <f t="shared" si="886"/>
        <v>0.99419860356866174</v>
      </c>
      <c r="AG2312" s="147">
        <f t="shared" si="887"/>
        <v>1.6502778254243983E-2</v>
      </c>
      <c r="AH2312" s="147" t="str">
        <f t="shared" si="888"/>
        <v/>
      </c>
      <c r="AI2312" s="147" t="str">
        <f t="shared" si="889"/>
        <v/>
      </c>
      <c r="AJ2312" s="169">
        <f t="shared" si="890"/>
        <v>0</v>
      </c>
      <c r="AK2312" s="169" t="str">
        <f t="shared" si="891"/>
        <v/>
      </c>
      <c r="AL2312" s="169" t="str">
        <f t="shared" si="892"/>
        <v/>
      </c>
      <c r="AM2312" s="169"/>
      <c r="AN2312" s="169"/>
      <c r="AO2312" s="169"/>
      <c r="AP2312" s="169"/>
      <c r="AQ2312" s="169"/>
      <c r="AR2312" s="169"/>
      <c r="AS2312" s="169"/>
      <c r="AT2312" s="148"/>
      <c r="AU2312" s="149"/>
      <c r="AV2312" s="148"/>
      <c r="AW2312" s="173"/>
      <c r="AX2312" s="174"/>
      <c r="AY2312" s="175"/>
      <c r="AZ2312" s="175"/>
      <c r="BA2312" s="176"/>
      <c r="BB2312" s="176"/>
      <c r="BC2312" s="150"/>
      <c r="BE2312" s="151">
        <v>1608</v>
      </c>
      <c r="BF2312" s="164">
        <f t="shared" si="894"/>
        <v>10.284799999999912</v>
      </c>
      <c r="BG2312" s="177">
        <f t="shared" si="895"/>
        <v>0.17300036685954562</v>
      </c>
      <c r="BH2312" s="178">
        <f t="shared" si="896"/>
        <v>3.3714396203779473E-4</v>
      </c>
      <c r="BI2312" s="179" t="str">
        <f t="shared" si="897"/>
        <v/>
      </c>
      <c r="BJ2312" s="179" t="str">
        <f t="shared" si="893"/>
        <v/>
      </c>
    </row>
    <row r="2313" spans="2:62" ht="20.100000000000001" customHeight="1" x14ac:dyDescent="0.25">
      <c r="B2313" s="147"/>
      <c r="C2313" s="151">
        <v>1632</v>
      </c>
      <c r="D2313" s="147">
        <f t="shared" si="866"/>
        <v>1888.2104898346893</v>
      </c>
      <c r="E2313" s="170">
        <f t="shared" si="867"/>
        <v>2.1872358535578529E-5</v>
      </c>
      <c r="F2313" s="170">
        <f t="shared" si="868"/>
        <v>0.99426428240146392</v>
      </c>
      <c r="G2313" s="147">
        <f t="shared" si="869"/>
        <v>2.1872358535578529E-5</v>
      </c>
      <c r="H2313" s="147" t="str">
        <f t="shared" si="870"/>
        <v/>
      </c>
      <c r="I2313" s="147" t="str">
        <f t="shared" si="871"/>
        <v/>
      </c>
      <c r="J2313" s="147">
        <f t="shared" si="872"/>
        <v>5.3392169870314939E-7</v>
      </c>
      <c r="K2313" s="147" t="str">
        <f t="shared" si="873"/>
        <v/>
      </c>
      <c r="L2313" s="147" t="str">
        <f t="shared" si="874"/>
        <v/>
      </c>
      <c r="P2313" s="151">
        <v>1632</v>
      </c>
      <c r="Q2313" s="147">
        <f t="shared" si="875"/>
        <v>60726.941464314586</v>
      </c>
      <c r="R2313" s="170">
        <f t="shared" si="876"/>
        <v>6.8008722040733494E-7</v>
      </c>
      <c r="S2313" s="170">
        <f t="shared" si="877"/>
        <v>0.99426428240146403</v>
      </c>
      <c r="T2313" s="147">
        <f t="shared" si="878"/>
        <v>6.8008722040733494E-7</v>
      </c>
      <c r="U2313" s="147" t="str">
        <f t="shared" si="879"/>
        <v/>
      </c>
      <c r="V2313" s="147" t="str">
        <f t="shared" si="880"/>
        <v/>
      </c>
      <c r="W2313" s="171">
        <f t="shared" si="881"/>
        <v>3.5138780007137965E-6</v>
      </c>
      <c r="X2313" s="169" t="str">
        <f t="shared" si="882"/>
        <v/>
      </c>
      <c r="Y2313" s="147" t="str">
        <f t="shared" si="883"/>
        <v/>
      </c>
      <c r="AC2313" s="151">
        <v>1632</v>
      </c>
      <c r="AD2313" s="147">
        <f t="shared" si="884"/>
        <v>2.5280000000000005</v>
      </c>
      <c r="AE2313" s="170">
        <f t="shared" si="885"/>
        <v>1.6336873743791388E-2</v>
      </c>
      <c r="AF2313" s="170">
        <f t="shared" si="886"/>
        <v>0.99426428240146403</v>
      </c>
      <c r="AG2313" s="147">
        <f t="shared" si="887"/>
        <v>1.6336873743791388E-2</v>
      </c>
      <c r="AH2313" s="147" t="str">
        <f t="shared" si="888"/>
        <v/>
      </c>
      <c r="AI2313" s="147" t="str">
        <f t="shared" si="889"/>
        <v/>
      </c>
      <c r="AJ2313" s="169">
        <f t="shared" si="890"/>
        <v>0</v>
      </c>
      <c r="AK2313" s="169" t="str">
        <f t="shared" si="891"/>
        <v/>
      </c>
      <c r="AL2313" s="169" t="str">
        <f t="shared" si="892"/>
        <v/>
      </c>
      <c r="AM2313" s="169"/>
      <c r="AN2313" s="169"/>
      <c r="AO2313" s="169"/>
      <c r="AP2313" s="169"/>
      <c r="AQ2313" s="169"/>
      <c r="AR2313" s="169"/>
      <c r="AS2313" s="169"/>
      <c r="AT2313" s="148"/>
      <c r="AU2313" s="149"/>
      <c r="AV2313" s="148"/>
      <c r="AW2313" s="173"/>
      <c r="AX2313" s="174"/>
      <c r="AY2313" s="175"/>
      <c r="AZ2313" s="175"/>
      <c r="BA2313" s="176"/>
      <c r="BB2313" s="176"/>
      <c r="BC2313" s="150"/>
      <c r="BE2313" s="151">
        <v>1609</v>
      </c>
      <c r="BF2313" s="164">
        <f t="shared" si="894"/>
        <v>10.291199999999911</v>
      </c>
      <c r="BG2313" s="177">
        <f t="shared" si="895"/>
        <v>0.17266322289750782</v>
      </c>
      <c r="BH2313" s="178">
        <f t="shared" si="896"/>
        <v>3.3658972410685606E-4</v>
      </c>
      <c r="BI2313" s="179" t="str">
        <f t="shared" si="897"/>
        <v/>
      </c>
      <c r="BJ2313" s="179" t="str">
        <f t="shared" si="893"/>
        <v/>
      </c>
    </row>
    <row r="2314" spans="2:62" ht="20.100000000000001" customHeight="1" x14ac:dyDescent="0.25">
      <c r="B2314" s="147"/>
      <c r="C2314" s="151">
        <v>1633</v>
      </c>
      <c r="D2314" s="147">
        <f t="shared" si="866"/>
        <v>1891.1981646603776</v>
      </c>
      <c r="E2314" s="170">
        <f t="shared" si="867"/>
        <v>2.1652126520767626E-5</v>
      </c>
      <c r="F2314" s="170">
        <f t="shared" si="868"/>
        <v>0.99432930043740952</v>
      </c>
      <c r="G2314" s="147">
        <f t="shared" si="869"/>
        <v>2.1652126520767626E-5</v>
      </c>
      <c r="H2314" s="147" t="str">
        <f t="shared" si="870"/>
        <v/>
      </c>
      <c r="I2314" s="147" t="str">
        <f t="shared" si="871"/>
        <v/>
      </c>
      <c r="J2314" s="147">
        <f t="shared" si="872"/>
        <v>5.4191506347465308E-7</v>
      </c>
      <c r="K2314" s="147" t="str">
        <f t="shared" si="873"/>
        <v/>
      </c>
      <c r="L2314" s="147" t="str">
        <f t="shared" si="874"/>
        <v/>
      </c>
      <c r="P2314" s="151">
        <v>1633</v>
      </c>
      <c r="Q2314" s="147">
        <f t="shared" si="875"/>
        <v>60823.02839701128</v>
      </c>
      <c r="R2314" s="170">
        <f t="shared" si="876"/>
        <v>6.7323944591818775E-7</v>
      </c>
      <c r="S2314" s="170">
        <f t="shared" si="877"/>
        <v>0.99432930043740952</v>
      </c>
      <c r="T2314" s="147">
        <f t="shared" si="878"/>
        <v>6.7323944591818775E-7</v>
      </c>
      <c r="U2314" s="147" t="str">
        <f t="shared" si="879"/>
        <v/>
      </c>
      <c r="V2314" s="147" t="str">
        <f t="shared" si="880"/>
        <v/>
      </c>
      <c r="W2314" s="171">
        <f t="shared" si="881"/>
        <v>3.4891648864193561E-6</v>
      </c>
      <c r="X2314" s="169" t="str">
        <f t="shared" si="882"/>
        <v/>
      </c>
      <c r="Y2314" s="147" t="str">
        <f t="shared" si="883"/>
        <v/>
      </c>
      <c r="AC2314" s="151">
        <v>1633</v>
      </c>
      <c r="AD2314" s="147">
        <f t="shared" si="884"/>
        <v>2.532</v>
      </c>
      <c r="AE2314" s="170">
        <f t="shared" si="885"/>
        <v>1.6172378332176187E-2</v>
      </c>
      <c r="AF2314" s="170">
        <f t="shared" si="886"/>
        <v>0.99432930043740952</v>
      </c>
      <c r="AG2314" s="147">
        <f t="shared" si="887"/>
        <v>1.6172378332176187E-2</v>
      </c>
      <c r="AH2314" s="147" t="str">
        <f t="shared" si="888"/>
        <v/>
      </c>
      <c r="AI2314" s="147" t="str">
        <f t="shared" si="889"/>
        <v/>
      </c>
      <c r="AJ2314" s="169">
        <f t="shared" si="890"/>
        <v>0</v>
      </c>
      <c r="AK2314" s="169" t="str">
        <f t="shared" si="891"/>
        <v/>
      </c>
      <c r="AL2314" s="169" t="str">
        <f t="shared" si="892"/>
        <v/>
      </c>
      <c r="AM2314" s="169"/>
      <c r="AN2314" s="169"/>
      <c r="AO2314" s="169"/>
      <c r="AP2314" s="169"/>
      <c r="AQ2314" s="169"/>
      <c r="AR2314" s="169"/>
      <c r="AS2314" s="169"/>
      <c r="AT2314" s="148"/>
      <c r="AU2314" s="149"/>
      <c r="AV2314" s="148"/>
      <c r="AW2314" s="173"/>
      <c r="AX2314" s="174"/>
      <c r="AY2314" s="175"/>
      <c r="AZ2314" s="175"/>
      <c r="BA2314" s="176"/>
      <c r="BB2314" s="176"/>
      <c r="BC2314" s="150"/>
      <c r="BE2314" s="151">
        <v>1610</v>
      </c>
      <c r="BF2314" s="164">
        <f t="shared" si="894"/>
        <v>10.29759999999991</v>
      </c>
      <c r="BG2314" s="177">
        <f t="shared" si="895"/>
        <v>0.17232663317340097</v>
      </c>
      <c r="BH2314" s="178">
        <f t="shared" si="896"/>
        <v>3.3603607259796719E-4</v>
      </c>
      <c r="BI2314" s="179" t="str">
        <f t="shared" si="897"/>
        <v/>
      </c>
      <c r="BJ2314" s="179" t="str">
        <f t="shared" si="893"/>
        <v/>
      </c>
    </row>
    <row r="2315" spans="2:62" ht="20.100000000000001" customHeight="1" x14ac:dyDescent="0.25">
      <c r="B2315" s="147"/>
      <c r="C2315" s="151">
        <v>1634</v>
      </c>
      <c r="D2315" s="147">
        <f t="shared" si="866"/>
        <v>1894.1858394860651</v>
      </c>
      <c r="E2315" s="170">
        <f t="shared" si="867"/>
        <v>2.1433769071379781E-5</v>
      </c>
      <c r="F2315" s="170">
        <f t="shared" si="868"/>
        <v>0.99439366329498435</v>
      </c>
      <c r="G2315" s="147">
        <f t="shared" si="869"/>
        <v>2.1433769071379781E-5</v>
      </c>
      <c r="H2315" s="147" t="str">
        <f t="shared" si="870"/>
        <v/>
      </c>
      <c r="I2315" s="147" t="str">
        <f t="shared" si="871"/>
        <v/>
      </c>
      <c r="J2315" s="147">
        <f t="shared" si="872"/>
        <v>5.5001929687563242E-7</v>
      </c>
      <c r="K2315" s="147" t="str">
        <f t="shared" si="873"/>
        <v/>
      </c>
      <c r="L2315" s="147" t="str">
        <f t="shared" si="874"/>
        <v/>
      </c>
      <c r="P2315" s="151">
        <v>1634</v>
      </c>
      <c r="Q2315" s="147">
        <f t="shared" si="875"/>
        <v>60919.115329707973</v>
      </c>
      <c r="R2315" s="170">
        <f t="shared" si="876"/>
        <v>6.6644995814676778E-7</v>
      </c>
      <c r="S2315" s="170">
        <f t="shared" si="877"/>
        <v>0.99439366329498435</v>
      </c>
      <c r="T2315" s="147">
        <f t="shared" si="878"/>
        <v>6.6644995814676778E-7</v>
      </c>
      <c r="U2315" s="147" t="str">
        <f t="shared" si="879"/>
        <v/>
      </c>
      <c r="V2315" s="147" t="str">
        <f t="shared" si="880"/>
        <v/>
      </c>
      <c r="W2315" s="171">
        <f t="shared" si="881"/>
        <v>3.4645701459644959E-6</v>
      </c>
      <c r="X2315" s="169" t="str">
        <f t="shared" si="882"/>
        <v/>
      </c>
      <c r="Y2315" s="147" t="str">
        <f t="shared" si="883"/>
        <v/>
      </c>
      <c r="AC2315" s="151">
        <v>1634</v>
      </c>
      <c r="AD2315" s="147">
        <f t="shared" si="884"/>
        <v>2.5360000000000005</v>
      </c>
      <c r="AE2315" s="170">
        <f t="shared" si="885"/>
        <v>1.6009283068541783E-2</v>
      </c>
      <c r="AF2315" s="170">
        <f t="shared" si="886"/>
        <v>0.99439366329498435</v>
      </c>
      <c r="AG2315" s="147">
        <f t="shared" si="887"/>
        <v>1.6009283068541783E-2</v>
      </c>
      <c r="AH2315" s="147" t="str">
        <f t="shared" si="888"/>
        <v/>
      </c>
      <c r="AI2315" s="147" t="str">
        <f t="shared" si="889"/>
        <v/>
      </c>
      <c r="AJ2315" s="169">
        <f t="shared" si="890"/>
        <v>0</v>
      </c>
      <c r="AK2315" s="169" t="str">
        <f t="shared" si="891"/>
        <v/>
      </c>
      <c r="AL2315" s="169" t="str">
        <f t="shared" si="892"/>
        <v/>
      </c>
      <c r="AM2315" s="169"/>
      <c r="AN2315" s="169"/>
      <c r="AO2315" s="169"/>
      <c r="AP2315" s="169"/>
      <c r="AQ2315" s="169"/>
      <c r="AR2315" s="169"/>
      <c r="AS2315" s="169"/>
      <c r="AT2315" s="148"/>
      <c r="AU2315" s="149"/>
      <c r="AV2315" s="148"/>
      <c r="AW2315" s="173"/>
      <c r="AX2315" s="174"/>
      <c r="AY2315" s="175"/>
      <c r="AZ2315" s="175"/>
      <c r="BA2315" s="176"/>
      <c r="BB2315" s="176"/>
      <c r="BC2315" s="150"/>
      <c r="BE2315" s="151">
        <v>1611</v>
      </c>
      <c r="BF2315" s="164">
        <f t="shared" si="894"/>
        <v>10.30399999999991</v>
      </c>
      <c r="BG2315" s="177">
        <f t="shared" si="895"/>
        <v>0.171990597100803</v>
      </c>
      <c r="BH2315" s="178">
        <f t="shared" si="896"/>
        <v>3.3548300801763964E-4</v>
      </c>
      <c r="BI2315" s="179" t="str">
        <f t="shared" si="897"/>
        <v/>
      </c>
      <c r="BJ2315" s="179" t="str">
        <f t="shared" si="893"/>
        <v/>
      </c>
    </row>
    <row r="2316" spans="2:62" ht="20.100000000000001" customHeight="1" x14ac:dyDescent="0.25">
      <c r="B2316" s="147"/>
      <c r="C2316" s="151">
        <v>1635</v>
      </c>
      <c r="D2316" s="147">
        <f t="shared" si="866"/>
        <v>1897.1735143117526</v>
      </c>
      <c r="E2316" s="170">
        <f t="shared" si="867"/>
        <v>2.1217274234939557E-5</v>
      </c>
      <c r="F2316" s="170">
        <f t="shared" si="868"/>
        <v>0.99445737655691735</v>
      </c>
      <c r="G2316" s="147">
        <f t="shared" si="869"/>
        <v>2.1217274234939557E-5</v>
      </c>
      <c r="H2316" s="147" t="str">
        <f t="shared" si="870"/>
        <v/>
      </c>
      <c r="I2316" s="147" t="str">
        <f t="shared" si="871"/>
        <v/>
      </c>
      <c r="J2316" s="147">
        <f t="shared" si="872"/>
        <v>5.5823579565214702E-7</v>
      </c>
      <c r="K2316" s="147" t="str">
        <f t="shared" si="873"/>
        <v/>
      </c>
      <c r="L2316" s="147" t="str">
        <f t="shared" si="874"/>
        <v/>
      </c>
      <c r="P2316" s="151">
        <v>1635</v>
      </c>
      <c r="Q2316" s="147">
        <f t="shared" si="875"/>
        <v>61015.202262404666</v>
      </c>
      <c r="R2316" s="170">
        <f t="shared" si="876"/>
        <v>6.5971838544930704E-7</v>
      </c>
      <c r="S2316" s="170">
        <f t="shared" si="877"/>
        <v>0.99445737655691735</v>
      </c>
      <c r="T2316" s="147">
        <f t="shared" si="878"/>
        <v>6.5971838544930704E-7</v>
      </c>
      <c r="U2316" s="147" t="str">
        <f t="shared" si="879"/>
        <v/>
      </c>
      <c r="V2316" s="147" t="str">
        <f t="shared" si="880"/>
        <v/>
      </c>
      <c r="W2316" s="171">
        <f t="shared" si="881"/>
        <v>3.4400937291965764E-6</v>
      </c>
      <c r="X2316" s="169" t="str">
        <f t="shared" si="882"/>
        <v/>
      </c>
      <c r="Y2316" s="147" t="str">
        <f t="shared" si="883"/>
        <v/>
      </c>
      <c r="AC2316" s="151">
        <v>1635</v>
      </c>
      <c r="AD2316" s="147">
        <f t="shared" si="884"/>
        <v>2.54</v>
      </c>
      <c r="AE2316" s="170">
        <f t="shared" si="885"/>
        <v>1.5847579025360818E-2</v>
      </c>
      <c r="AF2316" s="170">
        <f t="shared" si="886"/>
        <v>0.99445737655691735</v>
      </c>
      <c r="AG2316" s="147">
        <f t="shared" si="887"/>
        <v>1.5847579025360818E-2</v>
      </c>
      <c r="AH2316" s="147" t="str">
        <f t="shared" si="888"/>
        <v/>
      </c>
      <c r="AI2316" s="147" t="str">
        <f t="shared" si="889"/>
        <v/>
      </c>
      <c r="AJ2316" s="169">
        <f t="shared" si="890"/>
        <v>0</v>
      </c>
      <c r="AK2316" s="169" t="str">
        <f t="shared" si="891"/>
        <v/>
      </c>
      <c r="AL2316" s="169" t="str">
        <f t="shared" si="892"/>
        <v/>
      </c>
      <c r="AM2316" s="169"/>
      <c r="AN2316" s="169"/>
      <c r="AO2316" s="169"/>
      <c r="AP2316" s="169"/>
      <c r="AQ2316" s="169"/>
      <c r="AR2316" s="169"/>
      <c r="AS2316" s="169"/>
      <c r="AT2316" s="148"/>
      <c r="AU2316" s="149"/>
      <c r="AV2316" s="148"/>
      <c r="AW2316" s="173"/>
      <c r="AX2316" s="174"/>
      <c r="AY2316" s="175"/>
      <c r="AZ2316" s="175"/>
      <c r="BA2316" s="176"/>
      <c r="BB2316" s="176"/>
      <c r="BC2316" s="150"/>
      <c r="BE2316" s="151">
        <v>1612</v>
      </c>
      <c r="BF2316" s="164">
        <f t="shared" si="894"/>
        <v>10.310399999999909</v>
      </c>
      <c r="BG2316" s="177">
        <f t="shared" si="895"/>
        <v>0.17165511409278536</v>
      </c>
      <c r="BH2316" s="178">
        <f t="shared" si="896"/>
        <v>3.349305308684436E-4</v>
      </c>
      <c r="BI2316" s="179" t="str">
        <f t="shared" si="897"/>
        <v/>
      </c>
      <c r="BJ2316" s="179" t="str">
        <f t="shared" si="893"/>
        <v/>
      </c>
    </row>
    <row r="2317" spans="2:62" ht="20.100000000000001" customHeight="1" x14ac:dyDescent="0.25">
      <c r="B2317" s="147"/>
      <c r="C2317" s="151">
        <v>1636</v>
      </c>
      <c r="D2317" s="147">
        <f t="shared" si="866"/>
        <v>1900.1611891374409</v>
      </c>
      <c r="E2317" s="170">
        <f t="shared" si="867"/>
        <v>2.1002630090651448E-5</v>
      </c>
      <c r="F2317" s="170">
        <f t="shared" si="868"/>
        <v>0.99452044577027487</v>
      </c>
      <c r="G2317" s="147">
        <f t="shared" si="869"/>
        <v>2.1002630090651448E-5</v>
      </c>
      <c r="H2317" s="147" t="str">
        <f t="shared" si="870"/>
        <v/>
      </c>
      <c r="I2317" s="147" t="str">
        <f t="shared" si="871"/>
        <v/>
      </c>
      <c r="J2317" s="147">
        <f t="shared" si="872"/>
        <v>5.6656597199803512E-7</v>
      </c>
      <c r="K2317" s="147" t="str">
        <f t="shared" si="873"/>
        <v/>
      </c>
      <c r="L2317" s="147" t="str">
        <f t="shared" si="874"/>
        <v/>
      </c>
      <c r="P2317" s="151">
        <v>1636</v>
      </c>
      <c r="Q2317" s="147">
        <f t="shared" si="875"/>
        <v>61111.289195101388</v>
      </c>
      <c r="R2317" s="170">
        <f t="shared" si="876"/>
        <v>6.530443571670726E-7</v>
      </c>
      <c r="S2317" s="170">
        <f t="shared" si="877"/>
        <v>0.99452044577027487</v>
      </c>
      <c r="T2317" s="147">
        <f t="shared" si="878"/>
        <v>6.530443571670726E-7</v>
      </c>
      <c r="U2317" s="147" t="str">
        <f t="shared" si="879"/>
        <v/>
      </c>
      <c r="V2317" s="147" t="str">
        <f t="shared" si="880"/>
        <v/>
      </c>
      <c r="W2317" s="171">
        <f t="shared" si="881"/>
        <v>3.4157355806574501E-6</v>
      </c>
      <c r="X2317" s="169" t="str">
        <f t="shared" si="882"/>
        <v/>
      </c>
      <c r="Y2317" s="147" t="str">
        <f t="shared" si="883"/>
        <v/>
      </c>
      <c r="AC2317" s="151">
        <v>1636</v>
      </c>
      <c r="AD2317" s="147">
        <f t="shared" si="884"/>
        <v>2.5440000000000005</v>
      </c>
      <c r="AE2317" s="170">
        <f t="shared" si="885"/>
        <v>1.56872572987681E-2</v>
      </c>
      <c r="AF2317" s="170">
        <f t="shared" si="886"/>
        <v>0.99452044577027487</v>
      </c>
      <c r="AG2317" s="147">
        <f t="shared" si="887"/>
        <v>1.56872572987681E-2</v>
      </c>
      <c r="AH2317" s="147" t="str">
        <f t="shared" si="888"/>
        <v/>
      </c>
      <c r="AI2317" s="147" t="str">
        <f t="shared" si="889"/>
        <v/>
      </c>
      <c r="AJ2317" s="169">
        <f t="shared" si="890"/>
        <v>0</v>
      </c>
      <c r="AK2317" s="169" t="str">
        <f t="shared" si="891"/>
        <v/>
      </c>
      <c r="AL2317" s="169" t="str">
        <f t="shared" si="892"/>
        <v/>
      </c>
      <c r="AM2317" s="169"/>
      <c r="AN2317" s="169"/>
      <c r="AO2317" s="169"/>
      <c r="AP2317" s="169"/>
      <c r="AQ2317" s="169"/>
      <c r="AR2317" s="169"/>
      <c r="AS2317" s="169"/>
      <c r="AT2317" s="148"/>
      <c r="AU2317" s="149"/>
      <c r="AV2317" s="148"/>
      <c r="AW2317" s="173"/>
      <c r="AX2317" s="174"/>
      <c r="AY2317" s="175"/>
      <c r="AZ2317" s="175"/>
      <c r="BA2317" s="176"/>
      <c r="BB2317" s="176"/>
      <c r="BC2317" s="150"/>
      <c r="BE2317" s="151">
        <v>1613</v>
      </c>
      <c r="BF2317" s="164">
        <f t="shared" si="894"/>
        <v>10.316799999999908</v>
      </c>
      <c r="BG2317" s="177">
        <f t="shared" si="895"/>
        <v>0.17132018356191692</v>
      </c>
      <c r="BH2317" s="178">
        <f t="shared" si="896"/>
        <v>3.3437864164670428E-4</v>
      </c>
      <c r="BI2317" s="179" t="str">
        <f t="shared" si="897"/>
        <v/>
      </c>
      <c r="BJ2317" s="179" t="str">
        <f t="shared" si="893"/>
        <v/>
      </c>
    </row>
    <row r="2318" spans="2:62" ht="20.100000000000001" customHeight="1" x14ac:dyDescent="0.25">
      <c r="B2318" s="147"/>
      <c r="C2318" s="151">
        <v>1637</v>
      </c>
      <c r="D2318" s="147">
        <f t="shared" si="866"/>
        <v>1903.1488639631284</v>
      </c>
      <c r="E2318" s="170">
        <f t="shared" si="867"/>
        <v>2.0789824749839052E-5</v>
      </c>
      <c r="F2318" s="170">
        <f t="shared" si="868"/>
        <v>0.99458287644655541</v>
      </c>
      <c r="G2318" s="147">
        <f t="shared" si="869"/>
        <v>2.0789824749839052E-5</v>
      </c>
      <c r="H2318" s="147" t="str">
        <f t="shared" si="870"/>
        <v/>
      </c>
      <c r="I2318" s="147" t="str">
        <f t="shared" si="871"/>
        <v/>
      </c>
      <c r="J2318" s="147">
        <f t="shared" si="872"/>
        <v>5.7501125369461938E-7</v>
      </c>
      <c r="K2318" s="147" t="str">
        <f t="shared" si="873"/>
        <v/>
      </c>
      <c r="L2318" s="147" t="str">
        <f t="shared" si="874"/>
        <v/>
      </c>
      <c r="P2318" s="151">
        <v>1637</v>
      </c>
      <c r="Q2318" s="147">
        <f t="shared" si="875"/>
        <v>61207.376127798081</v>
      </c>
      <c r="R2318" s="170">
        <f t="shared" si="876"/>
        <v>6.4642750364002666E-7</v>
      </c>
      <c r="S2318" s="170">
        <f t="shared" si="877"/>
        <v>0.99458287644655541</v>
      </c>
      <c r="T2318" s="147">
        <f t="shared" si="878"/>
        <v>6.4642750364002666E-7</v>
      </c>
      <c r="U2318" s="147" t="str">
        <f t="shared" si="879"/>
        <v/>
      </c>
      <c r="V2318" s="147" t="str">
        <f t="shared" si="880"/>
        <v/>
      </c>
      <c r="W2318" s="171">
        <f t="shared" si="881"/>
        <v>3.3914956396245089E-6</v>
      </c>
      <c r="X2318" s="169" t="str">
        <f t="shared" si="882"/>
        <v/>
      </c>
      <c r="Y2318" s="147" t="str">
        <f t="shared" si="883"/>
        <v/>
      </c>
      <c r="AC2318" s="151">
        <v>1637</v>
      </c>
      <c r="AD2318" s="147">
        <f t="shared" si="884"/>
        <v>2.548</v>
      </c>
      <c r="AE2318" s="170">
        <f t="shared" si="885"/>
        <v>1.5528309008888823E-2</v>
      </c>
      <c r="AF2318" s="170">
        <f t="shared" si="886"/>
        <v>0.99458287644655541</v>
      </c>
      <c r="AG2318" s="147">
        <f t="shared" si="887"/>
        <v>1.5528309008888823E-2</v>
      </c>
      <c r="AH2318" s="147" t="str">
        <f t="shared" si="888"/>
        <v/>
      </c>
      <c r="AI2318" s="147" t="str">
        <f t="shared" si="889"/>
        <v/>
      </c>
      <c r="AJ2318" s="169">
        <f t="shared" si="890"/>
        <v>0</v>
      </c>
      <c r="AK2318" s="169" t="str">
        <f t="shared" si="891"/>
        <v/>
      </c>
      <c r="AL2318" s="169" t="str">
        <f t="shared" si="892"/>
        <v/>
      </c>
      <c r="AM2318" s="169"/>
      <c r="AN2318" s="169"/>
      <c r="AO2318" s="169"/>
      <c r="AP2318" s="169"/>
      <c r="AQ2318" s="169"/>
      <c r="AR2318" s="169"/>
      <c r="AS2318" s="169"/>
      <c r="AT2318" s="148"/>
      <c r="AU2318" s="149"/>
      <c r="AV2318" s="148"/>
      <c r="AW2318" s="173"/>
      <c r="AX2318" s="174"/>
      <c r="AY2318" s="175"/>
      <c r="AZ2318" s="175"/>
      <c r="BA2318" s="176"/>
      <c r="BB2318" s="176"/>
      <c r="BC2318" s="150"/>
      <c r="BE2318" s="151">
        <v>1614</v>
      </c>
      <c r="BF2318" s="164">
        <f t="shared" si="894"/>
        <v>10.323199999999908</v>
      </c>
      <c r="BG2318" s="177">
        <f t="shared" si="895"/>
        <v>0.17098580492027021</v>
      </c>
      <c r="BH2318" s="178">
        <f t="shared" si="896"/>
        <v>3.3382734084372312E-4</v>
      </c>
      <c r="BI2318" s="179" t="str">
        <f t="shared" si="897"/>
        <v/>
      </c>
      <c r="BJ2318" s="179" t="str">
        <f t="shared" si="893"/>
        <v/>
      </c>
    </row>
    <row r="2319" spans="2:62" ht="20.100000000000001" customHeight="1" x14ac:dyDescent="0.25">
      <c r="B2319" s="147"/>
      <c r="C2319" s="151">
        <v>1638</v>
      </c>
      <c r="D2319" s="147">
        <f t="shared" si="866"/>
        <v>1906.1365387888159</v>
      </c>
      <c r="E2319" s="170">
        <f t="shared" si="867"/>
        <v>2.0578846356376874E-5</v>
      </c>
      <c r="F2319" s="170">
        <f t="shared" si="868"/>
        <v>0.99464467406178647</v>
      </c>
      <c r="G2319" s="147">
        <f t="shared" si="869"/>
        <v>2.0578846356376874E-5</v>
      </c>
      <c r="H2319" s="147" t="str">
        <f t="shared" si="870"/>
        <v/>
      </c>
      <c r="I2319" s="147" t="str">
        <f t="shared" si="871"/>
        <v/>
      </c>
      <c r="J2319" s="147">
        <f t="shared" si="872"/>
        <v>5.8357308425126459E-7</v>
      </c>
      <c r="K2319" s="147" t="str">
        <f t="shared" si="873"/>
        <v/>
      </c>
      <c r="L2319" s="147" t="str">
        <f t="shared" si="874"/>
        <v/>
      </c>
      <c r="P2319" s="151">
        <v>1638</v>
      </c>
      <c r="Q2319" s="147">
        <f t="shared" si="875"/>
        <v>61303.463060494774</v>
      </c>
      <c r="R2319" s="170">
        <f t="shared" si="876"/>
        <v>6.398674562202525E-7</v>
      </c>
      <c r="S2319" s="170">
        <f t="shared" si="877"/>
        <v>0.99464467406178647</v>
      </c>
      <c r="T2319" s="147">
        <f t="shared" si="878"/>
        <v>6.398674562202525E-7</v>
      </c>
      <c r="U2319" s="147" t="str">
        <f t="shared" si="879"/>
        <v/>
      </c>
      <c r="V2319" s="147" t="str">
        <f t="shared" si="880"/>
        <v/>
      </c>
      <c r="W2319" s="171">
        <f t="shared" si="881"/>
        <v>3.3673738401517838E-6</v>
      </c>
      <c r="X2319" s="169" t="str">
        <f t="shared" si="882"/>
        <v/>
      </c>
      <c r="Y2319" s="147" t="str">
        <f t="shared" si="883"/>
        <v/>
      </c>
      <c r="AC2319" s="151">
        <v>1638</v>
      </c>
      <c r="AD2319" s="147">
        <f t="shared" si="884"/>
        <v>2.5520000000000005</v>
      </c>
      <c r="AE2319" s="170">
        <f t="shared" si="885"/>
        <v>1.537072530016103E-2</v>
      </c>
      <c r="AF2319" s="170">
        <f t="shared" si="886"/>
        <v>0.99464467406178647</v>
      </c>
      <c r="AG2319" s="147">
        <f t="shared" si="887"/>
        <v>1.537072530016103E-2</v>
      </c>
      <c r="AH2319" s="147" t="str">
        <f t="shared" si="888"/>
        <v/>
      </c>
      <c r="AI2319" s="147" t="str">
        <f t="shared" si="889"/>
        <v/>
      </c>
      <c r="AJ2319" s="169">
        <f t="shared" si="890"/>
        <v>0</v>
      </c>
      <c r="AK2319" s="169" t="str">
        <f t="shared" si="891"/>
        <v/>
      </c>
      <c r="AL2319" s="169" t="str">
        <f t="shared" si="892"/>
        <v/>
      </c>
      <c r="AM2319" s="169"/>
      <c r="AN2319" s="169"/>
      <c r="AO2319" s="169"/>
      <c r="AP2319" s="169"/>
      <c r="AQ2319" s="169"/>
      <c r="AR2319" s="169"/>
      <c r="AS2319" s="169"/>
      <c r="AT2319" s="148"/>
      <c r="AU2319" s="149"/>
      <c r="AV2319" s="148"/>
      <c r="AW2319" s="173"/>
      <c r="AX2319" s="174"/>
      <c r="AY2319" s="175"/>
      <c r="AZ2319" s="175"/>
      <c r="BA2319" s="176"/>
      <c r="BB2319" s="176"/>
      <c r="BC2319" s="150"/>
      <c r="BE2319" s="151">
        <v>1615</v>
      </c>
      <c r="BF2319" s="164">
        <f t="shared" si="894"/>
        <v>10.329599999999907</v>
      </c>
      <c r="BG2319" s="177">
        <f t="shared" si="895"/>
        <v>0.17065197757942649</v>
      </c>
      <c r="BH2319" s="178">
        <f t="shared" si="896"/>
        <v>3.3327662894599985E-4</v>
      </c>
      <c r="BI2319" s="179" t="str">
        <f t="shared" si="897"/>
        <v/>
      </c>
      <c r="BJ2319" s="179" t="str">
        <f t="shared" si="893"/>
        <v/>
      </c>
    </row>
    <row r="2320" spans="2:62" ht="20.100000000000001" customHeight="1" x14ac:dyDescent="0.25">
      <c r="B2320" s="147"/>
      <c r="C2320" s="151">
        <v>1639</v>
      </c>
      <c r="D2320" s="147">
        <f t="shared" si="866"/>
        <v>1909.1242136145042</v>
      </c>
      <c r="E2320" s="170">
        <f t="shared" si="867"/>
        <v>2.0369683087115549E-5</v>
      </c>
      <c r="F2320" s="170">
        <f t="shared" si="868"/>
        <v>0.99470584405662255</v>
      </c>
      <c r="G2320" s="147">
        <f t="shared" si="869"/>
        <v>2.0369683087115549E-5</v>
      </c>
      <c r="H2320" s="147" t="str">
        <f t="shared" si="870"/>
        <v/>
      </c>
      <c r="I2320" s="147" t="str">
        <f t="shared" si="871"/>
        <v/>
      </c>
      <c r="J2320" s="147">
        <f t="shared" si="872"/>
        <v>5.9225292304674546E-7</v>
      </c>
      <c r="K2320" s="147" t="str">
        <f t="shared" si="873"/>
        <v/>
      </c>
      <c r="L2320" s="147" t="str">
        <f t="shared" si="874"/>
        <v/>
      </c>
      <c r="P2320" s="151">
        <v>1639</v>
      </c>
      <c r="Q2320" s="147">
        <f t="shared" si="875"/>
        <v>61399.549993191467</v>
      </c>
      <c r="R2320" s="170">
        <f t="shared" si="876"/>
        <v>6.3336384728517533E-7</v>
      </c>
      <c r="S2320" s="170">
        <f t="shared" si="877"/>
        <v>0.99470584405662255</v>
      </c>
      <c r="T2320" s="147">
        <f t="shared" si="878"/>
        <v>6.3336384728517533E-7</v>
      </c>
      <c r="U2320" s="147" t="str">
        <f t="shared" si="879"/>
        <v/>
      </c>
      <c r="V2320" s="147" t="str">
        <f t="shared" si="880"/>
        <v/>
      </c>
      <c r="W2320" s="171">
        <f t="shared" si="881"/>
        <v>3.3433701111112478E-6</v>
      </c>
      <c r="X2320" s="169" t="str">
        <f t="shared" si="882"/>
        <v/>
      </c>
      <c r="Y2320" s="147" t="str">
        <f t="shared" si="883"/>
        <v/>
      </c>
      <c r="AC2320" s="151">
        <v>1639</v>
      </c>
      <c r="AD2320" s="147">
        <f t="shared" si="884"/>
        <v>2.556</v>
      </c>
      <c r="AE2320" s="170">
        <f t="shared" si="885"/>
        <v>1.5214497341653437E-2</v>
      </c>
      <c r="AF2320" s="170">
        <f t="shared" si="886"/>
        <v>0.99470584405662255</v>
      </c>
      <c r="AG2320" s="147">
        <f t="shared" si="887"/>
        <v>1.5214497341653437E-2</v>
      </c>
      <c r="AH2320" s="147" t="str">
        <f t="shared" si="888"/>
        <v/>
      </c>
      <c r="AI2320" s="147" t="str">
        <f t="shared" si="889"/>
        <v/>
      </c>
      <c r="AJ2320" s="169">
        <f t="shared" si="890"/>
        <v>0</v>
      </c>
      <c r="AK2320" s="169" t="str">
        <f t="shared" si="891"/>
        <v/>
      </c>
      <c r="AL2320" s="169" t="str">
        <f t="shared" si="892"/>
        <v/>
      </c>
      <c r="AM2320" s="169"/>
      <c r="AN2320" s="169"/>
      <c r="AO2320" s="169"/>
      <c r="AP2320" s="169"/>
      <c r="AQ2320" s="169"/>
      <c r="AR2320" s="169"/>
      <c r="AS2320" s="169"/>
      <c r="AT2320" s="148"/>
      <c r="AU2320" s="149"/>
      <c r="AV2320" s="148"/>
      <c r="AW2320" s="173"/>
      <c r="AX2320" s="174"/>
      <c r="AY2320" s="175"/>
      <c r="AZ2320" s="175"/>
      <c r="BA2320" s="176"/>
      <c r="BB2320" s="176"/>
      <c r="BC2320" s="150"/>
      <c r="BE2320" s="151">
        <v>1616</v>
      </c>
      <c r="BF2320" s="164">
        <f t="shared" si="894"/>
        <v>10.335999999999906</v>
      </c>
      <c r="BG2320" s="177">
        <f t="shared" si="895"/>
        <v>0.17031870095048049</v>
      </c>
      <c r="BH2320" s="178">
        <f t="shared" si="896"/>
        <v>3.3272650643431656E-4</v>
      </c>
      <c r="BI2320" s="179" t="str">
        <f t="shared" si="897"/>
        <v/>
      </c>
      <c r="BJ2320" s="179" t="str">
        <f t="shared" si="893"/>
        <v/>
      </c>
    </row>
    <row r="2321" spans="2:62" ht="20.100000000000001" customHeight="1" x14ac:dyDescent="0.25">
      <c r="B2321" s="147"/>
      <c r="C2321" s="151">
        <v>1640</v>
      </c>
      <c r="D2321" s="147">
        <f t="shared" si="866"/>
        <v>1912.1118884401917</v>
      </c>
      <c r="E2321" s="170">
        <f t="shared" si="867"/>
        <v>2.0162323152300273E-5</v>
      </c>
      <c r="F2321" s="170">
        <f t="shared" si="868"/>
        <v>0.99476639183644422</v>
      </c>
      <c r="G2321" s="147">
        <f t="shared" si="869"/>
        <v>2.0162323152300273E-5</v>
      </c>
      <c r="H2321" s="147" t="str">
        <f t="shared" si="870"/>
        <v/>
      </c>
      <c r="I2321" s="147" t="str">
        <f t="shared" si="871"/>
        <v/>
      </c>
      <c r="J2321" s="147">
        <f t="shared" si="872"/>
        <v>6.0105224547143275E-7</v>
      </c>
      <c r="K2321" s="147" t="str">
        <f t="shared" si="873"/>
        <v/>
      </c>
      <c r="L2321" s="147" t="str">
        <f t="shared" si="874"/>
        <v/>
      </c>
      <c r="P2321" s="151">
        <v>1640</v>
      </c>
      <c r="Q2321" s="147">
        <f t="shared" si="875"/>
        <v>61495.63692588819</v>
      </c>
      <c r="R2321" s="170">
        <f t="shared" si="876"/>
        <v>6.2691631025056522E-7</v>
      </c>
      <c r="S2321" s="170">
        <f t="shared" si="877"/>
        <v>0.99476639183644422</v>
      </c>
      <c r="T2321" s="147">
        <f t="shared" si="878"/>
        <v>6.2691631025056522E-7</v>
      </c>
      <c r="U2321" s="147" t="str">
        <f t="shared" si="879"/>
        <v/>
      </c>
      <c r="V2321" s="147" t="str">
        <f t="shared" si="880"/>
        <v/>
      </c>
      <c r="W2321" s="171">
        <f t="shared" si="881"/>
        <v>3.3194843762342014E-6</v>
      </c>
      <c r="X2321" s="169" t="str">
        <f t="shared" si="882"/>
        <v/>
      </c>
      <c r="Y2321" s="147" t="str">
        <f t="shared" si="883"/>
        <v/>
      </c>
      <c r="AC2321" s="151">
        <v>1640</v>
      </c>
      <c r="AD2321" s="147">
        <f t="shared" si="884"/>
        <v>2.5600000000000005</v>
      </c>
      <c r="AE2321" s="170">
        <f t="shared" si="885"/>
        <v>1.505961632737743E-2</v>
      </c>
      <c r="AF2321" s="170">
        <f t="shared" si="886"/>
        <v>0.99476639183644422</v>
      </c>
      <c r="AG2321" s="147">
        <f t="shared" si="887"/>
        <v>1.505961632737743E-2</v>
      </c>
      <c r="AH2321" s="147" t="str">
        <f t="shared" si="888"/>
        <v/>
      </c>
      <c r="AI2321" s="147" t="str">
        <f t="shared" si="889"/>
        <v/>
      </c>
      <c r="AJ2321" s="169">
        <f t="shared" si="890"/>
        <v>0</v>
      </c>
      <c r="AK2321" s="169" t="str">
        <f t="shared" si="891"/>
        <v/>
      </c>
      <c r="AL2321" s="169" t="str">
        <f t="shared" si="892"/>
        <v/>
      </c>
      <c r="AM2321" s="169"/>
      <c r="AN2321" s="169"/>
      <c r="AO2321" s="169"/>
      <c r="AP2321" s="169"/>
      <c r="AQ2321" s="169"/>
      <c r="AR2321" s="169"/>
      <c r="AS2321" s="169"/>
      <c r="AT2321" s="148"/>
      <c r="AU2321" s="149"/>
      <c r="AV2321" s="148"/>
      <c r="AW2321" s="173"/>
      <c r="AX2321" s="174"/>
      <c r="AY2321" s="175"/>
      <c r="AZ2321" s="175"/>
      <c r="BA2321" s="176"/>
      <c r="BB2321" s="176"/>
      <c r="BC2321" s="150"/>
      <c r="BE2321" s="151">
        <v>1617</v>
      </c>
      <c r="BF2321" s="164">
        <f t="shared" si="894"/>
        <v>10.342399999999905</v>
      </c>
      <c r="BG2321" s="177">
        <f t="shared" si="895"/>
        <v>0.16998597444404617</v>
      </c>
      <c r="BH2321" s="178">
        <f t="shared" si="896"/>
        <v>3.3217697378454258E-4</v>
      </c>
      <c r="BI2321" s="179" t="str">
        <f t="shared" si="897"/>
        <v/>
      </c>
      <c r="BJ2321" s="179" t="str">
        <f t="shared" si="893"/>
        <v/>
      </c>
    </row>
    <row r="2322" spans="2:62" ht="20.100000000000001" customHeight="1" x14ac:dyDescent="0.25">
      <c r="B2322" s="147"/>
      <c r="C2322" s="151">
        <v>1641</v>
      </c>
      <c r="D2322" s="147">
        <f t="shared" si="866"/>
        <v>1915.0995632658801</v>
      </c>
      <c r="E2322" s="170">
        <f t="shared" si="867"/>
        <v>1.9956754795981573E-5</v>
      </c>
      <c r="F2322" s="170">
        <f t="shared" si="868"/>
        <v>0.99482632277145844</v>
      </c>
      <c r="G2322" s="147">
        <f t="shared" si="869"/>
        <v>1.9956754795981573E-5</v>
      </c>
      <c r="H2322" s="147" t="str">
        <f t="shared" si="870"/>
        <v/>
      </c>
      <c r="I2322" s="147" t="str">
        <f t="shared" si="871"/>
        <v/>
      </c>
      <c r="J2322" s="147">
        <f t="shared" si="872"/>
        <v>6.0997254307033954E-7</v>
      </c>
      <c r="K2322" s="147" t="str">
        <f t="shared" si="873"/>
        <v/>
      </c>
      <c r="L2322" s="147" t="str">
        <f t="shared" si="874"/>
        <v/>
      </c>
      <c r="P2322" s="151">
        <v>1641</v>
      </c>
      <c r="Q2322" s="147">
        <f t="shared" si="875"/>
        <v>61591.723858584883</v>
      </c>
      <c r="R2322" s="170">
        <f t="shared" si="876"/>
        <v>6.2052447958333094E-7</v>
      </c>
      <c r="S2322" s="170">
        <f t="shared" si="877"/>
        <v>0.99482632277145844</v>
      </c>
      <c r="T2322" s="147">
        <f t="shared" si="878"/>
        <v>6.2052447958333094E-7</v>
      </c>
      <c r="U2322" s="147" t="str">
        <f t="shared" si="879"/>
        <v/>
      </c>
      <c r="V2322" s="147" t="str">
        <f t="shared" si="880"/>
        <v/>
      </c>
      <c r="W2322" s="171">
        <f t="shared" si="881"/>
        <v>3.295716554152799E-6</v>
      </c>
      <c r="X2322" s="169" t="str">
        <f t="shared" si="882"/>
        <v/>
      </c>
      <c r="Y2322" s="147" t="str">
        <f t="shared" si="883"/>
        <v/>
      </c>
      <c r="AC2322" s="151">
        <v>1641</v>
      </c>
      <c r="AD2322" s="147">
        <f t="shared" si="884"/>
        <v>2.5640000000000001</v>
      </c>
      <c r="AE2322" s="170">
        <f t="shared" si="885"/>
        <v>1.4906073476594639E-2</v>
      </c>
      <c r="AF2322" s="170">
        <f t="shared" si="886"/>
        <v>0.99482632277145844</v>
      </c>
      <c r="AG2322" s="147">
        <f t="shared" si="887"/>
        <v>1.4906073476594639E-2</v>
      </c>
      <c r="AH2322" s="147" t="str">
        <f t="shared" si="888"/>
        <v/>
      </c>
      <c r="AI2322" s="147" t="str">
        <f t="shared" si="889"/>
        <v/>
      </c>
      <c r="AJ2322" s="169">
        <f t="shared" si="890"/>
        <v>0</v>
      </c>
      <c r="AK2322" s="169" t="str">
        <f t="shared" si="891"/>
        <v/>
      </c>
      <c r="AL2322" s="169" t="str">
        <f t="shared" si="892"/>
        <v/>
      </c>
      <c r="AM2322" s="169"/>
      <c r="AN2322" s="169"/>
      <c r="AO2322" s="169"/>
      <c r="AP2322" s="169"/>
      <c r="AQ2322" s="169"/>
      <c r="AR2322" s="169"/>
      <c r="AS2322" s="169"/>
      <c r="AT2322" s="148"/>
      <c r="AU2322" s="149"/>
      <c r="AV2322" s="148"/>
      <c r="AW2322" s="173"/>
      <c r="AX2322" s="174"/>
      <c r="AY2322" s="175"/>
      <c r="AZ2322" s="175"/>
      <c r="BA2322" s="176"/>
      <c r="BB2322" s="176"/>
      <c r="BC2322" s="150"/>
      <c r="BE2322" s="151">
        <v>1618</v>
      </c>
      <c r="BF2322" s="164">
        <f t="shared" si="894"/>
        <v>10.348799999999905</v>
      </c>
      <c r="BG2322" s="177">
        <f t="shared" si="895"/>
        <v>0.16965379747026163</v>
      </c>
      <c r="BH2322" s="178">
        <f t="shared" si="896"/>
        <v>3.3162803146727371E-4</v>
      </c>
      <c r="BI2322" s="179" t="str">
        <f t="shared" si="897"/>
        <v/>
      </c>
      <c r="BJ2322" s="179" t="str">
        <f t="shared" si="893"/>
        <v/>
      </c>
    </row>
    <row r="2323" spans="2:62" ht="20.100000000000001" customHeight="1" x14ac:dyDescent="0.25">
      <c r="B2323" s="147"/>
      <c r="C2323" s="151">
        <v>1642</v>
      </c>
      <c r="D2323" s="147">
        <f t="shared" si="866"/>
        <v>1918.0872380915675</v>
      </c>
      <c r="E2323" s="170">
        <f t="shared" si="867"/>
        <v>1.9752966296420297E-5</v>
      </c>
      <c r="F2323" s="170">
        <f t="shared" si="868"/>
        <v>0.9948856421968002</v>
      </c>
      <c r="G2323" s="147">
        <f t="shared" si="869"/>
        <v>1.9752966296420297E-5</v>
      </c>
      <c r="H2323" s="147" t="str">
        <f t="shared" si="870"/>
        <v/>
      </c>
      <c r="I2323" s="147" t="str">
        <f t="shared" si="871"/>
        <v/>
      </c>
      <c r="J2323" s="147">
        <f t="shared" si="872"/>
        <v>6.1901532368695041E-7</v>
      </c>
      <c r="K2323" s="147" t="str">
        <f t="shared" si="873"/>
        <v/>
      </c>
      <c r="L2323" s="147" t="str">
        <f t="shared" si="874"/>
        <v/>
      </c>
      <c r="P2323" s="151">
        <v>1642</v>
      </c>
      <c r="Q2323" s="147">
        <f t="shared" si="875"/>
        <v>61687.810791281576</v>
      </c>
      <c r="R2323" s="170">
        <f t="shared" si="876"/>
        <v>6.1418799081408488E-7</v>
      </c>
      <c r="S2323" s="170">
        <f t="shared" si="877"/>
        <v>0.9948856421968002</v>
      </c>
      <c r="T2323" s="147">
        <f t="shared" si="878"/>
        <v>6.1418799081408488E-7</v>
      </c>
      <c r="U2323" s="147" t="str">
        <f t="shared" si="879"/>
        <v/>
      </c>
      <c r="V2323" s="147" t="str">
        <f t="shared" si="880"/>
        <v/>
      </c>
      <c r="W2323" s="171">
        <f t="shared" si="881"/>
        <v>3.2720665584416332E-6</v>
      </c>
      <c r="X2323" s="169" t="str">
        <f t="shared" si="882"/>
        <v/>
      </c>
      <c r="Y2323" s="147" t="str">
        <f t="shared" si="883"/>
        <v/>
      </c>
      <c r="AC2323" s="151">
        <v>1642</v>
      </c>
      <c r="AD2323" s="147">
        <f t="shared" si="884"/>
        <v>2.5680000000000005</v>
      </c>
      <c r="AE2323" s="170">
        <f t="shared" si="885"/>
        <v>1.4753860034118622E-2</v>
      </c>
      <c r="AF2323" s="170">
        <f t="shared" si="886"/>
        <v>0.9948856421968002</v>
      </c>
      <c r="AG2323" s="147">
        <f t="shared" si="887"/>
        <v>1.4753860034118622E-2</v>
      </c>
      <c r="AH2323" s="147" t="str">
        <f t="shared" si="888"/>
        <v/>
      </c>
      <c r="AI2323" s="147" t="str">
        <f t="shared" si="889"/>
        <v/>
      </c>
      <c r="AJ2323" s="169">
        <f t="shared" si="890"/>
        <v>0</v>
      </c>
      <c r="AK2323" s="169" t="str">
        <f t="shared" si="891"/>
        <v/>
      </c>
      <c r="AL2323" s="169" t="str">
        <f t="shared" si="892"/>
        <v/>
      </c>
      <c r="AM2323" s="169"/>
      <c r="AN2323" s="169"/>
      <c r="AO2323" s="169"/>
      <c r="AP2323" s="169"/>
      <c r="AQ2323" s="169"/>
      <c r="AR2323" s="169"/>
      <c r="AS2323" s="169"/>
      <c r="AT2323" s="148"/>
      <c r="AU2323" s="149"/>
      <c r="AV2323" s="148"/>
      <c r="AW2323" s="173"/>
      <c r="AX2323" s="174"/>
      <c r="AY2323" s="175"/>
      <c r="AZ2323" s="175"/>
      <c r="BA2323" s="176"/>
      <c r="BB2323" s="176"/>
      <c r="BC2323" s="150"/>
      <c r="BE2323" s="151">
        <v>1619</v>
      </c>
      <c r="BF2323" s="164">
        <f t="shared" si="894"/>
        <v>10.355199999999904</v>
      </c>
      <c r="BG2323" s="177">
        <f t="shared" si="895"/>
        <v>0.16932216943879436</v>
      </c>
      <c r="BH2323" s="178">
        <f t="shared" si="896"/>
        <v>3.3107967994797094E-4</v>
      </c>
      <c r="BI2323" s="179" t="str">
        <f t="shared" si="897"/>
        <v/>
      </c>
      <c r="BJ2323" s="179" t="str">
        <f t="shared" si="893"/>
        <v/>
      </c>
    </row>
    <row r="2324" spans="2:62" ht="20.100000000000001" customHeight="1" x14ac:dyDescent="0.25">
      <c r="B2324" s="147"/>
      <c r="C2324" s="151">
        <v>1643</v>
      </c>
      <c r="D2324" s="147">
        <f t="shared" si="866"/>
        <v>1921.074912917255</v>
      </c>
      <c r="E2324" s="170">
        <f t="shared" si="867"/>
        <v>1.9550945966484619E-5</v>
      </c>
      <c r="F2324" s="170">
        <f t="shared" si="868"/>
        <v>0.99494435541263548</v>
      </c>
      <c r="G2324" s="147">
        <f t="shared" si="869"/>
        <v>1.9550945966484619E-5</v>
      </c>
      <c r="H2324" s="147" t="str">
        <f t="shared" si="870"/>
        <v/>
      </c>
      <c r="I2324" s="147" t="str">
        <f t="shared" si="871"/>
        <v/>
      </c>
      <c r="J2324" s="147">
        <f t="shared" si="872"/>
        <v>6.2818211160790865E-7</v>
      </c>
      <c r="K2324" s="147" t="str">
        <f t="shared" si="873"/>
        <v/>
      </c>
      <c r="L2324" s="147" t="str">
        <f t="shared" si="874"/>
        <v/>
      </c>
      <c r="P2324" s="151">
        <v>1643</v>
      </c>
      <c r="Q2324" s="147">
        <f t="shared" si="875"/>
        <v>61783.897723978269</v>
      </c>
      <c r="R2324" s="170">
        <f t="shared" si="876"/>
        <v>6.0790648054950874E-7</v>
      </c>
      <c r="S2324" s="170">
        <f t="shared" si="877"/>
        <v>0.99494435541263548</v>
      </c>
      <c r="T2324" s="147">
        <f t="shared" si="878"/>
        <v>6.0790648054950874E-7</v>
      </c>
      <c r="U2324" s="147" t="str">
        <f t="shared" si="879"/>
        <v/>
      </c>
      <c r="V2324" s="147" t="str">
        <f t="shared" si="880"/>
        <v/>
      </c>
      <c r="W2324" s="171">
        <f t="shared" si="881"/>
        <v>3.2485342976594788E-6</v>
      </c>
      <c r="X2324" s="169" t="str">
        <f t="shared" si="882"/>
        <v/>
      </c>
      <c r="Y2324" s="147" t="str">
        <f t="shared" si="883"/>
        <v/>
      </c>
      <c r="AC2324" s="151">
        <v>1643</v>
      </c>
      <c r="AD2324" s="147">
        <f t="shared" si="884"/>
        <v>2.5720000000000001</v>
      </c>
      <c r="AE2324" s="170">
        <f t="shared" si="885"/>
        <v>1.4602967270612131E-2</v>
      </c>
      <c r="AF2324" s="170">
        <f t="shared" si="886"/>
        <v>0.99494435541263548</v>
      </c>
      <c r="AG2324" s="147">
        <f t="shared" si="887"/>
        <v>1.4602967270612131E-2</v>
      </c>
      <c r="AH2324" s="147" t="str">
        <f t="shared" si="888"/>
        <v/>
      </c>
      <c r="AI2324" s="147" t="str">
        <f t="shared" si="889"/>
        <v/>
      </c>
      <c r="AJ2324" s="169">
        <f t="shared" si="890"/>
        <v>0</v>
      </c>
      <c r="AK2324" s="169" t="str">
        <f t="shared" si="891"/>
        <v/>
      </c>
      <c r="AL2324" s="169" t="str">
        <f t="shared" si="892"/>
        <v/>
      </c>
      <c r="AM2324" s="169"/>
      <c r="AN2324" s="169"/>
      <c r="AO2324" s="169"/>
      <c r="AP2324" s="169"/>
      <c r="AQ2324" s="169"/>
      <c r="AR2324" s="169"/>
      <c r="AS2324" s="169"/>
      <c r="AT2324" s="148"/>
      <c r="AU2324" s="149"/>
      <c r="AV2324" s="148"/>
      <c r="AW2324" s="173"/>
      <c r="AX2324" s="174"/>
      <c r="AY2324" s="175"/>
      <c r="AZ2324" s="175"/>
      <c r="BA2324" s="176"/>
      <c r="BB2324" s="176"/>
      <c r="BC2324" s="150"/>
      <c r="BE2324" s="151">
        <v>1620</v>
      </c>
      <c r="BF2324" s="164">
        <f t="shared" si="894"/>
        <v>10.361599999999903</v>
      </c>
      <c r="BG2324" s="177">
        <f t="shared" si="895"/>
        <v>0.16899108975884639</v>
      </c>
      <c r="BH2324" s="178">
        <f t="shared" si="896"/>
        <v>3.3053191968701601E-4</v>
      </c>
      <c r="BI2324" s="179" t="str">
        <f t="shared" si="897"/>
        <v/>
      </c>
      <c r="BJ2324" s="179" t="str">
        <f t="shared" si="893"/>
        <v/>
      </c>
    </row>
    <row r="2325" spans="2:62" ht="20.100000000000001" customHeight="1" x14ac:dyDescent="0.25">
      <c r="B2325" s="147"/>
      <c r="C2325" s="151">
        <v>1644</v>
      </c>
      <c r="D2325" s="147">
        <f t="shared" si="866"/>
        <v>1924.0625877429434</v>
      </c>
      <c r="E2325" s="170">
        <f t="shared" si="867"/>
        <v>1.9350682154041119E-5</v>
      </c>
      <c r="F2325" s="170">
        <f t="shared" si="868"/>
        <v>0.99500246768426504</v>
      </c>
      <c r="G2325" s="147">
        <f t="shared" si="869"/>
        <v>1.9350682154041119E-5</v>
      </c>
      <c r="H2325" s="147" t="str">
        <f t="shared" si="870"/>
        <v/>
      </c>
      <c r="I2325" s="147" t="str">
        <f t="shared" si="871"/>
        <v/>
      </c>
      <c r="J2325" s="147">
        <f t="shared" si="872"/>
        <v>6.3747444770850027E-7</v>
      </c>
      <c r="K2325" s="147" t="str">
        <f t="shared" si="873"/>
        <v/>
      </c>
      <c r="L2325" s="147" t="str">
        <f t="shared" si="874"/>
        <v/>
      </c>
      <c r="P2325" s="151">
        <v>1644</v>
      </c>
      <c r="Q2325" s="147">
        <f t="shared" si="875"/>
        <v>61879.984656674991</v>
      </c>
      <c r="R2325" s="170">
        <f t="shared" si="876"/>
        <v>6.0167958648450216E-7</v>
      </c>
      <c r="S2325" s="170">
        <f t="shared" si="877"/>
        <v>0.99500246768426504</v>
      </c>
      <c r="T2325" s="147">
        <f t="shared" si="878"/>
        <v>6.0167958648450216E-7</v>
      </c>
      <c r="U2325" s="147" t="str">
        <f t="shared" si="879"/>
        <v/>
      </c>
      <c r="V2325" s="147" t="str">
        <f t="shared" si="880"/>
        <v/>
      </c>
      <c r="W2325" s="171">
        <f t="shared" si="881"/>
        <v>3.2251196753911083E-6</v>
      </c>
      <c r="X2325" s="169" t="str">
        <f t="shared" si="882"/>
        <v/>
      </c>
      <c r="Y2325" s="147" t="str">
        <f t="shared" si="883"/>
        <v/>
      </c>
      <c r="AC2325" s="151">
        <v>1644</v>
      </c>
      <c r="AD2325" s="147">
        <f t="shared" si="884"/>
        <v>2.5760000000000005</v>
      </c>
      <c r="AE2325" s="170">
        <f t="shared" si="885"/>
        <v>1.4453386482878703E-2</v>
      </c>
      <c r="AF2325" s="170">
        <f t="shared" si="886"/>
        <v>0.99500246768426504</v>
      </c>
      <c r="AG2325" s="147">
        <f t="shared" si="887"/>
        <v>1.4453386482878703E-2</v>
      </c>
      <c r="AH2325" s="147" t="str">
        <f t="shared" si="888"/>
        <v/>
      </c>
      <c r="AI2325" s="147" t="str">
        <f t="shared" si="889"/>
        <v/>
      </c>
      <c r="AJ2325" s="169">
        <f t="shared" si="890"/>
        <v>0</v>
      </c>
      <c r="AK2325" s="169" t="str">
        <f t="shared" si="891"/>
        <v/>
      </c>
      <c r="AL2325" s="169" t="str">
        <f t="shared" si="892"/>
        <v/>
      </c>
      <c r="AM2325" s="169"/>
      <c r="AN2325" s="169"/>
      <c r="AO2325" s="169"/>
      <c r="AP2325" s="169"/>
      <c r="AQ2325" s="169"/>
      <c r="AR2325" s="169"/>
      <c r="AS2325" s="169"/>
      <c r="AT2325" s="148"/>
      <c r="AU2325" s="149"/>
      <c r="AV2325" s="148"/>
      <c r="AW2325" s="173"/>
      <c r="AX2325" s="174"/>
      <c r="AY2325" s="175"/>
      <c r="AZ2325" s="175"/>
      <c r="BA2325" s="176"/>
      <c r="BB2325" s="176"/>
      <c r="BC2325" s="150"/>
      <c r="BE2325" s="151">
        <v>1621</v>
      </c>
      <c r="BF2325" s="164">
        <f t="shared" si="894"/>
        <v>10.367999999999903</v>
      </c>
      <c r="BG2325" s="177">
        <f t="shared" si="895"/>
        <v>0.16866055783915937</v>
      </c>
      <c r="BH2325" s="178">
        <f t="shared" si="896"/>
        <v>3.2998475113954484E-4</v>
      </c>
      <c r="BI2325" s="179" t="str">
        <f t="shared" si="897"/>
        <v/>
      </c>
      <c r="BJ2325" s="179" t="str">
        <f t="shared" si="893"/>
        <v/>
      </c>
    </row>
    <row r="2326" spans="2:62" ht="20.100000000000001" customHeight="1" x14ac:dyDescent="0.25">
      <c r="B2326" s="147"/>
      <c r="C2326" s="151">
        <v>1645</v>
      </c>
      <c r="D2326" s="147">
        <f t="shared" si="866"/>
        <v>1927.0502625686308</v>
      </c>
      <c r="E2326" s="170">
        <f t="shared" si="867"/>
        <v>1.915216324233877E-5</v>
      </c>
      <c r="F2326" s="170">
        <f t="shared" si="868"/>
        <v>0.99505998424222941</v>
      </c>
      <c r="G2326" s="147">
        <f t="shared" si="869"/>
        <v>1.915216324233877E-5</v>
      </c>
      <c r="H2326" s="147" t="str">
        <f t="shared" si="870"/>
        <v/>
      </c>
      <c r="I2326" s="147" t="str">
        <f t="shared" si="871"/>
        <v/>
      </c>
      <c r="J2326" s="147">
        <f t="shared" si="872"/>
        <v>6.4689388959895867E-7</v>
      </c>
      <c r="K2326" s="147" t="str">
        <f t="shared" si="873"/>
        <v/>
      </c>
      <c r="L2326" s="147" t="str">
        <f t="shared" si="874"/>
        <v/>
      </c>
      <c r="P2326" s="151">
        <v>1645</v>
      </c>
      <c r="Q2326" s="147">
        <f t="shared" si="875"/>
        <v>61976.071589371684</v>
      </c>
      <c r="R2326" s="170">
        <f t="shared" si="876"/>
        <v>5.955069474141276E-7</v>
      </c>
      <c r="S2326" s="170">
        <f t="shared" si="877"/>
        <v>0.99505998424222941</v>
      </c>
      <c r="T2326" s="147">
        <f t="shared" si="878"/>
        <v>5.955069474141276E-7</v>
      </c>
      <c r="U2326" s="147" t="str">
        <f t="shared" si="879"/>
        <v/>
      </c>
      <c r="V2326" s="147" t="str">
        <f t="shared" si="880"/>
        <v/>
      </c>
      <c r="W2326" s="171">
        <f t="shared" si="881"/>
        <v>3.2018225902892418E-6</v>
      </c>
      <c r="X2326" s="169" t="str">
        <f t="shared" si="882"/>
        <v/>
      </c>
      <c r="Y2326" s="147" t="str">
        <f t="shared" si="883"/>
        <v/>
      </c>
      <c r="AC2326" s="151">
        <v>1645</v>
      </c>
      <c r="AD2326" s="147">
        <f t="shared" si="884"/>
        <v>2.58</v>
      </c>
      <c r="AE2326" s="170">
        <f t="shared" si="885"/>
        <v>1.430510899414969E-2</v>
      </c>
      <c r="AF2326" s="170">
        <f t="shared" si="886"/>
        <v>0.99505998424222941</v>
      </c>
      <c r="AG2326" s="147">
        <f t="shared" si="887"/>
        <v>1.430510899414969E-2</v>
      </c>
      <c r="AH2326" s="147" t="str">
        <f t="shared" si="888"/>
        <v/>
      </c>
      <c r="AI2326" s="147" t="str">
        <f t="shared" si="889"/>
        <v/>
      </c>
      <c r="AJ2326" s="169">
        <f t="shared" si="890"/>
        <v>0</v>
      </c>
      <c r="AK2326" s="169" t="str">
        <f t="shared" si="891"/>
        <v/>
      </c>
      <c r="AL2326" s="169" t="str">
        <f t="shared" si="892"/>
        <v/>
      </c>
      <c r="AM2326" s="169"/>
      <c r="AN2326" s="169"/>
      <c r="AO2326" s="169"/>
      <c r="AP2326" s="169"/>
      <c r="AQ2326" s="169"/>
      <c r="AR2326" s="169"/>
      <c r="AS2326" s="169"/>
      <c r="AT2326" s="148"/>
      <c r="AU2326" s="149"/>
      <c r="AV2326" s="148"/>
      <c r="AW2326" s="173"/>
      <c r="AX2326" s="174"/>
      <c r="AY2326" s="175"/>
      <c r="AZ2326" s="175"/>
      <c r="BA2326" s="176"/>
      <c r="BB2326" s="176"/>
      <c r="BC2326" s="150"/>
      <c r="BE2326" s="151">
        <v>1622</v>
      </c>
      <c r="BF2326" s="164">
        <f t="shared" si="894"/>
        <v>10.374399999999902</v>
      </c>
      <c r="BG2326" s="177">
        <f t="shared" si="895"/>
        <v>0.16833057308801982</v>
      </c>
      <c r="BH2326" s="178">
        <f t="shared" si="896"/>
        <v>3.2943817475622472E-4</v>
      </c>
      <c r="BI2326" s="179" t="str">
        <f t="shared" si="897"/>
        <v/>
      </c>
      <c r="BJ2326" s="179" t="str">
        <f t="shared" si="893"/>
        <v/>
      </c>
    </row>
    <row r="2327" spans="2:62" ht="20.100000000000001" customHeight="1" x14ac:dyDescent="0.25">
      <c r="B2327" s="147"/>
      <c r="C2327" s="151">
        <v>1646</v>
      </c>
      <c r="D2327" s="147">
        <f t="shared" si="866"/>
        <v>1930.0379373943183</v>
      </c>
      <c r="E2327" s="170">
        <f t="shared" si="867"/>
        <v>1.895537765038596E-5</v>
      </c>
      <c r="F2327" s="170">
        <f t="shared" si="868"/>
        <v>0.99511691028241556</v>
      </c>
      <c r="G2327" s="147">
        <f t="shared" si="869"/>
        <v>1.895537765038596E-5</v>
      </c>
      <c r="H2327" s="147" t="str">
        <f t="shared" si="870"/>
        <v/>
      </c>
      <c r="I2327" s="147" t="str">
        <f t="shared" si="871"/>
        <v/>
      </c>
      <c r="J2327" s="147">
        <f t="shared" si="872"/>
        <v>6.5644201177160976E-7</v>
      </c>
      <c r="K2327" s="147" t="str">
        <f t="shared" si="873"/>
        <v/>
      </c>
      <c r="L2327" s="147" t="str">
        <f t="shared" si="874"/>
        <v/>
      </c>
      <c r="P2327" s="151">
        <v>1646</v>
      </c>
      <c r="Q2327" s="147">
        <f t="shared" si="875"/>
        <v>62072.158522068377</v>
      </c>
      <c r="R2327" s="170">
        <f t="shared" si="876"/>
        <v>5.8938820324533082E-7</v>
      </c>
      <c r="S2327" s="170">
        <f t="shared" si="877"/>
        <v>0.99511691028241556</v>
      </c>
      <c r="T2327" s="147">
        <f t="shared" si="878"/>
        <v>5.8938820324533082E-7</v>
      </c>
      <c r="U2327" s="147" t="str">
        <f t="shared" si="879"/>
        <v/>
      </c>
      <c r="V2327" s="147" t="str">
        <f t="shared" si="880"/>
        <v/>
      </c>
      <c r="W2327" s="171">
        <f t="shared" si="881"/>
        <v>3.1786429361165122E-6</v>
      </c>
      <c r="X2327" s="169" t="str">
        <f t="shared" si="882"/>
        <v/>
      </c>
      <c r="Y2327" s="147" t="str">
        <f t="shared" si="883"/>
        <v/>
      </c>
      <c r="AC2327" s="151">
        <v>1646</v>
      </c>
      <c r="AD2327" s="147">
        <f t="shared" si="884"/>
        <v>2.5840000000000005</v>
      </c>
      <c r="AE2327" s="170">
        <f t="shared" si="885"/>
        <v>1.4158126154365782E-2</v>
      </c>
      <c r="AF2327" s="170">
        <f t="shared" si="886"/>
        <v>0.99511691028241556</v>
      </c>
      <c r="AG2327" s="147">
        <f t="shared" si="887"/>
        <v>1.4158126154365782E-2</v>
      </c>
      <c r="AH2327" s="147" t="str">
        <f t="shared" si="888"/>
        <v/>
      </c>
      <c r="AI2327" s="147" t="str">
        <f t="shared" si="889"/>
        <v/>
      </c>
      <c r="AJ2327" s="169">
        <f t="shared" si="890"/>
        <v>0</v>
      </c>
      <c r="AK2327" s="169" t="str">
        <f t="shared" si="891"/>
        <v/>
      </c>
      <c r="AL2327" s="169" t="str">
        <f t="shared" si="892"/>
        <v/>
      </c>
      <c r="AM2327" s="169"/>
      <c r="AN2327" s="169"/>
      <c r="AO2327" s="169"/>
      <c r="AP2327" s="169"/>
      <c r="AQ2327" s="169"/>
      <c r="AR2327" s="169"/>
      <c r="AS2327" s="169"/>
      <c r="AT2327" s="148"/>
      <c r="AU2327" s="149"/>
      <c r="AV2327" s="148"/>
      <c r="AW2327" s="173"/>
      <c r="AX2327" s="174"/>
      <c r="AY2327" s="175"/>
      <c r="AZ2327" s="175"/>
      <c r="BA2327" s="176"/>
      <c r="BB2327" s="176"/>
      <c r="BC2327" s="150"/>
      <c r="BE2327" s="151">
        <v>1623</v>
      </c>
      <c r="BF2327" s="164">
        <f t="shared" si="894"/>
        <v>10.380799999999901</v>
      </c>
      <c r="BG2327" s="177">
        <f t="shared" si="895"/>
        <v>0.1680011349132636</v>
      </c>
      <c r="BH2327" s="178">
        <f t="shared" si="896"/>
        <v>3.2889219098125588E-4</v>
      </c>
      <c r="BI2327" s="179" t="str">
        <f t="shared" si="897"/>
        <v/>
      </c>
      <c r="BJ2327" s="179" t="str">
        <f t="shared" si="893"/>
        <v/>
      </c>
    </row>
    <row r="2328" spans="2:62" ht="20.100000000000001" customHeight="1" x14ac:dyDescent="0.25">
      <c r="B2328" s="147"/>
      <c r="C2328" s="151">
        <v>1647</v>
      </c>
      <c r="D2328" s="147">
        <f t="shared" si="866"/>
        <v>1933.0256122200067</v>
      </c>
      <c r="E2328" s="170">
        <f t="shared" si="867"/>
        <v>1.8760313833321062E-5</v>
      </c>
      <c r="F2328" s="170">
        <f t="shared" si="868"/>
        <v>0.99517325096616427</v>
      </c>
      <c r="G2328" s="147">
        <f t="shared" si="869"/>
        <v>1.8760313833321062E-5</v>
      </c>
      <c r="H2328" s="147" t="str">
        <f t="shared" si="870"/>
        <v/>
      </c>
      <c r="I2328" s="147" t="str">
        <f t="shared" si="871"/>
        <v/>
      </c>
      <c r="J2328" s="147">
        <f t="shared" si="872"/>
        <v>6.6612040574880357E-7</v>
      </c>
      <c r="K2328" s="147" t="str">
        <f t="shared" si="873"/>
        <v/>
      </c>
      <c r="L2328" s="147" t="str">
        <f t="shared" si="874"/>
        <v/>
      </c>
      <c r="P2328" s="151">
        <v>1647</v>
      </c>
      <c r="Q2328" s="147">
        <f t="shared" si="875"/>
        <v>62168.24545476507</v>
      </c>
      <c r="R2328" s="170">
        <f t="shared" si="876"/>
        <v>5.8332299500846543E-7</v>
      </c>
      <c r="S2328" s="170">
        <f t="shared" si="877"/>
        <v>0.99517325096616427</v>
      </c>
      <c r="T2328" s="147">
        <f t="shared" si="878"/>
        <v>5.8332299500846543E-7</v>
      </c>
      <c r="U2328" s="147" t="str">
        <f t="shared" si="879"/>
        <v/>
      </c>
      <c r="V2328" s="147" t="str">
        <f t="shared" si="880"/>
        <v/>
      </c>
      <c r="W2328" s="171">
        <f t="shared" si="881"/>
        <v>3.1555806017875909E-6</v>
      </c>
      <c r="X2328" s="169" t="str">
        <f t="shared" si="882"/>
        <v/>
      </c>
      <c r="Y2328" s="147" t="str">
        <f t="shared" si="883"/>
        <v/>
      </c>
      <c r="AC2328" s="151">
        <v>1647</v>
      </c>
      <c r="AD2328" s="147">
        <f t="shared" si="884"/>
        <v>2.5880000000000001</v>
      </c>
      <c r="AE2328" s="170">
        <f t="shared" si="885"/>
        <v>1.4012429340453998E-2</v>
      </c>
      <c r="AF2328" s="170">
        <f t="shared" si="886"/>
        <v>0.99517325096616427</v>
      </c>
      <c r="AG2328" s="147">
        <f t="shared" si="887"/>
        <v>1.4012429340453998E-2</v>
      </c>
      <c r="AH2328" s="147" t="str">
        <f t="shared" si="888"/>
        <v/>
      </c>
      <c r="AI2328" s="147" t="str">
        <f t="shared" si="889"/>
        <v/>
      </c>
      <c r="AJ2328" s="169">
        <f t="shared" si="890"/>
        <v>0</v>
      </c>
      <c r="AK2328" s="169" t="str">
        <f t="shared" si="891"/>
        <v/>
      </c>
      <c r="AL2328" s="169" t="str">
        <f t="shared" si="892"/>
        <v/>
      </c>
      <c r="AM2328" s="169"/>
      <c r="AN2328" s="169"/>
      <c r="AO2328" s="169"/>
      <c r="AP2328" s="169"/>
      <c r="AQ2328" s="169"/>
      <c r="AR2328" s="169"/>
      <c r="AS2328" s="169"/>
      <c r="AT2328" s="148"/>
      <c r="AU2328" s="149"/>
      <c r="AV2328" s="148"/>
      <c r="AW2328" s="173"/>
      <c r="AX2328" s="174"/>
      <c r="AY2328" s="175"/>
      <c r="AZ2328" s="175"/>
      <c r="BA2328" s="176"/>
      <c r="BB2328" s="176"/>
      <c r="BC2328" s="150"/>
      <c r="BE2328" s="151">
        <v>1624</v>
      </c>
      <c r="BF2328" s="164">
        <f t="shared" si="894"/>
        <v>10.387199999999901</v>
      </c>
      <c r="BG2328" s="177">
        <f t="shared" si="895"/>
        <v>0.16767224272228234</v>
      </c>
      <c r="BH2328" s="178">
        <f t="shared" si="896"/>
        <v>3.2834680025525809E-4</v>
      </c>
      <c r="BI2328" s="179" t="str">
        <f t="shared" si="897"/>
        <v/>
      </c>
      <c r="BJ2328" s="179" t="str">
        <f t="shared" si="893"/>
        <v/>
      </c>
    </row>
    <row r="2329" spans="2:62" ht="20.100000000000001" customHeight="1" x14ac:dyDescent="0.25">
      <c r="B2329" s="147"/>
      <c r="C2329" s="151">
        <v>1648</v>
      </c>
      <c r="D2329" s="147">
        <f t="shared" si="866"/>
        <v>1936.0132870456941</v>
      </c>
      <c r="E2329" s="170">
        <f t="shared" si="867"/>
        <v>1.8566960282776546E-5</v>
      </c>
      <c r="F2329" s="170">
        <f t="shared" si="868"/>
        <v>0.99522901142037801</v>
      </c>
      <c r="G2329" s="147">
        <f t="shared" si="869"/>
        <v>1.8566960282776546E-5</v>
      </c>
      <c r="H2329" s="147" t="str">
        <f t="shared" si="870"/>
        <v/>
      </c>
      <c r="I2329" s="147" t="str">
        <f t="shared" si="871"/>
        <v/>
      </c>
      <c r="J2329" s="147">
        <f t="shared" si="872"/>
        <v>6.7593068023166179E-7</v>
      </c>
      <c r="K2329" s="147" t="str">
        <f t="shared" si="873"/>
        <v/>
      </c>
      <c r="L2329" s="147" t="str">
        <f t="shared" si="874"/>
        <v/>
      </c>
      <c r="P2329" s="151">
        <v>1648</v>
      </c>
      <c r="Q2329" s="147">
        <f t="shared" si="875"/>
        <v>62264.332387461793</v>
      </c>
      <c r="R2329" s="170">
        <f t="shared" si="876"/>
        <v>5.7731096486860394E-7</v>
      </c>
      <c r="S2329" s="170">
        <f t="shared" si="877"/>
        <v>0.99522901142037812</v>
      </c>
      <c r="T2329" s="147">
        <f t="shared" si="878"/>
        <v>5.7731096486860394E-7</v>
      </c>
      <c r="U2329" s="147" t="str">
        <f t="shared" si="879"/>
        <v/>
      </c>
      <c r="V2329" s="147" t="str">
        <f t="shared" si="880"/>
        <v/>
      </c>
      <c r="W2329" s="171">
        <f t="shared" si="881"/>
        <v>3.1326354714113598E-6</v>
      </c>
      <c r="X2329" s="169" t="str">
        <f t="shared" si="882"/>
        <v/>
      </c>
      <c r="Y2329" s="147" t="str">
        <f t="shared" si="883"/>
        <v/>
      </c>
      <c r="AC2329" s="151">
        <v>1648</v>
      </c>
      <c r="AD2329" s="147">
        <f t="shared" si="884"/>
        <v>2.5920000000000005</v>
      </c>
      <c r="AE2329" s="170">
        <f t="shared" si="885"/>
        <v>1.386800995659916E-2</v>
      </c>
      <c r="AF2329" s="170">
        <f t="shared" si="886"/>
        <v>0.99522901142037812</v>
      </c>
      <c r="AG2329" s="147">
        <f t="shared" si="887"/>
        <v>1.386800995659916E-2</v>
      </c>
      <c r="AH2329" s="147" t="str">
        <f t="shared" si="888"/>
        <v/>
      </c>
      <c r="AI2329" s="147" t="str">
        <f t="shared" si="889"/>
        <v/>
      </c>
      <c r="AJ2329" s="169">
        <f t="shared" si="890"/>
        <v>0</v>
      </c>
      <c r="AK2329" s="169" t="str">
        <f t="shared" si="891"/>
        <v/>
      </c>
      <c r="AL2329" s="169" t="str">
        <f t="shared" si="892"/>
        <v/>
      </c>
      <c r="AM2329" s="169"/>
      <c r="AN2329" s="169"/>
      <c r="AO2329" s="169"/>
      <c r="AP2329" s="169"/>
      <c r="AQ2329" s="169"/>
      <c r="AR2329" s="169"/>
      <c r="AS2329" s="169"/>
      <c r="AT2329" s="148"/>
      <c r="AU2329" s="149"/>
      <c r="AV2329" s="148"/>
      <c r="AW2329" s="173"/>
      <c r="AX2329" s="174"/>
      <c r="AY2329" s="175"/>
      <c r="AZ2329" s="175"/>
      <c r="BA2329" s="176"/>
      <c r="BB2329" s="176"/>
      <c r="BC2329" s="150"/>
      <c r="BE2329" s="151">
        <v>1625</v>
      </c>
      <c r="BF2329" s="164">
        <f t="shared" si="894"/>
        <v>10.3935999999999</v>
      </c>
      <c r="BG2329" s="177">
        <f t="shared" si="895"/>
        <v>0.16734389592202709</v>
      </c>
      <c r="BH2329" s="178">
        <f t="shared" si="896"/>
        <v>3.278020030131612E-4</v>
      </c>
      <c r="BI2329" s="179" t="str">
        <f t="shared" si="897"/>
        <v/>
      </c>
      <c r="BJ2329" s="179" t="str">
        <f t="shared" si="893"/>
        <v/>
      </c>
    </row>
    <row r="2330" spans="2:62" ht="20.100000000000001" customHeight="1" x14ac:dyDescent="0.25">
      <c r="B2330" s="147"/>
      <c r="C2330" s="151">
        <v>1649</v>
      </c>
      <c r="D2330" s="147">
        <f t="shared" si="866"/>
        <v>1939.0009618713825</v>
      </c>
      <c r="E2330" s="170">
        <f t="shared" si="867"/>
        <v>1.8375305527235628E-5</v>
      </c>
      <c r="F2330" s="170">
        <f t="shared" si="868"/>
        <v>0.99528419673763147</v>
      </c>
      <c r="G2330" s="147">
        <f t="shared" si="869"/>
        <v>1.8375305527235628E-5</v>
      </c>
      <c r="H2330" s="147" t="str">
        <f t="shared" si="870"/>
        <v/>
      </c>
      <c r="I2330" s="147" t="str">
        <f t="shared" si="871"/>
        <v/>
      </c>
      <c r="J2330" s="147">
        <f t="shared" si="872"/>
        <v>6.8587446124966272E-7</v>
      </c>
      <c r="K2330" s="147" t="str">
        <f t="shared" si="873"/>
        <v/>
      </c>
      <c r="L2330" s="147" t="str">
        <f t="shared" si="874"/>
        <v/>
      </c>
      <c r="P2330" s="151">
        <v>1649</v>
      </c>
      <c r="Q2330" s="147">
        <f t="shared" si="875"/>
        <v>62360.419320158486</v>
      </c>
      <c r="R2330" s="170">
        <f t="shared" si="876"/>
        <v>5.713517561366504E-7</v>
      </c>
      <c r="S2330" s="170">
        <f t="shared" si="877"/>
        <v>0.99528419673763147</v>
      </c>
      <c r="T2330" s="147">
        <f t="shared" si="878"/>
        <v>5.713517561366504E-7</v>
      </c>
      <c r="U2330" s="147" t="str">
        <f t="shared" si="879"/>
        <v/>
      </c>
      <c r="V2330" s="147" t="str">
        <f t="shared" si="880"/>
        <v/>
      </c>
      <c r="W2330" s="171">
        <f t="shared" si="881"/>
        <v>3.1098074243331928E-6</v>
      </c>
      <c r="X2330" s="169" t="str">
        <f t="shared" si="882"/>
        <v/>
      </c>
      <c r="Y2330" s="147" t="str">
        <f t="shared" si="883"/>
        <v/>
      </c>
      <c r="AC2330" s="151">
        <v>1649</v>
      </c>
      <c r="AD2330" s="147">
        <f t="shared" si="884"/>
        <v>2.5960000000000001</v>
      </c>
      <c r="AE2330" s="170">
        <f t="shared" si="885"/>
        <v>1.3724859434510971E-2</v>
      </c>
      <c r="AF2330" s="170">
        <f t="shared" si="886"/>
        <v>0.99528419673763147</v>
      </c>
      <c r="AG2330" s="147">
        <f t="shared" si="887"/>
        <v>1.3724859434510971E-2</v>
      </c>
      <c r="AH2330" s="147" t="str">
        <f t="shared" si="888"/>
        <v/>
      </c>
      <c r="AI2330" s="147" t="str">
        <f t="shared" si="889"/>
        <v/>
      </c>
      <c r="AJ2330" s="169">
        <f t="shared" si="890"/>
        <v>0</v>
      </c>
      <c r="AK2330" s="169" t="str">
        <f t="shared" si="891"/>
        <v/>
      </c>
      <c r="AL2330" s="169" t="str">
        <f t="shared" si="892"/>
        <v/>
      </c>
      <c r="AM2330" s="169"/>
      <c r="AN2330" s="169"/>
      <c r="AO2330" s="169"/>
      <c r="AP2330" s="169"/>
      <c r="AQ2330" s="169"/>
      <c r="AR2330" s="169"/>
      <c r="AS2330" s="169"/>
      <c r="AT2330" s="148"/>
      <c r="AU2330" s="149"/>
      <c r="AV2330" s="148"/>
      <c r="AW2330" s="173"/>
      <c r="AX2330" s="174"/>
      <c r="AY2330" s="175"/>
      <c r="AZ2330" s="175"/>
      <c r="BA2330" s="176"/>
      <c r="BB2330" s="176"/>
      <c r="BC2330" s="150"/>
      <c r="BE2330" s="151">
        <v>1626</v>
      </c>
      <c r="BF2330" s="164">
        <f t="shared" si="894"/>
        <v>10.399999999999899</v>
      </c>
      <c r="BG2330" s="177">
        <f t="shared" si="895"/>
        <v>0.16701609391901392</v>
      </c>
      <c r="BH2330" s="178">
        <f t="shared" si="896"/>
        <v>3.2725779968476032E-4</v>
      </c>
      <c r="BI2330" s="179" t="str">
        <f t="shared" si="897"/>
        <v/>
      </c>
      <c r="BJ2330" s="179" t="str">
        <f t="shared" si="893"/>
        <v/>
      </c>
    </row>
    <row r="2331" spans="2:62" ht="20.100000000000001" customHeight="1" x14ac:dyDescent="0.25">
      <c r="B2331" s="147"/>
      <c r="C2331" s="151">
        <v>1650</v>
      </c>
      <c r="D2331" s="147">
        <f t="shared" si="866"/>
        <v>1941.98863669707</v>
      </c>
      <c r="E2331" s="170">
        <f t="shared" si="867"/>
        <v>1.8185338132383448E-5</v>
      </c>
      <c r="F2331" s="170">
        <f t="shared" si="868"/>
        <v>0.99533881197628127</v>
      </c>
      <c r="G2331" s="147">
        <f t="shared" si="869"/>
        <v>1.8185338132383448E-5</v>
      </c>
      <c r="H2331" s="147" t="str">
        <f t="shared" si="870"/>
        <v/>
      </c>
      <c r="I2331" s="147" t="str">
        <f t="shared" si="871"/>
        <v/>
      </c>
      <c r="J2331" s="147">
        <f t="shared" si="872"/>
        <v>6.9595339231099292E-7</v>
      </c>
      <c r="K2331" s="147" t="str">
        <f t="shared" si="873"/>
        <v/>
      </c>
      <c r="L2331" s="147" t="str">
        <f t="shared" si="874"/>
        <v/>
      </c>
      <c r="P2331" s="151">
        <v>1650</v>
      </c>
      <c r="Q2331" s="147">
        <f t="shared" si="875"/>
        <v>62456.506252855179</v>
      </c>
      <c r="R2331" s="170">
        <f t="shared" si="876"/>
        <v>5.654450132802321E-7</v>
      </c>
      <c r="S2331" s="170">
        <f t="shared" si="877"/>
        <v>0.99533881197628127</v>
      </c>
      <c r="T2331" s="147">
        <f t="shared" si="878"/>
        <v>5.654450132802321E-7</v>
      </c>
      <c r="U2331" s="147" t="str">
        <f t="shared" si="879"/>
        <v/>
      </c>
      <c r="V2331" s="147" t="str">
        <f t="shared" si="880"/>
        <v/>
      </c>
      <c r="W2331" s="171">
        <f t="shared" si="881"/>
        <v>3.0870963351772476E-6</v>
      </c>
      <c r="X2331" s="169" t="str">
        <f t="shared" si="882"/>
        <v/>
      </c>
      <c r="Y2331" s="147" t="str">
        <f t="shared" si="883"/>
        <v/>
      </c>
      <c r="AC2331" s="151">
        <v>1650</v>
      </c>
      <c r="AD2331" s="147">
        <f t="shared" si="884"/>
        <v>2.6000000000000005</v>
      </c>
      <c r="AE2331" s="170">
        <f t="shared" si="885"/>
        <v>1.3582969233685602E-2</v>
      </c>
      <c r="AF2331" s="170">
        <f t="shared" si="886"/>
        <v>0.99533881197628127</v>
      </c>
      <c r="AG2331" s="147">
        <f t="shared" si="887"/>
        <v>1.3582969233685602E-2</v>
      </c>
      <c r="AH2331" s="147" t="str">
        <f t="shared" si="888"/>
        <v/>
      </c>
      <c r="AI2331" s="147" t="str">
        <f t="shared" si="889"/>
        <v/>
      </c>
      <c r="AJ2331" s="169">
        <f t="shared" si="890"/>
        <v>0</v>
      </c>
      <c r="AK2331" s="169" t="str">
        <f t="shared" si="891"/>
        <v/>
      </c>
      <c r="AL2331" s="169" t="str">
        <f t="shared" si="892"/>
        <v/>
      </c>
      <c r="AM2331" s="169"/>
      <c r="AN2331" s="169"/>
      <c r="AO2331" s="169"/>
      <c r="AP2331" s="169"/>
      <c r="AQ2331" s="169"/>
      <c r="AR2331" s="169"/>
      <c r="AS2331" s="169"/>
      <c r="AT2331" s="148"/>
      <c r="AU2331" s="149"/>
      <c r="AV2331" s="148"/>
      <c r="AW2331" s="173"/>
      <c r="AX2331" s="174"/>
      <c r="AY2331" s="175"/>
      <c r="AZ2331" s="175"/>
      <c r="BA2331" s="176"/>
      <c r="BB2331" s="176"/>
      <c r="BC2331" s="150"/>
      <c r="BE2331" s="151">
        <v>1627</v>
      </c>
      <c r="BF2331" s="164">
        <f t="shared" si="894"/>
        <v>10.406399999999898</v>
      </c>
      <c r="BG2331" s="177">
        <f t="shared" si="895"/>
        <v>0.16668883611932916</v>
      </c>
      <c r="BH2331" s="178">
        <f t="shared" si="896"/>
        <v>3.2671419069493779E-4</v>
      </c>
      <c r="BI2331" s="179" t="str">
        <f t="shared" si="897"/>
        <v/>
      </c>
      <c r="BJ2331" s="179" t="str">
        <f t="shared" si="893"/>
        <v/>
      </c>
    </row>
    <row r="2332" spans="2:62" ht="20.100000000000001" customHeight="1" x14ac:dyDescent="0.25">
      <c r="B2332" s="147"/>
      <c r="C2332" s="151">
        <v>1651</v>
      </c>
      <c r="D2332" s="147">
        <f t="shared" si="866"/>
        <v>1944.9763115227574</v>
      </c>
      <c r="E2332" s="170">
        <f t="shared" si="867"/>
        <v>1.7997046701450528E-5</v>
      </c>
      <c r="F2332" s="170">
        <f t="shared" si="868"/>
        <v>0.9953928621605781</v>
      </c>
      <c r="G2332" s="147">
        <f t="shared" si="869"/>
        <v>1.7997046701450528E-5</v>
      </c>
      <c r="H2332" s="147" t="str">
        <f t="shared" si="870"/>
        <v/>
      </c>
      <c r="I2332" s="147" t="str">
        <f t="shared" si="871"/>
        <v/>
      </c>
      <c r="J2332" s="147">
        <f t="shared" si="872"/>
        <v>7.0616913455373991E-7</v>
      </c>
      <c r="K2332" s="147" t="str">
        <f t="shared" si="873"/>
        <v/>
      </c>
      <c r="L2332" s="147" t="str">
        <f t="shared" si="874"/>
        <v/>
      </c>
      <c r="P2332" s="151">
        <v>1651</v>
      </c>
      <c r="Q2332" s="147">
        <f t="shared" si="875"/>
        <v>62552.593185551872</v>
      </c>
      <c r="R2332" s="170">
        <f t="shared" si="876"/>
        <v>5.595903819343999E-7</v>
      </c>
      <c r="S2332" s="170">
        <f t="shared" si="877"/>
        <v>0.9953928621605781</v>
      </c>
      <c r="T2332" s="147">
        <f t="shared" si="878"/>
        <v>5.595903819343999E-7</v>
      </c>
      <c r="U2332" s="147" t="str">
        <f t="shared" si="879"/>
        <v/>
      </c>
      <c r="V2332" s="147" t="str">
        <f t="shared" si="880"/>
        <v/>
      </c>
      <c r="W2332" s="171">
        <f t="shared" si="881"/>
        <v>3.0645020738888838E-6</v>
      </c>
      <c r="X2332" s="169" t="str">
        <f t="shared" si="882"/>
        <v/>
      </c>
      <c r="Y2332" s="147" t="str">
        <f t="shared" si="883"/>
        <v/>
      </c>
      <c r="AC2332" s="151">
        <v>1651</v>
      </c>
      <c r="AD2332" s="147">
        <f t="shared" si="884"/>
        <v>2.6040000000000001</v>
      </c>
      <c r="AE2332" s="170">
        <f t="shared" si="885"/>
        <v>1.3442330841662849E-2</v>
      </c>
      <c r="AF2332" s="170">
        <f t="shared" si="886"/>
        <v>0.9953928621605781</v>
      </c>
      <c r="AG2332" s="147">
        <f t="shared" si="887"/>
        <v>1.3442330841662849E-2</v>
      </c>
      <c r="AH2332" s="147" t="str">
        <f t="shared" si="888"/>
        <v/>
      </c>
      <c r="AI2332" s="147" t="str">
        <f t="shared" si="889"/>
        <v/>
      </c>
      <c r="AJ2332" s="169">
        <f t="shared" si="890"/>
        <v>0</v>
      </c>
      <c r="AK2332" s="169" t="str">
        <f t="shared" si="891"/>
        <v/>
      </c>
      <c r="AL2332" s="169" t="str">
        <f t="shared" si="892"/>
        <v/>
      </c>
      <c r="AM2332" s="169"/>
      <c r="AN2332" s="169"/>
      <c r="AO2332" s="169"/>
      <c r="AP2332" s="169"/>
      <c r="AQ2332" s="169"/>
      <c r="AR2332" s="169"/>
      <c r="AS2332" s="169"/>
      <c r="AT2332" s="148"/>
      <c r="AU2332" s="149"/>
      <c r="AV2332" s="148"/>
      <c r="AW2332" s="173"/>
      <c r="AX2332" s="174"/>
      <c r="AY2332" s="175"/>
      <c r="AZ2332" s="175"/>
      <c r="BA2332" s="176"/>
      <c r="BB2332" s="176"/>
      <c r="BC2332" s="150"/>
      <c r="BE2332" s="151">
        <v>1628</v>
      </c>
      <c r="BF2332" s="164">
        <f t="shared" si="894"/>
        <v>10.412799999999898</v>
      </c>
      <c r="BG2332" s="177">
        <f t="shared" si="895"/>
        <v>0.16636212192863423</v>
      </c>
      <c r="BH2332" s="178">
        <f t="shared" si="896"/>
        <v>3.2617117646366323E-4</v>
      </c>
      <c r="BI2332" s="179" t="str">
        <f t="shared" si="897"/>
        <v/>
      </c>
      <c r="BJ2332" s="179" t="str">
        <f t="shared" si="893"/>
        <v/>
      </c>
    </row>
    <row r="2333" spans="2:62" ht="20.100000000000001" customHeight="1" x14ac:dyDescent="0.25">
      <c r="B2333" s="147"/>
      <c r="C2333" s="151">
        <v>1652</v>
      </c>
      <c r="D2333" s="147">
        <f t="shared" si="866"/>
        <v>1947.9639863484458</v>
      </c>
      <c r="E2333" s="170">
        <f t="shared" si="867"/>
        <v>1.7810419875550551E-5</v>
      </c>
      <c r="F2333" s="170">
        <f t="shared" si="868"/>
        <v>0.99544635228077949</v>
      </c>
      <c r="G2333" s="147">
        <f t="shared" si="869"/>
        <v>1.7810419875550551E-5</v>
      </c>
      <c r="H2333" s="147" t="str">
        <f t="shared" si="870"/>
        <v/>
      </c>
      <c r="I2333" s="147" t="str">
        <f t="shared" si="871"/>
        <v/>
      </c>
      <c r="J2333" s="147">
        <f t="shared" si="872"/>
        <v>7.1652336689786773E-7</v>
      </c>
      <c r="K2333" s="147" t="str">
        <f t="shared" si="873"/>
        <v/>
      </c>
      <c r="L2333" s="147" t="str">
        <f t="shared" si="874"/>
        <v/>
      </c>
      <c r="P2333" s="151">
        <v>1652</v>
      </c>
      <c r="Q2333" s="147">
        <f t="shared" si="875"/>
        <v>62648.680118248594</v>
      </c>
      <c r="R2333" s="170">
        <f t="shared" si="876"/>
        <v>5.5378750891211822E-7</v>
      </c>
      <c r="S2333" s="170">
        <f t="shared" si="877"/>
        <v>0.99544635228077949</v>
      </c>
      <c r="T2333" s="147">
        <f t="shared" si="878"/>
        <v>5.5378750891211822E-7</v>
      </c>
      <c r="U2333" s="147" t="str">
        <f t="shared" si="879"/>
        <v/>
      </c>
      <c r="V2333" s="147" t="str">
        <f t="shared" si="880"/>
        <v/>
      </c>
      <c r="W2333" s="171">
        <f t="shared" si="881"/>
        <v>3.0420245057771262E-6</v>
      </c>
      <c r="X2333" s="169" t="str">
        <f t="shared" si="882"/>
        <v/>
      </c>
      <c r="Y2333" s="147" t="str">
        <f t="shared" si="883"/>
        <v/>
      </c>
      <c r="AC2333" s="151">
        <v>1652</v>
      </c>
      <c r="AD2333" s="147">
        <f t="shared" si="884"/>
        <v>2.6080000000000005</v>
      </c>
      <c r="AE2333" s="170">
        <f t="shared" si="885"/>
        <v>1.3302935774278003E-2</v>
      </c>
      <c r="AF2333" s="170">
        <f t="shared" si="886"/>
        <v>0.99544635228077949</v>
      </c>
      <c r="AG2333" s="147">
        <f t="shared" si="887"/>
        <v>1.3302935774278003E-2</v>
      </c>
      <c r="AH2333" s="147" t="str">
        <f t="shared" si="888"/>
        <v/>
      </c>
      <c r="AI2333" s="147" t="str">
        <f t="shared" si="889"/>
        <v/>
      </c>
      <c r="AJ2333" s="169">
        <f t="shared" si="890"/>
        <v>0</v>
      </c>
      <c r="AK2333" s="169" t="str">
        <f t="shared" si="891"/>
        <v/>
      </c>
      <c r="AL2333" s="169" t="str">
        <f t="shared" si="892"/>
        <v/>
      </c>
      <c r="AM2333" s="169"/>
      <c r="AN2333" s="169"/>
      <c r="AO2333" s="169"/>
      <c r="AP2333" s="169"/>
      <c r="AQ2333" s="169"/>
      <c r="AR2333" s="169"/>
      <c r="AS2333" s="169"/>
      <c r="AT2333" s="148"/>
      <c r="AU2333" s="149"/>
      <c r="AV2333" s="148"/>
      <c r="AW2333" s="173"/>
      <c r="AX2333" s="174"/>
      <c r="AY2333" s="175"/>
      <c r="AZ2333" s="175"/>
      <c r="BA2333" s="176"/>
      <c r="BB2333" s="176"/>
      <c r="BC2333" s="150"/>
      <c r="BE2333" s="151">
        <v>1629</v>
      </c>
      <c r="BF2333" s="164">
        <f t="shared" si="894"/>
        <v>10.419199999999897</v>
      </c>
      <c r="BG2333" s="177">
        <f t="shared" si="895"/>
        <v>0.16603595075217056</v>
      </c>
      <c r="BH2333" s="178">
        <f t="shared" si="896"/>
        <v>3.2562875740599351E-4</v>
      </c>
      <c r="BI2333" s="179" t="str">
        <f t="shared" si="897"/>
        <v/>
      </c>
      <c r="BJ2333" s="179" t="str">
        <f t="shared" si="893"/>
        <v/>
      </c>
    </row>
    <row r="2334" spans="2:62" ht="20.100000000000001" customHeight="1" x14ac:dyDescent="0.25">
      <c r="B2334" s="147"/>
      <c r="C2334" s="151">
        <v>1653</v>
      </c>
      <c r="D2334" s="147">
        <f t="shared" si="866"/>
        <v>1950.9516611741333</v>
      </c>
      <c r="E2334" s="170">
        <f t="shared" si="867"/>
        <v>1.7625446334011286E-5</v>
      </c>
      <c r="F2334" s="170">
        <f t="shared" si="868"/>
        <v>0.99549928729326309</v>
      </c>
      <c r="G2334" s="147">
        <f t="shared" si="869"/>
        <v>1.7625446334011286E-5</v>
      </c>
      <c r="H2334" s="147" t="str">
        <f t="shared" si="870"/>
        <v/>
      </c>
      <c r="I2334" s="147" t="str">
        <f t="shared" si="871"/>
        <v/>
      </c>
      <c r="J2334" s="147">
        <f t="shared" si="872"/>
        <v>7.2701778619798085E-7</v>
      </c>
      <c r="K2334" s="147" t="str">
        <f t="shared" si="873"/>
        <v/>
      </c>
      <c r="L2334" s="147" t="str">
        <f t="shared" si="874"/>
        <v/>
      </c>
      <c r="P2334" s="151">
        <v>1653</v>
      </c>
      <c r="Q2334" s="147">
        <f t="shared" si="875"/>
        <v>62744.767050945287</v>
      </c>
      <c r="R2334" s="170">
        <f t="shared" si="876"/>
        <v>5.4803604221456347E-7</v>
      </c>
      <c r="S2334" s="170">
        <f t="shared" si="877"/>
        <v>0.99549928729326309</v>
      </c>
      <c r="T2334" s="147">
        <f t="shared" si="878"/>
        <v>5.4803604221456347E-7</v>
      </c>
      <c r="U2334" s="147" t="str">
        <f t="shared" si="879"/>
        <v/>
      </c>
      <c r="V2334" s="147" t="str">
        <f t="shared" si="880"/>
        <v/>
      </c>
      <c r="W2334" s="171">
        <f t="shared" si="881"/>
        <v>3.0196634915571968E-6</v>
      </c>
      <c r="X2334" s="169" t="str">
        <f t="shared" si="882"/>
        <v/>
      </c>
      <c r="Y2334" s="147" t="str">
        <f t="shared" si="883"/>
        <v/>
      </c>
      <c r="AC2334" s="151">
        <v>1653</v>
      </c>
      <c r="AD2334" s="147">
        <f t="shared" si="884"/>
        <v>2.6120000000000001</v>
      </c>
      <c r="AE2334" s="170">
        <f t="shared" si="885"/>
        <v>1.3164775575909208E-2</v>
      </c>
      <c r="AF2334" s="170">
        <f t="shared" si="886"/>
        <v>0.99549928729326309</v>
      </c>
      <c r="AG2334" s="147">
        <f t="shared" si="887"/>
        <v>1.3164775575909208E-2</v>
      </c>
      <c r="AH2334" s="147" t="str">
        <f t="shared" si="888"/>
        <v/>
      </c>
      <c r="AI2334" s="147" t="str">
        <f t="shared" si="889"/>
        <v/>
      </c>
      <c r="AJ2334" s="169">
        <f t="shared" si="890"/>
        <v>0</v>
      </c>
      <c r="AK2334" s="169" t="str">
        <f t="shared" si="891"/>
        <v/>
      </c>
      <c r="AL2334" s="169" t="str">
        <f t="shared" si="892"/>
        <v/>
      </c>
      <c r="AM2334" s="169"/>
      <c r="AN2334" s="169"/>
      <c r="AO2334" s="169"/>
      <c r="AP2334" s="169"/>
      <c r="AQ2334" s="169"/>
      <c r="AR2334" s="169"/>
      <c r="AS2334" s="169"/>
      <c r="AT2334" s="148"/>
      <c r="AU2334" s="149"/>
      <c r="AV2334" s="148"/>
      <c r="AW2334" s="173"/>
      <c r="AX2334" s="174"/>
      <c r="AY2334" s="175"/>
      <c r="AZ2334" s="175"/>
      <c r="BA2334" s="176"/>
      <c r="BB2334" s="176"/>
      <c r="BC2334" s="150"/>
      <c r="BE2334" s="151">
        <v>1630</v>
      </c>
      <c r="BF2334" s="164">
        <f t="shared" si="894"/>
        <v>10.425599999999896</v>
      </c>
      <c r="BG2334" s="177">
        <f t="shared" si="895"/>
        <v>0.16571032199476457</v>
      </c>
      <c r="BH2334" s="178">
        <f t="shared" si="896"/>
        <v>3.2508693393171195E-4</v>
      </c>
      <c r="BI2334" s="179" t="str">
        <f t="shared" si="897"/>
        <v/>
      </c>
      <c r="BJ2334" s="179" t="str">
        <f t="shared" si="893"/>
        <v/>
      </c>
    </row>
    <row r="2335" spans="2:62" ht="20.100000000000001" customHeight="1" x14ac:dyDescent="0.25">
      <c r="B2335" s="147"/>
      <c r="C2335" s="151">
        <v>1654</v>
      </c>
      <c r="D2335" s="147">
        <f t="shared" si="866"/>
        <v>1953.9393359998207</v>
      </c>
      <c r="E2335" s="170">
        <f t="shared" si="867"/>
        <v>1.7442114794698934E-5</v>
      </c>
      <c r="F2335" s="170">
        <f t="shared" si="868"/>
        <v>0.99555167212064166</v>
      </c>
      <c r="G2335" s="147">
        <f t="shared" si="869"/>
        <v>1.7442114794698934E-5</v>
      </c>
      <c r="H2335" s="147" t="str">
        <f t="shared" si="870"/>
        <v/>
      </c>
      <c r="I2335" s="147" t="str">
        <f t="shared" si="871"/>
        <v/>
      </c>
      <c r="J2335" s="147">
        <f t="shared" si="872"/>
        <v>7.3765410739692325E-7</v>
      </c>
      <c r="K2335" s="147" t="str">
        <f t="shared" si="873"/>
        <v/>
      </c>
      <c r="L2335" s="147" t="str">
        <f t="shared" si="874"/>
        <v/>
      </c>
      <c r="P2335" s="151">
        <v>1654</v>
      </c>
      <c r="Q2335" s="147">
        <f t="shared" si="875"/>
        <v>62840.85398364198</v>
      </c>
      <c r="R2335" s="170">
        <f t="shared" si="876"/>
        <v>5.4233563104120419E-7</v>
      </c>
      <c r="S2335" s="170">
        <f t="shared" si="877"/>
        <v>0.99555167212064166</v>
      </c>
      <c r="T2335" s="147">
        <f t="shared" si="878"/>
        <v>5.4233563104120419E-7</v>
      </c>
      <c r="U2335" s="147" t="str">
        <f t="shared" si="879"/>
        <v/>
      </c>
      <c r="V2335" s="147" t="str">
        <f t="shared" si="880"/>
        <v/>
      </c>
      <c r="W2335" s="171">
        <f t="shared" si="881"/>
        <v>2.997418887393066E-6</v>
      </c>
      <c r="X2335" s="169" t="str">
        <f t="shared" si="882"/>
        <v/>
      </c>
      <c r="Y2335" s="147" t="str">
        <f t="shared" si="883"/>
        <v/>
      </c>
      <c r="AC2335" s="151">
        <v>1654</v>
      </c>
      <c r="AD2335" s="147">
        <f t="shared" si="884"/>
        <v>2.6160000000000005</v>
      </c>
      <c r="AE2335" s="170">
        <f t="shared" si="885"/>
        <v>1.3027841819719652E-2</v>
      </c>
      <c r="AF2335" s="170">
        <f t="shared" si="886"/>
        <v>0.99555167212064166</v>
      </c>
      <c r="AG2335" s="147">
        <f t="shared" si="887"/>
        <v>1.3027841819719652E-2</v>
      </c>
      <c r="AH2335" s="147" t="str">
        <f t="shared" si="888"/>
        <v/>
      </c>
      <c r="AI2335" s="147" t="str">
        <f t="shared" si="889"/>
        <v/>
      </c>
      <c r="AJ2335" s="169">
        <f t="shared" si="890"/>
        <v>0</v>
      </c>
      <c r="AK2335" s="169" t="str">
        <f t="shared" si="891"/>
        <v/>
      </c>
      <c r="AL2335" s="169" t="str">
        <f t="shared" si="892"/>
        <v/>
      </c>
      <c r="AM2335" s="169"/>
      <c r="AN2335" s="169"/>
      <c r="AO2335" s="169"/>
      <c r="AP2335" s="169"/>
      <c r="AQ2335" s="169"/>
      <c r="AR2335" s="169"/>
      <c r="AS2335" s="169"/>
      <c r="AT2335" s="148"/>
      <c r="AU2335" s="149"/>
      <c r="AV2335" s="148"/>
      <c r="AW2335" s="173"/>
      <c r="AX2335" s="174"/>
      <c r="AY2335" s="175"/>
      <c r="AZ2335" s="175"/>
      <c r="BA2335" s="176"/>
      <c r="BB2335" s="176"/>
      <c r="BC2335" s="150"/>
      <c r="BE2335" s="151">
        <v>1631</v>
      </c>
      <c r="BF2335" s="164">
        <f t="shared" si="894"/>
        <v>10.431999999999896</v>
      </c>
      <c r="BG2335" s="177">
        <f t="shared" si="895"/>
        <v>0.16538523506083286</v>
      </c>
      <c r="BH2335" s="178">
        <f t="shared" si="896"/>
        <v>3.2454570644638303E-4</v>
      </c>
      <c r="BI2335" s="179" t="str">
        <f t="shared" si="897"/>
        <v/>
      </c>
      <c r="BJ2335" s="179" t="str">
        <f t="shared" si="893"/>
        <v/>
      </c>
    </row>
    <row r="2336" spans="2:62" ht="20.100000000000001" customHeight="1" x14ac:dyDescent="0.25">
      <c r="B2336" s="147"/>
      <c r="C2336" s="151">
        <v>1655</v>
      </c>
      <c r="D2336" s="147">
        <f t="shared" si="866"/>
        <v>1956.9270108255091</v>
      </c>
      <c r="E2336" s="170">
        <f t="shared" si="867"/>
        <v>1.7260414014336205E-5</v>
      </c>
      <c r="F2336" s="170">
        <f t="shared" si="868"/>
        <v>0.99560351165187866</v>
      </c>
      <c r="G2336" s="147">
        <f t="shared" si="869"/>
        <v>1.7260414014336205E-5</v>
      </c>
      <c r="H2336" s="147" t="str">
        <f t="shared" si="870"/>
        <v/>
      </c>
      <c r="I2336" s="147" t="str">
        <f t="shared" si="871"/>
        <v/>
      </c>
      <c r="J2336" s="147">
        <f t="shared" si="872"/>
        <v>7.4843406368013242E-7</v>
      </c>
      <c r="K2336" s="147" t="str">
        <f t="shared" si="873"/>
        <v/>
      </c>
      <c r="L2336" s="147" t="str">
        <f t="shared" si="874"/>
        <v/>
      </c>
      <c r="P2336" s="151">
        <v>1655</v>
      </c>
      <c r="Q2336" s="147">
        <f t="shared" si="875"/>
        <v>62936.940916338674</v>
      </c>
      <c r="R2336" s="170">
        <f t="shared" si="876"/>
        <v>5.3668592579969202E-7</v>
      </c>
      <c r="S2336" s="170">
        <f t="shared" si="877"/>
        <v>0.99560351165187866</v>
      </c>
      <c r="T2336" s="147">
        <f t="shared" si="878"/>
        <v>5.3668592579969202E-7</v>
      </c>
      <c r="U2336" s="147" t="str">
        <f t="shared" si="879"/>
        <v/>
      </c>
      <c r="V2336" s="147" t="str">
        <f t="shared" si="880"/>
        <v/>
      </c>
      <c r="W2336" s="171">
        <f t="shared" si="881"/>
        <v>2.9752905449400928E-6</v>
      </c>
      <c r="X2336" s="169" t="str">
        <f t="shared" si="882"/>
        <v/>
      </c>
      <c r="Y2336" s="147" t="str">
        <f t="shared" si="883"/>
        <v/>
      </c>
      <c r="AC2336" s="151">
        <v>1655</v>
      </c>
      <c r="AD2336" s="147">
        <f t="shared" si="884"/>
        <v>2.62</v>
      </c>
      <c r="AE2336" s="170">
        <f t="shared" si="885"/>
        <v>1.2892126107895304E-2</v>
      </c>
      <c r="AF2336" s="170">
        <f t="shared" si="886"/>
        <v>0.99560351165187866</v>
      </c>
      <c r="AG2336" s="147">
        <f t="shared" si="887"/>
        <v>1.2892126107895304E-2</v>
      </c>
      <c r="AH2336" s="147" t="str">
        <f t="shared" si="888"/>
        <v/>
      </c>
      <c r="AI2336" s="147" t="str">
        <f t="shared" si="889"/>
        <v/>
      </c>
      <c r="AJ2336" s="169">
        <f t="shared" si="890"/>
        <v>0</v>
      </c>
      <c r="AK2336" s="169" t="str">
        <f t="shared" si="891"/>
        <v/>
      </c>
      <c r="AL2336" s="169" t="str">
        <f t="shared" si="892"/>
        <v/>
      </c>
      <c r="AM2336" s="169"/>
      <c r="AN2336" s="169"/>
      <c r="AO2336" s="169"/>
      <c r="AP2336" s="169"/>
      <c r="AQ2336" s="169"/>
      <c r="AR2336" s="169"/>
      <c r="AS2336" s="169"/>
      <c r="AT2336" s="148"/>
      <c r="AU2336" s="149"/>
      <c r="AV2336" s="148"/>
      <c r="AW2336" s="173"/>
      <c r="AX2336" s="174"/>
      <c r="AY2336" s="175"/>
      <c r="AZ2336" s="175"/>
      <c r="BA2336" s="176"/>
      <c r="BB2336" s="176"/>
      <c r="BC2336" s="150"/>
      <c r="BE2336" s="151">
        <v>1632</v>
      </c>
      <c r="BF2336" s="164">
        <f t="shared" si="894"/>
        <v>10.438399999999895</v>
      </c>
      <c r="BG2336" s="177">
        <f t="shared" si="895"/>
        <v>0.16506068935438648</v>
      </c>
      <c r="BH2336" s="178">
        <f t="shared" si="896"/>
        <v>3.2400507534957601E-4</v>
      </c>
      <c r="BI2336" s="179" t="str">
        <f t="shared" si="897"/>
        <v/>
      </c>
      <c r="BJ2336" s="179" t="str">
        <f t="shared" si="893"/>
        <v/>
      </c>
    </row>
    <row r="2337" spans="2:62" ht="20.100000000000001" customHeight="1" x14ac:dyDescent="0.25">
      <c r="B2337" s="147"/>
      <c r="C2337" s="151">
        <v>1656</v>
      </c>
      <c r="D2337" s="147">
        <f t="shared" si="866"/>
        <v>1959.9146856511966</v>
      </c>
      <c r="E2337" s="170">
        <f t="shared" si="867"/>
        <v>1.7080332788814188E-5</v>
      </c>
      <c r="F2337" s="170">
        <f t="shared" si="868"/>
        <v>0.99565481074240458</v>
      </c>
      <c r="G2337" s="147">
        <f t="shared" si="869"/>
        <v>1.7080332788814188E-5</v>
      </c>
      <c r="H2337" s="147" t="str">
        <f t="shared" si="870"/>
        <v/>
      </c>
      <c r="I2337" s="147" t="str">
        <f t="shared" si="871"/>
        <v/>
      </c>
      <c r="J2337" s="147">
        <f t="shared" si="872"/>
        <v>7.5935940663078629E-7</v>
      </c>
      <c r="K2337" s="147" t="str">
        <f t="shared" si="873"/>
        <v/>
      </c>
      <c r="L2337" s="147" t="str">
        <f t="shared" si="874"/>
        <v/>
      </c>
      <c r="P2337" s="151">
        <v>1656</v>
      </c>
      <c r="Q2337" s="147">
        <f t="shared" si="875"/>
        <v>63033.027849035396</v>
      </c>
      <c r="R2337" s="170">
        <f t="shared" si="876"/>
        <v>5.3108657811555298E-7</v>
      </c>
      <c r="S2337" s="170">
        <f t="shared" si="877"/>
        <v>0.99565481074240458</v>
      </c>
      <c r="T2337" s="147">
        <f t="shared" si="878"/>
        <v>5.3108657811555298E-7</v>
      </c>
      <c r="U2337" s="147" t="str">
        <f t="shared" si="879"/>
        <v/>
      </c>
      <c r="V2337" s="147" t="str">
        <f t="shared" si="880"/>
        <v/>
      </c>
      <c r="W2337" s="171">
        <f t="shared" si="881"/>
        <v>2.953278311387689E-6</v>
      </c>
      <c r="X2337" s="169" t="str">
        <f t="shared" si="882"/>
        <v/>
      </c>
      <c r="Y2337" s="147" t="str">
        <f t="shared" si="883"/>
        <v/>
      </c>
      <c r="AC2337" s="151">
        <v>1656</v>
      </c>
      <c r="AD2337" s="147">
        <f t="shared" si="884"/>
        <v>2.6240000000000006</v>
      </c>
      <c r="AE2337" s="170">
        <f t="shared" si="885"/>
        <v>1.2757620071877498E-2</v>
      </c>
      <c r="AF2337" s="170">
        <f t="shared" si="886"/>
        <v>0.99565481074240458</v>
      </c>
      <c r="AG2337" s="147">
        <f t="shared" si="887"/>
        <v>1.2757620071877498E-2</v>
      </c>
      <c r="AH2337" s="147" t="str">
        <f t="shared" si="888"/>
        <v/>
      </c>
      <c r="AI2337" s="147" t="str">
        <f t="shared" si="889"/>
        <v/>
      </c>
      <c r="AJ2337" s="169">
        <f t="shared" si="890"/>
        <v>0</v>
      </c>
      <c r="AK2337" s="169" t="str">
        <f t="shared" si="891"/>
        <v/>
      </c>
      <c r="AL2337" s="169" t="str">
        <f t="shared" si="892"/>
        <v/>
      </c>
      <c r="AM2337" s="169"/>
      <c r="AN2337" s="169"/>
      <c r="AO2337" s="169"/>
      <c r="AP2337" s="169"/>
      <c r="AQ2337" s="169"/>
      <c r="AR2337" s="169"/>
      <c r="AS2337" s="169"/>
      <c r="AT2337" s="148"/>
      <c r="AU2337" s="149"/>
      <c r="AV2337" s="148"/>
      <c r="AW2337" s="173"/>
      <c r="AX2337" s="174"/>
      <c r="AY2337" s="175"/>
      <c r="AZ2337" s="175"/>
      <c r="BA2337" s="176"/>
      <c r="BB2337" s="176"/>
      <c r="BC2337" s="150"/>
      <c r="BE2337" s="151">
        <v>1633</v>
      </c>
      <c r="BF2337" s="164">
        <f t="shared" si="894"/>
        <v>10.444799999999894</v>
      </c>
      <c r="BG2337" s="177">
        <f t="shared" si="895"/>
        <v>0.1647366842790369</v>
      </c>
      <c r="BH2337" s="178">
        <f t="shared" si="896"/>
        <v>3.2346504103678009E-4</v>
      </c>
      <c r="BI2337" s="179" t="str">
        <f t="shared" si="897"/>
        <v/>
      </c>
      <c r="BJ2337" s="179" t="str">
        <f t="shared" si="893"/>
        <v/>
      </c>
    </row>
    <row r="2338" spans="2:62" ht="20.100000000000001" customHeight="1" x14ac:dyDescent="0.25">
      <c r="B2338" s="147"/>
      <c r="C2338" s="151">
        <v>1657</v>
      </c>
      <c r="D2338" s="147">
        <f t="shared" si="866"/>
        <v>1962.902360476884</v>
      </c>
      <c r="E2338" s="170">
        <f t="shared" si="867"/>
        <v>1.6901859953497294E-5</v>
      </c>
      <c r="F2338" s="170">
        <f t="shared" si="868"/>
        <v>0.99570557421423467</v>
      </c>
      <c r="G2338" s="147">
        <f t="shared" si="869"/>
        <v>1.6901859953497294E-5</v>
      </c>
      <c r="H2338" s="147" t="str">
        <f t="shared" si="870"/>
        <v/>
      </c>
      <c r="I2338" s="147" t="str">
        <f t="shared" si="871"/>
        <v/>
      </c>
      <c r="J2338" s="147">
        <f t="shared" si="872"/>
        <v>7.7043190638577001E-7</v>
      </c>
      <c r="K2338" s="147" t="str">
        <f t="shared" si="873"/>
        <v/>
      </c>
      <c r="L2338" s="147" t="str">
        <f t="shared" si="874"/>
        <v/>
      </c>
      <c r="P2338" s="151">
        <v>1657</v>
      </c>
      <c r="Q2338" s="147">
        <f t="shared" si="875"/>
        <v>63129.114781732089</v>
      </c>
      <c r="R2338" s="170">
        <f t="shared" si="876"/>
        <v>5.2553724084168454E-7</v>
      </c>
      <c r="S2338" s="170">
        <f t="shared" si="877"/>
        <v>0.99570557421423467</v>
      </c>
      <c r="T2338" s="147">
        <f t="shared" si="878"/>
        <v>5.2553724084168454E-7</v>
      </c>
      <c r="U2338" s="147" t="str">
        <f t="shared" si="879"/>
        <v/>
      </c>
      <c r="V2338" s="147" t="str">
        <f t="shared" si="880"/>
        <v/>
      </c>
      <c r="W2338" s="171">
        <f t="shared" si="881"/>
        <v>2.9313820295020592E-6</v>
      </c>
      <c r="X2338" s="169" t="str">
        <f t="shared" si="882"/>
        <v/>
      </c>
      <c r="Y2338" s="147" t="str">
        <f t="shared" si="883"/>
        <v/>
      </c>
      <c r="AC2338" s="151">
        <v>1657</v>
      </c>
      <c r="AD2338" s="147">
        <f t="shared" si="884"/>
        <v>2.6280000000000001</v>
      </c>
      <c r="AE2338" s="170">
        <f t="shared" si="885"/>
        <v>1.2624315372591137E-2</v>
      </c>
      <c r="AF2338" s="170">
        <f t="shared" si="886"/>
        <v>0.99570557421423467</v>
      </c>
      <c r="AG2338" s="147">
        <f t="shared" si="887"/>
        <v>1.2624315372591137E-2</v>
      </c>
      <c r="AH2338" s="147" t="str">
        <f t="shared" si="888"/>
        <v/>
      </c>
      <c r="AI2338" s="147" t="str">
        <f t="shared" si="889"/>
        <v/>
      </c>
      <c r="AJ2338" s="169">
        <f t="shared" si="890"/>
        <v>0</v>
      </c>
      <c r="AK2338" s="169" t="str">
        <f t="shared" si="891"/>
        <v/>
      </c>
      <c r="AL2338" s="169" t="str">
        <f t="shared" si="892"/>
        <v/>
      </c>
      <c r="AM2338" s="169"/>
      <c r="AN2338" s="169"/>
      <c r="AO2338" s="169"/>
      <c r="AP2338" s="169"/>
      <c r="AQ2338" s="169"/>
      <c r="AR2338" s="169"/>
      <c r="AS2338" s="169"/>
      <c r="AT2338" s="148"/>
      <c r="AU2338" s="149"/>
      <c r="AV2338" s="148"/>
      <c r="AW2338" s="173"/>
      <c r="AX2338" s="174"/>
      <c r="AY2338" s="175"/>
      <c r="AZ2338" s="175"/>
      <c r="BA2338" s="176"/>
      <c r="BB2338" s="176"/>
      <c r="BC2338" s="150"/>
      <c r="BE2338" s="151">
        <v>1634</v>
      </c>
      <c r="BF2338" s="164">
        <f t="shared" si="894"/>
        <v>10.451199999999893</v>
      </c>
      <c r="BG2338" s="177">
        <f t="shared" si="895"/>
        <v>0.16441321923800012</v>
      </c>
      <c r="BH2338" s="178">
        <f t="shared" si="896"/>
        <v>3.2292560389829417E-4</v>
      </c>
      <c r="BI2338" s="179" t="str">
        <f t="shared" si="897"/>
        <v/>
      </c>
      <c r="BJ2338" s="179" t="str">
        <f t="shared" si="893"/>
        <v/>
      </c>
    </row>
    <row r="2339" spans="2:62" ht="20.100000000000001" customHeight="1" x14ac:dyDescent="0.25">
      <c r="B2339" s="147"/>
      <c r="C2339" s="151">
        <v>1658</v>
      </c>
      <c r="D2339" s="147">
        <f t="shared" si="866"/>
        <v>1965.8900353025724</v>
      </c>
      <c r="E2339" s="170">
        <f t="shared" si="867"/>
        <v>1.6724984383522362E-5</v>
      </c>
      <c r="F2339" s="170">
        <f t="shared" si="868"/>
        <v>0.99575580685608722</v>
      </c>
      <c r="G2339" s="147">
        <f t="shared" si="869"/>
        <v>1.6724984383522362E-5</v>
      </c>
      <c r="H2339" s="147" t="str">
        <f t="shared" si="870"/>
        <v/>
      </c>
      <c r="I2339" s="147" t="str">
        <f t="shared" si="871"/>
        <v/>
      </c>
      <c r="J2339" s="147">
        <f t="shared" si="872"/>
        <v>7.8165335179238656E-7</v>
      </c>
      <c r="K2339" s="147" t="str">
        <f t="shared" si="873"/>
        <v/>
      </c>
      <c r="L2339" s="147" t="str">
        <f t="shared" si="874"/>
        <v/>
      </c>
      <c r="P2339" s="151">
        <v>1658</v>
      </c>
      <c r="Q2339" s="147">
        <f t="shared" si="875"/>
        <v>63225.201714428782</v>
      </c>
      <c r="R2339" s="170">
        <f t="shared" si="876"/>
        <v>5.2003756806764417E-7</v>
      </c>
      <c r="S2339" s="170">
        <f t="shared" si="877"/>
        <v>0.99575580685608722</v>
      </c>
      <c r="T2339" s="147">
        <f t="shared" si="878"/>
        <v>5.2003756806764417E-7</v>
      </c>
      <c r="U2339" s="147" t="str">
        <f t="shared" si="879"/>
        <v/>
      </c>
      <c r="V2339" s="147" t="str">
        <f t="shared" si="880"/>
        <v/>
      </c>
      <c r="W2339" s="171">
        <f t="shared" si="881"/>
        <v>2.9096015376689096E-6</v>
      </c>
      <c r="X2339" s="169" t="str">
        <f t="shared" si="882"/>
        <v/>
      </c>
      <c r="Y2339" s="147" t="str">
        <f t="shared" si="883"/>
        <v/>
      </c>
      <c r="AC2339" s="151">
        <v>1658</v>
      </c>
      <c r="AD2339" s="147">
        <f t="shared" si="884"/>
        <v>2.6320000000000006</v>
      </c>
      <c r="AE2339" s="170">
        <f t="shared" si="885"/>
        <v>1.2492203700667837E-2</v>
      </c>
      <c r="AF2339" s="170">
        <f t="shared" si="886"/>
        <v>0.99575580685608722</v>
      </c>
      <c r="AG2339" s="147">
        <f t="shared" si="887"/>
        <v>1.2492203700667837E-2</v>
      </c>
      <c r="AH2339" s="147" t="str">
        <f t="shared" si="888"/>
        <v/>
      </c>
      <c r="AI2339" s="147" t="str">
        <f t="shared" si="889"/>
        <v/>
      </c>
      <c r="AJ2339" s="169">
        <f t="shared" si="890"/>
        <v>0</v>
      </c>
      <c r="AK2339" s="169" t="str">
        <f t="shared" si="891"/>
        <v/>
      </c>
      <c r="AL2339" s="169" t="str">
        <f t="shared" si="892"/>
        <v/>
      </c>
      <c r="AM2339" s="169"/>
      <c r="AN2339" s="169"/>
      <c r="AO2339" s="169"/>
      <c r="AP2339" s="169"/>
      <c r="AQ2339" s="169"/>
      <c r="AR2339" s="169"/>
      <c r="AS2339" s="169"/>
      <c r="AT2339" s="148"/>
      <c r="AU2339" s="149"/>
      <c r="AV2339" s="148"/>
      <c r="AW2339" s="173"/>
      <c r="AX2339" s="174"/>
      <c r="AY2339" s="175"/>
      <c r="AZ2339" s="175"/>
      <c r="BA2339" s="176"/>
      <c r="BB2339" s="176"/>
      <c r="BC2339" s="150"/>
      <c r="BE2339" s="151">
        <v>1635</v>
      </c>
      <c r="BF2339" s="164">
        <f t="shared" si="894"/>
        <v>10.457599999999893</v>
      </c>
      <c r="BG2339" s="177">
        <f t="shared" si="895"/>
        <v>0.16409029363410182</v>
      </c>
      <c r="BH2339" s="178">
        <f t="shared" si="896"/>
        <v>3.2238676431958768E-4</v>
      </c>
      <c r="BI2339" s="179" t="str">
        <f t="shared" si="897"/>
        <v/>
      </c>
      <c r="BJ2339" s="179" t="str">
        <f t="shared" si="893"/>
        <v/>
      </c>
    </row>
    <row r="2340" spans="2:62" ht="20.100000000000001" customHeight="1" x14ac:dyDescent="0.25">
      <c r="B2340" s="147"/>
      <c r="C2340" s="151">
        <v>1659</v>
      </c>
      <c r="D2340" s="147">
        <f t="shared" si="866"/>
        <v>1968.8777101282599</v>
      </c>
      <c r="E2340" s="170">
        <f t="shared" si="867"/>
        <v>1.654969499409154E-5</v>
      </c>
      <c r="F2340" s="170">
        <f t="shared" si="868"/>
        <v>0.99580551342350254</v>
      </c>
      <c r="G2340" s="147">
        <f t="shared" si="869"/>
        <v>1.654969499409154E-5</v>
      </c>
      <c r="H2340" s="147" t="str">
        <f t="shared" si="870"/>
        <v/>
      </c>
      <c r="I2340" s="147" t="str">
        <f t="shared" si="871"/>
        <v/>
      </c>
      <c r="J2340" s="147">
        <f t="shared" si="872"/>
        <v>7.9302555056585475E-7</v>
      </c>
      <c r="K2340" s="147" t="str">
        <f t="shared" si="873"/>
        <v/>
      </c>
      <c r="L2340" s="147" t="str">
        <f t="shared" si="874"/>
        <v/>
      </c>
      <c r="P2340" s="151">
        <v>1659</v>
      </c>
      <c r="Q2340" s="147">
        <f t="shared" si="875"/>
        <v>63321.288647125475</v>
      </c>
      <c r="R2340" s="170">
        <f t="shared" si="876"/>
        <v>5.1458721512875114E-7</v>
      </c>
      <c r="S2340" s="170">
        <f t="shared" si="877"/>
        <v>0.99580551342350254</v>
      </c>
      <c r="T2340" s="147">
        <f t="shared" si="878"/>
        <v>5.1458721512875114E-7</v>
      </c>
      <c r="U2340" s="147" t="str">
        <f t="shared" si="879"/>
        <v/>
      </c>
      <c r="V2340" s="147" t="str">
        <f t="shared" si="880"/>
        <v/>
      </c>
      <c r="W2340" s="171">
        <f t="shared" si="881"/>
        <v>2.8879366699362614E-6</v>
      </c>
      <c r="X2340" s="169" t="str">
        <f t="shared" si="882"/>
        <v/>
      </c>
      <c r="Y2340" s="147" t="str">
        <f t="shared" si="883"/>
        <v/>
      </c>
      <c r="AC2340" s="151">
        <v>1659</v>
      </c>
      <c r="AD2340" s="147">
        <f t="shared" si="884"/>
        <v>2.6360000000000001</v>
      </c>
      <c r="AE2340" s="170">
        <f t="shared" si="885"/>
        <v>1.2361276776664673E-2</v>
      </c>
      <c r="AF2340" s="170">
        <f t="shared" si="886"/>
        <v>0.99580551342350254</v>
      </c>
      <c r="AG2340" s="147">
        <f t="shared" si="887"/>
        <v>1.2361276776664673E-2</v>
      </c>
      <c r="AH2340" s="147" t="str">
        <f t="shared" si="888"/>
        <v/>
      </c>
      <c r="AI2340" s="147" t="str">
        <f t="shared" si="889"/>
        <v/>
      </c>
      <c r="AJ2340" s="169">
        <f t="shared" si="890"/>
        <v>0</v>
      </c>
      <c r="AK2340" s="169" t="str">
        <f t="shared" si="891"/>
        <v/>
      </c>
      <c r="AL2340" s="169" t="str">
        <f t="shared" si="892"/>
        <v/>
      </c>
      <c r="AM2340" s="169"/>
      <c r="AN2340" s="169"/>
      <c r="AO2340" s="169"/>
      <c r="AP2340" s="169"/>
      <c r="AQ2340" s="169"/>
      <c r="AR2340" s="169"/>
      <c r="AS2340" s="169"/>
      <c r="AT2340" s="148"/>
      <c r="AU2340" s="149"/>
      <c r="AV2340" s="148"/>
      <c r="AW2340" s="173"/>
      <c r="AX2340" s="174"/>
      <c r="AY2340" s="175"/>
      <c r="AZ2340" s="175"/>
      <c r="BA2340" s="176"/>
      <c r="BB2340" s="176"/>
      <c r="BC2340" s="150"/>
      <c r="BE2340" s="151">
        <v>1636</v>
      </c>
      <c r="BF2340" s="164">
        <f t="shared" si="894"/>
        <v>10.463999999999892</v>
      </c>
      <c r="BG2340" s="177">
        <f t="shared" si="895"/>
        <v>0.16376790686978224</v>
      </c>
      <c r="BH2340" s="178">
        <f t="shared" si="896"/>
        <v>3.2184852268157815E-4</v>
      </c>
      <c r="BI2340" s="179" t="str">
        <f t="shared" si="897"/>
        <v/>
      </c>
      <c r="BJ2340" s="179" t="str">
        <f t="shared" si="893"/>
        <v/>
      </c>
    </row>
    <row r="2341" spans="2:62" ht="20.100000000000001" customHeight="1" x14ac:dyDescent="0.25">
      <c r="B2341" s="147"/>
      <c r="C2341" s="151">
        <v>1660</v>
      </c>
      <c r="D2341" s="147">
        <f t="shared" si="866"/>
        <v>1971.8653849539483</v>
      </c>
      <c r="E2341" s="170">
        <f t="shared" si="867"/>
        <v>1.6375980740758301E-5</v>
      </c>
      <c r="F2341" s="170">
        <f t="shared" si="868"/>
        <v>0.99585469863896392</v>
      </c>
      <c r="G2341" s="147">
        <f t="shared" si="869"/>
        <v>1.6375980740758301E-5</v>
      </c>
      <c r="H2341" s="147" t="str">
        <f t="shared" si="870"/>
        <v/>
      </c>
      <c r="I2341" s="147" t="str">
        <f t="shared" si="871"/>
        <v/>
      </c>
      <c r="J2341" s="147">
        <f t="shared" si="872"/>
        <v>8.0455032944761447E-7</v>
      </c>
      <c r="K2341" s="147" t="str">
        <f t="shared" si="873"/>
        <v/>
      </c>
      <c r="L2341" s="147" t="str">
        <f t="shared" si="874"/>
        <v/>
      </c>
      <c r="P2341" s="151">
        <v>1660</v>
      </c>
      <c r="Q2341" s="147">
        <f t="shared" si="875"/>
        <v>63417.375579822197</v>
      </c>
      <c r="R2341" s="170">
        <f t="shared" si="876"/>
        <v>5.09185838614994E-7</v>
      </c>
      <c r="S2341" s="170">
        <f t="shared" si="877"/>
        <v>0.99585469863896392</v>
      </c>
      <c r="T2341" s="147">
        <f t="shared" si="878"/>
        <v>5.09185838614994E-7</v>
      </c>
      <c r="U2341" s="147" t="str">
        <f t="shared" si="879"/>
        <v/>
      </c>
      <c r="V2341" s="147" t="str">
        <f t="shared" si="880"/>
        <v/>
      </c>
      <c r="W2341" s="171">
        <f t="shared" si="881"/>
        <v>2.8663872560572371E-6</v>
      </c>
      <c r="X2341" s="169" t="str">
        <f t="shared" si="882"/>
        <v/>
      </c>
      <c r="Y2341" s="147" t="str">
        <f t="shared" si="883"/>
        <v/>
      </c>
      <c r="AC2341" s="151">
        <v>1660</v>
      </c>
      <c r="AD2341" s="147">
        <f t="shared" si="884"/>
        <v>2.6400000000000006</v>
      </c>
      <c r="AE2341" s="170">
        <f t="shared" si="885"/>
        <v>1.2231526351277954E-2</v>
      </c>
      <c r="AF2341" s="170">
        <f t="shared" si="886"/>
        <v>0.99585469863896392</v>
      </c>
      <c r="AG2341" s="147">
        <f t="shared" si="887"/>
        <v>1.2231526351277954E-2</v>
      </c>
      <c r="AH2341" s="147" t="str">
        <f t="shared" si="888"/>
        <v/>
      </c>
      <c r="AI2341" s="147" t="str">
        <f t="shared" si="889"/>
        <v/>
      </c>
      <c r="AJ2341" s="169">
        <f t="shared" si="890"/>
        <v>0</v>
      </c>
      <c r="AK2341" s="169" t="str">
        <f t="shared" si="891"/>
        <v/>
      </c>
      <c r="AL2341" s="169" t="str">
        <f t="shared" si="892"/>
        <v/>
      </c>
      <c r="AM2341" s="169"/>
      <c r="AN2341" s="169"/>
      <c r="AO2341" s="169"/>
      <c r="AP2341" s="169"/>
      <c r="AQ2341" s="169"/>
      <c r="AR2341" s="169"/>
      <c r="AS2341" s="169"/>
      <c r="AT2341" s="148"/>
      <c r="AU2341" s="149"/>
      <c r="AV2341" s="148"/>
      <c r="AW2341" s="173"/>
      <c r="AX2341" s="174"/>
      <c r="AY2341" s="175"/>
      <c r="AZ2341" s="175"/>
      <c r="BA2341" s="176"/>
      <c r="BB2341" s="176"/>
      <c r="BC2341" s="150"/>
      <c r="BE2341" s="151">
        <v>1637</v>
      </c>
      <c r="BF2341" s="164">
        <f t="shared" si="894"/>
        <v>10.470399999999891</v>
      </c>
      <c r="BG2341" s="177">
        <f t="shared" si="895"/>
        <v>0.16344605834710066</v>
      </c>
      <c r="BH2341" s="178">
        <f t="shared" si="896"/>
        <v>3.2131087935938218E-4</v>
      </c>
      <c r="BI2341" s="179" t="str">
        <f t="shared" si="897"/>
        <v/>
      </c>
      <c r="BJ2341" s="179" t="str">
        <f t="shared" si="893"/>
        <v/>
      </c>
    </row>
    <row r="2342" spans="2:62" ht="20.100000000000001" customHeight="1" x14ac:dyDescent="0.25">
      <c r="B2342" s="147"/>
      <c r="C2342" s="151">
        <v>1661</v>
      </c>
      <c r="D2342" s="147">
        <f t="shared" si="866"/>
        <v>1974.8530597796357</v>
      </c>
      <c r="E2342" s="170">
        <f t="shared" si="867"/>
        <v>1.6203830619708069E-5</v>
      </c>
      <c r="F2342" s="170">
        <f t="shared" si="868"/>
        <v>0.99590336719201766</v>
      </c>
      <c r="G2342" s="147">
        <f t="shared" si="869"/>
        <v>1.6203830619708069E-5</v>
      </c>
      <c r="H2342" s="147" t="str">
        <f t="shared" si="870"/>
        <v/>
      </c>
      <c r="I2342" s="147" t="str">
        <f t="shared" si="871"/>
        <v/>
      </c>
      <c r="J2342" s="147">
        <f t="shared" si="872"/>
        <v>8.1622953436434307E-7</v>
      </c>
      <c r="K2342" s="147" t="str">
        <f t="shared" si="873"/>
        <v/>
      </c>
      <c r="L2342" s="147" t="str">
        <f t="shared" si="874"/>
        <v/>
      </c>
      <c r="P2342" s="151">
        <v>1661</v>
      </c>
      <c r="Q2342" s="147">
        <f t="shared" si="875"/>
        <v>63513.46251251889</v>
      </c>
      <c r="R2342" s="170">
        <f t="shared" si="876"/>
        <v>5.0383309637974746E-7</v>
      </c>
      <c r="S2342" s="170">
        <f t="shared" si="877"/>
        <v>0.99590336719201766</v>
      </c>
      <c r="T2342" s="147">
        <f t="shared" si="878"/>
        <v>5.0383309637974746E-7</v>
      </c>
      <c r="U2342" s="147" t="str">
        <f t="shared" si="879"/>
        <v/>
      </c>
      <c r="V2342" s="147" t="str">
        <f t="shared" si="880"/>
        <v/>
      </c>
      <c r="W2342" s="171">
        <f t="shared" si="881"/>
        <v>2.8449531215329336E-6</v>
      </c>
      <c r="X2342" s="169" t="str">
        <f t="shared" si="882"/>
        <v/>
      </c>
      <c r="Y2342" s="147" t="str">
        <f t="shared" si="883"/>
        <v/>
      </c>
      <c r="AC2342" s="151">
        <v>1661</v>
      </c>
      <c r="AD2342" s="147">
        <f t="shared" si="884"/>
        <v>2.6440000000000001</v>
      </c>
      <c r="AE2342" s="170">
        <f t="shared" si="885"/>
        <v>1.2102944205552734E-2</v>
      </c>
      <c r="AF2342" s="170">
        <f t="shared" si="886"/>
        <v>0.99590336719201766</v>
      </c>
      <c r="AG2342" s="147">
        <f t="shared" si="887"/>
        <v>1.2102944205552734E-2</v>
      </c>
      <c r="AH2342" s="147" t="str">
        <f t="shared" si="888"/>
        <v/>
      </c>
      <c r="AI2342" s="147" t="str">
        <f t="shared" si="889"/>
        <v/>
      </c>
      <c r="AJ2342" s="169">
        <f t="shared" si="890"/>
        <v>0</v>
      </c>
      <c r="AK2342" s="169" t="str">
        <f t="shared" si="891"/>
        <v/>
      </c>
      <c r="AL2342" s="169" t="str">
        <f t="shared" si="892"/>
        <v/>
      </c>
      <c r="AM2342" s="169"/>
      <c r="AN2342" s="169"/>
      <c r="AO2342" s="169"/>
      <c r="AP2342" s="169"/>
      <c r="AQ2342" s="169"/>
      <c r="AR2342" s="169"/>
      <c r="AS2342" s="169"/>
      <c r="AT2342" s="148"/>
      <c r="AU2342" s="149"/>
      <c r="AV2342" s="148"/>
      <c r="AW2342" s="173"/>
      <c r="AX2342" s="174"/>
      <c r="AY2342" s="175"/>
      <c r="AZ2342" s="175"/>
      <c r="BA2342" s="176"/>
      <c r="BB2342" s="176"/>
      <c r="BC2342" s="150"/>
      <c r="BE2342" s="151">
        <v>1638</v>
      </c>
      <c r="BF2342" s="164">
        <f t="shared" si="894"/>
        <v>10.476799999999891</v>
      </c>
      <c r="BG2342" s="177">
        <f t="shared" si="895"/>
        <v>0.16312474746774128</v>
      </c>
      <c r="BH2342" s="178">
        <f t="shared" si="896"/>
        <v>3.2077383472453591E-4</v>
      </c>
      <c r="BI2342" s="179" t="str">
        <f t="shared" si="897"/>
        <v/>
      </c>
      <c r="BJ2342" s="179" t="str">
        <f t="shared" si="893"/>
        <v/>
      </c>
    </row>
    <row r="2343" spans="2:62" ht="20.100000000000001" customHeight="1" x14ac:dyDescent="0.25">
      <c r="B2343" s="147"/>
      <c r="C2343" s="151">
        <v>1662</v>
      </c>
      <c r="D2343" s="147">
        <f t="shared" si="866"/>
        <v>1977.8407346053232</v>
      </c>
      <c r="E2343" s="170">
        <f t="shared" si="867"/>
        <v>1.6033233668031952E-5</v>
      </c>
      <c r="F2343" s="170">
        <f t="shared" si="868"/>
        <v>0.99595152373939533</v>
      </c>
      <c r="G2343" s="147">
        <f t="shared" si="869"/>
        <v>1.6033233668031952E-5</v>
      </c>
      <c r="H2343" s="147" t="str">
        <f t="shared" si="870"/>
        <v/>
      </c>
      <c r="I2343" s="147" t="str">
        <f t="shared" si="871"/>
        <v/>
      </c>
      <c r="J2343" s="147">
        <f t="shared" si="872"/>
        <v>8.2806503058780185E-7</v>
      </c>
      <c r="K2343" s="147" t="str">
        <f t="shared" si="873"/>
        <v/>
      </c>
      <c r="L2343" s="147" t="str">
        <f t="shared" si="874"/>
        <v/>
      </c>
      <c r="P2343" s="151">
        <v>1662</v>
      </c>
      <c r="Q2343" s="147">
        <f t="shared" si="875"/>
        <v>63609.549445215584</v>
      </c>
      <c r="R2343" s="170">
        <f t="shared" si="876"/>
        <v>4.9852864754828508E-7</v>
      </c>
      <c r="S2343" s="170">
        <f t="shared" si="877"/>
        <v>0.99595152373939533</v>
      </c>
      <c r="T2343" s="147">
        <f t="shared" si="878"/>
        <v>4.9852864754828508E-7</v>
      </c>
      <c r="U2343" s="147" t="str">
        <f t="shared" si="879"/>
        <v/>
      </c>
      <c r="V2343" s="147" t="str">
        <f t="shared" si="880"/>
        <v/>
      </c>
      <c r="W2343" s="171">
        <f t="shared" si="881"/>
        <v>2.8236340876552321E-6</v>
      </c>
      <c r="X2343" s="169" t="str">
        <f t="shared" si="882"/>
        <v/>
      </c>
      <c r="Y2343" s="147" t="str">
        <f t="shared" si="883"/>
        <v/>
      </c>
      <c r="AC2343" s="151">
        <v>1662</v>
      </c>
      <c r="AD2343" s="147">
        <f t="shared" si="884"/>
        <v>2.6480000000000006</v>
      </c>
      <c r="AE2343" s="170">
        <f t="shared" si="885"/>
        <v>1.1975522151087254E-2</v>
      </c>
      <c r="AF2343" s="170">
        <f t="shared" si="886"/>
        <v>0.99595152373939533</v>
      </c>
      <c r="AG2343" s="147">
        <f t="shared" si="887"/>
        <v>1.1975522151087254E-2</v>
      </c>
      <c r="AH2343" s="147" t="str">
        <f t="shared" si="888"/>
        <v/>
      </c>
      <c r="AI2343" s="147" t="str">
        <f t="shared" si="889"/>
        <v/>
      </c>
      <c r="AJ2343" s="169">
        <f t="shared" si="890"/>
        <v>0</v>
      </c>
      <c r="AK2343" s="169" t="str">
        <f t="shared" si="891"/>
        <v/>
      </c>
      <c r="AL2343" s="169" t="str">
        <f t="shared" si="892"/>
        <v/>
      </c>
      <c r="AM2343" s="169"/>
      <c r="AN2343" s="169"/>
      <c r="AO2343" s="169"/>
      <c r="AP2343" s="169"/>
      <c r="AQ2343" s="169"/>
      <c r="AR2343" s="169"/>
      <c r="AS2343" s="169"/>
      <c r="AT2343" s="148"/>
      <c r="AU2343" s="149"/>
      <c r="AV2343" s="148"/>
      <c r="AW2343" s="173"/>
      <c r="AX2343" s="174"/>
      <c r="AY2343" s="175"/>
      <c r="AZ2343" s="175"/>
      <c r="BA2343" s="176"/>
      <c r="BB2343" s="176"/>
      <c r="BC2343" s="150"/>
      <c r="BE2343" s="151">
        <v>1639</v>
      </c>
      <c r="BF2343" s="164">
        <f t="shared" si="894"/>
        <v>10.48319999999989</v>
      </c>
      <c r="BG2343" s="177">
        <f t="shared" si="895"/>
        <v>0.16280397363301674</v>
      </c>
      <c r="BH2343" s="178">
        <f t="shared" si="896"/>
        <v>3.2023738914305211E-4</v>
      </c>
      <c r="BI2343" s="179" t="str">
        <f t="shared" si="897"/>
        <v/>
      </c>
      <c r="BJ2343" s="179" t="str">
        <f t="shared" si="893"/>
        <v/>
      </c>
    </row>
    <row r="2344" spans="2:62" ht="20.100000000000001" customHeight="1" x14ac:dyDescent="0.25">
      <c r="B2344" s="147"/>
      <c r="C2344" s="151">
        <v>1663</v>
      </c>
      <c r="D2344" s="147">
        <f t="shared" si="866"/>
        <v>1980.8284094310116</v>
      </c>
      <c r="E2344" s="170">
        <f t="shared" si="867"/>
        <v>1.5864178963994756E-5</v>
      </c>
      <c r="F2344" s="170">
        <f t="shared" si="868"/>
        <v>0.99599917290513651</v>
      </c>
      <c r="G2344" s="147">
        <f t="shared" si="869"/>
        <v>1.5864178963994756E-5</v>
      </c>
      <c r="H2344" s="147" t="str">
        <f t="shared" si="870"/>
        <v/>
      </c>
      <c r="I2344" s="147" t="str">
        <f t="shared" si="871"/>
        <v/>
      </c>
      <c r="J2344" s="147">
        <f t="shared" si="872"/>
        <v>8.400587028954048E-7</v>
      </c>
      <c r="K2344" s="147" t="str">
        <f t="shared" si="873"/>
        <v/>
      </c>
      <c r="L2344" s="147" t="str">
        <f t="shared" si="874"/>
        <v/>
      </c>
      <c r="P2344" s="151">
        <v>1663</v>
      </c>
      <c r="Q2344" s="147">
        <f t="shared" si="875"/>
        <v>63705.636377912277</v>
      </c>
      <c r="R2344" s="170">
        <f t="shared" si="876"/>
        <v>4.9327215252611429E-7</v>
      </c>
      <c r="S2344" s="170">
        <f t="shared" si="877"/>
        <v>0.99599917290513651</v>
      </c>
      <c r="T2344" s="147">
        <f t="shared" si="878"/>
        <v>4.9327215252611429E-7</v>
      </c>
      <c r="U2344" s="147" t="str">
        <f t="shared" si="879"/>
        <v/>
      </c>
      <c r="V2344" s="147" t="str">
        <f t="shared" si="880"/>
        <v/>
      </c>
      <c r="W2344" s="171">
        <f t="shared" si="881"/>
        <v>2.8024299715496922E-6</v>
      </c>
      <c r="X2344" s="169" t="str">
        <f t="shared" si="882"/>
        <v/>
      </c>
      <c r="Y2344" s="147" t="str">
        <f t="shared" si="883"/>
        <v/>
      </c>
      <c r="AC2344" s="151">
        <v>1663</v>
      </c>
      <c r="AD2344" s="147">
        <f t="shared" si="884"/>
        <v>2.6520000000000001</v>
      </c>
      <c r="AE2344" s="170">
        <f t="shared" si="885"/>
        <v>1.1849252030233286E-2</v>
      </c>
      <c r="AF2344" s="170">
        <f t="shared" si="886"/>
        <v>0.99599917290513651</v>
      </c>
      <c r="AG2344" s="147">
        <f t="shared" si="887"/>
        <v>1.1849252030233286E-2</v>
      </c>
      <c r="AH2344" s="147" t="str">
        <f t="shared" si="888"/>
        <v/>
      </c>
      <c r="AI2344" s="147" t="str">
        <f t="shared" si="889"/>
        <v/>
      </c>
      <c r="AJ2344" s="169">
        <f t="shared" si="890"/>
        <v>0</v>
      </c>
      <c r="AK2344" s="169" t="str">
        <f t="shared" si="891"/>
        <v/>
      </c>
      <c r="AL2344" s="169" t="str">
        <f t="shared" si="892"/>
        <v/>
      </c>
      <c r="AM2344" s="169"/>
      <c r="AN2344" s="169"/>
      <c r="AO2344" s="169"/>
      <c r="AP2344" s="169"/>
      <c r="AQ2344" s="169"/>
      <c r="AR2344" s="169"/>
      <c r="AS2344" s="169"/>
      <c r="AT2344" s="148"/>
      <c r="AU2344" s="149"/>
      <c r="AV2344" s="148"/>
      <c r="AW2344" s="173"/>
      <c r="AX2344" s="174"/>
      <c r="AY2344" s="175"/>
      <c r="AZ2344" s="175"/>
      <c r="BA2344" s="176"/>
      <c r="BB2344" s="176"/>
      <c r="BC2344" s="150"/>
      <c r="BE2344" s="151">
        <v>1640</v>
      </c>
      <c r="BF2344" s="164">
        <f t="shared" si="894"/>
        <v>10.489599999999889</v>
      </c>
      <c r="BG2344" s="177">
        <f t="shared" si="895"/>
        <v>0.16248373624387369</v>
      </c>
      <c r="BH2344" s="178">
        <f t="shared" si="896"/>
        <v>3.1970154297619735E-4</v>
      </c>
      <c r="BI2344" s="179" t="str">
        <f t="shared" si="897"/>
        <v/>
      </c>
      <c r="BJ2344" s="179" t="str">
        <f t="shared" si="893"/>
        <v/>
      </c>
    </row>
    <row r="2345" spans="2:62" ht="20.100000000000001" customHeight="1" x14ac:dyDescent="0.25">
      <c r="B2345" s="147"/>
      <c r="C2345" s="151">
        <v>1664</v>
      </c>
      <c r="D2345" s="147">
        <f t="shared" ref="D2345:D2408" si="898">D$675+(C2345*D$678)</f>
        <v>1983.816084256699</v>
      </c>
      <c r="E2345" s="170">
        <f t="shared" ref="E2345:E2408" si="899">_xlfn.NORM.DIST(D2345,D$672,D$673,0)</f>
        <v>1.5696655627296983E-5</v>
      </c>
      <c r="F2345" s="170">
        <f t="shared" ref="F2345:F2408" si="900">_xlfn.NORM.DIST(D2345,D$672,D$673,1)</f>
        <v>0.99604631928071174</v>
      </c>
      <c r="G2345" s="147">
        <f t="shared" ref="G2345:G2408" si="901">IF(OR(F2345&lt;H$677,F2345&gt;H$678),E2345,"")</f>
        <v>1.5696655627296983E-5</v>
      </c>
      <c r="H2345" s="147" t="str">
        <f t="shared" ref="H2345:H2408" si="902">IF(AND(F2345&gt;H$677,F2345&lt;H$678),E2345,"")</f>
        <v/>
      </c>
      <c r="I2345" s="147" t="str">
        <f t="shared" ref="I2345:I2408" si="903">IF(E2345=MAX(E$681:E$2681),E2345,"")</f>
        <v/>
      </c>
      <c r="J2345" s="147">
        <f t="shared" ref="J2345:J2408" si="904">_xlfn.NORM.DIST(D2345,H$673,H$674,0)</f>
        <v>8.5221245573154418E-7</v>
      </c>
      <c r="K2345" s="147" t="str">
        <f t="shared" ref="K2345:K2408" si="905">IF(J2345=MAX(J$681:J$2681),E2345,"")</f>
        <v/>
      </c>
      <c r="L2345" s="147" t="str">
        <f t="shared" ref="L2345:L2408" si="906">IF(K2345=MIN(K$681:K$2681),K2345,"")</f>
        <v/>
      </c>
      <c r="P2345" s="151">
        <v>1664</v>
      </c>
      <c r="Q2345" s="147">
        <f t="shared" ref="Q2345:Q2408" si="907">Q$675+(P2345*Q$678)</f>
        <v>63801.723310608999</v>
      </c>
      <c r="R2345" s="170">
        <f t="shared" ref="R2345:R2408" si="908">_xlfn.NORM.DIST(Q2345,Q$672,Q$673,0)</f>
        <v>4.8806327300711487E-7</v>
      </c>
      <c r="S2345" s="170">
        <f t="shared" ref="S2345:S2408" si="909">_xlfn.NORM.DIST(Q2345,Q$672,Q$673,1)</f>
        <v>0.99604631928071174</v>
      </c>
      <c r="T2345" s="147">
        <f t="shared" ref="T2345:T2408" si="910">IF(OR(S2345&lt;$U$677,S2345&gt;$U$678),R2345,"")</f>
        <v>4.8806327300711487E-7</v>
      </c>
      <c r="U2345" s="147" t="str">
        <f t="shared" ref="U2345:U2408" si="911">IF(AND(S2345&gt;U$677,S2345&lt;U$678),R2345,"")</f>
        <v/>
      </c>
      <c r="V2345" s="147" t="str">
        <f t="shared" ref="V2345:V2408" si="912">IF(R2345=MAX(R$681:R$2681),R2345,"")</f>
        <v/>
      </c>
      <c r="W2345" s="171">
        <f t="shared" ref="W2345:W2408" si="913">_xlfn.NORM.DIST(Q2345,U$673,U$674,0)</f>
        <v>2.7813405862184214E-6</v>
      </c>
      <c r="X2345" s="169" t="str">
        <f t="shared" ref="X2345:X2408" si="914">IF(W2345=MAX(W$681:W$2681),R2345,"")</f>
        <v/>
      </c>
      <c r="Y2345" s="147" t="str">
        <f t="shared" ref="Y2345:Y2408" si="915">IF(X2345=MIN(X$681:X$2681),X2345,"")</f>
        <v/>
      </c>
      <c r="AC2345" s="151">
        <v>1664</v>
      </c>
      <c r="AD2345" s="147">
        <f t="shared" ref="AD2345:AD2408" si="916">AD$675+(AC2345*AD$678)</f>
        <v>2.6560000000000006</v>
      </c>
      <c r="AE2345" s="170">
        <f t="shared" ref="AE2345:AE2408" si="917">_xlfn.NORM.DIST(AD2345,AD$672,AD$673,0)</f>
        <v>1.1724125716291472E-2</v>
      </c>
      <c r="AF2345" s="170">
        <f t="shared" ref="AF2345:AF2408" si="918">_xlfn.NORM.DIST(AD2345,AD$672,AD$673,1)</f>
        <v>0.99604631928071174</v>
      </c>
      <c r="AG2345" s="147">
        <f t="shared" ref="AG2345:AG2408" si="919">IF(OR(AF2345&lt;H$677,AF2345&gt;H$678),AE2345,"")</f>
        <v>1.1724125716291472E-2</v>
      </c>
      <c r="AH2345" s="147" t="str">
        <f t="shared" ref="AH2345:AH2408" si="920">IF(AND(AF2345&gt;U$677,AF2345&lt;U$678),AE2345,"")</f>
        <v/>
      </c>
      <c r="AI2345" s="147" t="str">
        <f t="shared" ref="AI2345:AI2408" si="921">IF(AE2345=MAX(AE$681:AE$2681),AE2345,"")</f>
        <v/>
      </c>
      <c r="AJ2345" s="169">
        <f t="shared" ref="AJ2345:AJ2408" si="922">_xlfn.NORM.DIST(AC2345,AH$673,AH$674,0)</f>
        <v>0</v>
      </c>
      <c r="AK2345" s="169" t="str">
        <f t="shared" ref="AK2345:AK2408" si="923">IF(AJ2345=MAX(AJ$681:AJ$2681),AE2345,"")</f>
        <v/>
      </c>
      <c r="AL2345" s="169" t="str">
        <f t="shared" ref="AL2345:AL2408" si="924">IF(AK2345=MIN(AK$681:AK$2681),AK2345,"")</f>
        <v/>
      </c>
      <c r="AM2345" s="169"/>
      <c r="AN2345" s="169"/>
      <c r="AO2345" s="169"/>
      <c r="AP2345" s="169"/>
      <c r="AQ2345" s="169"/>
      <c r="AR2345" s="169"/>
      <c r="AS2345" s="169"/>
      <c r="AT2345" s="148"/>
      <c r="AU2345" s="149"/>
      <c r="AV2345" s="148"/>
      <c r="AW2345" s="173"/>
      <c r="AX2345" s="174"/>
      <c r="AY2345" s="175"/>
      <c r="AZ2345" s="175"/>
      <c r="BA2345" s="176"/>
      <c r="BB2345" s="176"/>
      <c r="BC2345" s="150"/>
      <c r="BE2345" s="151">
        <v>1641</v>
      </c>
      <c r="BF2345" s="164">
        <f t="shared" si="894"/>
        <v>10.495999999999889</v>
      </c>
      <c r="BG2345" s="177">
        <f t="shared" si="895"/>
        <v>0.16216403470089749</v>
      </c>
      <c r="BH2345" s="178">
        <f t="shared" si="896"/>
        <v>3.1916629658065854E-4</v>
      </c>
      <c r="BI2345" s="179" t="str">
        <f t="shared" si="897"/>
        <v/>
      </c>
      <c r="BJ2345" s="179" t="str">
        <f t="shared" si="893"/>
        <v/>
      </c>
    </row>
    <row r="2346" spans="2:62" ht="20.100000000000001" customHeight="1" x14ac:dyDescent="0.25">
      <c r="B2346" s="147"/>
      <c r="C2346" s="151">
        <v>1665</v>
      </c>
      <c r="D2346" s="147">
        <f t="shared" si="898"/>
        <v>1986.8037590823865</v>
      </c>
      <c r="E2346" s="170">
        <f t="shared" si="899"/>
        <v>1.5530652819330269E-5</v>
      </c>
      <c r="F2346" s="170">
        <f t="shared" si="900"/>
        <v>0.99609296742514719</v>
      </c>
      <c r="G2346" s="147">
        <f t="shared" si="901"/>
        <v>1.5530652819330269E-5</v>
      </c>
      <c r="H2346" s="147" t="str">
        <f t="shared" si="902"/>
        <v/>
      </c>
      <c r="I2346" s="147" t="str">
        <f t="shared" si="903"/>
        <v/>
      </c>
      <c r="J2346" s="147">
        <f t="shared" si="904"/>
        <v>8.6452821336970416E-7</v>
      </c>
      <c r="K2346" s="147" t="str">
        <f t="shared" si="905"/>
        <v/>
      </c>
      <c r="L2346" s="147" t="str">
        <f t="shared" si="906"/>
        <v/>
      </c>
      <c r="P2346" s="151">
        <v>1665</v>
      </c>
      <c r="Q2346" s="147">
        <f t="shared" si="907"/>
        <v>63897.810243305692</v>
      </c>
      <c r="R2346" s="170">
        <f t="shared" si="908"/>
        <v>4.8290167198149751E-7</v>
      </c>
      <c r="S2346" s="170">
        <f t="shared" si="909"/>
        <v>0.99609296742514719</v>
      </c>
      <c r="T2346" s="147">
        <f t="shared" si="910"/>
        <v>4.8290167198149751E-7</v>
      </c>
      <c r="U2346" s="147" t="str">
        <f t="shared" si="911"/>
        <v/>
      </c>
      <c r="V2346" s="147" t="str">
        <f t="shared" si="912"/>
        <v/>
      </c>
      <c r="W2346" s="171">
        <f t="shared" si="913"/>
        <v>2.7603657405829883E-6</v>
      </c>
      <c r="X2346" s="169" t="str">
        <f t="shared" si="914"/>
        <v/>
      </c>
      <c r="Y2346" s="147" t="str">
        <f t="shared" si="915"/>
        <v/>
      </c>
      <c r="AC2346" s="151">
        <v>1665</v>
      </c>
      <c r="AD2346" s="147">
        <f t="shared" si="916"/>
        <v>2.66</v>
      </c>
      <c r="AE2346" s="170">
        <f t="shared" si="917"/>
        <v>1.1600135113702561E-2</v>
      </c>
      <c r="AF2346" s="170">
        <f t="shared" si="918"/>
        <v>0.99609296742514719</v>
      </c>
      <c r="AG2346" s="147">
        <f t="shared" si="919"/>
        <v>1.1600135113702561E-2</v>
      </c>
      <c r="AH2346" s="147" t="str">
        <f t="shared" si="920"/>
        <v/>
      </c>
      <c r="AI2346" s="147" t="str">
        <f t="shared" si="921"/>
        <v/>
      </c>
      <c r="AJ2346" s="169">
        <f t="shared" si="922"/>
        <v>0</v>
      </c>
      <c r="AK2346" s="169" t="str">
        <f t="shared" si="923"/>
        <v/>
      </c>
      <c r="AL2346" s="169" t="str">
        <f t="shared" si="924"/>
        <v/>
      </c>
      <c r="AM2346" s="169"/>
      <c r="AN2346" s="169"/>
      <c r="AO2346" s="169"/>
      <c r="AP2346" s="169"/>
      <c r="AQ2346" s="169"/>
      <c r="AR2346" s="169"/>
      <c r="AS2346" s="169"/>
      <c r="AT2346" s="148"/>
      <c r="AU2346" s="149"/>
      <c r="AV2346" s="148"/>
      <c r="AW2346" s="173"/>
      <c r="AX2346" s="174"/>
      <c r="AY2346" s="175"/>
      <c r="AZ2346" s="175"/>
      <c r="BA2346" s="176"/>
      <c r="BB2346" s="176"/>
      <c r="BC2346" s="150"/>
      <c r="BE2346" s="151">
        <v>1642</v>
      </c>
      <c r="BF2346" s="164">
        <f t="shared" si="894"/>
        <v>10.502399999999888</v>
      </c>
      <c r="BG2346" s="177">
        <f t="shared" si="895"/>
        <v>0.16184486840431683</v>
      </c>
      <c r="BH2346" s="178">
        <f t="shared" si="896"/>
        <v>3.1863165030818208E-4</v>
      </c>
      <c r="BI2346" s="179" t="str">
        <f t="shared" si="897"/>
        <v/>
      </c>
      <c r="BJ2346" s="179" t="str">
        <f t="shared" si="893"/>
        <v/>
      </c>
    </row>
    <row r="2347" spans="2:62" ht="20.100000000000001" customHeight="1" x14ac:dyDescent="0.25">
      <c r="B2347" s="147"/>
      <c r="C2347" s="151">
        <v>1666</v>
      </c>
      <c r="D2347" s="147">
        <f t="shared" si="898"/>
        <v>1989.7914339080749</v>
      </c>
      <c r="E2347" s="170">
        <f t="shared" si="899"/>
        <v>1.5366159743427275E-5</v>
      </c>
      <c r="F2347" s="170">
        <f t="shared" si="900"/>
        <v>0.99613912186514941</v>
      </c>
      <c r="G2347" s="147">
        <f t="shared" si="901"/>
        <v>1.5366159743427275E-5</v>
      </c>
      <c r="H2347" s="147" t="str">
        <f t="shared" si="902"/>
        <v/>
      </c>
      <c r="I2347" s="147" t="str">
        <f t="shared" si="903"/>
        <v/>
      </c>
      <c r="J2347" s="147">
        <f t="shared" si="904"/>
        <v>8.7700792007529029E-7</v>
      </c>
      <c r="K2347" s="147" t="str">
        <f t="shared" si="905"/>
        <v/>
      </c>
      <c r="L2347" s="147" t="str">
        <f t="shared" si="906"/>
        <v/>
      </c>
      <c r="P2347" s="151">
        <v>1666</v>
      </c>
      <c r="Q2347" s="147">
        <f t="shared" si="907"/>
        <v>63993.897176002385</v>
      </c>
      <c r="R2347" s="170">
        <f t="shared" si="908"/>
        <v>4.7778701374356153E-7</v>
      </c>
      <c r="S2347" s="170">
        <f t="shared" si="909"/>
        <v>0.99613912186514941</v>
      </c>
      <c r="T2347" s="147">
        <f t="shared" si="910"/>
        <v>4.7778701374356153E-7</v>
      </c>
      <c r="U2347" s="147" t="str">
        <f t="shared" si="911"/>
        <v/>
      </c>
      <c r="V2347" s="147" t="str">
        <f t="shared" si="912"/>
        <v/>
      </c>
      <c r="W2347" s="171">
        <f t="shared" si="913"/>
        <v>2.739505239527274E-6</v>
      </c>
      <c r="X2347" s="169" t="str">
        <f t="shared" si="914"/>
        <v/>
      </c>
      <c r="Y2347" s="147" t="str">
        <f t="shared" si="915"/>
        <v/>
      </c>
      <c r="AC2347" s="151">
        <v>1666</v>
      </c>
      <c r="AD2347" s="147">
        <f t="shared" si="916"/>
        <v>2.6639999999999997</v>
      </c>
      <c r="AE2347" s="170">
        <f t="shared" si="917"/>
        <v>1.1477272158233767E-2</v>
      </c>
      <c r="AF2347" s="170">
        <f t="shared" si="918"/>
        <v>0.99613912186514941</v>
      </c>
      <c r="AG2347" s="147">
        <f t="shared" si="919"/>
        <v>1.1477272158233767E-2</v>
      </c>
      <c r="AH2347" s="147" t="str">
        <f t="shared" si="920"/>
        <v/>
      </c>
      <c r="AI2347" s="147" t="str">
        <f t="shared" si="921"/>
        <v/>
      </c>
      <c r="AJ2347" s="169">
        <f t="shared" si="922"/>
        <v>0</v>
      </c>
      <c r="AK2347" s="169" t="str">
        <f t="shared" si="923"/>
        <v/>
      </c>
      <c r="AL2347" s="169" t="str">
        <f t="shared" si="924"/>
        <v/>
      </c>
      <c r="AM2347" s="169"/>
      <c r="AN2347" s="169"/>
      <c r="AO2347" s="169"/>
      <c r="AP2347" s="169"/>
      <c r="AQ2347" s="169"/>
      <c r="AR2347" s="169"/>
      <c r="AS2347" s="169"/>
      <c r="AT2347" s="148"/>
      <c r="AU2347" s="149"/>
      <c r="AV2347" s="148"/>
      <c r="AW2347" s="173"/>
      <c r="AX2347" s="174"/>
      <c r="AY2347" s="175"/>
      <c r="AZ2347" s="175"/>
      <c r="BA2347" s="176"/>
      <c r="BB2347" s="176"/>
      <c r="BC2347" s="150"/>
      <c r="BE2347" s="151">
        <v>1643</v>
      </c>
      <c r="BF2347" s="164">
        <f t="shared" si="894"/>
        <v>10.508799999999887</v>
      </c>
      <c r="BG2347" s="177">
        <f t="shared" si="895"/>
        <v>0.16152623675400865</v>
      </c>
      <c r="BH2347" s="178">
        <f t="shared" si="896"/>
        <v>3.1809760450615676E-4</v>
      </c>
      <c r="BI2347" s="179" t="str">
        <f t="shared" si="897"/>
        <v/>
      </c>
      <c r="BJ2347" s="179" t="str">
        <f t="shared" si="893"/>
        <v/>
      </c>
    </row>
    <row r="2348" spans="2:62" ht="20.100000000000001" customHeight="1" x14ac:dyDescent="0.25">
      <c r="B2348" s="147"/>
      <c r="C2348" s="151">
        <v>1667</v>
      </c>
      <c r="D2348" s="147">
        <f t="shared" si="898"/>
        <v>1992.7791087337623</v>
      </c>
      <c r="E2348" s="170">
        <f t="shared" si="899"/>
        <v>1.5203165645105615E-5</v>
      </c>
      <c r="F2348" s="170">
        <f t="shared" si="900"/>
        <v>0.99618478709523084</v>
      </c>
      <c r="G2348" s="147">
        <f t="shared" si="901"/>
        <v>1.5203165645105615E-5</v>
      </c>
      <c r="H2348" s="147" t="str">
        <f t="shared" si="902"/>
        <v/>
      </c>
      <c r="I2348" s="147" t="str">
        <f t="shared" si="903"/>
        <v/>
      </c>
      <c r="J2348" s="147">
        <f t="shared" si="904"/>
        <v>8.8965354026919825E-7</v>
      </c>
      <c r="K2348" s="147" t="str">
        <f t="shared" si="905"/>
        <v/>
      </c>
      <c r="L2348" s="147" t="str">
        <f t="shared" si="906"/>
        <v/>
      </c>
      <c r="P2348" s="151">
        <v>1667</v>
      </c>
      <c r="Q2348" s="147">
        <f t="shared" si="907"/>
        <v>64089.984108699078</v>
      </c>
      <c r="R2348" s="170">
        <f t="shared" si="908"/>
        <v>4.7271896389927689E-7</v>
      </c>
      <c r="S2348" s="170">
        <f t="shared" si="909"/>
        <v>0.99618478709523084</v>
      </c>
      <c r="T2348" s="147">
        <f t="shared" si="910"/>
        <v>4.7271896389927689E-7</v>
      </c>
      <c r="U2348" s="147" t="str">
        <f t="shared" si="911"/>
        <v/>
      </c>
      <c r="V2348" s="147" t="str">
        <f t="shared" si="912"/>
        <v/>
      </c>
      <c r="W2348" s="171">
        <f t="shared" si="913"/>
        <v>2.7187588839403893E-6</v>
      </c>
      <c r="X2348" s="169" t="str">
        <f t="shared" si="914"/>
        <v/>
      </c>
      <c r="Y2348" s="147" t="str">
        <f t="shared" si="915"/>
        <v/>
      </c>
      <c r="AC2348" s="151">
        <v>1667</v>
      </c>
      <c r="AD2348" s="147">
        <f t="shared" si="916"/>
        <v>2.6680000000000001</v>
      </c>
      <c r="AE2348" s="170">
        <f t="shared" si="917"/>
        <v>1.1355528817160915E-2</v>
      </c>
      <c r="AF2348" s="170">
        <f t="shared" si="918"/>
        <v>0.99618478709523084</v>
      </c>
      <c r="AG2348" s="147">
        <f t="shared" si="919"/>
        <v>1.1355528817160915E-2</v>
      </c>
      <c r="AH2348" s="147" t="str">
        <f t="shared" si="920"/>
        <v/>
      </c>
      <c r="AI2348" s="147" t="str">
        <f t="shared" si="921"/>
        <v/>
      </c>
      <c r="AJ2348" s="169">
        <f t="shared" si="922"/>
        <v>0</v>
      </c>
      <c r="AK2348" s="169" t="str">
        <f t="shared" si="923"/>
        <v/>
      </c>
      <c r="AL2348" s="169" t="str">
        <f t="shared" si="924"/>
        <v/>
      </c>
      <c r="AM2348" s="169"/>
      <c r="AN2348" s="169"/>
      <c r="AO2348" s="169"/>
      <c r="AP2348" s="169"/>
      <c r="AQ2348" s="169"/>
      <c r="AR2348" s="169"/>
      <c r="AS2348" s="169"/>
      <c r="AT2348" s="148"/>
      <c r="AU2348" s="149"/>
      <c r="AV2348" s="148"/>
      <c r="AW2348" s="173"/>
      <c r="AX2348" s="174"/>
      <c r="AY2348" s="175"/>
      <c r="AZ2348" s="175"/>
      <c r="BA2348" s="176"/>
      <c r="BB2348" s="176"/>
      <c r="BC2348" s="150"/>
      <c r="BE2348" s="151">
        <v>1644</v>
      </c>
      <c r="BF2348" s="164">
        <f t="shared" si="894"/>
        <v>10.515199999999886</v>
      </c>
      <c r="BG2348" s="177">
        <f t="shared" si="895"/>
        <v>0.16120813914950249</v>
      </c>
      <c r="BH2348" s="178">
        <f t="shared" si="896"/>
        <v>3.1756415951661454E-4</v>
      </c>
      <c r="BI2348" s="179" t="str">
        <f t="shared" si="897"/>
        <v/>
      </c>
      <c r="BJ2348" s="179" t="str">
        <f t="shared" si="893"/>
        <v/>
      </c>
    </row>
    <row r="2349" spans="2:62" ht="20.100000000000001" customHeight="1" x14ac:dyDescent="0.25">
      <c r="B2349" s="147"/>
      <c r="C2349" s="151">
        <v>1668</v>
      </c>
      <c r="D2349" s="147">
        <f t="shared" si="898"/>
        <v>1995.7667835594507</v>
      </c>
      <c r="E2349" s="170">
        <f t="shared" si="899"/>
        <v>1.5041659812305328E-5</v>
      </c>
      <c r="F2349" s="170">
        <f t="shared" si="900"/>
        <v>0.99622996757783644</v>
      </c>
      <c r="G2349" s="147">
        <f t="shared" si="901"/>
        <v>1.5041659812305328E-5</v>
      </c>
      <c r="H2349" s="147" t="str">
        <f t="shared" si="902"/>
        <v/>
      </c>
      <c r="I2349" s="147" t="str">
        <f t="shared" si="903"/>
        <v/>
      </c>
      <c r="J2349" s="147">
        <f t="shared" si="904"/>
        <v>9.0246705869216756E-7</v>
      </c>
      <c r="K2349" s="147" t="str">
        <f t="shared" si="905"/>
        <v/>
      </c>
      <c r="L2349" s="147" t="str">
        <f t="shared" si="906"/>
        <v/>
      </c>
      <c r="P2349" s="151">
        <v>1668</v>
      </c>
      <c r="Q2349" s="147">
        <f t="shared" si="907"/>
        <v>64186.071041395771</v>
      </c>
      <c r="R2349" s="170">
        <f t="shared" si="908"/>
        <v>4.6769718937367981E-7</v>
      </c>
      <c r="S2349" s="170">
        <f t="shared" si="909"/>
        <v>0.99622996757783644</v>
      </c>
      <c r="T2349" s="147">
        <f t="shared" si="910"/>
        <v>4.6769718937367981E-7</v>
      </c>
      <c r="U2349" s="147" t="str">
        <f t="shared" si="911"/>
        <v/>
      </c>
      <c r="V2349" s="147" t="str">
        <f t="shared" si="912"/>
        <v/>
      </c>
      <c r="W2349" s="171">
        <f t="shared" si="913"/>
        <v>2.6981264707595473E-6</v>
      </c>
      <c r="X2349" s="169" t="str">
        <f t="shared" si="914"/>
        <v/>
      </c>
      <c r="Y2349" s="147" t="str">
        <f t="shared" si="915"/>
        <v/>
      </c>
      <c r="AC2349" s="151">
        <v>1668</v>
      </c>
      <c r="AD2349" s="147">
        <f t="shared" si="916"/>
        <v>2.6719999999999997</v>
      </c>
      <c r="AE2349" s="170">
        <f t="shared" si="917"/>
        <v>1.1234897089446165E-2</v>
      </c>
      <c r="AF2349" s="170">
        <f t="shared" si="918"/>
        <v>0.99622996757783644</v>
      </c>
      <c r="AG2349" s="147">
        <f t="shared" si="919"/>
        <v>1.1234897089446165E-2</v>
      </c>
      <c r="AH2349" s="147" t="str">
        <f t="shared" si="920"/>
        <v/>
      </c>
      <c r="AI2349" s="147" t="str">
        <f t="shared" si="921"/>
        <v/>
      </c>
      <c r="AJ2349" s="169">
        <f t="shared" si="922"/>
        <v>0</v>
      </c>
      <c r="AK2349" s="169" t="str">
        <f t="shared" si="923"/>
        <v/>
      </c>
      <c r="AL2349" s="169" t="str">
        <f t="shared" si="924"/>
        <v/>
      </c>
      <c r="AM2349" s="169"/>
      <c r="AN2349" s="169"/>
      <c r="AO2349" s="169"/>
      <c r="AP2349" s="169"/>
      <c r="AQ2349" s="169"/>
      <c r="AR2349" s="169"/>
      <c r="AS2349" s="169"/>
      <c r="AT2349" s="148"/>
      <c r="AU2349" s="149"/>
      <c r="AV2349" s="148"/>
      <c r="AW2349" s="173"/>
      <c r="AX2349" s="174"/>
      <c r="AY2349" s="175"/>
      <c r="AZ2349" s="175"/>
      <c r="BA2349" s="176"/>
      <c r="BB2349" s="176"/>
      <c r="BC2349" s="150"/>
      <c r="BE2349" s="151">
        <v>1645</v>
      </c>
      <c r="BF2349" s="164">
        <f t="shared" si="894"/>
        <v>10.521599999999886</v>
      </c>
      <c r="BG2349" s="177">
        <f t="shared" si="895"/>
        <v>0.16089057498998588</v>
      </c>
      <c r="BH2349" s="178">
        <f t="shared" si="896"/>
        <v>3.1703131567736853E-4</v>
      </c>
      <c r="BI2349" s="179" t="str">
        <f t="shared" si="897"/>
        <v/>
      </c>
      <c r="BJ2349" s="179" t="str">
        <f t="shared" si="893"/>
        <v/>
      </c>
    </row>
    <row r="2350" spans="2:62" ht="20.100000000000001" customHeight="1" x14ac:dyDescent="0.25">
      <c r="B2350" s="147"/>
      <c r="C2350" s="151">
        <v>1669</v>
      </c>
      <c r="D2350" s="147">
        <f t="shared" si="898"/>
        <v>1998.7544583851382</v>
      </c>
      <c r="E2350" s="170">
        <f t="shared" si="899"/>
        <v>1.4881631575621236E-5</v>
      </c>
      <c r="F2350" s="170">
        <f t="shared" si="900"/>
        <v>0.99627466774347062</v>
      </c>
      <c r="G2350" s="147">
        <f t="shared" si="901"/>
        <v>1.4881631575621236E-5</v>
      </c>
      <c r="H2350" s="147" t="str">
        <f t="shared" si="902"/>
        <v/>
      </c>
      <c r="I2350" s="147" t="str">
        <f t="shared" si="903"/>
        <v/>
      </c>
      <c r="J2350" s="147">
        <f t="shared" si="904"/>
        <v>9.1545048056980531E-7</v>
      </c>
      <c r="K2350" s="147" t="str">
        <f t="shared" si="905"/>
        <v/>
      </c>
      <c r="L2350" s="147" t="str">
        <f t="shared" si="906"/>
        <v/>
      </c>
      <c r="P2350" s="151">
        <v>1669</v>
      </c>
      <c r="Q2350" s="147">
        <f t="shared" si="907"/>
        <v>64282.157974092494</v>
      </c>
      <c r="R2350" s="170">
        <f t="shared" si="908"/>
        <v>4.6272135841808409E-7</v>
      </c>
      <c r="S2350" s="170">
        <f t="shared" si="909"/>
        <v>0.99627466774347062</v>
      </c>
      <c r="T2350" s="147">
        <f t="shared" si="910"/>
        <v>4.6272135841808409E-7</v>
      </c>
      <c r="U2350" s="147" t="str">
        <f t="shared" si="911"/>
        <v/>
      </c>
      <c r="V2350" s="147" t="str">
        <f t="shared" si="912"/>
        <v/>
      </c>
      <c r="W2350" s="171">
        <f t="shared" si="913"/>
        <v>2.6776077930129361E-6</v>
      </c>
      <c r="X2350" s="169" t="str">
        <f t="shared" si="914"/>
        <v/>
      </c>
      <c r="Y2350" s="147" t="str">
        <f t="shared" si="915"/>
        <v/>
      </c>
      <c r="AC2350" s="151">
        <v>1669</v>
      </c>
      <c r="AD2350" s="147">
        <f t="shared" si="916"/>
        <v>2.6760000000000002</v>
      </c>
      <c r="AE2350" s="170">
        <f t="shared" si="917"/>
        <v>1.1115369005911058E-2</v>
      </c>
      <c r="AF2350" s="170">
        <f t="shared" si="918"/>
        <v>0.99627466774347062</v>
      </c>
      <c r="AG2350" s="147">
        <f t="shared" si="919"/>
        <v>1.1115369005911058E-2</v>
      </c>
      <c r="AH2350" s="147" t="str">
        <f t="shared" si="920"/>
        <v/>
      </c>
      <c r="AI2350" s="147" t="str">
        <f t="shared" si="921"/>
        <v/>
      </c>
      <c r="AJ2350" s="169">
        <f t="shared" si="922"/>
        <v>0</v>
      </c>
      <c r="AK2350" s="169" t="str">
        <f t="shared" si="923"/>
        <v/>
      </c>
      <c r="AL2350" s="169" t="str">
        <f t="shared" si="924"/>
        <v/>
      </c>
      <c r="AM2350" s="169"/>
      <c r="AN2350" s="169"/>
      <c r="AO2350" s="169"/>
      <c r="AP2350" s="169"/>
      <c r="AQ2350" s="169"/>
      <c r="AR2350" s="169"/>
      <c r="AS2350" s="169"/>
      <c r="AT2350" s="148"/>
      <c r="AU2350" s="149"/>
      <c r="AV2350" s="148"/>
      <c r="AW2350" s="173"/>
      <c r="AX2350" s="174"/>
      <c r="AY2350" s="175"/>
      <c r="AZ2350" s="175"/>
      <c r="BA2350" s="176"/>
      <c r="BB2350" s="176"/>
      <c r="BC2350" s="150"/>
      <c r="BE2350" s="151">
        <v>1646</v>
      </c>
      <c r="BF2350" s="164">
        <f t="shared" si="894"/>
        <v>10.527999999999885</v>
      </c>
      <c r="BG2350" s="177">
        <f t="shared" si="895"/>
        <v>0.16057354367430851</v>
      </c>
      <c r="BH2350" s="178">
        <f t="shared" si="896"/>
        <v>3.1649907332148564E-4</v>
      </c>
      <c r="BI2350" s="179" t="str">
        <f t="shared" si="897"/>
        <v/>
      </c>
      <c r="BJ2350" s="179" t="str">
        <f t="shared" si="893"/>
        <v/>
      </c>
    </row>
    <row r="2351" spans="2:62" ht="20.100000000000001" customHeight="1" x14ac:dyDescent="0.25">
      <c r="B2351" s="147"/>
      <c r="C2351" s="151">
        <v>1670</v>
      </c>
      <c r="D2351" s="147">
        <f t="shared" si="898"/>
        <v>2001.7421332108256</v>
      </c>
      <c r="E2351" s="170">
        <f t="shared" si="899"/>
        <v>1.4723070308528582E-5</v>
      </c>
      <c r="F2351" s="170">
        <f t="shared" si="900"/>
        <v>0.99631889199082502</v>
      </c>
      <c r="G2351" s="147">
        <f t="shared" si="901"/>
        <v>1.4723070308528582E-5</v>
      </c>
      <c r="H2351" s="147" t="str">
        <f t="shared" si="902"/>
        <v/>
      </c>
      <c r="I2351" s="147" t="str">
        <f t="shared" si="903"/>
        <v/>
      </c>
      <c r="J2351" s="147">
        <f t="shared" si="904"/>
        <v>9.2860583177839138E-7</v>
      </c>
      <c r="K2351" s="147" t="str">
        <f t="shared" si="905"/>
        <v/>
      </c>
      <c r="L2351" s="147" t="str">
        <f t="shared" si="906"/>
        <v/>
      </c>
      <c r="P2351" s="151">
        <v>1670</v>
      </c>
      <c r="Q2351" s="147">
        <f t="shared" si="907"/>
        <v>64378.244906789187</v>
      </c>
      <c r="R2351" s="170">
        <f t="shared" si="908"/>
        <v>4.5779114061711404E-7</v>
      </c>
      <c r="S2351" s="170">
        <f t="shared" si="909"/>
        <v>0.99631889199082502</v>
      </c>
      <c r="T2351" s="147">
        <f t="shared" si="910"/>
        <v>4.5779114061711404E-7</v>
      </c>
      <c r="U2351" s="147" t="str">
        <f t="shared" si="911"/>
        <v/>
      </c>
      <c r="V2351" s="147" t="str">
        <f t="shared" si="912"/>
        <v/>
      </c>
      <c r="W2351" s="171">
        <f t="shared" si="913"/>
        <v>2.6572026398626011E-6</v>
      </c>
      <c r="X2351" s="169" t="str">
        <f t="shared" si="914"/>
        <v/>
      </c>
      <c r="Y2351" s="147" t="str">
        <f t="shared" si="915"/>
        <v/>
      </c>
      <c r="AC2351" s="151">
        <v>1670</v>
      </c>
      <c r="AD2351" s="147">
        <f t="shared" si="916"/>
        <v>2.6799999999999997</v>
      </c>
      <c r="AE2351" s="170">
        <f t="shared" si="917"/>
        <v>1.0996936629405587E-2</v>
      </c>
      <c r="AF2351" s="170">
        <f t="shared" si="918"/>
        <v>0.99631889199082502</v>
      </c>
      <c r="AG2351" s="147">
        <f t="shared" si="919"/>
        <v>1.0996936629405587E-2</v>
      </c>
      <c r="AH2351" s="147" t="str">
        <f t="shared" si="920"/>
        <v/>
      </c>
      <c r="AI2351" s="147" t="str">
        <f t="shared" si="921"/>
        <v/>
      </c>
      <c r="AJ2351" s="169">
        <f t="shared" si="922"/>
        <v>0</v>
      </c>
      <c r="AK2351" s="169" t="str">
        <f t="shared" si="923"/>
        <v/>
      </c>
      <c r="AL2351" s="169" t="str">
        <f t="shared" si="924"/>
        <v/>
      </c>
      <c r="AM2351" s="169"/>
      <c r="AN2351" s="169"/>
      <c r="AO2351" s="169"/>
      <c r="AP2351" s="169"/>
      <c r="AQ2351" s="169"/>
      <c r="AR2351" s="169"/>
      <c r="AS2351" s="169"/>
      <c r="AT2351" s="148"/>
      <c r="AU2351" s="149"/>
      <c r="AV2351" s="148"/>
      <c r="AW2351" s="173"/>
      <c r="AX2351" s="174"/>
      <c r="AY2351" s="175"/>
      <c r="AZ2351" s="175"/>
      <c r="BA2351" s="176"/>
      <c r="BB2351" s="176"/>
      <c r="BC2351" s="150"/>
      <c r="BE2351" s="151">
        <v>1647</v>
      </c>
      <c r="BF2351" s="164">
        <f t="shared" si="894"/>
        <v>10.534399999999884</v>
      </c>
      <c r="BG2351" s="177">
        <f t="shared" si="895"/>
        <v>0.16025704460098703</v>
      </c>
      <c r="BH2351" s="178">
        <f t="shared" si="896"/>
        <v>3.1596743277717554E-4</v>
      </c>
      <c r="BI2351" s="179" t="str">
        <f t="shared" si="897"/>
        <v/>
      </c>
      <c r="BJ2351" s="179" t="str">
        <f t="shared" si="893"/>
        <v/>
      </c>
    </row>
    <row r="2352" spans="2:62" ht="20.100000000000001" customHeight="1" x14ac:dyDescent="0.25">
      <c r="B2352" s="147"/>
      <c r="C2352" s="151">
        <v>1671</v>
      </c>
      <c r="D2352" s="147">
        <f t="shared" si="898"/>
        <v>2004.729808036514</v>
      </c>
      <c r="E2352" s="170">
        <f t="shared" si="899"/>
        <v>1.456596542760356E-5</v>
      </c>
      <c r="F2352" s="170">
        <f t="shared" si="900"/>
        <v>0.99636264468690716</v>
      </c>
      <c r="G2352" s="147">
        <f t="shared" si="901"/>
        <v>1.456596542760356E-5</v>
      </c>
      <c r="H2352" s="147" t="str">
        <f t="shared" si="902"/>
        <v/>
      </c>
      <c r="I2352" s="147" t="str">
        <f t="shared" si="903"/>
        <v/>
      </c>
      <c r="J2352" s="147">
        <f t="shared" si="904"/>
        <v>9.4193515901138147E-7</v>
      </c>
      <c r="K2352" s="147" t="str">
        <f t="shared" si="905"/>
        <v/>
      </c>
      <c r="L2352" s="147" t="str">
        <f t="shared" si="906"/>
        <v/>
      </c>
      <c r="P2352" s="151">
        <v>1671</v>
      </c>
      <c r="Q2352" s="147">
        <f t="shared" si="907"/>
        <v>64474.33183948588</v>
      </c>
      <c r="R2352" s="170">
        <f t="shared" si="908"/>
        <v>4.5290620689554559E-7</v>
      </c>
      <c r="S2352" s="170">
        <f t="shared" si="909"/>
        <v>0.99636264468690716</v>
      </c>
      <c r="T2352" s="147">
        <f t="shared" si="910"/>
        <v>4.5290620689554559E-7</v>
      </c>
      <c r="U2352" s="147" t="str">
        <f t="shared" si="911"/>
        <v/>
      </c>
      <c r="V2352" s="147" t="str">
        <f t="shared" si="912"/>
        <v/>
      </c>
      <c r="W2352" s="171">
        <f t="shared" si="913"/>
        <v>2.6369107966472546E-6</v>
      </c>
      <c r="X2352" s="169" t="str">
        <f t="shared" si="914"/>
        <v/>
      </c>
      <c r="Y2352" s="147" t="str">
        <f t="shared" si="915"/>
        <v/>
      </c>
      <c r="AC2352" s="151">
        <v>1671</v>
      </c>
      <c r="AD2352" s="147">
        <f t="shared" si="916"/>
        <v>2.6840000000000002</v>
      </c>
      <c r="AE2352" s="170">
        <f t="shared" si="917"/>
        <v>1.0879592054972511E-2</v>
      </c>
      <c r="AF2352" s="170">
        <f t="shared" si="918"/>
        <v>0.99636264468690716</v>
      </c>
      <c r="AG2352" s="147">
        <f t="shared" si="919"/>
        <v>1.0879592054972511E-2</v>
      </c>
      <c r="AH2352" s="147" t="str">
        <f t="shared" si="920"/>
        <v/>
      </c>
      <c r="AI2352" s="147" t="str">
        <f t="shared" si="921"/>
        <v/>
      </c>
      <c r="AJ2352" s="169">
        <f t="shared" si="922"/>
        <v>0</v>
      </c>
      <c r="AK2352" s="169" t="str">
        <f t="shared" si="923"/>
        <v/>
      </c>
      <c r="AL2352" s="169" t="str">
        <f t="shared" si="924"/>
        <v/>
      </c>
      <c r="AM2352" s="169"/>
      <c r="AN2352" s="169"/>
      <c r="AO2352" s="169"/>
      <c r="AP2352" s="169"/>
      <c r="AQ2352" s="169"/>
      <c r="AR2352" s="169"/>
      <c r="AS2352" s="169"/>
      <c r="AT2352" s="148"/>
      <c r="AU2352" s="149"/>
      <c r="AV2352" s="148"/>
      <c r="AW2352" s="173"/>
      <c r="AX2352" s="174"/>
      <c r="AY2352" s="175"/>
      <c r="AZ2352" s="175"/>
      <c r="BA2352" s="176"/>
      <c r="BB2352" s="176"/>
      <c r="BC2352" s="150"/>
      <c r="BE2352" s="151">
        <v>1648</v>
      </c>
      <c r="BF2352" s="164">
        <f t="shared" si="894"/>
        <v>10.540799999999884</v>
      </c>
      <c r="BG2352" s="177">
        <f t="shared" si="895"/>
        <v>0.15994107716820985</v>
      </c>
      <c r="BH2352" s="178">
        <f t="shared" si="896"/>
        <v>3.1543639436845683E-4</v>
      </c>
      <c r="BI2352" s="179" t="str">
        <f t="shared" si="897"/>
        <v/>
      </c>
      <c r="BJ2352" s="179" t="str">
        <f t="shared" si="893"/>
        <v/>
      </c>
    </row>
    <row r="2353" spans="2:62" ht="20.100000000000001" customHeight="1" x14ac:dyDescent="0.25">
      <c r="B2353" s="147"/>
      <c r="C2353" s="151">
        <v>1672</v>
      </c>
      <c r="D2353" s="147">
        <f t="shared" si="898"/>
        <v>2007.7174828622015</v>
      </c>
      <c r="E2353" s="170">
        <f t="shared" si="899"/>
        <v>1.4410306392737895E-5</v>
      </c>
      <c r="F2353" s="170">
        <f t="shared" si="900"/>
        <v>0.99640593016716927</v>
      </c>
      <c r="G2353" s="147">
        <f t="shared" si="901"/>
        <v>1.4410306392737895E-5</v>
      </c>
      <c r="H2353" s="147" t="str">
        <f t="shared" si="902"/>
        <v/>
      </c>
      <c r="I2353" s="147" t="str">
        <f t="shared" si="903"/>
        <v/>
      </c>
      <c r="J2353" s="147">
        <f t="shared" si="904"/>
        <v>9.5544052994660839E-7</v>
      </c>
      <c r="K2353" s="147" t="str">
        <f t="shared" si="905"/>
        <v/>
      </c>
      <c r="L2353" s="147" t="str">
        <f t="shared" si="906"/>
        <v/>
      </c>
      <c r="P2353" s="151">
        <v>1672</v>
      </c>
      <c r="Q2353" s="147">
        <f t="shared" si="907"/>
        <v>64570.418772182573</v>
      </c>
      <c r="R2353" s="170">
        <f t="shared" si="908"/>
        <v>4.4806622952498006E-7</v>
      </c>
      <c r="S2353" s="170">
        <f t="shared" si="909"/>
        <v>0.99640593016716927</v>
      </c>
      <c r="T2353" s="147">
        <f t="shared" si="910"/>
        <v>4.4806622952498006E-7</v>
      </c>
      <c r="U2353" s="147" t="str">
        <f t="shared" si="911"/>
        <v/>
      </c>
      <c r="V2353" s="147" t="str">
        <f t="shared" si="912"/>
        <v/>
      </c>
      <c r="W2353" s="171">
        <f t="shared" si="913"/>
        <v>2.6167320449251163E-6</v>
      </c>
      <c r="X2353" s="169" t="str">
        <f t="shared" si="914"/>
        <v/>
      </c>
      <c r="Y2353" s="147" t="str">
        <f t="shared" si="915"/>
        <v/>
      </c>
      <c r="AC2353" s="151">
        <v>1672</v>
      </c>
      <c r="AD2353" s="147">
        <f t="shared" si="916"/>
        <v>2.6879999999999997</v>
      </c>
      <c r="AE2353" s="170">
        <f t="shared" si="917"/>
        <v>1.0763327410007753E-2</v>
      </c>
      <c r="AF2353" s="170">
        <f t="shared" si="918"/>
        <v>0.99640593016716927</v>
      </c>
      <c r="AG2353" s="147">
        <f t="shared" si="919"/>
        <v>1.0763327410007753E-2</v>
      </c>
      <c r="AH2353" s="147" t="str">
        <f t="shared" si="920"/>
        <v/>
      </c>
      <c r="AI2353" s="147" t="str">
        <f t="shared" si="921"/>
        <v/>
      </c>
      <c r="AJ2353" s="169">
        <f t="shared" si="922"/>
        <v>0</v>
      </c>
      <c r="AK2353" s="169" t="str">
        <f t="shared" si="923"/>
        <v/>
      </c>
      <c r="AL2353" s="169" t="str">
        <f t="shared" si="924"/>
        <v/>
      </c>
      <c r="AM2353" s="169"/>
      <c r="AN2353" s="169"/>
      <c r="AO2353" s="169"/>
      <c r="AP2353" s="169"/>
      <c r="AQ2353" s="169"/>
      <c r="AR2353" s="169"/>
      <c r="AS2353" s="169"/>
      <c r="AT2353" s="148"/>
      <c r="AU2353" s="149"/>
      <c r="AV2353" s="148"/>
      <c r="AW2353" s="173"/>
      <c r="AX2353" s="174"/>
      <c r="AY2353" s="175"/>
      <c r="AZ2353" s="175"/>
      <c r="BA2353" s="176"/>
      <c r="BB2353" s="176"/>
      <c r="BC2353" s="150"/>
      <c r="BE2353" s="151">
        <v>1649</v>
      </c>
      <c r="BF2353" s="164">
        <f t="shared" si="894"/>
        <v>10.547199999999883</v>
      </c>
      <c r="BG2353" s="177">
        <f t="shared" si="895"/>
        <v>0.15962564077384139</v>
      </c>
      <c r="BH2353" s="178">
        <f t="shared" si="896"/>
        <v>3.1490595841368596E-4</v>
      </c>
      <c r="BI2353" s="179" t="str">
        <f t="shared" si="897"/>
        <v/>
      </c>
      <c r="BJ2353" s="179" t="str">
        <f t="shared" si="893"/>
        <v/>
      </c>
    </row>
    <row r="2354" spans="2:62" ht="20.100000000000001" customHeight="1" x14ac:dyDescent="0.25">
      <c r="B2354" s="147"/>
      <c r="C2354" s="151">
        <v>1673</v>
      </c>
      <c r="D2354" s="147">
        <f t="shared" si="898"/>
        <v>2010.7051576878889</v>
      </c>
      <c r="E2354" s="170">
        <f t="shared" si="899"/>
        <v>1.425608270734726E-5</v>
      </c>
      <c r="F2354" s="170">
        <f t="shared" si="900"/>
        <v>0.99644875273563827</v>
      </c>
      <c r="G2354" s="147">
        <f t="shared" si="901"/>
        <v>1.425608270734726E-5</v>
      </c>
      <c r="H2354" s="147" t="str">
        <f t="shared" si="902"/>
        <v/>
      </c>
      <c r="I2354" s="147" t="str">
        <f t="shared" si="903"/>
        <v/>
      </c>
      <c r="J2354" s="147">
        <f t="shared" si="904"/>
        <v>9.6912403341424909E-7</v>
      </c>
      <c r="K2354" s="147" t="str">
        <f t="shared" si="905"/>
        <v/>
      </c>
      <c r="L2354" s="147" t="str">
        <f t="shared" si="906"/>
        <v/>
      </c>
      <c r="P2354" s="151">
        <v>1673</v>
      </c>
      <c r="Q2354" s="147">
        <f t="shared" si="907"/>
        <v>64666.505704879295</v>
      </c>
      <c r="R2354" s="170">
        <f t="shared" si="908"/>
        <v>4.4327088213033534E-7</v>
      </c>
      <c r="S2354" s="170">
        <f t="shared" si="909"/>
        <v>0.99644875273563827</v>
      </c>
      <c r="T2354" s="147">
        <f t="shared" si="910"/>
        <v>4.4327088213033534E-7</v>
      </c>
      <c r="U2354" s="147" t="str">
        <f t="shared" si="911"/>
        <v/>
      </c>
      <c r="V2354" s="147" t="str">
        <f t="shared" si="912"/>
        <v/>
      </c>
      <c r="W2354" s="171">
        <f t="shared" si="913"/>
        <v>2.5966661625167053E-6</v>
      </c>
      <c r="X2354" s="169" t="str">
        <f t="shared" si="914"/>
        <v/>
      </c>
      <c r="Y2354" s="147" t="str">
        <f t="shared" si="915"/>
        <v/>
      </c>
      <c r="AC2354" s="151">
        <v>1673</v>
      </c>
      <c r="AD2354" s="147">
        <f t="shared" si="916"/>
        <v>2.6920000000000002</v>
      </c>
      <c r="AE2354" s="170">
        <f t="shared" si="917"/>
        <v>1.064813485441613E-2</v>
      </c>
      <c r="AF2354" s="170">
        <f t="shared" si="918"/>
        <v>0.99644875273563827</v>
      </c>
      <c r="AG2354" s="147">
        <f t="shared" si="919"/>
        <v>1.064813485441613E-2</v>
      </c>
      <c r="AH2354" s="147" t="str">
        <f t="shared" si="920"/>
        <v/>
      </c>
      <c r="AI2354" s="147" t="str">
        <f t="shared" si="921"/>
        <v/>
      </c>
      <c r="AJ2354" s="169">
        <f t="shared" si="922"/>
        <v>0</v>
      </c>
      <c r="AK2354" s="169" t="str">
        <f t="shared" si="923"/>
        <v/>
      </c>
      <c r="AL2354" s="169" t="str">
        <f t="shared" si="924"/>
        <v/>
      </c>
      <c r="AM2354" s="169"/>
      <c r="AN2354" s="169"/>
      <c r="AO2354" s="169"/>
      <c r="AP2354" s="169"/>
      <c r="AQ2354" s="169"/>
      <c r="AR2354" s="169"/>
      <c r="AS2354" s="169"/>
      <c r="AT2354" s="148"/>
      <c r="AU2354" s="149"/>
      <c r="AV2354" s="148"/>
      <c r="AW2354" s="173"/>
      <c r="AX2354" s="174"/>
      <c r="AY2354" s="175"/>
      <c r="AZ2354" s="175"/>
      <c r="BA2354" s="176"/>
      <c r="BB2354" s="176"/>
      <c r="BC2354" s="150"/>
      <c r="BE2354" s="151">
        <v>1650</v>
      </c>
      <c r="BF2354" s="164">
        <f t="shared" si="894"/>
        <v>10.553599999999882</v>
      </c>
      <c r="BG2354" s="177">
        <f t="shared" si="895"/>
        <v>0.15931073481542771</v>
      </c>
      <c r="BH2354" s="178">
        <f t="shared" si="896"/>
        <v>3.14376125228083E-4</v>
      </c>
      <c r="BI2354" s="179" t="str">
        <f t="shared" si="897"/>
        <v/>
      </c>
      <c r="BJ2354" s="179" t="str">
        <f t="shared" si="893"/>
        <v/>
      </c>
    </row>
    <row r="2355" spans="2:62" ht="20.100000000000001" customHeight="1" x14ac:dyDescent="0.25">
      <c r="B2355" s="147"/>
      <c r="C2355" s="151">
        <v>1674</v>
      </c>
      <c r="D2355" s="147">
        <f t="shared" si="898"/>
        <v>2013.6928325135773</v>
      </c>
      <c r="E2355" s="170">
        <f t="shared" si="899"/>
        <v>1.4103283918574547E-5</v>
      </c>
      <c r="F2355" s="170">
        <f t="shared" si="900"/>
        <v>0.99649111666504575</v>
      </c>
      <c r="G2355" s="147">
        <f t="shared" si="901"/>
        <v>1.4103283918574547E-5</v>
      </c>
      <c r="H2355" s="147" t="str">
        <f t="shared" si="902"/>
        <v/>
      </c>
      <c r="I2355" s="147" t="str">
        <f t="shared" si="903"/>
        <v/>
      </c>
      <c r="J2355" s="147">
        <f t="shared" si="904"/>
        <v>9.8298777956544572E-7</v>
      </c>
      <c r="K2355" s="147" t="str">
        <f t="shared" si="905"/>
        <v/>
      </c>
      <c r="L2355" s="147" t="str">
        <f t="shared" si="906"/>
        <v/>
      </c>
      <c r="P2355" s="151">
        <v>1674</v>
      </c>
      <c r="Q2355" s="147">
        <f t="shared" si="907"/>
        <v>64762.592637575988</v>
      </c>
      <c r="R2355" s="170">
        <f t="shared" si="908"/>
        <v>4.3851983969616101E-7</v>
      </c>
      <c r="S2355" s="170">
        <f t="shared" si="909"/>
        <v>0.99649111666504575</v>
      </c>
      <c r="T2355" s="147">
        <f t="shared" si="910"/>
        <v>4.3851983969616101E-7</v>
      </c>
      <c r="U2355" s="147" t="str">
        <f t="shared" si="911"/>
        <v/>
      </c>
      <c r="V2355" s="147" t="str">
        <f t="shared" si="912"/>
        <v/>
      </c>
      <c r="W2355" s="171">
        <f t="shared" si="913"/>
        <v>2.5767129235476257E-6</v>
      </c>
      <c r="X2355" s="169" t="str">
        <f t="shared" si="914"/>
        <v/>
      </c>
      <c r="Y2355" s="147" t="str">
        <f t="shared" si="915"/>
        <v/>
      </c>
      <c r="AC2355" s="151">
        <v>1674</v>
      </c>
      <c r="AD2355" s="147">
        <f t="shared" si="916"/>
        <v>2.6959999999999997</v>
      </c>
      <c r="AE2355" s="170">
        <f t="shared" si="917"/>
        <v>1.0534006580763219E-2</v>
      </c>
      <c r="AF2355" s="170">
        <f t="shared" si="918"/>
        <v>0.99649111666504575</v>
      </c>
      <c r="AG2355" s="147">
        <f t="shared" si="919"/>
        <v>1.0534006580763219E-2</v>
      </c>
      <c r="AH2355" s="147" t="str">
        <f t="shared" si="920"/>
        <v/>
      </c>
      <c r="AI2355" s="147" t="str">
        <f t="shared" si="921"/>
        <v/>
      </c>
      <c r="AJ2355" s="169">
        <f t="shared" si="922"/>
        <v>0</v>
      </c>
      <c r="AK2355" s="169" t="str">
        <f t="shared" si="923"/>
        <v/>
      </c>
      <c r="AL2355" s="169" t="str">
        <f t="shared" si="924"/>
        <v/>
      </c>
      <c r="AM2355" s="169"/>
      <c r="AN2355" s="169"/>
      <c r="AO2355" s="169"/>
      <c r="AP2355" s="169"/>
      <c r="AQ2355" s="169"/>
      <c r="AR2355" s="169"/>
      <c r="AS2355" s="169"/>
      <c r="AT2355" s="148"/>
      <c r="AU2355" s="149"/>
      <c r="AV2355" s="148"/>
      <c r="AW2355" s="173"/>
      <c r="AX2355" s="174"/>
      <c r="AY2355" s="175"/>
      <c r="AZ2355" s="175"/>
      <c r="BA2355" s="176"/>
      <c r="BB2355" s="176"/>
      <c r="BC2355" s="150"/>
      <c r="BE2355" s="151">
        <v>1651</v>
      </c>
      <c r="BF2355" s="164">
        <f t="shared" si="894"/>
        <v>10.559999999999881</v>
      </c>
      <c r="BG2355" s="177">
        <f t="shared" si="895"/>
        <v>0.15899635869019962</v>
      </c>
      <c r="BH2355" s="178">
        <f t="shared" si="896"/>
        <v>3.1384689512090058E-4</v>
      </c>
      <c r="BI2355" s="179" t="str">
        <f t="shared" si="897"/>
        <v/>
      </c>
      <c r="BJ2355" s="179" t="str">
        <f t="shared" si="893"/>
        <v/>
      </c>
    </row>
    <row r="2356" spans="2:62" ht="20.100000000000001" customHeight="1" x14ac:dyDescent="0.25">
      <c r="B2356" s="147"/>
      <c r="C2356" s="151">
        <v>1675</v>
      </c>
      <c r="D2356" s="147">
        <f t="shared" si="898"/>
        <v>2016.6805073392648</v>
      </c>
      <c r="E2356" s="170">
        <f t="shared" si="899"/>
        <v>1.3951899617487405E-5</v>
      </c>
      <c r="F2356" s="170">
        <f t="shared" si="900"/>
        <v>0.99653302619695938</v>
      </c>
      <c r="G2356" s="147">
        <f t="shared" si="901"/>
        <v>1.3951899617487405E-5</v>
      </c>
      <c r="H2356" s="147" t="str">
        <f t="shared" si="902"/>
        <v/>
      </c>
      <c r="I2356" s="147" t="str">
        <f t="shared" si="903"/>
        <v/>
      </c>
      <c r="J2356" s="147">
        <f t="shared" si="904"/>
        <v>9.9703390004163261E-7</v>
      </c>
      <c r="K2356" s="147" t="str">
        <f t="shared" si="905"/>
        <v/>
      </c>
      <c r="L2356" s="147" t="str">
        <f t="shared" si="906"/>
        <v/>
      </c>
      <c r="P2356" s="151">
        <v>1675</v>
      </c>
      <c r="Q2356" s="147">
        <f t="shared" si="907"/>
        <v>64858.679570272681</v>
      </c>
      <c r="R2356" s="170">
        <f t="shared" si="908"/>
        <v>4.3381277857277137E-7</v>
      </c>
      <c r="S2356" s="170">
        <f t="shared" si="909"/>
        <v>0.99653302619695938</v>
      </c>
      <c r="T2356" s="147">
        <f t="shared" si="910"/>
        <v>4.3381277857277137E-7</v>
      </c>
      <c r="U2356" s="147" t="str">
        <f t="shared" si="911"/>
        <v/>
      </c>
      <c r="V2356" s="147" t="str">
        <f t="shared" si="912"/>
        <v/>
      </c>
      <c r="W2356" s="171">
        <f t="shared" si="913"/>
        <v>2.5568720984912662E-6</v>
      </c>
      <c r="X2356" s="169" t="str">
        <f t="shared" si="914"/>
        <v/>
      </c>
      <c r="Y2356" s="147" t="str">
        <f t="shared" si="915"/>
        <v/>
      </c>
      <c r="AC2356" s="151">
        <v>1675</v>
      </c>
      <c r="AD2356" s="147">
        <f t="shared" si="916"/>
        <v>2.7</v>
      </c>
      <c r="AE2356" s="170">
        <f t="shared" si="917"/>
        <v>1.0420934814422592E-2</v>
      </c>
      <c r="AF2356" s="170">
        <f t="shared" si="918"/>
        <v>0.99653302619695938</v>
      </c>
      <c r="AG2356" s="147">
        <f t="shared" si="919"/>
        <v>1.0420934814422592E-2</v>
      </c>
      <c r="AH2356" s="147" t="str">
        <f t="shared" si="920"/>
        <v/>
      </c>
      <c r="AI2356" s="147" t="str">
        <f t="shared" si="921"/>
        <v/>
      </c>
      <c r="AJ2356" s="169">
        <f t="shared" si="922"/>
        <v>0</v>
      </c>
      <c r="AK2356" s="169" t="str">
        <f t="shared" si="923"/>
        <v/>
      </c>
      <c r="AL2356" s="169" t="str">
        <f t="shared" si="924"/>
        <v/>
      </c>
      <c r="AM2356" s="169"/>
      <c r="AN2356" s="169"/>
      <c r="AO2356" s="169"/>
      <c r="AP2356" s="169"/>
      <c r="AQ2356" s="169"/>
      <c r="AR2356" s="169"/>
      <c r="AS2356" s="169"/>
      <c r="AT2356" s="148"/>
      <c r="AU2356" s="149"/>
      <c r="AV2356" s="148"/>
      <c r="AW2356" s="173"/>
      <c r="AX2356" s="174"/>
      <c r="AY2356" s="175"/>
      <c r="AZ2356" s="175"/>
      <c r="BA2356" s="176"/>
      <c r="BB2356" s="176"/>
      <c r="BC2356" s="150"/>
      <c r="BE2356" s="151">
        <v>1652</v>
      </c>
      <c r="BF2356" s="164">
        <f t="shared" si="894"/>
        <v>10.566399999999881</v>
      </c>
      <c r="BG2356" s="177">
        <f t="shared" si="895"/>
        <v>0.15868251179507872</v>
      </c>
      <c r="BH2356" s="178">
        <f t="shared" si="896"/>
        <v>3.1331826839756105E-4</v>
      </c>
      <c r="BI2356" s="179" t="str">
        <f t="shared" si="897"/>
        <v/>
      </c>
      <c r="BJ2356" s="179" t="str">
        <f t="shared" si="893"/>
        <v/>
      </c>
    </row>
    <row r="2357" spans="2:62" ht="20.100000000000001" customHeight="1" x14ac:dyDescent="0.25">
      <c r="B2357" s="147"/>
      <c r="C2357" s="151">
        <v>1676</v>
      </c>
      <c r="D2357" s="147">
        <f t="shared" si="898"/>
        <v>2019.6681821649522</v>
      </c>
      <c r="E2357" s="170">
        <f t="shared" si="899"/>
        <v>1.3801919439269709E-5</v>
      </c>
      <c r="F2357" s="170">
        <f t="shared" si="900"/>
        <v>0.99657448554191386</v>
      </c>
      <c r="G2357" s="147">
        <f t="shared" si="901"/>
        <v>1.3801919439269709E-5</v>
      </c>
      <c r="H2357" s="147" t="str">
        <f t="shared" si="902"/>
        <v/>
      </c>
      <c r="I2357" s="147" t="str">
        <f t="shared" si="903"/>
        <v/>
      </c>
      <c r="J2357" s="147">
        <f t="shared" si="904"/>
        <v>1.0112645481445903E-6</v>
      </c>
      <c r="K2357" s="147" t="str">
        <f t="shared" si="905"/>
        <v/>
      </c>
      <c r="L2357" s="147" t="str">
        <f t="shared" si="906"/>
        <v/>
      </c>
      <c r="P2357" s="151">
        <v>1676</v>
      </c>
      <c r="Q2357" s="147">
        <f t="shared" si="907"/>
        <v>64954.766502969374</v>
      </c>
      <c r="R2357" s="170">
        <f t="shared" si="908"/>
        <v>4.2914937648221185E-7</v>
      </c>
      <c r="S2357" s="170">
        <f t="shared" si="909"/>
        <v>0.99657448554191386</v>
      </c>
      <c r="T2357" s="147">
        <f t="shared" si="910"/>
        <v>4.2914937648221185E-7</v>
      </c>
      <c r="U2357" s="147" t="str">
        <f t="shared" si="911"/>
        <v/>
      </c>
      <c r="V2357" s="147" t="str">
        <f t="shared" si="912"/>
        <v/>
      </c>
      <c r="W2357" s="171">
        <f t="shared" si="913"/>
        <v>2.5371434542115212E-6</v>
      </c>
      <c r="X2357" s="169" t="str">
        <f t="shared" si="914"/>
        <v/>
      </c>
      <c r="Y2357" s="147" t="str">
        <f t="shared" si="915"/>
        <v/>
      </c>
      <c r="AC2357" s="151">
        <v>1676</v>
      </c>
      <c r="AD2357" s="147">
        <f t="shared" si="916"/>
        <v>2.7039999999999997</v>
      </c>
      <c r="AE2357" s="170">
        <f t="shared" si="917"/>
        <v>1.0308911813719294E-2</v>
      </c>
      <c r="AF2357" s="170">
        <f t="shared" si="918"/>
        <v>0.99657448554191386</v>
      </c>
      <c r="AG2357" s="147">
        <f t="shared" si="919"/>
        <v>1.0308911813719294E-2</v>
      </c>
      <c r="AH2357" s="147" t="str">
        <f t="shared" si="920"/>
        <v/>
      </c>
      <c r="AI2357" s="147" t="str">
        <f t="shared" si="921"/>
        <v/>
      </c>
      <c r="AJ2357" s="169">
        <f t="shared" si="922"/>
        <v>0</v>
      </c>
      <c r="AK2357" s="169" t="str">
        <f t="shared" si="923"/>
        <v/>
      </c>
      <c r="AL2357" s="169" t="str">
        <f t="shared" si="924"/>
        <v/>
      </c>
      <c r="AM2357" s="169"/>
      <c r="AN2357" s="169"/>
      <c r="AO2357" s="169"/>
      <c r="AP2357" s="169"/>
      <c r="AQ2357" s="169"/>
      <c r="AR2357" s="169"/>
      <c r="AS2357" s="169"/>
      <c r="AT2357" s="148"/>
      <c r="AU2357" s="149"/>
      <c r="AV2357" s="148"/>
      <c r="AW2357" s="173"/>
      <c r="AX2357" s="174"/>
      <c r="AY2357" s="175"/>
      <c r="AZ2357" s="175"/>
      <c r="BA2357" s="176"/>
      <c r="BB2357" s="176"/>
      <c r="BC2357" s="150"/>
      <c r="BE2357" s="151">
        <v>1653</v>
      </c>
      <c r="BF2357" s="164">
        <f t="shared" si="894"/>
        <v>10.57279999999988</v>
      </c>
      <c r="BG2357" s="177">
        <f t="shared" si="895"/>
        <v>0.15836919352668116</v>
      </c>
      <c r="BH2357" s="178">
        <f t="shared" si="896"/>
        <v>3.1279024535868505E-4</v>
      </c>
      <c r="BI2357" s="179" t="str">
        <f t="shared" si="897"/>
        <v/>
      </c>
      <c r="BJ2357" s="179" t="str">
        <f t="shared" si="893"/>
        <v/>
      </c>
    </row>
    <row r="2358" spans="2:62" ht="20.100000000000001" customHeight="1" x14ac:dyDescent="0.25">
      <c r="B2358" s="147"/>
      <c r="C2358" s="151">
        <v>1677</v>
      </c>
      <c r="D2358" s="147">
        <f t="shared" si="898"/>
        <v>2022.6558569906406</v>
      </c>
      <c r="E2358" s="170">
        <f t="shared" si="899"/>
        <v>1.3653333063407991E-5</v>
      </c>
      <c r="F2358" s="170">
        <f t="shared" si="900"/>
        <v>0.9966154988795437</v>
      </c>
      <c r="G2358" s="147">
        <f t="shared" si="901"/>
        <v>1.3653333063407991E-5</v>
      </c>
      <c r="H2358" s="147" t="str">
        <f t="shared" si="902"/>
        <v/>
      </c>
      <c r="I2358" s="147" t="str">
        <f t="shared" si="903"/>
        <v/>
      </c>
      <c r="J2358" s="147">
        <f t="shared" si="904"/>
        <v>1.0256818990071456E-6</v>
      </c>
      <c r="K2358" s="147" t="str">
        <f t="shared" si="905"/>
        <v/>
      </c>
      <c r="L2358" s="147" t="str">
        <f t="shared" si="906"/>
        <v/>
      </c>
      <c r="P2358" s="151">
        <v>1677</v>
      </c>
      <c r="Q2358" s="147">
        <f t="shared" si="907"/>
        <v>65050.853435666097</v>
      </c>
      <c r="R2358" s="170">
        <f t="shared" si="908"/>
        <v>4.2452931252405113E-7</v>
      </c>
      <c r="S2358" s="170">
        <f t="shared" si="909"/>
        <v>0.9966154988795437</v>
      </c>
      <c r="T2358" s="147">
        <f t="shared" si="910"/>
        <v>4.2452931252405113E-7</v>
      </c>
      <c r="U2358" s="147" t="str">
        <f t="shared" si="911"/>
        <v/>
      </c>
      <c r="V2358" s="147" t="str">
        <f t="shared" si="912"/>
        <v/>
      </c>
      <c r="W2358" s="171">
        <f t="shared" si="913"/>
        <v>2.5175267540054345E-6</v>
      </c>
      <c r="X2358" s="169" t="str">
        <f t="shared" si="914"/>
        <v/>
      </c>
      <c r="Y2358" s="147" t="str">
        <f t="shared" si="915"/>
        <v/>
      </c>
      <c r="AC2358" s="151">
        <v>1677</v>
      </c>
      <c r="AD2358" s="147">
        <f t="shared" si="916"/>
        <v>2.7080000000000002</v>
      </c>
      <c r="AE2358" s="170">
        <f t="shared" si="917"/>
        <v>1.0197929870068748E-2</v>
      </c>
      <c r="AF2358" s="170">
        <f t="shared" si="918"/>
        <v>0.9966154988795437</v>
      </c>
      <c r="AG2358" s="147">
        <f t="shared" si="919"/>
        <v>1.0197929870068748E-2</v>
      </c>
      <c r="AH2358" s="147" t="str">
        <f t="shared" si="920"/>
        <v/>
      </c>
      <c r="AI2358" s="147" t="str">
        <f t="shared" si="921"/>
        <v/>
      </c>
      <c r="AJ2358" s="169">
        <f t="shared" si="922"/>
        <v>0</v>
      </c>
      <c r="AK2358" s="169" t="str">
        <f t="shared" si="923"/>
        <v/>
      </c>
      <c r="AL2358" s="169" t="str">
        <f t="shared" si="924"/>
        <v/>
      </c>
      <c r="AM2358" s="169"/>
      <c r="AN2358" s="169"/>
      <c r="AO2358" s="169"/>
      <c r="AP2358" s="169"/>
      <c r="AQ2358" s="169"/>
      <c r="AR2358" s="169"/>
      <c r="AS2358" s="169"/>
      <c r="AT2358" s="148"/>
      <c r="AU2358" s="149"/>
      <c r="AV2358" s="148"/>
      <c r="AW2358" s="173"/>
      <c r="AX2358" s="174"/>
      <c r="AY2358" s="175"/>
      <c r="AZ2358" s="175"/>
      <c r="BA2358" s="176"/>
      <c r="BB2358" s="176"/>
      <c r="BC2358" s="150"/>
      <c r="BE2358" s="151">
        <v>1654</v>
      </c>
      <c r="BF2358" s="164">
        <f t="shared" si="894"/>
        <v>10.579199999999879</v>
      </c>
      <c r="BG2358" s="177">
        <f t="shared" si="895"/>
        <v>0.15805640328132248</v>
      </c>
      <c r="BH2358" s="178">
        <f t="shared" si="896"/>
        <v>3.1226282630039681E-4</v>
      </c>
      <c r="BI2358" s="179" t="str">
        <f t="shared" si="897"/>
        <v/>
      </c>
      <c r="BJ2358" s="179" t="str">
        <f t="shared" si="893"/>
        <v/>
      </c>
    </row>
    <row r="2359" spans="2:62" ht="20.100000000000001" customHeight="1" x14ac:dyDescent="0.25">
      <c r="B2359" s="147"/>
      <c r="C2359" s="151">
        <v>1678</v>
      </c>
      <c r="D2359" s="147">
        <f t="shared" si="898"/>
        <v>2025.643531816328</v>
      </c>
      <c r="E2359" s="170">
        <f t="shared" si="899"/>
        <v>1.350613021387226E-5</v>
      </c>
      <c r="F2359" s="170">
        <f t="shared" si="900"/>
        <v>0.99665607035871517</v>
      </c>
      <c r="G2359" s="147">
        <f t="shared" si="901"/>
        <v>1.350613021387226E-5</v>
      </c>
      <c r="H2359" s="147" t="str">
        <f t="shared" si="902"/>
        <v/>
      </c>
      <c r="I2359" s="147" t="str">
        <f t="shared" si="903"/>
        <v/>
      </c>
      <c r="J2359" s="147">
        <f t="shared" si="904"/>
        <v>1.0402881497645638E-6</v>
      </c>
      <c r="K2359" s="147" t="str">
        <f t="shared" si="905"/>
        <v/>
      </c>
      <c r="L2359" s="147" t="str">
        <f t="shared" si="906"/>
        <v/>
      </c>
      <c r="P2359" s="151">
        <v>1678</v>
      </c>
      <c r="Q2359" s="147">
        <f t="shared" si="907"/>
        <v>65146.94036836279</v>
      </c>
      <c r="R2359" s="170">
        <f t="shared" si="908"/>
        <v>4.1995226718100085E-7</v>
      </c>
      <c r="S2359" s="170">
        <f t="shared" si="909"/>
        <v>0.99665607035871517</v>
      </c>
      <c r="T2359" s="147">
        <f t="shared" si="910"/>
        <v>4.1995226718100085E-7</v>
      </c>
      <c r="U2359" s="147" t="str">
        <f t="shared" si="911"/>
        <v/>
      </c>
      <c r="V2359" s="147" t="str">
        <f t="shared" si="912"/>
        <v/>
      </c>
      <c r="W2359" s="171">
        <f t="shared" si="913"/>
        <v>2.4980217576458369E-6</v>
      </c>
      <c r="X2359" s="169" t="str">
        <f t="shared" si="914"/>
        <v/>
      </c>
      <c r="Y2359" s="147" t="str">
        <f t="shared" si="915"/>
        <v/>
      </c>
      <c r="AC2359" s="151">
        <v>1678</v>
      </c>
      <c r="AD2359" s="147">
        <f t="shared" si="916"/>
        <v>2.7119999999999997</v>
      </c>
      <c r="AE2359" s="170">
        <f t="shared" si="917"/>
        <v>1.008798130811189E-2</v>
      </c>
      <c r="AF2359" s="170">
        <f t="shared" si="918"/>
        <v>0.99665607035871517</v>
      </c>
      <c r="AG2359" s="147">
        <f t="shared" si="919"/>
        <v>1.008798130811189E-2</v>
      </c>
      <c r="AH2359" s="147" t="str">
        <f t="shared" si="920"/>
        <v/>
      </c>
      <c r="AI2359" s="147" t="str">
        <f t="shared" si="921"/>
        <v/>
      </c>
      <c r="AJ2359" s="169">
        <f t="shared" si="922"/>
        <v>0</v>
      </c>
      <c r="AK2359" s="169" t="str">
        <f t="shared" si="923"/>
        <v/>
      </c>
      <c r="AL2359" s="169" t="str">
        <f t="shared" si="924"/>
        <v/>
      </c>
      <c r="AM2359" s="169"/>
      <c r="AN2359" s="169"/>
      <c r="AO2359" s="169"/>
      <c r="AP2359" s="169"/>
      <c r="AQ2359" s="169"/>
      <c r="AR2359" s="169"/>
      <c r="AS2359" s="169"/>
      <c r="AT2359" s="148"/>
      <c r="AU2359" s="149"/>
      <c r="AV2359" s="148"/>
      <c r="AW2359" s="173"/>
      <c r="AX2359" s="174"/>
      <c r="AY2359" s="175"/>
      <c r="AZ2359" s="175"/>
      <c r="BA2359" s="176"/>
      <c r="BB2359" s="176"/>
      <c r="BC2359" s="150"/>
      <c r="BE2359" s="151">
        <v>1655</v>
      </c>
      <c r="BF2359" s="164">
        <f t="shared" si="894"/>
        <v>10.585599999999879</v>
      </c>
      <c r="BG2359" s="177">
        <f t="shared" si="895"/>
        <v>0.15774414045502208</v>
      </c>
      <c r="BH2359" s="178">
        <f t="shared" si="896"/>
        <v>3.1173601151429642E-4</v>
      </c>
      <c r="BI2359" s="179" t="str">
        <f t="shared" si="897"/>
        <v/>
      </c>
      <c r="BJ2359" s="179" t="str">
        <f t="shared" si="893"/>
        <v/>
      </c>
    </row>
    <row r="2360" spans="2:62" ht="20.100000000000001" customHeight="1" x14ac:dyDescent="0.25">
      <c r="B2360" s="147"/>
      <c r="C2360" s="151">
        <v>1679</v>
      </c>
      <c r="D2360" s="147">
        <f t="shared" si="898"/>
        <v>2028.6312066420164</v>
      </c>
      <c r="E2360" s="170">
        <f t="shared" si="899"/>
        <v>1.3360300659290896E-5</v>
      </c>
      <c r="F2360" s="170">
        <f t="shared" si="900"/>
        <v>0.99669620409766002</v>
      </c>
      <c r="G2360" s="147">
        <f t="shared" si="901"/>
        <v>1.3360300659290896E-5</v>
      </c>
      <c r="H2360" s="147" t="str">
        <f t="shared" si="902"/>
        <v/>
      </c>
      <c r="I2360" s="147" t="str">
        <f t="shared" si="903"/>
        <v/>
      </c>
      <c r="J2360" s="147">
        <f t="shared" si="904"/>
        <v>1.0550855197266308E-6</v>
      </c>
      <c r="K2360" s="147" t="str">
        <f t="shared" si="905"/>
        <v/>
      </c>
      <c r="L2360" s="147" t="str">
        <f t="shared" si="906"/>
        <v/>
      </c>
      <c r="P2360" s="151">
        <v>1679</v>
      </c>
      <c r="Q2360" s="147">
        <f t="shared" si="907"/>
        <v>65243.027301059483</v>
      </c>
      <c r="R2360" s="170">
        <f t="shared" si="908"/>
        <v>4.1541792232435764E-7</v>
      </c>
      <c r="S2360" s="170">
        <f t="shared" si="909"/>
        <v>0.99669620409766002</v>
      </c>
      <c r="T2360" s="147">
        <f t="shared" si="910"/>
        <v>4.1541792232435764E-7</v>
      </c>
      <c r="U2360" s="147" t="str">
        <f t="shared" si="911"/>
        <v/>
      </c>
      <c r="V2360" s="147" t="str">
        <f t="shared" si="912"/>
        <v/>
      </c>
      <c r="W2360" s="171">
        <f t="shared" si="913"/>
        <v>2.4786282214238706E-6</v>
      </c>
      <c r="X2360" s="169" t="str">
        <f t="shared" si="914"/>
        <v/>
      </c>
      <c r="Y2360" s="147" t="str">
        <f t="shared" si="915"/>
        <v/>
      </c>
      <c r="AC2360" s="151">
        <v>1679</v>
      </c>
      <c r="AD2360" s="147">
        <f t="shared" si="916"/>
        <v>2.7160000000000002</v>
      </c>
      <c r="AE2360" s="170">
        <f t="shared" si="917"/>
        <v>9.9790584858458903E-3</v>
      </c>
      <c r="AF2360" s="170">
        <f t="shared" si="918"/>
        <v>0.99669620409766002</v>
      </c>
      <c r="AG2360" s="147">
        <f t="shared" si="919"/>
        <v>9.9790584858458903E-3</v>
      </c>
      <c r="AH2360" s="147" t="str">
        <f t="shared" si="920"/>
        <v/>
      </c>
      <c r="AI2360" s="147" t="str">
        <f t="shared" si="921"/>
        <v/>
      </c>
      <c r="AJ2360" s="169">
        <f t="shared" si="922"/>
        <v>0</v>
      </c>
      <c r="AK2360" s="169" t="str">
        <f t="shared" si="923"/>
        <v/>
      </c>
      <c r="AL2360" s="169" t="str">
        <f t="shared" si="924"/>
        <v/>
      </c>
      <c r="AM2360" s="169"/>
      <c r="AN2360" s="169"/>
      <c r="AO2360" s="169"/>
      <c r="AP2360" s="169"/>
      <c r="AQ2360" s="169"/>
      <c r="AR2360" s="169"/>
      <c r="AS2360" s="169"/>
      <c r="AT2360" s="148"/>
      <c r="AU2360" s="149"/>
      <c r="AV2360" s="148"/>
      <c r="AW2360" s="173"/>
      <c r="AX2360" s="174"/>
      <c r="AY2360" s="175"/>
      <c r="AZ2360" s="175"/>
      <c r="BA2360" s="176"/>
      <c r="BB2360" s="176"/>
      <c r="BC2360" s="150"/>
      <c r="BE2360" s="151">
        <v>1656</v>
      </c>
      <c r="BF2360" s="164">
        <f t="shared" si="894"/>
        <v>10.591999999999878</v>
      </c>
      <c r="BG2360" s="177">
        <f t="shared" si="895"/>
        <v>0.15743240444350778</v>
      </c>
      <c r="BH2360" s="178">
        <f t="shared" si="896"/>
        <v>3.1120980128740428E-4</v>
      </c>
      <c r="BI2360" s="179" t="str">
        <f t="shared" si="897"/>
        <v/>
      </c>
      <c r="BJ2360" s="179" t="str">
        <f t="shared" si="893"/>
        <v/>
      </c>
    </row>
    <row r="2361" spans="2:62" ht="20.100000000000001" customHeight="1" x14ac:dyDescent="0.25">
      <c r="B2361" s="147"/>
      <c r="C2361" s="151">
        <v>1680</v>
      </c>
      <c r="D2361" s="147">
        <f t="shared" si="898"/>
        <v>2031.6188814677039</v>
      </c>
      <c r="E2361" s="170">
        <f t="shared" si="899"/>
        <v>1.3215834213120792E-5</v>
      </c>
      <c r="F2361" s="170">
        <f t="shared" si="900"/>
        <v>0.99673590418410873</v>
      </c>
      <c r="G2361" s="147">
        <f t="shared" si="901"/>
        <v>1.3215834213120792E-5</v>
      </c>
      <c r="H2361" s="147" t="str">
        <f t="shared" si="902"/>
        <v/>
      </c>
      <c r="I2361" s="147" t="str">
        <f t="shared" si="903"/>
        <v/>
      </c>
      <c r="J2361" s="147">
        <f t="shared" si="904"/>
        <v>1.0700762505503607E-6</v>
      </c>
      <c r="K2361" s="147" t="str">
        <f t="shared" si="905"/>
        <v/>
      </c>
      <c r="L2361" s="147" t="str">
        <f t="shared" si="906"/>
        <v/>
      </c>
      <c r="P2361" s="151">
        <v>1680</v>
      </c>
      <c r="Q2361" s="147">
        <f t="shared" si="907"/>
        <v>65339.114233756176</v>
      </c>
      <c r="R2361" s="170">
        <f t="shared" si="908"/>
        <v>4.1092596121928783E-7</v>
      </c>
      <c r="S2361" s="170">
        <f t="shared" si="909"/>
        <v>0.99673590418410873</v>
      </c>
      <c r="T2361" s="147">
        <f t="shared" si="910"/>
        <v>4.1092596121928783E-7</v>
      </c>
      <c r="U2361" s="147" t="str">
        <f t="shared" si="911"/>
        <v/>
      </c>
      <c r="V2361" s="147" t="str">
        <f t="shared" si="912"/>
        <v/>
      </c>
      <c r="W2361" s="171">
        <f t="shared" si="913"/>
        <v>2.4593458981915253E-6</v>
      </c>
      <c r="X2361" s="169" t="str">
        <f t="shared" si="914"/>
        <v/>
      </c>
      <c r="Y2361" s="147" t="str">
        <f t="shared" si="915"/>
        <v/>
      </c>
      <c r="AC2361" s="151">
        <v>1680</v>
      </c>
      <c r="AD2361" s="147">
        <f t="shared" si="916"/>
        <v>2.7199999999999998</v>
      </c>
      <c r="AE2361" s="170">
        <f t="shared" si="917"/>
        <v>9.8711537947511439E-3</v>
      </c>
      <c r="AF2361" s="170">
        <f t="shared" si="918"/>
        <v>0.99673590418410873</v>
      </c>
      <c r="AG2361" s="147">
        <f t="shared" si="919"/>
        <v>9.8711537947511439E-3</v>
      </c>
      <c r="AH2361" s="147" t="str">
        <f t="shared" si="920"/>
        <v/>
      </c>
      <c r="AI2361" s="147" t="str">
        <f t="shared" si="921"/>
        <v/>
      </c>
      <c r="AJ2361" s="169">
        <f t="shared" si="922"/>
        <v>0</v>
      </c>
      <c r="AK2361" s="169" t="str">
        <f t="shared" si="923"/>
        <v/>
      </c>
      <c r="AL2361" s="169" t="str">
        <f t="shared" si="924"/>
        <v/>
      </c>
      <c r="AM2361" s="169"/>
      <c r="AN2361" s="169"/>
      <c r="AO2361" s="169"/>
      <c r="AP2361" s="169"/>
      <c r="AQ2361" s="169"/>
      <c r="AR2361" s="169"/>
      <c r="AS2361" s="169"/>
      <c r="AT2361" s="148"/>
      <c r="AU2361" s="149"/>
      <c r="AV2361" s="148"/>
      <c r="AW2361" s="173"/>
      <c r="AX2361" s="174"/>
      <c r="AY2361" s="175"/>
      <c r="AZ2361" s="175"/>
      <c r="BA2361" s="176"/>
      <c r="BB2361" s="176"/>
      <c r="BC2361" s="150"/>
      <c r="BE2361" s="151">
        <v>1657</v>
      </c>
      <c r="BF2361" s="164">
        <f t="shared" si="894"/>
        <v>10.598399999999877</v>
      </c>
      <c r="BG2361" s="177">
        <f t="shared" si="895"/>
        <v>0.15712119464222038</v>
      </c>
      <c r="BH2361" s="178">
        <f t="shared" si="896"/>
        <v>3.1068419590227214E-4</v>
      </c>
      <c r="BI2361" s="179" t="str">
        <f t="shared" si="897"/>
        <v/>
      </c>
      <c r="BJ2361" s="179" t="str">
        <f t="shared" si="893"/>
        <v/>
      </c>
    </row>
    <row r="2362" spans="2:62" ht="20.100000000000001" customHeight="1" x14ac:dyDescent="0.25">
      <c r="B2362" s="147"/>
      <c r="C2362" s="151">
        <v>1681</v>
      </c>
      <c r="D2362" s="147">
        <f t="shared" si="898"/>
        <v>2034.6065562933913</v>
      </c>
      <c r="E2362" s="170">
        <f t="shared" si="899"/>
        <v>1.307272073381147E-5</v>
      </c>
      <c r="F2362" s="170">
        <f t="shared" si="900"/>
        <v>0.99677517467542487</v>
      </c>
      <c r="G2362" s="147">
        <f t="shared" si="901"/>
        <v>1.307272073381147E-5</v>
      </c>
      <c r="H2362" s="147" t="str">
        <f t="shared" si="902"/>
        <v/>
      </c>
      <c r="I2362" s="147" t="str">
        <f t="shared" si="903"/>
        <v/>
      </c>
      <c r="J2362" s="147">
        <f t="shared" si="904"/>
        <v>1.0852626064134123E-6</v>
      </c>
      <c r="K2362" s="147" t="str">
        <f t="shared" si="905"/>
        <v/>
      </c>
      <c r="L2362" s="147" t="str">
        <f t="shared" si="906"/>
        <v/>
      </c>
      <c r="P2362" s="151">
        <v>1681</v>
      </c>
      <c r="Q2362" s="147">
        <f t="shared" si="907"/>
        <v>65435.201166452898</v>
      </c>
      <c r="R2362" s="170">
        <f t="shared" si="908"/>
        <v>4.064760685299369E-7</v>
      </c>
      <c r="S2362" s="170">
        <f t="shared" si="909"/>
        <v>0.99677517467542487</v>
      </c>
      <c r="T2362" s="147">
        <f t="shared" si="910"/>
        <v>4.064760685299369E-7</v>
      </c>
      <c r="U2362" s="147" t="str">
        <f t="shared" si="911"/>
        <v/>
      </c>
      <c r="V2362" s="147" t="str">
        <f t="shared" si="912"/>
        <v/>
      </c>
      <c r="W2362" s="171">
        <f t="shared" si="913"/>
        <v>2.4401745374040853E-6</v>
      </c>
      <c r="X2362" s="169" t="str">
        <f t="shared" si="914"/>
        <v/>
      </c>
      <c r="Y2362" s="147" t="str">
        <f t="shared" si="915"/>
        <v/>
      </c>
      <c r="AC2362" s="151">
        <v>1681</v>
      </c>
      <c r="AD2362" s="147">
        <f t="shared" si="916"/>
        <v>2.7240000000000002</v>
      </c>
      <c r="AE2362" s="170">
        <f t="shared" si="917"/>
        <v>9.7642596599138518E-3</v>
      </c>
      <c r="AF2362" s="170">
        <f t="shared" si="918"/>
        <v>0.99677517467542487</v>
      </c>
      <c r="AG2362" s="147">
        <f t="shared" si="919"/>
        <v>9.7642596599138518E-3</v>
      </c>
      <c r="AH2362" s="147" t="str">
        <f t="shared" si="920"/>
        <v/>
      </c>
      <c r="AI2362" s="147" t="str">
        <f t="shared" si="921"/>
        <v/>
      </c>
      <c r="AJ2362" s="169">
        <f t="shared" si="922"/>
        <v>0</v>
      </c>
      <c r="AK2362" s="169" t="str">
        <f t="shared" si="923"/>
        <v/>
      </c>
      <c r="AL2362" s="169" t="str">
        <f t="shared" si="924"/>
        <v/>
      </c>
      <c r="AM2362" s="169"/>
      <c r="AN2362" s="169"/>
      <c r="AO2362" s="169"/>
      <c r="AP2362" s="169"/>
      <c r="AQ2362" s="169"/>
      <c r="AR2362" s="169"/>
      <c r="AS2362" s="169"/>
      <c r="AT2362" s="148"/>
      <c r="AU2362" s="149"/>
      <c r="AV2362" s="148"/>
      <c r="AW2362" s="173"/>
      <c r="AX2362" s="174"/>
      <c r="AY2362" s="175"/>
      <c r="AZ2362" s="175"/>
      <c r="BA2362" s="176"/>
      <c r="BB2362" s="176"/>
      <c r="BC2362" s="150"/>
      <c r="BE2362" s="151">
        <v>1658</v>
      </c>
      <c r="BF2362" s="164">
        <f t="shared" si="894"/>
        <v>10.604799999999877</v>
      </c>
      <c r="BG2362" s="177">
        <f t="shared" si="895"/>
        <v>0.15681051044631811</v>
      </c>
      <c r="BH2362" s="178">
        <f t="shared" si="896"/>
        <v>3.1015919563684435E-4</v>
      </c>
      <c r="BI2362" s="179" t="str">
        <f t="shared" si="897"/>
        <v/>
      </c>
      <c r="BJ2362" s="179" t="str">
        <f t="shared" si="893"/>
        <v/>
      </c>
    </row>
    <row r="2363" spans="2:62" ht="20.100000000000001" customHeight="1" x14ac:dyDescent="0.25">
      <c r="B2363" s="147"/>
      <c r="C2363" s="151">
        <v>1682</v>
      </c>
      <c r="D2363" s="147">
        <f t="shared" si="898"/>
        <v>2037.5942311190797</v>
      </c>
      <c r="E2363" s="170">
        <f t="shared" si="899"/>
        <v>1.293095012496417E-5</v>
      </c>
      <c r="F2363" s="170">
        <f t="shared" si="900"/>
        <v>0.99681401959873994</v>
      </c>
      <c r="G2363" s="147">
        <f t="shared" si="901"/>
        <v>1.293095012496417E-5</v>
      </c>
      <c r="H2363" s="147" t="str">
        <f t="shared" si="902"/>
        <v/>
      </c>
      <c r="I2363" s="147" t="str">
        <f t="shared" si="903"/>
        <v/>
      </c>
      <c r="J2363" s="147">
        <f t="shared" si="904"/>
        <v>1.1006468741881189E-6</v>
      </c>
      <c r="K2363" s="147" t="str">
        <f t="shared" si="905"/>
        <v/>
      </c>
      <c r="L2363" s="147" t="str">
        <f t="shared" si="906"/>
        <v/>
      </c>
      <c r="P2363" s="151">
        <v>1682</v>
      </c>
      <c r="Q2363" s="147">
        <f t="shared" si="907"/>
        <v>65531.288099149591</v>
      </c>
      <c r="R2363" s="170">
        <f t="shared" si="908"/>
        <v>4.0206793032437699E-7</v>
      </c>
      <c r="S2363" s="170">
        <f t="shared" si="909"/>
        <v>0.99681401959873994</v>
      </c>
      <c r="T2363" s="147">
        <f t="shared" si="910"/>
        <v>4.0206793032437699E-7</v>
      </c>
      <c r="U2363" s="147" t="str">
        <f t="shared" si="911"/>
        <v/>
      </c>
      <c r="V2363" s="147" t="str">
        <f t="shared" si="912"/>
        <v/>
      </c>
      <c r="W2363" s="171">
        <f t="shared" si="913"/>
        <v>2.4211138851625459E-6</v>
      </c>
      <c r="X2363" s="169" t="str">
        <f t="shared" si="914"/>
        <v/>
      </c>
      <c r="Y2363" s="147" t="str">
        <f t="shared" si="915"/>
        <v/>
      </c>
      <c r="AC2363" s="151">
        <v>1682</v>
      </c>
      <c r="AD2363" s="147">
        <f t="shared" si="916"/>
        <v>2.7279999999999998</v>
      </c>
      <c r="AE2363" s="170">
        <f t="shared" si="917"/>
        <v>9.6583685401450091E-3</v>
      </c>
      <c r="AF2363" s="170">
        <f t="shared" si="918"/>
        <v>0.99681401959873994</v>
      </c>
      <c r="AG2363" s="147">
        <f t="shared" si="919"/>
        <v>9.6583685401450091E-3</v>
      </c>
      <c r="AH2363" s="147" t="str">
        <f t="shared" si="920"/>
        <v/>
      </c>
      <c r="AI2363" s="147" t="str">
        <f t="shared" si="921"/>
        <v/>
      </c>
      <c r="AJ2363" s="169">
        <f t="shared" si="922"/>
        <v>0</v>
      </c>
      <c r="AK2363" s="169" t="str">
        <f t="shared" si="923"/>
        <v/>
      </c>
      <c r="AL2363" s="169" t="str">
        <f t="shared" si="924"/>
        <v/>
      </c>
      <c r="AM2363" s="169"/>
      <c r="AN2363" s="169"/>
      <c r="AO2363" s="169"/>
      <c r="AP2363" s="169"/>
      <c r="AQ2363" s="169"/>
      <c r="AR2363" s="169"/>
      <c r="AS2363" s="169"/>
      <c r="AT2363" s="148"/>
      <c r="AU2363" s="149"/>
      <c r="AV2363" s="148"/>
      <c r="AW2363" s="173"/>
      <c r="AX2363" s="174"/>
      <c r="AY2363" s="175"/>
      <c r="AZ2363" s="175"/>
      <c r="BA2363" s="176"/>
      <c r="BB2363" s="176"/>
      <c r="BC2363" s="150"/>
      <c r="BE2363" s="151">
        <v>1659</v>
      </c>
      <c r="BF2363" s="164">
        <f t="shared" si="894"/>
        <v>10.611199999999876</v>
      </c>
      <c r="BG2363" s="177">
        <f t="shared" si="895"/>
        <v>0.15650035125068126</v>
      </c>
      <c r="BH2363" s="178">
        <f t="shared" si="896"/>
        <v>3.0963480076470762E-4</v>
      </c>
      <c r="BI2363" s="179" t="str">
        <f t="shared" si="897"/>
        <v/>
      </c>
      <c r="BJ2363" s="179" t="str">
        <f t="shared" si="893"/>
        <v/>
      </c>
    </row>
    <row r="2364" spans="2:62" ht="20.100000000000001" customHeight="1" x14ac:dyDescent="0.25">
      <c r="B2364" s="147"/>
      <c r="C2364" s="151">
        <v>1683</v>
      </c>
      <c r="D2364" s="147">
        <f t="shared" si="898"/>
        <v>2040.5819059447672</v>
      </c>
      <c r="E2364" s="170">
        <f t="shared" si="899"/>
        <v>1.2790512335485754E-5</v>
      </c>
      <c r="F2364" s="170">
        <f t="shared" si="900"/>
        <v>0.9968524429510881</v>
      </c>
      <c r="G2364" s="147">
        <f t="shared" si="901"/>
        <v>1.2790512335485754E-5</v>
      </c>
      <c r="H2364" s="147" t="str">
        <f t="shared" si="902"/>
        <v/>
      </c>
      <c r="I2364" s="147" t="str">
        <f t="shared" si="903"/>
        <v/>
      </c>
      <c r="J2364" s="147">
        <f t="shared" si="904"/>
        <v>1.1162313636161561E-6</v>
      </c>
      <c r="K2364" s="147" t="str">
        <f t="shared" si="905"/>
        <v/>
      </c>
      <c r="L2364" s="147" t="str">
        <f t="shared" si="906"/>
        <v/>
      </c>
      <c r="P2364" s="151">
        <v>1683</v>
      </c>
      <c r="Q2364" s="147">
        <f t="shared" si="907"/>
        <v>65627.375031846284</v>
      </c>
      <c r="R2364" s="170">
        <f t="shared" si="908"/>
        <v>3.977012340793807E-7</v>
      </c>
      <c r="S2364" s="170">
        <f t="shared" si="909"/>
        <v>0.9968524429510881</v>
      </c>
      <c r="T2364" s="147">
        <f t="shared" si="910"/>
        <v>3.977012340793807E-7</v>
      </c>
      <c r="U2364" s="147" t="str">
        <f t="shared" si="911"/>
        <v/>
      </c>
      <c r="V2364" s="147" t="str">
        <f t="shared" si="912"/>
        <v/>
      </c>
      <c r="W2364" s="171">
        <f t="shared" si="913"/>
        <v>2.4021636842559124E-6</v>
      </c>
      <c r="X2364" s="169" t="str">
        <f t="shared" si="914"/>
        <v/>
      </c>
      <c r="Y2364" s="147" t="str">
        <f t="shared" si="915"/>
        <v/>
      </c>
      <c r="AC2364" s="151">
        <v>1683</v>
      </c>
      <c r="AD2364" s="147">
        <f t="shared" si="916"/>
        <v>2.7320000000000002</v>
      </c>
      <c r="AE2364" s="170">
        <f t="shared" si="917"/>
        <v>9.5534729280950109E-3</v>
      </c>
      <c r="AF2364" s="170">
        <f t="shared" si="918"/>
        <v>0.9968524429510881</v>
      </c>
      <c r="AG2364" s="147">
        <f t="shared" si="919"/>
        <v>9.5534729280950109E-3</v>
      </c>
      <c r="AH2364" s="147" t="str">
        <f t="shared" si="920"/>
        <v/>
      </c>
      <c r="AI2364" s="147" t="str">
        <f t="shared" si="921"/>
        <v/>
      </c>
      <c r="AJ2364" s="169">
        <f t="shared" si="922"/>
        <v>0</v>
      </c>
      <c r="AK2364" s="169" t="str">
        <f t="shared" si="923"/>
        <v/>
      </c>
      <c r="AL2364" s="169" t="str">
        <f t="shared" si="924"/>
        <v/>
      </c>
      <c r="AM2364" s="169"/>
      <c r="AN2364" s="169"/>
      <c r="AO2364" s="169"/>
      <c r="AP2364" s="169"/>
      <c r="AQ2364" s="169"/>
      <c r="AR2364" s="169"/>
      <c r="AS2364" s="169"/>
      <c r="AT2364" s="148"/>
      <c r="AU2364" s="149"/>
      <c r="AV2364" s="148"/>
      <c r="AW2364" s="173"/>
      <c r="AX2364" s="174"/>
      <c r="AY2364" s="175"/>
      <c r="AZ2364" s="175"/>
      <c r="BA2364" s="176"/>
      <c r="BB2364" s="176"/>
      <c r="BC2364" s="150"/>
      <c r="BE2364" s="151">
        <v>1660</v>
      </c>
      <c r="BF2364" s="164">
        <f t="shared" si="894"/>
        <v>10.617599999999875</v>
      </c>
      <c r="BG2364" s="177">
        <f t="shared" si="895"/>
        <v>0.15619071644991656</v>
      </c>
      <c r="BH2364" s="178">
        <f t="shared" si="896"/>
        <v>3.0911101155536858E-4</v>
      </c>
      <c r="BI2364" s="179" t="str">
        <f t="shared" si="897"/>
        <v/>
      </c>
      <c r="BJ2364" s="179" t="str">
        <f t="shared" si="893"/>
        <v/>
      </c>
    </row>
    <row r="2365" spans="2:62" ht="20.100000000000001" customHeight="1" x14ac:dyDescent="0.25">
      <c r="B2365" s="147"/>
      <c r="C2365" s="151">
        <v>1684</v>
      </c>
      <c r="D2365" s="147">
        <f t="shared" si="898"/>
        <v>2043.5695807704546</v>
      </c>
      <c r="E2365" s="170">
        <f t="shared" si="899"/>
        <v>1.2651397359736858E-5</v>
      </c>
      <c r="F2365" s="170">
        <f t="shared" si="900"/>
        <v>0.99689044869954224</v>
      </c>
      <c r="G2365" s="147">
        <f t="shared" si="901"/>
        <v>1.2651397359736858E-5</v>
      </c>
      <c r="H2365" s="147" t="str">
        <f t="shared" si="902"/>
        <v/>
      </c>
      <c r="I2365" s="147" t="str">
        <f t="shared" si="903"/>
        <v/>
      </c>
      <c r="J2365" s="147">
        <f t="shared" si="904"/>
        <v>1.132018407483888E-6</v>
      </c>
      <c r="K2365" s="147" t="str">
        <f t="shared" si="905"/>
        <v/>
      </c>
      <c r="L2365" s="147" t="str">
        <f t="shared" si="906"/>
        <v/>
      </c>
      <c r="P2365" s="151">
        <v>1684</v>
      </c>
      <c r="Q2365" s="147">
        <f t="shared" si="907"/>
        <v>65723.461964542978</v>
      </c>
      <c r="R2365" s="170">
        <f t="shared" si="908"/>
        <v>3.9337566868504002E-7</v>
      </c>
      <c r="S2365" s="170">
        <f t="shared" si="909"/>
        <v>0.99689044869954224</v>
      </c>
      <c r="T2365" s="147">
        <f t="shared" si="910"/>
        <v>3.9337566868504002E-7</v>
      </c>
      <c r="U2365" s="147" t="str">
        <f t="shared" si="911"/>
        <v/>
      </c>
      <c r="V2365" s="147" t="str">
        <f t="shared" si="912"/>
        <v/>
      </c>
      <c r="W2365" s="171">
        <f t="shared" si="913"/>
        <v>2.383323674203491E-6</v>
      </c>
      <c r="X2365" s="169" t="str">
        <f t="shared" si="914"/>
        <v/>
      </c>
      <c r="Y2365" s="147" t="str">
        <f t="shared" si="915"/>
        <v/>
      </c>
      <c r="AC2365" s="151">
        <v>1684</v>
      </c>
      <c r="AD2365" s="147">
        <f t="shared" si="916"/>
        <v>2.7359999999999998</v>
      </c>
      <c r="AE2365" s="170">
        <f t="shared" si="917"/>
        <v>9.4495653503647269E-3</v>
      </c>
      <c r="AF2365" s="170">
        <f t="shared" si="918"/>
        <v>0.99689044869954224</v>
      </c>
      <c r="AG2365" s="147">
        <f t="shared" si="919"/>
        <v>9.4495653503647269E-3</v>
      </c>
      <c r="AH2365" s="147" t="str">
        <f t="shared" si="920"/>
        <v/>
      </c>
      <c r="AI2365" s="147" t="str">
        <f t="shared" si="921"/>
        <v/>
      </c>
      <c r="AJ2365" s="169">
        <f t="shared" si="922"/>
        <v>0</v>
      </c>
      <c r="AK2365" s="169" t="str">
        <f t="shared" si="923"/>
        <v/>
      </c>
      <c r="AL2365" s="169" t="str">
        <f t="shared" si="924"/>
        <v/>
      </c>
      <c r="AM2365" s="169"/>
      <c r="AN2365" s="169"/>
      <c r="AO2365" s="169"/>
      <c r="AP2365" s="169"/>
      <c r="AQ2365" s="169"/>
      <c r="AR2365" s="169"/>
      <c r="AS2365" s="169"/>
      <c r="AT2365" s="148"/>
      <c r="AU2365" s="149"/>
      <c r="AV2365" s="148"/>
      <c r="AW2365" s="173"/>
      <c r="AX2365" s="174"/>
      <c r="AY2365" s="175"/>
      <c r="AZ2365" s="175"/>
      <c r="BA2365" s="176"/>
      <c r="BB2365" s="176"/>
      <c r="BC2365" s="150"/>
      <c r="BE2365" s="151">
        <v>1661</v>
      </c>
      <c r="BF2365" s="164">
        <f t="shared" si="894"/>
        <v>10.623999999999874</v>
      </c>
      <c r="BG2365" s="177">
        <f t="shared" si="895"/>
        <v>0.15588160543836119</v>
      </c>
      <c r="BH2365" s="178">
        <f t="shared" si="896"/>
        <v>3.0858782827289377E-4</v>
      </c>
      <c r="BI2365" s="179" t="str">
        <f t="shared" si="897"/>
        <v/>
      </c>
      <c r="BJ2365" s="179" t="str">
        <f t="shared" si="893"/>
        <v/>
      </c>
    </row>
    <row r="2366" spans="2:62" ht="20.100000000000001" customHeight="1" x14ac:dyDescent="0.25">
      <c r="B2366" s="147"/>
      <c r="C2366" s="151">
        <v>1685</v>
      </c>
      <c r="D2366" s="147">
        <f t="shared" si="898"/>
        <v>2046.557255596143</v>
      </c>
      <c r="E2366" s="170">
        <f t="shared" si="899"/>
        <v>1.2513595237675251E-5</v>
      </c>
      <c r="F2366" s="170">
        <f t="shared" si="900"/>
        <v>0.99692804078134956</v>
      </c>
      <c r="G2366" s="147">
        <f t="shared" si="901"/>
        <v>1.2513595237675251E-5</v>
      </c>
      <c r="H2366" s="147" t="str">
        <f t="shared" si="902"/>
        <v/>
      </c>
      <c r="I2366" s="147" t="str">
        <f t="shared" si="903"/>
        <v/>
      </c>
      <c r="J2366" s="147">
        <f t="shared" si="904"/>
        <v>1.1480103617982973E-6</v>
      </c>
      <c r="K2366" s="147" t="str">
        <f t="shared" si="905"/>
        <v/>
      </c>
      <c r="L2366" s="147" t="str">
        <f t="shared" si="906"/>
        <v/>
      </c>
      <c r="P2366" s="151">
        <v>1685</v>
      </c>
      <c r="Q2366" s="147">
        <f t="shared" si="907"/>
        <v>65819.5488972397</v>
      </c>
      <c r="R2366" s="170">
        <f t="shared" si="908"/>
        <v>3.8909092444921992E-7</v>
      </c>
      <c r="S2366" s="170">
        <f t="shared" si="909"/>
        <v>0.99692804078134956</v>
      </c>
      <c r="T2366" s="147">
        <f t="shared" si="910"/>
        <v>3.8909092444921992E-7</v>
      </c>
      <c r="U2366" s="147" t="str">
        <f t="shared" si="911"/>
        <v/>
      </c>
      <c r="V2366" s="147" t="str">
        <f t="shared" si="912"/>
        <v/>
      </c>
      <c r="W2366" s="171">
        <f t="shared" si="913"/>
        <v>2.3645935912970768E-6</v>
      </c>
      <c r="X2366" s="169" t="str">
        <f t="shared" si="914"/>
        <v/>
      </c>
      <c r="Y2366" s="147" t="str">
        <f t="shared" si="915"/>
        <v/>
      </c>
      <c r="AC2366" s="151">
        <v>1685</v>
      </c>
      <c r="AD2366" s="147">
        <f t="shared" si="916"/>
        <v>2.74</v>
      </c>
      <c r="AE2366" s="170">
        <f t="shared" si="917"/>
        <v>9.3466383676122835E-3</v>
      </c>
      <c r="AF2366" s="170">
        <f t="shared" si="918"/>
        <v>0.99692804078134956</v>
      </c>
      <c r="AG2366" s="147">
        <f t="shared" si="919"/>
        <v>9.3466383676122835E-3</v>
      </c>
      <c r="AH2366" s="147" t="str">
        <f t="shared" si="920"/>
        <v/>
      </c>
      <c r="AI2366" s="147" t="str">
        <f t="shared" si="921"/>
        <v/>
      </c>
      <c r="AJ2366" s="169">
        <f t="shared" si="922"/>
        <v>0</v>
      </c>
      <c r="AK2366" s="169" t="str">
        <f t="shared" si="923"/>
        <v/>
      </c>
      <c r="AL2366" s="169" t="str">
        <f t="shared" si="924"/>
        <v/>
      </c>
      <c r="AM2366" s="169"/>
      <c r="AN2366" s="169"/>
      <c r="AO2366" s="169"/>
      <c r="AP2366" s="169"/>
      <c r="AQ2366" s="169"/>
      <c r="AR2366" s="169"/>
      <c r="AS2366" s="169"/>
      <c r="AT2366" s="148"/>
      <c r="AU2366" s="149"/>
      <c r="AV2366" s="148"/>
      <c r="AW2366" s="173"/>
      <c r="AX2366" s="174"/>
      <c r="AY2366" s="175"/>
      <c r="AZ2366" s="175"/>
      <c r="BA2366" s="176"/>
      <c r="BB2366" s="176"/>
      <c r="BC2366" s="150"/>
      <c r="BE2366" s="151">
        <v>1662</v>
      </c>
      <c r="BF2366" s="164">
        <f t="shared" si="894"/>
        <v>10.630399999999874</v>
      </c>
      <c r="BG2366" s="177">
        <f t="shared" si="895"/>
        <v>0.15557301761008829</v>
      </c>
      <c r="BH2366" s="178">
        <f t="shared" si="896"/>
        <v>3.0806525117785255E-4</v>
      </c>
      <c r="BI2366" s="179" t="str">
        <f t="shared" si="897"/>
        <v/>
      </c>
      <c r="BJ2366" s="179" t="str">
        <f t="shared" si="893"/>
        <v/>
      </c>
    </row>
    <row r="2367" spans="2:62" ht="20.100000000000001" customHeight="1" x14ac:dyDescent="0.25">
      <c r="B2367" s="147"/>
      <c r="C2367" s="151">
        <v>1686</v>
      </c>
      <c r="D2367" s="147">
        <f t="shared" si="898"/>
        <v>2049.5449304218305</v>
      </c>
      <c r="E2367" s="170">
        <f t="shared" si="899"/>
        <v>1.2377096054993978E-5</v>
      </c>
      <c r="F2367" s="170">
        <f t="shared" si="900"/>
        <v>0.99696522310406799</v>
      </c>
      <c r="G2367" s="147">
        <f t="shared" si="901"/>
        <v>1.2377096054993978E-5</v>
      </c>
      <c r="H2367" s="147" t="str">
        <f t="shared" si="902"/>
        <v/>
      </c>
      <c r="I2367" s="147" t="str">
        <f t="shared" si="903"/>
        <v/>
      </c>
      <c r="J2367" s="147">
        <f t="shared" si="904"/>
        <v>1.1642096059635419E-6</v>
      </c>
      <c r="K2367" s="147" t="str">
        <f t="shared" si="905"/>
        <v/>
      </c>
      <c r="L2367" s="147" t="str">
        <f t="shared" si="906"/>
        <v/>
      </c>
      <c r="P2367" s="151">
        <v>1686</v>
      </c>
      <c r="Q2367" s="147">
        <f t="shared" si="907"/>
        <v>65915.635829936393</v>
      </c>
      <c r="R2367" s="170">
        <f t="shared" si="908"/>
        <v>3.8484669310185167E-7</v>
      </c>
      <c r="S2367" s="170">
        <f t="shared" si="909"/>
        <v>0.99696522310406799</v>
      </c>
      <c r="T2367" s="147">
        <f t="shared" si="910"/>
        <v>3.8484669310185167E-7</v>
      </c>
      <c r="U2367" s="147" t="str">
        <f t="shared" si="911"/>
        <v/>
      </c>
      <c r="V2367" s="147" t="str">
        <f t="shared" si="912"/>
        <v/>
      </c>
      <c r="W2367" s="171">
        <f t="shared" si="913"/>
        <v>2.3459731686430959E-6</v>
      </c>
      <c r="X2367" s="169" t="str">
        <f t="shared" si="914"/>
        <v/>
      </c>
      <c r="Y2367" s="147" t="str">
        <f t="shared" si="915"/>
        <v/>
      </c>
      <c r="AC2367" s="151">
        <v>1686</v>
      </c>
      <c r="AD2367" s="147">
        <f t="shared" si="916"/>
        <v>2.7439999999999998</v>
      </c>
      <c r="AE2367" s="170">
        <f t="shared" si="917"/>
        <v>9.2446845746563342E-3</v>
      </c>
      <c r="AF2367" s="170">
        <f t="shared" si="918"/>
        <v>0.99696522310406799</v>
      </c>
      <c r="AG2367" s="147">
        <f t="shared" si="919"/>
        <v>9.2446845746563342E-3</v>
      </c>
      <c r="AH2367" s="147" t="str">
        <f t="shared" si="920"/>
        <v/>
      </c>
      <c r="AI2367" s="147" t="str">
        <f t="shared" si="921"/>
        <v/>
      </c>
      <c r="AJ2367" s="169">
        <f t="shared" si="922"/>
        <v>0</v>
      </c>
      <c r="AK2367" s="169" t="str">
        <f t="shared" si="923"/>
        <v/>
      </c>
      <c r="AL2367" s="169" t="str">
        <f t="shared" si="924"/>
        <v/>
      </c>
      <c r="AM2367" s="169"/>
      <c r="AN2367" s="169"/>
      <c r="AO2367" s="169"/>
      <c r="AP2367" s="169"/>
      <c r="AQ2367" s="169"/>
      <c r="AR2367" s="169"/>
      <c r="AS2367" s="169"/>
      <c r="AT2367" s="148"/>
      <c r="AU2367" s="149"/>
      <c r="AV2367" s="148"/>
      <c r="AW2367" s="173"/>
      <c r="AX2367" s="174"/>
      <c r="AY2367" s="175"/>
      <c r="AZ2367" s="175"/>
      <c r="BA2367" s="176"/>
      <c r="BB2367" s="176"/>
      <c r="BC2367" s="150"/>
      <c r="BE2367" s="151">
        <v>1663</v>
      </c>
      <c r="BF2367" s="164">
        <f t="shared" si="894"/>
        <v>10.636799999999873</v>
      </c>
      <c r="BG2367" s="177">
        <f t="shared" si="895"/>
        <v>0.15526495235891044</v>
      </c>
      <c r="BH2367" s="178">
        <f t="shared" si="896"/>
        <v>3.0754328052626234E-4</v>
      </c>
      <c r="BI2367" s="179" t="str">
        <f t="shared" si="897"/>
        <v/>
      </c>
      <c r="BJ2367" s="179" t="str">
        <f t="shared" si="893"/>
        <v/>
      </c>
    </row>
    <row r="2368" spans="2:62" ht="20.100000000000001" customHeight="1" x14ac:dyDescent="0.25">
      <c r="B2368" s="147"/>
      <c r="C2368" s="151">
        <v>1687</v>
      </c>
      <c r="D2368" s="147">
        <f t="shared" si="898"/>
        <v>2052.5326052475189</v>
      </c>
      <c r="E2368" s="170">
        <f t="shared" si="899"/>
        <v>1.2241889943253981E-5</v>
      </c>
      <c r="F2368" s="170">
        <f t="shared" si="900"/>
        <v>0.99700199954570379</v>
      </c>
      <c r="G2368" s="147">
        <f t="shared" si="901"/>
        <v>1.2241889943253981E-5</v>
      </c>
      <c r="H2368" s="147" t="str">
        <f t="shared" si="902"/>
        <v/>
      </c>
      <c r="I2368" s="147" t="str">
        <f t="shared" si="903"/>
        <v/>
      </c>
      <c r="J2368" s="147">
        <f t="shared" si="904"/>
        <v>1.18061854295816E-6</v>
      </c>
      <c r="K2368" s="147" t="str">
        <f t="shared" si="905"/>
        <v/>
      </c>
      <c r="L2368" s="147" t="str">
        <f t="shared" si="906"/>
        <v/>
      </c>
      <c r="P2368" s="151">
        <v>1687</v>
      </c>
      <c r="Q2368" s="147">
        <f t="shared" si="907"/>
        <v>66011.722762633086</v>
      </c>
      <c r="R2368" s="170">
        <f t="shared" si="908"/>
        <v>3.8064266779905947E-7</v>
      </c>
      <c r="S2368" s="170">
        <f t="shared" si="909"/>
        <v>0.99700199954570368</v>
      </c>
      <c r="T2368" s="147">
        <f t="shared" si="910"/>
        <v>3.8064266779905947E-7</v>
      </c>
      <c r="U2368" s="147" t="str">
        <f t="shared" si="911"/>
        <v/>
      </c>
      <c r="V2368" s="147" t="str">
        <f t="shared" si="912"/>
        <v/>
      </c>
      <c r="W2368" s="171">
        <f t="shared" si="913"/>
        <v>2.327462136204625E-6</v>
      </c>
      <c r="X2368" s="169" t="str">
        <f t="shared" si="914"/>
        <v/>
      </c>
      <c r="Y2368" s="147" t="str">
        <f t="shared" si="915"/>
        <v/>
      </c>
      <c r="AC2368" s="151">
        <v>1687</v>
      </c>
      <c r="AD2368" s="147">
        <f t="shared" si="916"/>
        <v>2.7480000000000002</v>
      </c>
      <c r="AE2368" s="170">
        <f t="shared" si="917"/>
        <v>9.1436966005751536E-3</v>
      </c>
      <c r="AF2368" s="170">
        <f t="shared" si="918"/>
        <v>0.99700199954570379</v>
      </c>
      <c r="AG2368" s="147">
        <f t="shared" si="919"/>
        <v>9.1436966005751536E-3</v>
      </c>
      <c r="AH2368" s="147" t="str">
        <f t="shared" si="920"/>
        <v/>
      </c>
      <c r="AI2368" s="147" t="str">
        <f t="shared" si="921"/>
        <v/>
      </c>
      <c r="AJ2368" s="169">
        <f t="shared" si="922"/>
        <v>0</v>
      </c>
      <c r="AK2368" s="169" t="str">
        <f t="shared" si="923"/>
        <v/>
      </c>
      <c r="AL2368" s="169" t="str">
        <f t="shared" si="924"/>
        <v/>
      </c>
      <c r="AM2368" s="169"/>
      <c r="AN2368" s="169"/>
      <c r="AO2368" s="169"/>
      <c r="AP2368" s="169"/>
      <c r="AQ2368" s="169"/>
      <c r="AR2368" s="169"/>
      <c r="AS2368" s="169"/>
      <c r="AT2368" s="148"/>
      <c r="AU2368" s="149"/>
      <c r="AV2368" s="148"/>
      <c r="AW2368" s="173"/>
      <c r="AX2368" s="174"/>
      <c r="AY2368" s="175"/>
      <c r="AZ2368" s="175"/>
      <c r="BA2368" s="176"/>
      <c r="BB2368" s="176"/>
      <c r="BC2368" s="150"/>
      <c r="BE2368" s="151">
        <v>1664</v>
      </c>
      <c r="BF2368" s="164">
        <f t="shared" si="894"/>
        <v>10.643199999999872</v>
      </c>
      <c r="BG2368" s="177">
        <f t="shared" si="895"/>
        <v>0.15495740907838418</v>
      </c>
      <c r="BH2368" s="178">
        <f t="shared" si="896"/>
        <v>3.0702191656914457E-4</v>
      </c>
      <c r="BI2368" s="179" t="str">
        <f t="shared" si="897"/>
        <v/>
      </c>
      <c r="BJ2368" s="179" t="str">
        <f t="shared" si="893"/>
        <v/>
      </c>
    </row>
    <row r="2369" spans="2:62" ht="20.100000000000001" customHeight="1" x14ac:dyDescent="0.25">
      <c r="B2369" s="147"/>
      <c r="C2369" s="151">
        <v>1688</v>
      </c>
      <c r="D2369" s="147">
        <f t="shared" si="898"/>
        <v>2055.5202800732063</v>
      </c>
      <c r="E2369" s="170">
        <f t="shared" si="899"/>
        <v>1.210796708001218E-5</v>
      </c>
      <c r="F2369" s="170">
        <f t="shared" si="900"/>
        <v>0.99703837395484751</v>
      </c>
      <c r="G2369" s="147">
        <f t="shared" si="901"/>
        <v>1.210796708001218E-5</v>
      </c>
      <c r="H2369" s="147" t="str">
        <f t="shared" si="902"/>
        <v/>
      </c>
      <c r="I2369" s="147" t="str">
        <f t="shared" si="903"/>
        <v/>
      </c>
      <c r="J2369" s="147">
        <f t="shared" si="904"/>
        <v>1.1972395995128036E-6</v>
      </c>
      <c r="K2369" s="147" t="str">
        <f t="shared" si="905"/>
        <v/>
      </c>
      <c r="L2369" s="147" t="str">
        <f t="shared" si="906"/>
        <v/>
      </c>
      <c r="P2369" s="151">
        <v>1688</v>
      </c>
      <c r="Q2369" s="147">
        <f t="shared" si="907"/>
        <v>66107.809695329779</v>
      </c>
      <c r="R2369" s="170">
        <f t="shared" si="908"/>
        <v>3.7647854312713779E-7</v>
      </c>
      <c r="S2369" s="170">
        <f t="shared" si="909"/>
        <v>0.99703837395484751</v>
      </c>
      <c r="T2369" s="147">
        <f t="shared" si="910"/>
        <v>3.7647854312713779E-7</v>
      </c>
      <c r="U2369" s="147" t="str">
        <f t="shared" si="911"/>
        <v/>
      </c>
      <c r="V2369" s="147" t="str">
        <f t="shared" si="912"/>
        <v/>
      </c>
      <c r="W2369" s="171">
        <f t="shared" si="913"/>
        <v>2.3090602208433697E-6</v>
      </c>
      <c r="X2369" s="169" t="str">
        <f t="shared" si="914"/>
        <v/>
      </c>
      <c r="Y2369" s="147" t="str">
        <f t="shared" si="915"/>
        <v/>
      </c>
      <c r="AC2369" s="151">
        <v>1688</v>
      </c>
      <c r="AD2369" s="147">
        <f t="shared" si="916"/>
        <v>2.7519999999999998</v>
      </c>
      <c r="AE2369" s="170">
        <f t="shared" si="917"/>
        <v>9.0436671088022641E-3</v>
      </c>
      <c r="AF2369" s="170">
        <f t="shared" si="918"/>
        <v>0.99703837395484751</v>
      </c>
      <c r="AG2369" s="147">
        <f t="shared" si="919"/>
        <v>9.0436671088022641E-3</v>
      </c>
      <c r="AH2369" s="147" t="str">
        <f t="shared" si="920"/>
        <v/>
      </c>
      <c r="AI2369" s="147" t="str">
        <f t="shared" si="921"/>
        <v/>
      </c>
      <c r="AJ2369" s="169">
        <f t="shared" si="922"/>
        <v>0</v>
      </c>
      <c r="AK2369" s="169" t="str">
        <f t="shared" si="923"/>
        <v/>
      </c>
      <c r="AL2369" s="169" t="str">
        <f t="shared" si="924"/>
        <v/>
      </c>
      <c r="AM2369" s="169"/>
      <c r="AN2369" s="169"/>
      <c r="AO2369" s="169"/>
      <c r="AP2369" s="169"/>
      <c r="AQ2369" s="169"/>
      <c r="AR2369" s="169"/>
      <c r="AS2369" s="169"/>
      <c r="AT2369" s="148"/>
      <c r="AU2369" s="149"/>
      <c r="AV2369" s="148"/>
      <c r="AW2369" s="173"/>
      <c r="AX2369" s="174"/>
      <c r="AY2369" s="175"/>
      <c r="AZ2369" s="175"/>
      <c r="BA2369" s="176"/>
      <c r="BB2369" s="176"/>
      <c r="BC2369" s="150"/>
      <c r="BE2369" s="151">
        <v>1665</v>
      </c>
      <c r="BF2369" s="164">
        <f t="shared" si="894"/>
        <v>10.649599999999872</v>
      </c>
      <c r="BG2369" s="177">
        <f t="shared" si="895"/>
        <v>0.15465038716181503</v>
      </c>
      <c r="BH2369" s="178">
        <f t="shared" si="896"/>
        <v>3.0650115955416224E-4</v>
      </c>
      <c r="BI2369" s="179" t="str">
        <f t="shared" si="897"/>
        <v/>
      </c>
      <c r="BJ2369" s="179" t="str">
        <f t="shared" ref="BJ2369:BJ2432" si="925">IF($BG2369&lt;(1-$BC$717),$BH2369,"")</f>
        <v/>
      </c>
    </row>
    <row r="2370" spans="2:62" ht="20.100000000000001" customHeight="1" x14ac:dyDescent="0.25">
      <c r="B2370" s="147"/>
      <c r="C2370" s="151">
        <v>1689</v>
      </c>
      <c r="D2370" s="147">
        <f t="shared" si="898"/>
        <v>2058.5079548988938</v>
      </c>
      <c r="E2370" s="170">
        <f t="shared" si="899"/>
        <v>1.1975317688943975E-5</v>
      </c>
      <c r="F2370" s="170">
        <f t="shared" si="900"/>
        <v>0.99707435015081292</v>
      </c>
      <c r="G2370" s="147">
        <f t="shared" si="901"/>
        <v>1.1975317688943975E-5</v>
      </c>
      <c r="H2370" s="147" t="str">
        <f t="shared" si="902"/>
        <v/>
      </c>
      <c r="I2370" s="147" t="str">
        <f t="shared" si="903"/>
        <v/>
      </c>
      <c r="J2370" s="147">
        <f t="shared" si="904"/>
        <v>1.2140752262886583E-6</v>
      </c>
      <c r="K2370" s="147" t="str">
        <f t="shared" si="905"/>
        <v/>
      </c>
      <c r="L2370" s="147" t="str">
        <f t="shared" si="906"/>
        <v/>
      </c>
      <c r="P2370" s="151">
        <v>1689</v>
      </c>
      <c r="Q2370" s="147">
        <f t="shared" si="907"/>
        <v>66203.896628026501</v>
      </c>
      <c r="R2370" s="170">
        <f t="shared" si="908"/>
        <v>3.7235401510636736E-7</v>
      </c>
      <c r="S2370" s="170">
        <f t="shared" si="909"/>
        <v>0.99707435015081292</v>
      </c>
      <c r="T2370" s="147">
        <f t="shared" si="910"/>
        <v>3.7235401510636736E-7</v>
      </c>
      <c r="U2370" s="147" t="str">
        <f t="shared" si="911"/>
        <v/>
      </c>
      <c r="V2370" s="147" t="str">
        <f t="shared" si="912"/>
        <v/>
      </c>
      <c r="W2370" s="171">
        <f t="shared" si="913"/>
        <v>2.2907671463615499E-6</v>
      </c>
      <c r="X2370" s="169" t="str">
        <f t="shared" si="914"/>
        <v/>
      </c>
      <c r="Y2370" s="147" t="str">
        <f t="shared" si="915"/>
        <v/>
      </c>
      <c r="AC2370" s="151">
        <v>1689</v>
      </c>
      <c r="AD2370" s="147">
        <f t="shared" si="916"/>
        <v>2.7560000000000002</v>
      </c>
      <c r="AE2370" s="170">
        <f t="shared" si="917"/>
        <v>8.94458879721792E-3</v>
      </c>
      <c r="AF2370" s="170">
        <f t="shared" si="918"/>
        <v>0.99707435015081292</v>
      </c>
      <c r="AG2370" s="147">
        <f t="shared" si="919"/>
        <v>8.94458879721792E-3</v>
      </c>
      <c r="AH2370" s="147" t="str">
        <f t="shared" si="920"/>
        <v/>
      </c>
      <c r="AI2370" s="147" t="str">
        <f t="shared" si="921"/>
        <v/>
      </c>
      <c r="AJ2370" s="169">
        <f t="shared" si="922"/>
        <v>0</v>
      </c>
      <c r="AK2370" s="169" t="str">
        <f t="shared" si="923"/>
        <v/>
      </c>
      <c r="AL2370" s="169" t="str">
        <f t="shared" si="924"/>
        <v/>
      </c>
      <c r="AM2370" s="169"/>
      <c r="AN2370" s="169"/>
      <c r="AO2370" s="169"/>
      <c r="AP2370" s="169"/>
      <c r="AQ2370" s="169"/>
      <c r="AR2370" s="169"/>
      <c r="AS2370" s="169"/>
      <c r="AT2370" s="148"/>
      <c r="AU2370" s="149"/>
      <c r="AV2370" s="148"/>
      <c r="AW2370" s="173"/>
      <c r="AX2370" s="174"/>
      <c r="AY2370" s="175"/>
      <c r="AZ2370" s="175"/>
      <c r="BA2370" s="176"/>
      <c r="BB2370" s="176"/>
      <c r="BC2370" s="150"/>
      <c r="BE2370" s="151">
        <v>1666</v>
      </c>
      <c r="BF2370" s="164">
        <f t="shared" ref="BF2370:BF2433" si="926">BF2369+$BI$702</f>
        <v>10.655999999999871</v>
      </c>
      <c r="BG2370" s="177">
        <f t="shared" ref="BG2370:BG2433" si="927">_xlfn.CHISQ.DIST.RT(BF2370,7)</f>
        <v>0.15434388600226087</v>
      </c>
      <c r="BH2370" s="178">
        <f t="shared" ref="BH2370:BH2433" si="928">BG2370-BG2371</f>
        <v>3.0598100972337172E-4</v>
      </c>
      <c r="BI2370" s="179" t="str">
        <f t="shared" ref="BI2370:BI2433" si="929">IF(BG2370&lt;(1-$BC$709),BH2370,"")</f>
        <v/>
      </c>
      <c r="BJ2370" s="179" t="str">
        <f t="shared" si="925"/>
        <v/>
      </c>
    </row>
    <row r="2371" spans="2:62" ht="20.100000000000001" customHeight="1" x14ac:dyDescent="0.25">
      <c r="B2371" s="147"/>
      <c r="C2371" s="151">
        <v>1690</v>
      </c>
      <c r="D2371" s="147">
        <f t="shared" si="898"/>
        <v>2061.4956297245822</v>
      </c>
      <c r="E2371" s="170">
        <f t="shared" si="899"/>
        <v>1.1843932039961071E-5</v>
      </c>
      <c r="F2371" s="170">
        <f t="shared" si="900"/>
        <v>0.99710993192377384</v>
      </c>
      <c r="G2371" s="147">
        <f t="shared" si="901"/>
        <v>1.1843932039961071E-5</v>
      </c>
      <c r="H2371" s="147" t="str">
        <f t="shared" si="902"/>
        <v/>
      </c>
      <c r="I2371" s="147" t="str">
        <f t="shared" si="903"/>
        <v/>
      </c>
      <c r="J2371" s="147">
        <f t="shared" si="904"/>
        <v>1.23112789805637E-6</v>
      </c>
      <c r="K2371" s="147" t="str">
        <f t="shared" si="905"/>
        <v/>
      </c>
      <c r="L2371" s="147" t="str">
        <f t="shared" si="906"/>
        <v/>
      </c>
      <c r="P2371" s="151">
        <v>1690</v>
      </c>
      <c r="Q2371" s="147">
        <f t="shared" si="907"/>
        <v>66299.983560723194</v>
      </c>
      <c r="R2371" s="170">
        <f t="shared" si="908"/>
        <v>3.6826878119467811E-7</v>
      </c>
      <c r="S2371" s="170">
        <f t="shared" si="909"/>
        <v>0.99710993192377384</v>
      </c>
      <c r="T2371" s="147">
        <f t="shared" si="910"/>
        <v>3.6826878119467811E-7</v>
      </c>
      <c r="U2371" s="147" t="str">
        <f t="shared" si="911"/>
        <v/>
      </c>
      <c r="V2371" s="147" t="str">
        <f t="shared" si="912"/>
        <v/>
      </c>
      <c r="W2371" s="171">
        <f t="shared" si="913"/>
        <v>2.2725826335437071E-6</v>
      </c>
      <c r="X2371" s="169" t="str">
        <f t="shared" si="914"/>
        <v/>
      </c>
      <c r="Y2371" s="147" t="str">
        <f t="shared" si="915"/>
        <v/>
      </c>
      <c r="AC2371" s="151">
        <v>1690</v>
      </c>
      <c r="AD2371" s="147">
        <f t="shared" si="916"/>
        <v>2.76</v>
      </c>
      <c r="AE2371" s="170">
        <f t="shared" si="917"/>
        <v>8.8464543982372315E-3</v>
      </c>
      <c r="AF2371" s="170">
        <f t="shared" si="918"/>
        <v>0.99710993192377384</v>
      </c>
      <c r="AG2371" s="147">
        <f t="shared" si="919"/>
        <v>8.8464543982372315E-3</v>
      </c>
      <c r="AH2371" s="147" t="str">
        <f t="shared" si="920"/>
        <v/>
      </c>
      <c r="AI2371" s="147" t="str">
        <f t="shared" si="921"/>
        <v/>
      </c>
      <c r="AJ2371" s="169">
        <f t="shared" si="922"/>
        <v>0</v>
      </c>
      <c r="AK2371" s="169" t="str">
        <f t="shared" si="923"/>
        <v/>
      </c>
      <c r="AL2371" s="169" t="str">
        <f t="shared" si="924"/>
        <v/>
      </c>
      <c r="AM2371" s="169"/>
      <c r="AN2371" s="169"/>
      <c r="AO2371" s="169"/>
      <c r="AP2371" s="169"/>
      <c r="AQ2371" s="169"/>
      <c r="AR2371" s="169"/>
      <c r="AS2371" s="169"/>
      <c r="AT2371" s="148"/>
      <c r="AU2371" s="149"/>
      <c r="AV2371" s="148"/>
      <c r="AW2371" s="173"/>
      <c r="AX2371" s="174"/>
      <c r="AY2371" s="175"/>
      <c r="AZ2371" s="175"/>
      <c r="BA2371" s="176"/>
      <c r="BB2371" s="176"/>
      <c r="BC2371" s="150"/>
      <c r="BE2371" s="151">
        <v>1667</v>
      </c>
      <c r="BF2371" s="164">
        <f t="shared" si="926"/>
        <v>10.66239999999987</v>
      </c>
      <c r="BG2371" s="177">
        <f t="shared" si="927"/>
        <v>0.1540379049925375</v>
      </c>
      <c r="BH2371" s="178">
        <f t="shared" si="928"/>
        <v>3.0546146731566526E-4</v>
      </c>
      <c r="BI2371" s="179" t="str">
        <f t="shared" si="929"/>
        <v/>
      </c>
      <c r="BJ2371" s="179" t="str">
        <f t="shared" si="925"/>
        <v/>
      </c>
    </row>
    <row r="2372" spans="2:62" ht="20.100000000000001" customHeight="1" x14ac:dyDescent="0.25">
      <c r="B2372" s="147"/>
      <c r="C2372" s="151">
        <v>1691</v>
      </c>
      <c r="D2372" s="147">
        <f t="shared" si="898"/>
        <v>2064.4833045502696</v>
      </c>
      <c r="E2372" s="170">
        <f t="shared" si="899"/>
        <v>1.1713800449324347E-5</v>
      </c>
      <c r="F2372" s="170">
        <f t="shared" si="900"/>
        <v>0.99714512303490344</v>
      </c>
      <c r="G2372" s="147">
        <f t="shared" si="901"/>
        <v>1.1713800449324347E-5</v>
      </c>
      <c r="H2372" s="147" t="str">
        <f t="shared" si="902"/>
        <v/>
      </c>
      <c r="I2372" s="147" t="str">
        <f t="shared" si="903"/>
        <v/>
      </c>
      <c r="J2372" s="147">
        <f t="shared" si="904"/>
        <v>1.2484001138755744E-6</v>
      </c>
      <c r="K2372" s="147" t="str">
        <f t="shared" si="905"/>
        <v/>
      </c>
      <c r="L2372" s="147" t="str">
        <f t="shared" si="906"/>
        <v/>
      </c>
      <c r="P2372" s="151">
        <v>1691</v>
      </c>
      <c r="Q2372" s="147">
        <f t="shared" si="907"/>
        <v>66396.070493419887</v>
      </c>
      <c r="R2372" s="170">
        <f t="shared" si="908"/>
        <v>3.6422254029114853E-7</v>
      </c>
      <c r="S2372" s="170">
        <f t="shared" si="909"/>
        <v>0.99714512303490344</v>
      </c>
      <c r="T2372" s="147">
        <f t="shared" si="910"/>
        <v>3.6422254029114853E-7</v>
      </c>
      <c r="U2372" s="147" t="str">
        <f t="shared" si="911"/>
        <v/>
      </c>
      <c r="V2372" s="147" t="str">
        <f t="shared" si="912"/>
        <v/>
      </c>
      <c r="W2372" s="171">
        <f t="shared" si="913"/>
        <v>2.254506400198385E-6</v>
      </c>
      <c r="X2372" s="169" t="str">
        <f t="shared" si="914"/>
        <v/>
      </c>
      <c r="Y2372" s="147" t="str">
        <f t="shared" si="915"/>
        <v/>
      </c>
      <c r="AC2372" s="151">
        <v>1691</v>
      </c>
      <c r="AD2372" s="147">
        <f t="shared" si="916"/>
        <v>2.7640000000000002</v>
      </c>
      <c r="AE2372" s="170">
        <f t="shared" si="917"/>
        <v>8.7492566788941965E-3</v>
      </c>
      <c r="AF2372" s="170">
        <f t="shared" si="918"/>
        <v>0.99714512303490344</v>
      </c>
      <c r="AG2372" s="147">
        <f t="shared" si="919"/>
        <v>8.7492566788941965E-3</v>
      </c>
      <c r="AH2372" s="147" t="str">
        <f t="shared" si="920"/>
        <v/>
      </c>
      <c r="AI2372" s="147" t="str">
        <f t="shared" si="921"/>
        <v/>
      </c>
      <c r="AJ2372" s="169">
        <f t="shared" si="922"/>
        <v>0</v>
      </c>
      <c r="AK2372" s="169" t="str">
        <f t="shared" si="923"/>
        <v/>
      </c>
      <c r="AL2372" s="169" t="str">
        <f t="shared" si="924"/>
        <v/>
      </c>
      <c r="AM2372" s="169"/>
      <c r="AN2372" s="169"/>
      <c r="AO2372" s="169"/>
      <c r="AP2372" s="169"/>
      <c r="AQ2372" s="169"/>
      <c r="AR2372" s="169"/>
      <c r="AS2372" s="169"/>
      <c r="AT2372" s="148"/>
      <c r="AU2372" s="149"/>
      <c r="AV2372" s="148"/>
      <c r="AW2372" s="173"/>
      <c r="AX2372" s="174"/>
      <c r="AY2372" s="175"/>
      <c r="AZ2372" s="175"/>
      <c r="BA2372" s="176"/>
      <c r="BB2372" s="176"/>
      <c r="BC2372" s="150"/>
      <c r="BE2372" s="151">
        <v>1668</v>
      </c>
      <c r="BF2372" s="164">
        <f t="shared" si="926"/>
        <v>10.668799999999869</v>
      </c>
      <c r="BG2372" s="177">
        <f t="shared" si="927"/>
        <v>0.15373244352522183</v>
      </c>
      <c r="BH2372" s="178">
        <f t="shared" si="928"/>
        <v>3.0494253256482806E-4</v>
      </c>
      <c r="BI2372" s="179" t="str">
        <f t="shared" si="929"/>
        <v/>
      </c>
      <c r="BJ2372" s="179" t="str">
        <f t="shared" si="925"/>
        <v/>
      </c>
    </row>
    <row r="2373" spans="2:62" ht="20.100000000000001" customHeight="1" x14ac:dyDescent="0.25">
      <c r="B2373" s="147"/>
      <c r="C2373" s="151">
        <v>1692</v>
      </c>
      <c r="D2373" s="147">
        <f t="shared" si="898"/>
        <v>2067.4709793759571</v>
      </c>
      <c r="E2373" s="170">
        <f t="shared" si="899"/>
        <v>1.1584913279751479E-5</v>
      </c>
      <c r="F2373" s="170">
        <f t="shared" si="900"/>
        <v>0.99717992721651194</v>
      </c>
      <c r="G2373" s="147">
        <f t="shared" si="901"/>
        <v>1.1584913279751479E-5</v>
      </c>
      <c r="H2373" s="147" t="str">
        <f t="shared" si="902"/>
        <v/>
      </c>
      <c r="I2373" s="147" t="str">
        <f t="shared" si="903"/>
        <v/>
      </c>
      <c r="J2373" s="147">
        <f t="shared" si="904"/>
        <v>1.2658943972750137E-6</v>
      </c>
      <c r="K2373" s="147" t="str">
        <f t="shared" si="905"/>
        <v/>
      </c>
      <c r="L2373" s="147" t="str">
        <f t="shared" si="906"/>
        <v/>
      </c>
      <c r="P2373" s="151">
        <v>1692</v>
      </c>
      <c r="Q2373" s="147">
        <f t="shared" si="907"/>
        <v>66492.157426116581</v>
      </c>
      <c r="R2373" s="170">
        <f t="shared" si="908"/>
        <v>3.602149927393654E-7</v>
      </c>
      <c r="S2373" s="170">
        <f t="shared" si="909"/>
        <v>0.99717992721651194</v>
      </c>
      <c r="T2373" s="147">
        <f t="shared" si="910"/>
        <v>3.602149927393654E-7</v>
      </c>
      <c r="U2373" s="147" t="str">
        <f t="shared" si="911"/>
        <v/>
      </c>
      <c r="V2373" s="147" t="str">
        <f t="shared" si="912"/>
        <v/>
      </c>
      <c r="W2373" s="171">
        <f t="shared" si="913"/>
        <v>2.2365381611997523E-6</v>
      </c>
      <c r="X2373" s="169" t="str">
        <f t="shared" si="914"/>
        <v/>
      </c>
      <c r="Y2373" s="147" t="str">
        <f t="shared" si="915"/>
        <v/>
      </c>
      <c r="AC2373" s="151">
        <v>1692</v>
      </c>
      <c r="AD2373" s="147">
        <f t="shared" si="916"/>
        <v>2.7679999999999998</v>
      </c>
      <c r="AE2373" s="170">
        <f t="shared" si="917"/>
        <v>8.6529884409224447E-3</v>
      </c>
      <c r="AF2373" s="170">
        <f t="shared" si="918"/>
        <v>0.99717992721651194</v>
      </c>
      <c r="AG2373" s="147">
        <f t="shared" si="919"/>
        <v>8.6529884409224447E-3</v>
      </c>
      <c r="AH2373" s="147" t="str">
        <f t="shared" si="920"/>
        <v/>
      </c>
      <c r="AI2373" s="147" t="str">
        <f t="shared" si="921"/>
        <v/>
      </c>
      <c r="AJ2373" s="169">
        <f t="shared" si="922"/>
        <v>0</v>
      </c>
      <c r="AK2373" s="169" t="str">
        <f t="shared" si="923"/>
        <v/>
      </c>
      <c r="AL2373" s="169" t="str">
        <f t="shared" si="924"/>
        <v/>
      </c>
      <c r="AM2373" s="169"/>
      <c r="AN2373" s="169"/>
      <c r="AO2373" s="169"/>
      <c r="AP2373" s="169"/>
      <c r="AQ2373" s="169"/>
      <c r="AR2373" s="169"/>
      <c r="AS2373" s="169"/>
      <c r="AT2373" s="148"/>
      <c r="AU2373" s="149"/>
      <c r="AV2373" s="148"/>
      <c r="AW2373" s="173"/>
      <c r="AX2373" s="174"/>
      <c r="AY2373" s="175"/>
      <c r="AZ2373" s="175"/>
      <c r="BA2373" s="176"/>
      <c r="BB2373" s="176"/>
      <c r="BC2373" s="150"/>
      <c r="BE2373" s="151">
        <v>1669</v>
      </c>
      <c r="BF2373" s="164">
        <f t="shared" si="926"/>
        <v>10.675199999999869</v>
      </c>
      <c r="BG2373" s="177">
        <f t="shared" si="927"/>
        <v>0.15342750099265701</v>
      </c>
      <c r="BH2373" s="178">
        <f t="shared" si="928"/>
        <v>3.0442420570062079E-4</v>
      </c>
      <c r="BI2373" s="179" t="str">
        <f t="shared" si="929"/>
        <v/>
      </c>
      <c r="BJ2373" s="179" t="str">
        <f t="shared" si="925"/>
        <v/>
      </c>
    </row>
    <row r="2374" spans="2:62" ht="20.100000000000001" customHeight="1" x14ac:dyDescent="0.25">
      <c r="B2374" s="147"/>
      <c r="C2374" s="151">
        <v>1693</v>
      </c>
      <c r="D2374" s="147">
        <f t="shared" si="898"/>
        <v>2070.4586542016455</v>
      </c>
      <c r="E2374" s="170">
        <f t="shared" si="899"/>
        <v>1.1457260940519987E-5</v>
      </c>
      <c r="F2374" s="170">
        <f t="shared" si="900"/>
        <v>0.99721434817218646</v>
      </c>
      <c r="G2374" s="147">
        <f t="shared" si="901"/>
        <v>1.1457260940519987E-5</v>
      </c>
      <c r="H2374" s="147" t="str">
        <f t="shared" si="902"/>
        <v/>
      </c>
      <c r="I2374" s="147" t="str">
        <f t="shared" si="903"/>
        <v/>
      </c>
      <c r="J2374" s="147">
        <f t="shared" si="904"/>
        <v>1.2836132964331879E-6</v>
      </c>
      <c r="K2374" s="147" t="str">
        <f t="shared" si="905"/>
        <v/>
      </c>
      <c r="L2374" s="147" t="str">
        <f t="shared" si="906"/>
        <v/>
      </c>
      <c r="P2374" s="151">
        <v>1693</v>
      </c>
      <c r="Q2374" s="147">
        <f t="shared" si="907"/>
        <v>66588.244358813303</v>
      </c>
      <c r="R2374" s="170">
        <f t="shared" si="908"/>
        <v>3.5624584033061965E-7</v>
      </c>
      <c r="S2374" s="170">
        <f t="shared" si="909"/>
        <v>0.99721434817218646</v>
      </c>
      <c r="T2374" s="147">
        <f t="shared" si="910"/>
        <v>3.5624584033061965E-7</v>
      </c>
      <c r="U2374" s="147" t="str">
        <f t="shared" si="911"/>
        <v/>
      </c>
      <c r="V2374" s="147" t="str">
        <f t="shared" si="912"/>
        <v/>
      </c>
      <c r="W2374" s="171">
        <f t="shared" si="913"/>
        <v>2.218677628529123E-6</v>
      </c>
      <c r="X2374" s="169" t="str">
        <f t="shared" si="914"/>
        <v/>
      </c>
      <c r="Y2374" s="147" t="str">
        <f t="shared" si="915"/>
        <v/>
      </c>
      <c r="AC2374" s="151">
        <v>1693</v>
      </c>
      <c r="AD2374" s="147">
        <f t="shared" si="916"/>
        <v>2.7720000000000002</v>
      </c>
      <c r="AE2374" s="170">
        <f t="shared" si="917"/>
        <v>8.5576425208319339E-3</v>
      </c>
      <c r="AF2374" s="170">
        <f t="shared" si="918"/>
        <v>0.99721434817218646</v>
      </c>
      <c r="AG2374" s="147">
        <f t="shared" si="919"/>
        <v>8.5576425208319339E-3</v>
      </c>
      <c r="AH2374" s="147" t="str">
        <f t="shared" si="920"/>
        <v/>
      </c>
      <c r="AI2374" s="147" t="str">
        <f t="shared" si="921"/>
        <v/>
      </c>
      <c r="AJ2374" s="169">
        <f t="shared" si="922"/>
        <v>0</v>
      </c>
      <c r="AK2374" s="169" t="str">
        <f t="shared" si="923"/>
        <v/>
      </c>
      <c r="AL2374" s="169" t="str">
        <f t="shared" si="924"/>
        <v/>
      </c>
      <c r="AM2374" s="169"/>
      <c r="AN2374" s="169"/>
      <c r="AO2374" s="169"/>
      <c r="AP2374" s="169"/>
      <c r="AQ2374" s="169"/>
      <c r="AR2374" s="169"/>
      <c r="AS2374" s="169"/>
      <c r="AT2374" s="148"/>
      <c r="AU2374" s="149"/>
      <c r="AV2374" s="148"/>
      <c r="AW2374" s="173"/>
      <c r="AX2374" s="174"/>
      <c r="AY2374" s="175"/>
      <c r="AZ2374" s="175"/>
      <c r="BA2374" s="176"/>
      <c r="BB2374" s="176"/>
      <c r="BC2374" s="150"/>
      <c r="BE2374" s="151">
        <v>1670</v>
      </c>
      <c r="BF2374" s="164">
        <f t="shared" si="926"/>
        <v>10.681599999999868</v>
      </c>
      <c r="BG2374" s="177">
        <f t="shared" si="927"/>
        <v>0.15312307678695639</v>
      </c>
      <c r="BH2374" s="178">
        <f t="shared" si="928"/>
        <v>3.0390648694875178E-4</v>
      </c>
      <c r="BI2374" s="179" t="str">
        <f t="shared" si="929"/>
        <v/>
      </c>
      <c r="BJ2374" s="179" t="str">
        <f t="shared" si="925"/>
        <v/>
      </c>
    </row>
    <row r="2375" spans="2:62" ht="20.100000000000001" customHeight="1" x14ac:dyDescent="0.25">
      <c r="B2375" s="147"/>
      <c r="C2375" s="151">
        <v>1694</v>
      </c>
      <c r="D2375" s="147">
        <f t="shared" si="898"/>
        <v>2073.4463290273329</v>
      </c>
      <c r="E2375" s="170">
        <f t="shared" si="899"/>
        <v>1.1330833887565498E-5</v>
      </c>
      <c r="F2375" s="170">
        <f t="shared" si="900"/>
        <v>0.99724838957692941</v>
      </c>
      <c r="G2375" s="147">
        <f t="shared" si="901"/>
        <v>1.1330833887565498E-5</v>
      </c>
      <c r="H2375" s="147" t="str">
        <f t="shared" si="902"/>
        <v/>
      </c>
      <c r="I2375" s="147" t="str">
        <f t="shared" si="903"/>
        <v/>
      </c>
      <c r="J2375" s="147">
        <f t="shared" si="904"/>
        <v>1.3015593843595365E-6</v>
      </c>
      <c r="K2375" s="147" t="str">
        <f t="shared" si="905"/>
        <v/>
      </c>
      <c r="L2375" s="147" t="str">
        <f t="shared" si="906"/>
        <v/>
      </c>
      <c r="P2375" s="151">
        <v>1694</v>
      </c>
      <c r="Q2375" s="147">
        <f t="shared" si="907"/>
        <v>66684.331291509996</v>
      </c>
      <c r="R2375" s="170">
        <f t="shared" si="908"/>
        <v>3.523147863069648E-7</v>
      </c>
      <c r="S2375" s="170">
        <f t="shared" si="909"/>
        <v>0.99724838957692941</v>
      </c>
      <c r="T2375" s="147">
        <f t="shared" si="910"/>
        <v>3.523147863069648E-7</v>
      </c>
      <c r="U2375" s="147" t="str">
        <f t="shared" si="911"/>
        <v/>
      </c>
      <c r="V2375" s="147" t="str">
        <f t="shared" si="912"/>
        <v/>
      </c>
      <c r="W2375" s="171">
        <f t="shared" si="913"/>
        <v>2.2009245113163783E-6</v>
      </c>
      <c r="X2375" s="169" t="str">
        <f t="shared" si="914"/>
        <v/>
      </c>
      <c r="Y2375" s="147" t="str">
        <f t="shared" si="915"/>
        <v/>
      </c>
      <c r="AC2375" s="151">
        <v>1694</v>
      </c>
      <c r="AD2375" s="147">
        <f t="shared" si="916"/>
        <v>2.7759999999999998</v>
      </c>
      <c r="AE2375" s="170">
        <f t="shared" si="917"/>
        <v>8.4632117899824232E-3</v>
      </c>
      <c r="AF2375" s="170">
        <f t="shared" si="918"/>
        <v>0.99724838957692941</v>
      </c>
      <c r="AG2375" s="147">
        <f t="shared" si="919"/>
        <v>8.4632117899824232E-3</v>
      </c>
      <c r="AH2375" s="147" t="str">
        <f t="shared" si="920"/>
        <v/>
      </c>
      <c r="AI2375" s="147" t="str">
        <f t="shared" si="921"/>
        <v/>
      </c>
      <c r="AJ2375" s="169">
        <f t="shared" si="922"/>
        <v>0</v>
      </c>
      <c r="AK2375" s="169" t="str">
        <f t="shared" si="923"/>
        <v/>
      </c>
      <c r="AL2375" s="169" t="str">
        <f t="shared" si="924"/>
        <v/>
      </c>
      <c r="AM2375" s="169"/>
      <c r="AN2375" s="169"/>
      <c r="AO2375" s="169"/>
      <c r="AP2375" s="169"/>
      <c r="AQ2375" s="169"/>
      <c r="AR2375" s="169"/>
      <c r="AS2375" s="169"/>
      <c r="AT2375" s="148"/>
      <c r="AU2375" s="149"/>
      <c r="AV2375" s="148"/>
      <c r="AW2375" s="173"/>
      <c r="AX2375" s="174"/>
      <c r="AY2375" s="175"/>
      <c r="AZ2375" s="175"/>
      <c r="BA2375" s="176"/>
      <c r="BB2375" s="176"/>
      <c r="BC2375" s="150"/>
      <c r="BE2375" s="151">
        <v>1671</v>
      </c>
      <c r="BF2375" s="164">
        <f t="shared" si="926"/>
        <v>10.687999999999867</v>
      </c>
      <c r="BG2375" s="177">
        <f t="shared" si="927"/>
        <v>0.15281917030000763</v>
      </c>
      <c r="BH2375" s="178">
        <f t="shared" si="928"/>
        <v>3.0338937652987785E-4</v>
      </c>
      <c r="BI2375" s="179" t="str">
        <f t="shared" si="929"/>
        <v/>
      </c>
      <c r="BJ2375" s="179" t="str">
        <f t="shared" si="925"/>
        <v/>
      </c>
    </row>
    <row r="2376" spans="2:62" ht="20.100000000000001" customHeight="1" x14ac:dyDescent="0.25">
      <c r="B2376" s="147"/>
      <c r="C2376" s="151">
        <v>1695</v>
      </c>
      <c r="D2376" s="147">
        <f t="shared" si="898"/>
        <v>2076.4340038530213</v>
      </c>
      <c r="E2376" s="170">
        <f t="shared" si="899"/>
        <v>1.120562262357478E-5</v>
      </c>
      <c r="F2376" s="170">
        <f t="shared" si="900"/>
        <v>0.99728205507729872</v>
      </c>
      <c r="G2376" s="147">
        <f t="shared" si="901"/>
        <v>1.120562262357478E-5</v>
      </c>
      <c r="H2376" s="147" t="str">
        <f t="shared" si="902"/>
        <v/>
      </c>
      <c r="I2376" s="147" t="str">
        <f t="shared" si="903"/>
        <v/>
      </c>
      <c r="J2376" s="147">
        <f t="shared" si="904"/>
        <v>1.3197352590762124E-6</v>
      </c>
      <c r="K2376" s="147" t="str">
        <f t="shared" si="905"/>
        <v/>
      </c>
      <c r="L2376" s="147" t="str">
        <f t="shared" si="906"/>
        <v/>
      </c>
      <c r="P2376" s="151">
        <v>1695</v>
      </c>
      <c r="Q2376" s="147">
        <f t="shared" si="907"/>
        <v>66780.418224206689</v>
      </c>
      <c r="R2376" s="170">
        <f t="shared" si="908"/>
        <v>3.4842153536410876E-7</v>
      </c>
      <c r="S2376" s="170">
        <f t="shared" si="909"/>
        <v>0.99728205507729872</v>
      </c>
      <c r="T2376" s="147">
        <f t="shared" si="910"/>
        <v>3.4842153536410876E-7</v>
      </c>
      <c r="U2376" s="147" t="str">
        <f t="shared" si="911"/>
        <v/>
      </c>
      <c r="V2376" s="147" t="str">
        <f t="shared" si="912"/>
        <v/>
      </c>
      <c r="W2376" s="171">
        <f t="shared" si="913"/>
        <v>2.1832785158812522E-6</v>
      </c>
      <c r="X2376" s="169" t="str">
        <f t="shared" si="914"/>
        <v/>
      </c>
      <c r="Y2376" s="147" t="str">
        <f t="shared" si="915"/>
        <v/>
      </c>
      <c r="AC2376" s="151">
        <v>1695</v>
      </c>
      <c r="AD2376" s="147">
        <f t="shared" si="916"/>
        <v>2.7800000000000002</v>
      </c>
      <c r="AE2376" s="170">
        <f t="shared" si="917"/>
        <v>8.3696891546530226E-3</v>
      </c>
      <c r="AF2376" s="170">
        <f t="shared" si="918"/>
        <v>0.99728205507729872</v>
      </c>
      <c r="AG2376" s="147">
        <f t="shared" si="919"/>
        <v>8.3696891546530226E-3</v>
      </c>
      <c r="AH2376" s="147" t="str">
        <f t="shared" si="920"/>
        <v/>
      </c>
      <c r="AI2376" s="147" t="str">
        <f t="shared" si="921"/>
        <v/>
      </c>
      <c r="AJ2376" s="169">
        <f t="shared" si="922"/>
        <v>0</v>
      </c>
      <c r="AK2376" s="169" t="str">
        <f t="shared" si="923"/>
        <v/>
      </c>
      <c r="AL2376" s="169" t="str">
        <f t="shared" si="924"/>
        <v/>
      </c>
      <c r="AM2376" s="169"/>
      <c r="AN2376" s="169"/>
      <c r="AO2376" s="169"/>
      <c r="AP2376" s="169"/>
      <c r="AQ2376" s="169"/>
      <c r="AR2376" s="169"/>
      <c r="AS2376" s="169"/>
      <c r="AT2376" s="148"/>
      <c r="AU2376" s="149"/>
      <c r="AV2376" s="148"/>
      <c r="AW2376" s="173"/>
      <c r="AX2376" s="174"/>
      <c r="AY2376" s="175"/>
      <c r="AZ2376" s="175"/>
      <c r="BA2376" s="176"/>
      <c r="BB2376" s="176"/>
      <c r="BC2376" s="150"/>
      <c r="BE2376" s="151">
        <v>1672</v>
      </c>
      <c r="BF2376" s="164">
        <f t="shared" si="926"/>
        <v>10.694399999999867</v>
      </c>
      <c r="BG2376" s="177">
        <f t="shared" si="927"/>
        <v>0.15251578092347776</v>
      </c>
      <c r="BH2376" s="178">
        <f t="shared" si="928"/>
        <v>3.0287287466146395E-4</v>
      </c>
      <c r="BI2376" s="179" t="str">
        <f t="shared" si="929"/>
        <v/>
      </c>
      <c r="BJ2376" s="179" t="str">
        <f t="shared" si="925"/>
        <v/>
      </c>
    </row>
    <row r="2377" spans="2:62" ht="20.100000000000001" customHeight="1" x14ac:dyDescent="0.25">
      <c r="B2377" s="147"/>
      <c r="C2377" s="151">
        <v>1696</v>
      </c>
      <c r="D2377" s="147">
        <f t="shared" si="898"/>
        <v>2079.4216786787088</v>
      </c>
      <c r="E2377" s="170">
        <f t="shared" si="899"/>
        <v>1.1081617698074628E-5</v>
      </c>
      <c r="F2377" s="170">
        <f t="shared" si="900"/>
        <v>0.99731534829154744</v>
      </c>
      <c r="G2377" s="147">
        <f t="shared" si="901"/>
        <v>1.1081617698074628E-5</v>
      </c>
      <c r="H2377" s="147" t="str">
        <f t="shared" si="902"/>
        <v/>
      </c>
      <c r="I2377" s="147" t="str">
        <f t="shared" si="903"/>
        <v/>
      </c>
      <c r="J2377" s="147">
        <f t="shared" si="904"/>
        <v>1.3381435438003117E-6</v>
      </c>
      <c r="K2377" s="147" t="str">
        <f t="shared" si="905"/>
        <v/>
      </c>
      <c r="L2377" s="147" t="str">
        <f t="shared" si="906"/>
        <v/>
      </c>
      <c r="P2377" s="151">
        <v>1696</v>
      </c>
      <c r="Q2377" s="147">
        <f t="shared" si="907"/>
        <v>66876.505156903382</v>
      </c>
      <c r="R2377" s="170">
        <f t="shared" si="908"/>
        <v>3.4456579365417657E-7</v>
      </c>
      <c r="S2377" s="170">
        <f t="shared" si="909"/>
        <v>0.99731534829154744</v>
      </c>
      <c r="T2377" s="147">
        <f t="shared" si="910"/>
        <v>3.4456579365417657E-7</v>
      </c>
      <c r="U2377" s="147" t="str">
        <f t="shared" si="911"/>
        <v/>
      </c>
      <c r="V2377" s="147" t="str">
        <f t="shared" si="912"/>
        <v/>
      </c>
      <c r="W2377" s="171">
        <f t="shared" si="913"/>
        <v>2.165739345774564E-6</v>
      </c>
      <c r="X2377" s="169" t="str">
        <f t="shared" si="914"/>
        <v/>
      </c>
      <c r="Y2377" s="147" t="str">
        <f t="shared" si="915"/>
        <v/>
      </c>
      <c r="AC2377" s="151">
        <v>1696</v>
      </c>
      <c r="AD2377" s="147">
        <f t="shared" si="916"/>
        <v>2.7839999999999998</v>
      </c>
      <c r="AE2377" s="170">
        <f t="shared" si="917"/>
        <v>8.2770675561084951E-3</v>
      </c>
      <c r="AF2377" s="170">
        <f t="shared" si="918"/>
        <v>0.99731534829154744</v>
      </c>
      <c r="AG2377" s="147">
        <f t="shared" si="919"/>
        <v>8.2770675561084951E-3</v>
      </c>
      <c r="AH2377" s="147" t="str">
        <f t="shared" si="920"/>
        <v/>
      </c>
      <c r="AI2377" s="147" t="str">
        <f t="shared" si="921"/>
        <v/>
      </c>
      <c r="AJ2377" s="169">
        <f t="shared" si="922"/>
        <v>0</v>
      </c>
      <c r="AK2377" s="169" t="str">
        <f t="shared" si="923"/>
        <v/>
      </c>
      <c r="AL2377" s="169" t="str">
        <f t="shared" si="924"/>
        <v/>
      </c>
      <c r="AM2377" s="169"/>
      <c r="AN2377" s="169"/>
      <c r="AO2377" s="169"/>
      <c r="AP2377" s="169"/>
      <c r="AQ2377" s="169"/>
      <c r="AR2377" s="169"/>
      <c r="AS2377" s="169"/>
      <c r="AT2377" s="148"/>
      <c r="AU2377" s="149"/>
      <c r="AV2377" s="148"/>
      <c r="AW2377" s="173"/>
      <c r="AX2377" s="174"/>
      <c r="AY2377" s="175"/>
      <c r="AZ2377" s="175"/>
      <c r="BA2377" s="176"/>
      <c r="BB2377" s="176"/>
      <c r="BC2377" s="150"/>
      <c r="BE2377" s="151">
        <v>1673</v>
      </c>
      <c r="BF2377" s="164">
        <f t="shared" si="926"/>
        <v>10.700799999999866</v>
      </c>
      <c r="BG2377" s="177">
        <f t="shared" si="927"/>
        <v>0.15221290804881629</v>
      </c>
      <c r="BH2377" s="178">
        <f t="shared" si="928"/>
        <v>3.0235698155572921E-4</v>
      </c>
      <c r="BI2377" s="179" t="str">
        <f t="shared" si="929"/>
        <v/>
      </c>
      <c r="BJ2377" s="179" t="str">
        <f t="shared" si="925"/>
        <v/>
      </c>
    </row>
    <row r="2378" spans="2:62" ht="20.100000000000001" customHeight="1" x14ac:dyDescent="0.25">
      <c r="B2378" s="147"/>
      <c r="C2378" s="151">
        <v>1697</v>
      </c>
      <c r="D2378" s="147">
        <f t="shared" si="898"/>
        <v>2082.4093535043962</v>
      </c>
      <c r="E2378" s="170">
        <f t="shared" si="899"/>
        <v>1.0958809707515488E-5</v>
      </c>
      <c r="F2378" s="170">
        <f t="shared" si="900"/>
        <v>0.99734827280976346</v>
      </c>
      <c r="G2378" s="147">
        <f t="shared" si="901"/>
        <v>1.0958809707515488E-5</v>
      </c>
      <c r="H2378" s="147" t="str">
        <f t="shared" si="902"/>
        <v/>
      </c>
      <c r="I2378" s="147" t="str">
        <f t="shared" si="903"/>
        <v/>
      </c>
      <c r="J2378" s="147">
        <f t="shared" si="904"/>
        <v>1.3567868871266944E-6</v>
      </c>
      <c r="K2378" s="147" t="str">
        <f t="shared" si="905"/>
        <v/>
      </c>
      <c r="L2378" s="147" t="str">
        <f t="shared" si="906"/>
        <v/>
      </c>
      <c r="P2378" s="151">
        <v>1697</v>
      </c>
      <c r="Q2378" s="147">
        <f t="shared" si="907"/>
        <v>66972.592089600104</v>
      </c>
      <c r="R2378" s="170">
        <f t="shared" si="908"/>
        <v>3.4074726878831241E-7</v>
      </c>
      <c r="S2378" s="170">
        <f t="shared" si="909"/>
        <v>0.99734827280976357</v>
      </c>
      <c r="T2378" s="147">
        <f t="shared" si="910"/>
        <v>3.4074726878831241E-7</v>
      </c>
      <c r="U2378" s="147" t="str">
        <f t="shared" si="911"/>
        <v/>
      </c>
      <c r="V2378" s="147" t="str">
        <f t="shared" si="912"/>
        <v/>
      </c>
      <c r="W2378" s="171">
        <f t="shared" si="913"/>
        <v>2.1483067018192938E-6</v>
      </c>
      <c r="X2378" s="169" t="str">
        <f t="shared" si="914"/>
        <v/>
      </c>
      <c r="Y2378" s="147" t="str">
        <f t="shared" si="915"/>
        <v/>
      </c>
      <c r="AC2378" s="151">
        <v>1697</v>
      </c>
      <c r="AD2378" s="147">
        <f t="shared" si="916"/>
        <v>2.7880000000000003</v>
      </c>
      <c r="AE2378" s="170">
        <f t="shared" si="917"/>
        <v>8.1853399706617643E-3</v>
      </c>
      <c r="AF2378" s="170">
        <f t="shared" si="918"/>
        <v>0.99734827280976357</v>
      </c>
      <c r="AG2378" s="147">
        <f t="shared" si="919"/>
        <v>8.1853399706617643E-3</v>
      </c>
      <c r="AH2378" s="147" t="str">
        <f t="shared" si="920"/>
        <v/>
      </c>
      <c r="AI2378" s="147" t="str">
        <f t="shared" si="921"/>
        <v/>
      </c>
      <c r="AJ2378" s="169">
        <f t="shared" si="922"/>
        <v>0</v>
      </c>
      <c r="AK2378" s="169" t="str">
        <f t="shared" si="923"/>
        <v/>
      </c>
      <c r="AL2378" s="169" t="str">
        <f t="shared" si="924"/>
        <v/>
      </c>
      <c r="AM2378" s="169"/>
      <c r="AN2378" s="169"/>
      <c r="AO2378" s="169"/>
      <c r="AP2378" s="169"/>
      <c r="AQ2378" s="169"/>
      <c r="AR2378" s="169"/>
      <c r="AS2378" s="169"/>
      <c r="AT2378" s="148"/>
      <c r="AU2378" s="149"/>
      <c r="AV2378" s="148"/>
      <c r="AW2378" s="173"/>
      <c r="AX2378" s="174"/>
      <c r="AY2378" s="175"/>
      <c r="AZ2378" s="175"/>
      <c r="BA2378" s="176"/>
      <c r="BB2378" s="176"/>
      <c r="BC2378" s="150"/>
      <c r="BE2378" s="151">
        <v>1674</v>
      </c>
      <c r="BF2378" s="164">
        <f t="shared" si="926"/>
        <v>10.707199999999865</v>
      </c>
      <c r="BG2378" s="177">
        <f t="shared" si="927"/>
        <v>0.15191055106726056</v>
      </c>
      <c r="BH2378" s="178">
        <f t="shared" si="928"/>
        <v>3.0184169742120126E-4</v>
      </c>
      <c r="BI2378" s="179" t="str">
        <f t="shared" si="929"/>
        <v/>
      </c>
      <c r="BJ2378" s="179" t="str">
        <f t="shared" si="925"/>
        <v/>
      </c>
    </row>
    <row r="2379" spans="2:62" ht="20.100000000000001" customHeight="1" x14ac:dyDescent="0.25">
      <c r="B2379" s="147"/>
      <c r="C2379" s="151">
        <v>1698</v>
      </c>
      <c r="D2379" s="147">
        <f t="shared" si="898"/>
        <v>2085.3970283300846</v>
      </c>
      <c r="E2379" s="170">
        <f t="shared" si="899"/>
        <v>1.083718929535078E-5</v>
      </c>
      <c r="F2379" s="170">
        <f t="shared" si="900"/>
        <v>0.99738083219401052</v>
      </c>
      <c r="G2379" s="147">
        <f t="shared" si="901"/>
        <v>1.083718929535078E-5</v>
      </c>
      <c r="H2379" s="147" t="str">
        <f t="shared" si="902"/>
        <v/>
      </c>
      <c r="I2379" s="147" t="str">
        <f t="shared" si="903"/>
        <v/>
      </c>
      <c r="J2379" s="147">
        <f t="shared" si="904"/>
        <v>1.3756679632112578E-6</v>
      </c>
      <c r="K2379" s="147" t="str">
        <f t="shared" si="905"/>
        <v/>
      </c>
      <c r="L2379" s="147" t="str">
        <f t="shared" si="906"/>
        <v/>
      </c>
      <c r="P2379" s="151">
        <v>1698</v>
      </c>
      <c r="Q2379" s="147">
        <f t="shared" si="907"/>
        <v>67068.679022296797</v>
      </c>
      <c r="R2379" s="170">
        <f t="shared" si="908"/>
        <v>3.3696566983914939E-7</v>
      </c>
      <c r="S2379" s="170">
        <f t="shared" si="909"/>
        <v>0.99738083219401052</v>
      </c>
      <c r="T2379" s="147">
        <f t="shared" si="910"/>
        <v>3.3696566983914939E-7</v>
      </c>
      <c r="U2379" s="147" t="str">
        <f t="shared" si="911"/>
        <v/>
      </c>
      <c r="V2379" s="147" t="str">
        <f t="shared" si="912"/>
        <v/>
      </c>
      <c r="W2379" s="171">
        <f t="shared" si="913"/>
        <v>2.1309802821515925E-6</v>
      </c>
      <c r="X2379" s="169" t="str">
        <f t="shared" si="914"/>
        <v/>
      </c>
      <c r="Y2379" s="147" t="str">
        <f t="shared" si="915"/>
        <v/>
      </c>
      <c r="AC2379" s="151">
        <v>1698</v>
      </c>
      <c r="AD2379" s="147">
        <f t="shared" si="916"/>
        <v>2.7919999999999998</v>
      </c>
      <c r="AE2379" s="170">
        <f t="shared" si="917"/>
        <v>8.094499409733228E-3</v>
      </c>
      <c r="AF2379" s="170">
        <f t="shared" si="918"/>
        <v>0.99738083219401052</v>
      </c>
      <c r="AG2379" s="147">
        <f t="shared" si="919"/>
        <v>8.094499409733228E-3</v>
      </c>
      <c r="AH2379" s="147" t="str">
        <f t="shared" si="920"/>
        <v/>
      </c>
      <c r="AI2379" s="147" t="str">
        <f t="shared" si="921"/>
        <v/>
      </c>
      <c r="AJ2379" s="169">
        <f t="shared" si="922"/>
        <v>0</v>
      </c>
      <c r="AK2379" s="169" t="str">
        <f t="shared" si="923"/>
        <v/>
      </c>
      <c r="AL2379" s="169" t="str">
        <f t="shared" si="924"/>
        <v/>
      </c>
      <c r="AM2379" s="169"/>
      <c r="AN2379" s="169"/>
      <c r="AO2379" s="169"/>
      <c r="AP2379" s="169"/>
      <c r="AQ2379" s="169"/>
      <c r="AR2379" s="169"/>
      <c r="AS2379" s="169"/>
      <c r="AT2379" s="148"/>
      <c r="AU2379" s="149"/>
      <c r="AV2379" s="148"/>
      <c r="AW2379" s="173"/>
      <c r="AX2379" s="174"/>
      <c r="AY2379" s="175"/>
      <c r="AZ2379" s="175"/>
      <c r="BA2379" s="176"/>
      <c r="BB2379" s="176"/>
      <c r="BC2379" s="150"/>
      <c r="BE2379" s="151">
        <v>1675</v>
      </c>
      <c r="BF2379" s="164">
        <f t="shared" si="926"/>
        <v>10.713599999999865</v>
      </c>
      <c r="BG2379" s="177">
        <f t="shared" si="927"/>
        <v>0.15160870936983936</v>
      </c>
      <c r="BH2379" s="178">
        <f t="shared" si="928"/>
        <v>3.0132702246207788E-4</v>
      </c>
      <c r="BI2379" s="179" t="str">
        <f t="shared" si="929"/>
        <v/>
      </c>
      <c r="BJ2379" s="179" t="str">
        <f t="shared" si="925"/>
        <v/>
      </c>
    </row>
    <row r="2380" spans="2:62" ht="20.100000000000001" customHeight="1" x14ac:dyDescent="0.25">
      <c r="B2380" s="147"/>
      <c r="C2380" s="151">
        <v>1699</v>
      </c>
      <c r="D2380" s="147">
        <f t="shared" si="898"/>
        <v>2088.3847031557721</v>
      </c>
      <c r="E2380" s="170">
        <f t="shared" si="899"/>
        <v>1.0716747152111607E-5</v>
      </c>
      <c r="F2380" s="170">
        <f t="shared" si="900"/>
        <v>0.99741302997846792</v>
      </c>
      <c r="G2380" s="147">
        <f t="shared" si="901"/>
        <v>1.0716747152111607E-5</v>
      </c>
      <c r="H2380" s="147" t="str">
        <f t="shared" si="902"/>
        <v/>
      </c>
      <c r="I2380" s="147" t="str">
        <f t="shared" si="903"/>
        <v/>
      </c>
      <c r="J2380" s="147">
        <f t="shared" si="904"/>
        <v>1.3947894719547088E-6</v>
      </c>
      <c r="K2380" s="147" t="str">
        <f t="shared" si="905"/>
        <v/>
      </c>
      <c r="L2380" s="147" t="str">
        <f t="shared" si="906"/>
        <v/>
      </c>
      <c r="P2380" s="151">
        <v>1699</v>
      </c>
      <c r="Q2380" s="147">
        <f t="shared" si="907"/>
        <v>67164.765954993491</v>
      </c>
      <c r="R2380" s="170">
        <f t="shared" si="908"/>
        <v>3.3322070734312038E-7</v>
      </c>
      <c r="S2380" s="170">
        <f t="shared" si="909"/>
        <v>0.99741302997846792</v>
      </c>
      <c r="T2380" s="147">
        <f t="shared" si="910"/>
        <v>3.3322070734312038E-7</v>
      </c>
      <c r="U2380" s="147" t="str">
        <f t="shared" si="911"/>
        <v/>
      </c>
      <c r="V2380" s="147" t="str">
        <f t="shared" si="912"/>
        <v/>
      </c>
      <c r="W2380" s="171">
        <f t="shared" si="913"/>
        <v>2.1137597822616188E-6</v>
      </c>
      <c r="X2380" s="169" t="str">
        <f t="shared" si="914"/>
        <v/>
      </c>
      <c r="Y2380" s="147" t="str">
        <f t="shared" si="915"/>
        <v/>
      </c>
      <c r="AC2380" s="151">
        <v>1699</v>
      </c>
      <c r="AD2380" s="147">
        <f t="shared" si="916"/>
        <v>2.7960000000000003</v>
      </c>
      <c r="AE2380" s="170">
        <f t="shared" si="917"/>
        <v>8.0045389199063163E-3</v>
      </c>
      <c r="AF2380" s="170">
        <f t="shared" si="918"/>
        <v>0.99741302997846792</v>
      </c>
      <c r="AG2380" s="147">
        <f t="shared" si="919"/>
        <v>8.0045389199063163E-3</v>
      </c>
      <c r="AH2380" s="147" t="str">
        <f t="shared" si="920"/>
        <v/>
      </c>
      <c r="AI2380" s="147" t="str">
        <f t="shared" si="921"/>
        <v/>
      </c>
      <c r="AJ2380" s="169">
        <f t="shared" si="922"/>
        <v>0</v>
      </c>
      <c r="AK2380" s="169" t="str">
        <f t="shared" si="923"/>
        <v/>
      </c>
      <c r="AL2380" s="169" t="str">
        <f t="shared" si="924"/>
        <v/>
      </c>
      <c r="AM2380" s="169"/>
      <c r="AN2380" s="169"/>
      <c r="AO2380" s="169"/>
      <c r="AP2380" s="169"/>
      <c r="AQ2380" s="169"/>
      <c r="AR2380" s="169"/>
      <c r="AS2380" s="169"/>
      <c r="AT2380" s="148"/>
      <c r="AU2380" s="149"/>
      <c r="AV2380" s="148"/>
      <c r="AW2380" s="173"/>
      <c r="AX2380" s="174"/>
      <c r="AY2380" s="175"/>
      <c r="AZ2380" s="175"/>
      <c r="BA2380" s="176"/>
      <c r="BB2380" s="176"/>
      <c r="BC2380" s="150"/>
      <c r="BE2380" s="151">
        <v>1676</v>
      </c>
      <c r="BF2380" s="164">
        <f t="shared" si="926"/>
        <v>10.719999999999864</v>
      </c>
      <c r="BG2380" s="177">
        <f t="shared" si="927"/>
        <v>0.15130738234737728</v>
      </c>
      <c r="BH2380" s="178">
        <f t="shared" si="928"/>
        <v>3.0081295687842124E-4</v>
      </c>
      <c r="BI2380" s="179" t="str">
        <f t="shared" si="929"/>
        <v/>
      </c>
      <c r="BJ2380" s="179" t="str">
        <f t="shared" si="925"/>
        <v/>
      </c>
    </row>
    <row r="2381" spans="2:62" ht="20.100000000000001" customHeight="1" x14ac:dyDescent="0.25">
      <c r="B2381" s="147"/>
      <c r="C2381" s="151">
        <v>1700</v>
      </c>
      <c r="D2381" s="147">
        <f t="shared" si="898"/>
        <v>2091.3723779814595</v>
      </c>
      <c r="E2381" s="170">
        <f t="shared" si="899"/>
        <v>1.0597474015476546E-5</v>
      </c>
      <c r="F2381" s="170">
        <f t="shared" si="900"/>
        <v>0.99744486966957202</v>
      </c>
      <c r="G2381" s="147">
        <f t="shared" si="901"/>
        <v>1.0597474015476546E-5</v>
      </c>
      <c r="H2381" s="147" t="str">
        <f t="shared" si="902"/>
        <v/>
      </c>
      <c r="I2381" s="147" t="str">
        <f t="shared" si="903"/>
        <v/>
      </c>
      <c r="J2381" s="147">
        <f t="shared" si="904"/>
        <v>1.4141541391868721E-6</v>
      </c>
      <c r="K2381" s="147" t="str">
        <f t="shared" si="905"/>
        <v/>
      </c>
      <c r="L2381" s="147" t="str">
        <f t="shared" si="906"/>
        <v/>
      </c>
      <c r="P2381" s="151">
        <v>1700</v>
      </c>
      <c r="Q2381" s="147">
        <f t="shared" si="907"/>
        <v>67260.852887690184</v>
      </c>
      <c r="R2381" s="170">
        <f t="shared" si="908"/>
        <v>3.2951209330264298E-7</v>
      </c>
      <c r="S2381" s="170">
        <f t="shared" si="909"/>
        <v>0.99744486966957202</v>
      </c>
      <c r="T2381" s="147">
        <f t="shared" si="910"/>
        <v>3.2951209330264298E-7</v>
      </c>
      <c r="U2381" s="147" t="str">
        <f t="shared" si="911"/>
        <v/>
      </c>
      <c r="V2381" s="147" t="str">
        <f t="shared" si="912"/>
        <v/>
      </c>
      <c r="W2381" s="171">
        <f t="shared" si="913"/>
        <v>2.0966448950343115E-6</v>
      </c>
      <c r="X2381" s="169" t="str">
        <f t="shared" si="914"/>
        <v/>
      </c>
      <c r="Y2381" s="147" t="str">
        <f t="shared" si="915"/>
        <v/>
      </c>
      <c r="AC2381" s="151">
        <v>1700</v>
      </c>
      <c r="AD2381" s="147">
        <f t="shared" si="916"/>
        <v>2.8</v>
      </c>
      <c r="AE2381" s="170">
        <f t="shared" si="917"/>
        <v>7.9154515829799686E-3</v>
      </c>
      <c r="AF2381" s="170">
        <f t="shared" si="918"/>
        <v>0.99744486966957202</v>
      </c>
      <c r="AG2381" s="147">
        <f t="shared" si="919"/>
        <v>7.9154515829799686E-3</v>
      </c>
      <c r="AH2381" s="147" t="str">
        <f t="shared" si="920"/>
        <v/>
      </c>
      <c r="AI2381" s="147" t="str">
        <f t="shared" si="921"/>
        <v/>
      </c>
      <c r="AJ2381" s="169">
        <f t="shared" si="922"/>
        <v>0</v>
      </c>
      <c r="AK2381" s="169" t="str">
        <f t="shared" si="923"/>
        <v/>
      </c>
      <c r="AL2381" s="169" t="str">
        <f t="shared" si="924"/>
        <v/>
      </c>
      <c r="AM2381" s="169"/>
      <c r="AN2381" s="169"/>
      <c r="AO2381" s="169"/>
      <c r="AP2381" s="169"/>
      <c r="AQ2381" s="169"/>
      <c r="AR2381" s="169"/>
      <c r="AS2381" s="169"/>
      <c r="AT2381" s="148"/>
      <c r="AU2381" s="149"/>
      <c r="AV2381" s="148"/>
      <c r="AW2381" s="173"/>
      <c r="AX2381" s="174"/>
      <c r="AY2381" s="175"/>
      <c r="AZ2381" s="175"/>
      <c r="BA2381" s="176"/>
      <c r="BB2381" s="176"/>
      <c r="BC2381" s="150"/>
      <c r="BE2381" s="151">
        <v>1677</v>
      </c>
      <c r="BF2381" s="164">
        <f t="shared" si="926"/>
        <v>10.726399999999863</v>
      </c>
      <c r="BG2381" s="177">
        <f t="shared" si="927"/>
        <v>0.15100656939049886</v>
      </c>
      <c r="BH2381" s="178">
        <f t="shared" si="928"/>
        <v>3.002995008660192E-4</v>
      </c>
      <c r="BI2381" s="179" t="str">
        <f t="shared" si="929"/>
        <v/>
      </c>
      <c r="BJ2381" s="179" t="str">
        <f t="shared" si="925"/>
        <v/>
      </c>
    </row>
    <row r="2382" spans="2:62" ht="20.100000000000001" customHeight="1" x14ac:dyDescent="0.25">
      <c r="B2382" s="147"/>
      <c r="C2382" s="151">
        <v>1701</v>
      </c>
      <c r="D2382" s="147">
        <f t="shared" si="898"/>
        <v>2094.3600528071479</v>
      </c>
      <c r="E2382" s="170">
        <f t="shared" si="899"/>
        <v>1.0479360670337252E-5</v>
      </c>
      <c r="F2382" s="170">
        <f t="shared" si="900"/>
        <v>0.99747635474615681</v>
      </c>
      <c r="G2382" s="147">
        <f t="shared" si="901"/>
        <v>1.0479360670337252E-5</v>
      </c>
      <c r="H2382" s="147" t="str">
        <f t="shared" si="902"/>
        <v/>
      </c>
      <c r="I2382" s="147" t="str">
        <f t="shared" si="903"/>
        <v/>
      </c>
      <c r="J2382" s="147">
        <f t="shared" si="904"/>
        <v>1.4337647168514139E-6</v>
      </c>
      <c r="K2382" s="147" t="str">
        <f t="shared" si="905"/>
        <v/>
      </c>
      <c r="L2382" s="147" t="str">
        <f t="shared" si="906"/>
        <v/>
      </c>
      <c r="P2382" s="151">
        <v>1701</v>
      </c>
      <c r="Q2382" s="147">
        <f t="shared" si="907"/>
        <v>67356.939820386906</v>
      </c>
      <c r="R2382" s="170">
        <f t="shared" si="908"/>
        <v>3.2583954118814962E-7</v>
      </c>
      <c r="S2382" s="170">
        <f t="shared" si="909"/>
        <v>0.99747635474615681</v>
      </c>
      <c r="T2382" s="147">
        <f t="shared" si="910"/>
        <v>3.2583954118814962E-7</v>
      </c>
      <c r="U2382" s="147" t="str">
        <f t="shared" si="911"/>
        <v/>
      </c>
      <c r="V2382" s="147" t="str">
        <f t="shared" si="912"/>
        <v/>
      </c>
      <c r="W2382" s="171">
        <f t="shared" si="913"/>
        <v>2.0796353107900026E-6</v>
      </c>
      <c r="X2382" s="169" t="str">
        <f t="shared" si="914"/>
        <v/>
      </c>
      <c r="Y2382" s="147" t="str">
        <f t="shared" si="915"/>
        <v/>
      </c>
      <c r="AC2382" s="151">
        <v>1701</v>
      </c>
      <c r="AD2382" s="147">
        <f t="shared" si="916"/>
        <v>2.8040000000000003</v>
      </c>
      <c r="AE2382" s="170">
        <f t="shared" si="917"/>
        <v>7.8272305160173687E-3</v>
      </c>
      <c r="AF2382" s="170">
        <f t="shared" si="918"/>
        <v>0.99747635474615681</v>
      </c>
      <c r="AG2382" s="147">
        <f t="shared" si="919"/>
        <v>7.8272305160173687E-3</v>
      </c>
      <c r="AH2382" s="147" t="str">
        <f t="shared" si="920"/>
        <v/>
      </c>
      <c r="AI2382" s="147" t="str">
        <f t="shared" si="921"/>
        <v/>
      </c>
      <c r="AJ2382" s="169">
        <f t="shared" si="922"/>
        <v>0</v>
      </c>
      <c r="AK2382" s="169" t="str">
        <f t="shared" si="923"/>
        <v/>
      </c>
      <c r="AL2382" s="169" t="str">
        <f t="shared" si="924"/>
        <v/>
      </c>
      <c r="AM2382" s="169"/>
      <c r="AN2382" s="169"/>
      <c r="AO2382" s="169"/>
      <c r="AP2382" s="169"/>
      <c r="AQ2382" s="169"/>
      <c r="AR2382" s="169"/>
      <c r="AS2382" s="169"/>
      <c r="AT2382" s="148"/>
      <c r="AU2382" s="149"/>
      <c r="AV2382" s="148"/>
      <c r="AW2382" s="173"/>
      <c r="AX2382" s="174"/>
      <c r="AY2382" s="175"/>
      <c r="AZ2382" s="175"/>
      <c r="BA2382" s="176"/>
      <c r="BB2382" s="176"/>
      <c r="BC2382" s="150"/>
      <c r="BE2382" s="151">
        <v>1678</v>
      </c>
      <c r="BF2382" s="164">
        <f t="shared" si="926"/>
        <v>10.732799999999862</v>
      </c>
      <c r="BG2382" s="177">
        <f t="shared" si="927"/>
        <v>0.15070626988963284</v>
      </c>
      <c r="BH2382" s="178">
        <f t="shared" si="928"/>
        <v>2.9978665461655174E-4</v>
      </c>
      <c r="BI2382" s="179" t="str">
        <f t="shared" si="929"/>
        <v/>
      </c>
      <c r="BJ2382" s="179" t="str">
        <f t="shared" si="925"/>
        <v/>
      </c>
    </row>
    <row r="2383" spans="2:62" ht="20.100000000000001" customHeight="1" x14ac:dyDescent="0.25">
      <c r="B2383" s="147"/>
      <c r="C2383" s="151">
        <v>1702</v>
      </c>
      <c r="D2383" s="147">
        <f t="shared" si="898"/>
        <v>2097.3477276328354</v>
      </c>
      <c r="E2383" s="170">
        <f t="shared" si="899"/>
        <v>1.0362397948859617E-5</v>
      </c>
      <c r="F2383" s="170">
        <f t="shared" si="900"/>
        <v>0.99750748865959504</v>
      </c>
      <c r="G2383" s="147">
        <f t="shared" si="901"/>
        <v>1.0362397948859617E-5</v>
      </c>
      <c r="H2383" s="147" t="str">
        <f t="shared" si="902"/>
        <v/>
      </c>
      <c r="I2383" s="147" t="str">
        <f t="shared" si="903"/>
        <v/>
      </c>
      <c r="J2383" s="147">
        <f t="shared" si="904"/>
        <v>1.4536239831910432E-6</v>
      </c>
      <c r="K2383" s="147" t="str">
        <f t="shared" si="905"/>
        <v/>
      </c>
      <c r="L2383" s="147" t="str">
        <f t="shared" si="906"/>
        <v/>
      </c>
      <c r="P2383" s="151">
        <v>1702</v>
      </c>
      <c r="Q2383" s="147">
        <f t="shared" si="907"/>
        <v>67453.026753083599</v>
      </c>
      <c r="R2383" s="170">
        <f t="shared" si="908"/>
        <v>3.2220276593999284E-7</v>
      </c>
      <c r="S2383" s="170">
        <f t="shared" si="909"/>
        <v>0.99750748865959504</v>
      </c>
      <c r="T2383" s="147">
        <f t="shared" si="910"/>
        <v>3.2220276593999284E-7</v>
      </c>
      <c r="U2383" s="147" t="str">
        <f t="shared" si="911"/>
        <v/>
      </c>
      <c r="V2383" s="147" t="str">
        <f t="shared" si="912"/>
        <v/>
      </c>
      <c r="W2383" s="171">
        <f t="shared" si="913"/>
        <v>2.0627307173249452E-6</v>
      </c>
      <c r="X2383" s="169" t="str">
        <f t="shared" si="914"/>
        <v/>
      </c>
      <c r="Y2383" s="147" t="str">
        <f t="shared" si="915"/>
        <v/>
      </c>
      <c r="AC2383" s="151">
        <v>1702</v>
      </c>
      <c r="AD2383" s="147">
        <f t="shared" si="916"/>
        <v>2.8079999999999998</v>
      </c>
      <c r="AE2383" s="170">
        <f t="shared" si="917"/>
        <v>7.739868871391698E-3</v>
      </c>
      <c r="AF2383" s="170">
        <f t="shared" si="918"/>
        <v>0.99750748865959504</v>
      </c>
      <c r="AG2383" s="147">
        <f t="shared" si="919"/>
        <v>7.739868871391698E-3</v>
      </c>
      <c r="AH2383" s="147" t="str">
        <f t="shared" si="920"/>
        <v/>
      </c>
      <c r="AI2383" s="147" t="str">
        <f t="shared" si="921"/>
        <v/>
      </c>
      <c r="AJ2383" s="169">
        <f t="shared" si="922"/>
        <v>0</v>
      </c>
      <c r="AK2383" s="169" t="str">
        <f t="shared" si="923"/>
        <v/>
      </c>
      <c r="AL2383" s="169" t="str">
        <f t="shared" si="924"/>
        <v/>
      </c>
      <c r="AM2383" s="169"/>
      <c r="AN2383" s="169"/>
      <c r="AO2383" s="169"/>
      <c r="AP2383" s="169"/>
      <c r="AQ2383" s="169"/>
      <c r="AR2383" s="169"/>
      <c r="AS2383" s="169"/>
      <c r="AT2383" s="148"/>
      <c r="AU2383" s="149"/>
      <c r="AV2383" s="148"/>
      <c r="AW2383" s="173"/>
      <c r="AX2383" s="174"/>
      <c r="AY2383" s="175"/>
      <c r="AZ2383" s="175"/>
      <c r="BA2383" s="176"/>
      <c r="BB2383" s="176"/>
      <c r="BC2383" s="150"/>
      <c r="BE2383" s="151">
        <v>1679</v>
      </c>
      <c r="BF2383" s="164">
        <f t="shared" si="926"/>
        <v>10.739199999999862</v>
      </c>
      <c r="BG2383" s="177">
        <f t="shared" si="927"/>
        <v>0.15040648323501629</v>
      </c>
      <c r="BH2383" s="178">
        <f t="shared" si="928"/>
        <v>2.9927441831717472E-4</v>
      </c>
      <c r="BI2383" s="179" t="str">
        <f t="shared" si="929"/>
        <v/>
      </c>
      <c r="BJ2383" s="179" t="str">
        <f t="shared" si="925"/>
        <v/>
      </c>
    </row>
    <row r="2384" spans="2:62" ht="20.100000000000001" customHeight="1" x14ac:dyDescent="0.25">
      <c r="B2384" s="147"/>
      <c r="C2384" s="151">
        <v>1703</v>
      </c>
      <c r="D2384" s="147">
        <f t="shared" si="898"/>
        <v>2100.3354024585228</v>
      </c>
      <c r="E2384" s="170">
        <f t="shared" si="899"/>
        <v>1.0246576730540063E-5</v>
      </c>
      <c r="F2384" s="170">
        <f t="shared" si="900"/>
        <v>0.99753827483393986</v>
      </c>
      <c r="G2384" s="147">
        <f t="shared" si="901"/>
        <v>1.0246576730540063E-5</v>
      </c>
      <c r="H2384" s="147" t="str">
        <f t="shared" si="902"/>
        <v/>
      </c>
      <c r="I2384" s="147" t="str">
        <f t="shared" si="903"/>
        <v/>
      </c>
      <c r="J2384" s="147">
        <f t="shared" si="904"/>
        <v>1.4737347429331972E-6</v>
      </c>
      <c r="K2384" s="147" t="str">
        <f t="shared" si="905"/>
        <v/>
      </c>
      <c r="L2384" s="147" t="str">
        <f t="shared" si="906"/>
        <v/>
      </c>
      <c r="P2384" s="151">
        <v>1703</v>
      </c>
      <c r="Q2384" s="147">
        <f t="shared" si="907"/>
        <v>67549.113685780292</v>
      </c>
      <c r="R2384" s="170">
        <f t="shared" si="908"/>
        <v>3.1860148397019438E-7</v>
      </c>
      <c r="S2384" s="170">
        <f t="shared" si="909"/>
        <v>0.99753827483393986</v>
      </c>
      <c r="T2384" s="147">
        <f t="shared" si="910"/>
        <v>3.1860148397019438E-7</v>
      </c>
      <c r="U2384" s="147" t="str">
        <f t="shared" si="911"/>
        <v/>
      </c>
      <c r="V2384" s="147" t="str">
        <f t="shared" si="912"/>
        <v/>
      </c>
      <c r="W2384" s="171">
        <f t="shared" si="913"/>
        <v>2.0459307999516565E-6</v>
      </c>
      <c r="X2384" s="169" t="str">
        <f t="shared" si="914"/>
        <v/>
      </c>
      <c r="Y2384" s="147" t="str">
        <f t="shared" si="915"/>
        <v/>
      </c>
      <c r="AC2384" s="151">
        <v>1703</v>
      </c>
      <c r="AD2384" s="147">
        <f t="shared" si="916"/>
        <v>2.8120000000000003</v>
      </c>
      <c r="AE2384" s="170">
        <f t="shared" si="917"/>
        <v>7.6533598368282241E-3</v>
      </c>
      <c r="AF2384" s="170">
        <f t="shared" si="918"/>
        <v>0.99753827483393986</v>
      </c>
      <c r="AG2384" s="147">
        <f t="shared" si="919"/>
        <v>7.6533598368282241E-3</v>
      </c>
      <c r="AH2384" s="147" t="str">
        <f t="shared" si="920"/>
        <v/>
      </c>
      <c r="AI2384" s="147" t="str">
        <f t="shared" si="921"/>
        <v/>
      </c>
      <c r="AJ2384" s="169">
        <f t="shared" si="922"/>
        <v>0</v>
      </c>
      <c r="AK2384" s="169" t="str">
        <f t="shared" si="923"/>
        <v/>
      </c>
      <c r="AL2384" s="169" t="str">
        <f t="shared" si="924"/>
        <v/>
      </c>
      <c r="AM2384" s="169"/>
      <c r="AN2384" s="169"/>
      <c r="AO2384" s="169"/>
      <c r="AP2384" s="169"/>
      <c r="AQ2384" s="169"/>
      <c r="AR2384" s="169"/>
      <c r="AS2384" s="169"/>
      <c r="AT2384" s="148"/>
      <c r="AU2384" s="149"/>
      <c r="AV2384" s="148"/>
      <c r="AW2384" s="173"/>
      <c r="AX2384" s="174"/>
      <c r="AY2384" s="175"/>
      <c r="AZ2384" s="175"/>
      <c r="BA2384" s="176"/>
      <c r="BB2384" s="176"/>
      <c r="BC2384" s="150"/>
      <c r="BE2384" s="151">
        <v>1680</v>
      </c>
      <c r="BF2384" s="164">
        <f t="shared" si="926"/>
        <v>10.745599999999861</v>
      </c>
      <c r="BG2384" s="177">
        <f t="shared" si="927"/>
        <v>0.15010720881669912</v>
      </c>
      <c r="BH2384" s="178">
        <f t="shared" si="928"/>
        <v>2.9876279215179657E-4</v>
      </c>
      <c r="BI2384" s="179" t="str">
        <f t="shared" si="929"/>
        <v/>
      </c>
      <c r="BJ2384" s="179" t="str">
        <f t="shared" si="925"/>
        <v/>
      </c>
    </row>
    <row r="2385" spans="2:62" ht="20.100000000000001" customHeight="1" x14ac:dyDescent="0.25">
      <c r="B2385" s="147"/>
      <c r="C2385" s="151">
        <v>1704</v>
      </c>
      <c r="D2385" s="147">
        <f t="shared" si="898"/>
        <v>2103.3230772842112</v>
      </c>
      <c r="E2385" s="170">
        <f t="shared" si="899"/>
        <v>1.0131887942257892E-5</v>
      </c>
      <c r="F2385" s="170">
        <f t="shared" si="900"/>
        <v>0.99756871666606572</v>
      </c>
      <c r="G2385" s="147">
        <f t="shared" si="901"/>
        <v>1.0131887942257892E-5</v>
      </c>
      <c r="H2385" s="147" t="str">
        <f t="shared" si="902"/>
        <v/>
      </c>
      <c r="I2385" s="147" t="str">
        <f t="shared" si="903"/>
        <v/>
      </c>
      <c r="J2385" s="147">
        <f t="shared" si="904"/>
        <v>1.4940998274761337E-6</v>
      </c>
      <c r="K2385" s="147" t="str">
        <f t="shared" si="905"/>
        <v/>
      </c>
      <c r="L2385" s="147" t="str">
        <f t="shared" si="906"/>
        <v/>
      </c>
      <c r="P2385" s="151">
        <v>1704</v>
      </c>
      <c r="Q2385" s="147">
        <f t="shared" si="907"/>
        <v>67645.200618476985</v>
      </c>
      <c r="R2385" s="170">
        <f t="shared" si="908"/>
        <v>3.1503541316407571E-7</v>
      </c>
      <c r="S2385" s="170">
        <f t="shared" si="909"/>
        <v>0.99756871666606572</v>
      </c>
      <c r="T2385" s="147">
        <f t="shared" si="910"/>
        <v>3.1503541316407571E-7</v>
      </c>
      <c r="U2385" s="147" t="str">
        <f t="shared" si="911"/>
        <v/>
      </c>
      <c r="V2385" s="147" t="str">
        <f t="shared" si="912"/>
        <v/>
      </c>
      <c r="W2385" s="171">
        <f t="shared" si="913"/>
        <v>2.0292352415391956E-6</v>
      </c>
      <c r="X2385" s="169" t="str">
        <f t="shared" si="914"/>
        <v/>
      </c>
      <c r="Y2385" s="147" t="str">
        <f t="shared" si="915"/>
        <v/>
      </c>
      <c r="AC2385" s="151">
        <v>1704</v>
      </c>
      <c r="AD2385" s="147">
        <f t="shared" si="916"/>
        <v>2.8159999999999998</v>
      </c>
      <c r="AE2385" s="170">
        <f t="shared" si="917"/>
        <v>7.5676966354434258E-3</v>
      </c>
      <c r="AF2385" s="170">
        <f t="shared" si="918"/>
        <v>0.99756871666606572</v>
      </c>
      <c r="AG2385" s="147">
        <f t="shared" si="919"/>
        <v>7.5676966354434258E-3</v>
      </c>
      <c r="AH2385" s="147" t="str">
        <f t="shared" si="920"/>
        <v/>
      </c>
      <c r="AI2385" s="147" t="str">
        <f t="shared" si="921"/>
        <v/>
      </c>
      <c r="AJ2385" s="169">
        <f t="shared" si="922"/>
        <v>0</v>
      </c>
      <c r="AK2385" s="169" t="str">
        <f t="shared" si="923"/>
        <v/>
      </c>
      <c r="AL2385" s="169" t="str">
        <f t="shared" si="924"/>
        <v/>
      </c>
      <c r="AM2385" s="169"/>
      <c r="AN2385" s="169"/>
      <c r="AO2385" s="169"/>
      <c r="AP2385" s="169"/>
      <c r="AQ2385" s="169"/>
      <c r="AR2385" s="169"/>
      <c r="AS2385" s="169"/>
      <c r="AT2385" s="148"/>
      <c r="AU2385" s="149"/>
      <c r="AV2385" s="148"/>
      <c r="AW2385" s="173"/>
      <c r="AX2385" s="174"/>
      <c r="AY2385" s="175"/>
      <c r="AZ2385" s="175"/>
      <c r="BA2385" s="176"/>
      <c r="BB2385" s="176"/>
      <c r="BC2385" s="150"/>
      <c r="BE2385" s="151">
        <v>1681</v>
      </c>
      <c r="BF2385" s="164">
        <f t="shared" si="926"/>
        <v>10.75199999999986</v>
      </c>
      <c r="BG2385" s="177">
        <f t="shared" si="927"/>
        <v>0.14980844602454732</v>
      </c>
      <c r="BH2385" s="178">
        <f t="shared" si="928"/>
        <v>2.9825177629927424E-4</v>
      </c>
      <c r="BI2385" s="179" t="str">
        <f t="shared" si="929"/>
        <v/>
      </c>
      <c r="BJ2385" s="179" t="str">
        <f t="shared" si="925"/>
        <v/>
      </c>
    </row>
    <row r="2386" spans="2:62" ht="20.100000000000001" customHeight="1" x14ac:dyDescent="0.25">
      <c r="B2386" s="147"/>
      <c r="C2386" s="151">
        <v>1705</v>
      </c>
      <c r="D2386" s="147">
        <f t="shared" si="898"/>
        <v>2106.3107521098987</v>
      </c>
      <c r="E2386" s="170">
        <f t="shared" si="899"/>
        <v>1.0018322558323147E-5</v>
      </c>
      <c r="F2386" s="170">
        <f t="shared" si="900"/>
        <v>0.9975988175258107</v>
      </c>
      <c r="G2386" s="147">
        <f t="shared" si="901"/>
        <v>1.0018322558323147E-5</v>
      </c>
      <c r="H2386" s="147" t="str">
        <f t="shared" si="902"/>
        <v/>
      </c>
      <c r="I2386" s="147" t="str">
        <f t="shared" si="903"/>
        <v/>
      </c>
      <c r="J2386" s="147">
        <f t="shared" si="904"/>
        <v>1.5147220950754345E-6</v>
      </c>
      <c r="K2386" s="147" t="str">
        <f t="shared" si="905"/>
        <v/>
      </c>
      <c r="L2386" s="147" t="str">
        <f t="shared" si="906"/>
        <v/>
      </c>
      <c r="P2386" s="151">
        <v>1705</v>
      </c>
      <c r="Q2386" s="147">
        <f t="shared" si="907"/>
        <v>67741.287551173707</v>
      </c>
      <c r="R2386" s="170">
        <f t="shared" si="908"/>
        <v>3.1150427288173863E-7</v>
      </c>
      <c r="S2386" s="170">
        <f t="shared" si="909"/>
        <v>0.9975988175258107</v>
      </c>
      <c r="T2386" s="147">
        <f t="shared" si="910"/>
        <v>3.1150427288173863E-7</v>
      </c>
      <c r="U2386" s="147" t="str">
        <f t="shared" si="911"/>
        <v/>
      </c>
      <c r="V2386" s="147" t="str">
        <f t="shared" si="912"/>
        <v/>
      </c>
      <c r="W2386" s="171">
        <f t="shared" si="913"/>
        <v>2.012643722553251E-6</v>
      </c>
      <c r="X2386" s="169" t="str">
        <f t="shared" si="914"/>
        <v/>
      </c>
      <c r="Y2386" s="147" t="str">
        <f t="shared" si="915"/>
        <v/>
      </c>
      <c r="AC2386" s="151">
        <v>1705</v>
      </c>
      <c r="AD2386" s="147">
        <f t="shared" si="916"/>
        <v>2.8200000000000003</v>
      </c>
      <c r="AE2386" s="170">
        <f t="shared" si="917"/>
        <v>7.4828725257805526E-3</v>
      </c>
      <c r="AF2386" s="170">
        <f t="shared" si="918"/>
        <v>0.9975988175258107</v>
      </c>
      <c r="AG2386" s="147">
        <f t="shared" si="919"/>
        <v>7.4828725257805526E-3</v>
      </c>
      <c r="AH2386" s="147" t="str">
        <f t="shared" si="920"/>
        <v/>
      </c>
      <c r="AI2386" s="147" t="str">
        <f t="shared" si="921"/>
        <v/>
      </c>
      <c r="AJ2386" s="169">
        <f t="shared" si="922"/>
        <v>0</v>
      </c>
      <c r="AK2386" s="169" t="str">
        <f t="shared" si="923"/>
        <v/>
      </c>
      <c r="AL2386" s="169" t="str">
        <f t="shared" si="924"/>
        <v/>
      </c>
      <c r="AM2386" s="169"/>
      <c r="AN2386" s="169"/>
      <c r="AO2386" s="169"/>
      <c r="AP2386" s="169"/>
      <c r="AQ2386" s="169"/>
      <c r="AR2386" s="169"/>
      <c r="AS2386" s="169"/>
      <c r="AT2386" s="148"/>
      <c r="AU2386" s="149"/>
      <c r="AV2386" s="148"/>
      <c r="AW2386" s="173"/>
      <c r="AX2386" s="174"/>
      <c r="AY2386" s="175"/>
      <c r="AZ2386" s="175"/>
      <c r="BA2386" s="176"/>
      <c r="BB2386" s="176"/>
      <c r="BC2386" s="150"/>
      <c r="BE2386" s="151">
        <v>1682</v>
      </c>
      <c r="BF2386" s="164">
        <f t="shared" si="926"/>
        <v>10.75839999999986</v>
      </c>
      <c r="BG2386" s="177">
        <f t="shared" si="927"/>
        <v>0.14951019424824805</v>
      </c>
      <c r="BH2386" s="178">
        <f t="shared" si="928"/>
        <v>2.9774137093463438E-4</v>
      </c>
      <c r="BI2386" s="179" t="str">
        <f t="shared" si="929"/>
        <v/>
      </c>
      <c r="BJ2386" s="179" t="str">
        <f t="shared" si="925"/>
        <v/>
      </c>
    </row>
    <row r="2387" spans="2:62" ht="20.100000000000001" customHeight="1" x14ac:dyDescent="0.25">
      <c r="B2387" s="147"/>
      <c r="C2387" s="151">
        <v>1706</v>
      </c>
      <c r="D2387" s="147">
        <f t="shared" si="898"/>
        <v>2109.298426935587</v>
      </c>
      <c r="E2387" s="170">
        <f t="shared" si="899"/>
        <v>9.9058716005199306E-6</v>
      </c>
      <c r="F2387" s="170">
        <f t="shared" si="900"/>
        <v>0.99762858075611804</v>
      </c>
      <c r="G2387" s="147">
        <f t="shared" si="901"/>
        <v>9.9058716005199306E-6</v>
      </c>
      <c r="H2387" s="147" t="str">
        <f t="shared" si="902"/>
        <v/>
      </c>
      <c r="I2387" s="147" t="str">
        <f t="shared" si="903"/>
        <v/>
      </c>
      <c r="J2387" s="147">
        <f t="shared" si="904"/>
        <v>1.5356044310309957E-6</v>
      </c>
      <c r="K2387" s="147" t="str">
        <f t="shared" si="905"/>
        <v/>
      </c>
      <c r="L2387" s="147" t="str">
        <f t="shared" si="906"/>
        <v/>
      </c>
      <c r="P2387" s="151">
        <v>1706</v>
      </c>
      <c r="Q2387" s="147">
        <f t="shared" si="907"/>
        <v>67837.374483870401</v>
      </c>
      <c r="R2387" s="170">
        <f t="shared" si="908"/>
        <v>3.0800778395942588E-7</v>
      </c>
      <c r="S2387" s="170">
        <f t="shared" si="909"/>
        <v>0.99762858075611804</v>
      </c>
      <c r="T2387" s="147">
        <f t="shared" si="910"/>
        <v>3.0800778395942588E-7</v>
      </c>
      <c r="U2387" s="147" t="str">
        <f t="shared" si="911"/>
        <v/>
      </c>
      <c r="V2387" s="147" t="str">
        <f t="shared" si="912"/>
        <v/>
      </c>
      <c r="W2387" s="171">
        <f t="shared" si="913"/>
        <v>1.9961559210961528E-6</v>
      </c>
      <c r="X2387" s="169" t="str">
        <f t="shared" si="914"/>
        <v/>
      </c>
      <c r="Y2387" s="147" t="str">
        <f t="shared" si="915"/>
        <v/>
      </c>
      <c r="AC2387" s="151">
        <v>1706</v>
      </c>
      <c r="AD2387" s="147">
        <f t="shared" si="916"/>
        <v>2.8239999999999998</v>
      </c>
      <c r="AE2387" s="170">
        <f t="shared" si="917"/>
        <v>7.3988808018422966E-3</v>
      </c>
      <c r="AF2387" s="170">
        <f t="shared" si="918"/>
        <v>0.99762858075611804</v>
      </c>
      <c r="AG2387" s="147">
        <f t="shared" si="919"/>
        <v>7.3988808018422966E-3</v>
      </c>
      <c r="AH2387" s="147" t="str">
        <f t="shared" si="920"/>
        <v/>
      </c>
      <c r="AI2387" s="147" t="str">
        <f t="shared" si="921"/>
        <v/>
      </c>
      <c r="AJ2387" s="169">
        <f t="shared" si="922"/>
        <v>0</v>
      </c>
      <c r="AK2387" s="169" t="str">
        <f t="shared" si="923"/>
        <v/>
      </c>
      <c r="AL2387" s="169" t="str">
        <f t="shared" si="924"/>
        <v/>
      </c>
      <c r="AM2387" s="169"/>
      <c r="AN2387" s="169"/>
      <c r="AO2387" s="169"/>
      <c r="AP2387" s="169"/>
      <c r="AQ2387" s="169"/>
      <c r="AR2387" s="169"/>
      <c r="AS2387" s="169"/>
      <c r="AT2387" s="148"/>
      <c r="AU2387" s="149"/>
      <c r="AV2387" s="148"/>
      <c r="AW2387" s="173"/>
      <c r="AX2387" s="174"/>
      <c r="AY2387" s="175"/>
      <c r="AZ2387" s="175"/>
      <c r="BA2387" s="176"/>
      <c r="BB2387" s="176"/>
      <c r="BC2387" s="150"/>
      <c r="BE2387" s="151">
        <v>1683</v>
      </c>
      <c r="BF2387" s="164">
        <f t="shared" si="926"/>
        <v>10.764799999999859</v>
      </c>
      <c r="BG2387" s="177">
        <f t="shared" si="927"/>
        <v>0.14921245287731341</v>
      </c>
      <c r="BH2387" s="178">
        <f t="shared" si="928"/>
        <v>2.972315762292399E-4</v>
      </c>
      <c r="BI2387" s="179" t="str">
        <f t="shared" si="929"/>
        <v/>
      </c>
      <c r="BJ2387" s="179" t="str">
        <f t="shared" si="925"/>
        <v/>
      </c>
    </row>
    <row r="2388" spans="2:62" ht="20.100000000000001" customHeight="1" x14ac:dyDescent="0.25">
      <c r="B2388" s="147"/>
      <c r="C2388" s="151">
        <v>1707</v>
      </c>
      <c r="D2388" s="147">
        <f t="shared" si="898"/>
        <v>2112.2861017612745</v>
      </c>
      <c r="E2388" s="170">
        <f t="shared" si="899"/>
        <v>9.7945261381459393E-6</v>
      </c>
      <c r="F2388" s="170">
        <f t="shared" si="900"/>
        <v>0.99765800967317753</v>
      </c>
      <c r="G2388" s="147">
        <f t="shared" si="901"/>
        <v>9.7945261381459393E-6</v>
      </c>
      <c r="H2388" s="147" t="str">
        <f t="shared" si="902"/>
        <v/>
      </c>
      <c r="I2388" s="147" t="str">
        <f t="shared" si="903"/>
        <v/>
      </c>
      <c r="J2388" s="147">
        <f t="shared" si="904"/>
        <v>1.5567497478743263E-6</v>
      </c>
      <c r="K2388" s="147" t="str">
        <f t="shared" si="905"/>
        <v/>
      </c>
      <c r="L2388" s="147" t="str">
        <f t="shared" si="906"/>
        <v/>
      </c>
      <c r="P2388" s="151">
        <v>1707</v>
      </c>
      <c r="Q2388" s="147">
        <f t="shared" si="907"/>
        <v>67933.461416567094</v>
      </c>
      <c r="R2388" s="170">
        <f t="shared" si="908"/>
        <v>3.0454566871073282E-7</v>
      </c>
      <c r="S2388" s="170">
        <f t="shared" si="909"/>
        <v>0.99765800967317753</v>
      </c>
      <c r="T2388" s="147">
        <f t="shared" si="910"/>
        <v>3.0454566871073282E-7</v>
      </c>
      <c r="U2388" s="147" t="str">
        <f t="shared" si="911"/>
        <v/>
      </c>
      <c r="V2388" s="147" t="str">
        <f t="shared" si="912"/>
        <v/>
      </c>
      <c r="W2388" s="171">
        <f t="shared" si="913"/>
        <v>1.9797715129466742E-6</v>
      </c>
      <c r="X2388" s="169" t="str">
        <f t="shared" si="914"/>
        <v/>
      </c>
      <c r="Y2388" s="147" t="str">
        <f t="shared" si="915"/>
        <v/>
      </c>
      <c r="AC2388" s="151">
        <v>1707</v>
      </c>
      <c r="AD2388" s="147">
        <f t="shared" si="916"/>
        <v>2.8280000000000003</v>
      </c>
      <c r="AE2388" s="170">
        <f t="shared" si="917"/>
        <v>7.3157147931199405E-3</v>
      </c>
      <c r="AF2388" s="170">
        <f t="shared" si="918"/>
        <v>0.99765800967317753</v>
      </c>
      <c r="AG2388" s="147">
        <f t="shared" si="919"/>
        <v>7.3157147931199405E-3</v>
      </c>
      <c r="AH2388" s="147" t="str">
        <f t="shared" si="920"/>
        <v/>
      </c>
      <c r="AI2388" s="147" t="str">
        <f t="shared" si="921"/>
        <v/>
      </c>
      <c r="AJ2388" s="169">
        <f t="shared" si="922"/>
        <v>0</v>
      </c>
      <c r="AK2388" s="169" t="str">
        <f t="shared" si="923"/>
        <v/>
      </c>
      <c r="AL2388" s="169" t="str">
        <f t="shared" si="924"/>
        <v/>
      </c>
      <c r="AM2388" s="169"/>
      <c r="AN2388" s="169"/>
      <c r="AO2388" s="169"/>
      <c r="AP2388" s="169"/>
      <c r="AQ2388" s="169"/>
      <c r="AR2388" s="169"/>
      <c r="AS2388" s="169"/>
      <c r="AT2388" s="148"/>
      <c r="AU2388" s="149"/>
      <c r="AV2388" s="148"/>
      <c r="AW2388" s="173"/>
      <c r="AX2388" s="174"/>
      <c r="AY2388" s="175"/>
      <c r="AZ2388" s="175"/>
      <c r="BA2388" s="176"/>
      <c r="BB2388" s="176"/>
      <c r="BC2388" s="150"/>
      <c r="BE2388" s="151">
        <v>1684</v>
      </c>
      <c r="BF2388" s="164">
        <f t="shared" si="926"/>
        <v>10.771199999999858</v>
      </c>
      <c r="BG2388" s="177">
        <f t="shared" si="927"/>
        <v>0.14891522130108417</v>
      </c>
      <c r="BH2388" s="178">
        <f t="shared" si="928"/>
        <v>2.9672239234959652E-4</v>
      </c>
      <c r="BI2388" s="179" t="str">
        <f t="shared" si="929"/>
        <v/>
      </c>
      <c r="BJ2388" s="179" t="str">
        <f t="shared" si="925"/>
        <v/>
      </c>
    </row>
    <row r="2389" spans="2:62" ht="20.100000000000001" customHeight="1" x14ac:dyDescent="0.25">
      <c r="B2389" s="147"/>
      <c r="C2389" s="151">
        <v>1708</v>
      </c>
      <c r="D2389" s="147">
        <f t="shared" si="898"/>
        <v>2115.273776586962</v>
      </c>
      <c r="E2389" s="170">
        <f t="shared" si="899"/>
        <v>9.6842772880472047E-6</v>
      </c>
      <c r="F2389" s="170">
        <f t="shared" si="900"/>
        <v>0.99768710756656831</v>
      </c>
      <c r="G2389" s="147">
        <f t="shared" si="901"/>
        <v>9.6842772880472047E-6</v>
      </c>
      <c r="H2389" s="147" t="str">
        <f t="shared" si="902"/>
        <v/>
      </c>
      <c r="I2389" s="147" t="str">
        <f t="shared" si="903"/>
        <v/>
      </c>
      <c r="J2389" s="147">
        <f t="shared" si="904"/>
        <v>1.578160985556327E-6</v>
      </c>
      <c r="K2389" s="147" t="str">
        <f t="shared" si="905"/>
        <v/>
      </c>
      <c r="L2389" s="147" t="str">
        <f t="shared" si="906"/>
        <v/>
      </c>
      <c r="P2389" s="151">
        <v>1708</v>
      </c>
      <c r="Q2389" s="147">
        <f t="shared" si="907"/>
        <v>68029.548349263787</v>
      </c>
      <c r="R2389" s="170">
        <f t="shared" si="908"/>
        <v>3.0111765092770366E-7</v>
      </c>
      <c r="S2389" s="170">
        <f t="shared" si="909"/>
        <v>0.99768710756656831</v>
      </c>
      <c r="T2389" s="147">
        <f t="shared" si="910"/>
        <v>3.0111765092770366E-7</v>
      </c>
      <c r="U2389" s="147" t="str">
        <f t="shared" si="911"/>
        <v/>
      </c>
      <c r="V2389" s="147" t="str">
        <f t="shared" si="912"/>
        <v/>
      </c>
      <c r="W2389" s="171">
        <f t="shared" si="913"/>
        <v>1.9634901715997611E-6</v>
      </c>
      <c r="X2389" s="169" t="str">
        <f t="shared" si="914"/>
        <v/>
      </c>
      <c r="Y2389" s="147" t="str">
        <f t="shared" si="915"/>
        <v/>
      </c>
      <c r="AC2389" s="151">
        <v>1708</v>
      </c>
      <c r="AD2389" s="147">
        <f t="shared" si="916"/>
        <v>2.8319999999999999</v>
      </c>
      <c r="AE2389" s="170">
        <f t="shared" si="917"/>
        <v>7.2333678646196876E-3</v>
      </c>
      <c r="AF2389" s="170">
        <f t="shared" si="918"/>
        <v>0.99768710756656831</v>
      </c>
      <c r="AG2389" s="147">
        <f t="shared" si="919"/>
        <v>7.2333678646196876E-3</v>
      </c>
      <c r="AH2389" s="147" t="str">
        <f t="shared" si="920"/>
        <v/>
      </c>
      <c r="AI2389" s="147" t="str">
        <f t="shared" si="921"/>
        <v/>
      </c>
      <c r="AJ2389" s="169">
        <f t="shared" si="922"/>
        <v>0</v>
      </c>
      <c r="AK2389" s="169" t="str">
        <f t="shared" si="923"/>
        <v/>
      </c>
      <c r="AL2389" s="169" t="str">
        <f t="shared" si="924"/>
        <v/>
      </c>
      <c r="AM2389" s="169"/>
      <c r="AN2389" s="169"/>
      <c r="AO2389" s="169"/>
      <c r="AP2389" s="169"/>
      <c r="AQ2389" s="169"/>
      <c r="AR2389" s="169"/>
      <c r="AS2389" s="169"/>
      <c r="AT2389" s="148"/>
      <c r="AU2389" s="149"/>
      <c r="AV2389" s="148"/>
      <c r="AW2389" s="173"/>
      <c r="AX2389" s="174"/>
      <c r="AY2389" s="175"/>
      <c r="AZ2389" s="175"/>
      <c r="BA2389" s="176"/>
      <c r="BB2389" s="176"/>
      <c r="BC2389" s="150"/>
      <c r="BE2389" s="151">
        <v>1685</v>
      </c>
      <c r="BF2389" s="164">
        <f t="shared" si="926"/>
        <v>10.777599999999858</v>
      </c>
      <c r="BG2389" s="177">
        <f t="shared" si="927"/>
        <v>0.14861849890873458</v>
      </c>
      <c r="BH2389" s="178">
        <f t="shared" si="928"/>
        <v>2.9621381945901804E-4</v>
      </c>
      <c r="BI2389" s="179" t="str">
        <f t="shared" si="929"/>
        <v/>
      </c>
      <c r="BJ2389" s="179" t="str">
        <f t="shared" si="925"/>
        <v/>
      </c>
    </row>
    <row r="2390" spans="2:62" ht="20.100000000000001" customHeight="1" x14ac:dyDescent="0.25">
      <c r="B2390" s="147"/>
      <c r="C2390" s="151">
        <v>1709</v>
      </c>
      <c r="D2390" s="147">
        <f t="shared" si="898"/>
        <v>2118.2614514126503</v>
      </c>
      <c r="E2390" s="170">
        <f t="shared" si="899"/>
        <v>9.5751162146490921E-6</v>
      </c>
      <c r="F2390" s="170">
        <f t="shared" si="900"/>
        <v>0.99771587769940062</v>
      </c>
      <c r="G2390" s="147">
        <f t="shared" si="901"/>
        <v>9.5751162146490921E-6</v>
      </c>
      <c r="H2390" s="147" t="str">
        <f t="shared" si="902"/>
        <v/>
      </c>
      <c r="I2390" s="147" t="str">
        <f t="shared" si="903"/>
        <v/>
      </c>
      <c r="J2390" s="147">
        <f t="shared" si="904"/>
        <v>1.5998411116353936E-6</v>
      </c>
      <c r="K2390" s="147" t="str">
        <f t="shared" si="905"/>
        <v/>
      </c>
      <c r="L2390" s="147" t="str">
        <f t="shared" si="906"/>
        <v/>
      </c>
      <c r="P2390" s="151">
        <v>1709</v>
      </c>
      <c r="Q2390" s="147">
        <f t="shared" si="907"/>
        <v>68125.635281960509</v>
      </c>
      <c r="R2390" s="170">
        <f t="shared" si="908"/>
        <v>2.9772345588178563E-7</v>
      </c>
      <c r="S2390" s="170">
        <f t="shared" si="909"/>
        <v>0.99771587769940062</v>
      </c>
      <c r="T2390" s="147">
        <f t="shared" si="910"/>
        <v>2.9772345588178563E-7</v>
      </c>
      <c r="U2390" s="147" t="str">
        <f t="shared" si="911"/>
        <v/>
      </c>
      <c r="V2390" s="147" t="str">
        <f t="shared" si="912"/>
        <v/>
      </c>
      <c r="W2390" s="171">
        <f t="shared" si="913"/>
        <v>1.9473115683060656E-6</v>
      </c>
      <c r="X2390" s="169" t="str">
        <f t="shared" si="914"/>
        <v/>
      </c>
      <c r="Y2390" s="147" t="str">
        <f t="shared" si="915"/>
        <v/>
      </c>
      <c r="AC2390" s="151">
        <v>1709</v>
      </c>
      <c r="AD2390" s="147">
        <f t="shared" si="916"/>
        <v>2.8360000000000003</v>
      </c>
      <c r="AE2390" s="170">
        <f t="shared" si="917"/>
        <v>7.1518334168855441E-3</v>
      </c>
      <c r="AF2390" s="170">
        <f t="shared" si="918"/>
        <v>0.99771587769940062</v>
      </c>
      <c r="AG2390" s="147">
        <f t="shared" si="919"/>
        <v>7.1518334168855441E-3</v>
      </c>
      <c r="AH2390" s="147" t="str">
        <f t="shared" si="920"/>
        <v/>
      </c>
      <c r="AI2390" s="147" t="str">
        <f t="shared" si="921"/>
        <v/>
      </c>
      <c r="AJ2390" s="169">
        <f t="shared" si="922"/>
        <v>0</v>
      </c>
      <c r="AK2390" s="169" t="str">
        <f t="shared" si="923"/>
        <v/>
      </c>
      <c r="AL2390" s="169" t="str">
        <f t="shared" si="924"/>
        <v/>
      </c>
      <c r="AM2390" s="169"/>
      <c r="AN2390" s="169"/>
      <c r="AO2390" s="169"/>
      <c r="AP2390" s="169"/>
      <c r="AQ2390" s="169"/>
      <c r="AR2390" s="169"/>
      <c r="AS2390" s="169"/>
      <c r="AT2390" s="148"/>
      <c r="AU2390" s="149"/>
      <c r="AV2390" s="148"/>
      <c r="AW2390" s="173"/>
      <c r="AX2390" s="174"/>
      <c r="AY2390" s="175"/>
      <c r="AZ2390" s="175"/>
      <c r="BA2390" s="176"/>
      <c r="BB2390" s="176"/>
      <c r="BC2390" s="150"/>
      <c r="BE2390" s="151">
        <v>1686</v>
      </c>
      <c r="BF2390" s="164">
        <f t="shared" si="926"/>
        <v>10.783999999999857</v>
      </c>
      <c r="BG2390" s="177">
        <f t="shared" si="927"/>
        <v>0.14832228508927556</v>
      </c>
      <c r="BH2390" s="178">
        <f t="shared" si="928"/>
        <v>2.9570585771607205E-4</v>
      </c>
      <c r="BI2390" s="179" t="str">
        <f t="shared" si="929"/>
        <v/>
      </c>
      <c r="BJ2390" s="179" t="str">
        <f t="shared" si="925"/>
        <v/>
      </c>
    </row>
    <row r="2391" spans="2:62" ht="20.100000000000001" customHeight="1" x14ac:dyDescent="0.25">
      <c r="B2391" s="147"/>
      <c r="C2391" s="151">
        <v>1710</v>
      </c>
      <c r="D2391" s="147">
        <f t="shared" si="898"/>
        <v>2121.2491262383378</v>
      </c>
      <c r="E2391" s="170">
        <f t="shared" si="899"/>
        <v>9.4670341299831221E-6</v>
      </c>
      <c r="F2391" s="170">
        <f t="shared" si="900"/>
        <v>0.99774432330845764</v>
      </c>
      <c r="G2391" s="147">
        <f t="shared" si="901"/>
        <v>9.4670341299831221E-6</v>
      </c>
      <c r="H2391" s="147" t="str">
        <f t="shared" si="902"/>
        <v/>
      </c>
      <c r="I2391" s="147" t="str">
        <f t="shared" si="903"/>
        <v/>
      </c>
      <c r="J2391" s="147">
        <f t="shared" si="904"/>
        <v>1.6217931214658753E-6</v>
      </c>
      <c r="K2391" s="147" t="str">
        <f t="shared" si="905"/>
        <v/>
      </c>
      <c r="L2391" s="147" t="str">
        <f t="shared" si="906"/>
        <v/>
      </c>
      <c r="P2391" s="151">
        <v>1710</v>
      </c>
      <c r="Q2391" s="147">
        <f t="shared" si="907"/>
        <v>68221.722214657202</v>
      </c>
      <c r="R2391" s="170">
        <f t="shared" si="908"/>
        <v>2.9436281032466643E-7</v>
      </c>
      <c r="S2391" s="170">
        <f t="shared" si="909"/>
        <v>0.99774432330845764</v>
      </c>
      <c r="T2391" s="147">
        <f t="shared" si="910"/>
        <v>2.9436281032466643E-7</v>
      </c>
      <c r="U2391" s="147" t="str">
        <f t="shared" si="911"/>
        <v/>
      </c>
      <c r="V2391" s="147" t="str">
        <f t="shared" si="912"/>
        <v/>
      </c>
      <c r="W2391" s="171">
        <f t="shared" si="913"/>
        <v>1.9312353721113842E-6</v>
      </c>
      <c r="X2391" s="169" t="str">
        <f t="shared" si="914"/>
        <v/>
      </c>
      <c r="Y2391" s="147" t="str">
        <f t="shared" si="915"/>
        <v/>
      </c>
      <c r="AC2391" s="151">
        <v>1710</v>
      </c>
      <c r="AD2391" s="147">
        <f t="shared" si="916"/>
        <v>2.84</v>
      </c>
      <c r="AE2391" s="170">
        <f t="shared" si="917"/>
        <v>7.0711048860194487E-3</v>
      </c>
      <c r="AF2391" s="170">
        <f t="shared" si="918"/>
        <v>0.99774432330845764</v>
      </c>
      <c r="AG2391" s="147">
        <f t="shared" si="919"/>
        <v>7.0711048860194487E-3</v>
      </c>
      <c r="AH2391" s="147" t="str">
        <f t="shared" si="920"/>
        <v/>
      </c>
      <c r="AI2391" s="147" t="str">
        <f t="shared" si="921"/>
        <v/>
      </c>
      <c r="AJ2391" s="169">
        <f t="shared" si="922"/>
        <v>0</v>
      </c>
      <c r="AK2391" s="169" t="str">
        <f t="shared" si="923"/>
        <v/>
      </c>
      <c r="AL2391" s="169" t="str">
        <f t="shared" si="924"/>
        <v/>
      </c>
      <c r="AM2391" s="169"/>
      <c r="AN2391" s="169"/>
      <c r="AO2391" s="169"/>
      <c r="AP2391" s="169"/>
      <c r="AQ2391" s="169"/>
      <c r="AR2391" s="169"/>
      <c r="AS2391" s="169"/>
      <c r="AT2391" s="148"/>
      <c r="AU2391" s="149"/>
      <c r="AV2391" s="148"/>
      <c r="AW2391" s="173"/>
      <c r="AX2391" s="174"/>
      <c r="AY2391" s="175"/>
      <c r="AZ2391" s="175"/>
      <c r="BA2391" s="176"/>
      <c r="BB2391" s="176"/>
      <c r="BC2391" s="150"/>
      <c r="BE2391" s="151">
        <v>1687</v>
      </c>
      <c r="BF2391" s="164">
        <f t="shared" si="926"/>
        <v>10.790399999999856</v>
      </c>
      <c r="BG2391" s="177">
        <f t="shared" si="927"/>
        <v>0.14802657923155949</v>
      </c>
      <c r="BH2391" s="178">
        <f t="shared" si="928"/>
        <v>2.9519850727571795E-4</v>
      </c>
      <c r="BI2391" s="179" t="str">
        <f t="shared" si="929"/>
        <v/>
      </c>
      <c r="BJ2391" s="179" t="str">
        <f t="shared" si="925"/>
        <v/>
      </c>
    </row>
    <row r="2392" spans="2:62" ht="20.100000000000001" customHeight="1" x14ac:dyDescent="0.25">
      <c r="B2392" s="147"/>
      <c r="C2392" s="151">
        <v>1711</v>
      </c>
      <c r="D2392" s="147">
        <f t="shared" si="898"/>
        <v>2124.2368010640253</v>
      </c>
      <c r="E2392" s="170">
        <f t="shared" si="899"/>
        <v>9.3600222937093779E-6</v>
      </c>
      <c r="F2392" s="170">
        <f t="shared" si="900"/>
        <v>0.99777244760433859</v>
      </c>
      <c r="G2392" s="147">
        <f t="shared" si="901"/>
        <v>9.3600222937093779E-6</v>
      </c>
      <c r="H2392" s="147" t="str">
        <f t="shared" si="902"/>
        <v/>
      </c>
      <c r="I2392" s="147" t="str">
        <f t="shared" si="903"/>
        <v/>
      </c>
      <c r="J2392" s="147">
        <f t="shared" si="904"/>
        <v>1.6440200383869385E-6</v>
      </c>
      <c r="K2392" s="147" t="str">
        <f t="shared" si="905"/>
        <v/>
      </c>
      <c r="L2392" s="147" t="str">
        <f t="shared" si="906"/>
        <v/>
      </c>
      <c r="P2392" s="151">
        <v>1711</v>
      </c>
      <c r="Q2392" s="147">
        <f t="shared" si="907"/>
        <v>68317.809147353895</v>
      </c>
      <c r="R2392" s="170">
        <f t="shared" si="908"/>
        <v>2.9103544248897012E-7</v>
      </c>
      <c r="S2392" s="170">
        <f t="shared" si="909"/>
        <v>0.99777244760433859</v>
      </c>
      <c r="T2392" s="147">
        <f t="shared" si="910"/>
        <v>2.9103544248897012E-7</v>
      </c>
      <c r="U2392" s="147" t="str">
        <f t="shared" si="911"/>
        <v/>
      </c>
      <c r="V2392" s="147" t="str">
        <f t="shared" si="912"/>
        <v/>
      </c>
      <c r="W2392" s="171">
        <f t="shared" si="913"/>
        <v>1.9152612498958835E-6</v>
      </c>
      <c r="X2392" s="169" t="str">
        <f t="shared" si="914"/>
        <v/>
      </c>
      <c r="Y2392" s="147" t="str">
        <f t="shared" si="915"/>
        <v/>
      </c>
      <c r="AC2392" s="151">
        <v>1711</v>
      </c>
      <c r="AD2392" s="147">
        <f t="shared" si="916"/>
        <v>2.8440000000000003</v>
      </c>
      <c r="AE2392" s="170">
        <f t="shared" si="917"/>
        <v>6.9911757436980134E-3</v>
      </c>
      <c r="AF2392" s="170">
        <f t="shared" si="918"/>
        <v>0.99777244760433859</v>
      </c>
      <c r="AG2392" s="147">
        <f t="shared" si="919"/>
        <v>6.9911757436980134E-3</v>
      </c>
      <c r="AH2392" s="147" t="str">
        <f t="shared" si="920"/>
        <v/>
      </c>
      <c r="AI2392" s="147" t="str">
        <f t="shared" si="921"/>
        <v/>
      </c>
      <c r="AJ2392" s="169">
        <f t="shared" si="922"/>
        <v>0</v>
      </c>
      <c r="AK2392" s="169" t="str">
        <f t="shared" si="923"/>
        <v/>
      </c>
      <c r="AL2392" s="169" t="str">
        <f t="shared" si="924"/>
        <v/>
      </c>
      <c r="AM2392" s="169"/>
      <c r="AN2392" s="169"/>
      <c r="AO2392" s="169"/>
      <c r="AP2392" s="169"/>
      <c r="AQ2392" s="169"/>
      <c r="AR2392" s="169"/>
      <c r="AS2392" s="169"/>
      <c r="AT2392" s="148"/>
      <c r="AU2392" s="149"/>
      <c r="AV2392" s="148"/>
      <c r="AW2392" s="173"/>
      <c r="AX2392" s="174"/>
      <c r="AY2392" s="175"/>
      <c r="AZ2392" s="175"/>
      <c r="BA2392" s="176"/>
      <c r="BB2392" s="176"/>
      <c r="BC2392" s="150"/>
      <c r="BE2392" s="151">
        <v>1688</v>
      </c>
      <c r="BF2392" s="164">
        <f t="shared" si="926"/>
        <v>10.796799999999855</v>
      </c>
      <c r="BG2392" s="177">
        <f t="shared" si="927"/>
        <v>0.14773138072428377</v>
      </c>
      <c r="BH2392" s="178">
        <f t="shared" si="928"/>
        <v>2.9469176828850197E-4</v>
      </c>
      <c r="BI2392" s="179" t="str">
        <f t="shared" si="929"/>
        <v/>
      </c>
      <c r="BJ2392" s="179" t="str">
        <f t="shared" si="925"/>
        <v/>
      </c>
    </row>
    <row r="2393" spans="2:62" ht="20.100000000000001" customHeight="1" x14ac:dyDescent="0.25">
      <c r="B2393" s="147"/>
      <c r="C2393" s="151">
        <v>1712</v>
      </c>
      <c r="D2393" s="147">
        <f t="shared" si="898"/>
        <v>2127.2244758897136</v>
      </c>
      <c r="E2393" s="170">
        <f t="shared" si="899"/>
        <v>9.2540720131352534E-6</v>
      </c>
      <c r="F2393" s="170">
        <f t="shared" si="900"/>
        <v>0.99780025377160009</v>
      </c>
      <c r="G2393" s="147">
        <f t="shared" si="901"/>
        <v>9.2540720131352534E-6</v>
      </c>
      <c r="H2393" s="147" t="str">
        <f t="shared" si="902"/>
        <v/>
      </c>
      <c r="I2393" s="147" t="str">
        <f t="shared" si="903"/>
        <v/>
      </c>
      <c r="J2393" s="147">
        <f t="shared" si="904"/>
        <v>1.6665249139117476E-6</v>
      </c>
      <c r="K2393" s="147" t="str">
        <f t="shared" si="905"/>
        <v/>
      </c>
      <c r="L2393" s="147" t="str">
        <f t="shared" si="906"/>
        <v/>
      </c>
      <c r="P2393" s="151">
        <v>1712</v>
      </c>
      <c r="Q2393" s="147">
        <f t="shared" si="907"/>
        <v>68413.896080050588</v>
      </c>
      <c r="R2393" s="170">
        <f t="shared" si="908"/>
        <v>2.8774108208884165E-7</v>
      </c>
      <c r="S2393" s="170">
        <f t="shared" si="909"/>
        <v>0.99780025377160009</v>
      </c>
      <c r="T2393" s="147">
        <f t="shared" si="910"/>
        <v>2.8774108208884165E-7</v>
      </c>
      <c r="U2393" s="147" t="str">
        <f t="shared" si="911"/>
        <v/>
      </c>
      <c r="V2393" s="147" t="str">
        <f t="shared" si="912"/>
        <v/>
      </c>
      <c r="W2393" s="171">
        <f t="shared" si="913"/>
        <v>1.899388866413238E-6</v>
      </c>
      <c r="X2393" s="169" t="str">
        <f t="shared" si="914"/>
        <v/>
      </c>
      <c r="Y2393" s="147" t="str">
        <f t="shared" si="915"/>
        <v/>
      </c>
      <c r="AC2393" s="151">
        <v>1712</v>
      </c>
      <c r="AD2393" s="147">
        <f t="shared" si="916"/>
        <v>2.8479999999999999</v>
      </c>
      <c r="AE2393" s="170">
        <f t="shared" si="917"/>
        <v>6.9120394971865584E-3</v>
      </c>
      <c r="AF2393" s="170">
        <f t="shared" si="918"/>
        <v>0.99780025377160009</v>
      </c>
      <c r="AG2393" s="147">
        <f t="shared" si="919"/>
        <v>6.9120394971865584E-3</v>
      </c>
      <c r="AH2393" s="147" t="str">
        <f t="shared" si="920"/>
        <v/>
      </c>
      <c r="AI2393" s="147" t="str">
        <f t="shared" si="921"/>
        <v/>
      </c>
      <c r="AJ2393" s="169">
        <f t="shared" si="922"/>
        <v>0</v>
      </c>
      <c r="AK2393" s="169" t="str">
        <f t="shared" si="923"/>
        <v/>
      </c>
      <c r="AL2393" s="169" t="str">
        <f t="shared" si="924"/>
        <v/>
      </c>
      <c r="AM2393" s="169"/>
      <c r="AN2393" s="169"/>
      <c r="AO2393" s="169"/>
      <c r="AP2393" s="169"/>
      <c r="AQ2393" s="169"/>
      <c r="AR2393" s="169"/>
      <c r="AS2393" s="169"/>
      <c r="AT2393" s="148"/>
      <c r="AU2393" s="149"/>
      <c r="AV2393" s="148"/>
      <c r="AW2393" s="173"/>
      <c r="AX2393" s="174"/>
      <c r="AY2393" s="175"/>
      <c r="AZ2393" s="175"/>
      <c r="BA2393" s="176"/>
      <c r="BB2393" s="176"/>
      <c r="BC2393" s="150"/>
      <c r="BE2393" s="151">
        <v>1689</v>
      </c>
      <c r="BF2393" s="164">
        <f t="shared" si="926"/>
        <v>10.803199999999855</v>
      </c>
      <c r="BG2393" s="177">
        <f t="shared" si="927"/>
        <v>0.14743668895599527</v>
      </c>
      <c r="BH2393" s="178">
        <f t="shared" si="928"/>
        <v>2.9418564090144539E-4</v>
      </c>
      <c r="BI2393" s="179" t="str">
        <f t="shared" si="929"/>
        <v/>
      </c>
      <c r="BJ2393" s="179" t="str">
        <f t="shared" si="925"/>
        <v/>
      </c>
    </row>
    <row r="2394" spans="2:62" ht="20.100000000000001" customHeight="1" x14ac:dyDescent="0.25">
      <c r="B2394" s="147"/>
      <c r="C2394" s="151">
        <v>1713</v>
      </c>
      <c r="D2394" s="147">
        <f t="shared" si="898"/>
        <v>2130.2121507154011</v>
      </c>
      <c r="E2394" s="170">
        <f t="shared" si="899"/>
        <v>9.149174643230033E-6</v>
      </c>
      <c r="F2394" s="170">
        <f t="shared" si="900"/>
        <v>0.99782774496889937</v>
      </c>
      <c r="G2394" s="147">
        <f t="shared" si="901"/>
        <v>9.149174643230033E-6</v>
      </c>
      <c r="H2394" s="147" t="str">
        <f t="shared" si="902"/>
        <v/>
      </c>
      <c r="I2394" s="147" t="str">
        <f t="shared" si="903"/>
        <v/>
      </c>
      <c r="J2394" s="147">
        <f t="shared" si="904"/>
        <v>1.6893108279169024E-6</v>
      </c>
      <c r="K2394" s="147" t="str">
        <f t="shared" si="905"/>
        <v/>
      </c>
      <c r="L2394" s="147" t="str">
        <f t="shared" si="906"/>
        <v/>
      </c>
      <c r="P2394" s="151">
        <v>1713</v>
      </c>
      <c r="Q2394" s="147">
        <f t="shared" si="907"/>
        <v>68509.983012747311</v>
      </c>
      <c r="R2394" s="170">
        <f t="shared" si="908"/>
        <v>2.8447946032039542E-7</v>
      </c>
      <c r="S2394" s="170">
        <f t="shared" si="909"/>
        <v>0.99782774496889937</v>
      </c>
      <c r="T2394" s="147">
        <f t="shared" si="910"/>
        <v>2.8447946032039542E-7</v>
      </c>
      <c r="U2394" s="147" t="str">
        <f t="shared" si="911"/>
        <v/>
      </c>
      <c r="V2394" s="147" t="str">
        <f t="shared" si="912"/>
        <v/>
      </c>
      <c r="W2394" s="171">
        <f t="shared" si="913"/>
        <v>1.8836178843295648E-6</v>
      </c>
      <c r="X2394" s="169" t="str">
        <f t="shared" si="914"/>
        <v/>
      </c>
      <c r="Y2394" s="147" t="str">
        <f t="shared" si="915"/>
        <v/>
      </c>
      <c r="AC2394" s="151">
        <v>1713</v>
      </c>
      <c r="AD2394" s="147">
        <f t="shared" si="916"/>
        <v>2.8520000000000003</v>
      </c>
      <c r="AE2394" s="170">
        <f t="shared" si="917"/>
        <v>6.8336896893498754E-3</v>
      </c>
      <c r="AF2394" s="170">
        <f t="shared" si="918"/>
        <v>0.99782774496889937</v>
      </c>
      <c r="AG2394" s="147">
        <f t="shared" si="919"/>
        <v>6.8336896893498754E-3</v>
      </c>
      <c r="AH2394" s="147" t="str">
        <f t="shared" si="920"/>
        <v/>
      </c>
      <c r="AI2394" s="147" t="str">
        <f t="shared" si="921"/>
        <v/>
      </c>
      <c r="AJ2394" s="169">
        <f t="shared" si="922"/>
        <v>0</v>
      </c>
      <c r="AK2394" s="169" t="str">
        <f t="shared" si="923"/>
        <v/>
      </c>
      <c r="AL2394" s="169" t="str">
        <f t="shared" si="924"/>
        <v/>
      </c>
      <c r="AM2394" s="169"/>
      <c r="AN2394" s="169"/>
      <c r="AO2394" s="169"/>
      <c r="AP2394" s="169"/>
      <c r="AQ2394" s="169"/>
      <c r="AR2394" s="169"/>
      <c r="AS2394" s="169"/>
      <c r="AT2394" s="148"/>
      <c r="AU2394" s="149"/>
      <c r="AV2394" s="148"/>
      <c r="AW2394" s="173"/>
      <c r="AX2394" s="174"/>
      <c r="AY2394" s="175"/>
      <c r="AZ2394" s="175"/>
      <c r="BA2394" s="176"/>
      <c r="BB2394" s="176"/>
      <c r="BC2394" s="150"/>
      <c r="BE2394" s="151">
        <v>1690</v>
      </c>
      <c r="BF2394" s="164">
        <f t="shared" si="926"/>
        <v>10.809599999999854</v>
      </c>
      <c r="BG2394" s="177">
        <f t="shared" si="927"/>
        <v>0.14714250331509382</v>
      </c>
      <c r="BH2394" s="178">
        <f t="shared" si="928"/>
        <v>2.936801252573229E-4</v>
      </c>
      <c r="BI2394" s="179" t="str">
        <f t="shared" si="929"/>
        <v/>
      </c>
      <c r="BJ2394" s="179" t="str">
        <f t="shared" si="925"/>
        <v/>
      </c>
    </row>
    <row r="2395" spans="2:62" ht="20.100000000000001" customHeight="1" x14ac:dyDescent="0.25">
      <c r="B2395" s="147"/>
      <c r="C2395" s="151">
        <v>1714</v>
      </c>
      <c r="D2395" s="147">
        <f t="shared" si="898"/>
        <v>2133.1998255410895</v>
      </c>
      <c r="E2395" s="170">
        <f t="shared" si="899"/>
        <v>9.0453215866354413E-6</v>
      </c>
      <c r="F2395" s="170">
        <f t="shared" si="900"/>
        <v>0.99785492432913614</v>
      </c>
      <c r="G2395" s="147">
        <f t="shared" si="901"/>
        <v>9.0453215866354413E-6</v>
      </c>
      <c r="H2395" s="147" t="str">
        <f t="shared" si="902"/>
        <v/>
      </c>
      <c r="I2395" s="147" t="str">
        <f t="shared" si="903"/>
        <v/>
      </c>
      <c r="J2395" s="147">
        <f t="shared" si="904"/>
        <v>1.7123808888323259E-6</v>
      </c>
      <c r="K2395" s="147" t="str">
        <f t="shared" si="905"/>
        <v/>
      </c>
      <c r="L2395" s="147" t="str">
        <f t="shared" si="906"/>
        <v/>
      </c>
      <c r="P2395" s="151">
        <v>1714</v>
      </c>
      <c r="Q2395" s="147">
        <f t="shared" si="907"/>
        <v>68606.069945444004</v>
      </c>
      <c r="R2395" s="170">
        <f t="shared" si="908"/>
        <v>2.8125030986205266E-7</v>
      </c>
      <c r="S2395" s="170">
        <f t="shared" si="909"/>
        <v>0.99785492432913614</v>
      </c>
      <c r="T2395" s="147">
        <f t="shared" si="910"/>
        <v>2.8125030986205266E-7</v>
      </c>
      <c r="U2395" s="147" t="str">
        <f t="shared" si="911"/>
        <v/>
      </c>
      <c r="V2395" s="147" t="str">
        <f t="shared" si="912"/>
        <v/>
      </c>
      <c r="W2395" s="171">
        <f t="shared" si="913"/>
        <v>1.8679479642622506E-6</v>
      </c>
      <c r="X2395" s="169" t="str">
        <f t="shared" si="914"/>
        <v/>
      </c>
      <c r="Y2395" s="147" t="str">
        <f t="shared" si="915"/>
        <v/>
      </c>
      <c r="AC2395" s="151">
        <v>1714</v>
      </c>
      <c r="AD2395" s="147">
        <f t="shared" si="916"/>
        <v>2.8559999999999999</v>
      </c>
      <c r="AE2395" s="170">
        <f t="shared" si="917"/>
        <v>6.7561198986603012E-3</v>
      </c>
      <c r="AF2395" s="170">
        <f t="shared" si="918"/>
        <v>0.99785492432913614</v>
      </c>
      <c r="AG2395" s="147">
        <f t="shared" si="919"/>
        <v>6.7561198986603012E-3</v>
      </c>
      <c r="AH2395" s="147" t="str">
        <f t="shared" si="920"/>
        <v/>
      </c>
      <c r="AI2395" s="147" t="str">
        <f t="shared" si="921"/>
        <v/>
      </c>
      <c r="AJ2395" s="169">
        <f t="shared" si="922"/>
        <v>0</v>
      </c>
      <c r="AK2395" s="169" t="str">
        <f t="shared" si="923"/>
        <v/>
      </c>
      <c r="AL2395" s="169" t="str">
        <f t="shared" si="924"/>
        <v/>
      </c>
      <c r="AM2395" s="169"/>
      <c r="AN2395" s="169"/>
      <c r="AO2395" s="169"/>
      <c r="AP2395" s="169"/>
      <c r="AQ2395" s="169"/>
      <c r="AR2395" s="169"/>
      <c r="AS2395" s="169"/>
      <c r="AT2395" s="148"/>
      <c r="AU2395" s="149"/>
      <c r="AV2395" s="148"/>
      <c r="AW2395" s="173"/>
      <c r="AX2395" s="174"/>
      <c r="AY2395" s="175"/>
      <c r="AZ2395" s="175"/>
      <c r="BA2395" s="176"/>
      <c r="BB2395" s="176"/>
      <c r="BC2395" s="150"/>
      <c r="BE2395" s="151">
        <v>1691</v>
      </c>
      <c r="BF2395" s="164">
        <f t="shared" si="926"/>
        <v>10.815999999999853</v>
      </c>
      <c r="BG2395" s="177">
        <f t="shared" si="927"/>
        <v>0.1468488231898365</v>
      </c>
      <c r="BH2395" s="178">
        <f t="shared" si="928"/>
        <v>2.9317522149474584E-4</v>
      </c>
      <c r="BI2395" s="179" t="str">
        <f t="shared" si="929"/>
        <v/>
      </c>
      <c r="BJ2395" s="179" t="str">
        <f t="shared" si="925"/>
        <v/>
      </c>
    </row>
    <row r="2396" spans="2:62" ht="20.100000000000001" customHeight="1" x14ac:dyDescent="0.25">
      <c r="B2396" s="147"/>
      <c r="C2396" s="151">
        <v>1715</v>
      </c>
      <c r="D2396" s="147">
        <f t="shared" si="898"/>
        <v>2136.1875003667769</v>
      </c>
      <c r="E2396" s="170">
        <f t="shared" si="899"/>
        <v>8.9425042936725168E-6</v>
      </c>
      <c r="F2396" s="170">
        <f t="shared" si="900"/>
        <v>0.99788179495959539</v>
      </c>
      <c r="G2396" s="147">
        <f t="shared" si="901"/>
        <v>8.9425042936725168E-6</v>
      </c>
      <c r="H2396" s="147" t="str">
        <f t="shared" si="902"/>
        <v/>
      </c>
      <c r="I2396" s="147" t="str">
        <f t="shared" si="903"/>
        <v/>
      </c>
      <c r="J2396" s="147">
        <f t="shared" si="904"/>
        <v>1.7357382338312911E-6</v>
      </c>
      <c r="K2396" s="147" t="str">
        <f t="shared" si="905"/>
        <v/>
      </c>
      <c r="L2396" s="147" t="str">
        <f t="shared" si="906"/>
        <v/>
      </c>
      <c r="P2396" s="151">
        <v>1715</v>
      </c>
      <c r="Q2396" s="147">
        <f t="shared" si="907"/>
        <v>68702.156878140697</v>
      </c>
      <c r="R2396" s="170">
        <f t="shared" si="908"/>
        <v>2.7805336487474263E-7</v>
      </c>
      <c r="S2396" s="170">
        <f t="shared" si="909"/>
        <v>0.99788179495959539</v>
      </c>
      <c r="T2396" s="147">
        <f t="shared" si="910"/>
        <v>2.7805336487474263E-7</v>
      </c>
      <c r="U2396" s="147" t="str">
        <f t="shared" si="911"/>
        <v/>
      </c>
      <c r="V2396" s="147" t="str">
        <f t="shared" si="912"/>
        <v/>
      </c>
      <c r="W2396" s="171">
        <f t="shared" si="913"/>
        <v>1.8523787648185596E-6</v>
      </c>
      <c r="X2396" s="169" t="str">
        <f t="shared" si="914"/>
        <v/>
      </c>
      <c r="Y2396" s="147" t="str">
        <f t="shared" si="915"/>
        <v/>
      </c>
      <c r="AC2396" s="151">
        <v>1715</v>
      </c>
      <c r="AD2396" s="147">
        <f t="shared" si="916"/>
        <v>2.8600000000000003</v>
      </c>
      <c r="AE2396" s="170">
        <f t="shared" si="917"/>
        <v>6.6793237392026089E-3</v>
      </c>
      <c r="AF2396" s="170">
        <f t="shared" si="918"/>
        <v>0.99788179495959539</v>
      </c>
      <c r="AG2396" s="147">
        <f t="shared" si="919"/>
        <v>6.6793237392026089E-3</v>
      </c>
      <c r="AH2396" s="147" t="str">
        <f t="shared" si="920"/>
        <v/>
      </c>
      <c r="AI2396" s="147" t="str">
        <f t="shared" si="921"/>
        <v/>
      </c>
      <c r="AJ2396" s="169">
        <f t="shared" si="922"/>
        <v>0</v>
      </c>
      <c r="AK2396" s="169" t="str">
        <f t="shared" si="923"/>
        <v/>
      </c>
      <c r="AL2396" s="169" t="str">
        <f t="shared" si="924"/>
        <v/>
      </c>
      <c r="AM2396" s="169"/>
      <c r="AN2396" s="169"/>
      <c r="AO2396" s="169"/>
      <c r="AP2396" s="169"/>
      <c r="AQ2396" s="169"/>
      <c r="AR2396" s="169"/>
      <c r="AS2396" s="169"/>
      <c r="AT2396" s="148"/>
      <c r="AU2396" s="149"/>
      <c r="AV2396" s="148"/>
      <c r="AW2396" s="173"/>
      <c r="AX2396" s="174"/>
      <c r="AY2396" s="175"/>
      <c r="AZ2396" s="175"/>
      <c r="BA2396" s="176"/>
      <c r="BB2396" s="176"/>
      <c r="BC2396" s="150"/>
      <c r="BE2396" s="151">
        <v>1692</v>
      </c>
      <c r="BF2396" s="164">
        <f t="shared" si="926"/>
        <v>10.822399999999853</v>
      </c>
      <c r="BG2396" s="177">
        <f t="shared" si="927"/>
        <v>0.14655564796834175</v>
      </c>
      <c r="BH2396" s="178">
        <f t="shared" si="928"/>
        <v>2.9267092974893938E-4</v>
      </c>
      <c r="BI2396" s="179" t="str">
        <f t="shared" si="929"/>
        <v/>
      </c>
      <c r="BJ2396" s="179" t="str">
        <f t="shared" si="925"/>
        <v/>
      </c>
    </row>
    <row r="2397" spans="2:62" ht="20.100000000000001" customHeight="1" x14ac:dyDescent="0.25">
      <c r="B2397" s="147"/>
      <c r="C2397" s="151">
        <v>1716</v>
      </c>
      <c r="D2397" s="147">
        <f t="shared" si="898"/>
        <v>2139.1751751924644</v>
      </c>
      <c r="E2397" s="170">
        <f t="shared" si="899"/>
        <v>8.8407142623442928E-6</v>
      </c>
      <c r="F2397" s="170">
        <f t="shared" si="900"/>
        <v>0.99790835994208948</v>
      </c>
      <c r="G2397" s="147">
        <f t="shared" si="901"/>
        <v>8.8407142623442928E-6</v>
      </c>
      <c r="H2397" s="147" t="str">
        <f t="shared" si="902"/>
        <v/>
      </c>
      <c r="I2397" s="147" t="str">
        <f t="shared" si="903"/>
        <v/>
      </c>
      <c r="J2397" s="147">
        <f t="shared" si="904"/>
        <v>1.7593860290208771E-6</v>
      </c>
      <c r="K2397" s="147" t="str">
        <f t="shared" si="905"/>
        <v/>
      </c>
      <c r="L2397" s="147" t="str">
        <f t="shared" si="906"/>
        <v/>
      </c>
      <c r="P2397" s="151">
        <v>1716</v>
      </c>
      <c r="Q2397" s="147">
        <f t="shared" si="907"/>
        <v>68798.24381083739</v>
      </c>
      <c r="R2397" s="170">
        <f t="shared" si="908"/>
        <v>2.7488836100199696E-7</v>
      </c>
      <c r="S2397" s="170">
        <f t="shared" si="909"/>
        <v>0.99790835994208948</v>
      </c>
      <c r="T2397" s="147">
        <f t="shared" si="910"/>
        <v>2.7488836100199696E-7</v>
      </c>
      <c r="U2397" s="147" t="str">
        <f t="shared" si="911"/>
        <v/>
      </c>
      <c r="V2397" s="147" t="str">
        <f t="shared" si="912"/>
        <v/>
      </c>
      <c r="W2397" s="171">
        <f t="shared" si="913"/>
        <v>1.8369099426341397E-6</v>
      </c>
      <c r="X2397" s="169" t="str">
        <f t="shared" si="914"/>
        <v/>
      </c>
      <c r="Y2397" s="147" t="str">
        <f t="shared" si="915"/>
        <v/>
      </c>
      <c r="AC2397" s="151">
        <v>1716</v>
      </c>
      <c r="AD2397" s="147">
        <f t="shared" si="916"/>
        <v>2.8639999999999999</v>
      </c>
      <c r="AE2397" s="170">
        <f t="shared" si="917"/>
        <v>6.603294860676282E-3</v>
      </c>
      <c r="AF2397" s="170">
        <f t="shared" si="918"/>
        <v>0.99790835994208948</v>
      </c>
      <c r="AG2397" s="147">
        <f t="shared" si="919"/>
        <v>6.603294860676282E-3</v>
      </c>
      <c r="AH2397" s="147" t="str">
        <f t="shared" si="920"/>
        <v/>
      </c>
      <c r="AI2397" s="147" t="str">
        <f t="shared" si="921"/>
        <v/>
      </c>
      <c r="AJ2397" s="169">
        <f t="shared" si="922"/>
        <v>0</v>
      </c>
      <c r="AK2397" s="169" t="str">
        <f t="shared" si="923"/>
        <v/>
      </c>
      <c r="AL2397" s="169" t="str">
        <f t="shared" si="924"/>
        <v/>
      </c>
      <c r="AM2397" s="169"/>
      <c r="AN2397" s="169"/>
      <c r="AO2397" s="169"/>
      <c r="AP2397" s="169"/>
      <c r="AQ2397" s="169"/>
      <c r="AR2397" s="169"/>
      <c r="AS2397" s="169"/>
      <c r="AT2397" s="148"/>
      <c r="AU2397" s="149"/>
      <c r="AV2397" s="148"/>
      <c r="AW2397" s="173"/>
      <c r="AX2397" s="174"/>
      <c r="AY2397" s="175"/>
      <c r="AZ2397" s="175"/>
      <c r="BA2397" s="176"/>
      <c r="BB2397" s="176"/>
      <c r="BC2397" s="150"/>
      <c r="BE2397" s="151">
        <v>1693</v>
      </c>
      <c r="BF2397" s="164">
        <f t="shared" si="926"/>
        <v>10.828799999999852</v>
      </c>
      <c r="BG2397" s="177">
        <f t="shared" si="927"/>
        <v>0.14626297703859281</v>
      </c>
      <c r="BH2397" s="178">
        <f t="shared" si="928"/>
        <v>2.9216725015046574E-4</v>
      </c>
      <c r="BI2397" s="179" t="str">
        <f t="shared" si="929"/>
        <v/>
      </c>
      <c r="BJ2397" s="179" t="str">
        <f t="shared" si="925"/>
        <v/>
      </c>
    </row>
    <row r="2398" spans="2:62" ht="20.100000000000001" customHeight="1" x14ac:dyDescent="0.25">
      <c r="B2398" s="147"/>
      <c r="C2398" s="151">
        <v>1717</v>
      </c>
      <c r="D2398" s="147">
        <f t="shared" si="898"/>
        <v>2142.1628500181528</v>
      </c>
      <c r="E2398" s="170">
        <f t="shared" si="899"/>
        <v>8.7399430383348986E-6</v>
      </c>
      <c r="F2398" s="170">
        <f t="shared" si="900"/>
        <v>0.99793462233310082</v>
      </c>
      <c r="G2398" s="147">
        <f t="shared" si="901"/>
        <v>8.7399430383348986E-6</v>
      </c>
      <c r="H2398" s="147" t="str">
        <f t="shared" si="902"/>
        <v/>
      </c>
      <c r="I2398" s="147" t="str">
        <f t="shared" si="903"/>
        <v/>
      </c>
      <c r="J2398" s="147">
        <f t="shared" si="904"/>
        <v>1.7833274696325855E-6</v>
      </c>
      <c r="K2398" s="147" t="str">
        <f t="shared" si="905"/>
        <v/>
      </c>
      <c r="L2398" s="147" t="str">
        <f t="shared" si="906"/>
        <v/>
      </c>
      <c r="P2398" s="151">
        <v>1717</v>
      </c>
      <c r="Q2398" s="147">
        <f t="shared" si="907"/>
        <v>68894.330743534112</v>
      </c>
      <c r="R2398" s="170">
        <f t="shared" si="908"/>
        <v>2.7175503536991595E-7</v>
      </c>
      <c r="S2398" s="170">
        <f t="shared" si="909"/>
        <v>0.99793462233310082</v>
      </c>
      <c r="T2398" s="147">
        <f t="shared" si="910"/>
        <v>2.7175503536991595E-7</v>
      </c>
      <c r="U2398" s="147" t="str">
        <f t="shared" si="911"/>
        <v/>
      </c>
      <c r="V2398" s="147" t="str">
        <f t="shared" si="912"/>
        <v/>
      </c>
      <c r="W2398" s="171">
        <f t="shared" si="913"/>
        <v>1.8215411524113163E-6</v>
      </c>
      <c r="X2398" s="169" t="str">
        <f t="shared" si="914"/>
        <v/>
      </c>
      <c r="Y2398" s="147" t="str">
        <f t="shared" si="915"/>
        <v/>
      </c>
      <c r="AC2398" s="151">
        <v>1717</v>
      </c>
      <c r="AD2398" s="147">
        <f t="shared" si="916"/>
        <v>2.8680000000000003</v>
      </c>
      <c r="AE2398" s="170">
        <f t="shared" si="917"/>
        <v>6.5280269483946338E-3</v>
      </c>
      <c r="AF2398" s="170">
        <f t="shared" si="918"/>
        <v>0.99793462233310082</v>
      </c>
      <c r="AG2398" s="147">
        <f t="shared" si="919"/>
        <v>6.5280269483946338E-3</v>
      </c>
      <c r="AH2398" s="147" t="str">
        <f t="shared" si="920"/>
        <v/>
      </c>
      <c r="AI2398" s="147" t="str">
        <f t="shared" si="921"/>
        <v/>
      </c>
      <c r="AJ2398" s="169">
        <f t="shared" si="922"/>
        <v>0</v>
      </c>
      <c r="AK2398" s="169" t="str">
        <f t="shared" si="923"/>
        <v/>
      </c>
      <c r="AL2398" s="169" t="str">
        <f t="shared" si="924"/>
        <v/>
      </c>
      <c r="AM2398" s="169"/>
      <c r="AN2398" s="169"/>
      <c r="AO2398" s="169"/>
      <c r="AP2398" s="169"/>
      <c r="AQ2398" s="169"/>
      <c r="AR2398" s="169"/>
      <c r="AS2398" s="169"/>
      <c r="AT2398" s="148"/>
      <c r="AU2398" s="149"/>
      <c r="AV2398" s="148"/>
      <c r="AW2398" s="173"/>
      <c r="AX2398" s="174"/>
      <c r="AY2398" s="175"/>
      <c r="AZ2398" s="175"/>
      <c r="BA2398" s="176"/>
      <c r="BB2398" s="176"/>
      <c r="BC2398" s="150"/>
      <c r="BE2398" s="151">
        <v>1694</v>
      </c>
      <c r="BF2398" s="164">
        <f t="shared" si="926"/>
        <v>10.835199999999851</v>
      </c>
      <c r="BG2398" s="177">
        <f t="shared" si="927"/>
        <v>0.14597080978844235</v>
      </c>
      <c r="BH2398" s="178">
        <f t="shared" si="928"/>
        <v>2.9166418282652873E-4</v>
      </c>
      <c r="BI2398" s="179" t="str">
        <f t="shared" si="929"/>
        <v/>
      </c>
      <c r="BJ2398" s="179" t="str">
        <f t="shared" si="925"/>
        <v/>
      </c>
    </row>
    <row r="2399" spans="2:62" ht="20.100000000000001" customHeight="1" x14ac:dyDescent="0.25">
      <c r="B2399" s="147"/>
      <c r="C2399" s="151">
        <v>1718</v>
      </c>
      <c r="D2399" s="147">
        <f t="shared" si="898"/>
        <v>2145.1505248438402</v>
      </c>
      <c r="E2399" s="170">
        <f t="shared" si="899"/>
        <v>8.6401822150048987E-6</v>
      </c>
      <c r="F2399" s="170">
        <f t="shared" si="900"/>
        <v>0.99796058516392461</v>
      </c>
      <c r="G2399" s="147">
        <f t="shared" si="901"/>
        <v>8.6401822150048987E-6</v>
      </c>
      <c r="H2399" s="147" t="str">
        <f t="shared" si="902"/>
        <v/>
      </c>
      <c r="I2399" s="147" t="str">
        <f t="shared" si="903"/>
        <v/>
      </c>
      <c r="J2399" s="147">
        <f t="shared" si="904"/>
        <v>1.8075657802132408E-6</v>
      </c>
      <c r="K2399" s="147" t="str">
        <f t="shared" si="905"/>
        <v/>
      </c>
      <c r="L2399" s="147" t="str">
        <f t="shared" si="906"/>
        <v/>
      </c>
      <c r="P2399" s="151">
        <v>1718</v>
      </c>
      <c r="Q2399" s="147">
        <f t="shared" si="907"/>
        <v>68990.417676230805</v>
      </c>
      <c r="R2399" s="170">
        <f t="shared" si="908"/>
        <v>2.686531265870252E-7</v>
      </c>
      <c r="S2399" s="170">
        <f t="shared" si="909"/>
        <v>0.99796058516392461</v>
      </c>
      <c r="T2399" s="147">
        <f t="shared" si="910"/>
        <v>2.686531265870252E-7</v>
      </c>
      <c r="U2399" s="147" t="str">
        <f t="shared" si="911"/>
        <v/>
      </c>
      <c r="V2399" s="147" t="str">
        <f t="shared" si="912"/>
        <v/>
      </c>
      <c r="W2399" s="171">
        <f t="shared" si="913"/>
        <v>1.8062720469572758E-6</v>
      </c>
      <c r="X2399" s="169" t="str">
        <f t="shared" si="914"/>
        <v/>
      </c>
      <c r="Y2399" s="147" t="str">
        <f t="shared" si="915"/>
        <v/>
      </c>
      <c r="AC2399" s="151">
        <v>1718</v>
      </c>
      <c r="AD2399" s="147">
        <f t="shared" si="916"/>
        <v>2.8719999999999999</v>
      </c>
      <c r="AE2399" s="170">
        <f t="shared" si="917"/>
        <v>6.4535137232814037E-3</v>
      </c>
      <c r="AF2399" s="170">
        <f t="shared" si="918"/>
        <v>0.99796058516392461</v>
      </c>
      <c r="AG2399" s="147">
        <f t="shared" si="919"/>
        <v>6.4535137232814037E-3</v>
      </c>
      <c r="AH2399" s="147" t="str">
        <f t="shared" si="920"/>
        <v/>
      </c>
      <c r="AI2399" s="147" t="str">
        <f t="shared" si="921"/>
        <v/>
      </c>
      <c r="AJ2399" s="169">
        <f t="shared" si="922"/>
        <v>0</v>
      </c>
      <c r="AK2399" s="169" t="str">
        <f t="shared" si="923"/>
        <v/>
      </c>
      <c r="AL2399" s="169" t="str">
        <f t="shared" si="924"/>
        <v/>
      </c>
      <c r="AM2399" s="169"/>
      <c r="AN2399" s="169"/>
      <c r="AO2399" s="169"/>
      <c r="AP2399" s="169"/>
      <c r="AQ2399" s="169"/>
      <c r="AR2399" s="169"/>
      <c r="AS2399" s="169"/>
      <c r="AT2399" s="148"/>
      <c r="AU2399" s="149"/>
      <c r="AV2399" s="148"/>
      <c r="AW2399" s="173"/>
      <c r="AX2399" s="174"/>
      <c r="AY2399" s="175"/>
      <c r="AZ2399" s="175"/>
      <c r="BA2399" s="176"/>
      <c r="BB2399" s="176"/>
      <c r="BC2399" s="150"/>
      <c r="BE2399" s="151">
        <v>1695</v>
      </c>
      <c r="BF2399" s="164">
        <f t="shared" si="926"/>
        <v>10.84159999999985</v>
      </c>
      <c r="BG2399" s="177">
        <f t="shared" si="927"/>
        <v>0.14567914560561582</v>
      </c>
      <c r="BH2399" s="178">
        <f t="shared" si="928"/>
        <v>2.9116172790047412E-4</v>
      </c>
      <c r="BI2399" s="179" t="str">
        <f t="shared" si="929"/>
        <v/>
      </c>
      <c r="BJ2399" s="179" t="str">
        <f t="shared" si="925"/>
        <v/>
      </c>
    </row>
    <row r="2400" spans="2:62" ht="20.100000000000001" customHeight="1" x14ac:dyDescent="0.25">
      <c r="B2400" s="147"/>
      <c r="C2400" s="151">
        <v>1719</v>
      </c>
      <c r="D2400" s="147">
        <f t="shared" si="898"/>
        <v>2148.1381996695277</v>
      </c>
      <c r="E2400" s="170">
        <f t="shared" si="899"/>
        <v>8.5414234333826326E-6</v>
      </c>
      <c r="F2400" s="170">
        <f t="shared" si="900"/>
        <v>0.99798625144081043</v>
      </c>
      <c r="G2400" s="147">
        <f t="shared" si="901"/>
        <v>8.5414234333826326E-6</v>
      </c>
      <c r="H2400" s="147" t="str">
        <f t="shared" si="902"/>
        <v/>
      </c>
      <c r="I2400" s="147" t="str">
        <f t="shared" si="903"/>
        <v/>
      </c>
      <c r="J2400" s="147">
        <f t="shared" si="904"/>
        <v>1.8321042148161682E-6</v>
      </c>
      <c r="K2400" s="147" t="str">
        <f t="shared" si="905"/>
        <v/>
      </c>
      <c r="L2400" s="147" t="str">
        <f t="shared" si="906"/>
        <v/>
      </c>
      <c r="P2400" s="151">
        <v>1719</v>
      </c>
      <c r="Q2400" s="147">
        <f t="shared" si="907"/>
        <v>69086.504608927498</v>
      </c>
      <c r="R2400" s="170">
        <f t="shared" si="908"/>
        <v>2.6558237474400585E-7</v>
      </c>
      <c r="S2400" s="170">
        <f t="shared" si="909"/>
        <v>0.99798625144081043</v>
      </c>
      <c r="T2400" s="147">
        <f t="shared" si="910"/>
        <v>2.6558237474400585E-7</v>
      </c>
      <c r="U2400" s="147" t="str">
        <f t="shared" si="911"/>
        <v/>
      </c>
      <c r="V2400" s="147" t="str">
        <f t="shared" si="912"/>
        <v/>
      </c>
      <c r="W2400" s="171">
        <f t="shared" si="913"/>
        <v>1.7911022772220114E-6</v>
      </c>
      <c r="X2400" s="169" t="str">
        <f t="shared" si="914"/>
        <v/>
      </c>
      <c r="Y2400" s="147" t="str">
        <f t="shared" si="915"/>
        <v/>
      </c>
      <c r="AC2400" s="151">
        <v>1719</v>
      </c>
      <c r="AD2400" s="147">
        <f t="shared" si="916"/>
        <v>2.8760000000000003</v>
      </c>
      <c r="AE2400" s="170">
        <f t="shared" si="917"/>
        <v>6.3797489418642803E-3</v>
      </c>
      <c r="AF2400" s="170">
        <f t="shared" si="918"/>
        <v>0.99798625144081043</v>
      </c>
      <c r="AG2400" s="147">
        <f t="shared" si="919"/>
        <v>6.3797489418642803E-3</v>
      </c>
      <c r="AH2400" s="147" t="str">
        <f t="shared" si="920"/>
        <v/>
      </c>
      <c r="AI2400" s="147" t="str">
        <f t="shared" si="921"/>
        <v/>
      </c>
      <c r="AJ2400" s="169">
        <f t="shared" si="922"/>
        <v>0</v>
      </c>
      <c r="AK2400" s="169" t="str">
        <f t="shared" si="923"/>
        <v/>
      </c>
      <c r="AL2400" s="169" t="str">
        <f t="shared" si="924"/>
        <v/>
      </c>
      <c r="AM2400" s="169"/>
      <c r="AN2400" s="169"/>
      <c r="AO2400" s="169"/>
      <c r="AP2400" s="169"/>
      <c r="AQ2400" s="169"/>
      <c r="AR2400" s="169"/>
      <c r="AS2400" s="169"/>
      <c r="AT2400" s="148"/>
      <c r="AU2400" s="149"/>
      <c r="AV2400" s="148"/>
      <c r="AW2400" s="173"/>
      <c r="AX2400" s="174"/>
      <c r="AY2400" s="175"/>
      <c r="AZ2400" s="175"/>
      <c r="BA2400" s="176"/>
      <c r="BB2400" s="176"/>
      <c r="BC2400" s="150"/>
      <c r="BE2400" s="151">
        <v>1696</v>
      </c>
      <c r="BF2400" s="164">
        <f t="shared" si="926"/>
        <v>10.84799999999985</v>
      </c>
      <c r="BG2400" s="177">
        <f t="shared" si="927"/>
        <v>0.14538798387771534</v>
      </c>
      <c r="BH2400" s="178">
        <f t="shared" si="928"/>
        <v>2.9065988549104027E-4</v>
      </c>
      <c r="BI2400" s="179" t="str">
        <f t="shared" si="929"/>
        <v/>
      </c>
      <c r="BJ2400" s="179" t="str">
        <f t="shared" si="925"/>
        <v/>
      </c>
    </row>
    <row r="2401" spans="2:62" ht="20.100000000000001" customHeight="1" x14ac:dyDescent="0.25">
      <c r="B2401" s="147"/>
      <c r="C2401" s="151">
        <v>1720</v>
      </c>
      <c r="D2401" s="147">
        <f t="shared" si="898"/>
        <v>2151.1258744952161</v>
      </c>
      <c r="E2401" s="170">
        <f t="shared" si="899"/>
        <v>8.4436583821521129E-6</v>
      </c>
      <c r="F2401" s="170">
        <f t="shared" si="900"/>
        <v>0.99801162414510569</v>
      </c>
      <c r="G2401" s="147">
        <f t="shared" si="901"/>
        <v>8.4436583821521129E-6</v>
      </c>
      <c r="H2401" s="147" t="str">
        <f t="shared" si="902"/>
        <v/>
      </c>
      <c r="I2401" s="147" t="str">
        <f t="shared" si="903"/>
        <v/>
      </c>
      <c r="J2401" s="147">
        <f t="shared" si="904"/>
        <v>1.8569460571925552E-6</v>
      </c>
      <c r="K2401" s="147" t="str">
        <f t="shared" si="905"/>
        <v/>
      </c>
      <c r="L2401" s="147" t="str">
        <f t="shared" si="906"/>
        <v/>
      </c>
      <c r="P2401" s="151">
        <v>1720</v>
      </c>
      <c r="Q2401" s="147">
        <f t="shared" si="907"/>
        <v>69182.591541624191</v>
      </c>
      <c r="R2401" s="170">
        <f t="shared" si="908"/>
        <v>2.6254252141332043E-7</v>
      </c>
      <c r="S2401" s="170">
        <f t="shared" si="909"/>
        <v>0.99801162414510569</v>
      </c>
      <c r="T2401" s="147">
        <f t="shared" si="910"/>
        <v>2.6254252141332043E-7</v>
      </c>
      <c r="U2401" s="147" t="str">
        <f t="shared" si="911"/>
        <v/>
      </c>
      <c r="V2401" s="147" t="str">
        <f t="shared" si="912"/>
        <v/>
      </c>
      <c r="W2401" s="171">
        <f t="shared" si="913"/>
        <v>1.7760314923361636E-6</v>
      </c>
      <c r="X2401" s="169" t="str">
        <f t="shared" si="914"/>
        <v/>
      </c>
      <c r="Y2401" s="147" t="str">
        <f t="shared" si="915"/>
        <v/>
      </c>
      <c r="AC2401" s="151">
        <v>1720</v>
      </c>
      <c r="AD2401" s="147">
        <f t="shared" si="916"/>
        <v>2.88</v>
      </c>
      <c r="AE2401" s="170">
        <f t="shared" si="917"/>
        <v>6.3067263962659275E-3</v>
      </c>
      <c r="AF2401" s="170">
        <f t="shared" si="918"/>
        <v>0.99801162414510569</v>
      </c>
      <c r="AG2401" s="147">
        <f t="shared" si="919"/>
        <v>6.3067263962659275E-3</v>
      </c>
      <c r="AH2401" s="147" t="str">
        <f t="shared" si="920"/>
        <v/>
      </c>
      <c r="AI2401" s="147" t="str">
        <f t="shared" si="921"/>
        <v/>
      </c>
      <c r="AJ2401" s="169">
        <f t="shared" si="922"/>
        <v>0</v>
      </c>
      <c r="AK2401" s="169" t="str">
        <f t="shared" si="923"/>
        <v/>
      </c>
      <c r="AL2401" s="169" t="str">
        <f t="shared" si="924"/>
        <v/>
      </c>
      <c r="AM2401" s="169"/>
      <c r="AN2401" s="169"/>
      <c r="AO2401" s="169"/>
      <c r="AP2401" s="169"/>
      <c r="AQ2401" s="169"/>
      <c r="AR2401" s="169"/>
      <c r="AS2401" s="169"/>
      <c r="AT2401" s="148"/>
      <c r="AU2401" s="149"/>
      <c r="AV2401" s="148"/>
      <c r="AW2401" s="173"/>
      <c r="AX2401" s="174"/>
      <c r="AY2401" s="175"/>
      <c r="AZ2401" s="175"/>
      <c r="BA2401" s="176"/>
      <c r="BB2401" s="176"/>
      <c r="BC2401" s="150"/>
      <c r="BE2401" s="151">
        <v>1697</v>
      </c>
      <c r="BF2401" s="164">
        <f t="shared" si="926"/>
        <v>10.854399999999849</v>
      </c>
      <c r="BG2401" s="177">
        <f t="shared" si="927"/>
        <v>0.1450973239922243</v>
      </c>
      <c r="BH2401" s="178">
        <f t="shared" si="928"/>
        <v>2.9015865571366262E-4</v>
      </c>
      <c r="BI2401" s="179" t="str">
        <f t="shared" si="929"/>
        <v/>
      </c>
      <c r="BJ2401" s="179" t="str">
        <f t="shared" si="925"/>
        <v/>
      </c>
    </row>
    <row r="2402" spans="2:62" ht="20.100000000000001" customHeight="1" x14ac:dyDescent="0.25">
      <c r="B2402" s="147"/>
      <c r="C2402" s="151">
        <v>1721</v>
      </c>
      <c r="D2402" s="147">
        <f t="shared" si="898"/>
        <v>2154.1135493209035</v>
      </c>
      <c r="E2402" s="170">
        <f t="shared" si="899"/>
        <v>8.3468787976372853E-6</v>
      </c>
      <c r="F2402" s="170">
        <f t="shared" si="900"/>
        <v>0.99803670623339702</v>
      </c>
      <c r="G2402" s="147">
        <f t="shared" si="901"/>
        <v>8.3468787976372853E-6</v>
      </c>
      <c r="H2402" s="147" t="str">
        <f t="shared" si="902"/>
        <v/>
      </c>
      <c r="I2402" s="147" t="str">
        <f t="shared" si="903"/>
        <v/>
      </c>
      <c r="J2402" s="147">
        <f t="shared" si="904"/>
        <v>1.882094620982998E-6</v>
      </c>
      <c r="K2402" s="147" t="str">
        <f t="shared" si="905"/>
        <v/>
      </c>
      <c r="L2402" s="147" t="str">
        <f t="shared" si="906"/>
        <v/>
      </c>
      <c r="P2402" s="151">
        <v>1721</v>
      </c>
      <c r="Q2402" s="147">
        <f t="shared" si="907"/>
        <v>69278.678474320914</v>
      </c>
      <c r="R2402" s="170">
        <f t="shared" si="908"/>
        <v>2.5953330964871658E-7</v>
      </c>
      <c r="S2402" s="170">
        <f t="shared" si="909"/>
        <v>0.99803670623339702</v>
      </c>
      <c r="T2402" s="147">
        <f t="shared" si="910"/>
        <v>2.5953330964871658E-7</v>
      </c>
      <c r="U2402" s="147" t="str">
        <f t="shared" si="911"/>
        <v/>
      </c>
      <c r="V2402" s="147" t="str">
        <f t="shared" si="912"/>
        <v/>
      </c>
      <c r="W2402" s="171">
        <f t="shared" si="913"/>
        <v>1.7610593396486387E-6</v>
      </c>
      <c r="X2402" s="169" t="str">
        <f t="shared" si="914"/>
        <v/>
      </c>
      <c r="Y2402" s="147" t="str">
        <f t="shared" si="915"/>
        <v/>
      </c>
      <c r="AC2402" s="151">
        <v>1721</v>
      </c>
      <c r="AD2402" s="147">
        <f t="shared" si="916"/>
        <v>2.8840000000000003</v>
      </c>
      <c r="AE2402" s="170">
        <f t="shared" si="917"/>
        <v>6.2344399141920359E-3</v>
      </c>
      <c r="AF2402" s="170">
        <f t="shared" si="918"/>
        <v>0.99803670623339702</v>
      </c>
      <c r="AG2402" s="147">
        <f t="shared" si="919"/>
        <v>6.2344399141920359E-3</v>
      </c>
      <c r="AH2402" s="147" t="str">
        <f t="shared" si="920"/>
        <v/>
      </c>
      <c r="AI2402" s="147" t="str">
        <f t="shared" si="921"/>
        <v/>
      </c>
      <c r="AJ2402" s="169">
        <f t="shared" si="922"/>
        <v>0</v>
      </c>
      <c r="AK2402" s="169" t="str">
        <f t="shared" si="923"/>
        <v/>
      </c>
      <c r="AL2402" s="169" t="str">
        <f t="shared" si="924"/>
        <v/>
      </c>
      <c r="AM2402" s="169"/>
      <c r="AN2402" s="169"/>
      <c r="AO2402" s="169"/>
      <c r="AP2402" s="169"/>
      <c r="AQ2402" s="169"/>
      <c r="AR2402" s="169"/>
      <c r="AS2402" s="169"/>
      <c r="AT2402" s="148"/>
      <c r="AU2402" s="149"/>
      <c r="AV2402" s="148"/>
      <c r="AW2402" s="173"/>
      <c r="AX2402" s="174"/>
      <c r="AY2402" s="175"/>
      <c r="AZ2402" s="175"/>
      <c r="BA2402" s="176"/>
      <c r="BB2402" s="176"/>
      <c r="BC2402" s="150"/>
      <c r="BE2402" s="151">
        <v>1698</v>
      </c>
      <c r="BF2402" s="164">
        <f t="shared" si="926"/>
        <v>10.860799999999848</v>
      </c>
      <c r="BG2402" s="177">
        <f t="shared" si="927"/>
        <v>0.14480716533651064</v>
      </c>
      <c r="BH2402" s="178">
        <f t="shared" si="928"/>
        <v>2.8965803868008511E-4</v>
      </c>
      <c r="BI2402" s="179" t="str">
        <f t="shared" si="929"/>
        <v/>
      </c>
      <c r="BJ2402" s="179" t="str">
        <f t="shared" si="925"/>
        <v/>
      </c>
    </row>
    <row r="2403" spans="2:62" ht="20.100000000000001" customHeight="1" x14ac:dyDescent="0.25">
      <c r="B2403" s="147"/>
      <c r="C2403" s="151">
        <v>1722</v>
      </c>
      <c r="D2403" s="147">
        <f t="shared" si="898"/>
        <v>2157.1012241465919</v>
      </c>
      <c r="E2403" s="170">
        <f t="shared" si="899"/>
        <v>8.2510764637823302E-6</v>
      </c>
      <c r="F2403" s="170">
        <f t="shared" si="900"/>
        <v>0.99806150063765342</v>
      </c>
      <c r="G2403" s="147">
        <f t="shared" si="901"/>
        <v>8.2510764637823302E-6</v>
      </c>
      <c r="H2403" s="147" t="str">
        <f t="shared" si="902"/>
        <v/>
      </c>
      <c r="I2403" s="147" t="str">
        <f t="shared" si="903"/>
        <v/>
      </c>
      <c r="J2403" s="147">
        <f t="shared" si="904"/>
        <v>1.9075532499093228E-6</v>
      </c>
      <c r="K2403" s="147" t="str">
        <f t="shared" si="905"/>
        <v/>
      </c>
      <c r="L2403" s="147" t="str">
        <f t="shared" si="906"/>
        <v/>
      </c>
      <c r="P2403" s="151">
        <v>1722</v>
      </c>
      <c r="Q2403" s="147">
        <f t="shared" si="907"/>
        <v>69374.765407017607</v>
      </c>
      <c r="R2403" s="170">
        <f t="shared" si="908"/>
        <v>2.5655448398462801E-7</v>
      </c>
      <c r="S2403" s="170">
        <f t="shared" si="909"/>
        <v>0.99806150063765342</v>
      </c>
      <c r="T2403" s="147">
        <f t="shared" si="910"/>
        <v>2.5655448398462801E-7</v>
      </c>
      <c r="U2403" s="147" t="str">
        <f t="shared" si="911"/>
        <v/>
      </c>
      <c r="V2403" s="147" t="str">
        <f t="shared" si="912"/>
        <v/>
      </c>
      <c r="W2403" s="171">
        <f t="shared" si="913"/>
        <v>1.7461854647641066E-6</v>
      </c>
      <c r="X2403" s="169" t="str">
        <f t="shared" si="914"/>
        <v/>
      </c>
      <c r="Y2403" s="147" t="str">
        <f t="shared" si="915"/>
        <v/>
      </c>
      <c r="AC2403" s="151">
        <v>1722</v>
      </c>
      <c r="AD2403" s="147">
        <f t="shared" si="916"/>
        <v>2.8879999999999999</v>
      </c>
      <c r="AE2403" s="170">
        <f t="shared" si="917"/>
        <v>6.1628833589169102E-3</v>
      </c>
      <c r="AF2403" s="170">
        <f t="shared" si="918"/>
        <v>0.99806150063765331</v>
      </c>
      <c r="AG2403" s="147">
        <f t="shared" si="919"/>
        <v>6.1628833589169102E-3</v>
      </c>
      <c r="AH2403" s="147" t="str">
        <f t="shared" si="920"/>
        <v/>
      </c>
      <c r="AI2403" s="147" t="str">
        <f t="shared" si="921"/>
        <v/>
      </c>
      <c r="AJ2403" s="169">
        <f t="shared" si="922"/>
        <v>0</v>
      </c>
      <c r="AK2403" s="169" t="str">
        <f t="shared" si="923"/>
        <v/>
      </c>
      <c r="AL2403" s="169" t="str">
        <f t="shared" si="924"/>
        <v/>
      </c>
      <c r="AM2403" s="169"/>
      <c r="AN2403" s="169"/>
      <c r="AO2403" s="169"/>
      <c r="AP2403" s="169"/>
      <c r="AQ2403" s="169"/>
      <c r="AR2403" s="169"/>
      <c r="AS2403" s="169"/>
      <c r="AT2403" s="148"/>
      <c r="AU2403" s="149"/>
      <c r="AV2403" s="148"/>
      <c r="AW2403" s="173"/>
      <c r="AX2403" s="174"/>
      <c r="AY2403" s="175"/>
      <c r="AZ2403" s="175"/>
      <c r="BA2403" s="176"/>
      <c r="BB2403" s="176"/>
      <c r="BC2403" s="150"/>
      <c r="BE2403" s="151">
        <v>1699</v>
      </c>
      <c r="BF2403" s="164">
        <f t="shared" si="926"/>
        <v>10.867199999999848</v>
      </c>
      <c r="BG2403" s="177">
        <f t="shared" si="927"/>
        <v>0.14451750729783056</v>
      </c>
      <c r="BH2403" s="178">
        <f t="shared" si="928"/>
        <v>2.8915803449752753E-4</v>
      </c>
      <c r="BI2403" s="179" t="str">
        <f t="shared" si="929"/>
        <v/>
      </c>
      <c r="BJ2403" s="179" t="str">
        <f t="shared" si="925"/>
        <v/>
      </c>
    </row>
    <row r="2404" spans="2:62" ht="20.100000000000001" customHeight="1" x14ac:dyDescent="0.25">
      <c r="B2404" s="147"/>
      <c r="C2404" s="151">
        <v>1723</v>
      </c>
      <c r="D2404" s="147">
        <f t="shared" si="898"/>
        <v>2160.0888989722794</v>
      </c>
      <c r="E2404" s="170">
        <f t="shared" si="899"/>
        <v>8.1562432121289586E-6</v>
      </c>
      <c r="F2404" s="170">
        <f t="shared" si="900"/>
        <v>0.99808601026536758</v>
      </c>
      <c r="G2404" s="147">
        <f t="shared" si="901"/>
        <v>8.1562432121289586E-6</v>
      </c>
      <c r="H2404" s="147" t="str">
        <f t="shared" si="902"/>
        <v/>
      </c>
      <c r="I2404" s="147" t="str">
        <f t="shared" si="903"/>
        <v/>
      </c>
      <c r="J2404" s="147">
        <f t="shared" si="904"/>
        <v>1.9333253179664727E-6</v>
      </c>
      <c r="K2404" s="147" t="str">
        <f t="shared" si="905"/>
        <v/>
      </c>
      <c r="L2404" s="147" t="str">
        <f t="shared" si="906"/>
        <v/>
      </c>
      <c r="P2404" s="151">
        <v>1723</v>
      </c>
      <c r="Q2404" s="147">
        <f t="shared" si="907"/>
        <v>69470.8523397143</v>
      </c>
      <c r="R2404" s="170">
        <f t="shared" si="908"/>
        <v>2.5360579043545131E-7</v>
      </c>
      <c r="S2404" s="170">
        <f t="shared" si="909"/>
        <v>0.99808601026536758</v>
      </c>
      <c r="T2404" s="147">
        <f t="shared" si="910"/>
        <v>2.5360579043545131E-7</v>
      </c>
      <c r="U2404" s="147" t="str">
        <f t="shared" si="911"/>
        <v/>
      </c>
      <c r="V2404" s="147" t="str">
        <f t="shared" si="912"/>
        <v/>
      </c>
      <c r="W2404" s="171">
        <f t="shared" si="913"/>
        <v>1.7314095115802501E-6</v>
      </c>
      <c r="X2404" s="169" t="str">
        <f t="shared" si="914"/>
        <v/>
      </c>
      <c r="Y2404" s="147" t="str">
        <f t="shared" si="915"/>
        <v/>
      </c>
      <c r="AC2404" s="151">
        <v>1723</v>
      </c>
      <c r="AD2404" s="147">
        <f t="shared" si="916"/>
        <v>2.8920000000000003</v>
      </c>
      <c r="AE2404" s="170">
        <f t="shared" si="917"/>
        <v>6.0920506292661703E-3</v>
      </c>
      <c r="AF2404" s="170">
        <f t="shared" si="918"/>
        <v>0.99808601026536758</v>
      </c>
      <c r="AG2404" s="147">
        <f t="shared" si="919"/>
        <v>6.0920506292661703E-3</v>
      </c>
      <c r="AH2404" s="147" t="str">
        <f t="shared" si="920"/>
        <v/>
      </c>
      <c r="AI2404" s="147" t="str">
        <f t="shared" si="921"/>
        <v/>
      </c>
      <c r="AJ2404" s="169">
        <f t="shared" si="922"/>
        <v>0</v>
      </c>
      <c r="AK2404" s="169" t="str">
        <f t="shared" si="923"/>
        <v/>
      </c>
      <c r="AL2404" s="169" t="str">
        <f t="shared" si="924"/>
        <v/>
      </c>
      <c r="AM2404" s="169"/>
      <c r="AN2404" s="169"/>
      <c r="AO2404" s="169"/>
      <c r="AP2404" s="169"/>
      <c r="AQ2404" s="169"/>
      <c r="AR2404" s="169"/>
      <c r="AS2404" s="169"/>
      <c r="AT2404" s="148"/>
      <c r="AU2404" s="149"/>
      <c r="AV2404" s="148"/>
      <c r="AW2404" s="173"/>
      <c r="AX2404" s="174"/>
      <c r="AY2404" s="175"/>
      <c r="AZ2404" s="175"/>
      <c r="BA2404" s="176"/>
      <c r="BB2404" s="176"/>
      <c r="BC2404" s="150"/>
      <c r="BE2404" s="151">
        <v>1700</v>
      </c>
      <c r="BF2404" s="164">
        <f t="shared" si="926"/>
        <v>10.873599999999847</v>
      </c>
      <c r="BG2404" s="177">
        <f t="shared" si="927"/>
        <v>0.14422834926333303</v>
      </c>
      <c r="BH2404" s="178">
        <f t="shared" si="928"/>
        <v>2.886586432701288E-4</v>
      </c>
      <c r="BI2404" s="179" t="str">
        <f t="shared" si="929"/>
        <v/>
      </c>
      <c r="BJ2404" s="179" t="str">
        <f t="shared" si="925"/>
        <v/>
      </c>
    </row>
    <row r="2405" spans="2:62" ht="20.100000000000001" customHeight="1" x14ac:dyDescent="0.25">
      <c r="B2405" s="147"/>
      <c r="C2405" s="151">
        <v>1724</v>
      </c>
      <c r="D2405" s="147">
        <f t="shared" si="898"/>
        <v>2163.0765737979668</v>
      </c>
      <c r="E2405" s="170">
        <f t="shared" si="899"/>
        <v>8.0623709217896176E-6</v>
      </c>
      <c r="F2405" s="170">
        <f t="shared" si="900"/>
        <v>0.99811023799969922</v>
      </c>
      <c r="G2405" s="147">
        <f t="shared" si="901"/>
        <v>8.0623709217896176E-6</v>
      </c>
      <c r="H2405" s="147" t="str">
        <f t="shared" si="902"/>
        <v/>
      </c>
      <c r="I2405" s="147" t="str">
        <f t="shared" si="903"/>
        <v/>
      </c>
      <c r="J2405" s="147">
        <f t="shared" si="904"/>
        <v>1.9594142296146686E-6</v>
      </c>
      <c r="K2405" s="147" t="str">
        <f t="shared" si="905"/>
        <v/>
      </c>
      <c r="L2405" s="147" t="str">
        <f t="shared" si="906"/>
        <v/>
      </c>
      <c r="P2405" s="151">
        <v>1724</v>
      </c>
      <c r="Q2405" s="147">
        <f t="shared" si="907"/>
        <v>69566.939272410993</v>
      </c>
      <c r="R2405" s="170">
        <f t="shared" si="908"/>
        <v>2.5068697649472766E-7</v>
      </c>
      <c r="S2405" s="170">
        <f t="shared" si="909"/>
        <v>0.99811023799969922</v>
      </c>
      <c r="T2405" s="147">
        <f t="shared" si="910"/>
        <v>2.5068697649472766E-7</v>
      </c>
      <c r="U2405" s="147" t="str">
        <f t="shared" si="911"/>
        <v/>
      </c>
      <c r="V2405" s="147" t="str">
        <f t="shared" si="912"/>
        <v/>
      </c>
      <c r="W2405" s="171">
        <f t="shared" si="913"/>
        <v>1.7167311223249102E-6</v>
      </c>
      <c r="X2405" s="169" t="str">
        <f t="shared" si="914"/>
        <v/>
      </c>
      <c r="Y2405" s="147" t="str">
        <f t="shared" si="915"/>
        <v/>
      </c>
      <c r="AC2405" s="151">
        <v>1724</v>
      </c>
      <c r="AD2405" s="147">
        <f t="shared" si="916"/>
        <v>2.8959999999999999</v>
      </c>
      <c r="AE2405" s="170">
        <f t="shared" si="917"/>
        <v>6.0219356595970453E-3</v>
      </c>
      <c r="AF2405" s="170">
        <f t="shared" si="918"/>
        <v>0.99811023799969922</v>
      </c>
      <c r="AG2405" s="147">
        <f t="shared" si="919"/>
        <v>6.0219356595970453E-3</v>
      </c>
      <c r="AH2405" s="147" t="str">
        <f t="shared" si="920"/>
        <v/>
      </c>
      <c r="AI2405" s="147" t="str">
        <f t="shared" si="921"/>
        <v/>
      </c>
      <c r="AJ2405" s="169">
        <f t="shared" si="922"/>
        <v>0</v>
      </c>
      <c r="AK2405" s="169" t="str">
        <f t="shared" si="923"/>
        <v/>
      </c>
      <c r="AL2405" s="169" t="str">
        <f t="shared" si="924"/>
        <v/>
      </c>
      <c r="AM2405" s="169"/>
      <c r="AN2405" s="169"/>
      <c r="AO2405" s="169"/>
      <c r="AP2405" s="169"/>
      <c r="AQ2405" s="169"/>
      <c r="AR2405" s="169"/>
      <c r="AS2405" s="169"/>
      <c r="AT2405" s="148"/>
      <c r="AU2405" s="149"/>
      <c r="AV2405" s="148"/>
      <c r="AW2405" s="173"/>
      <c r="AX2405" s="174"/>
      <c r="AY2405" s="175"/>
      <c r="AZ2405" s="175"/>
      <c r="BA2405" s="176"/>
      <c r="BB2405" s="176"/>
      <c r="BC2405" s="150"/>
      <c r="BE2405" s="151">
        <v>1701</v>
      </c>
      <c r="BF2405" s="164">
        <f t="shared" si="926"/>
        <v>10.879999999999846</v>
      </c>
      <c r="BG2405" s="177">
        <f t="shared" si="927"/>
        <v>0.1439396906200629</v>
      </c>
      <c r="BH2405" s="178">
        <f t="shared" si="928"/>
        <v>2.8815986509772573E-4</v>
      </c>
      <c r="BI2405" s="179" t="str">
        <f t="shared" si="929"/>
        <v/>
      </c>
      <c r="BJ2405" s="179" t="str">
        <f t="shared" si="925"/>
        <v/>
      </c>
    </row>
    <row r="2406" spans="2:62" ht="20.100000000000001" customHeight="1" x14ac:dyDescent="0.25">
      <c r="B2406" s="147"/>
      <c r="C2406" s="151">
        <v>1725</v>
      </c>
      <c r="D2406" s="147">
        <f t="shared" si="898"/>
        <v>2166.0642486236552</v>
      </c>
      <c r="E2406" s="170">
        <f t="shared" si="899"/>
        <v>7.9694515194176013E-6</v>
      </c>
      <c r="F2406" s="170">
        <f t="shared" si="900"/>
        <v>0.99813418669961596</v>
      </c>
      <c r="G2406" s="147">
        <f t="shared" si="901"/>
        <v>7.9694515194176013E-6</v>
      </c>
      <c r="H2406" s="147" t="str">
        <f t="shared" si="902"/>
        <v/>
      </c>
      <c r="I2406" s="147" t="str">
        <f t="shared" si="903"/>
        <v/>
      </c>
      <c r="J2406" s="147">
        <f t="shared" si="904"/>
        <v>1.9858234199716282E-6</v>
      </c>
      <c r="K2406" s="147" t="str">
        <f t="shared" si="905"/>
        <v/>
      </c>
      <c r="L2406" s="147" t="str">
        <f t="shared" si="906"/>
        <v/>
      </c>
      <c r="P2406" s="151">
        <v>1725</v>
      </c>
      <c r="Q2406" s="147">
        <f t="shared" si="907"/>
        <v>69663.026205107715</v>
      </c>
      <c r="R2406" s="170">
        <f t="shared" si="908"/>
        <v>2.4779779113420508E-7</v>
      </c>
      <c r="S2406" s="170">
        <f t="shared" si="909"/>
        <v>0.99813418669961596</v>
      </c>
      <c r="T2406" s="147">
        <f t="shared" si="910"/>
        <v>2.4779779113420508E-7</v>
      </c>
      <c r="U2406" s="147" t="str">
        <f t="shared" si="911"/>
        <v/>
      </c>
      <c r="V2406" s="147" t="str">
        <f t="shared" si="912"/>
        <v/>
      </c>
      <c r="W2406" s="171">
        <f t="shared" si="913"/>
        <v>1.7021499375929889E-6</v>
      </c>
      <c r="X2406" s="169" t="str">
        <f t="shared" si="914"/>
        <v/>
      </c>
      <c r="Y2406" s="147" t="str">
        <f t="shared" si="915"/>
        <v/>
      </c>
      <c r="AC2406" s="151">
        <v>1725</v>
      </c>
      <c r="AD2406" s="147">
        <f t="shared" si="916"/>
        <v>2.9000000000000004</v>
      </c>
      <c r="AE2406" s="170">
        <f t="shared" si="917"/>
        <v>5.9525324197758486E-3</v>
      </c>
      <c r="AF2406" s="170">
        <f t="shared" si="918"/>
        <v>0.99813418669961596</v>
      </c>
      <c r="AG2406" s="147">
        <f t="shared" si="919"/>
        <v>5.9525324197758486E-3</v>
      </c>
      <c r="AH2406" s="147" t="str">
        <f t="shared" si="920"/>
        <v/>
      </c>
      <c r="AI2406" s="147" t="str">
        <f t="shared" si="921"/>
        <v/>
      </c>
      <c r="AJ2406" s="169">
        <f t="shared" si="922"/>
        <v>0</v>
      </c>
      <c r="AK2406" s="169" t="str">
        <f t="shared" si="923"/>
        <v/>
      </c>
      <c r="AL2406" s="169" t="str">
        <f t="shared" si="924"/>
        <v/>
      </c>
      <c r="AM2406" s="169"/>
      <c r="AN2406" s="169"/>
      <c r="AO2406" s="169"/>
      <c r="AP2406" s="169"/>
      <c r="AQ2406" s="169"/>
      <c r="AR2406" s="169"/>
      <c r="AS2406" s="169"/>
      <c r="AT2406" s="148"/>
      <c r="AU2406" s="149"/>
      <c r="AV2406" s="148"/>
      <c r="AW2406" s="173"/>
      <c r="AX2406" s="174"/>
      <c r="AY2406" s="175"/>
      <c r="AZ2406" s="175"/>
      <c r="BA2406" s="176"/>
      <c r="BB2406" s="176"/>
      <c r="BC2406" s="150"/>
      <c r="BE2406" s="151">
        <v>1702</v>
      </c>
      <c r="BF2406" s="164">
        <f t="shared" si="926"/>
        <v>10.886399999999846</v>
      </c>
      <c r="BG2406" s="177">
        <f t="shared" si="927"/>
        <v>0.14365153075496517</v>
      </c>
      <c r="BH2406" s="178">
        <f t="shared" si="928"/>
        <v>2.876617000762971E-4</v>
      </c>
      <c r="BI2406" s="179" t="str">
        <f t="shared" si="929"/>
        <v/>
      </c>
      <c r="BJ2406" s="179" t="str">
        <f t="shared" si="925"/>
        <v/>
      </c>
    </row>
    <row r="2407" spans="2:62" ht="20.100000000000001" customHeight="1" x14ac:dyDescent="0.25">
      <c r="B2407" s="147"/>
      <c r="C2407" s="151">
        <v>1726</v>
      </c>
      <c r="D2407" s="147">
        <f t="shared" si="898"/>
        <v>2169.0519234493427</v>
      </c>
      <c r="E2407" s="170">
        <f t="shared" si="899"/>
        <v>7.8774769791736816E-6</v>
      </c>
      <c r="F2407" s="170">
        <f t="shared" si="900"/>
        <v>0.99815785920003608</v>
      </c>
      <c r="G2407" s="147">
        <f t="shared" si="901"/>
        <v>7.8774769791736816E-6</v>
      </c>
      <c r="H2407" s="147" t="str">
        <f t="shared" si="902"/>
        <v/>
      </c>
      <c r="I2407" s="147" t="str">
        <f t="shared" si="903"/>
        <v/>
      </c>
      <c r="J2407" s="147">
        <f t="shared" si="904"/>
        <v>2.0125563550049219E-6</v>
      </c>
      <c r="K2407" s="147" t="str">
        <f t="shared" si="905"/>
        <v/>
      </c>
      <c r="L2407" s="147" t="str">
        <f t="shared" si="906"/>
        <v/>
      </c>
      <c r="P2407" s="151">
        <v>1726</v>
      </c>
      <c r="Q2407" s="147">
        <f t="shared" si="907"/>
        <v>69759.113137804408</v>
      </c>
      <c r="R2407" s="170">
        <f t="shared" si="908"/>
        <v>2.449379848028036E-7</v>
      </c>
      <c r="S2407" s="170">
        <f t="shared" si="909"/>
        <v>0.99815785920003608</v>
      </c>
      <c r="T2407" s="147">
        <f t="shared" si="910"/>
        <v>2.449379848028036E-7</v>
      </c>
      <c r="U2407" s="147" t="str">
        <f t="shared" si="911"/>
        <v/>
      </c>
      <c r="V2407" s="147" t="str">
        <f t="shared" si="912"/>
        <v/>
      </c>
      <c r="W2407" s="171">
        <f t="shared" si="913"/>
        <v>1.6876655963832283E-6</v>
      </c>
      <c r="X2407" s="169" t="str">
        <f t="shared" si="914"/>
        <v/>
      </c>
      <c r="Y2407" s="147" t="str">
        <f t="shared" si="915"/>
        <v/>
      </c>
      <c r="AC2407" s="151">
        <v>1726</v>
      </c>
      <c r="AD2407" s="147">
        <f t="shared" si="916"/>
        <v>2.9039999999999999</v>
      </c>
      <c r="AE2407" s="170">
        <f t="shared" si="917"/>
        <v>5.883834915153101E-3</v>
      </c>
      <c r="AF2407" s="170">
        <f t="shared" si="918"/>
        <v>0.99815785920003608</v>
      </c>
      <c r="AG2407" s="147">
        <f t="shared" si="919"/>
        <v>5.883834915153101E-3</v>
      </c>
      <c r="AH2407" s="147" t="str">
        <f t="shared" si="920"/>
        <v/>
      </c>
      <c r="AI2407" s="147" t="str">
        <f t="shared" si="921"/>
        <v/>
      </c>
      <c r="AJ2407" s="169">
        <f t="shared" si="922"/>
        <v>0</v>
      </c>
      <c r="AK2407" s="169" t="str">
        <f t="shared" si="923"/>
        <v/>
      </c>
      <c r="AL2407" s="169" t="str">
        <f t="shared" si="924"/>
        <v/>
      </c>
      <c r="AM2407" s="169"/>
      <c r="AN2407" s="169"/>
      <c r="AO2407" s="169"/>
      <c r="AP2407" s="169"/>
      <c r="AQ2407" s="169"/>
      <c r="AR2407" s="169"/>
      <c r="AS2407" s="169"/>
      <c r="AT2407" s="148"/>
      <c r="AU2407" s="149"/>
      <c r="AV2407" s="148"/>
      <c r="AW2407" s="173"/>
      <c r="AX2407" s="174"/>
      <c r="AY2407" s="175"/>
      <c r="AZ2407" s="175"/>
      <c r="BA2407" s="176"/>
      <c r="BB2407" s="176"/>
      <c r="BC2407" s="150"/>
      <c r="BE2407" s="151">
        <v>1703</v>
      </c>
      <c r="BF2407" s="164">
        <f t="shared" si="926"/>
        <v>10.892799999999845</v>
      </c>
      <c r="BG2407" s="177">
        <f t="shared" si="927"/>
        <v>0.14336386905488888</v>
      </c>
      <c r="BH2407" s="178">
        <f t="shared" si="928"/>
        <v>2.8716414829826897E-4</v>
      </c>
      <c r="BI2407" s="179" t="str">
        <f t="shared" si="929"/>
        <v/>
      </c>
      <c r="BJ2407" s="179" t="str">
        <f t="shared" si="925"/>
        <v/>
      </c>
    </row>
    <row r="2408" spans="2:62" ht="20.100000000000001" customHeight="1" x14ac:dyDescent="0.25">
      <c r="B2408" s="147"/>
      <c r="C2408" s="151">
        <v>1727</v>
      </c>
      <c r="D2408" s="147">
        <f t="shared" si="898"/>
        <v>2172.0395982750301</v>
      </c>
      <c r="E2408" s="170">
        <f t="shared" si="899"/>
        <v>7.7864393226890637E-6</v>
      </c>
      <c r="F2408" s="170">
        <f t="shared" si="900"/>
        <v>0.99818125831197024</v>
      </c>
      <c r="G2408" s="147">
        <f t="shared" si="901"/>
        <v>7.7864393226890637E-6</v>
      </c>
      <c r="H2408" s="147" t="str">
        <f t="shared" si="902"/>
        <v/>
      </c>
      <c r="I2408" s="147" t="str">
        <f t="shared" si="903"/>
        <v/>
      </c>
      <c r="J2408" s="147">
        <f t="shared" si="904"/>
        <v>2.0396165317245074E-6</v>
      </c>
      <c r="K2408" s="147" t="str">
        <f t="shared" si="905"/>
        <v/>
      </c>
      <c r="L2408" s="147" t="str">
        <f t="shared" si="906"/>
        <v/>
      </c>
      <c r="P2408" s="151">
        <v>1727</v>
      </c>
      <c r="Q2408" s="147">
        <f t="shared" si="907"/>
        <v>69855.200070501101</v>
      </c>
      <c r="R2408" s="170">
        <f t="shared" si="908"/>
        <v>2.4210730942546282E-7</v>
      </c>
      <c r="S2408" s="170">
        <f t="shared" si="909"/>
        <v>0.99818125831197024</v>
      </c>
      <c r="T2408" s="147">
        <f t="shared" si="910"/>
        <v>2.4210730942546282E-7</v>
      </c>
      <c r="U2408" s="147" t="str">
        <f t="shared" si="911"/>
        <v/>
      </c>
      <c r="V2408" s="147" t="str">
        <f t="shared" si="912"/>
        <v/>
      </c>
      <c r="W2408" s="171">
        <f t="shared" si="913"/>
        <v>1.6732777361347365E-6</v>
      </c>
      <c r="X2408" s="169" t="str">
        <f t="shared" si="914"/>
        <v/>
      </c>
      <c r="Y2408" s="147" t="str">
        <f t="shared" si="915"/>
        <v/>
      </c>
      <c r="AC2408" s="151">
        <v>1727</v>
      </c>
      <c r="AD2408" s="147">
        <f t="shared" si="916"/>
        <v>2.9080000000000004</v>
      </c>
      <c r="AE2408" s="170">
        <f t="shared" si="917"/>
        <v>5.815837186535909E-3</v>
      </c>
      <c r="AF2408" s="170">
        <f t="shared" si="918"/>
        <v>0.99818125831197024</v>
      </c>
      <c r="AG2408" s="147">
        <f t="shared" si="919"/>
        <v>5.815837186535909E-3</v>
      </c>
      <c r="AH2408" s="147" t="str">
        <f t="shared" si="920"/>
        <v/>
      </c>
      <c r="AI2408" s="147" t="str">
        <f t="shared" si="921"/>
        <v/>
      </c>
      <c r="AJ2408" s="169">
        <f t="shared" si="922"/>
        <v>0</v>
      </c>
      <c r="AK2408" s="169" t="str">
        <f t="shared" si="923"/>
        <v/>
      </c>
      <c r="AL2408" s="169" t="str">
        <f t="shared" si="924"/>
        <v/>
      </c>
      <c r="AM2408" s="169"/>
      <c r="AN2408" s="169"/>
      <c r="AO2408" s="169"/>
      <c r="AP2408" s="169"/>
      <c r="AQ2408" s="169"/>
      <c r="AR2408" s="169"/>
      <c r="AS2408" s="169"/>
      <c r="AT2408" s="148"/>
      <c r="AU2408" s="149"/>
      <c r="AV2408" s="148"/>
      <c r="AW2408" s="173"/>
      <c r="AX2408" s="174"/>
      <c r="AY2408" s="175"/>
      <c r="AZ2408" s="175"/>
      <c r="BA2408" s="176"/>
      <c r="BB2408" s="176"/>
      <c r="BC2408" s="150"/>
      <c r="BE2408" s="151">
        <v>1704</v>
      </c>
      <c r="BF2408" s="164">
        <f t="shared" si="926"/>
        <v>10.899199999999844</v>
      </c>
      <c r="BG2408" s="177">
        <f t="shared" si="927"/>
        <v>0.14307670490659061</v>
      </c>
      <c r="BH2408" s="178">
        <f t="shared" si="928"/>
        <v>2.8666720985234817E-4</v>
      </c>
      <c r="BI2408" s="179" t="str">
        <f t="shared" si="929"/>
        <v/>
      </c>
      <c r="BJ2408" s="179" t="str">
        <f t="shared" si="925"/>
        <v/>
      </c>
    </row>
    <row r="2409" spans="2:62" ht="20.100000000000001" customHeight="1" x14ac:dyDescent="0.25">
      <c r="B2409" s="147"/>
      <c r="C2409" s="151">
        <v>1728</v>
      </c>
      <c r="D2409" s="147">
        <f t="shared" ref="D2409:D2472" si="930">D$675+(C2409*D$678)</f>
        <v>2175.0272731007185</v>
      </c>
      <c r="E2409" s="170">
        <f t="shared" ref="E2409:E2472" si="931">_xlfn.NORM.DIST(D2409,D$672,D$673,0)</f>
        <v>7.696330619025315E-6</v>
      </c>
      <c r="F2409" s="170">
        <f t="shared" ref="F2409:F2472" si="932">_xlfn.NORM.DIST(D2409,D$672,D$673,1)</f>
        <v>0.9982043868226631</v>
      </c>
      <c r="G2409" s="147">
        <f t="shared" ref="G2409:G2472" si="933">IF(OR(F2409&lt;H$677,F2409&gt;H$678),E2409,"")</f>
        <v>7.696330619025315E-6</v>
      </c>
      <c r="H2409" s="147" t="str">
        <f t="shared" ref="H2409:H2472" si="934">IF(AND(F2409&gt;H$677,F2409&lt;H$678),E2409,"")</f>
        <v/>
      </c>
      <c r="I2409" s="147" t="str">
        <f t="shared" ref="I2409:I2472" si="935">IF(E2409=MAX(E$681:E$2681),E2409,"")</f>
        <v/>
      </c>
      <c r="J2409" s="147">
        <f t="shared" ref="J2409:J2472" si="936">_xlfn.NORM.DIST(D2409,H$673,H$674,0)</f>
        <v>2.0670074783752751E-6</v>
      </c>
      <c r="K2409" s="147" t="str">
        <f t="shared" ref="K2409:K2472" si="937">IF(J2409=MAX(J$681:J$2681),E2409,"")</f>
        <v/>
      </c>
      <c r="L2409" s="147" t="str">
        <f t="shared" ref="L2409:L2472" si="938">IF(K2409=MIN(K$681:K$2681),K2409,"")</f>
        <v/>
      </c>
      <c r="P2409" s="151">
        <v>1728</v>
      </c>
      <c r="Q2409" s="147">
        <f t="shared" ref="Q2409:Q2472" si="939">Q$675+(P2409*Q$678)</f>
        <v>69951.287003197795</v>
      </c>
      <c r="R2409" s="170">
        <f t="shared" ref="R2409:R2472" si="940">_xlfn.NORM.DIST(Q2409,Q$672,Q$673,0)</f>
        <v>2.3930551840189854E-7</v>
      </c>
      <c r="S2409" s="170">
        <f t="shared" ref="S2409:S2472" si="941">_xlfn.NORM.DIST(Q2409,Q$672,Q$673,1)</f>
        <v>0.9982043868226631</v>
      </c>
      <c r="T2409" s="147">
        <f t="shared" ref="T2409:T2472" si="942">IF(OR(S2409&lt;$U$677,S2409&gt;$U$678),R2409,"")</f>
        <v>2.3930551840189854E-7</v>
      </c>
      <c r="U2409" s="147" t="str">
        <f t="shared" ref="U2409:U2472" si="943">IF(AND(S2409&gt;U$677,S2409&lt;U$678),R2409,"")</f>
        <v/>
      </c>
      <c r="V2409" s="147" t="str">
        <f t="shared" ref="V2409:V2472" si="944">IF(R2409=MAX(R$681:R$2681),R2409,"")</f>
        <v/>
      </c>
      <c r="W2409" s="171">
        <f t="shared" ref="W2409:W2472" si="945">_xlfn.NORM.DIST(Q2409,U$673,U$674,0)</f>
        <v>1.6589859927633947E-6</v>
      </c>
      <c r="X2409" s="169" t="str">
        <f t="shared" ref="X2409:X2472" si="946">IF(W2409=MAX(W$681:W$2681),R2409,"")</f>
        <v/>
      </c>
      <c r="Y2409" s="147" t="str">
        <f t="shared" ref="Y2409:Y2472" si="947">IF(X2409=MIN(X$681:X$2681),X2409,"")</f>
        <v/>
      </c>
      <c r="AC2409" s="151">
        <v>1728</v>
      </c>
      <c r="AD2409" s="147">
        <f t="shared" ref="AD2409:AD2472" si="948">AD$675+(AC2409*AD$678)</f>
        <v>2.9119999999999999</v>
      </c>
      <c r="AE2409" s="170">
        <f t="shared" ref="AE2409:AE2472" si="949">_xlfn.NORM.DIST(AD2409,AD$672,AD$673,0)</f>
        <v>5.7485333101580478E-3</v>
      </c>
      <c r="AF2409" s="170">
        <f t="shared" ref="AF2409:AF2472" si="950">_xlfn.NORM.DIST(AD2409,AD$672,AD$673,1)</f>
        <v>0.9982043868226631</v>
      </c>
      <c r="AG2409" s="147">
        <f t="shared" ref="AG2409:AG2472" si="951">IF(OR(AF2409&lt;H$677,AF2409&gt;H$678),AE2409,"")</f>
        <v>5.7485333101580478E-3</v>
      </c>
      <c r="AH2409" s="147" t="str">
        <f t="shared" ref="AH2409:AH2472" si="952">IF(AND(AF2409&gt;U$677,AF2409&lt;U$678),AE2409,"")</f>
        <v/>
      </c>
      <c r="AI2409" s="147" t="str">
        <f t="shared" ref="AI2409:AI2472" si="953">IF(AE2409=MAX(AE$681:AE$2681),AE2409,"")</f>
        <v/>
      </c>
      <c r="AJ2409" s="169">
        <f t="shared" ref="AJ2409:AJ2472" si="954">_xlfn.NORM.DIST(AC2409,AH$673,AH$674,0)</f>
        <v>0</v>
      </c>
      <c r="AK2409" s="169" t="str">
        <f t="shared" ref="AK2409:AK2472" si="955">IF(AJ2409=MAX(AJ$681:AJ$2681),AE2409,"")</f>
        <v/>
      </c>
      <c r="AL2409" s="169" t="str">
        <f t="shared" ref="AL2409:AL2472" si="956">IF(AK2409=MIN(AK$681:AK$2681),AK2409,"")</f>
        <v/>
      </c>
      <c r="AM2409" s="169"/>
      <c r="AN2409" s="169"/>
      <c r="AO2409" s="169"/>
      <c r="AP2409" s="169"/>
      <c r="AQ2409" s="169"/>
      <c r="AR2409" s="169"/>
      <c r="AS2409" s="169"/>
      <c r="AT2409" s="148"/>
      <c r="AU2409" s="149"/>
      <c r="AV2409" s="148"/>
      <c r="AW2409" s="173"/>
      <c r="AX2409" s="174"/>
      <c r="AY2409" s="175"/>
      <c r="AZ2409" s="175"/>
      <c r="BA2409" s="176"/>
      <c r="BB2409" s="176"/>
      <c r="BC2409" s="150"/>
      <c r="BE2409" s="151">
        <v>1705</v>
      </c>
      <c r="BF2409" s="164">
        <f t="shared" si="926"/>
        <v>10.905599999999843</v>
      </c>
      <c r="BG2409" s="177">
        <f t="shared" si="927"/>
        <v>0.14279003769673826</v>
      </c>
      <c r="BH2409" s="178">
        <f t="shared" si="928"/>
        <v>2.8617088482321695E-4</v>
      </c>
      <c r="BI2409" s="179" t="str">
        <f t="shared" si="929"/>
        <v/>
      </c>
      <c r="BJ2409" s="179" t="str">
        <f t="shared" si="925"/>
        <v/>
      </c>
    </row>
    <row r="2410" spans="2:62" ht="20.100000000000001" customHeight="1" x14ac:dyDescent="0.25">
      <c r="B2410" s="147"/>
      <c r="C2410" s="151">
        <v>1729</v>
      </c>
      <c r="D2410" s="147">
        <f t="shared" si="930"/>
        <v>2178.014947926406</v>
      </c>
      <c r="E2410" s="170">
        <f t="shared" si="931"/>
        <v>7.6071429846309587E-6</v>
      </c>
      <c r="F2410" s="170">
        <f t="shared" si="932"/>
        <v>0.9982272474957351</v>
      </c>
      <c r="G2410" s="147">
        <f t="shared" si="933"/>
        <v>7.6071429846309587E-6</v>
      </c>
      <c r="H2410" s="147" t="str">
        <f t="shared" si="934"/>
        <v/>
      </c>
      <c r="I2410" s="147" t="str">
        <f t="shared" si="935"/>
        <v/>
      </c>
      <c r="J2410" s="147">
        <f t="shared" si="936"/>
        <v>2.094732754629689E-6</v>
      </c>
      <c r="K2410" s="147" t="str">
        <f t="shared" si="937"/>
        <v/>
      </c>
      <c r="L2410" s="147" t="str">
        <f t="shared" si="938"/>
        <v/>
      </c>
      <c r="P2410" s="151">
        <v>1729</v>
      </c>
      <c r="Q2410" s="147">
        <f t="shared" si="939"/>
        <v>70047.373935894488</v>
      </c>
      <c r="R2410" s="170">
        <f t="shared" si="940"/>
        <v>2.365323666052462E-7</v>
      </c>
      <c r="S2410" s="170">
        <f t="shared" si="941"/>
        <v>0.9982272474957351</v>
      </c>
      <c r="T2410" s="147">
        <f t="shared" si="942"/>
        <v>2.365323666052462E-7</v>
      </c>
      <c r="U2410" s="147" t="str">
        <f t="shared" si="943"/>
        <v/>
      </c>
      <c r="V2410" s="147" t="str">
        <f t="shared" si="944"/>
        <v/>
      </c>
      <c r="W2410" s="171">
        <f t="shared" si="945"/>
        <v>1.6447900006980255E-6</v>
      </c>
      <c r="X2410" s="169" t="str">
        <f t="shared" si="946"/>
        <v/>
      </c>
      <c r="Y2410" s="147" t="str">
        <f t="shared" si="947"/>
        <v/>
      </c>
      <c r="AC2410" s="151">
        <v>1729</v>
      </c>
      <c r="AD2410" s="147">
        <f t="shared" si="948"/>
        <v>2.9160000000000004</v>
      </c>
      <c r="AE2410" s="170">
        <f t="shared" si="949"/>
        <v>5.6819173976473663E-3</v>
      </c>
      <c r="AF2410" s="170">
        <f t="shared" si="950"/>
        <v>0.9982272474957351</v>
      </c>
      <c r="AG2410" s="147">
        <f t="shared" si="951"/>
        <v>5.6819173976473663E-3</v>
      </c>
      <c r="AH2410" s="147" t="str">
        <f t="shared" si="952"/>
        <v/>
      </c>
      <c r="AI2410" s="147" t="str">
        <f t="shared" si="953"/>
        <v/>
      </c>
      <c r="AJ2410" s="169">
        <f t="shared" si="954"/>
        <v>0</v>
      </c>
      <c r="AK2410" s="169" t="str">
        <f t="shared" si="955"/>
        <v/>
      </c>
      <c r="AL2410" s="169" t="str">
        <f t="shared" si="956"/>
        <v/>
      </c>
      <c r="AM2410" s="169"/>
      <c r="AN2410" s="169"/>
      <c r="AO2410" s="169"/>
      <c r="AP2410" s="169"/>
      <c r="AQ2410" s="169"/>
      <c r="AR2410" s="169"/>
      <c r="AS2410" s="169"/>
      <c r="AT2410" s="148"/>
      <c r="AU2410" s="149"/>
      <c r="AV2410" s="148"/>
      <c r="AW2410" s="173"/>
      <c r="AX2410" s="174"/>
      <c r="AY2410" s="175"/>
      <c r="AZ2410" s="175"/>
      <c r="BA2410" s="176"/>
      <c r="BB2410" s="176"/>
      <c r="BC2410" s="150"/>
      <c r="BE2410" s="151">
        <v>1706</v>
      </c>
      <c r="BF2410" s="164">
        <f t="shared" si="926"/>
        <v>10.911999999999843</v>
      </c>
      <c r="BG2410" s="177">
        <f t="shared" si="927"/>
        <v>0.14250386681191504</v>
      </c>
      <c r="BH2410" s="178">
        <f t="shared" si="928"/>
        <v>2.8567517329219916E-4</v>
      </c>
      <c r="BI2410" s="179" t="str">
        <f t="shared" si="929"/>
        <v/>
      </c>
      <c r="BJ2410" s="179" t="str">
        <f t="shared" si="925"/>
        <v/>
      </c>
    </row>
    <row r="2411" spans="2:62" ht="20.100000000000001" customHeight="1" x14ac:dyDescent="0.25">
      <c r="B2411" s="147"/>
      <c r="C2411" s="151">
        <v>1730</v>
      </c>
      <c r="D2411" s="147">
        <f t="shared" si="930"/>
        <v>2181.0026227520934</v>
      </c>
      <c r="E2411" s="170">
        <f t="shared" si="931"/>
        <v>7.5188685832945025E-6</v>
      </c>
      <c r="F2411" s="170">
        <f t="shared" si="932"/>
        <v>0.99824984307132392</v>
      </c>
      <c r="G2411" s="147">
        <f t="shared" si="933"/>
        <v>7.5188685832945025E-6</v>
      </c>
      <c r="H2411" s="147" t="str">
        <f t="shared" si="934"/>
        <v/>
      </c>
      <c r="I2411" s="147" t="str">
        <f t="shared" si="935"/>
        <v/>
      </c>
      <c r="J2411" s="147">
        <f t="shared" si="936"/>
        <v>2.1227959517805316E-6</v>
      </c>
      <c r="K2411" s="147" t="str">
        <f t="shared" si="937"/>
        <v/>
      </c>
      <c r="L2411" s="147" t="str">
        <f t="shared" si="938"/>
        <v/>
      </c>
      <c r="P2411" s="151">
        <v>1730</v>
      </c>
      <c r="Q2411" s="147">
        <f t="shared" si="939"/>
        <v>70143.46086859121</v>
      </c>
      <c r="R2411" s="170">
        <f t="shared" si="940"/>
        <v>2.3378761038060768E-7</v>
      </c>
      <c r="S2411" s="170">
        <f t="shared" si="941"/>
        <v>0.99824984307132392</v>
      </c>
      <c r="T2411" s="147">
        <f t="shared" si="942"/>
        <v>2.3378761038060768E-7</v>
      </c>
      <c r="U2411" s="147" t="str">
        <f t="shared" si="943"/>
        <v/>
      </c>
      <c r="V2411" s="147" t="str">
        <f t="shared" si="944"/>
        <v/>
      </c>
      <c r="W2411" s="171">
        <f t="shared" si="945"/>
        <v>1.6306893929163939E-6</v>
      </c>
      <c r="X2411" s="169" t="str">
        <f t="shared" si="946"/>
        <v/>
      </c>
      <c r="Y2411" s="147" t="str">
        <f t="shared" si="947"/>
        <v/>
      </c>
      <c r="AC2411" s="151">
        <v>1730</v>
      </c>
      <c r="AD2411" s="147">
        <f t="shared" si="948"/>
        <v>2.92</v>
      </c>
      <c r="AE2411" s="170">
        <f t="shared" si="949"/>
        <v>5.615983595990969E-3</v>
      </c>
      <c r="AF2411" s="170">
        <f t="shared" si="950"/>
        <v>0.99824984307132392</v>
      </c>
      <c r="AG2411" s="147">
        <f t="shared" si="951"/>
        <v>5.615983595990969E-3</v>
      </c>
      <c r="AH2411" s="147" t="str">
        <f t="shared" si="952"/>
        <v/>
      </c>
      <c r="AI2411" s="147" t="str">
        <f t="shared" si="953"/>
        <v/>
      </c>
      <c r="AJ2411" s="169">
        <f t="shared" si="954"/>
        <v>0</v>
      </c>
      <c r="AK2411" s="169" t="str">
        <f t="shared" si="955"/>
        <v/>
      </c>
      <c r="AL2411" s="169" t="str">
        <f t="shared" si="956"/>
        <v/>
      </c>
      <c r="AM2411" s="169"/>
      <c r="AN2411" s="169"/>
      <c r="AO2411" s="169"/>
      <c r="AP2411" s="169"/>
      <c r="AQ2411" s="169"/>
      <c r="AR2411" s="169"/>
      <c r="AS2411" s="169"/>
      <c r="AT2411" s="148"/>
      <c r="AU2411" s="149"/>
      <c r="AV2411" s="148"/>
      <c r="AW2411" s="173"/>
      <c r="AX2411" s="174"/>
      <c r="AY2411" s="175"/>
      <c r="AZ2411" s="175"/>
      <c r="BA2411" s="176"/>
      <c r="BB2411" s="176"/>
      <c r="BC2411" s="150"/>
      <c r="BE2411" s="151">
        <v>1707</v>
      </c>
      <c r="BF2411" s="164">
        <f t="shared" si="926"/>
        <v>10.918399999999842</v>
      </c>
      <c r="BG2411" s="177">
        <f t="shared" si="927"/>
        <v>0.14221819163862284</v>
      </c>
      <c r="BH2411" s="178">
        <f t="shared" si="928"/>
        <v>2.8518007533609446E-4</v>
      </c>
      <c r="BI2411" s="179" t="str">
        <f t="shared" si="929"/>
        <v/>
      </c>
      <c r="BJ2411" s="179" t="str">
        <f t="shared" si="925"/>
        <v/>
      </c>
    </row>
    <row r="2412" spans="2:62" ht="20.100000000000001" customHeight="1" x14ac:dyDescent="0.25">
      <c r="B2412" s="147"/>
      <c r="C2412" s="151">
        <v>1731</v>
      </c>
      <c r="D2412" s="147">
        <f t="shared" si="930"/>
        <v>2183.9902975777818</v>
      </c>
      <c r="E2412" s="170">
        <f t="shared" si="931"/>
        <v>7.4314996260945535E-6</v>
      </c>
      <c r="F2412" s="170">
        <f t="shared" si="932"/>
        <v>0.99827217626622566</v>
      </c>
      <c r="G2412" s="147">
        <f t="shared" si="933"/>
        <v>7.4314996260945535E-6</v>
      </c>
      <c r="H2412" s="147" t="str">
        <f t="shared" si="934"/>
        <v/>
      </c>
      <c r="I2412" s="147" t="str">
        <f t="shared" si="935"/>
        <v/>
      </c>
      <c r="J2412" s="147">
        <f t="shared" si="936"/>
        <v>2.151200692933644E-6</v>
      </c>
      <c r="K2412" s="147" t="str">
        <f t="shared" si="937"/>
        <v/>
      </c>
      <c r="L2412" s="147" t="str">
        <f t="shared" si="938"/>
        <v/>
      </c>
      <c r="P2412" s="151">
        <v>1731</v>
      </c>
      <c r="Q2412" s="147">
        <f t="shared" si="939"/>
        <v>70239.547801287903</v>
      </c>
      <c r="R2412" s="170">
        <f t="shared" si="940"/>
        <v>2.3107100754349987E-7</v>
      </c>
      <c r="S2412" s="170">
        <f t="shared" si="941"/>
        <v>0.99827217626622566</v>
      </c>
      <c r="T2412" s="147">
        <f t="shared" si="942"/>
        <v>2.3107100754349987E-7</v>
      </c>
      <c r="U2412" s="147" t="str">
        <f t="shared" si="943"/>
        <v/>
      </c>
      <c r="V2412" s="147" t="str">
        <f t="shared" si="944"/>
        <v/>
      </c>
      <c r="W2412" s="171">
        <f t="shared" si="945"/>
        <v>1.6166838009810289E-6</v>
      </c>
      <c r="X2412" s="169" t="str">
        <f t="shared" si="946"/>
        <v/>
      </c>
      <c r="Y2412" s="147" t="str">
        <f t="shared" si="947"/>
        <v/>
      </c>
      <c r="AC2412" s="151">
        <v>1731</v>
      </c>
      <c r="AD2412" s="147">
        <f t="shared" si="948"/>
        <v>2.9240000000000004</v>
      </c>
      <c r="AE2412" s="170">
        <f t="shared" si="949"/>
        <v>5.5507260874977475E-3</v>
      </c>
      <c r="AF2412" s="170">
        <f t="shared" si="950"/>
        <v>0.99827217626622566</v>
      </c>
      <c r="AG2412" s="147">
        <f t="shared" si="951"/>
        <v>5.5507260874977475E-3</v>
      </c>
      <c r="AH2412" s="147" t="str">
        <f t="shared" si="952"/>
        <v/>
      </c>
      <c r="AI2412" s="147" t="str">
        <f t="shared" si="953"/>
        <v/>
      </c>
      <c r="AJ2412" s="169">
        <f t="shared" si="954"/>
        <v>0</v>
      </c>
      <c r="AK2412" s="169" t="str">
        <f t="shared" si="955"/>
        <v/>
      </c>
      <c r="AL2412" s="169" t="str">
        <f t="shared" si="956"/>
        <v/>
      </c>
      <c r="AM2412" s="169"/>
      <c r="AN2412" s="169"/>
      <c r="AO2412" s="169"/>
      <c r="AP2412" s="169"/>
      <c r="AQ2412" s="169"/>
      <c r="AR2412" s="169"/>
      <c r="AS2412" s="169"/>
      <c r="AT2412" s="148"/>
      <c r="AU2412" s="149"/>
      <c r="AV2412" s="148"/>
      <c r="AW2412" s="173"/>
      <c r="AX2412" s="174"/>
      <c r="AY2412" s="175"/>
      <c r="AZ2412" s="175"/>
      <c r="BA2412" s="176"/>
      <c r="BB2412" s="176"/>
      <c r="BC2412" s="150"/>
      <c r="BE2412" s="151">
        <v>1708</v>
      </c>
      <c r="BF2412" s="164">
        <f t="shared" si="926"/>
        <v>10.924799999999841</v>
      </c>
      <c r="BG2412" s="177">
        <f t="shared" si="927"/>
        <v>0.14193301156328675</v>
      </c>
      <c r="BH2412" s="178">
        <f t="shared" si="928"/>
        <v>2.8468559102917679E-4</v>
      </c>
      <c r="BI2412" s="179" t="str">
        <f t="shared" si="929"/>
        <v/>
      </c>
      <c r="BJ2412" s="179" t="str">
        <f t="shared" si="925"/>
        <v/>
      </c>
    </row>
    <row r="2413" spans="2:62" ht="20.100000000000001" customHeight="1" x14ac:dyDescent="0.25">
      <c r="B2413" s="147"/>
      <c r="C2413" s="151">
        <v>1732</v>
      </c>
      <c r="D2413" s="147">
        <f t="shared" si="930"/>
        <v>2186.9779724034693</v>
      </c>
      <c r="E2413" s="170">
        <f t="shared" si="931"/>
        <v>7.3450283713467097E-6</v>
      </c>
      <c r="F2413" s="170">
        <f t="shared" si="932"/>
        <v>0.99829424977403669</v>
      </c>
      <c r="G2413" s="147">
        <f t="shared" si="933"/>
        <v>7.3450283713467097E-6</v>
      </c>
      <c r="H2413" s="147" t="str">
        <f t="shared" si="934"/>
        <v/>
      </c>
      <c r="I2413" s="147" t="str">
        <f t="shared" si="935"/>
        <v/>
      </c>
      <c r="J2413" s="147">
        <f t="shared" si="936"/>
        <v>2.1799506332006603E-6</v>
      </c>
      <c r="K2413" s="147" t="str">
        <f t="shared" si="937"/>
        <v/>
      </c>
      <c r="L2413" s="147" t="str">
        <f t="shared" si="938"/>
        <v/>
      </c>
      <c r="P2413" s="151">
        <v>1732</v>
      </c>
      <c r="Q2413" s="147">
        <f t="shared" si="939"/>
        <v>70335.634733984596</v>
      </c>
      <c r="R2413" s="170">
        <f t="shared" si="940"/>
        <v>2.2838231737819666E-7</v>
      </c>
      <c r="S2413" s="170">
        <f t="shared" si="941"/>
        <v>0.99829424977403669</v>
      </c>
      <c r="T2413" s="147">
        <f t="shared" si="942"/>
        <v>2.2838231737819666E-7</v>
      </c>
      <c r="U2413" s="147" t="str">
        <f t="shared" si="943"/>
        <v/>
      </c>
      <c r="V2413" s="147" t="str">
        <f t="shared" si="944"/>
        <v/>
      </c>
      <c r="W2413" s="171">
        <f t="shared" si="945"/>
        <v>1.6027728550748113E-6</v>
      </c>
      <c r="X2413" s="169" t="str">
        <f t="shared" si="946"/>
        <v/>
      </c>
      <c r="Y2413" s="147" t="str">
        <f t="shared" si="947"/>
        <v/>
      </c>
      <c r="AC2413" s="151">
        <v>1732</v>
      </c>
      <c r="AD2413" s="147">
        <f t="shared" si="948"/>
        <v>2.9279999999999999</v>
      </c>
      <c r="AE2413" s="170">
        <f t="shared" si="949"/>
        <v>5.4861390897588055E-3</v>
      </c>
      <c r="AF2413" s="170">
        <f t="shared" si="950"/>
        <v>0.99829424977403669</v>
      </c>
      <c r="AG2413" s="147">
        <f t="shared" si="951"/>
        <v>5.4861390897588055E-3</v>
      </c>
      <c r="AH2413" s="147" t="str">
        <f t="shared" si="952"/>
        <v/>
      </c>
      <c r="AI2413" s="147" t="str">
        <f t="shared" si="953"/>
        <v/>
      </c>
      <c r="AJ2413" s="169">
        <f t="shared" si="954"/>
        <v>0</v>
      </c>
      <c r="AK2413" s="169" t="str">
        <f t="shared" si="955"/>
        <v/>
      </c>
      <c r="AL2413" s="169" t="str">
        <f t="shared" si="956"/>
        <v/>
      </c>
      <c r="AM2413" s="169"/>
      <c r="AN2413" s="169"/>
      <c r="AO2413" s="169"/>
      <c r="AP2413" s="169"/>
      <c r="AQ2413" s="169"/>
      <c r="AR2413" s="169"/>
      <c r="AS2413" s="169"/>
      <c r="AT2413" s="148"/>
      <c r="AU2413" s="149"/>
      <c r="AV2413" s="148"/>
      <c r="AW2413" s="173"/>
      <c r="AX2413" s="174"/>
      <c r="AY2413" s="175"/>
      <c r="AZ2413" s="175"/>
      <c r="BA2413" s="176"/>
      <c r="BB2413" s="176"/>
      <c r="BC2413" s="150"/>
      <c r="BE2413" s="151">
        <v>1709</v>
      </c>
      <c r="BF2413" s="164">
        <f t="shared" si="926"/>
        <v>10.931199999999841</v>
      </c>
      <c r="BG2413" s="177">
        <f t="shared" si="927"/>
        <v>0.14164832597225757</v>
      </c>
      <c r="BH2413" s="178">
        <f t="shared" si="928"/>
        <v>2.8419172044102936E-4</v>
      </c>
      <c r="BI2413" s="179" t="str">
        <f t="shared" si="929"/>
        <v/>
      </c>
      <c r="BJ2413" s="179" t="str">
        <f t="shared" si="925"/>
        <v/>
      </c>
    </row>
    <row r="2414" spans="2:62" ht="20.100000000000001" customHeight="1" x14ac:dyDescent="0.25">
      <c r="B2414" s="147"/>
      <c r="C2414" s="151">
        <v>1733</v>
      </c>
      <c r="D2414" s="147">
        <f t="shared" si="930"/>
        <v>2189.9656472291576</v>
      </c>
      <c r="E2414" s="170">
        <f t="shared" si="931"/>
        <v>7.2594471245471009E-6</v>
      </c>
      <c r="F2414" s="170">
        <f t="shared" si="932"/>
        <v>0.99831606626529368</v>
      </c>
      <c r="G2414" s="147">
        <f t="shared" si="933"/>
        <v>7.2594471245471009E-6</v>
      </c>
      <c r="H2414" s="147" t="str">
        <f t="shared" si="934"/>
        <v/>
      </c>
      <c r="I2414" s="147" t="str">
        <f t="shared" si="935"/>
        <v/>
      </c>
      <c r="J2414" s="147">
        <f t="shared" si="936"/>
        <v>2.2090494598918515E-6</v>
      </c>
      <c r="K2414" s="147" t="str">
        <f t="shared" si="937"/>
        <v/>
      </c>
      <c r="L2414" s="147" t="str">
        <f t="shared" si="938"/>
        <v/>
      </c>
      <c r="P2414" s="151">
        <v>1733</v>
      </c>
      <c r="Q2414" s="147">
        <f t="shared" si="939"/>
        <v>70431.721666681289</v>
      </c>
      <c r="R2414" s="170">
        <f t="shared" si="940"/>
        <v>2.2572130063598102E-7</v>
      </c>
      <c r="S2414" s="170">
        <f t="shared" si="941"/>
        <v>0.99831606626529368</v>
      </c>
      <c r="T2414" s="147">
        <f t="shared" si="942"/>
        <v>2.2572130063598102E-7</v>
      </c>
      <c r="U2414" s="147" t="str">
        <f t="shared" si="943"/>
        <v/>
      </c>
      <c r="V2414" s="147" t="str">
        <f t="shared" si="944"/>
        <v/>
      </c>
      <c r="W2414" s="171">
        <f t="shared" si="945"/>
        <v>1.5889561840363996E-6</v>
      </c>
      <c r="X2414" s="169" t="str">
        <f t="shared" si="946"/>
        <v/>
      </c>
      <c r="Y2414" s="147" t="str">
        <f t="shared" si="947"/>
        <v/>
      </c>
      <c r="AC2414" s="151">
        <v>1733</v>
      </c>
      <c r="AD2414" s="147">
        <f t="shared" si="948"/>
        <v>2.9320000000000004</v>
      </c>
      <c r="AE2414" s="170">
        <f t="shared" si="949"/>
        <v>5.4222168556052738E-3</v>
      </c>
      <c r="AF2414" s="170">
        <f t="shared" si="950"/>
        <v>0.99831606626529368</v>
      </c>
      <c r="AG2414" s="147">
        <f t="shared" si="951"/>
        <v>5.4222168556052738E-3</v>
      </c>
      <c r="AH2414" s="147" t="str">
        <f t="shared" si="952"/>
        <v/>
      </c>
      <c r="AI2414" s="147" t="str">
        <f t="shared" si="953"/>
        <v/>
      </c>
      <c r="AJ2414" s="169">
        <f t="shared" si="954"/>
        <v>0</v>
      </c>
      <c r="AK2414" s="169" t="str">
        <f t="shared" si="955"/>
        <v/>
      </c>
      <c r="AL2414" s="169" t="str">
        <f t="shared" si="956"/>
        <v/>
      </c>
      <c r="AM2414" s="169"/>
      <c r="AN2414" s="169"/>
      <c r="AO2414" s="169"/>
      <c r="AP2414" s="169"/>
      <c r="AQ2414" s="169"/>
      <c r="AR2414" s="169"/>
      <c r="AS2414" s="169"/>
      <c r="AT2414" s="148"/>
      <c r="AU2414" s="149"/>
      <c r="AV2414" s="148"/>
      <c r="AW2414" s="173"/>
      <c r="AX2414" s="174"/>
      <c r="AY2414" s="175"/>
      <c r="AZ2414" s="175"/>
      <c r="BA2414" s="176"/>
      <c r="BB2414" s="176"/>
      <c r="BC2414" s="150"/>
      <c r="BE2414" s="151">
        <v>1710</v>
      </c>
      <c r="BF2414" s="164">
        <f t="shared" si="926"/>
        <v>10.93759999999984</v>
      </c>
      <c r="BG2414" s="177">
        <f t="shared" si="927"/>
        <v>0.14136413425181654</v>
      </c>
      <c r="BH2414" s="178">
        <f t="shared" si="928"/>
        <v>2.836984636376827E-4</v>
      </c>
      <c r="BI2414" s="179" t="str">
        <f t="shared" si="929"/>
        <v/>
      </c>
      <c r="BJ2414" s="179" t="str">
        <f t="shared" si="925"/>
        <v/>
      </c>
    </row>
    <row r="2415" spans="2:62" ht="20.100000000000001" customHeight="1" x14ac:dyDescent="0.25">
      <c r="B2415" s="147"/>
      <c r="C2415" s="151">
        <v>1734</v>
      </c>
      <c r="D2415" s="147">
        <f t="shared" si="930"/>
        <v>2192.9533220548451</v>
      </c>
      <c r="E2415" s="170">
        <f t="shared" si="931"/>
        <v>7.1747482383131735E-6</v>
      </c>
      <c r="F2415" s="170">
        <f t="shared" si="932"/>
        <v>0.99833762838761542</v>
      </c>
      <c r="G2415" s="147">
        <f t="shared" si="933"/>
        <v>7.1747482383131735E-6</v>
      </c>
      <c r="H2415" s="147" t="str">
        <f t="shared" si="934"/>
        <v/>
      </c>
      <c r="I2415" s="147" t="str">
        <f t="shared" si="935"/>
        <v/>
      </c>
      <c r="J2415" s="147">
        <f t="shared" si="936"/>
        <v>2.2385008927088138E-6</v>
      </c>
      <c r="K2415" s="147" t="str">
        <f t="shared" si="937"/>
        <v/>
      </c>
      <c r="L2415" s="147" t="str">
        <f t="shared" si="938"/>
        <v/>
      </c>
      <c r="P2415" s="151">
        <v>1734</v>
      </c>
      <c r="Q2415" s="147">
        <f t="shared" si="939"/>
        <v>70527.808599378011</v>
      </c>
      <c r="R2415" s="170">
        <f t="shared" si="940"/>
        <v>2.2308771953329597E-7</v>
      </c>
      <c r="S2415" s="170">
        <f t="shared" si="941"/>
        <v>0.99833762838761542</v>
      </c>
      <c r="T2415" s="147">
        <f t="shared" si="942"/>
        <v>2.2308771953329597E-7</v>
      </c>
      <c r="U2415" s="147" t="str">
        <f t="shared" si="943"/>
        <v/>
      </c>
      <c r="V2415" s="147" t="str">
        <f t="shared" si="944"/>
        <v/>
      </c>
      <c r="W2415" s="171">
        <f t="shared" si="945"/>
        <v>1.5752334153954449E-6</v>
      </c>
      <c r="X2415" s="169" t="str">
        <f t="shared" si="946"/>
        <v/>
      </c>
      <c r="Y2415" s="147" t="str">
        <f t="shared" si="947"/>
        <v/>
      </c>
      <c r="AC2415" s="151">
        <v>1734</v>
      </c>
      <c r="AD2415" s="147">
        <f t="shared" si="948"/>
        <v>2.9359999999999999</v>
      </c>
      <c r="AE2415" s="170">
        <f t="shared" si="949"/>
        <v>5.3589536730640434E-3</v>
      </c>
      <c r="AF2415" s="170">
        <f t="shared" si="950"/>
        <v>0.99833762838761542</v>
      </c>
      <c r="AG2415" s="147">
        <f t="shared" si="951"/>
        <v>5.3589536730640434E-3</v>
      </c>
      <c r="AH2415" s="147" t="str">
        <f t="shared" si="952"/>
        <v/>
      </c>
      <c r="AI2415" s="147" t="str">
        <f t="shared" si="953"/>
        <v/>
      </c>
      <c r="AJ2415" s="169">
        <f t="shared" si="954"/>
        <v>0</v>
      </c>
      <c r="AK2415" s="169" t="str">
        <f t="shared" si="955"/>
        <v/>
      </c>
      <c r="AL2415" s="169" t="str">
        <f t="shared" si="956"/>
        <v/>
      </c>
      <c r="AM2415" s="169"/>
      <c r="AN2415" s="169"/>
      <c r="AO2415" s="169"/>
      <c r="AP2415" s="169"/>
      <c r="AQ2415" s="169"/>
      <c r="AR2415" s="169"/>
      <c r="AS2415" s="169"/>
      <c r="AT2415" s="148"/>
      <c r="AU2415" s="149"/>
      <c r="AV2415" s="148"/>
      <c r="AW2415" s="173"/>
      <c r="AX2415" s="174"/>
      <c r="AY2415" s="175"/>
      <c r="AZ2415" s="175"/>
      <c r="BA2415" s="176"/>
      <c r="BB2415" s="176"/>
      <c r="BC2415" s="150"/>
      <c r="BE2415" s="151">
        <v>1711</v>
      </c>
      <c r="BF2415" s="164">
        <f t="shared" si="926"/>
        <v>10.943999999999839</v>
      </c>
      <c r="BG2415" s="177">
        <f t="shared" si="927"/>
        <v>0.14108043578817886</v>
      </c>
      <c r="BH2415" s="178">
        <f t="shared" si="928"/>
        <v>2.8320582068225297E-4</v>
      </c>
      <c r="BI2415" s="179" t="str">
        <f t="shared" si="929"/>
        <v/>
      </c>
      <c r="BJ2415" s="179" t="str">
        <f t="shared" si="925"/>
        <v/>
      </c>
    </row>
    <row r="2416" spans="2:62" ht="20.100000000000001" customHeight="1" x14ac:dyDescent="0.25">
      <c r="B2416" s="147"/>
      <c r="C2416" s="151">
        <v>1735</v>
      </c>
      <c r="D2416" s="147">
        <f t="shared" si="930"/>
        <v>2195.9409968805326</v>
      </c>
      <c r="E2416" s="170">
        <f t="shared" si="931"/>
        <v>7.0909241123210072E-6</v>
      </c>
      <c r="F2416" s="170">
        <f t="shared" si="932"/>
        <v>0.99835893876584303</v>
      </c>
      <c r="G2416" s="147">
        <f t="shared" si="933"/>
        <v>7.0909241123210072E-6</v>
      </c>
      <c r="H2416" s="147" t="str">
        <f t="shared" si="934"/>
        <v/>
      </c>
      <c r="I2416" s="147" t="str">
        <f t="shared" si="935"/>
        <v/>
      </c>
      <c r="J2416" s="147">
        <f t="shared" si="936"/>
        <v>2.2683086839372604E-6</v>
      </c>
      <c r="K2416" s="147" t="str">
        <f t="shared" si="937"/>
        <v/>
      </c>
      <c r="L2416" s="147" t="str">
        <f t="shared" si="938"/>
        <v/>
      </c>
      <c r="P2416" s="151">
        <v>1735</v>
      </c>
      <c r="Q2416" s="147">
        <f t="shared" si="939"/>
        <v>70623.895532074705</v>
      </c>
      <c r="R2416" s="170">
        <f t="shared" si="940"/>
        <v>2.2048133774980591E-7</v>
      </c>
      <c r="S2416" s="170">
        <f t="shared" si="941"/>
        <v>0.99835893876584303</v>
      </c>
      <c r="T2416" s="147">
        <f t="shared" si="942"/>
        <v>2.2048133774980591E-7</v>
      </c>
      <c r="U2416" s="147" t="str">
        <f t="shared" si="943"/>
        <v/>
      </c>
      <c r="V2416" s="147" t="str">
        <f t="shared" si="944"/>
        <v/>
      </c>
      <c r="W2416" s="171">
        <f t="shared" si="945"/>
        <v>1.5616041754076234E-6</v>
      </c>
      <c r="X2416" s="169" t="str">
        <f t="shared" si="946"/>
        <v/>
      </c>
      <c r="Y2416" s="147" t="str">
        <f t="shared" si="947"/>
        <v/>
      </c>
      <c r="AC2416" s="151">
        <v>1735</v>
      </c>
      <c r="AD2416" s="147">
        <f t="shared" si="948"/>
        <v>2.9400000000000004</v>
      </c>
      <c r="AE2416" s="170">
        <f t="shared" si="949"/>
        <v>5.2963438653110097E-3</v>
      </c>
      <c r="AF2416" s="170">
        <f t="shared" si="950"/>
        <v>0.99835893876584303</v>
      </c>
      <c r="AG2416" s="147">
        <f t="shared" si="951"/>
        <v>5.2963438653110097E-3</v>
      </c>
      <c r="AH2416" s="147" t="str">
        <f t="shared" si="952"/>
        <v/>
      </c>
      <c r="AI2416" s="147" t="str">
        <f t="shared" si="953"/>
        <v/>
      </c>
      <c r="AJ2416" s="169">
        <f t="shared" si="954"/>
        <v>0</v>
      </c>
      <c r="AK2416" s="169" t="str">
        <f t="shared" si="955"/>
        <v/>
      </c>
      <c r="AL2416" s="169" t="str">
        <f t="shared" si="956"/>
        <v/>
      </c>
      <c r="AM2416" s="169"/>
      <c r="AN2416" s="169"/>
      <c r="AO2416" s="169"/>
      <c r="AP2416" s="169"/>
      <c r="AQ2416" s="169"/>
      <c r="AR2416" s="169"/>
      <c r="AS2416" s="169"/>
      <c r="AT2416" s="148"/>
      <c r="AU2416" s="149"/>
      <c r="AV2416" s="148"/>
      <c r="AW2416" s="173"/>
      <c r="AX2416" s="174"/>
      <c r="AY2416" s="175"/>
      <c r="AZ2416" s="175"/>
      <c r="BA2416" s="176"/>
      <c r="BB2416" s="176"/>
      <c r="BC2416" s="150"/>
      <c r="BE2416" s="151">
        <v>1712</v>
      </c>
      <c r="BF2416" s="164">
        <f t="shared" si="926"/>
        <v>10.950399999999838</v>
      </c>
      <c r="BG2416" s="177">
        <f t="shared" si="927"/>
        <v>0.14079722996749661</v>
      </c>
      <c r="BH2416" s="178">
        <f t="shared" si="928"/>
        <v>2.8271379163308241E-4</v>
      </c>
      <c r="BI2416" s="179" t="str">
        <f t="shared" si="929"/>
        <v/>
      </c>
      <c r="BJ2416" s="179" t="str">
        <f t="shared" si="925"/>
        <v/>
      </c>
    </row>
    <row r="2417" spans="2:62" ht="20.100000000000001" customHeight="1" x14ac:dyDescent="0.25">
      <c r="B2417" s="147"/>
      <c r="C2417" s="151">
        <v>1736</v>
      </c>
      <c r="D2417" s="147">
        <f t="shared" si="930"/>
        <v>2198.9286717062209</v>
      </c>
      <c r="E2417" s="170">
        <f t="shared" si="931"/>
        <v>7.0079671932399657E-6</v>
      </c>
      <c r="F2417" s="170">
        <f t="shared" si="932"/>
        <v>0.99838000000218041</v>
      </c>
      <c r="G2417" s="147">
        <f t="shared" si="933"/>
        <v>7.0079671932399657E-6</v>
      </c>
      <c r="H2417" s="147" t="str">
        <f t="shared" si="934"/>
        <v/>
      </c>
      <c r="I2417" s="147" t="str">
        <f t="shared" si="935"/>
        <v/>
      </c>
      <c r="J2417" s="147">
        <f t="shared" si="936"/>
        <v>2.2984766186396613E-6</v>
      </c>
      <c r="K2417" s="147" t="str">
        <f t="shared" si="937"/>
        <v/>
      </c>
      <c r="L2417" s="147" t="str">
        <f t="shared" si="938"/>
        <v/>
      </c>
      <c r="P2417" s="151">
        <v>1736</v>
      </c>
      <c r="Q2417" s="147">
        <f t="shared" si="939"/>
        <v>70719.982464771398</v>
      </c>
      <c r="R2417" s="170">
        <f t="shared" si="940"/>
        <v>2.1790192042635683E-7</v>
      </c>
      <c r="S2417" s="170">
        <f t="shared" si="941"/>
        <v>0.99838000000218041</v>
      </c>
      <c r="T2417" s="147">
        <f t="shared" si="942"/>
        <v>2.1790192042635683E-7</v>
      </c>
      <c r="U2417" s="147" t="str">
        <f t="shared" si="943"/>
        <v/>
      </c>
      <c r="V2417" s="147" t="str">
        <f t="shared" si="944"/>
        <v/>
      </c>
      <c r="W2417" s="171">
        <f t="shared" si="945"/>
        <v>1.5480680890894397E-6</v>
      </c>
      <c r="X2417" s="169" t="str">
        <f t="shared" si="946"/>
        <v/>
      </c>
      <c r="Y2417" s="147" t="str">
        <f t="shared" si="947"/>
        <v/>
      </c>
      <c r="AC2417" s="151">
        <v>1736</v>
      </c>
      <c r="AD2417" s="147">
        <f t="shared" si="948"/>
        <v>2.944</v>
      </c>
      <c r="AE2417" s="170">
        <f t="shared" si="949"/>
        <v>5.2343817906222714E-3</v>
      </c>
      <c r="AF2417" s="170">
        <f t="shared" si="950"/>
        <v>0.99838000000218041</v>
      </c>
      <c r="AG2417" s="147">
        <f t="shared" si="951"/>
        <v>5.2343817906222714E-3</v>
      </c>
      <c r="AH2417" s="147" t="str">
        <f t="shared" si="952"/>
        <v/>
      </c>
      <c r="AI2417" s="147" t="str">
        <f t="shared" si="953"/>
        <v/>
      </c>
      <c r="AJ2417" s="169">
        <f t="shared" si="954"/>
        <v>0</v>
      </c>
      <c r="AK2417" s="169" t="str">
        <f t="shared" si="955"/>
        <v/>
      </c>
      <c r="AL2417" s="169" t="str">
        <f t="shared" si="956"/>
        <v/>
      </c>
      <c r="AM2417" s="169"/>
      <c r="AN2417" s="169"/>
      <c r="AO2417" s="169"/>
      <c r="AP2417" s="169"/>
      <c r="AQ2417" s="169"/>
      <c r="AR2417" s="169"/>
      <c r="AS2417" s="169"/>
      <c r="AT2417" s="148"/>
      <c r="AU2417" s="149"/>
      <c r="AV2417" s="148"/>
      <c r="AW2417" s="173"/>
      <c r="AX2417" s="174"/>
      <c r="AY2417" s="175"/>
      <c r="AZ2417" s="175"/>
      <c r="BA2417" s="176"/>
      <c r="BB2417" s="176"/>
      <c r="BC2417" s="150"/>
      <c r="BE2417" s="151">
        <v>1713</v>
      </c>
      <c r="BF2417" s="164">
        <f t="shared" si="926"/>
        <v>10.956799999999838</v>
      </c>
      <c r="BG2417" s="177">
        <f t="shared" si="927"/>
        <v>0.14051451617586352</v>
      </c>
      <c r="BH2417" s="178">
        <f t="shared" si="928"/>
        <v>2.8222237654593196E-4</v>
      </c>
      <c r="BI2417" s="179" t="str">
        <f t="shared" si="929"/>
        <v/>
      </c>
      <c r="BJ2417" s="179" t="str">
        <f t="shared" si="925"/>
        <v/>
      </c>
    </row>
    <row r="2418" spans="2:62" ht="20.100000000000001" customHeight="1" x14ac:dyDescent="0.25">
      <c r="B2418" s="147"/>
      <c r="C2418" s="151">
        <v>1737</v>
      </c>
      <c r="D2418" s="147">
        <f t="shared" si="930"/>
        <v>2201.9163465319084</v>
      </c>
      <c r="E2418" s="170">
        <f t="shared" si="931"/>
        <v>6.9258699746643031E-6</v>
      </c>
      <c r="F2418" s="170">
        <f t="shared" si="932"/>
        <v>0.9984008146763349</v>
      </c>
      <c r="G2418" s="147">
        <f t="shared" si="933"/>
        <v>6.9258699746643031E-6</v>
      </c>
      <c r="H2418" s="147" t="str">
        <f t="shared" si="934"/>
        <v/>
      </c>
      <c r="I2418" s="147" t="str">
        <f t="shared" si="935"/>
        <v/>
      </c>
      <c r="J2418" s="147">
        <f t="shared" si="936"/>
        <v>2.3290085148478307E-6</v>
      </c>
      <c r="K2418" s="147" t="str">
        <f t="shared" si="937"/>
        <v/>
      </c>
      <c r="L2418" s="147" t="str">
        <f t="shared" si="938"/>
        <v/>
      </c>
      <c r="P2418" s="151">
        <v>1737</v>
      </c>
      <c r="Q2418" s="147">
        <f t="shared" si="939"/>
        <v>70816.069397468091</v>
      </c>
      <c r="R2418" s="170">
        <f t="shared" si="940"/>
        <v>2.1534923416284873E-7</v>
      </c>
      <c r="S2418" s="170">
        <f t="shared" si="941"/>
        <v>0.9984008146763349</v>
      </c>
      <c r="T2418" s="147">
        <f t="shared" si="942"/>
        <v>2.1534923416284873E-7</v>
      </c>
      <c r="U2418" s="147" t="str">
        <f t="shared" si="943"/>
        <v/>
      </c>
      <c r="V2418" s="147" t="str">
        <f t="shared" si="944"/>
        <v/>
      </c>
      <c r="W2418" s="171">
        <f t="shared" si="945"/>
        <v>1.5346247802528425E-6</v>
      </c>
      <c r="X2418" s="169" t="str">
        <f t="shared" si="946"/>
        <v/>
      </c>
      <c r="Y2418" s="147" t="str">
        <f t="shared" si="947"/>
        <v/>
      </c>
      <c r="AC2418" s="151">
        <v>1737</v>
      </c>
      <c r="AD2418" s="147">
        <f t="shared" si="948"/>
        <v>2.9480000000000004</v>
      </c>
      <c r="AE2418" s="170">
        <f t="shared" si="949"/>
        <v>5.1730618423228838E-3</v>
      </c>
      <c r="AF2418" s="170">
        <f t="shared" si="950"/>
        <v>0.9984008146763349</v>
      </c>
      <c r="AG2418" s="147">
        <f t="shared" si="951"/>
        <v>5.1730618423228838E-3</v>
      </c>
      <c r="AH2418" s="147" t="str">
        <f t="shared" si="952"/>
        <v/>
      </c>
      <c r="AI2418" s="147" t="str">
        <f t="shared" si="953"/>
        <v/>
      </c>
      <c r="AJ2418" s="169">
        <f t="shared" si="954"/>
        <v>0</v>
      </c>
      <c r="AK2418" s="169" t="str">
        <f t="shared" si="955"/>
        <v/>
      </c>
      <c r="AL2418" s="169" t="str">
        <f t="shared" si="956"/>
        <v/>
      </c>
      <c r="AM2418" s="169"/>
      <c r="AN2418" s="169"/>
      <c r="AO2418" s="169"/>
      <c r="AP2418" s="169"/>
      <c r="AQ2418" s="169"/>
      <c r="AR2418" s="169"/>
      <c r="AS2418" s="169"/>
      <c r="AT2418" s="148"/>
      <c r="AU2418" s="149"/>
      <c r="AV2418" s="148"/>
      <c r="AW2418" s="173"/>
      <c r="AX2418" s="174"/>
      <c r="AY2418" s="175"/>
      <c r="AZ2418" s="175"/>
      <c r="BA2418" s="176"/>
      <c r="BB2418" s="176"/>
      <c r="BC2418" s="150"/>
      <c r="BE2418" s="151">
        <v>1714</v>
      </c>
      <c r="BF2418" s="164">
        <f t="shared" si="926"/>
        <v>10.963199999999837</v>
      </c>
      <c r="BG2418" s="177">
        <f t="shared" si="927"/>
        <v>0.14023229379931759</v>
      </c>
      <c r="BH2418" s="178">
        <f t="shared" si="928"/>
        <v>2.8173157547178862E-4</v>
      </c>
      <c r="BI2418" s="179" t="str">
        <f t="shared" si="929"/>
        <v/>
      </c>
      <c r="BJ2418" s="179" t="str">
        <f t="shared" si="925"/>
        <v/>
      </c>
    </row>
    <row r="2419" spans="2:62" ht="20.100000000000001" customHeight="1" x14ac:dyDescent="0.25">
      <c r="B2419" s="147"/>
      <c r="C2419" s="151">
        <v>1738</v>
      </c>
      <c r="D2419" s="147">
        <f t="shared" si="930"/>
        <v>2204.9040213575959</v>
      </c>
      <c r="E2419" s="170">
        <f t="shared" si="931"/>
        <v>6.8446249970416126E-6</v>
      </c>
      <c r="F2419" s="170">
        <f t="shared" si="932"/>
        <v>0.99842138534565705</v>
      </c>
      <c r="G2419" s="147">
        <f t="shared" si="933"/>
        <v>6.8446249970416126E-6</v>
      </c>
      <c r="H2419" s="147" t="str">
        <f t="shared" si="934"/>
        <v/>
      </c>
      <c r="I2419" s="147" t="str">
        <f t="shared" si="935"/>
        <v/>
      </c>
      <c r="J2419" s="147">
        <f t="shared" si="936"/>
        <v>2.3599082237554682E-6</v>
      </c>
      <c r="K2419" s="147" t="str">
        <f t="shared" si="937"/>
        <v/>
      </c>
      <c r="L2419" s="147" t="str">
        <f t="shared" si="938"/>
        <v/>
      </c>
      <c r="P2419" s="151">
        <v>1738</v>
      </c>
      <c r="Q2419" s="147">
        <f t="shared" si="939"/>
        <v>70912.156330164813</v>
      </c>
      <c r="R2419" s="170">
        <f t="shared" si="940"/>
        <v>2.1282304701601635E-7</v>
      </c>
      <c r="S2419" s="170">
        <f t="shared" si="941"/>
        <v>0.99842138534565705</v>
      </c>
      <c r="T2419" s="147">
        <f t="shared" si="942"/>
        <v>2.1282304701601635E-7</v>
      </c>
      <c r="U2419" s="147" t="str">
        <f t="shared" si="943"/>
        <v/>
      </c>
      <c r="V2419" s="147" t="str">
        <f t="shared" si="944"/>
        <v/>
      </c>
      <c r="W2419" s="171">
        <f t="shared" si="945"/>
        <v>1.5212738715396419E-6</v>
      </c>
      <c r="X2419" s="169" t="str">
        <f t="shared" si="946"/>
        <v/>
      </c>
      <c r="Y2419" s="147" t="str">
        <f t="shared" si="947"/>
        <v/>
      </c>
      <c r="AC2419" s="151">
        <v>1738</v>
      </c>
      <c r="AD2419" s="147">
        <f t="shared" si="948"/>
        <v>2.952</v>
      </c>
      <c r="AE2419" s="170">
        <f t="shared" si="949"/>
        <v>5.1123784487336638E-3</v>
      </c>
      <c r="AF2419" s="170">
        <f t="shared" si="950"/>
        <v>0.99842138534565705</v>
      </c>
      <c r="AG2419" s="147">
        <f t="shared" si="951"/>
        <v>5.1123784487336638E-3</v>
      </c>
      <c r="AH2419" s="147" t="str">
        <f t="shared" si="952"/>
        <v/>
      </c>
      <c r="AI2419" s="147" t="str">
        <f t="shared" si="953"/>
        <v/>
      </c>
      <c r="AJ2419" s="169">
        <f t="shared" si="954"/>
        <v>0</v>
      </c>
      <c r="AK2419" s="169" t="str">
        <f t="shared" si="955"/>
        <v/>
      </c>
      <c r="AL2419" s="169" t="str">
        <f t="shared" si="956"/>
        <v/>
      </c>
      <c r="AM2419" s="169"/>
      <c r="AN2419" s="169"/>
      <c r="AO2419" s="169"/>
      <c r="AP2419" s="169"/>
      <c r="AQ2419" s="169"/>
      <c r="AR2419" s="169"/>
      <c r="AS2419" s="169"/>
      <c r="AT2419" s="148"/>
      <c r="AU2419" s="149"/>
      <c r="AV2419" s="148"/>
      <c r="AW2419" s="173"/>
      <c r="AX2419" s="174"/>
      <c r="AY2419" s="175"/>
      <c r="AZ2419" s="175"/>
      <c r="BA2419" s="176"/>
      <c r="BB2419" s="176"/>
      <c r="BC2419" s="150"/>
      <c r="BE2419" s="151">
        <v>1715</v>
      </c>
      <c r="BF2419" s="164">
        <f t="shared" si="926"/>
        <v>10.969599999999836</v>
      </c>
      <c r="BG2419" s="177">
        <f t="shared" si="927"/>
        <v>0.1399505622238458</v>
      </c>
      <c r="BH2419" s="178">
        <f t="shared" si="928"/>
        <v>2.8124138845928015E-4</v>
      </c>
      <c r="BI2419" s="179" t="str">
        <f t="shared" si="929"/>
        <v/>
      </c>
      <c r="BJ2419" s="179" t="str">
        <f t="shared" si="925"/>
        <v/>
      </c>
    </row>
    <row r="2420" spans="2:62" ht="20.100000000000001" customHeight="1" x14ac:dyDescent="0.25">
      <c r="B2420" s="147"/>
      <c r="C2420" s="151">
        <v>1739</v>
      </c>
      <c r="D2420" s="147">
        <f t="shared" si="930"/>
        <v>2207.8916961832842</v>
      </c>
      <c r="E2420" s="170">
        <f t="shared" si="931"/>
        <v>6.7642248475986655E-6</v>
      </c>
      <c r="F2420" s="170">
        <f t="shared" si="932"/>
        <v>0.99844171454528052</v>
      </c>
      <c r="G2420" s="147">
        <f t="shared" si="933"/>
        <v>6.7642248475986655E-6</v>
      </c>
      <c r="H2420" s="147" t="str">
        <f t="shared" si="934"/>
        <v/>
      </c>
      <c r="I2420" s="147" t="str">
        <f t="shared" si="935"/>
        <v/>
      </c>
      <c r="J2420" s="147">
        <f t="shared" si="936"/>
        <v>2.3911796299105581E-6</v>
      </c>
      <c r="K2420" s="147" t="str">
        <f t="shared" si="937"/>
        <v/>
      </c>
      <c r="L2420" s="147" t="str">
        <f t="shared" si="938"/>
        <v/>
      </c>
      <c r="P2420" s="151">
        <v>1739</v>
      </c>
      <c r="Q2420" s="147">
        <f t="shared" si="939"/>
        <v>71008.243262861506</v>
      </c>
      <c r="R2420" s="170">
        <f t="shared" si="940"/>
        <v>2.1032312849712222E-7</v>
      </c>
      <c r="S2420" s="170">
        <f t="shared" si="941"/>
        <v>0.99844171454528052</v>
      </c>
      <c r="T2420" s="147">
        <f t="shared" si="942"/>
        <v>2.1032312849712222E-7</v>
      </c>
      <c r="U2420" s="147" t="str">
        <f t="shared" si="943"/>
        <v/>
      </c>
      <c r="V2420" s="147" t="str">
        <f t="shared" si="944"/>
        <v/>
      </c>
      <c r="W2420" s="171">
        <f t="shared" si="945"/>
        <v>1.5080149844557278E-6</v>
      </c>
      <c r="X2420" s="169" t="str">
        <f t="shared" si="946"/>
        <v/>
      </c>
      <c r="Y2420" s="147" t="str">
        <f t="shared" si="947"/>
        <v/>
      </c>
      <c r="AC2420" s="151">
        <v>1739</v>
      </c>
      <c r="AD2420" s="147">
        <f t="shared" si="948"/>
        <v>2.9560000000000004</v>
      </c>
      <c r="AE2420" s="170">
        <f t="shared" si="949"/>
        <v>5.0523260731156067E-3</v>
      </c>
      <c r="AF2420" s="170">
        <f t="shared" si="950"/>
        <v>0.99844171454528052</v>
      </c>
      <c r="AG2420" s="147">
        <f t="shared" si="951"/>
        <v>5.0523260731156067E-3</v>
      </c>
      <c r="AH2420" s="147" t="str">
        <f t="shared" si="952"/>
        <v/>
      </c>
      <c r="AI2420" s="147" t="str">
        <f t="shared" si="953"/>
        <v/>
      </c>
      <c r="AJ2420" s="169">
        <f t="shared" si="954"/>
        <v>0</v>
      </c>
      <c r="AK2420" s="169" t="str">
        <f t="shared" si="955"/>
        <v/>
      </c>
      <c r="AL2420" s="169" t="str">
        <f t="shared" si="956"/>
        <v/>
      </c>
      <c r="AM2420" s="169"/>
      <c r="AN2420" s="169"/>
      <c r="AO2420" s="169"/>
      <c r="AP2420" s="169"/>
      <c r="AQ2420" s="169"/>
      <c r="AR2420" s="169"/>
      <c r="AS2420" s="169"/>
      <c r="AT2420" s="148"/>
      <c r="AU2420" s="149"/>
      <c r="AV2420" s="148"/>
      <c r="AW2420" s="173"/>
      <c r="AX2420" s="174"/>
      <c r="AY2420" s="175"/>
      <c r="AZ2420" s="175"/>
      <c r="BA2420" s="176"/>
      <c r="BB2420" s="176"/>
      <c r="BC2420" s="150"/>
      <c r="BE2420" s="151">
        <v>1716</v>
      </c>
      <c r="BF2420" s="164">
        <f t="shared" si="926"/>
        <v>10.975999999999836</v>
      </c>
      <c r="BG2420" s="177">
        <f t="shared" si="927"/>
        <v>0.13966932083538652</v>
      </c>
      <c r="BH2420" s="178">
        <f t="shared" si="928"/>
        <v>2.8075181555251016E-4</v>
      </c>
      <c r="BI2420" s="179" t="str">
        <f t="shared" si="929"/>
        <v/>
      </c>
      <c r="BJ2420" s="179" t="str">
        <f t="shared" si="925"/>
        <v/>
      </c>
    </row>
    <row r="2421" spans="2:62" ht="20.100000000000001" customHeight="1" x14ac:dyDescent="0.25">
      <c r="B2421" s="147"/>
      <c r="C2421" s="151">
        <v>1740</v>
      </c>
      <c r="D2421" s="147">
        <f t="shared" si="930"/>
        <v>2210.8793710089717</v>
      </c>
      <c r="E2421" s="170">
        <f t="shared" si="931"/>
        <v>6.6846621602643121E-6</v>
      </c>
      <c r="F2421" s="170">
        <f t="shared" si="932"/>
        <v>0.99846180478826196</v>
      </c>
      <c r="G2421" s="147">
        <f t="shared" si="933"/>
        <v>6.6846621602643121E-6</v>
      </c>
      <c r="H2421" s="147" t="str">
        <f t="shared" si="934"/>
        <v/>
      </c>
      <c r="I2421" s="147" t="str">
        <f t="shared" si="935"/>
        <v/>
      </c>
      <c r="J2421" s="147">
        <f t="shared" si="936"/>
        <v>2.4228266514075826E-6</v>
      </c>
      <c r="K2421" s="147" t="str">
        <f t="shared" si="937"/>
        <v/>
      </c>
      <c r="L2421" s="147" t="str">
        <f t="shared" si="938"/>
        <v/>
      </c>
      <c r="P2421" s="151">
        <v>1740</v>
      </c>
      <c r="Q2421" s="147">
        <f t="shared" si="939"/>
        <v>71104.330195558199</v>
      </c>
      <c r="R2421" s="170">
        <f t="shared" si="940"/>
        <v>2.078492495695552E-7</v>
      </c>
      <c r="S2421" s="170">
        <f t="shared" si="941"/>
        <v>0.99846180478826196</v>
      </c>
      <c r="T2421" s="147">
        <f t="shared" si="942"/>
        <v>2.078492495695552E-7</v>
      </c>
      <c r="U2421" s="147" t="str">
        <f t="shared" si="943"/>
        <v/>
      </c>
      <c r="V2421" s="147" t="str">
        <f t="shared" si="944"/>
        <v/>
      </c>
      <c r="W2421" s="171">
        <f t="shared" si="945"/>
        <v>1.4948477394050509E-6</v>
      </c>
      <c r="X2421" s="169" t="str">
        <f t="shared" si="946"/>
        <v/>
      </c>
      <c r="Y2421" s="147" t="str">
        <f t="shared" si="947"/>
        <v/>
      </c>
      <c r="AC2421" s="151">
        <v>1740</v>
      </c>
      <c r="AD2421" s="147">
        <f t="shared" si="948"/>
        <v>2.96</v>
      </c>
      <c r="AE2421" s="170">
        <f t="shared" si="949"/>
        <v>4.9928992136123763E-3</v>
      </c>
      <c r="AF2421" s="170">
        <f t="shared" si="950"/>
        <v>0.99846180478826196</v>
      </c>
      <c r="AG2421" s="147">
        <f t="shared" si="951"/>
        <v>4.9928992136123763E-3</v>
      </c>
      <c r="AH2421" s="147" t="str">
        <f t="shared" si="952"/>
        <v/>
      </c>
      <c r="AI2421" s="147" t="str">
        <f t="shared" si="953"/>
        <v/>
      </c>
      <c r="AJ2421" s="169">
        <f t="shared" si="954"/>
        <v>0</v>
      </c>
      <c r="AK2421" s="169" t="str">
        <f t="shared" si="955"/>
        <v/>
      </c>
      <c r="AL2421" s="169" t="str">
        <f t="shared" si="956"/>
        <v/>
      </c>
      <c r="AM2421" s="169"/>
      <c r="AN2421" s="169"/>
      <c r="AO2421" s="169"/>
      <c r="AP2421" s="169"/>
      <c r="AQ2421" s="169"/>
      <c r="AR2421" s="169"/>
      <c r="AS2421" s="169"/>
      <c r="AT2421" s="148"/>
      <c r="AU2421" s="149"/>
      <c r="AV2421" s="148"/>
      <c r="AW2421" s="173"/>
      <c r="AX2421" s="174"/>
      <c r="AY2421" s="175"/>
      <c r="AZ2421" s="175"/>
      <c r="BA2421" s="176"/>
      <c r="BB2421" s="176"/>
      <c r="BC2421" s="150"/>
      <c r="BE2421" s="151">
        <v>1717</v>
      </c>
      <c r="BF2421" s="164">
        <f t="shared" si="926"/>
        <v>10.982399999999835</v>
      </c>
      <c r="BG2421" s="177">
        <f t="shared" si="927"/>
        <v>0.13938856901983401</v>
      </c>
      <c r="BH2421" s="178">
        <f t="shared" si="928"/>
        <v>2.8026285679241814E-4</v>
      </c>
      <c r="BI2421" s="179" t="str">
        <f t="shared" si="929"/>
        <v/>
      </c>
      <c r="BJ2421" s="179" t="str">
        <f t="shared" si="925"/>
        <v/>
      </c>
    </row>
    <row r="2422" spans="2:62" ht="20.100000000000001" customHeight="1" x14ac:dyDescent="0.25">
      <c r="B2422" s="147"/>
      <c r="C2422" s="151">
        <v>1741</v>
      </c>
      <c r="D2422" s="147">
        <f t="shared" si="930"/>
        <v>2213.8670458346601</v>
      </c>
      <c r="E2422" s="170">
        <f t="shared" si="931"/>
        <v>6.6059296155894131E-6</v>
      </c>
      <c r="F2422" s="170">
        <f t="shared" si="932"/>
        <v>0.99848165856572002</v>
      </c>
      <c r="G2422" s="147">
        <f t="shared" si="933"/>
        <v>6.6059296155894131E-6</v>
      </c>
      <c r="H2422" s="147" t="str">
        <f t="shared" si="934"/>
        <v/>
      </c>
      <c r="I2422" s="147" t="str">
        <f t="shared" si="935"/>
        <v/>
      </c>
      <c r="J2422" s="147">
        <f t="shared" si="936"/>
        <v>2.454853240079714E-6</v>
      </c>
      <c r="K2422" s="147" t="str">
        <f t="shared" si="937"/>
        <v/>
      </c>
      <c r="L2422" s="147" t="str">
        <f t="shared" si="938"/>
        <v/>
      </c>
      <c r="P2422" s="151">
        <v>1741</v>
      </c>
      <c r="Q2422" s="147">
        <f t="shared" si="939"/>
        <v>71200.417128254892</v>
      </c>
      <c r="R2422" s="170">
        <f t="shared" si="940"/>
        <v>2.0540118264634551E-7</v>
      </c>
      <c r="S2422" s="170">
        <f t="shared" si="941"/>
        <v>0.99848165856572002</v>
      </c>
      <c r="T2422" s="147">
        <f t="shared" si="942"/>
        <v>2.0540118264634551E-7</v>
      </c>
      <c r="U2422" s="147" t="str">
        <f t="shared" si="943"/>
        <v/>
      </c>
      <c r="V2422" s="147" t="str">
        <f t="shared" si="944"/>
        <v/>
      </c>
      <c r="W2422" s="171">
        <f t="shared" si="945"/>
        <v>1.4817717557234196E-6</v>
      </c>
      <c r="X2422" s="169" t="str">
        <f t="shared" si="946"/>
        <v/>
      </c>
      <c r="Y2422" s="147" t="str">
        <f t="shared" si="947"/>
        <v/>
      </c>
      <c r="AC2422" s="151">
        <v>1741</v>
      </c>
      <c r="AD2422" s="147">
        <f t="shared" si="948"/>
        <v>2.9640000000000004</v>
      </c>
      <c r="AE2422" s="170">
        <f t="shared" si="949"/>
        <v>4.9340924031904968E-3</v>
      </c>
      <c r="AF2422" s="170">
        <f t="shared" si="950"/>
        <v>0.99848165856572002</v>
      </c>
      <c r="AG2422" s="147">
        <f t="shared" si="951"/>
        <v>4.9340924031904968E-3</v>
      </c>
      <c r="AH2422" s="147" t="str">
        <f t="shared" si="952"/>
        <v/>
      </c>
      <c r="AI2422" s="147" t="str">
        <f t="shared" si="953"/>
        <v/>
      </c>
      <c r="AJ2422" s="169">
        <f t="shared" si="954"/>
        <v>0</v>
      </c>
      <c r="AK2422" s="169" t="str">
        <f t="shared" si="955"/>
        <v/>
      </c>
      <c r="AL2422" s="169" t="str">
        <f t="shared" si="956"/>
        <v/>
      </c>
      <c r="AM2422" s="169"/>
      <c r="AN2422" s="169"/>
      <c r="AO2422" s="169"/>
      <c r="AP2422" s="169"/>
      <c r="AQ2422" s="169"/>
      <c r="AR2422" s="169"/>
      <c r="AS2422" s="169"/>
      <c r="AT2422" s="148"/>
      <c r="AU2422" s="149"/>
      <c r="AV2422" s="148"/>
      <c r="AW2422" s="173"/>
      <c r="AX2422" s="174"/>
      <c r="AY2422" s="175"/>
      <c r="AZ2422" s="175"/>
      <c r="BA2422" s="176"/>
      <c r="BB2422" s="176"/>
      <c r="BC2422" s="150"/>
      <c r="BE2422" s="151">
        <v>1718</v>
      </c>
      <c r="BF2422" s="164">
        <f t="shared" si="926"/>
        <v>10.988799999999834</v>
      </c>
      <c r="BG2422" s="177">
        <f t="shared" si="927"/>
        <v>0.1391083061630416</v>
      </c>
      <c r="BH2422" s="178">
        <f t="shared" si="928"/>
        <v>2.7977451221591898E-4</v>
      </c>
      <c r="BI2422" s="179" t="str">
        <f t="shared" si="929"/>
        <v/>
      </c>
      <c r="BJ2422" s="179" t="str">
        <f t="shared" si="925"/>
        <v/>
      </c>
    </row>
    <row r="2423" spans="2:62" ht="20.100000000000001" customHeight="1" x14ac:dyDescent="0.25">
      <c r="B2423" s="147"/>
      <c r="C2423" s="151">
        <v>1742</v>
      </c>
      <c r="D2423" s="147">
        <f t="shared" si="930"/>
        <v>2216.8547206603475</v>
      </c>
      <c r="E2423" s="170">
        <f t="shared" si="931"/>
        <v>6.5280199406643287E-6</v>
      </c>
      <c r="F2423" s="170">
        <f t="shared" si="932"/>
        <v>0.998501278346975</v>
      </c>
      <c r="G2423" s="147">
        <f t="shared" si="933"/>
        <v>6.5280199406643287E-6</v>
      </c>
      <c r="H2423" s="147" t="str">
        <f t="shared" si="934"/>
        <v/>
      </c>
      <c r="I2423" s="147" t="str">
        <f t="shared" si="935"/>
        <v/>
      </c>
      <c r="J2423" s="147">
        <f t="shared" si="936"/>
        <v>2.4872633816906782E-6</v>
      </c>
      <c r="K2423" s="147" t="str">
        <f t="shared" si="937"/>
        <v/>
      </c>
      <c r="L2423" s="147" t="str">
        <f t="shared" si="938"/>
        <v/>
      </c>
      <c r="P2423" s="151">
        <v>1742</v>
      </c>
      <c r="Q2423" s="147">
        <f t="shared" si="939"/>
        <v>71296.504060951615</v>
      </c>
      <c r="R2423" s="170">
        <f t="shared" si="940"/>
        <v>2.0297870158759425E-7</v>
      </c>
      <c r="S2423" s="170">
        <f t="shared" si="941"/>
        <v>0.998501278346975</v>
      </c>
      <c r="T2423" s="147">
        <f t="shared" si="942"/>
        <v>2.0297870158759425E-7</v>
      </c>
      <c r="U2423" s="147" t="str">
        <f t="shared" si="943"/>
        <v/>
      </c>
      <c r="V2423" s="147" t="str">
        <f t="shared" si="944"/>
        <v/>
      </c>
      <c r="W2423" s="171">
        <f t="shared" si="945"/>
        <v>1.4687866517120836E-6</v>
      </c>
      <c r="X2423" s="169" t="str">
        <f t="shared" si="946"/>
        <v/>
      </c>
      <c r="Y2423" s="147" t="str">
        <f t="shared" si="947"/>
        <v/>
      </c>
      <c r="AC2423" s="151">
        <v>1742</v>
      </c>
      <c r="AD2423" s="147">
        <f t="shared" si="948"/>
        <v>2.968</v>
      </c>
      <c r="AE2423" s="170">
        <f t="shared" si="949"/>
        <v>4.8759002095777031E-3</v>
      </c>
      <c r="AF2423" s="170">
        <f t="shared" si="950"/>
        <v>0.998501278346975</v>
      </c>
      <c r="AG2423" s="147">
        <f t="shared" si="951"/>
        <v>4.8759002095777031E-3</v>
      </c>
      <c r="AH2423" s="147" t="str">
        <f t="shared" si="952"/>
        <v/>
      </c>
      <c r="AI2423" s="147" t="str">
        <f t="shared" si="953"/>
        <v/>
      </c>
      <c r="AJ2423" s="169">
        <f t="shared" si="954"/>
        <v>0</v>
      </c>
      <c r="AK2423" s="169" t="str">
        <f t="shared" si="955"/>
        <v/>
      </c>
      <c r="AL2423" s="169" t="str">
        <f t="shared" si="956"/>
        <v/>
      </c>
      <c r="AM2423" s="169"/>
      <c r="AN2423" s="169"/>
      <c r="AO2423" s="169"/>
      <c r="AP2423" s="169"/>
      <c r="AQ2423" s="169"/>
      <c r="AR2423" s="169"/>
      <c r="AS2423" s="169"/>
      <c r="AT2423" s="148"/>
      <c r="AU2423" s="149"/>
      <c r="AV2423" s="148"/>
      <c r="AW2423" s="173"/>
      <c r="AX2423" s="174"/>
      <c r="AY2423" s="175"/>
      <c r="AZ2423" s="175"/>
      <c r="BA2423" s="176"/>
      <c r="BB2423" s="176"/>
      <c r="BC2423" s="150"/>
      <c r="BE2423" s="151">
        <v>1719</v>
      </c>
      <c r="BF2423" s="164">
        <f t="shared" si="926"/>
        <v>10.995199999999834</v>
      </c>
      <c r="BG2423" s="177">
        <f t="shared" si="927"/>
        <v>0.13882853165082568</v>
      </c>
      <c r="BH2423" s="178">
        <f t="shared" si="928"/>
        <v>2.7928678185723532E-4</v>
      </c>
      <c r="BI2423" s="179" t="str">
        <f t="shared" si="929"/>
        <v/>
      </c>
      <c r="BJ2423" s="179" t="str">
        <f t="shared" si="925"/>
        <v/>
      </c>
    </row>
    <row r="2424" spans="2:62" ht="20.100000000000001" customHeight="1" x14ac:dyDescent="0.25">
      <c r="B2424" s="147"/>
      <c r="C2424" s="151">
        <v>1743</v>
      </c>
      <c r="D2424" s="147">
        <f t="shared" si="930"/>
        <v>2219.842395486035</v>
      </c>
      <c r="E2424" s="170">
        <f t="shared" si="931"/>
        <v>6.4509259090333242E-6</v>
      </c>
      <c r="F2424" s="170">
        <f t="shared" si="932"/>
        <v>0.99852066657968741</v>
      </c>
      <c r="G2424" s="147">
        <f t="shared" si="933"/>
        <v>6.4509259090333242E-6</v>
      </c>
      <c r="H2424" s="147" t="str">
        <f t="shared" si="934"/>
        <v/>
      </c>
      <c r="I2424" s="147" t="str">
        <f t="shared" si="935"/>
        <v/>
      </c>
      <c r="J2424" s="147">
        <f t="shared" si="936"/>
        <v>2.5200610961265634E-6</v>
      </c>
      <c r="K2424" s="147" t="str">
        <f t="shared" si="937"/>
        <v/>
      </c>
      <c r="L2424" s="147" t="str">
        <f t="shared" si="938"/>
        <v/>
      </c>
      <c r="P2424" s="151">
        <v>1743</v>
      </c>
      <c r="Q2424" s="147">
        <f t="shared" si="939"/>
        <v>71392.590993648308</v>
      </c>
      <c r="R2424" s="170">
        <f t="shared" si="940"/>
        <v>2.005815816978191E-7</v>
      </c>
      <c r="S2424" s="170">
        <f t="shared" si="941"/>
        <v>0.99852066657968741</v>
      </c>
      <c r="T2424" s="147">
        <f t="shared" si="942"/>
        <v>2.005815816978191E-7</v>
      </c>
      <c r="U2424" s="147" t="str">
        <f t="shared" si="943"/>
        <v/>
      </c>
      <c r="V2424" s="147" t="str">
        <f t="shared" si="944"/>
        <v/>
      </c>
      <c r="W2424" s="171">
        <f t="shared" si="945"/>
        <v>1.4558920446711212E-6</v>
      </c>
      <c r="X2424" s="169" t="str">
        <f t="shared" si="946"/>
        <v/>
      </c>
      <c r="Y2424" s="147" t="str">
        <f t="shared" si="947"/>
        <v/>
      </c>
      <c r="AC2424" s="151">
        <v>1743</v>
      </c>
      <c r="AD2424" s="147">
        <f t="shared" si="948"/>
        <v>2.9720000000000004</v>
      </c>
      <c r="AE2424" s="170">
        <f t="shared" si="949"/>
        <v>4.8183172351990078E-3</v>
      </c>
      <c r="AF2424" s="170">
        <f t="shared" si="950"/>
        <v>0.99852066657968741</v>
      </c>
      <c r="AG2424" s="147">
        <f t="shared" si="951"/>
        <v>4.8183172351990078E-3</v>
      </c>
      <c r="AH2424" s="147" t="str">
        <f t="shared" si="952"/>
        <v/>
      </c>
      <c r="AI2424" s="147" t="str">
        <f t="shared" si="953"/>
        <v/>
      </c>
      <c r="AJ2424" s="169">
        <f t="shared" si="954"/>
        <v>0</v>
      </c>
      <c r="AK2424" s="169" t="str">
        <f t="shared" si="955"/>
        <v/>
      </c>
      <c r="AL2424" s="169" t="str">
        <f t="shared" si="956"/>
        <v/>
      </c>
      <c r="AM2424" s="169"/>
      <c r="AN2424" s="169"/>
      <c r="AO2424" s="169"/>
      <c r="AP2424" s="169"/>
      <c r="AQ2424" s="169"/>
      <c r="AR2424" s="169"/>
      <c r="AS2424" s="169"/>
      <c r="AT2424" s="148"/>
      <c r="AU2424" s="149"/>
      <c r="AV2424" s="148"/>
      <c r="AW2424" s="173"/>
      <c r="AX2424" s="174"/>
      <c r="AY2424" s="175"/>
      <c r="AZ2424" s="175"/>
      <c r="BA2424" s="176"/>
      <c r="BB2424" s="176"/>
      <c r="BC2424" s="150"/>
      <c r="BE2424" s="151">
        <v>1720</v>
      </c>
      <c r="BF2424" s="164">
        <f t="shared" si="926"/>
        <v>11.001599999999833</v>
      </c>
      <c r="BG2424" s="177">
        <f t="shared" si="927"/>
        <v>0.13854924486896844</v>
      </c>
      <c r="BH2424" s="178">
        <f t="shared" si="928"/>
        <v>2.7879966574623216E-4</v>
      </c>
      <c r="BI2424" s="179" t="str">
        <f t="shared" si="929"/>
        <v/>
      </c>
      <c r="BJ2424" s="179" t="str">
        <f t="shared" si="925"/>
        <v/>
      </c>
    </row>
    <row r="2425" spans="2:62" ht="20.100000000000001" customHeight="1" x14ac:dyDescent="0.25">
      <c r="B2425" s="147"/>
      <c r="C2425" s="151">
        <v>1744</v>
      </c>
      <c r="D2425" s="147">
        <f t="shared" si="930"/>
        <v>2222.8300703117234</v>
      </c>
      <c r="E2425" s="170">
        <f t="shared" si="931"/>
        <v>6.3746403406065088E-6</v>
      </c>
      <c r="F2425" s="170">
        <f t="shared" si="932"/>
        <v>0.99853982568999677</v>
      </c>
      <c r="G2425" s="147">
        <f t="shared" si="933"/>
        <v>6.3746403406065088E-6</v>
      </c>
      <c r="H2425" s="147" t="str">
        <f t="shared" si="934"/>
        <v/>
      </c>
      <c r="I2425" s="147" t="str">
        <f t="shared" si="935"/>
        <v/>
      </c>
      <c r="J2425" s="147">
        <f t="shared" si="936"/>
        <v>2.5532504375873325E-6</v>
      </c>
      <c r="K2425" s="147" t="str">
        <f t="shared" si="937"/>
        <v/>
      </c>
      <c r="L2425" s="147" t="str">
        <f t="shared" si="938"/>
        <v/>
      </c>
      <c r="P2425" s="151">
        <v>1744</v>
      </c>
      <c r="Q2425" s="147">
        <f t="shared" si="939"/>
        <v>71488.677926345001</v>
      </c>
      <c r="R2425" s="170">
        <f t="shared" si="940"/>
        <v>1.9820959972321036E-7</v>
      </c>
      <c r="S2425" s="170">
        <f t="shared" si="941"/>
        <v>0.99853982568999677</v>
      </c>
      <c r="T2425" s="147">
        <f t="shared" si="942"/>
        <v>1.9820959972321036E-7</v>
      </c>
      <c r="U2425" s="147" t="str">
        <f t="shared" si="943"/>
        <v/>
      </c>
      <c r="V2425" s="147" t="str">
        <f t="shared" si="944"/>
        <v/>
      </c>
      <c r="W2425" s="171">
        <f t="shared" si="945"/>
        <v>1.4430875509325673E-6</v>
      </c>
      <c r="X2425" s="169" t="str">
        <f t="shared" si="946"/>
        <v/>
      </c>
      <c r="Y2425" s="147" t="str">
        <f t="shared" si="947"/>
        <v/>
      </c>
      <c r="AC2425" s="151">
        <v>1744</v>
      </c>
      <c r="AD2425" s="147">
        <f t="shared" si="948"/>
        <v>2.976</v>
      </c>
      <c r="AE2425" s="170">
        <f t="shared" si="949"/>
        <v>4.7613381171110044E-3</v>
      </c>
      <c r="AF2425" s="170">
        <f t="shared" si="950"/>
        <v>0.99853982568999677</v>
      </c>
      <c r="AG2425" s="147">
        <f t="shared" si="951"/>
        <v>4.7613381171110044E-3</v>
      </c>
      <c r="AH2425" s="147" t="str">
        <f t="shared" si="952"/>
        <v/>
      </c>
      <c r="AI2425" s="147" t="str">
        <f t="shared" si="953"/>
        <v/>
      </c>
      <c r="AJ2425" s="169">
        <f t="shared" si="954"/>
        <v>0</v>
      </c>
      <c r="AK2425" s="169" t="str">
        <f t="shared" si="955"/>
        <v/>
      </c>
      <c r="AL2425" s="169" t="str">
        <f t="shared" si="956"/>
        <v/>
      </c>
      <c r="AM2425" s="169"/>
      <c r="AN2425" s="169"/>
      <c r="AO2425" s="169"/>
      <c r="AP2425" s="169"/>
      <c r="AQ2425" s="169"/>
      <c r="AR2425" s="169"/>
      <c r="AS2425" s="169"/>
      <c r="AT2425" s="148"/>
      <c r="AU2425" s="149"/>
      <c r="AV2425" s="148"/>
      <c r="AW2425" s="173"/>
      <c r="AX2425" s="174"/>
      <c r="AY2425" s="175"/>
      <c r="AZ2425" s="175"/>
      <c r="BA2425" s="176"/>
      <c r="BB2425" s="176"/>
      <c r="BC2425" s="150"/>
      <c r="BE2425" s="151">
        <v>1721</v>
      </c>
      <c r="BF2425" s="164">
        <f t="shared" si="926"/>
        <v>11.007999999999832</v>
      </c>
      <c r="BG2425" s="177">
        <f t="shared" si="927"/>
        <v>0.13827044520322221</v>
      </c>
      <c r="BH2425" s="178">
        <f t="shared" si="928"/>
        <v>2.7831316390936056E-4</v>
      </c>
      <c r="BI2425" s="179" t="str">
        <f t="shared" si="929"/>
        <v/>
      </c>
      <c r="BJ2425" s="179" t="str">
        <f t="shared" si="925"/>
        <v/>
      </c>
    </row>
    <row r="2426" spans="2:62" ht="20.100000000000001" customHeight="1" x14ac:dyDescent="0.25">
      <c r="B2426" s="147"/>
      <c r="C2426" s="151">
        <v>1745</v>
      </c>
      <c r="D2426" s="147">
        <f t="shared" si="930"/>
        <v>2225.8177451374108</v>
      </c>
      <c r="E2426" s="170">
        <f t="shared" si="931"/>
        <v>6.2991561015691617E-6</v>
      </c>
      <c r="F2426" s="170">
        <f t="shared" si="932"/>
        <v>0.99855875808266004</v>
      </c>
      <c r="G2426" s="147">
        <f t="shared" si="933"/>
        <v>6.2991561015691617E-6</v>
      </c>
      <c r="H2426" s="147" t="str">
        <f t="shared" si="934"/>
        <v/>
      </c>
      <c r="I2426" s="147" t="str">
        <f t="shared" si="935"/>
        <v/>
      </c>
      <c r="J2426" s="147">
        <f t="shared" si="936"/>
        <v>2.5868354947780901E-6</v>
      </c>
      <c r="K2426" s="147" t="str">
        <f t="shared" si="937"/>
        <v/>
      </c>
      <c r="L2426" s="147" t="str">
        <f t="shared" si="938"/>
        <v/>
      </c>
      <c r="P2426" s="151">
        <v>1745</v>
      </c>
      <c r="Q2426" s="147">
        <f t="shared" si="939"/>
        <v>71584.764859041694</v>
      </c>
      <c r="R2426" s="170">
        <f t="shared" si="940"/>
        <v>1.9586253384881154E-7</v>
      </c>
      <c r="S2426" s="170">
        <f t="shared" si="941"/>
        <v>0.99855875808266004</v>
      </c>
      <c r="T2426" s="147">
        <f t="shared" si="942"/>
        <v>1.9586253384881154E-7</v>
      </c>
      <c r="U2426" s="147" t="str">
        <f t="shared" si="943"/>
        <v/>
      </c>
      <c r="V2426" s="147" t="str">
        <f t="shared" si="944"/>
        <v/>
      </c>
      <c r="W2426" s="171">
        <f t="shared" si="945"/>
        <v>1.4303727858933794E-6</v>
      </c>
      <c r="X2426" s="169" t="str">
        <f t="shared" si="946"/>
        <v/>
      </c>
      <c r="Y2426" s="147" t="str">
        <f t="shared" si="947"/>
        <v/>
      </c>
      <c r="AC2426" s="151">
        <v>1745</v>
      </c>
      <c r="AD2426" s="147">
        <f t="shared" si="948"/>
        <v>2.9800000000000004</v>
      </c>
      <c r="AE2426" s="170">
        <f t="shared" si="949"/>
        <v>4.7049575269339713E-3</v>
      </c>
      <c r="AF2426" s="170">
        <f t="shared" si="950"/>
        <v>0.99855875808266004</v>
      </c>
      <c r="AG2426" s="147">
        <f t="shared" si="951"/>
        <v>4.7049575269339713E-3</v>
      </c>
      <c r="AH2426" s="147" t="str">
        <f t="shared" si="952"/>
        <v/>
      </c>
      <c r="AI2426" s="147" t="str">
        <f t="shared" si="953"/>
        <v/>
      </c>
      <c r="AJ2426" s="169">
        <f t="shared" si="954"/>
        <v>0</v>
      </c>
      <c r="AK2426" s="169" t="str">
        <f t="shared" si="955"/>
        <v/>
      </c>
      <c r="AL2426" s="169" t="str">
        <f t="shared" si="956"/>
        <v/>
      </c>
      <c r="AM2426" s="169"/>
      <c r="AN2426" s="169"/>
      <c r="AO2426" s="169"/>
      <c r="AP2426" s="169"/>
      <c r="AQ2426" s="169"/>
      <c r="AR2426" s="169"/>
      <c r="AS2426" s="169"/>
      <c r="AT2426" s="148"/>
      <c r="AU2426" s="149"/>
      <c r="AV2426" s="148"/>
      <c r="AW2426" s="173"/>
      <c r="AX2426" s="174"/>
      <c r="AY2426" s="175"/>
      <c r="AZ2426" s="175"/>
      <c r="BA2426" s="176"/>
      <c r="BB2426" s="176"/>
      <c r="BC2426" s="150"/>
      <c r="BE2426" s="151">
        <v>1722</v>
      </c>
      <c r="BF2426" s="164">
        <f t="shared" si="926"/>
        <v>11.014399999999831</v>
      </c>
      <c r="BG2426" s="177">
        <f t="shared" si="927"/>
        <v>0.13799213203931285</v>
      </c>
      <c r="BH2426" s="178">
        <f t="shared" si="928"/>
        <v>2.7782727637001847E-4</v>
      </c>
      <c r="BI2426" s="179" t="str">
        <f t="shared" si="929"/>
        <v/>
      </c>
      <c r="BJ2426" s="179" t="str">
        <f t="shared" si="925"/>
        <v/>
      </c>
    </row>
    <row r="2427" spans="2:62" ht="20.100000000000001" customHeight="1" x14ac:dyDescent="0.25">
      <c r="B2427" s="147"/>
      <c r="C2427" s="151">
        <v>1746</v>
      </c>
      <c r="D2427" s="147">
        <f t="shared" si="930"/>
        <v>2228.8054199630983</v>
      </c>
      <c r="E2427" s="170">
        <f t="shared" si="931"/>
        <v>6.2244661042882124E-6</v>
      </c>
      <c r="F2427" s="170">
        <f t="shared" si="932"/>
        <v>0.99857746614118947</v>
      </c>
      <c r="G2427" s="147">
        <f t="shared" si="933"/>
        <v>6.2244661042882124E-6</v>
      </c>
      <c r="H2427" s="147" t="str">
        <f t="shared" si="934"/>
        <v/>
      </c>
      <c r="I2427" s="147" t="str">
        <f t="shared" si="935"/>
        <v/>
      </c>
      <c r="J2427" s="147">
        <f t="shared" si="936"/>
        <v>2.6208203911001654E-6</v>
      </c>
      <c r="K2427" s="147" t="str">
        <f t="shared" si="937"/>
        <v/>
      </c>
      <c r="L2427" s="147" t="str">
        <f t="shared" si="938"/>
        <v/>
      </c>
      <c r="P2427" s="151">
        <v>1746</v>
      </c>
      <c r="Q2427" s="147">
        <f t="shared" si="939"/>
        <v>71680.851791738416</v>
      </c>
      <c r="R2427" s="170">
        <f t="shared" si="940"/>
        <v>1.9354016369561472E-7</v>
      </c>
      <c r="S2427" s="170">
        <f t="shared" si="941"/>
        <v>0.99857746614118947</v>
      </c>
      <c r="T2427" s="147">
        <f t="shared" si="942"/>
        <v>1.9354016369561472E-7</v>
      </c>
      <c r="U2427" s="147" t="str">
        <f t="shared" si="943"/>
        <v/>
      </c>
      <c r="V2427" s="147" t="str">
        <f t="shared" si="944"/>
        <v/>
      </c>
      <c r="W2427" s="171">
        <f t="shared" si="945"/>
        <v>1.4177473640481554E-6</v>
      </c>
      <c r="X2427" s="169" t="str">
        <f t="shared" si="946"/>
        <v/>
      </c>
      <c r="Y2427" s="147" t="str">
        <f t="shared" si="947"/>
        <v/>
      </c>
      <c r="AC2427" s="151">
        <v>1746</v>
      </c>
      <c r="AD2427" s="147">
        <f t="shared" si="948"/>
        <v>2.984</v>
      </c>
      <c r="AE2427" s="170">
        <f t="shared" si="949"/>
        <v>4.6491701707822254E-3</v>
      </c>
      <c r="AF2427" s="170">
        <f t="shared" si="950"/>
        <v>0.99857746614118947</v>
      </c>
      <c r="AG2427" s="147">
        <f t="shared" si="951"/>
        <v>4.6491701707822254E-3</v>
      </c>
      <c r="AH2427" s="147" t="str">
        <f t="shared" si="952"/>
        <v/>
      </c>
      <c r="AI2427" s="147" t="str">
        <f t="shared" si="953"/>
        <v/>
      </c>
      <c r="AJ2427" s="169">
        <f t="shared" si="954"/>
        <v>0</v>
      </c>
      <c r="AK2427" s="169" t="str">
        <f t="shared" si="955"/>
        <v/>
      </c>
      <c r="AL2427" s="169" t="str">
        <f t="shared" si="956"/>
        <v/>
      </c>
      <c r="AM2427" s="169"/>
      <c r="AN2427" s="169"/>
      <c r="AO2427" s="169"/>
      <c r="AP2427" s="169"/>
      <c r="AQ2427" s="169"/>
      <c r="AR2427" s="169"/>
      <c r="AS2427" s="169"/>
      <c r="AT2427" s="148"/>
      <c r="AU2427" s="149"/>
      <c r="AV2427" s="148"/>
      <c r="AW2427" s="173"/>
      <c r="AX2427" s="174"/>
      <c r="AY2427" s="175"/>
      <c r="AZ2427" s="175"/>
      <c r="BA2427" s="176"/>
      <c r="BB2427" s="176"/>
      <c r="BC2427" s="150"/>
      <c r="BE2427" s="151">
        <v>1723</v>
      </c>
      <c r="BF2427" s="164">
        <f t="shared" si="926"/>
        <v>11.020799999999831</v>
      </c>
      <c r="BG2427" s="177">
        <f t="shared" si="927"/>
        <v>0.13771430476294283</v>
      </c>
      <c r="BH2427" s="178">
        <f t="shared" si="928"/>
        <v>2.7734200314766255E-4</v>
      </c>
      <c r="BI2427" s="179" t="str">
        <f t="shared" si="929"/>
        <v/>
      </c>
      <c r="BJ2427" s="179" t="str">
        <f t="shared" si="925"/>
        <v/>
      </c>
    </row>
    <row r="2428" spans="2:62" ht="20.100000000000001" customHeight="1" x14ac:dyDescent="0.25">
      <c r="B2428" s="147"/>
      <c r="C2428" s="151">
        <v>1747</v>
      </c>
      <c r="D2428" s="147">
        <f t="shared" si="930"/>
        <v>2231.7930947887867</v>
      </c>
      <c r="E2428" s="170">
        <f t="shared" si="931"/>
        <v>6.1505633072163737E-6</v>
      </c>
      <c r="F2428" s="170">
        <f t="shared" si="932"/>
        <v>0.9985959522279908</v>
      </c>
      <c r="G2428" s="147">
        <f t="shared" si="933"/>
        <v>6.1505633072163737E-6</v>
      </c>
      <c r="H2428" s="147" t="str">
        <f t="shared" si="934"/>
        <v/>
      </c>
      <c r="I2428" s="147" t="str">
        <f t="shared" si="935"/>
        <v/>
      </c>
      <c r="J2428" s="147">
        <f t="shared" si="936"/>
        <v>2.655209284841868E-6</v>
      </c>
      <c r="K2428" s="147" t="str">
        <f t="shared" si="937"/>
        <v/>
      </c>
      <c r="L2428" s="147" t="str">
        <f t="shared" si="938"/>
        <v/>
      </c>
      <c r="P2428" s="151">
        <v>1747</v>
      </c>
      <c r="Q2428" s="147">
        <f t="shared" si="939"/>
        <v>71776.938724435109</v>
      </c>
      <c r="R2428" s="170">
        <f t="shared" si="940"/>
        <v>1.9124227031757988E-7</v>
      </c>
      <c r="S2428" s="170">
        <f t="shared" si="941"/>
        <v>0.9985959522279908</v>
      </c>
      <c r="T2428" s="147">
        <f t="shared" si="942"/>
        <v>1.9124227031757988E-7</v>
      </c>
      <c r="U2428" s="147" t="str">
        <f t="shared" si="943"/>
        <v/>
      </c>
      <c r="V2428" s="147" t="str">
        <f t="shared" si="944"/>
        <v/>
      </c>
      <c r="W2428" s="171">
        <f t="shared" si="945"/>
        <v>1.4052108990216709E-6</v>
      </c>
      <c r="X2428" s="169" t="str">
        <f t="shared" si="946"/>
        <v/>
      </c>
      <c r="Y2428" s="147" t="str">
        <f t="shared" si="947"/>
        <v/>
      </c>
      <c r="AC2428" s="151">
        <v>1747</v>
      </c>
      <c r="AD2428" s="147">
        <f t="shared" si="948"/>
        <v>2.9880000000000004</v>
      </c>
      <c r="AE2428" s="170">
        <f t="shared" si="949"/>
        <v>4.5939707891923635E-3</v>
      </c>
      <c r="AF2428" s="170">
        <f t="shared" si="950"/>
        <v>0.9985959522279908</v>
      </c>
      <c r="AG2428" s="147">
        <f t="shared" si="951"/>
        <v>4.5939707891923635E-3</v>
      </c>
      <c r="AH2428" s="147" t="str">
        <f t="shared" si="952"/>
        <v/>
      </c>
      <c r="AI2428" s="147" t="str">
        <f t="shared" si="953"/>
        <v/>
      </c>
      <c r="AJ2428" s="169">
        <f t="shared" si="954"/>
        <v>0</v>
      </c>
      <c r="AK2428" s="169" t="str">
        <f t="shared" si="955"/>
        <v/>
      </c>
      <c r="AL2428" s="169" t="str">
        <f t="shared" si="956"/>
        <v/>
      </c>
      <c r="AM2428" s="169"/>
      <c r="AN2428" s="169"/>
      <c r="AO2428" s="169"/>
      <c r="AP2428" s="169"/>
      <c r="AQ2428" s="169"/>
      <c r="AR2428" s="169"/>
      <c r="AS2428" s="169"/>
      <c r="AT2428" s="148"/>
      <c r="AU2428" s="149"/>
      <c r="AV2428" s="148"/>
      <c r="AW2428" s="173"/>
      <c r="AX2428" s="174"/>
      <c r="AY2428" s="175"/>
      <c r="AZ2428" s="175"/>
      <c r="BA2428" s="176"/>
      <c r="BB2428" s="176"/>
      <c r="BC2428" s="150"/>
      <c r="BE2428" s="151">
        <v>1724</v>
      </c>
      <c r="BF2428" s="164">
        <f t="shared" si="926"/>
        <v>11.02719999999983</v>
      </c>
      <c r="BG2428" s="177">
        <f t="shared" si="927"/>
        <v>0.13743696275979517</v>
      </c>
      <c r="BH2428" s="178">
        <f t="shared" si="928"/>
        <v>2.7685734425814124E-4</v>
      </c>
      <c r="BI2428" s="179" t="str">
        <f t="shared" si="929"/>
        <v/>
      </c>
      <c r="BJ2428" s="179" t="str">
        <f t="shared" si="925"/>
        <v/>
      </c>
    </row>
    <row r="2429" spans="2:62" ht="20.100000000000001" customHeight="1" x14ac:dyDescent="0.25">
      <c r="B2429" s="147"/>
      <c r="C2429" s="151">
        <v>1748</v>
      </c>
      <c r="D2429" s="147">
        <f t="shared" si="930"/>
        <v>2234.7807696144741</v>
      </c>
      <c r="E2429" s="170">
        <f t="shared" si="931"/>
        <v>6.0774407147937356E-6</v>
      </c>
      <c r="F2429" s="170">
        <f t="shared" si="932"/>
        <v>0.99861421868450073</v>
      </c>
      <c r="G2429" s="147">
        <f t="shared" si="933"/>
        <v>6.0774407147937356E-6</v>
      </c>
      <c r="H2429" s="147" t="str">
        <f t="shared" si="934"/>
        <v/>
      </c>
      <c r="I2429" s="147" t="str">
        <f t="shared" si="935"/>
        <v/>
      </c>
      <c r="J2429" s="147">
        <f t="shared" si="936"/>
        <v>2.6900063693688869E-6</v>
      </c>
      <c r="K2429" s="147" t="str">
        <f t="shared" si="937"/>
        <v/>
      </c>
      <c r="L2429" s="147" t="str">
        <f t="shared" si="938"/>
        <v/>
      </c>
      <c r="P2429" s="151">
        <v>1748</v>
      </c>
      <c r="Q2429" s="147">
        <f t="shared" si="939"/>
        <v>71873.025657131802</v>
      </c>
      <c r="R2429" s="170">
        <f t="shared" si="940"/>
        <v>1.8896863619857081E-7</v>
      </c>
      <c r="S2429" s="170">
        <f t="shared" si="941"/>
        <v>0.99861421868450073</v>
      </c>
      <c r="T2429" s="147">
        <f t="shared" si="942"/>
        <v>1.8896863619857081E-7</v>
      </c>
      <c r="U2429" s="147" t="str">
        <f t="shared" si="943"/>
        <v/>
      </c>
      <c r="V2429" s="147" t="str">
        <f t="shared" si="944"/>
        <v/>
      </c>
      <c r="W2429" s="171">
        <f t="shared" si="945"/>
        <v>1.3927630036011424E-6</v>
      </c>
      <c r="X2429" s="169" t="str">
        <f t="shared" si="946"/>
        <v/>
      </c>
      <c r="Y2429" s="147" t="str">
        <f t="shared" si="947"/>
        <v/>
      </c>
      <c r="AC2429" s="151">
        <v>1748</v>
      </c>
      <c r="AD2429" s="147">
        <f t="shared" si="948"/>
        <v>2.992</v>
      </c>
      <c r="AE2429" s="170">
        <f t="shared" si="949"/>
        <v>4.5393541570498278E-3</v>
      </c>
      <c r="AF2429" s="170">
        <f t="shared" si="950"/>
        <v>0.99861421868450073</v>
      </c>
      <c r="AG2429" s="147">
        <f t="shared" si="951"/>
        <v>4.5393541570498278E-3</v>
      </c>
      <c r="AH2429" s="147" t="str">
        <f t="shared" si="952"/>
        <v/>
      </c>
      <c r="AI2429" s="147" t="str">
        <f t="shared" si="953"/>
        <v/>
      </c>
      <c r="AJ2429" s="169">
        <f t="shared" si="954"/>
        <v>0</v>
      </c>
      <c r="AK2429" s="169" t="str">
        <f t="shared" si="955"/>
        <v/>
      </c>
      <c r="AL2429" s="169" t="str">
        <f t="shared" si="956"/>
        <v/>
      </c>
      <c r="AM2429" s="169"/>
      <c r="AN2429" s="169"/>
      <c r="AO2429" s="169"/>
      <c r="AP2429" s="169"/>
      <c r="AQ2429" s="169"/>
      <c r="AR2429" s="169"/>
      <c r="AS2429" s="169"/>
      <c r="AT2429" s="148"/>
      <c r="AU2429" s="149"/>
      <c r="AV2429" s="148"/>
      <c r="AW2429" s="173"/>
      <c r="AX2429" s="174"/>
      <c r="AY2429" s="175"/>
      <c r="AZ2429" s="175"/>
      <c r="BA2429" s="176"/>
      <c r="BB2429" s="176"/>
      <c r="BC2429" s="150"/>
      <c r="BE2429" s="151">
        <v>1725</v>
      </c>
      <c r="BF2429" s="164">
        <f t="shared" si="926"/>
        <v>11.033599999999829</v>
      </c>
      <c r="BG2429" s="177">
        <f t="shared" si="927"/>
        <v>0.13716010541553703</v>
      </c>
      <c r="BH2429" s="178">
        <f t="shared" si="928"/>
        <v>2.7637329971474944E-4</v>
      </c>
      <c r="BI2429" s="179" t="str">
        <f t="shared" si="929"/>
        <v/>
      </c>
      <c r="BJ2429" s="179" t="str">
        <f t="shared" si="925"/>
        <v/>
      </c>
    </row>
    <row r="2430" spans="2:62" ht="20.100000000000001" customHeight="1" x14ac:dyDescent="0.25">
      <c r="B2430" s="147"/>
      <c r="C2430" s="151">
        <v>1749</v>
      </c>
      <c r="D2430" s="147">
        <f t="shared" si="930"/>
        <v>2237.7684444401616</v>
      </c>
      <c r="E2430" s="170">
        <f t="shared" si="931"/>
        <v>6.0050913773466938E-6</v>
      </c>
      <c r="F2430" s="170">
        <f t="shared" si="932"/>
        <v>0.99863226783132386</v>
      </c>
      <c r="G2430" s="147">
        <f t="shared" si="933"/>
        <v>6.0050913773466938E-6</v>
      </c>
      <c r="H2430" s="147" t="str">
        <f t="shared" si="934"/>
        <v/>
      </c>
      <c r="I2430" s="147" t="str">
        <f t="shared" si="935"/>
        <v/>
      </c>
      <c r="J2430" s="147">
        <f t="shared" si="936"/>
        <v>2.7252158733145085E-6</v>
      </c>
      <c r="K2430" s="147" t="str">
        <f t="shared" si="937"/>
        <v/>
      </c>
      <c r="L2430" s="147" t="str">
        <f t="shared" si="938"/>
        <v/>
      </c>
      <c r="P2430" s="151">
        <v>1749</v>
      </c>
      <c r="Q2430" s="147">
        <f t="shared" si="939"/>
        <v>71969.112589828495</v>
      </c>
      <c r="R2430" s="170">
        <f t="shared" si="940"/>
        <v>1.8671904524921641E-7</v>
      </c>
      <c r="S2430" s="170">
        <f t="shared" si="941"/>
        <v>0.99863226783132386</v>
      </c>
      <c r="T2430" s="147">
        <f t="shared" si="942"/>
        <v>1.8671904524921641E-7</v>
      </c>
      <c r="U2430" s="147" t="str">
        <f t="shared" si="943"/>
        <v/>
      </c>
      <c r="V2430" s="147" t="str">
        <f t="shared" si="944"/>
        <v/>
      </c>
      <c r="W2430" s="171">
        <f t="shared" si="945"/>
        <v>1.3804032897683244E-6</v>
      </c>
      <c r="X2430" s="169" t="str">
        <f t="shared" si="946"/>
        <v/>
      </c>
      <c r="Y2430" s="147" t="str">
        <f t="shared" si="947"/>
        <v/>
      </c>
      <c r="AC2430" s="151">
        <v>1749</v>
      </c>
      <c r="AD2430" s="147">
        <f t="shared" si="948"/>
        <v>2.9960000000000004</v>
      </c>
      <c r="AE2430" s="170">
        <f t="shared" si="949"/>
        <v>4.4853150835133856E-3</v>
      </c>
      <c r="AF2430" s="170">
        <f t="shared" si="950"/>
        <v>0.99863226783132386</v>
      </c>
      <c r="AG2430" s="147">
        <f t="shared" si="951"/>
        <v>4.4853150835133856E-3</v>
      </c>
      <c r="AH2430" s="147" t="str">
        <f t="shared" si="952"/>
        <v/>
      </c>
      <c r="AI2430" s="147" t="str">
        <f t="shared" si="953"/>
        <v/>
      </c>
      <c r="AJ2430" s="169">
        <f t="shared" si="954"/>
        <v>0</v>
      </c>
      <c r="AK2430" s="169" t="str">
        <f t="shared" si="955"/>
        <v/>
      </c>
      <c r="AL2430" s="169" t="str">
        <f t="shared" si="956"/>
        <v/>
      </c>
      <c r="AM2430" s="169"/>
      <c r="AN2430" s="169"/>
      <c r="AO2430" s="169"/>
      <c r="AP2430" s="169"/>
      <c r="AQ2430" s="169"/>
      <c r="AR2430" s="169"/>
      <c r="AS2430" s="169"/>
      <c r="AT2430" s="148"/>
      <c r="AU2430" s="149"/>
      <c r="AV2430" s="148"/>
      <c r="AW2430" s="173"/>
      <c r="AX2430" s="174"/>
      <c r="AY2430" s="175"/>
      <c r="AZ2430" s="175"/>
      <c r="BA2430" s="176"/>
      <c r="BB2430" s="176"/>
      <c r="BC2430" s="150"/>
      <c r="BE2430" s="151">
        <v>1726</v>
      </c>
      <c r="BF2430" s="164">
        <f t="shared" si="926"/>
        <v>11.039999999999829</v>
      </c>
      <c r="BG2430" s="177">
        <f t="shared" si="927"/>
        <v>0.13688373211582228</v>
      </c>
      <c r="BH2430" s="178">
        <f t="shared" si="928"/>
        <v>2.758898695258416E-4</v>
      </c>
      <c r="BI2430" s="179" t="str">
        <f t="shared" si="929"/>
        <v/>
      </c>
      <c r="BJ2430" s="179" t="str">
        <f t="shared" si="925"/>
        <v/>
      </c>
    </row>
    <row r="2431" spans="2:62" ht="20.100000000000001" customHeight="1" x14ac:dyDescent="0.25">
      <c r="B2431" s="147"/>
      <c r="C2431" s="151">
        <v>1750</v>
      </c>
      <c r="D2431" s="147">
        <f t="shared" si="930"/>
        <v>2240.75611926585</v>
      </c>
      <c r="E2431" s="170">
        <f t="shared" si="931"/>
        <v>5.9335083909845964E-6</v>
      </c>
      <c r="F2431" s="170">
        <f t="shared" si="932"/>
        <v>0.9986501019683699</v>
      </c>
      <c r="G2431" s="147">
        <f t="shared" si="933"/>
        <v>5.9335083909845964E-6</v>
      </c>
      <c r="H2431" s="147" t="str">
        <f t="shared" si="934"/>
        <v/>
      </c>
      <c r="I2431" s="147" t="str">
        <f t="shared" si="935"/>
        <v/>
      </c>
      <c r="J2431" s="147">
        <f t="shared" si="936"/>
        <v>2.7608420607693672E-6</v>
      </c>
      <c r="K2431" s="147" t="str">
        <f t="shared" si="937"/>
        <v/>
      </c>
      <c r="L2431" s="147" t="str">
        <f t="shared" si="938"/>
        <v/>
      </c>
      <c r="P2431" s="151">
        <v>1750</v>
      </c>
      <c r="Q2431" s="147">
        <f t="shared" si="939"/>
        <v>72065.199522525218</v>
      </c>
      <c r="R2431" s="170">
        <f t="shared" si="940"/>
        <v>1.8449328280369572E-7</v>
      </c>
      <c r="S2431" s="170">
        <f t="shared" si="941"/>
        <v>0.9986501019683699</v>
      </c>
      <c r="T2431" s="147">
        <f t="shared" si="942"/>
        <v>1.8449328280369572E-7</v>
      </c>
      <c r="U2431" s="147" t="str">
        <f t="shared" si="943"/>
        <v/>
      </c>
      <c r="V2431" s="147" t="str">
        <f t="shared" si="944"/>
        <v/>
      </c>
      <c r="W2431" s="171">
        <f t="shared" si="945"/>
        <v>1.3681313687313608E-6</v>
      </c>
      <c r="X2431" s="169" t="str">
        <f t="shared" si="946"/>
        <v/>
      </c>
      <c r="Y2431" s="147" t="str">
        <f t="shared" si="947"/>
        <v/>
      </c>
      <c r="AC2431" s="151">
        <v>1750</v>
      </c>
      <c r="AD2431" s="147">
        <f t="shared" si="948"/>
        <v>3</v>
      </c>
      <c r="AE2431" s="170">
        <f t="shared" si="949"/>
        <v>4.4318484119380075E-3</v>
      </c>
      <c r="AF2431" s="170">
        <f t="shared" si="950"/>
        <v>0.9986501019683699</v>
      </c>
      <c r="AG2431" s="147">
        <f t="shared" si="951"/>
        <v>4.4318484119380075E-3</v>
      </c>
      <c r="AH2431" s="147" t="str">
        <f t="shared" si="952"/>
        <v/>
      </c>
      <c r="AI2431" s="147" t="str">
        <f t="shared" si="953"/>
        <v/>
      </c>
      <c r="AJ2431" s="169">
        <f t="shared" si="954"/>
        <v>0</v>
      </c>
      <c r="AK2431" s="169" t="str">
        <f t="shared" si="955"/>
        <v/>
      </c>
      <c r="AL2431" s="169" t="str">
        <f t="shared" si="956"/>
        <v/>
      </c>
      <c r="AM2431" s="169"/>
      <c r="AN2431" s="169"/>
      <c r="AO2431" s="169"/>
      <c r="AP2431" s="169"/>
      <c r="AQ2431" s="169"/>
      <c r="AR2431" s="169"/>
      <c r="AS2431" s="169"/>
      <c r="AT2431" s="148"/>
      <c r="AU2431" s="149"/>
      <c r="AV2431" s="148"/>
      <c r="AW2431" s="173"/>
      <c r="AX2431" s="174"/>
      <c r="AY2431" s="175"/>
      <c r="AZ2431" s="175"/>
      <c r="BA2431" s="176"/>
      <c r="BB2431" s="176"/>
      <c r="BC2431" s="150"/>
      <c r="BE2431" s="151">
        <v>1727</v>
      </c>
      <c r="BF2431" s="164">
        <f t="shared" si="926"/>
        <v>11.046399999999828</v>
      </c>
      <c r="BG2431" s="177">
        <f t="shared" si="927"/>
        <v>0.13660784224629643</v>
      </c>
      <c r="BH2431" s="178">
        <f t="shared" si="928"/>
        <v>2.7540705369796803E-4</v>
      </c>
      <c r="BI2431" s="179" t="str">
        <f t="shared" si="929"/>
        <v/>
      </c>
      <c r="BJ2431" s="179" t="str">
        <f t="shared" si="925"/>
        <v/>
      </c>
    </row>
    <row r="2432" spans="2:62" ht="20.100000000000001" customHeight="1" x14ac:dyDescent="0.25">
      <c r="B2432" s="147"/>
      <c r="C2432" s="151">
        <v>1751</v>
      </c>
      <c r="D2432" s="147">
        <f t="shared" si="930"/>
        <v>2243.7437940915374</v>
      </c>
      <c r="E2432" s="170">
        <f t="shared" si="931"/>
        <v>5.862684897494012E-6</v>
      </c>
      <c r="F2432" s="170">
        <f t="shared" si="932"/>
        <v>0.99866772337499043</v>
      </c>
      <c r="G2432" s="147">
        <f t="shared" si="933"/>
        <v>5.862684897494012E-6</v>
      </c>
      <c r="H2432" s="147" t="str">
        <f t="shared" si="934"/>
        <v/>
      </c>
      <c r="I2432" s="147" t="str">
        <f t="shared" si="935"/>
        <v/>
      </c>
      <c r="J2432" s="147">
        <f t="shared" si="936"/>
        <v>2.796889231470821E-6</v>
      </c>
      <c r="K2432" s="147" t="str">
        <f t="shared" si="937"/>
        <v/>
      </c>
      <c r="L2432" s="147" t="str">
        <f t="shared" si="938"/>
        <v/>
      </c>
      <c r="P2432" s="151">
        <v>1751</v>
      </c>
      <c r="Q2432" s="147">
        <f t="shared" si="939"/>
        <v>72161.286455221911</v>
      </c>
      <c r="R2432" s="170">
        <f t="shared" si="940"/>
        <v>1.8229113561644995E-7</v>
      </c>
      <c r="S2432" s="170">
        <f t="shared" si="941"/>
        <v>0.99866772337499043</v>
      </c>
      <c r="T2432" s="147">
        <f t="shared" si="942"/>
        <v>1.8229113561644995E-7</v>
      </c>
      <c r="U2432" s="147" t="str">
        <f t="shared" si="943"/>
        <v/>
      </c>
      <c r="V2432" s="147" t="str">
        <f t="shared" si="944"/>
        <v/>
      </c>
      <c r="W2432" s="171">
        <f t="shared" si="945"/>
        <v>1.3559468509564384E-6</v>
      </c>
      <c r="X2432" s="169" t="str">
        <f t="shared" si="946"/>
        <v/>
      </c>
      <c r="Y2432" s="147" t="str">
        <f t="shared" si="947"/>
        <v/>
      </c>
      <c r="AC2432" s="151">
        <v>1751</v>
      </c>
      <c r="AD2432" s="147">
        <f t="shared" si="948"/>
        <v>3.0040000000000004</v>
      </c>
      <c r="AE2432" s="170">
        <f t="shared" si="949"/>
        <v>4.3789490197957215E-3</v>
      </c>
      <c r="AF2432" s="170">
        <f t="shared" si="950"/>
        <v>0.99866772337499043</v>
      </c>
      <c r="AG2432" s="147">
        <f t="shared" si="951"/>
        <v>4.3789490197957215E-3</v>
      </c>
      <c r="AH2432" s="147" t="str">
        <f t="shared" si="952"/>
        <v/>
      </c>
      <c r="AI2432" s="147" t="str">
        <f t="shared" si="953"/>
        <v/>
      </c>
      <c r="AJ2432" s="169">
        <f t="shared" si="954"/>
        <v>0</v>
      </c>
      <c r="AK2432" s="169" t="str">
        <f t="shared" si="955"/>
        <v/>
      </c>
      <c r="AL2432" s="169" t="str">
        <f t="shared" si="956"/>
        <v/>
      </c>
      <c r="AM2432" s="169"/>
      <c r="AN2432" s="169"/>
      <c r="AO2432" s="169"/>
      <c r="AP2432" s="169"/>
      <c r="AQ2432" s="169"/>
      <c r="AR2432" s="169"/>
      <c r="AS2432" s="169"/>
      <c r="AT2432" s="148"/>
      <c r="AU2432" s="149"/>
      <c r="AV2432" s="148"/>
      <c r="AW2432" s="173"/>
      <c r="AX2432" s="174"/>
      <c r="AY2432" s="175"/>
      <c r="AZ2432" s="175"/>
      <c r="BA2432" s="176"/>
      <c r="BB2432" s="176"/>
      <c r="BC2432" s="150"/>
      <c r="BE2432" s="151">
        <v>1728</v>
      </c>
      <c r="BF2432" s="164">
        <f t="shared" si="926"/>
        <v>11.052799999999827</v>
      </c>
      <c r="BG2432" s="177">
        <f t="shared" si="927"/>
        <v>0.13633243519259847</v>
      </c>
      <c r="BH2432" s="178">
        <f t="shared" si="928"/>
        <v>2.7492485223271079E-4</v>
      </c>
      <c r="BI2432" s="179" t="str">
        <f t="shared" si="929"/>
        <v/>
      </c>
      <c r="BJ2432" s="179" t="str">
        <f t="shared" si="925"/>
        <v/>
      </c>
    </row>
    <row r="2433" spans="2:62" ht="20.100000000000001" customHeight="1" x14ac:dyDescent="0.25">
      <c r="B2433" s="147"/>
      <c r="C2433" s="151">
        <v>1752</v>
      </c>
      <c r="D2433" s="147">
        <f t="shared" si="930"/>
        <v>2246.7314689172258</v>
      </c>
      <c r="E2433" s="170">
        <f t="shared" si="931"/>
        <v>5.7926140842303549E-6</v>
      </c>
      <c r="F2433" s="170">
        <f t="shared" si="932"/>
        <v>0.99868513431011474</v>
      </c>
      <c r="G2433" s="147">
        <f t="shared" si="933"/>
        <v>5.7926140842303549E-6</v>
      </c>
      <c r="H2433" s="147" t="str">
        <f t="shared" si="934"/>
        <v/>
      </c>
      <c r="I2433" s="147" t="str">
        <f t="shared" si="935"/>
        <v/>
      </c>
      <c r="J2433" s="147">
        <f t="shared" si="936"/>
        <v>2.8333617209920728E-6</v>
      </c>
      <c r="K2433" s="147" t="str">
        <f t="shared" si="937"/>
        <v/>
      </c>
      <c r="L2433" s="147" t="str">
        <f t="shared" si="938"/>
        <v/>
      </c>
      <c r="P2433" s="151">
        <v>1752</v>
      </c>
      <c r="Q2433" s="147">
        <f t="shared" si="939"/>
        <v>72257.373387918604</v>
      </c>
      <c r="R2433" s="170">
        <f t="shared" si="940"/>
        <v>1.8011239185881505E-7</v>
      </c>
      <c r="S2433" s="170">
        <f t="shared" si="941"/>
        <v>0.99868513431011463</v>
      </c>
      <c r="T2433" s="147">
        <f t="shared" si="942"/>
        <v>1.8011239185881505E-7</v>
      </c>
      <c r="U2433" s="147" t="str">
        <f t="shared" si="943"/>
        <v/>
      </c>
      <c r="V2433" s="147" t="str">
        <f t="shared" si="944"/>
        <v/>
      </c>
      <c r="W2433" s="171">
        <f t="shared" si="945"/>
        <v>1.3438493461991724E-6</v>
      </c>
      <c r="X2433" s="169" t="str">
        <f t="shared" si="946"/>
        <v/>
      </c>
      <c r="Y2433" s="147" t="str">
        <f t="shared" si="947"/>
        <v/>
      </c>
      <c r="AC2433" s="151">
        <v>1752</v>
      </c>
      <c r="AD2433" s="147">
        <f t="shared" si="948"/>
        <v>3.008</v>
      </c>
      <c r="AE2433" s="170">
        <f t="shared" si="949"/>
        <v>4.3266118185949169E-3</v>
      </c>
      <c r="AF2433" s="170">
        <f t="shared" si="950"/>
        <v>0.99868513431011463</v>
      </c>
      <c r="AG2433" s="147">
        <f t="shared" si="951"/>
        <v>4.3266118185949169E-3</v>
      </c>
      <c r="AH2433" s="147" t="str">
        <f t="shared" si="952"/>
        <v/>
      </c>
      <c r="AI2433" s="147" t="str">
        <f t="shared" si="953"/>
        <v/>
      </c>
      <c r="AJ2433" s="169">
        <f t="shared" si="954"/>
        <v>0</v>
      </c>
      <c r="AK2433" s="169" t="str">
        <f t="shared" si="955"/>
        <v/>
      </c>
      <c r="AL2433" s="169" t="str">
        <f t="shared" si="956"/>
        <v/>
      </c>
      <c r="AM2433" s="169"/>
      <c r="AN2433" s="169"/>
      <c r="AO2433" s="169"/>
      <c r="AP2433" s="169"/>
      <c r="AQ2433" s="169"/>
      <c r="AR2433" s="169"/>
      <c r="AS2433" s="169"/>
      <c r="AT2433" s="148"/>
      <c r="AU2433" s="149"/>
      <c r="AV2433" s="148"/>
      <c r="AW2433" s="173"/>
      <c r="AX2433" s="174"/>
      <c r="AY2433" s="175"/>
      <c r="AZ2433" s="175"/>
      <c r="BA2433" s="176"/>
      <c r="BB2433" s="176"/>
      <c r="BC2433" s="150"/>
      <c r="BE2433" s="151">
        <v>1729</v>
      </c>
      <c r="BF2433" s="164">
        <f t="shared" si="926"/>
        <v>11.059199999999827</v>
      </c>
      <c r="BG2433" s="177">
        <f t="shared" si="927"/>
        <v>0.13605751034036576</v>
      </c>
      <c r="BH2433" s="178">
        <f t="shared" si="928"/>
        <v>2.7444326512940376E-4</v>
      </c>
      <c r="BI2433" s="179" t="str">
        <f t="shared" si="929"/>
        <v/>
      </c>
      <c r="BJ2433" s="179" t="str">
        <f t="shared" ref="BJ2433:BJ2496" si="957">IF($BG2433&lt;(1-$BC$717),$BH2433,"")</f>
        <v/>
      </c>
    </row>
    <row r="2434" spans="2:62" ht="20.100000000000001" customHeight="1" x14ac:dyDescent="0.25">
      <c r="B2434" s="147"/>
      <c r="C2434" s="151">
        <v>1753</v>
      </c>
      <c r="D2434" s="147">
        <f t="shared" si="930"/>
        <v>2249.7191437429133</v>
      </c>
      <c r="E2434" s="170">
        <f t="shared" si="931"/>
        <v>5.7232891840075848E-6</v>
      </c>
      <c r="F2434" s="170">
        <f t="shared" si="932"/>
        <v>0.9987023370123862</v>
      </c>
      <c r="G2434" s="147">
        <f t="shared" si="933"/>
        <v>5.7232891840075848E-6</v>
      </c>
      <c r="H2434" s="147" t="str">
        <f t="shared" si="934"/>
        <v/>
      </c>
      <c r="I2434" s="147" t="str">
        <f t="shared" si="935"/>
        <v/>
      </c>
      <c r="J2434" s="147">
        <f t="shared" si="936"/>
        <v>2.8702639009306666E-6</v>
      </c>
      <c r="K2434" s="147" t="str">
        <f t="shared" si="937"/>
        <v/>
      </c>
      <c r="L2434" s="147" t="str">
        <f t="shared" si="938"/>
        <v/>
      </c>
      <c r="P2434" s="151">
        <v>1753</v>
      </c>
      <c r="Q2434" s="147">
        <f t="shared" si="939"/>
        <v>72353.460320615297</v>
      </c>
      <c r="R2434" s="170">
        <f t="shared" si="940"/>
        <v>1.7795684111558679E-7</v>
      </c>
      <c r="S2434" s="170">
        <f t="shared" si="941"/>
        <v>0.9987023370123862</v>
      </c>
      <c r="T2434" s="147">
        <f t="shared" si="942"/>
        <v>1.7795684111558679E-7</v>
      </c>
      <c r="U2434" s="147" t="str">
        <f t="shared" si="943"/>
        <v/>
      </c>
      <c r="V2434" s="147" t="str">
        <f t="shared" si="944"/>
        <v/>
      </c>
      <c r="W2434" s="171">
        <f t="shared" si="945"/>
        <v>1.3318384635358195E-6</v>
      </c>
      <c r="X2434" s="169" t="str">
        <f t="shared" si="946"/>
        <v/>
      </c>
      <c r="Y2434" s="147" t="str">
        <f t="shared" si="947"/>
        <v/>
      </c>
      <c r="AC2434" s="151">
        <v>1753</v>
      </c>
      <c r="AD2434" s="147">
        <f t="shared" si="948"/>
        <v>3.0120000000000005</v>
      </c>
      <c r="AE2434" s="170">
        <f t="shared" si="949"/>
        <v>4.274831753797682E-3</v>
      </c>
      <c r="AF2434" s="170">
        <f t="shared" si="950"/>
        <v>0.9987023370123862</v>
      </c>
      <c r="AG2434" s="147">
        <f t="shared" si="951"/>
        <v>4.274831753797682E-3</v>
      </c>
      <c r="AH2434" s="147" t="str">
        <f t="shared" si="952"/>
        <v/>
      </c>
      <c r="AI2434" s="147" t="str">
        <f t="shared" si="953"/>
        <v/>
      </c>
      <c r="AJ2434" s="169">
        <f t="shared" si="954"/>
        <v>0</v>
      </c>
      <c r="AK2434" s="169" t="str">
        <f t="shared" si="955"/>
        <v/>
      </c>
      <c r="AL2434" s="169" t="str">
        <f t="shared" si="956"/>
        <v/>
      </c>
      <c r="AM2434" s="169"/>
      <c r="AN2434" s="169"/>
      <c r="AO2434" s="169"/>
      <c r="AP2434" s="169"/>
      <c r="AQ2434" s="169"/>
      <c r="AR2434" s="169"/>
      <c r="AS2434" s="169"/>
      <c r="AT2434" s="148"/>
      <c r="AU2434" s="149"/>
      <c r="AV2434" s="148"/>
      <c r="AW2434" s="173"/>
      <c r="AX2434" s="174"/>
      <c r="AY2434" s="175"/>
      <c r="AZ2434" s="175"/>
      <c r="BA2434" s="176"/>
      <c r="BB2434" s="176"/>
      <c r="BC2434" s="150"/>
      <c r="BE2434" s="151">
        <v>1730</v>
      </c>
      <c r="BF2434" s="164">
        <f t="shared" ref="BF2434:BF2497" si="958">BF2433+$BI$702</f>
        <v>11.065599999999826</v>
      </c>
      <c r="BG2434" s="177">
        <f t="shared" ref="BG2434:BG2497" si="959">_xlfn.CHISQ.DIST.RT(BF2434,7)</f>
        <v>0.13578306707523635</v>
      </c>
      <c r="BH2434" s="178">
        <f t="shared" ref="BH2434:BH2497" si="960">BG2434-BG2435</f>
        <v>2.739622923831897E-4</v>
      </c>
      <c r="BI2434" s="179" t="str">
        <f t="shared" ref="BI2434:BI2497" si="961">IF(BG2434&lt;(1-$BC$709),BH2434,"")</f>
        <v/>
      </c>
      <c r="BJ2434" s="179" t="str">
        <f t="shared" si="957"/>
        <v/>
      </c>
    </row>
    <row r="2435" spans="2:62" ht="20.100000000000001" customHeight="1" x14ac:dyDescent="0.25">
      <c r="B2435" s="147"/>
      <c r="C2435" s="151">
        <v>1754</v>
      </c>
      <c r="D2435" s="147">
        <f t="shared" si="930"/>
        <v>2252.7068185686007</v>
      </c>
      <c r="E2435" s="170">
        <f t="shared" si="931"/>
        <v>5.6547034749852034E-6</v>
      </c>
      <c r="F2435" s="170">
        <f t="shared" si="932"/>
        <v>0.99871933370029786</v>
      </c>
      <c r="G2435" s="147">
        <f t="shared" si="933"/>
        <v>5.6547034749852034E-6</v>
      </c>
      <c r="H2435" s="147" t="str">
        <f t="shared" si="934"/>
        <v/>
      </c>
      <c r="I2435" s="147" t="str">
        <f t="shared" si="935"/>
        <v/>
      </c>
      <c r="J2435" s="147">
        <f t="shared" si="936"/>
        <v>2.9076001790967674E-6</v>
      </c>
      <c r="K2435" s="147" t="str">
        <f t="shared" si="937"/>
        <v/>
      </c>
      <c r="L2435" s="147" t="str">
        <f t="shared" si="938"/>
        <v/>
      </c>
      <c r="P2435" s="151">
        <v>1754</v>
      </c>
      <c r="Q2435" s="147">
        <f t="shared" si="939"/>
        <v>72449.547253312019</v>
      </c>
      <c r="R2435" s="170">
        <f t="shared" si="940"/>
        <v>1.7582427438151294E-7</v>
      </c>
      <c r="S2435" s="170">
        <f t="shared" si="941"/>
        <v>0.99871933370029786</v>
      </c>
      <c r="T2435" s="147">
        <f t="shared" si="942"/>
        <v>1.7582427438151294E-7</v>
      </c>
      <c r="U2435" s="147" t="str">
        <f t="shared" si="943"/>
        <v/>
      </c>
      <c r="V2435" s="147" t="str">
        <f t="shared" si="944"/>
        <v/>
      </c>
      <c r="W2435" s="171">
        <f t="shared" si="945"/>
        <v>1.3199138113942372E-6</v>
      </c>
      <c r="X2435" s="169" t="str">
        <f t="shared" si="946"/>
        <v/>
      </c>
      <c r="Y2435" s="147" t="str">
        <f t="shared" si="947"/>
        <v/>
      </c>
      <c r="AC2435" s="151">
        <v>1754</v>
      </c>
      <c r="AD2435" s="147">
        <f t="shared" si="948"/>
        <v>3.016</v>
      </c>
      <c r="AE2435" s="170">
        <f t="shared" si="949"/>
        <v>4.2236038047356534E-3</v>
      </c>
      <c r="AF2435" s="170">
        <f t="shared" si="950"/>
        <v>0.99871933370029786</v>
      </c>
      <c r="AG2435" s="147">
        <f t="shared" si="951"/>
        <v>4.2236038047356534E-3</v>
      </c>
      <c r="AH2435" s="147" t="str">
        <f t="shared" si="952"/>
        <v/>
      </c>
      <c r="AI2435" s="147" t="str">
        <f t="shared" si="953"/>
        <v/>
      </c>
      <c r="AJ2435" s="169">
        <f t="shared" si="954"/>
        <v>0</v>
      </c>
      <c r="AK2435" s="169" t="str">
        <f t="shared" si="955"/>
        <v/>
      </c>
      <c r="AL2435" s="169" t="str">
        <f t="shared" si="956"/>
        <v/>
      </c>
      <c r="AM2435" s="169"/>
      <c r="AN2435" s="169"/>
      <c r="AO2435" s="169"/>
      <c r="AP2435" s="169"/>
      <c r="AQ2435" s="169"/>
      <c r="AR2435" s="169"/>
      <c r="AS2435" s="169"/>
      <c r="AT2435" s="148"/>
      <c r="AU2435" s="149"/>
      <c r="AV2435" s="148"/>
      <c r="AW2435" s="173"/>
      <c r="AX2435" s="174"/>
      <c r="AY2435" s="175"/>
      <c r="AZ2435" s="175"/>
      <c r="BA2435" s="176"/>
      <c r="BB2435" s="176"/>
      <c r="BC2435" s="150"/>
      <c r="BE2435" s="151">
        <v>1731</v>
      </c>
      <c r="BF2435" s="164">
        <f t="shared" si="958"/>
        <v>11.071999999999825</v>
      </c>
      <c r="BG2435" s="177">
        <f t="shared" si="959"/>
        <v>0.13550910478285316</v>
      </c>
      <c r="BH2435" s="178">
        <f t="shared" si="960"/>
        <v>2.7348193398649134E-4</v>
      </c>
      <c r="BI2435" s="179" t="str">
        <f t="shared" si="961"/>
        <v/>
      </c>
      <c r="BJ2435" s="179" t="str">
        <f t="shared" si="957"/>
        <v/>
      </c>
    </row>
    <row r="2436" spans="2:62" ht="20.100000000000001" customHeight="1" x14ac:dyDescent="0.25">
      <c r="B2436" s="147"/>
      <c r="C2436" s="151">
        <v>1755</v>
      </c>
      <c r="D2436" s="147">
        <f t="shared" si="930"/>
        <v>2255.6944933942891</v>
      </c>
      <c r="E2436" s="170">
        <f t="shared" si="931"/>
        <v>5.5868502805532682E-6</v>
      </c>
      <c r="F2436" s="170">
        <f t="shared" si="932"/>
        <v>0.99873612657232769</v>
      </c>
      <c r="G2436" s="147">
        <f t="shared" si="933"/>
        <v>5.5868502805532682E-6</v>
      </c>
      <c r="H2436" s="147" t="str">
        <f t="shared" si="934"/>
        <v/>
      </c>
      <c r="I2436" s="147" t="str">
        <f t="shared" si="935"/>
        <v/>
      </c>
      <c r="J2436" s="147">
        <f t="shared" si="936"/>
        <v>2.9453749997008019E-6</v>
      </c>
      <c r="K2436" s="147" t="str">
        <f t="shared" si="937"/>
        <v/>
      </c>
      <c r="L2436" s="147" t="str">
        <f t="shared" si="938"/>
        <v/>
      </c>
      <c r="P2436" s="151">
        <v>1755</v>
      </c>
      <c r="Q2436" s="147">
        <f t="shared" si="939"/>
        <v>72545.634186008712</v>
      </c>
      <c r="R2436" s="170">
        <f t="shared" si="940"/>
        <v>1.7371448405771653E-7</v>
      </c>
      <c r="S2436" s="170">
        <f t="shared" si="941"/>
        <v>0.99873612657232769</v>
      </c>
      <c r="T2436" s="147">
        <f t="shared" si="942"/>
        <v>1.7371448405771653E-7</v>
      </c>
      <c r="U2436" s="147" t="str">
        <f t="shared" si="943"/>
        <v/>
      </c>
      <c r="V2436" s="147" t="str">
        <f t="shared" si="944"/>
        <v/>
      </c>
      <c r="W2436" s="171">
        <f t="shared" si="945"/>
        <v>1.3080749975846444E-6</v>
      </c>
      <c r="X2436" s="169" t="str">
        <f t="shared" si="946"/>
        <v/>
      </c>
      <c r="Y2436" s="147" t="str">
        <f t="shared" si="947"/>
        <v/>
      </c>
      <c r="AC2436" s="151">
        <v>1755</v>
      </c>
      <c r="AD2436" s="147">
        <f t="shared" si="948"/>
        <v>3.0200000000000005</v>
      </c>
      <c r="AE2436" s="170">
        <f t="shared" si="949"/>
        <v>4.1729229845239545E-3</v>
      </c>
      <c r="AF2436" s="170">
        <f t="shared" si="950"/>
        <v>0.99873612657232769</v>
      </c>
      <c r="AG2436" s="147">
        <f t="shared" si="951"/>
        <v>4.1729229845239545E-3</v>
      </c>
      <c r="AH2436" s="147" t="str">
        <f t="shared" si="952"/>
        <v/>
      </c>
      <c r="AI2436" s="147" t="str">
        <f t="shared" si="953"/>
        <v/>
      </c>
      <c r="AJ2436" s="169">
        <f t="shared" si="954"/>
        <v>0</v>
      </c>
      <c r="AK2436" s="169" t="str">
        <f t="shared" si="955"/>
        <v/>
      </c>
      <c r="AL2436" s="169" t="str">
        <f t="shared" si="956"/>
        <v/>
      </c>
      <c r="AM2436" s="169"/>
      <c r="AN2436" s="169"/>
      <c r="AO2436" s="169"/>
      <c r="AP2436" s="169"/>
      <c r="AQ2436" s="169"/>
      <c r="AR2436" s="169"/>
      <c r="AS2436" s="169"/>
      <c r="AT2436" s="148"/>
      <c r="AU2436" s="149"/>
      <c r="AV2436" s="148"/>
      <c r="AW2436" s="173"/>
      <c r="AX2436" s="174"/>
      <c r="AY2436" s="175"/>
      <c r="AZ2436" s="175"/>
      <c r="BA2436" s="176"/>
      <c r="BB2436" s="176"/>
      <c r="BC2436" s="150"/>
      <c r="BE2436" s="151">
        <v>1732</v>
      </c>
      <c r="BF2436" s="164">
        <f t="shared" si="958"/>
        <v>11.078399999999824</v>
      </c>
      <c r="BG2436" s="177">
        <f t="shared" si="959"/>
        <v>0.13523562284886667</v>
      </c>
      <c r="BH2436" s="178">
        <f t="shared" si="960"/>
        <v>2.7300218992773462E-4</v>
      </c>
      <c r="BI2436" s="179" t="str">
        <f t="shared" si="961"/>
        <v/>
      </c>
      <c r="BJ2436" s="179" t="str">
        <f t="shared" si="957"/>
        <v/>
      </c>
    </row>
    <row r="2437" spans="2:62" ht="20.100000000000001" customHeight="1" x14ac:dyDescent="0.25">
      <c r="B2437" s="147"/>
      <c r="C2437" s="151">
        <v>1756</v>
      </c>
      <c r="D2437" s="147">
        <f t="shared" si="930"/>
        <v>2258.6821682199766</v>
      </c>
      <c r="E2437" s="170">
        <f t="shared" si="931"/>
        <v>5.5197229692151469E-6</v>
      </c>
      <c r="F2437" s="170">
        <f t="shared" si="932"/>
        <v>0.99875271780707342</v>
      </c>
      <c r="G2437" s="147">
        <f t="shared" si="933"/>
        <v>5.5197229692151469E-6</v>
      </c>
      <c r="H2437" s="147" t="str">
        <f t="shared" si="934"/>
        <v/>
      </c>
      <c r="I2437" s="147" t="str">
        <f t="shared" si="935"/>
        <v/>
      </c>
      <c r="J2437" s="147">
        <f t="shared" si="936"/>
        <v>2.9835928435406638E-6</v>
      </c>
      <c r="K2437" s="147" t="str">
        <f t="shared" si="937"/>
        <v/>
      </c>
      <c r="L2437" s="147" t="str">
        <f t="shared" si="938"/>
        <v/>
      </c>
      <c r="P2437" s="151">
        <v>1756</v>
      </c>
      <c r="Q2437" s="147">
        <f t="shared" si="939"/>
        <v>72641.721118705405</v>
      </c>
      <c r="R2437" s="170">
        <f t="shared" si="940"/>
        <v>1.7162726394804703E-7</v>
      </c>
      <c r="S2437" s="170">
        <f t="shared" si="941"/>
        <v>0.99875271780707342</v>
      </c>
      <c r="T2437" s="147">
        <f t="shared" si="942"/>
        <v>1.7162726394804703E-7</v>
      </c>
      <c r="U2437" s="147" t="str">
        <f t="shared" si="943"/>
        <v/>
      </c>
      <c r="V2437" s="147" t="str">
        <f t="shared" si="944"/>
        <v/>
      </c>
      <c r="W2437" s="171">
        <f t="shared" si="945"/>
        <v>1.2963216293301099E-6</v>
      </c>
      <c r="X2437" s="169" t="str">
        <f t="shared" si="946"/>
        <v/>
      </c>
      <c r="Y2437" s="147" t="str">
        <f t="shared" si="947"/>
        <v/>
      </c>
      <c r="AC2437" s="151">
        <v>1756</v>
      </c>
      <c r="AD2437" s="147">
        <f t="shared" si="948"/>
        <v>3.024</v>
      </c>
      <c r="AE2437" s="170">
        <f t="shared" si="949"/>
        <v>4.122784339973702E-3</v>
      </c>
      <c r="AF2437" s="170">
        <f t="shared" si="950"/>
        <v>0.99875271780707342</v>
      </c>
      <c r="AG2437" s="147">
        <f t="shared" si="951"/>
        <v>4.122784339973702E-3</v>
      </c>
      <c r="AH2437" s="147" t="str">
        <f t="shared" si="952"/>
        <v/>
      </c>
      <c r="AI2437" s="147" t="str">
        <f t="shared" si="953"/>
        <v/>
      </c>
      <c r="AJ2437" s="169">
        <f t="shared" si="954"/>
        <v>0</v>
      </c>
      <c r="AK2437" s="169" t="str">
        <f t="shared" si="955"/>
        <v/>
      </c>
      <c r="AL2437" s="169" t="str">
        <f t="shared" si="956"/>
        <v/>
      </c>
      <c r="AM2437" s="169"/>
      <c r="AN2437" s="169"/>
      <c r="AO2437" s="169"/>
      <c r="AP2437" s="169"/>
      <c r="AQ2437" s="169"/>
      <c r="AR2437" s="169"/>
      <c r="AS2437" s="169"/>
      <c r="AT2437" s="148"/>
      <c r="AU2437" s="149"/>
      <c r="AV2437" s="148"/>
      <c r="AW2437" s="173"/>
      <c r="AX2437" s="174"/>
      <c r="AY2437" s="175"/>
      <c r="AZ2437" s="175"/>
      <c r="BA2437" s="176"/>
      <c r="BB2437" s="176"/>
      <c r="BC2437" s="150"/>
      <c r="BE2437" s="151">
        <v>1733</v>
      </c>
      <c r="BF2437" s="164">
        <f t="shared" si="958"/>
        <v>11.084799999999824</v>
      </c>
      <c r="BG2437" s="177">
        <f t="shared" si="959"/>
        <v>0.13496262065893894</v>
      </c>
      <c r="BH2437" s="178">
        <f t="shared" si="960"/>
        <v>2.7252306019248662E-4</v>
      </c>
      <c r="BI2437" s="179" t="str">
        <f t="shared" si="961"/>
        <v/>
      </c>
      <c r="BJ2437" s="179" t="str">
        <f t="shared" si="957"/>
        <v/>
      </c>
    </row>
    <row r="2438" spans="2:62" ht="20.100000000000001" customHeight="1" x14ac:dyDescent="0.25">
      <c r="B2438" s="147"/>
      <c r="C2438" s="151">
        <v>1757</v>
      </c>
      <c r="D2438" s="147">
        <f t="shared" si="930"/>
        <v>2261.669843045664</v>
      </c>
      <c r="E2438" s="170">
        <f t="shared" si="931"/>
        <v>5.4533149544679474E-6</v>
      </c>
      <c r="F2438" s="170">
        <f t="shared" si="932"/>
        <v>0.99876910956338749</v>
      </c>
      <c r="G2438" s="147">
        <f t="shared" si="933"/>
        <v>5.4533149544679474E-6</v>
      </c>
      <c r="H2438" s="147" t="str">
        <f t="shared" si="934"/>
        <v/>
      </c>
      <c r="I2438" s="147" t="str">
        <f t="shared" si="935"/>
        <v/>
      </c>
      <c r="J2438" s="147">
        <f t="shared" si="936"/>
        <v>3.022258228188483E-6</v>
      </c>
      <c r="K2438" s="147" t="str">
        <f t="shared" si="937"/>
        <v/>
      </c>
      <c r="L2438" s="147" t="str">
        <f t="shared" si="938"/>
        <v/>
      </c>
      <c r="P2438" s="151">
        <v>1757</v>
      </c>
      <c r="Q2438" s="147">
        <f t="shared" si="939"/>
        <v>72737.808051402098</v>
      </c>
      <c r="R2438" s="170">
        <f t="shared" si="940"/>
        <v>1.6956240925536595E-7</v>
      </c>
      <c r="S2438" s="170">
        <f t="shared" si="941"/>
        <v>0.99876910956338749</v>
      </c>
      <c r="T2438" s="147">
        <f t="shared" si="942"/>
        <v>1.6956240925536595E-7</v>
      </c>
      <c r="U2438" s="147" t="str">
        <f t="shared" si="943"/>
        <v/>
      </c>
      <c r="V2438" s="147" t="str">
        <f t="shared" si="944"/>
        <v/>
      </c>
      <c r="W2438" s="171">
        <f t="shared" si="945"/>
        <v>1.2846533132968625E-6</v>
      </c>
      <c r="X2438" s="169" t="str">
        <f t="shared" si="946"/>
        <v/>
      </c>
      <c r="Y2438" s="147" t="str">
        <f t="shared" si="947"/>
        <v/>
      </c>
      <c r="AC2438" s="151">
        <v>1757</v>
      </c>
      <c r="AD2438" s="147">
        <f t="shared" si="948"/>
        <v>3.0280000000000005</v>
      </c>
      <c r="AE2438" s="170">
        <f t="shared" si="949"/>
        <v>4.0731829515026638E-3</v>
      </c>
      <c r="AF2438" s="170">
        <f t="shared" si="950"/>
        <v>0.99876910956338749</v>
      </c>
      <c r="AG2438" s="147">
        <f t="shared" si="951"/>
        <v>4.0731829515026638E-3</v>
      </c>
      <c r="AH2438" s="147" t="str">
        <f t="shared" si="952"/>
        <v/>
      </c>
      <c r="AI2438" s="147" t="str">
        <f t="shared" si="953"/>
        <v/>
      </c>
      <c r="AJ2438" s="169">
        <f t="shared" si="954"/>
        <v>0</v>
      </c>
      <c r="AK2438" s="169" t="str">
        <f t="shared" si="955"/>
        <v/>
      </c>
      <c r="AL2438" s="169" t="str">
        <f t="shared" si="956"/>
        <v/>
      </c>
      <c r="AM2438" s="169"/>
      <c r="AN2438" s="169"/>
      <c r="AO2438" s="169"/>
      <c r="AP2438" s="169"/>
      <c r="AQ2438" s="169"/>
      <c r="AR2438" s="169"/>
      <c r="AS2438" s="169"/>
      <c r="AT2438" s="148"/>
      <c r="AU2438" s="149"/>
      <c r="AV2438" s="148"/>
      <c r="AW2438" s="173"/>
      <c r="AX2438" s="174"/>
      <c r="AY2438" s="175"/>
      <c r="AZ2438" s="175"/>
      <c r="BA2438" s="176"/>
      <c r="BB2438" s="176"/>
      <c r="BC2438" s="150"/>
      <c r="BE2438" s="151">
        <v>1734</v>
      </c>
      <c r="BF2438" s="164">
        <f t="shared" si="958"/>
        <v>11.091199999999823</v>
      </c>
      <c r="BG2438" s="177">
        <f t="shared" si="959"/>
        <v>0.13469009759874645</v>
      </c>
      <c r="BH2438" s="178">
        <f t="shared" si="960"/>
        <v>2.7204454476242867E-4</v>
      </c>
      <c r="BI2438" s="179" t="str">
        <f t="shared" si="961"/>
        <v/>
      </c>
      <c r="BJ2438" s="179" t="str">
        <f t="shared" si="957"/>
        <v/>
      </c>
    </row>
    <row r="2439" spans="2:62" ht="20.100000000000001" customHeight="1" x14ac:dyDescent="0.25">
      <c r="B2439" s="147"/>
      <c r="C2439" s="151">
        <v>1758</v>
      </c>
      <c r="D2439" s="147">
        <f t="shared" si="930"/>
        <v>2264.6575178713524</v>
      </c>
      <c r="E2439" s="170">
        <f t="shared" si="931"/>
        <v>5.3876196946809344E-6</v>
      </c>
      <c r="F2439" s="170">
        <f t="shared" si="932"/>
        <v>0.99878530398051069</v>
      </c>
      <c r="G2439" s="147">
        <f t="shared" si="933"/>
        <v>5.3876196946809344E-6</v>
      </c>
      <c r="H2439" s="147" t="str">
        <f t="shared" si="934"/>
        <v/>
      </c>
      <c r="I2439" s="147" t="str">
        <f t="shared" si="935"/>
        <v/>
      </c>
      <c r="J2439" s="147">
        <f t="shared" si="936"/>
        <v>3.0613757081767593E-6</v>
      </c>
      <c r="K2439" s="147" t="str">
        <f t="shared" si="937"/>
        <v/>
      </c>
      <c r="L2439" s="147" t="str">
        <f t="shared" si="938"/>
        <v/>
      </c>
      <c r="P2439" s="151">
        <v>1758</v>
      </c>
      <c r="Q2439" s="147">
        <f t="shared" si="939"/>
        <v>72833.894984098821</v>
      </c>
      <c r="R2439" s="170">
        <f t="shared" si="940"/>
        <v>1.6751971657776507E-7</v>
      </c>
      <c r="S2439" s="170">
        <f t="shared" si="941"/>
        <v>0.99878530398051069</v>
      </c>
      <c r="T2439" s="147">
        <f t="shared" si="942"/>
        <v>1.6751971657776507E-7</v>
      </c>
      <c r="U2439" s="147" t="str">
        <f t="shared" si="943"/>
        <v/>
      </c>
      <c r="V2439" s="147" t="str">
        <f t="shared" si="944"/>
        <v/>
      </c>
      <c r="W2439" s="171">
        <f t="shared" si="945"/>
        <v>1.27306965562435E-6</v>
      </c>
      <c r="X2439" s="169" t="str">
        <f t="shared" si="946"/>
        <v/>
      </c>
      <c r="Y2439" s="147" t="str">
        <f t="shared" si="947"/>
        <v/>
      </c>
      <c r="AC2439" s="151">
        <v>1758</v>
      </c>
      <c r="AD2439" s="147">
        <f t="shared" si="948"/>
        <v>3.032</v>
      </c>
      <c r="AE2439" s="170">
        <f t="shared" si="949"/>
        <v>4.0241139330445116E-3</v>
      </c>
      <c r="AF2439" s="170">
        <f t="shared" si="950"/>
        <v>0.99878530398051069</v>
      </c>
      <c r="AG2439" s="147">
        <f t="shared" si="951"/>
        <v>4.0241139330445116E-3</v>
      </c>
      <c r="AH2439" s="147" t="str">
        <f t="shared" si="952"/>
        <v/>
      </c>
      <c r="AI2439" s="147" t="str">
        <f t="shared" si="953"/>
        <v/>
      </c>
      <c r="AJ2439" s="169">
        <f t="shared" si="954"/>
        <v>0</v>
      </c>
      <c r="AK2439" s="169" t="str">
        <f t="shared" si="955"/>
        <v/>
      </c>
      <c r="AL2439" s="169" t="str">
        <f t="shared" si="956"/>
        <v/>
      </c>
      <c r="AM2439" s="169"/>
      <c r="AN2439" s="169"/>
      <c r="AO2439" s="169"/>
      <c r="AP2439" s="169"/>
      <c r="AQ2439" s="169"/>
      <c r="AR2439" s="169"/>
      <c r="AS2439" s="169"/>
      <c r="AT2439" s="148"/>
      <c r="AU2439" s="149"/>
      <c r="AV2439" s="148"/>
      <c r="AW2439" s="173"/>
      <c r="AX2439" s="174"/>
      <c r="AY2439" s="175"/>
      <c r="AZ2439" s="175"/>
      <c r="BA2439" s="176"/>
      <c r="BB2439" s="176"/>
      <c r="BC2439" s="150"/>
      <c r="BE2439" s="151">
        <v>1735</v>
      </c>
      <c r="BF2439" s="164">
        <f t="shared" si="958"/>
        <v>11.097599999999822</v>
      </c>
      <c r="BG2439" s="177">
        <f t="shared" si="959"/>
        <v>0.13441805305398402</v>
      </c>
      <c r="BH2439" s="178">
        <f t="shared" si="960"/>
        <v>2.7156664361668859E-4</v>
      </c>
      <c r="BI2439" s="179" t="str">
        <f t="shared" si="961"/>
        <v/>
      </c>
      <c r="BJ2439" s="179" t="str">
        <f t="shared" si="957"/>
        <v/>
      </c>
    </row>
    <row r="2440" spans="2:62" ht="20.100000000000001" customHeight="1" x14ac:dyDescent="0.25">
      <c r="B2440" s="147"/>
      <c r="C2440" s="151">
        <v>1759</v>
      </c>
      <c r="D2440" s="147">
        <f t="shared" si="930"/>
        <v>2267.6451926970399</v>
      </c>
      <c r="E2440" s="170">
        <f t="shared" si="931"/>
        <v>5.322630692971903E-6</v>
      </c>
      <c r="F2440" s="170">
        <f t="shared" si="932"/>
        <v>0.99880130317820681</v>
      </c>
      <c r="G2440" s="147">
        <f t="shared" si="933"/>
        <v>5.322630692971903E-6</v>
      </c>
      <c r="H2440" s="147" t="str">
        <f t="shared" si="934"/>
        <v/>
      </c>
      <c r="I2440" s="147" t="str">
        <f t="shared" si="935"/>
        <v/>
      </c>
      <c r="J2440" s="147">
        <f t="shared" si="936"/>
        <v>3.1009498751839345E-6</v>
      </c>
      <c r="K2440" s="147" t="str">
        <f t="shared" si="937"/>
        <v/>
      </c>
      <c r="L2440" s="147" t="str">
        <f t="shared" si="938"/>
        <v/>
      </c>
      <c r="P2440" s="151">
        <v>1759</v>
      </c>
      <c r="Q2440" s="147">
        <f t="shared" si="939"/>
        <v>72929.981916795514</v>
      </c>
      <c r="R2440" s="170">
        <f t="shared" si="940"/>
        <v>1.6549898390472247E-7</v>
      </c>
      <c r="S2440" s="170">
        <f t="shared" si="941"/>
        <v>0.99880130317820681</v>
      </c>
      <c r="T2440" s="147">
        <f t="shared" si="942"/>
        <v>1.6549898390472247E-7</v>
      </c>
      <c r="U2440" s="147" t="str">
        <f t="shared" si="943"/>
        <v/>
      </c>
      <c r="V2440" s="147" t="str">
        <f t="shared" si="944"/>
        <v/>
      </c>
      <c r="W2440" s="171">
        <f t="shared" si="945"/>
        <v>1.2615702619550815E-6</v>
      </c>
      <c r="X2440" s="169" t="str">
        <f t="shared" si="946"/>
        <v/>
      </c>
      <c r="Y2440" s="147" t="str">
        <f t="shared" si="947"/>
        <v/>
      </c>
      <c r="AC2440" s="151">
        <v>1759</v>
      </c>
      <c r="AD2440" s="147">
        <f t="shared" si="948"/>
        <v>3.0360000000000005</v>
      </c>
      <c r="AE2440" s="170">
        <f t="shared" si="949"/>
        <v>3.9755724319563372E-3</v>
      </c>
      <c r="AF2440" s="170">
        <f t="shared" si="950"/>
        <v>0.99880130317820681</v>
      </c>
      <c r="AG2440" s="147">
        <f t="shared" si="951"/>
        <v>3.9755724319563372E-3</v>
      </c>
      <c r="AH2440" s="147" t="str">
        <f t="shared" si="952"/>
        <v/>
      </c>
      <c r="AI2440" s="147" t="str">
        <f t="shared" si="953"/>
        <v/>
      </c>
      <c r="AJ2440" s="169">
        <f t="shared" si="954"/>
        <v>0</v>
      </c>
      <c r="AK2440" s="169" t="str">
        <f t="shared" si="955"/>
        <v/>
      </c>
      <c r="AL2440" s="169" t="str">
        <f t="shared" si="956"/>
        <v/>
      </c>
      <c r="AM2440" s="169"/>
      <c r="AN2440" s="169"/>
      <c r="AO2440" s="169"/>
      <c r="AP2440" s="169"/>
      <c r="AQ2440" s="169"/>
      <c r="AR2440" s="169"/>
      <c r="AS2440" s="169"/>
      <c r="AT2440" s="148"/>
      <c r="AU2440" s="149"/>
      <c r="AV2440" s="148"/>
      <c r="AW2440" s="173"/>
      <c r="AX2440" s="174"/>
      <c r="AY2440" s="175"/>
      <c r="AZ2440" s="175"/>
      <c r="BA2440" s="176"/>
      <c r="BB2440" s="176"/>
      <c r="BC2440" s="150"/>
      <c r="BE2440" s="151">
        <v>1736</v>
      </c>
      <c r="BF2440" s="164">
        <f t="shared" si="958"/>
        <v>11.103999999999822</v>
      </c>
      <c r="BG2440" s="177">
        <f t="shared" si="959"/>
        <v>0.13414648641036733</v>
      </c>
      <c r="BH2440" s="178">
        <f t="shared" si="960"/>
        <v>2.7108935673000878E-4</v>
      </c>
      <c r="BI2440" s="179" t="str">
        <f t="shared" si="961"/>
        <v/>
      </c>
      <c r="BJ2440" s="179" t="str">
        <f t="shared" si="957"/>
        <v/>
      </c>
    </row>
    <row r="2441" spans="2:62" ht="20.100000000000001" customHeight="1" x14ac:dyDescent="0.25">
      <c r="B2441" s="147"/>
      <c r="C2441" s="151">
        <v>1760</v>
      </c>
      <c r="D2441" s="147">
        <f t="shared" si="930"/>
        <v>2270.6328675227282</v>
      </c>
      <c r="E2441" s="170">
        <f t="shared" si="931"/>
        <v>5.2583414970812264E-6</v>
      </c>
      <c r="F2441" s="170">
        <f t="shared" si="932"/>
        <v>0.9988171092568956</v>
      </c>
      <c r="G2441" s="147">
        <f t="shared" si="933"/>
        <v>5.2583414970812264E-6</v>
      </c>
      <c r="H2441" s="147" t="str">
        <f t="shared" si="934"/>
        <v/>
      </c>
      <c r="I2441" s="147" t="str">
        <f t="shared" si="935"/>
        <v/>
      </c>
      <c r="J2441" s="147">
        <f t="shared" si="936"/>
        <v>3.1409853582195079E-6</v>
      </c>
      <c r="K2441" s="147" t="str">
        <f t="shared" si="937"/>
        <v/>
      </c>
      <c r="L2441" s="147" t="str">
        <f t="shared" si="938"/>
        <v/>
      </c>
      <c r="P2441" s="151">
        <v>1760</v>
      </c>
      <c r="Q2441" s="147">
        <f t="shared" si="939"/>
        <v>73026.068849492207</v>
      </c>
      <c r="R2441" s="170">
        <f t="shared" si="940"/>
        <v>1.6350001061318738E-7</v>
      </c>
      <c r="S2441" s="170">
        <f t="shared" si="941"/>
        <v>0.9988171092568956</v>
      </c>
      <c r="T2441" s="147">
        <f t="shared" si="942"/>
        <v>1.6350001061318738E-7</v>
      </c>
      <c r="U2441" s="147" t="str">
        <f t="shared" si="943"/>
        <v/>
      </c>
      <c r="V2441" s="147" t="str">
        <f t="shared" si="944"/>
        <v/>
      </c>
      <c r="W2441" s="171">
        <f t="shared" si="945"/>
        <v>1.2501547374642149E-6</v>
      </c>
      <c r="X2441" s="169" t="str">
        <f t="shared" si="946"/>
        <v/>
      </c>
      <c r="Y2441" s="147" t="str">
        <f t="shared" si="947"/>
        <v/>
      </c>
      <c r="AC2441" s="151">
        <v>1760</v>
      </c>
      <c r="AD2441" s="147">
        <f t="shared" si="948"/>
        <v>3.04</v>
      </c>
      <c r="AE2441" s="170">
        <f t="shared" si="949"/>
        <v>3.9275536289247789E-3</v>
      </c>
      <c r="AF2441" s="170">
        <f t="shared" si="950"/>
        <v>0.9988171092568956</v>
      </c>
      <c r="AG2441" s="147">
        <f t="shared" si="951"/>
        <v>3.9275536289247789E-3</v>
      </c>
      <c r="AH2441" s="147" t="str">
        <f t="shared" si="952"/>
        <v/>
      </c>
      <c r="AI2441" s="147" t="str">
        <f t="shared" si="953"/>
        <v/>
      </c>
      <c r="AJ2441" s="169">
        <f t="shared" si="954"/>
        <v>0</v>
      </c>
      <c r="AK2441" s="169" t="str">
        <f t="shared" si="955"/>
        <v/>
      </c>
      <c r="AL2441" s="169" t="str">
        <f t="shared" si="956"/>
        <v/>
      </c>
      <c r="AM2441" s="169"/>
      <c r="AN2441" s="169"/>
      <c r="AO2441" s="169"/>
      <c r="AP2441" s="169"/>
      <c r="AQ2441" s="169"/>
      <c r="AR2441" s="169"/>
      <c r="AS2441" s="169"/>
      <c r="AT2441" s="148"/>
      <c r="AU2441" s="149"/>
      <c r="AV2441" s="148"/>
      <c r="AW2441" s="173"/>
      <c r="AX2441" s="174"/>
      <c r="AY2441" s="175"/>
      <c r="AZ2441" s="175"/>
      <c r="BA2441" s="176"/>
      <c r="BB2441" s="176"/>
      <c r="BC2441" s="150"/>
      <c r="BE2441" s="151">
        <v>1737</v>
      </c>
      <c r="BF2441" s="164">
        <f t="shared" si="958"/>
        <v>11.110399999999821</v>
      </c>
      <c r="BG2441" s="177">
        <f t="shared" si="959"/>
        <v>0.13387539705363732</v>
      </c>
      <c r="BH2441" s="178">
        <f t="shared" si="960"/>
        <v>2.7061268407507777E-4</v>
      </c>
      <c r="BI2441" s="179" t="str">
        <f t="shared" si="961"/>
        <v/>
      </c>
      <c r="BJ2441" s="179" t="str">
        <f t="shared" si="957"/>
        <v/>
      </c>
    </row>
    <row r="2442" spans="2:62" ht="20.100000000000001" customHeight="1" x14ac:dyDescent="0.25">
      <c r="B2442" s="147"/>
      <c r="C2442" s="151">
        <v>1761</v>
      </c>
      <c r="D2442" s="147">
        <f t="shared" si="930"/>
        <v>2273.6205423484157</v>
      </c>
      <c r="E2442" s="170">
        <f t="shared" si="931"/>
        <v>5.1947456992441897E-6</v>
      </c>
      <c r="F2442" s="170">
        <f t="shared" si="932"/>
        <v>0.99883272429778602</v>
      </c>
      <c r="G2442" s="147">
        <f t="shared" si="933"/>
        <v>5.1947456992441897E-6</v>
      </c>
      <c r="H2442" s="147" t="str">
        <f t="shared" si="934"/>
        <v/>
      </c>
      <c r="I2442" s="147" t="str">
        <f t="shared" si="935"/>
        <v/>
      </c>
      <c r="J2442" s="147">
        <f t="shared" si="936"/>
        <v>3.1814868238083317E-6</v>
      </c>
      <c r="K2442" s="147" t="str">
        <f t="shared" si="937"/>
        <v/>
      </c>
      <c r="L2442" s="147" t="str">
        <f t="shared" si="938"/>
        <v/>
      </c>
      <c r="P2442" s="151">
        <v>1761</v>
      </c>
      <c r="Q2442" s="147">
        <f t="shared" si="939"/>
        <v>73122.1557821889</v>
      </c>
      <c r="R2442" s="170">
        <f t="shared" si="940"/>
        <v>1.6152259746360758E-7</v>
      </c>
      <c r="S2442" s="170">
        <f t="shared" si="941"/>
        <v>0.99883272429778602</v>
      </c>
      <c r="T2442" s="147">
        <f t="shared" si="942"/>
        <v>1.6152259746360758E-7</v>
      </c>
      <c r="U2442" s="147" t="str">
        <f t="shared" si="943"/>
        <v/>
      </c>
      <c r="V2442" s="147" t="str">
        <f t="shared" si="944"/>
        <v/>
      </c>
      <c r="W2442" s="171">
        <f t="shared" si="945"/>
        <v>1.2388226868889461E-6</v>
      </c>
      <c r="X2442" s="169" t="str">
        <f t="shared" si="946"/>
        <v/>
      </c>
      <c r="Y2442" s="147" t="str">
        <f t="shared" si="947"/>
        <v/>
      </c>
      <c r="AC2442" s="151">
        <v>1761</v>
      </c>
      <c r="AD2442" s="147">
        <f t="shared" si="948"/>
        <v>3.0440000000000005</v>
      </c>
      <c r="AE2442" s="170">
        <f t="shared" si="949"/>
        <v>3.880052737870458E-3</v>
      </c>
      <c r="AF2442" s="170">
        <f t="shared" si="950"/>
        <v>0.99883272429778602</v>
      </c>
      <c r="AG2442" s="147">
        <f t="shared" si="951"/>
        <v>3.880052737870458E-3</v>
      </c>
      <c r="AH2442" s="147" t="str">
        <f t="shared" si="952"/>
        <v/>
      </c>
      <c r="AI2442" s="147" t="str">
        <f t="shared" si="953"/>
        <v/>
      </c>
      <c r="AJ2442" s="169">
        <f t="shared" si="954"/>
        <v>0</v>
      </c>
      <c r="AK2442" s="169" t="str">
        <f t="shared" si="955"/>
        <v/>
      </c>
      <c r="AL2442" s="169" t="str">
        <f t="shared" si="956"/>
        <v/>
      </c>
      <c r="AM2442" s="169"/>
      <c r="AN2442" s="169"/>
      <c r="AO2442" s="169"/>
      <c r="AP2442" s="169"/>
      <c r="AQ2442" s="169"/>
      <c r="AR2442" s="169"/>
      <c r="AS2442" s="169"/>
      <c r="AT2442" s="148"/>
      <c r="AU2442" s="149"/>
      <c r="AV2442" s="148"/>
      <c r="AW2442" s="173"/>
      <c r="AX2442" s="174"/>
      <c r="AY2442" s="175"/>
      <c r="AZ2442" s="175"/>
      <c r="BA2442" s="176"/>
      <c r="BB2442" s="176"/>
      <c r="BC2442" s="150"/>
      <c r="BE2442" s="151">
        <v>1738</v>
      </c>
      <c r="BF2442" s="164">
        <f t="shared" si="958"/>
        <v>11.11679999999982</v>
      </c>
      <c r="BG2442" s="177">
        <f t="shared" si="959"/>
        <v>0.13360478436956225</v>
      </c>
      <c r="BH2442" s="178">
        <f t="shared" si="960"/>
        <v>2.7013662561994889E-4</v>
      </c>
      <c r="BI2442" s="179" t="str">
        <f t="shared" si="961"/>
        <v/>
      </c>
      <c r="BJ2442" s="179" t="str">
        <f t="shared" si="957"/>
        <v/>
      </c>
    </row>
    <row r="2443" spans="2:62" ht="20.100000000000001" customHeight="1" x14ac:dyDescent="0.25">
      <c r="B2443" s="147"/>
      <c r="C2443" s="151">
        <v>1762</v>
      </c>
      <c r="D2443" s="147">
        <f t="shared" si="930"/>
        <v>2276.6082171741032</v>
      </c>
      <c r="E2443" s="170">
        <f t="shared" si="931"/>
        <v>5.1318369360610616E-6</v>
      </c>
      <c r="F2443" s="170">
        <f t="shared" si="932"/>
        <v>0.99884815036300911</v>
      </c>
      <c r="G2443" s="147">
        <f t="shared" si="933"/>
        <v>5.1318369360610616E-6</v>
      </c>
      <c r="H2443" s="147" t="str">
        <f t="shared" si="934"/>
        <v/>
      </c>
      <c r="I2443" s="147" t="str">
        <f t="shared" si="935"/>
        <v/>
      </c>
      <c r="J2443" s="147">
        <f t="shared" si="936"/>
        <v>3.2224589761744734E-6</v>
      </c>
      <c r="K2443" s="147" t="str">
        <f t="shared" si="937"/>
        <v/>
      </c>
      <c r="L2443" s="147" t="str">
        <f t="shared" si="938"/>
        <v/>
      </c>
      <c r="P2443" s="151">
        <v>1762</v>
      </c>
      <c r="Q2443" s="147">
        <f t="shared" si="939"/>
        <v>73218.242714885622</v>
      </c>
      <c r="R2443" s="170">
        <f t="shared" si="940"/>
        <v>1.5956654659589272E-7</v>
      </c>
      <c r="S2443" s="170">
        <f t="shared" si="941"/>
        <v>0.99884815036300911</v>
      </c>
      <c r="T2443" s="147">
        <f t="shared" si="942"/>
        <v>1.5956654659589272E-7</v>
      </c>
      <c r="U2443" s="147" t="str">
        <f t="shared" si="943"/>
        <v/>
      </c>
      <c r="V2443" s="147" t="str">
        <f t="shared" si="944"/>
        <v/>
      </c>
      <c r="W2443" s="171">
        <f t="shared" si="945"/>
        <v>1.2275737145576497E-6</v>
      </c>
      <c r="X2443" s="169" t="str">
        <f t="shared" si="946"/>
        <v/>
      </c>
      <c r="Y2443" s="147" t="str">
        <f t="shared" si="947"/>
        <v/>
      </c>
      <c r="AC2443" s="151">
        <v>1762</v>
      </c>
      <c r="AD2443" s="147">
        <f t="shared" si="948"/>
        <v>3.048</v>
      </c>
      <c r="AE2443" s="170">
        <f t="shared" si="949"/>
        <v>3.8330650058511109E-3</v>
      </c>
      <c r="AF2443" s="170">
        <f t="shared" si="950"/>
        <v>0.99884815036300911</v>
      </c>
      <c r="AG2443" s="147">
        <f t="shared" si="951"/>
        <v>3.8330650058511109E-3</v>
      </c>
      <c r="AH2443" s="147" t="str">
        <f t="shared" si="952"/>
        <v/>
      </c>
      <c r="AI2443" s="147" t="str">
        <f t="shared" si="953"/>
        <v/>
      </c>
      <c r="AJ2443" s="169">
        <f t="shared" si="954"/>
        <v>0</v>
      </c>
      <c r="AK2443" s="169" t="str">
        <f t="shared" si="955"/>
        <v/>
      </c>
      <c r="AL2443" s="169" t="str">
        <f t="shared" si="956"/>
        <v/>
      </c>
      <c r="AM2443" s="169"/>
      <c r="AN2443" s="169"/>
      <c r="AO2443" s="169"/>
      <c r="AP2443" s="169"/>
      <c r="AQ2443" s="169"/>
      <c r="AR2443" s="169"/>
      <c r="AS2443" s="169"/>
      <c r="AT2443" s="148"/>
      <c r="AU2443" s="149"/>
      <c r="AV2443" s="148"/>
      <c r="AW2443" s="173"/>
      <c r="AX2443" s="174"/>
      <c r="AY2443" s="175"/>
      <c r="AZ2443" s="175"/>
      <c r="BA2443" s="176"/>
      <c r="BB2443" s="176"/>
      <c r="BC2443" s="150"/>
      <c r="BE2443" s="151">
        <v>1739</v>
      </c>
      <c r="BF2443" s="164">
        <f t="shared" si="958"/>
        <v>11.123199999999819</v>
      </c>
      <c r="BG2443" s="177">
        <f t="shared" si="959"/>
        <v>0.1333346477439423</v>
      </c>
      <c r="BH2443" s="178">
        <f t="shared" si="960"/>
        <v>2.6966118133048278E-4</v>
      </c>
      <c r="BI2443" s="179" t="str">
        <f t="shared" si="961"/>
        <v/>
      </c>
      <c r="BJ2443" s="179" t="str">
        <f t="shared" si="957"/>
        <v/>
      </c>
    </row>
    <row r="2444" spans="2:62" ht="20.100000000000001" customHeight="1" x14ac:dyDescent="0.25">
      <c r="B2444" s="147"/>
      <c r="C2444" s="151">
        <v>1763</v>
      </c>
      <c r="D2444" s="147">
        <f t="shared" si="930"/>
        <v>2279.5958919997915</v>
      </c>
      <c r="E2444" s="170">
        <f t="shared" si="931"/>
        <v>5.069608888365359E-6</v>
      </c>
      <c r="F2444" s="170">
        <f t="shared" si="932"/>
        <v>0.99886338949575026</v>
      </c>
      <c r="G2444" s="147">
        <f t="shared" si="933"/>
        <v>5.069608888365359E-6</v>
      </c>
      <c r="H2444" s="147" t="str">
        <f t="shared" si="934"/>
        <v/>
      </c>
      <c r="I2444" s="147" t="str">
        <f t="shared" si="935"/>
        <v/>
      </c>
      <c r="J2444" s="147">
        <f t="shared" si="936"/>
        <v>3.2639065574242925E-6</v>
      </c>
      <c r="K2444" s="147" t="str">
        <f t="shared" si="937"/>
        <v/>
      </c>
      <c r="L2444" s="147" t="str">
        <f t="shared" si="938"/>
        <v/>
      </c>
      <c r="P2444" s="151">
        <v>1763</v>
      </c>
      <c r="Q2444" s="147">
        <f t="shared" si="939"/>
        <v>73314.329647582315</v>
      </c>
      <c r="R2444" s="170">
        <f t="shared" si="940"/>
        <v>1.5763166152531827E-7</v>
      </c>
      <c r="S2444" s="170">
        <f t="shared" si="941"/>
        <v>0.99886338949575026</v>
      </c>
      <c r="T2444" s="147">
        <f t="shared" si="942"/>
        <v>1.5763166152531827E-7</v>
      </c>
      <c r="U2444" s="147" t="str">
        <f t="shared" si="943"/>
        <v/>
      </c>
      <c r="V2444" s="147" t="str">
        <f t="shared" si="944"/>
        <v/>
      </c>
      <c r="W2444" s="171">
        <f t="shared" si="945"/>
        <v>1.2164074244188018E-6</v>
      </c>
      <c r="X2444" s="169" t="str">
        <f t="shared" si="946"/>
        <v/>
      </c>
      <c r="Y2444" s="147" t="str">
        <f t="shared" si="947"/>
        <v/>
      </c>
      <c r="AC2444" s="151">
        <v>1763</v>
      </c>
      <c r="AD2444" s="147">
        <f t="shared" si="948"/>
        <v>3.0520000000000005</v>
      </c>
      <c r="AE2444" s="170">
        <f t="shared" si="949"/>
        <v>3.7865857129630734E-3</v>
      </c>
      <c r="AF2444" s="170">
        <f t="shared" si="950"/>
        <v>0.99886338949575026</v>
      </c>
      <c r="AG2444" s="147">
        <f t="shared" si="951"/>
        <v>3.7865857129630734E-3</v>
      </c>
      <c r="AH2444" s="147" t="str">
        <f t="shared" si="952"/>
        <v/>
      </c>
      <c r="AI2444" s="147" t="str">
        <f t="shared" si="953"/>
        <v/>
      </c>
      <c r="AJ2444" s="169">
        <f t="shared" si="954"/>
        <v>0</v>
      </c>
      <c r="AK2444" s="169" t="str">
        <f t="shared" si="955"/>
        <v/>
      </c>
      <c r="AL2444" s="169" t="str">
        <f t="shared" si="956"/>
        <v/>
      </c>
      <c r="AM2444" s="169"/>
      <c r="AN2444" s="169"/>
      <c r="AO2444" s="169"/>
      <c r="AP2444" s="169"/>
      <c r="AQ2444" s="169"/>
      <c r="AR2444" s="169"/>
      <c r="AS2444" s="169"/>
      <c r="AT2444" s="148"/>
      <c r="AU2444" s="149"/>
      <c r="AV2444" s="148"/>
      <c r="AW2444" s="173"/>
      <c r="AX2444" s="174"/>
      <c r="AY2444" s="175"/>
      <c r="AZ2444" s="175"/>
      <c r="BA2444" s="176"/>
      <c r="BB2444" s="176"/>
      <c r="BC2444" s="150"/>
      <c r="BE2444" s="151">
        <v>1740</v>
      </c>
      <c r="BF2444" s="164">
        <f t="shared" si="958"/>
        <v>11.129599999999819</v>
      </c>
      <c r="BG2444" s="177">
        <f t="shared" si="959"/>
        <v>0.13306498656261181</v>
      </c>
      <c r="BH2444" s="178">
        <f t="shared" si="960"/>
        <v>2.6918635116893186E-4</v>
      </c>
      <c r="BI2444" s="179" t="str">
        <f t="shared" si="961"/>
        <v/>
      </c>
      <c r="BJ2444" s="179" t="str">
        <f t="shared" si="957"/>
        <v/>
      </c>
    </row>
    <row r="2445" spans="2:62" ht="20.100000000000001" customHeight="1" x14ac:dyDescent="0.25">
      <c r="B2445" s="147"/>
      <c r="C2445" s="151">
        <v>1764</v>
      </c>
      <c r="D2445" s="147">
        <f t="shared" si="930"/>
        <v>2282.583566825479</v>
      </c>
      <c r="E2445" s="170">
        <f t="shared" si="931"/>
        <v>5.008055281090194E-6</v>
      </c>
      <c r="F2445" s="170">
        <f t="shared" si="932"/>
        <v>0.99887844372038093</v>
      </c>
      <c r="G2445" s="147">
        <f t="shared" si="933"/>
        <v>5.008055281090194E-6</v>
      </c>
      <c r="H2445" s="147" t="str">
        <f t="shared" si="934"/>
        <v/>
      </c>
      <c r="I2445" s="147" t="str">
        <f t="shared" si="935"/>
        <v/>
      </c>
      <c r="J2445" s="147">
        <f t="shared" si="936"/>
        <v>3.3058343477288125E-6</v>
      </c>
      <c r="K2445" s="147" t="str">
        <f t="shared" si="937"/>
        <v/>
      </c>
      <c r="L2445" s="147" t="str">
        <f t="shared" si="938"/>
        <v/>
      </c>
      <c r="P2445" s="151">
        <v>1764</v>
      </c>
      <c r="Q2445" s="147">
        <f t="shared" si="939"/>
        <v>73410.416580279008</v>
      </c>
      <c r="R2445" s="170">
        <f t="shared" si="940"/>
        <v>1.5571774713836649E-7</v>
      </c>
      <c r="S2445" s="170">
        <f t="shared" si="941"/>
        <v>0.99887844372038093</v>
      </c>
      <c r="T2445" s="147">
        <f t="shared" si="942"/>
        <v>1.5571774713836649E-7</v>
      </c>
      <c r="U2445" s="147" t="str">
        <f t="shared" si="943"/>
        <v/>
      </c>
      <c r="V2445" s="147" t="str">
        <f t="shared" si="944"/>
        <v/>
      </c>
      <c r="W2445" s="171">
        <f t="shared" si="945"/>
        <v>1.2053234200696436E-6</v>
      </c>
      <c r="X2445" s="169" t="str">
        <f t="shared" si="946"/>
        <v/>
      </c>
      <c r="Y2445" s="147" t="str">
        <f t="shared" si="947"/>
        <v/>
      </c>
      <c r="AC2445" s="151">
        <v>1764</v>
      </c>
      <c r="AD2445" s="147">
        <f t="shared" si="948"/>
        <v>3.056</v>
      </c>
      <c r="AE2445" s="170">
        <f t="shared" si="949"/>
        <v>3.7406101722415024E-3</v>
      </c>
      <c r="AF2445" s="170">
        <f t="shared" si="950"/>
        <v>0.99887844372038093</v>
      </c>
      <c r="AG2445" s="147">
        <f t="shared" si="951"/>
        <v>3.7406101722415024E-3</v>
      </c>
      <c r="AH2445" s="147" t="str">
        <f t="shared" si="952"/>
        <v/>
      </c>
      <c r="AI2445" s="147" t="str">
        <f t="shared" si="953"/>
        <v/>
      </c>
      <c r="AJ2445" s="169">
        <f t="shared" si="954"/>
        <v>0</v>
      </c>
      <c r="AK2445" s="169" t="str">
        <f t="shared" si="955"/>
        <v/>
      </c>
      <c r="AL2445" s="169" t="str">
        <f t="shared" si="956"/>
        <v/>
      </c>
      <c r="AM2445" s="169"/>
      <c r="AN2445" s="169"/>
      <c r="AO2445" s="169"/>
      <c r="AP2445" s="169"/>
      <c r="AQ2445" s="169"/>
      <c r="AR2445" s="169"/>
      <c r="AS2445" s="169"/>
      <c r="AT2445" s="148"/>
      <c r="AU2445" s="149"/>
      <c r="AV2445" s="148"/>
      <c r="AW2445" s="173"/>
      <c r="AX2445" s="174"/>
      <c r="AY2445" s="175"/>
      <c r="AZ2445" s="175"/>
      <c r="BA2445" s="176"/>
      <c r="BB2445" s="176"/>
      <c r="BC2445" s="150"/>
      <c r="BE2445" s="151">
        <v>1741</v>
      </c>
      <c r="BF2445" s="164">
        <f t="shared" si="958"/>
        <v>11.135999999999818</v>
      </c>
      <c r="BG2445" s="177">
        <f t="shared" si="959"/>
        <v>0.13279580021144288</v>
      </c>
      <c r="BH2445" s="178">
        <f t="shared" si="960"/>
        <v>2.687121350940791E-4</v>
      </c>
      <c r="BI2445" s="179" t="str">
        <f t="shared" si="961"/>
        <v/>
      </c>
      <c r="BJ2445" s="179" t="str">
        <f t="shared" si="957"/>
        <v/>
      </c>
    </row>
    <row r="2446" spans="2:62" ht="20.100000000000001" customHeight="1" x14ac:dyDescent="0.25">
      <c r="B2446" s="147"/>
      <c r="C2446" s="151">
        <v>1765</v>
      </c>
      <c r="D2446" s="147">
        <f t="shared" si="930"/>
        <v>2285.5712416511665</v>
      </c>
      <c r="E2446" s="170">
        <f t="shared" si="931"/>
        <v>4.9471698831326097E-6</v>
      </c>
      <c r="F2446" s="170">
        <f t="shared" si="932"/>
        <v>0.99889331504259071</v>
      </c>
      <c r="G2446" s="147">
        <f t="shared" si="933"/>
        <v>4.9471698831326097E-6</v>
      </c>
      <c r="H2446" s="147" t="str">
        <f t="shared" si="934"/>
        <v/>
      </c>
      <c r="I2446" s="147" t="str">
        <f t="shared" si="935"/>
        <v/>
      </c>
      <c r="J2446" s="147">
        <f t="shared" si="936"/>
        <v>3.3482471655054939E-6</v>
      </c>
      <c r="K2446" s="147" t="str">
        <f t="shared" si="937"/>
        <v/>
      </c>
      <c r="L2446" s="147" t="str">
        <f t="shared" si="938"/>
        <v/>
      </c>
      <c r="P2446" s="151">
        <v>1765</v>
      </c>
      <c r="Q2446" s="147">
        <f t="shared" si="939"/>
        <v>73506.503512975702</v>
      </c>
      <c r="R2446" s="170">
        <f t="shared" si="940"/>
        <v>1.5382460968851108E-7</v>
      </c>
      <c r="S2446" s="170">
        <f t="shared" si="941"/>
        <v>0.99889331504259071</v>
      </c>
      <c r="T2446" s="147">
        <f t="shared" si="942"/>
        <v>1.5382460968851108E-7</v>
      </c>
      <c r="U2446" s="147" t="str">
        <f t="shared" si="943"/>
        <v/>
      </c>
      <c r="V2446" s="147" t="str">
        <f t="shared" si="944"/>
        <v/>
      </c>
      <c r="W2446" s="171">
        <f t="shared" si="945"/>
        <v>1.1943213047846402E-6</v>
      </c>
      <c r="X2446" s="169" t="str">
        <f t="shared" si="946"/>
        <v/>
      </c>
      <c r="Y2446" s="147" t="str">
        <f t="shared" si="947"/>
        <v/>
      </c>
      <c r="AC2446" s="151">
        <v>1765</v>
      </c>
      <c r="AD2446" s="147">
        <f t="shared" si="948"/>
        <v>3.0600000000000005</v>
      </c>
      <c r="AE2446" s="170">
        <f t="shared" si="949"/>
        <v>3.6951337295590284E-3</v>
      </c>
      <c r="AF2446" s="170">
        <f t="shared" si="950"/>
        <v>0.99889331504259071</v>
      </c>
      <c r="AG2446" s="147">
        <f t="shared" si="951"/>
        <v>3.6951337295590284E-3</v>
      </c>
      <c r="AH2446" s="147" t="str">
        <f t="shared" si="952"/>
        <v/>
      </c>
      <c r="AI2446" s="147" t="str">
        <f t="shared" si="953"/>
        <v/>
      </c>
      <c r="AJ2446" s="169">
        <f t="shared" si="954"/>
        <v>0</v>
      </c>
      <c r="AK2446" s="169" t="str">
        <f t="shared" si="955"/>
        <v/>
      </c>
      <c r="AL2446" s="169" t="str">
        <f t="shared" si="956"/>
        <v/>
      </c>
      <c r="AM2446" s="169"/>
      <c r="AN2446" s="169"/>
      <c r="AO2446" s="169"/>
      <c r="AP2446" s="169"/>
      <c r="AQ2446" s="169"/>
      <c r="AR2446" s="169"/>
      <c r="AS2446" s="169"/>
      <c r="AT2446" s="148"/>
      <c r="AU2446" s="149"/>
      <c r="AV2446" s="148"/>
      <c r="AW2446" s="173"/>
      <c r="AX2446" s="174"/>
      <c r="AY2446" s="175"/>
      <c r="AZ2446" s="175"/>
      <c r="BA2446" s="176"/>
      <c r="BB2446" s="176"/>
      <c r="BC2446" s="150"/>
      <c r="BE2446" s="151">
        <v>1742</v>
      </c>
      <c r="BF2446" s="164">
        <f t="shared" si="958"/>
        <v>11.142399999999817</v>
      </c>
      <c r="BG2446" s="177">
        <f t="shared" si="959"/>
        <v>0.1325270880763488</v>
      </c>
      <c r="BH2446" s="178">
        <f t="shared" si="960"/>
        <v>2.6823853306148782E-4</v>
      </c>
      <c r="BI2446" s="179" t="str">
        <f t="shared" si="961"/>
        <v/>
      </c>
      <c r="BJ2446" s="179" t="str">
        <f t="shared" si="957"/>
        <v/>
      </c>
    </row>
    <row r="2447" spans="2:62" ht="20.100000000000001" customHeight="1" x14ac:dyDescent="0.25">
      <c r="B2447" s="147"/>
      <c r="C2447" s="151">
        <v>1766</v>
      </c>
      <c r="D2447" s="147">
        <f t="shared" si="930"/>
        <v>2288.5589164768548</v>
      </c>
      <c r="E2447" s="170">
        <f t="shared" si="931"/>
        <v>4.8869465072161908E-6</v>
      </c>
      <c r="F2447" s="170">
        <f t="shared" si="932"/>
        <v>0.99890800544951819</v>
      </c>
      <c r="G2447" s="147">
        <f t="shared" si="933"/>
        <v>4.8869465072161908E-6</v>
      </c>
      <c r="H2447" s="147" t="str">
        <f t="shared" si="934"/>
        <v/>
      </c>
      <c r="I2447" s="147" t="str">
        <f t="shared" si="935"/>
        <v/>
      </c>
      <c r="J2447" s="147">
        <f t="shared" si="936"/>
        <v>3.3911498675991506E-6</v>
      </c>
      <c r="K2447" s="147" t="str">
        <f t="shared" si="937"/>
        <v/>
      </c>
      <c r="L2447" s="147" t="str">
        <f t="shared" si="938"/>
        <v/>
      </c>
      <c r="P2447" s="151">
        <v>1766</v>
      </c>
      <c r="Q2447" s="147">
        <f t="shared" si="939"/>
        <v>73602.590445672424</v>
      </c>
      <c r="R2447" s="170">
        <f t="shared" si="940"/>
        <v>1.5195205679194436E-7</v>
      </c>
      <c r="S2447" s="170">
        <f t="shared" si="941"/>
        <v>0.99890800544951819</v>
      </c>
      <c r="T2447" s="147">
        <f t="shared" si="942"/>
        <v>1.5195205679194436E-7</v>
      </c>
      <c r="U2447" s="147" t="str">
        <f t="shared" si="943"/>
        <v/>
      </c>
      <c r="V2447" s="147" t="str">
        <f t="shared" si="944"/>
        <v/>
      </c>
      <c r="W2447" s="171">
        <f t="shared" si="945"/>
        <v>1.1834006815436969E-6</v>
      </c>
      <c r="X2447" s="169" t="str">
        <f t="shared" si="946"/>
        <v/>
      </c>
      <c r="Y2447" s="147" t="str">
        <f t="shared" si="947"/>
        <v/>
      </c>
      <c r="AC2447" s="151">
        <v>1766</v>
      </c>
      <c r="AD2447" s="147">
        <f t="shared" si="948"/>
        <v>3.0640000000000001</v>
      </c>
      <c r="AE2447" s="170">
        <f t="shared" si="949"/>
        <v>3.6501517635231869E-3</v>
      </c>
      <c r="AF2447" s="170">
        <f t="shared" si="950"/>
        <v>0.99890800544951819</v>
      </c>
      <c r="AG2447" s="147">
        <f t="shared" si="951"/>
        <v>3.6501517635231869E-3</v>
      </c>
      <c r="AH2447" s="147" t="str">
        <f t="shared" si="952"/>
        <v/>
      </c>
      <c r="AI2447" s="147" t="str">
        <f t="shared" si="953"/>
        <v/>
      </c>
      <c r="AJ2447" s="169">
        <f t="shared" si="954"/>
        <v>0</v>
      </c>
      <c r="AK2447" s="169" t="str">
        <f t="shared" si="955"/>
        <v/>
      </c>
      <c r="AL2447" s="169" t="str">
        <f t="shared" si="956"/>
        <v/>
      </c>
      <c r="AM2447" s="169"/>
      <c r="AN2447" s="169"/>
      <c r="AO2447" s="169"/>
      <c r="AP2447" s="169"/>
      <c r="AQ2447" s="169"/>
      <c r="AR2447" s="169"/>
      <c r="AS2447" s="169"/>
      <c r="AT2447" s="148"/>
      <c r="AU2447" s="149"/>
      <c r="AV2447" s="148"/>
      <c r="AW2447" s="173"/>
      <c r="AX2447" s="174"/>
      <c r="AY2447" s="175"/>
      <c r="AZ2447" s="175"/>
      <c r="BA2447" s="176"/>
      <c r="BB2447" s="176"/>
      <c r="BC2447" s="150"/>
      <c r="BE2447" s="151">
        <v>1743</v>
      </c>
      <c r="BF2447" s="164">
        <f t="shared" si="958"/>
        <v>11.148799999999817</v>
      </c>
      <c r="BG2447" s="177">
        <f t="shared" si="959"/>
        <v>0.13225884954328732</v>
      </c>
      <c r="BH2447" s="178">
        <f t="shared" si="960"/>
        <v>2.6776554502377925E-4</v>
      </c>
      <c r="BI2447" s="179" t="str">
        <f t="shared" si="961"/>
        <v/>
      </c>
      <c r="BJ2447" s="179" t="str">
        <f t="shared" si="957"/>
        <v/>
      </c>
    </row>
    <row r="2448" spans="2:62" ht="20.100000000000001" customHeight="1" x14ac:dyDescent="0.25">
      <c r="B2448" s="147"/>
      <c r="C2448" s="151">
        <v>1767</v>
      </c>
      <c r="D2448" s="147">
        <f t="shared" si="930"/>
        <v>2291.5465913025423</v>
      </c>
      <c r="E2448" s="170">
        <f t="shared" si="931"/>
        <v>4.827379009751852E-6</v>
      </c>
      <c r="F2448" s="170">
        <f t="shared" si="932"/>
        <v>0.99892251690988132</v>
      </c>
      <c r="G2448" s="147">
        <f t="shared" si="933"/>
        <v>4.827379009751852E-6</v>
      </c>
      <c r="H2448" s="147" t="str">
        <f t="shared" si="934"/>
        <v/>
      </c>
      <c r="I2448" s="147" t="str">
        <f t="shared" si="935"/>
        <v/>
      </c>
      <c r="J2448" s="147">
        <f t="shared" si="936"/>
        <v>3.4345473494620955E-6</v>
      </c>
      <c r="K2448" s="147" t="str">
        <f t="shared" si="937"/>
        <v/>
      </c>
      <c r="L2448" s="147" t="str">
        <f t="shared" si="938"/>
        <v/>
      </c>
      <c r="P2448" s="151">
        <v>1767</v>
      </c>
      <c r="Q2448" s="147">
        <f t="shared" si="939"/>
        <v>73698.677378369117</v>
      </c>
      <c r="R2448" s="170">
        <f t="shared" si="940"/>
        <v>1.5009989742324849E-7</v>
      </c>
      <c r="S2448" s="170">
        <f t="shared" si="941"/>
        <v>0.99892251690988132</v>
      </c>
      <c r="T2448" s="147">
        <f t="shared" si="942"/>
        <v>1.5009989742324849E-7</v>
      </c>
      <c r="U2448" s="147" t="str">
        <f t="shared" si="943"/>
        <v/>
      </c>
      <c r="V2448" s="147" t="str">
        <f t="shared" si="944"/>
        <v/>
      </c>
      <c r="W2448" s="171">
        <f t="shared" si="945"/>
        <v>1.1725611530601466E-6</v>
      </c>
      <c r="X2448" s="169" t="str">
        <f t="shared" si="946"/>
        <v/>
      </c>
      <c r="Y2448" s="147" t="str">
        <f t="shared" si="947"/>
        <v/>
      </c>
      <c r="AC2448" s="151">
        <v>1767</v>
      </c>
      <c r="AD2448" s="147">
        <f t="shared" si="948"/>
        <v>3.0680000000000005</v>
      </c>
      <c r="AE2448" s="170">
        <f t="shared" si="949"/>
        <v>3.6056596853723233E-3</v>
      </c>
      <c r="AF2448" s="170">
        <f t="shared" si="950"/>
        <v>0.99892251690988132</v>
      </c>
      <c r="AG2448" s="147">
        <f t="shared" si="951"/>
        <v>3.6056596853723233E-3</v>
      </c>
      <c r="AH2448" s="147" t="str">
        <f t="shared" si="952"/>
        <v/>
      </c>
      <c r="AI2448" s="147" t="str">
        <f t="shared" si="953"/>
        <v/>
      </c>
      <c r="AJ2448" s="169">
        <f t="shared" si="954"/>
        <v>0</v>
      </c>
      <c r="AK2448" s="169" t="str">
        <f t="shared" si="955"/>
        <v/>
      </c>
      <c r="AL2448" s="169" t="str">
        <f t="shared" si="956"/>
        <v/>
      </c>
      <c r="AM2448" s="169"/>
      <c r="AN2448" s="169"/>
      <c r="AO2448" s="169"/>
      <c r="AP2448" s="169"/>
      <c r="AQ2448" s="169"/>
      <c r="AR2448" s="169"/>
      <c r="AS2448" s="169"/>
      <c r="AT2448" s="148"/>
      <c r="AU2448" s="149"/>
      <c r="AV2448" s="148"/>
      <c r="AW2448" s="173"/>
      <c r="AX2448" s="174"/>
      <c r="AY2448" s="175"/>
      <c r="AZ2448" s="175"/>
      <c r="BA2448" s="176"/>
      <c r="BB2448" s="176"/>
      <c r="BC2448" s="150"/>
      <c r="BE2448" s="151">
        <v>1744</v>
      </c>
      <c r="BF2448" s="164">
        <f t="shared" si="958"/>
        <v>11.155199999999816</v>
      </c>
      <c r="BG2448" s="177">
        <f t="shared" si="959"/>
        <v>0.13199108399826354</v>
      </c>
      <c r="BH2448" s="178">
        <f t="shared" si="960"/>
        <v>2.6729317093032723E-4</v>
      </c>
      <c r="BI2448" s="179" t="str">
        <f t="shared" si="961"/>
        <v/>
      </c>
      <c r="BJ2448" s="179" t="str">
        <f t="shared" si="957"/>
        <v/>
      </c>
    </row>
    <row r="2449" spans="2:62" ht="20.100000000000001" customHeight="1" x14ac:dyDescent="0.25">
      <c r="B2449" s="147"/>
      <c r="C2449" s="151">
        <v>1768</v>
      </c>
      <c r="D2449" s="147">
        <f t="shared" si="930"/>
        <v>2294.5342661282307</v>
      </c>
      <c r="E2449" s="170">
        <f t="shared" si="931"/>
        <v>4.7684612906967068E-6</v>
      </c>
      <c r="F2449" s="170">
        <f t="shared" si="932"/>
        <v>0.99893685137410859</v>
      </c>
      <c r="G2449" s="147">
        <f t="shared" si="933"/>
        <v>4.7684612906967068E-6</v>
      </c>
      <c r="H2449" s="147" t="str">
        <f t="shared" si="934"/>
        <v/>
      </c>
      <c r="I2449" s="147" t="str">
        <f t="shared" si="935"/>
        <v/>
      </c>
      <c r="J2449" s="147">
        <f t="shared" si="936"/>
        <v>3.4784445453336291E-6</v>
      </c>
      <c r="K2449" s="147" t="str">
        <f t="shared" si="937"/>
        <v/>
      </c>
      <c r="L2449" s="147" t="str">
        <f t="shared" si="938"/>
        <v/>
      </c>
      <c r="P2449" s="151">
        <v>1768</v>
      </c>
      <c r="Q2449" s="147">
        <f t="shared" si="939"/>
        <v>73794.76431106581</v>
      </c>
      <c r="R2449" s="170">
        <f t="shared" si="940"/>
        <v>1.4826794191100848E-7</v>
      </c>
      <c r="S2449" s="170">
        <f t="shared" si="941"/>
        <v>0.99893685137410859</v>
      </c>
      <c r="T2449" s="147">
        <f t="shared" si="942"/>
        <v>1.4826794191100848E-7</v>
      </c>
      <c r="U2449" s="147" t="str">
        <f t="shared" si="943"/>
        <v/>
      </c>
      <c r="V2449" s="147" t="str">
        <f t="shared" si="944"/>
        <v/>
      </c>
      <c r="W2449" s="171">
        <f t="shared" si="945"/>
        <v>1.1618023218084799E-6</v>
      </c>
      <c r="X2449" s="169" t="str">
        <f t="shared" si="946"/>
        <v/>
      </c>
      <c r="Y2449" s="147" t="str">
        <f t="shared" si="947"/>
        <v/>
      </c>
      <c r="AC2449" s="151">
        <v>1768</v>
      </c>
      <c r="AD2449" s="147">
        <f t="shared" si="948"/>
        <v>3.0720000000000001</v>
      </c>
      <c r="AE2449" s="170">
        <f t="shared" si="949"/>
        <v>3.5616529388703346E-3</v>
      </c>
      <c r="AF2449" s="170">
        <f t="shared" si="950"/>
        <v>0.99893685137410859</v>
      </c>
      <c r="AG2449" s="147">
        <f t="shared" si="951"/>
        <v>3.5616529388703346E-3</v>
      </c>
      <c r="AH2449" s="147" t="str">
        <f t="shared" si="952"/>
        <v/>
      </c>
      <c r="AI2449" s="147" t="str">
        <f t="shared" si="953"/>
        <v/>
      </c>
      <c r="AJ2449" s="169">
        <f t="shared" si="954"/>
        <v>0</v>
      </c>
      <c r="AK2449" s="169" t="str">
        <f t="shared" si="955"/>
        <v/>
      </c>
      <c r="AL2449" s="169" t="str">
        <f t="shared" si="956"/>
        <v/>
      </c>
      <c r="AM2449" s="169"/>
      <c r="AN2449" s="169"/>
      <c r="AO2449" s="169"/>
      <c r="AP2449" s="169"/>
      <c r="AQ2449" s="169"/>
      <c r="AR2449" s="169"/>
      <c r="AS2449" s="169"/>
      <c r="AT2449" s="148"/>
      <c r="AU2449" s="149"/>
      <c r="AV2449" s="148"/>
      <c r="AW2449" s="173"/>
      <c r="AX2449" s="174"/>
      <c r="AY2449" s="175"/>
      <c r="AZ2449" s="175"/>
      <c r="BA2449" s="176"/>
      <c r="BB2449" s="176"/>
      <c r="BC2449" s="150"/>
      <c r="BE2449" s="151">
        <v>1745</v>
      </c>
      <c r="BF2449" s="164">
        <f t="shared" si="958"/>
        <v>11.161599999999815</v>
      </c>
      <c r="BG2449" s="177">
        <f t="shared" si="959"/>
        <v>0.13172379082733321</v>
      </c>
      <c r="BH2449" s="178">
        <f t="shared" si="960"/>
        <v>2.6682141072678633E-4</v>
      </c>
      <c r="BI2449" s="179" t="str">
        <f t="shared" si="961"/>
        <v/>
      </c>
      <c r="BJ2449" s="179" t="str">
        <f t="shared" si="957"/>
        <v/>
      </c>
    </row>
    <row r="2450" spans="2:62" ht="20.100000000000001" customHeight="1" x14ac:dyDescent="0.25">
      <c r="B2450" s="147"/>
      <c r="C2450" s="151">
        <v>1769</v>
      </c>
      <c r="D2450" s="147">
        <f t="shared" si="930"/>
        <v>2297.5219409539181</v>
      </c>
      <c r="E2450" s="170">
        <f t="shared" si="931"/>
        <v>4.7101872934114155E-6</v>
      </c>
      <c r="F2450" s="170">
        <f t="shared" si="932"/>
        <v>0.99895101077446802</v>
      </c>
      <c r="G2450" s="147">
        <f t="shared" si="933"/>
        <v>4.7101872934114155E-6</v>
      </c>
      <c r="H2450" s="147" t="str">
        <f t="shared" si="934"/>
        <v/>
      </c>
      <c r="I2450" s="147" t="str">
        <f t="shared" si="935"/>
        <v/>
      </c>
      <c r="J2450" s="147">
        <f t="shared" si="936"/>
        <v>3.5228464284184773E-6</v>
      </c>
      <c r="K2450" s="147" t="str">
        <f t="shared" si="937"/>
        <v/>
      </c>
      <c r="L2450" s="147" t="str">
        <f t="shared" si="938"/>
        <v/>
      </c>
      <c r="P2450" s="151">
        <v>1769</v>
      </c>
      <c r="Q2450" s="147">
        <f t="shared" si="939"/>
        <v>73890.851243762503</v>
      </c>
      <c r="R2450" s="170">
        <f t="shared" si="940"/>
        <v>1.4645600193337374E-7</v>
      </c>
      <c r="S2450" s="170">
        <f t="shared" si="941"/>
        <v>0.99895101077446802</v>
      </c>
      <c r="T2450" s="147">
        <f t="shared" si="942"/>
        <v>1.4645600193337374E-7</v>
      </c>
      <c r="U2450" s="147" t="str">
        <f t="shared" si="943"/>
        <v/>
      </c>
      <c r="V2450" s="147" t="str">
        <f t="shared" si="944"/>
        <v/>
      </c>
      <c r="W2450" s="171">
        <f t="shared" si="945"/>
        <v>1.1511237900518685E-6</v>
      </c>
      <c r="X2450" s="169" t="str">
        <f t="shared" si="946"/>
        <v/>
      </c>
      <c r="Y2450" s="147" t="str">
        <f t="shared" si="947"/>
        <v/>
      </c>
      <c r="AC2450" s="151">
        <v>1769</v>
      </c>
      <c r="AD2450" s="147">
        <f t="shared" si="948"/>
        <v>3.0760000000000005</v>
      </c>
      <c r="AE2450" s="170">
        <f t="shared" si="949"/>
        <v>3.5181270001999596E-3</v>
      </c>
      <c r="AF2450" s="170">
        <f t="shared" si="950"/>
        <v>0.99895101077446802</v>
      </c>
      <c r="AG2450" s="147">
        <f t="shared" si="951"/>
        <v>3.5181270001999596E-3</v>
      </c>
      <c r="AH2450" s="147" t="str">
        <f t="shared" si="952"/>
        <v/>
      </c>
      <c r="AI2450" s="147" t="str">
        <f t="shared" si="953"/>
        <v/>
      </c>
      <c r="AJ2450" s="169">
        <f t="shared" si="954"/>
        <v>0</v>
      </c>
      <c r="AK2450" s="169" t="str">
        <f t="shared" si="955"/>
        <v/>
      </c>
      <c r="AL2450" s="169" t="str">
        <f t="shared" si="956"/>
        <v/>
      </c>
      <c r="AM2450" s="169"/>
      <c r="AN2450" s="169"/>
      <c r="AO2450" s="169"/>
      <c r="AP2450" s="169"/>
      <c r="AQ2450" s="169"/>
      <c r="AR2450" s="169"/>
      <c r="AS2450" s="169"/>
      <c r="AT2450" s="148"/>
      <c r="AU2450" s="149"/>
      <c r="AV2450" s="148"/>
      <c r="AW2450" s="173"/>
      <c r="AX2450" s="174"/>
      <c r="AY2450" s="175"/>
      <c r="AZ2450" s="175"/>
      <c r="BA2450" s="176"/>
      <c r="BB2450" s="176"/>
      <c r="BC2450" s="150"/>
      <c r="BE2450" s="151">
        <v>1746</v>
      </c>
      <c r="BF2450" s="164">
        <f t="shared" si="958"/>
        <v>11.167999999999815</v>
      </c>
      <c r="BG2450" s="177">
        <f t="shared" si="959"/>
        <v>0.13145696941660642</v>
      </c>
      <c r="BH2450" s="178">
        <f t="shared" si="960"/>
        <v>2.6635026435672948E-4</v>
      </c>
      <c r="BI2450" s="179" t="str">
        <f t="shared" si="961"/>
        <v/>
      </c>
      <c r="BJ2450" s="179" t="str">
        <f t="shared" si="957"/>
        <v/>
      </c>
    </row>
    <row r="2451" spans="2:62" ht="20.100000000000001" customHeight="1" x14ac:dyDescent="0.25">
      <c r="B2451" s="147"/>
      <c r="C2451" s="151">
        <v>1770</v>
      </c>
      <c r="D2451" s="147">
        <f t="shared" si="930"/>
        <v>2300.5096157796056</v>
      </c>
      <c r="E2451" s="170">
        <f t="shared" si="931"/>
        <v>4.6525510045156032E-6</v>
      </c>
      <c r="F2451" s="170">
        <f t="shared" si="932"/>
        <v>0.99896499702519714</v>
      </c>
      <c r="G2451" s="147">
        <f t="shared" si="933"/>
        <v>4.6525510045156032E-6</v>
      </c>
      <c r="H2451" s="147" t="str">
        <f t="shared" si="934"/>
        <v/>
      </c>
      <c r="I2451" s="147" t="str">
        <f t="shared" si="935"/>
        <v/>
      </c>
      <c r="J2451" s="147">
        <f t="shared" si="936"/>
        <v>3.5677580110645979E-6</v>
      </c>
      <c r="K2451" s="147" t="str">
        <f t="shared" si="937"/>
        <v/>
      </c>
      <c r="L2451" s="147" t="str">
        <f t="shared" si="938"/>
        <v/>
      </c>
      <c r="P2451" s="151">
        <v>1770</v>
      </c>
      <c r="Q2451" s="147">
        <f t="shared" si="939"/>
        <v>73986.938176459225</v>
      </c>
      <c r="R2451" s="170">
        <f t="shared" si="940"/>
        <v>1.4466389051356489E-7</v>
      </c>
      <c r="S2451" s="170">
        <f t="shared" si="941"/>
        <v>0.99896499702519714</v>
      </c>
      <c r="T2451" s="147">
        <f t="shared" si="942"/>
        <v>1.4466389051356489E-7</v>
      </c>
      <c r="U2451" s="147" t="str">
        <f t="shared" si="943"/>
        <v/>
      </c>
      <c r="V2451" s="147" t="str">
        <f t="shared" si="944"/>
        <v/>
      </c>
      <c r="W2451" s="171">
        <f t="shared" si="945"/>
        <v>1.1405251598694417E-6</v>
      </c>
      <c r="X2451" s="169" t="str">
        <f t="shared" si="946"/>
        <v/>
      </c>
      <c r="Y2451" s="147" t="str">
        <f t="shared" si="947"/>
        <v/>
      </c>
      <c r="AC2451" s="151">
        <v>1770</v>
      </c>
      <c r="AD2451" s="147">
        <f t="shared" si="948"/>
        <v>3.08</v>
      </c>
      <c r="AE2451" s="170">
        <f t="shared" si="949"/>
        <v>3.4750773778549375E-3</v>
      </c>
      <c r="AF2451" s="170">
        <f t="shared" si="950"/>
        <v>0.99896499702519714</v>
      </c>
      <c r="AG2451" s="147">
        <f t="shared" si="951"/>
        <v>3.4750773778549375E-3</v>
      </c>
      <c r="AH2451" s="147" t="str">
        <f t="shared" si="952"/>
        <v/>
      </c>
      <c r="AI2451" s="147" t="str">
        <f t="shared" si="953"/>
        <v/>
      </c>
      <c r="AJ2451" s="169">
        <f t="shared" si="954"/>
        <v>0</v>
      </c>
      <c r="AK2451" s="169" t="str">
        <f t="shared" si="955"/>
        <v/>
      </c>
      <c r="AL2451" s="169" t="str">
        <f t="shared" si="956"/>
        <v/>
      </c>
      <c r="AM2451" s="169"/>
      <c r="AN2451" s="169"/>
      <c r="AO2451" s="169"/>
      <c r="AP2451" s="169"/>
      <c r="AQ2451" s="169"/>
      <c r="AR2451" s="169"/>
      <c r="AS2451" s="169"/>
      <c r="AT2451" s="148"/>
      <c r="AU2451" s="149"/>
      <c r="AV2451" s="148"/>
      <c r="AW2451" s="173"/>
      <c r="AX2451" s="174"/>
      <c r="AY2451" s="175"/>
      <c r="AZ2451" s="175"/>
      <c r="BA2451" s="176"/>
      <c r="BB2451" s="176"/>
      <c r="BC2451" s="150"/>
      <c r="BE2451" s="151">
        <v>1747</v>
      </c>
      <c r="BF2451" s="164">
        <f t="shared" si="958"/>
        <v>11.174399999999814</v>
      </c>
      <c r="BG2451" s="177">
        <f t="shared" si="959"/>
        <v>0.13119061915224969</v>
      </c>
      <c r="BH2451" s="178">
        <f t="shared" si="960"/>
        <v>2.6587973175892787E-4</v>
      </c>
      <c r="BI2451" s="179" t="str">
        <f t="shared" si="961"/>
        <v/>
      </c>
      <c r="BJ2451" s="179" t="str">
        <f t="shared" si="957"/>
        <v/>
      </c>
    </row>
    <row r="2452" spans="2:62" ht="20.100000000000001" customHeight="1" x14ac:dyDescent="0.25">
      <c r="B2452" s="147"/>
      <c r="C2452" s="151">
        <v>1771</v>
      </c>
      <c r="D2452" s="147">
        <f t="shared" si="930"/>
        <v>2303.497290605294</v>
      </c>
      <c r="E2452" s="170">
        <f t="shared" si="931"/>
        <v>4.5955464537417232E-6</v>
      </c>
      <c r="F2452" s="170">
        <f t="shared" si="932"/>
        <v>0.99897881202263206</v>
      </c>
      <c r="G2452" s="147">
        <f t="shared" si="933"/>
        <v>4.5955464537417232E-6</v>
      </c>
      <c r="H2452" s="147" t="str">
        <f t="shared" si="934"/>
        <v/>
      </c>
      <c r="I2452" s="147" t="str">
        <f t="shared" si="935"/>
        <v/>
      </c>
      <c r="J2452" s="147">
        <f t="shared" si="936"/>
        <v>3.613184344939974E-6</v>
      </c>
      <c r="K2452" s="147" t="str">
        <f t="shared" si="937"/>
        <v/>
      </c>
      <c r="L2452" s="147" t="str">
        <f t="shared" si="938"/>
        <v/>
      </c>
      <c r="P2452" s="151">
        <v>1771</v>
      </c>
      <c r="Q2452" s="147">
        <f t="shared" si="939"/>
        <v>74083.025109155918</v>
      </c>
      <c r="R2452" s="170">
        <f t="shared" si="940"/>
        <v>1.4289142201533199E-7</v>
      </c>
      <c r="S2452" s="170">
        <f t="shared" si="941"/>
        <v>0.99897881202263206</v>
      </c>
      <c r="T2452" s="147">
        <f t="shared" si="942"/>
        <v>1.4289142201533199E-7</v>
      </c>
      <c r="U2452" s="147" t="str">
        <f t="shared" si="943"/>
        <v/>
      </c>
      <c r="V2452" s="147" t="str">
        <f t="shared" si="944"/>
        <v/>
      </c>
      <c r="W2452" s="171">
        <f t="shared" si="945"/>
        <v>1.1300060331833335E-6</v>
      </c>
      <c r="X2452" s="169" t="str">
        <f t="shared" si="946"/>
        <v/>
      </c>
      <c r="Y2452" s="147" t="str">
        <f t="shared" si="947"/>
        <v/>
      </c>
      <c r="AC2452" s="151">
        <v>1771</v>
      </c>
      <c r="AD2452" s="147">
        <f t="shared" si="948"/>
        <v>3.0840000000000005</v>
      </c>
      <c r="AE2452" s="170">
        <f t="shared" si="949"/>
        <v>3.4324996125307495E-3</v>
      </c>
      <c r="AF2452" s="170">
        <f t="shared" si="950"/>
        <v>0.99897881202263206</v>
      </c>
      <c r="AG2452" s="147">
        <f t="shared" si="951"/>
        <v>3.4324996125307495E-3</v>
      </c>
      <c r="AH2452" s="147" t="str">
        <f t="shared" si="952"/>
        <v/>
      </c>
      <c r="AI2452" s="147" t="str">
        <f t="shared" si="953"/>
        <v/>
      </c>
      <c r="AJ2452" s="169">
        <f t="shared" si="954"/>
        <v>0</v>
      </c>
      <c r="AK2452" s="169" t="str">
        <f t="shared" si="955"/>
        <v/>
      </c>
      <c r="AL2452" s="169" t="str">
        <f t="shared" si="956"/>
        <v/>
      </c>
      <c r="AM2452" s="169"/>
      <c r="AN2452" s="169"/>
      <c r="AO2452" s="169"/>
      <c r="AP2452" s="169"/>
      <c r="AQ2452" s="169"/>
      <c r="AR2452" s="169"/>
      <c r="AS2452" s="169"/>
      <c r="AT2452" s="148"/>
      <c r="AU2452" s="149"/>
      <c r="AV2452" s="148"/>
      <c r="AW2452" s="173"/>
      <c r="AX2452" s="174"/>
      <c r="AY2452" s="175"/>
      <c r="AZ2452" s="175"/>
      <c r="BA2452" s="176"/>
      <c r="BB2452" s="176"/>
      <c r="BC2452" s="150"/>
      <c r="BE2452" s="151">
        <v>1748</v>
      </c>
      <c r="BF2452" s="164">
        <f t="shared" si="958"/>
        <v>11.180799999999813</v>
      </c>
      <c r="BG2452" s="177">
        <f t="shared" si="959"/>
        <v>0.13092473942049077</v>
      </c>
      <c r="BH2452" s="178">
        <f t="shared" si="960"/>
        <v>2.6540981287051513E-4</v>
      </c>
      <c r="BI2452" s="179" t="str">
        <f t="shared" si="961"/>
        <v/>
      </c>
      <c r="BJ2452" s="179" t="str">
        <f t="shared" si="957"/>
        <v/>
      </c>
    </row>
    <row r="2453" spans="2:62" ht="20.100000000000001" customHeight="1" x14ac:dyDescent="0.25">
      <c r="B2453" s="147"/>
      <c r="C2453" s="151">
        <v>1772</v>
      </c>
      <c r="D2453" s="147">
        <f t="shared" si="930"/>
        <v>2306.4849654309814</v>
      </c>
      <c r="E2453" s="170">
        <f t="shared" si="931"/>
        <v>4.5391677137873474E-6</v>
      </c>
      <c r="F2453" s="170">
        <f t="shared" si="932"/>
        <v>0.99899245764533573</v>
      </c>
      <c r="G2453" s="147">
        <f t="shared" si="933"/>
        <v>4.5391677137873474E-6</v>
      </c>
      <c r="H2453" s="147" t="str">
        <f t="shared" si="934"/>
        <v/>
      </c>
      <c r="I2453" s="147" t="str">
        <f t="shared" si="935"/>
        <v/>
      </c>
      <c r="J2453" s="147">
        <f t="shared" si="936"/>
        <v>3.6591305212084856E-6</v>
      </c>
      <c r="K2453" s="147" t="str">
        <f t="shared" si="937"/>
        <v/>
      </c>
      <c r="L2453" s="147" t="str">
        <f t="shared" si="938"/>
        <v/>
      </c>
      <c r="P2453" s="151">
        <v>1772</v>
      </c>
      <c r="Q2453" s="147">
        <f t="shared" si="939"/>
        <v>74179.112041852612</v>
      </c>
      <c r="R2453" s="170">
        <f t="shared" si="940"/>
        <v>1.4113841213835541E-7</v>
      </c>
      <c r="S2453" s="170">
        <f t="shared" si="941"/>
        <v>0.99899245764533573</v>
      </c>
      <c r="T2453" s="147">
        <f t="shared" si="942"/>
        <v>1.4113841213835541E-7</v>
      </c>
      <c r="U2453" s="147" t="str">
        <f t="shared" si="943"/>
        <v/>
      </c>
      <c r="V2453" s="147" t="str">
        <f t="shared" si="944"/>
        <v/>
      </c>
      <c r="W2453" s="171">
        <f t="shared" si="945"/>
        <v>1.1195660117854701E-6</v>
      </c>
      <c r="X2453" s="169" t="str">
        <f t="shared" si="946"/>
        <v/>
      </c>
      <c r="Y2453" s="147" t="str">
        <f t="shared" si="947"/>
        <v/>
      </c>
      <c r="AC2453" s="151">
        <v>1772</v>
      </c>
      <c r="AD2453" s="147">
        <f t="shared" si="948"/>
        <v>3.0880000000000001</v>
      </c>
      <c r="AE2453" s="170">
        <f t="shared" si="949"/>
        <v>3.3903892770143253E-3</v>
      </c>
      <c r="AF2453" s="170">
        <f t="shared" si="950"/>
        <v>0.99899245764533573</v>
      </c>
      <c r="AG2453" s="147">
        <f t="shared" si="951"/>
        <v>3.3903892770143253E-3</v>
      </c>
      <c r="AH2453" s="147" t="str">
        <f t="shared" si="952"/>
        <v/>
      </c>
      <c r="AI2453" s="147" t="str">
        <f t="shared" si="953"/>
        <v/>
      </c>
      <c r="AJ2453" s="169">
        <f t="shared" si="954"/>
        <v>0</v>
      </c>
      <c r="AK2453" s="169" t="str">
        <f t="shared" si="955"/>
        <v/>
      </c>
      <c r="AL2453" s="169" t="str">
        <f t="shared" si="956"/>
        <v/>
      </c>
      <c r="AM2453" s="169"/>
      <c r="AN2453" s="169"/>
      <c r="AO2453" s="169"/>
      <c r="AP2453" s="169"/>
      <c r="AQ2453" s="169"/>
      <c r="AR2453" s="169"/>
      <c r="AS2453" s="169"/>
      <c r="AT2453" s="148"/>
      <c r="AU2453" s="149"/>
      <c r="AV2453" s="148"/>
      <c r="AW2453" s="173"/>
      <c r="AX2453" s="174"/>
      <c r="AY2453" s="175"/>
      <c r="AZ2453" s="175"/>
      <c r="BA2453" s="176"/>
      <c r="BB2453" s="176"/>
      <c r="BC2453" s="150"/>
      <c r="BE2453" s="151">
        <v>1749</v>
      </c>
      <c r="BF2453" s="164">
        <f t="shared" si="958"/>
        <v>11.187199999999812</v>
      </c>
      <c r="BG2453" s="177">
        <f t="shared" si="959"/>
        <v>0.13065932960762025</v>
      </c>
      <c r="BH2453" s="178">
        <f t="shared" si="960"/>
        <v>2.6494050762482235E-4</v>
      </c>
      <c r="BI2453" s="179" t="str">
        <f t="shared" si="961"/>
        <v/>
      </c>
      <c r="BJ2453" s="179" t="str">
        <f t="shared" si="957"/>
        <v/>
      </c>
    </row>
    <row r="2454" spans="2:62" ht="20.100000000000001" customHeight="1" x14ac:dyDescent="0.25">
      <c r="B2454" s="147"/>
      <c r="C2454" s="151">
        <v>1773</v>
      </c>
      <c r="D2454" s="147">
        <f t="shared" si="930"/>
        <v>2309.4726402566689</v>
      </c>
      <c r="E2454" s="170">
        <f t="shared" si="931"/>
        <v>4.4834089001656219E-6</v>
      </c>
      <c r="F2454" s="170">
        <f t="shared" si="932"/>
        <v>0.99900593575422625</v>
      </c>
      <c r="G2454" s="147">
        <f t="shared" si="933"/>
        <v>4.4834089001656219E-6</v>
      </c>
      <c r="H2454" s="147" t="str">
        <f t="shared" si="934"/>
        <v/>
      </c>
      <c r="I2454" s="147" t="str">
        <f t="shared" si="935"/>
        <v/>
      </c>
      <c r="J2454" s="147">
        <f t="shared" si="936"/>
        <v>3.7056016707049526E-6</v>
      </c>
      <c r="K2454" s="147" t="str">
        <f t="shared" si="937"/>
        <v/>
      </c>
      <c r="L2454" s="147" t="str">
        <f t="shared" si="938"/>
        <v/>
      </c>
      <c r="P2454" s="151">
        <v>1773</v>
      </c>
      <c r="Q2454" s="147">
        <f t="shared" si="939"/>
        <v>74275.198974549305</v>
      </c>
      <c r="R2454" s="170">
        <f t="shared" si="940"/>
        <v>1.39404677913602E-7</v>
      </c>
      <c r="S2454" s="170">
        <f t="shared" si="941"/>
        <v>0.99900593575422625</v>
      </c>
      <c r="T2454" s="147">
        <f t="shared" si="942"/>
        <v>1.39404677913602E-7</v>
      </c>
      <c r="U2454" s="147" t="str">
        <f t="shared" si="943"/>
        <v/>
      </c>
      <c r="V2454" s="147" t="str">
        <f t="shared" si="944"/>
        <v/>
      </c>
      <c r="W2454" s="171">
        <f t="shared" si="945"/>
        <v>1.109204697364151E-6</v>
      </c>
      <c r="X2454" s="169" t="str">
        <f t="shared" si="946"/>
        <v/>
      </c>
      <c r="Y2454" s="147" t="str">
        <f t="shared" si="947"/>
        <v/>
      </c>
      <c r="AC2454" s="151">
        <v>1773</v>
      </c>
      <c r="AD2454" s="147">
        <f t="shared" si="948"/>
        <v>3.0920000000000005</v>
      </c>
      <c r="AE2454" s="170">
        <f t="shared" si="949"/>
        <v>3.3487419760723546E-3</v>
      </c>
      <c r="AF2454" s="170">
        <f t="shared" si="950"/>
        <v>0.99900593575422625</v>
      </c>
      <c r="AG2454" s="147">
        <f t="shared" si="951"/>
        <v>3.3487419760723546E-3</v>
      </c>
      <c r="AH2454" s="147" t="str">
        <f t="shared" si="952"/>
        <v/>
      </c>
      <c r="AI2454" s="147" t="str">
        <f t="shared" si="953"/>
        <v/>
      </c>
      <c r="AJ2454" s="169">
        <f t="shared" si="954"/>
        <v>0</v>
      </c>
      <c r="AK2454" s="169" t="str">
        <f t="shared" si="955"/>
        <v/>
      </c>
      <c r="AL2454" s="169" t="str">
        <f t="shared" si="956"/>
        <v/>
      </c>
      <c r="AM2454" s="169"/>
      <c r="AN2454" s="169"/>
      <c r="AO2454" s="169"/>
      <c r="AP2454" s="169"/>
      <c r="AQ2454" s="169"/>
      <c r="AR2454" s="169"/>
      <c r="AS2454" s="169"/>
      <c r="AT2454" s="148"/>
      <c r="AU2454" s="149"/>
      <c r="AV2454" s="148"/>
      <c r="AW2454" s="173"/>
      <c r="AX2454" s="174"/>
      <c r="AY2454" s="175"/>
      <c r="AZ2454" s="175"/>
      <c r="BA2454" s="176"/>
      <c r="BB2454" s="176"/>
      <c r="BC2454" s="150"/>
      <c r="BE2454" s="151">
        <v>1750</v>
      </c>
      <c r="BF2454" s="164">
        <f t="shared" si="958"/>
        <v>11.193599999999812</v>
      </c>
      <c r="BG2454" s="177">
        <f t="shared" si="959"/>
        <v>0.13039438909999543</v>
      </c>
      <c r="BH2454" s="178">
        <f t="shared" si="960"/>
        <v>2.6447181595204428E-4</v>
      </c>
      <c r="BI2454" s="179" t="str">
        <f t="shared" si="961"/>
        <v/>
      </c>
      <c r="BJ2454" s="179" t="str">
        <f t="shared" si="957"/>
        <v/>
      </c>
    </row>
    <row r="2455" spans="2:62" ht="20.100000000000001" customHeight="1" x14ac:dyDescent="0.25">
      <c r="B2455" s="147"/>
      <c r="C2455" s="151">
        <v>1774</v>
      </c>
      <c r="D2455" s="147">
        <f t="shared" si="930"/>
        <v>2312.4603150823573</v>
      </c>
      <c r="E2455" s="170">
        <f t="shared" si="931"/>
        <v>4.4282641710543695E-6</v>
      </c>
      <c r="F2455" s="170">
        <f t="shared" si="932"/>
        <v>0.99901924819270449</v>
      </c>
      <c r="G2455" s="147">
        <f t="shared" si="933"/>
        <v>4.4282641710543695E-6</v>
      </c>
      <c r="H2455" s="147" t="str">
        <f t="shared" si="934"/>
        <v/>
      </c>
      <c r="I2455" s="147" t="str">
        <f t="shared" si="935"/>
        <v/>
      </c>
      <c r="J2455" s="147">
        <f t="shared" si="936"/>
        <v>3.7526029641091292E-6</v>
      </c>
      <c r="K2455" s="147" t="str">
        <f t="shared" si="937"/>
        <v/>
      </c>
      <c r="L2455" s="147" t="str">
        <f t="shared" si="938"/>
        <v/>
      </c>
      <c r="P2455" s="151">
        <v>1774</v>
      </c>
      <c r="Q2455" s="147">
        <f t="shared" si="939"/>
        <v>74371.285907246027</v>
      </c>
      <c r="R2455" s="170">
        <f t="shared" si="940"/>
        <v>1.3769003769863009E-7</v>
      </c>
      <c r="S2455" s="170">
        <f t="shared" si="941"/>
        <v>0.99901924819270449</v>
      </c>
      <c r="T2455" s="147">
        <f t="shared" si="942"/>
        <v>1.3769003769863009E-7</v>
      </c>
      <c r="U2455" s="147" t="str">
        <f t="shared" si="943"/>
        <v/>
      </c>
      <c r="V2455" s="147" t="str">
        <f t="shared" si="944"/>
        <v/>
      </c>
      <c r="W2455" s="171">
        <f t="shared" si="945"/>
        <v>1.0989216915303767E-6</v>
      </c>
      <c r="X2455" s="169" t="str">
        <f t="shared" si="946"/>
        <v/>
      </c>
      <c r="Y2455" s="147" t="str">
        <f t="shared" si="947"/>
        <v/>
      </c>
      <c r="AC2455" s="151">
        <v>1774</v>
      </c>
      <c r="AD2455" s="147">
        <f t="shared" si="948"/>
        <v>3.0960000000000001</v>
      </c>
      <c r="AE2455" s="170">
        <f t="shared" si="949"/>
        <v>3.3075533463386006E-3</v>
      </c>
      <c r="AF2455" s="170">
        <f t="shared" si="950"/>
        <v>0.99901924819270449</v>
      </c>
      <c r="AG2455" s="147">
        <f t="shared" si="951"/>
        <v>3.3075533463386006E-3</v>
      </c>
      <c r="AH2455" s="147" t="str">
        <f t="shared" si="952"/>
        <v/>
      </c>
      <c r="AI2455" s="147" t="str">
        <f t="shared" si="953"/>
        <v/>
      </c>
      <c r="AJ2455" s="169">
        <f t="shared" si="954"/>
        <v>0</v>
      </c>
      <c r="AK2455" s="169" t="str">
        <f t="shared" si="955"/>
        <v/>
      </c>
      <c r="AL2455" s="169" t="str">
        <f t="shared" si="956"/>
        <v/>
      </c>
      <c r="AM2455" s="169"/>
      <c r="AN2455" s="169"/>
      <c r="AO2455" s="169"/>
      <c r="AP2455" s="169"/>
      <c r="AQ2455" s="169"/>
      <c r="AR2455" s="169"/>
      <c r="AS2455" s="169"/>
      <c r="AT2455" s="148"/>
      <c r="AU2455" s="149"/>
      <c r="AV2455" s="148"/>
      <c r="AW2455" s="173"/>
      <c r="AX2455" s="174"/>
      <c r="AY2455" s="175"/>
      <c r="AZ2455" s="175"/>
      <c r="BA2455" s="176"/>
      <c r="BB2455" s="176"/>
      <c r="BC2455" s="150"/>
      <c r="BE2455" s="151">
        <v>1751</v>
      </c>
      <c r="BF2455" s="164">
        <f t="shared" si="958"/>
        <v>11.199999999999811</v>
      </c>
      <c r="BG2455" s="177">
        <f t="shared" si="959"/>
        <v>0.13012991728404338</v>
      </c>
      <c r="BH2455" s="178">
        <f t="shared" si="960"/>
        <v>2.6400373777923924E-4</v>
      </c>
      <c r="BI2455" s="179" t="str">
        <f t="shared" si="961"/>
        <v/>
      </c>
      <c r="BJ2455" s="179" t="str">
        <f t="shared" si="957"/>
        <v/>
      </c>
    </row>
    <row r="2456" spans="2:62" ht="20.100000000000001" customHeight="1" x14ac:dyDescent="0.25">
      <c r="B2456" s="147"/>
      <c r="C2456" s="151">
        <v>1775</v>
      </c>
      <c r="D2456" s="147">
        <f t="shared" si="930"/>
        <v>2315.4479899080447</v>
      </c>
      <c r="E2456" s="170">
        <f t="shared" si="931"/>
        <v>4.3737277271436073E-6</v>
      </c>
      <c r="F2456" s="170">
        <f t="shared" si="932"/>
        <v>0.99903239678678168</v>
      </c>
      <c r="G2456" s="147">
        <f t="shared" si="933"/>
        <v>4.3737277271436073E-6</v>
      </c>
      <c r="H2456" s="147" t="str">
        <f t="shared" si="934"/>
        <v/>
      </c>
      <c r="I2456" s="147" t="str">
        <f t="shared" si="935"/>
        <v/>
      </c>
      <c r="J2456" s="147">
        <f t="shared" si="936"/>
        <v>3.8001396121186532E-6</v>
      </c>
      <c r="K2456" s="147" t="str">
        <f t="shared" si="937"/>
        <v/>
      </c>
      <c r="L2456" s="147" t="str">
        <f t="shared" si="938"/>
        <v/>
      </c>
      <c r="P2456" s="151">
        <v>1775</v>
      </c>
      <c r="Q2456" s="147">
        <f t="shared" si="939"/>
        <v>74467.37283994272</v>
      </c>
      <c r="R2456" s="170">
        <f t="shared" si="940"/>
        <v>1.3599431117284907E-7</v>
      </c>
      <c r="S2456" s="170">
        <f t="shared" si="941"/>
        <v>0.99903239678678168</v>
      </c>
      <c r="T2456" s="147">
        <f t="shared" si="942"/>
        <v>1.3599431117284907E-7</v>
      </c>
      <c r="U2456" s="147" t="str">
        <f t="shared" si="943"/>
        <v/>
      </c>
      <c r="V2456" s="147" t="str">
        <f t="shared" si="944"/>
        <v/>
      </c>
      <c r="W2456" s="171">
        <f t="shared" si="945"/>
        <v>1.088716595843951E-6</v>
      </c>
      <c r="X2456" s="169" t="str">
        <f t="shared" si="946"/>
        <v/>
      </c>
      <c r="Y2456" s="147" t="str">
        <f t="shared" si="947"/>
        <v/>
      </c>
      <c r="AC2456" s="151">
        <v>1775</v>
      </c>
      <c r="AD2456" s="147">
        <f t="shared" si="948"/>
        <v>3.1000000000000005</v>
      </c>
      <c r="AE2456" s="170">
        <f t="shared" si="949"/>
        <v>3.2668190561999156E-3</v>
      </c>
      <c r="AF2456" s="170">
        <f t="shared" si="950"/>
        <v>0.99903239678678168</v>
      </c>
      <c r="AG2456" s="147">
        <f t="shared" si="951"/>
        <v>3.2668190561999156E-3</v>
      </c>
      <c r="AH2456" s="147" t="str">
        <f t="shared" si="952"/>
        <v/>
      </c>
      <c r="AI2456" s="147" t="str">
        <f t="shared" si="953"/>
        <v/>
      </c>
      <c r="AJ2456" s="169">
        <f t="shared" si="954"/>
        <v>0</v>
      </c>
      <c r="AK2456" s="169" t="str">
        <f t="shared" si="955"/>
        <v/>
      </c>
      <c r="AL2456" s="169" t="str">
        <f t="shared" si="956"/>
        <v/>
      </c>
      <c r="AM2456" s="169"/>
      <c r="AN2456" s="169"/>
      <c r="AO2456" s="169"/>
      <c r="AP2456" s="169"/>
      <c r="AQ2456" s="169"/>
      <c r="AR2456" s="169"/>
      <c r="AS2456" s="169"/>
      <c r="AT2456" s="148"/>
      <c r="AU2456" s="149"/>
      <c r="AV2456" s="148"/>
      <c r="AW2456" s="173"/>
      <c r="AX2456" s="174"/>
      <c r="AY2456" s="175"/>
      <c r="AZ2456" s="175"/>
      <c r="BA2456" s="176"/>
      <c r="BB2456" s="176"/>
      <c r="BC2456" s="150"/>
      <c r="BE2456" s="151">
        <v>1752</v>
      </c>
      <c r="BF2456" s="164">
        <f t="shared" si="958"/>
        <v>11.20639999999981</v>
      </c>
      <c r="BG2456" s="177">
        <f t="shared" si="959"/>
        <v>0.12986591354626414</v>
      </c>
      <c r="BH2456" s="178">
        <f t="shared" si="960"/>
        <v>2.6353627303049576E-4</v>
      </c>
      <c r="BI2456" s="179" t="str">
        <f t="shared" si="961"/>
        <v/>
      </c>
      <c r="BJ2456" s="179" t="str">
        <f t="shared" si="957"/>
        <v/>
      </c>
    </row>
    <row r="2457" spans="2:62" ht="20.100000000000001" customHeight="1" x14ac:dyDescent="0.25">
      <c r="B2457" s="147"/>
      <c r="C2457" s="151">
        <v>1776</v>
      </c>
      <c r="D2457" s="147">
        <f t="shared" si="930"/>
        <v>2318.4356647337322</v>
      </c>
      <c r="E2457" s="170">
        <f t="shared" si="931"/>
        <v>4.3197938114814461E-6</v>
      </c>
      <c r="F2457" s="170">
        <f t="shared" si="932"/>
        <v>0.99904538334520554</v>
      </c>
      <c r="G2457" s="147">
        <f t="shared" si="933"/>
        <v>4.3197938114814461E-6</v>
      </c>
      <c r="H2457" s="147" t="str">
        <f t="shared" si="934"/>
        <v/>
      </c>
      <c r="I2457" s="147" t="str">
        <f t="shared" si="935"/>
        <v/>
      </c>
      <c r="J2457" s="147">
        <f t="shared" si="936"/>
        <v>3.8482168656211322E-6</v>
      </c>
      <c r="K2457" s="147" t="str">
        <f t="shared" si="937"/>
        <v/>
      </c>
      <c r="L2457" s="147" t="str">
        <f t="shared" si="938"/>
        <v/>
      </c>
      <c r="P2457" s="151">
        <v>1776</v>
      </c>
      <c r="Q2457" s="147">
        <f t="shared" si="939"/>
        <v>74563.459772639413</v>
      </c>
      <c r="R2457" s="170">
        <f t="shared" si="940"/>
        <v>1.3431731933272806E-7</v>
      </c>
      <c r="S2457" s="170">
        <f t="shared" si="941"/>
        <v>0.99904538334520554</v>
      </c>
      <c r="T2457" s="147">
        <f t="shared" si="942"/>
        <v>1.3431731933272806E-7</v>
      </c>
      <c r="U2457" s="147" t="str">
        <f t="shared" si="943"/>
        <v/>
      </c>
      <c r="V2457" s="147" t="str">
        <f t="shared" si="944"/>
        <v/>
      </c>
      <c r="W2457" s="171">
        <f t="shared" si="945"/>
        <v>1.078589011839319E-6</v>
      </c>
      <c r="X2457" s="169" t="str">
        <f t="shared" si="946"/>
        <v/>
      </c>
      <c r="Y2457" s="147" t="str">
        <f t="shared" si="947"/>
        <v/>
      </c>
      <c r="AC2457" s="151">
        <v>1776</v>
      </c>
      <c r="AD2457" s="147">
        <f t="shared" si="948"/>
        <v>3.1040000000000001</v>
      </c>
      <c r="AE2457" s="170">
        <f t="shared" si="949"/>
        <v>3.2265348056812601E-3</v>
      </c>
      <c r="AF2457" s="170">
        <f t="shared" si="950"/>
        <v>0.99904538334520554</v>
      </c>
      <c r="AG2457" s="147">
        <f t="shared" si="951"/>
        <v>3.2265348056812601E-3</v>
      </c>
      <c r="AH2457" s="147" t="str">
        <f t="shared" si="952"/>
        <v/>
      </c>
      <c r="AI2457" s="147" t="str">
        <f t="shared" si="953"/>
        <v/>
      </c>
      <c r="AJ2457" s="169">
        <f t="shared" si="954"/>
        <v>0</v>
      </c>
      <c r="AK2457" s="169" t="str">
        <f t="shared" si="955"/>
        <v/>
      </c>
      <c r="AL2457" s="169" t="str">
        <f t="shared" si="956"/>
        <v/>
      </c>
      <c r="AM2457" s="169"/>
      <c r="AN2457" s="169"/>
      <c r="AO2457" s="169"/>
      <c r="AP2457" s="169"/>
      <c r="AQ2457" s="169"/>
      <c r="AR2457" s="169"/>
      <c r="AS2457" s="169"/>
      <c r="AT2457" s="148"/>
      <c r="AU2457" s="149"/>
      <c r="AV2457" s="148"/>
      <c r="AW2457" s="173"/>
      <c r="AX2457" s="174"/>
      <c r="AY2457" s="175"/>
      <c r="AZ2457" s="175"/>
      <c r="BA2457" s="176"/>
      <c r="BB2457" s="176"/>
      <c r="BC2457" s="150"/>
      <c r="BE2457" s="151">
        <v>1753</v>
      </c>
      <c r="BF2457" s="164">
        <f t="shared" si="958"/>
        <v>11.21279999999981</v>
      </c>
      <c r="BG2457" s="177">
        <f t="shared" si="959"/>
        <v>0.12960237727323365</v>
      </c>
      <c r="BH2457" s="178">
        <f t="shared" si="960"/>
        <v>2.6306942162668268E-4</v>
      </c>
      <c r="BI2457" s="179" t="str">
        <f t="shared" si="961"/>
        <v/>
      </c>
      <c r="BJ2457" s="179" t="str">
        <f t="shared" si="957"/>
        <v/>
      </c>
    </row>
    <row r="2458" spans="2:62" ht="20.100000000000001" customHeight="1" x14ac:dyDescent="0.25">
      <c r="B2458" s="147"/>
      <c r="C2458" s="151">
        <v>1777</v>
      </c>
      <c r="D2458" s="147">
        <f t="shared" si="930"/>
        <v>2321.4233395594206</v>
      </c>
      <c r="E2458" s="170">
        <f t="shared" si="931"/>
        <v>4.2664567093186082E-6</v>
      </c>
      <c r="F2458" s="170">
        <f t="shared" si="932"/>
        <v>0.99905820965958725</v>
      </c>
      <c r="G2458" s="147">
        <f t="shared" si="933"/>
        <v>4.2664567093186082E-6</v>
      </c>
      <c r="H2458" s="147" t="str">
        <f t="shared" si="934"/>
        <v/>
      </c>
      <c r="I2458" s="147" t="str">
        <f t="shared" si="935"/>
        <v/>
      </c>
      <c r="J2458" s="147">
        <f t="shared" si="936"/>
        <v>3.8968400158650355E-6</v>
      </c>
      <c r="K2458" s="147" t="str">
        <f t="shared" si="937"/>
        <v/>
      </c>
      <c r="L2458" s="147" t="str">
        <f t="shared" si="938"/>
        <v/>
      </c>
      <c r="P2458" s="151">
        <v>1777</v>
      </c>
      <c r="Q2458" s="147">
        <f t="shared" si="939"/>
        <v>74659.546705336106</v>
      </c>
      <c r="R2458" s="170">
        <f t="shared" si="940"/>
        <v>1.3265888448696194E-7</v>
      </c>
      <c r="S2458" s="170">
        <f t="shared" si="941"/>
        <v>0.99905820965958725</v>
      </c>
      <c r="T2458" s="147">
        <f t="shared" si="942"/>
        <v>1.3265888448696194E-7</v>
      </c>
      <c r="U2458" s="147" t="str">
        <f t="shared" si="943"/>
        <v/>
      </c>
      <c r="V2458" s="147" t="str">
        <f t="shared" si="944"/>
        <v/>
      </c>
      <c r="W2458" s="171">
        <f t="shared" si="945"/>
        <v>1.068538541051198E-6</v>
      </c>
      <c r="X2458" s="169" t="str">
        <f t="shared" si="946"/>
        <v/>
      </c>
      <c r="Y2458" s="147" t="str">
        <f t="shared" si="947"/>
        <v/>
      </c>
      <c r="AC2458" s="151">
        <v>1777</v>
      </c>
      <c r="AD2458" s="147">
        <f t="shared" si="948"/>
        <v>3.1080000000000005</v>
      </c>
      <c r="AE2458" s="170">
        <f t="shared" si="949"/>
        <v>3.1866963263295039E-3</v>
      </c>
      <c r="AF2458" s="170">
        <f t="shared" si="950"/>
        <v>0.99905820965958725</v>
      </c>
      <c r="AG2458" s="147">
        <f t="shared" si="951"/>
        <v>3.1866963263295039E-3</v>
      </c>
      <c r="AH2458" s="147" t="str">
        <f t="shared" si="952"/>
        <v/>
      </c>
      <c r="AI2458" s="147" t="str">
        <f t="shared" si="953"/>
        <v/>
      </c>
      <c r="AJ2458" s="169">
        <f t="shared" si="954"/>
        <v>0</v>
      </c>
      <c r="AK2458" s="169" t="str">
        <f t="shared" si="955"/>
        <v/>
      </c>
      <c r="AL2458" s="169" t="str">
        <f t="shared" si="956"/>
        <v/>
      </c>
      <c r="AM2458" s="169"/>
      <c r="AN2458" s="169"/>
      <c r="AO2458" s="169"/>
      <c r="AP2458" s="169"/>
      <c r="AQ2458" s="169"/>
      <c r="AR2458" s="169"/>
      <c r="AS2458" s="169"/>
      <c r="AT2458" s="148"/>
      <c r="AU2458" s="149"/>
      <c r="AV2458" s="148"/>
      <c r="AW2458" s="173"/>
      <c r="AX2458" s="174"/>
      <c r="AY2458" s="175"/>
      <c r="AZ2458" s="175"/>
      <c r="BA2458" s="176"/>
      <c r="BB2458" s="176"/>
      <c r="BC2458" s="150"/>
      <c r="BE2458" s="151">
        <v>1754</v>
      </c>
      <c r="BF2458" s="164">
        <f t="shared" si="958"/>
        <v>11.219199999999809</v>
      </c>
      <c r="BG2458" s="177">
        <f t="shared" si="959"/>
        <v>0.12933930785160697</v>
      </c>
      <c r="BH2458" s="178">
        <f t="shared" si="960"/>
        <v>2.62603183485699E-4</v>
      </c>
      <c r="BI2458" s="179" t="str">
        <f t="shared" si="961"/>
        <v/>
      </c>
      <c r="BJ2458" s="179" t="str">
        <f t="shared" si="957"/>
        <v/>
      </c>
    </row>
    <row r="2459" spans="2:62" ht="20.100000000000001" customHeight="1" x14ac:dyDescent="0.25">
      <c r="B2459" s="147"/>
      <c r="C2459" s="151">
        <v>1778</v>
      </c>
      <c r="D2459" s="147">
        <f t="shared" si="930"/>
        <v>2324.411014385108</v>
      </c>
      <c r="E2459" s="170">
        <f t="shared" si="931"/>
        <v>4.2137107479515883E-6</v>
      </c>
      <c r="F2459" s="170">
        <f t="shared" si="932"/>
        <v>0.99907087750452694</v>
      </c>
      <c r="G2459" s="147">
        <f t="shared" si="933"/>
        <v>4.2137107479515883E-6</v>
      </c>
      <c r="H2459" s="147" t="str">
        <f t="shared" si="934"/>
        <v/>
      </c>
      <c r="I2459" s="147" t="str">
        <f t="shared" si="935"/>
        <v/>
      </c>
      <c r="J2459" s="147">
        <f t="shared" si="936"/>
        <v>3.9460143946294729E-6</v>
      </c>
      <c r="K2459" s="147" t="str">
        <f t="shared" si="937"/>
        <v/>
      </c>
      <c r="L2459" s="147" t="str">
        <f t="shared" si="938"/>
        <v/>
      </c>
      <c r="P2459" s="151">
        <v>1778</v>
      </c>
      <c r="Q2459" s="147">
        <f t="shared" si="939"/>
        <v>74755.633638032828</v>
      </c>
      <c r="R2459" s="170">
        <f t="shared" si="940"/>
        <v>1.3101883025159127E-7</v>
      </c>
      <c r="S2459" s="170">
        <f t="shared" si="941"/>
        <v>0.99907087750452694</v>
      </c>
      <c r="T2459" s="147">
        <f t="shared" si="942"/>
        <v>1.3101883025159127E-7</v>
      </c>
      <c r="U2459" s="147" t="str">
        <f t="shared" si="943"/>
        <v/>
      </c>
      <c r="V2459" s="147" t="str">
        <f t="shared" si="944"/>
        <v/>
      </c>
      <c r="W2459" s="171">
        <f t="shared" si="945"/>
        <v>1.0585647850399566E-6</v>
      </c>
      <c r="X2459" s="169" t="str">
        <f t="shared" si="946"/>
        <v/>
      </c>
      <c r="Y2459" s="147" t="str">
        <f t="shared" si="947"/>
        <v/>
      </c>
      <c r="AC2459" s="151">
        <v>1778</v>
      </c>
      <c r="AD2459" s="147">
        <f t="shared" si="948"/>
        <v>3.1120000000000001</v>
      </c>
      <c r="AE2459" s="170">
        <f t="shared" si="949"/>
        <v>3.1472993810962671E-3</v>
      </c>
      <c r="AF2459" s="170">
        <f t="shared" si="950"/>
        <v>0.99907087750452694</v>
      </c>
      <c r="AG2459" s="147">
        <f t="shared" si="951"/>
        <v>3.1472993810962671E-3</v>
      </c>
      <c r="AH2459" s="147" t="str">
        <f t="shared" si="952"/>
        <v/>
      </c>
      <c r="AI2459" s="147" t="str">
        <f t="shared" si="953"/>
        <v/>
      </c>
      <c r="AJ2459" s="169">
        <f t="shared" si="954"/>
        <v>0</v>
      </c>
      <c r="AK2459" s="169" t="str">
        <f t="shared" si="955"/>
        <v/>
      </c>
      <c r="AL2459" s="169" t="str">
        <f t="shared" si="956"/>
        <v/>
      </c>
      <c r="AM2459" s="169"/>
      <c r="AN2459" s="169"/>
      <c r="AO2459" s="169"/>
      <c r="AP2459" s="169"/>
      <c r="AQ2459" s="169"/>
      <c r="AR2459" s="169"/>
      <c r="AS2459" s="169"/>
      <c r="AT2459" s="148"/>
      <c r="AU2459" s="149"/>
      <c r="AV2459" s="148"/>
      <c r="AW2459" s="173"/>
      <c r="AX2459" s="174"/>
      <c r="AY2459" s="175"/>
      <c r="AZ2459" s="175"/>
      <c r="BA2459" s="176"/>
      <c r="BB2459" s="176"/>
      <c r="BC2459" s="150"/>
      <c r="BE2459" s="151">
        <v>1755</v>
      </c>
      <c r="BF2459" s="164">
        <f t="shared" si="958"/>
        <v>11.225599999999808</v>
      </c>
      <c r="BG2459" s="177">
        <f t="shared" si="959"/>
        <v>0.12907670466812127</v>
      </c>
      <c r="BH2459" s="178">
        <f t="shared" si="960"/>
        <v>2.6213755852241838E-4</v>
      </c>
      <c r="BI2459" s="179" t="str">
        <f t="shared" si="961"/>
        <v/>
      </c>
      <c r="BJ2459" s="179" t="str">
        <f t="shared" si="957"/>
        <v/>
      </c>
    </row>
    <row r="2460" spans="2:62" ht="20.100000000000001" customHeight="1" x14ac:dyDescent="0.25">
      <c r="B2460" s="147"/>
      <c r="C2460" s="151">
        <v>1779</v>
      </c>
      <c r="D2460" s="147">
        <f t="shared" si="930"/>
        <v>2327.3986892107964</v>
      </c>
      <c r="E2460" s="170">
        <f t="shared" si="931"/>
        <v>4.1615502965641733E-6</v>
      </c>
      <c r="F2460" s="170">
        <f t="shared" si="932"/>
        <v>0.99908338863773916</v>
      </c>
      <c r="G2460" s="147">
        <f t="shared" si="933"/>
        <v>4.1615502965641733E-6</v>
      </c>
      <c r="H2460" s="147" t="str">
        <f t="shared" si="934"/>
        <v/>
      </c>
      <c r="I2460" s="147" t="str">
        <f t="shared" si="935"/>
        <v/>
      </c>
      <c r="J2460" s="147">
        <f t="shared" si="936"/>
        <v>3.9957453743930599E-6</v>
      </c>
      <c r="K2460" s="147" t="str">
        <f t="shared" si="937"/>
        <v/>
      </c>
      <c r="L2460" s="147" t="str">
        <f t="shared" si="938"/>
        <v/>
      </c>
      <c r="P2460" s="151">
        <v>1779</v>
      </c>
      <c r="Q2460" s="147">
        <f t="shared" si="939"/>
        <v>74851.720570729522</v>
      </c>
      <c r="R2460" s="170">
        <f t="shared" si="940"/>
        <v>1.2939698154508133E-7</v>
      </c>
      <c r="S2460" s="170">
        <f t="shared" si="941"/>
        <v>0.99908338863773916</v>
      </c>
      <c r="T2460" s="147">
        <f t="shared" si="942"/>
        <v>1.2939698154508133E-7</v>
      </c>
      <c r="U2460" s="147" t="str">
        <f t="shared" si="943"/>
        <v/>
      </c>
      <c r="V2460" s="147" t="str">
        <f t="shared" si="944"/>
        <v/>
      </c>
      <c r="W2460" s="171">
        <f t="shared" si="945"/>
        <v>1.0486673454167602E-6</v>
      </c>
      <c r="X2460" s="169" t="str">
        <f t="shared" si="946"/>
        <v/>
      </c>
      <c r="Y2460" s="147" t="str">
        <f t="shared" si="947"/>
        <v/>
      </c>
      <c r="AC2460" s="151">
        <v>1779</v>
      </c>
      <c r="AD2460" s="147">
        <f t="shared" si="948"/>
        <v>3.1160000000000005</v>
      </c>
      <c r="AE2460" s="170">
        <f t="shared" si="949"/>
        <v>3.1083397642195994E-3</v>
      </c>
      <c r="AF2460" s="170">
        <f t="shared" si="950"/>
        <v>0.99908338863773916</v>
      </c>
      <c r="AG2460" s="147">
        <f t="shared" si="951"/>
        <v>3.1083397642195994E-3</v>
      </c>
      <c r="AH2460" s="147" t="str">
        <f t="shared" si="952"/>
        <v/>
      </c>
      <c r="AI2460" s="147" t="str">
        <f t="shared" si="953"/>
        <v/>
      </c>
      <c r="AJ2460" s="169">
        <f t="shared" si="954"/>
        <v>0</v>
      </c>
      <c r="AK2460" s="169" t="str">
        <f t="shared" si="955"/>
        <v/>
      </c>
      <c r="AL2460" s="169" t="str">
        <f t="shared" si="956"/>
        <v/>
      </c>
      <c r="AM2460" s="169"/>
      <c r="AN2460" s="169"/>
      <c r="AO2460" s="169"/>
      <c r="AP2460" s="169"/>
      <c r="AQ2460" s="169"/>
      <c r="AR2460" s="169"/>
      <c r="AS2460" s="169"/>
      <c r="AT2460" s="148"/>
      <c r="AU2460" s="149"/>
      <c r="AV2460" s="148"/>
      <c r="AW2460" s="173"/>
      <c r="AX2460" s="174"/>
      <c r="AY2460" s="175"/>
      <c r="AZ2460" s="175"/>
      <c r="BA2460" s="176"/>
      <c r="BB2460" s="176"/>
      <c r="BC2460" s="150"/>
      <c r="BE2460" s="151">
        <v>1756</v>
      </c>
      <c r="BF2460" s="164">
        <f t="shared" si="958"/>
        <v>11.231999999999807</v>
      </c>
      <c r="BG2460" s="177">
        <f t="shared" si="959"/>
        <v>0.12881456710959885</v>
      </c>
      <c r="BH2460" s="178">
        <f t="shared" si="960"/>
        <v>2.6167254664843931E-4</v>
      </c>
      <c r="BI2460" s="179" t="str">
        <f t="shared" si="961"/>
        <v/>
      </c>
      <c r="BJ2460" s="179" t="str">
        <f t="shared" si="957"/>
        <v/>
      </c>
    </row>
    <row r="2461" spans="2:62" ht="20.100000000000001" customHeight="1" x14ac:dyDescent="0.25">
      <c r="B2461" s="147"/>
      <c r="C2461" s="151">
        <v>1780</v>
      </c>
      <c r="D2461" s="147">
        <f t="shared" si="930"/>
        <v>2330.3863640364839</v>
      </c>
      <c r="E2461" s="170">
        <f t="shared" si="931"/>
        <v>4.1099697660678696E-6</v>
      </c>
      <c r="F2461" s="170">
        <f t="shared" si="932"/>
        <v>0.99909574480017771</v>
      </c>
      <c r="G2461" s="147">
        <f t="shared" si="933"/>
        <v>4.1099697660678696E-6</v>
      </c>
      <c r="H2461" s="147" t="str">
        <f t="shared" si="934"/>
        <v/>
      </c>
      <c r="I2461" s="147" t="str">
        <f t="shared" si="935"/>
        <v/>
      </c>
      <c r="J2461" s="147">
        <f t="shared" si="936"/>
        <v>4.0460383685013767E-6</v>
      </c>
      <c r="K2461" s="147" t="str">
        <f t="shared" si="937"/>
        <v/>
      </c>
      <c r="L2461" s="147" t="str">
        <f t="shared" si="938"/>
        <v/>
      </c>
      <c r="P2461" s="151">
        <v>1780</v>
      </c>
      <c r="Q2461" s="147">
        <f t="shared" si="939"/>
        <v>74947.807503426215</v>
      </c>
      <c r="R2461" s="170">
        <f t="shared" si="940"/>
        <v>1.2779316458335281E-7</v>
      </c>
      <c r="S2461" s="170">
        <f t="shared" si="941"/>
        <v>0.99909574480017771</v>
      </c>
      <c r="T2461" s="147">
        <f t="shared" si="942"/>
        <v>1.2779316458335281E-7</v>
      </c>
      <c r="U2461" s="147" t="str">
        <f t="shared" si="943"/>
        <v/>
      </c>
      <c r="V2461" s="147" t="str">
        <f t="shared" si="944"/>
        <v/>
      </c>
      <c r="W2461" s="171">
        <f t="shared" si="945"/>
        <v>1.0388458238684614E-6</v>
      </c>
      <c r="X2461" s="169" t="str">
        <f t="shared" si="946"/>
        <v/>
      </c>
      <c r="Y2461" s="147" t="str">
        <f t="shared" si="947"/>
        <v/>
      </c>
      <c r="AC2461" s="151">
        <v>1780</v>
      </c>
      <c r="AD2461" s="147">
        <f t="shared" si="948"/>
        <v>3.12</v>
      </c>
      <c r="AE2461" s="170">
        <f t="shared" si="949"/>
        <v>3.0698133011047403E-3</v>
      </c>
      <c r="AF2461" s="170">
        <f t="shared" si="950"/>
        <v>0.99909574480017771</v>
      </c>
      <c r="AG2461" s="147">
        <f t="shared" si="951"/>
        <v>3.0698133011047403E-3</v>
      </c>
      <c r="AH2461" s="147" t="str">
        <f t="shared" si="952"/>
        <v/>
      </c>
      <c r="AI2461" s="147" t="str">
        <f t="shared" si="953"/>
        <v/>
      </c>
      <c r="AJ2461" s="169">
        <f t="shared" si="954"/>
        <v>0</v>
      </c>
      <c r="AK2461" s="169" t="str">
        <f t="shared" si="955"/>
        <v/>
      </c>
      <c r="AL2461" s="169" t="str">
        <f t="shared" si="956"/>
        <v/>
      </c>
      <c r="AM2461" s="169"/>
      <c r="AN2461" s="169"/>
      <c r="AO2461" s="169"/>
      <c r="AP2461" s="169"/>
      <c r="AQ2461" s="169"/>
      <c r="AR2461" s="169"/>
      <c r="AS2461" s="169"/>
      <c r="AT2461" s="148"/>
      <c r="AU2461" s="149"/>
      <c r="AV2461" s="148"/>
      <c r="AW2461" s="173"/>
      <c r="AX2461" s="174"/>
      <c r="AY2461" s="175"/>
      <c r="AZ2461" s="175"/>
      <c r="BA2461" s="176"/>
      <c r="BB2461" s="176"/>
      <c r="BC2461" s="150"/>
      <c r="BE2461" s="151">
        <v>1757</v>
      </c>
      <c r="BF2461" s="164">
        <f t="shared" si="958"/>
        <v>11.238399999999807</v>
      </c>
      <c r="BG2461" s="177">
        <f t="shared" si="959"/>
        <v>0.12855289456295041</v>
      </c>
      <c r="BH2461" s="178">
        <f t="shared" si="960"/>
        <v>2.6120814777255696E-4</v>
      </c>
      <c r="BI2461" s="179" t="str">
        <f t="shared" si="961"/>
        <v/>
      </c>
      <c r="BJ2461" s="179" t="str">
        <f t="shared" si="957"/>
        <v/>
      </c>
    </row>
    <row r="2462" spans="2:62" ht="20.100000000000001" customHeight="1" x14ac:dyDescent="0.25">
      <c r="B2462" s="147"/>
      <c r="C2462" s="151">
        <v>1781</v>
      </c>
      <c r="D2462" s="147">
        <f t="shared" si="930"/>
        <v>2333.3740388621713</v>
      </c>
      <c r="E2462" s="170">
        <f t="shared" si="931"/>
        <v>4.0589636089407255E-6</v>
      </c>
      <c r="F2462" s="170">
        <f t="shared" si="932"/>
        <v>0.99910794771616018</v>
      </c>
      <c r="G2462" s="147">
        <f t="shared" si="933"/>
        <v>4.0589636089407255E-6</v>
      </c>
      <c r="H2462" s="147" t="str">
        <f t="shared" si="934"/>
        <v/>
      </c>
      <c r="I2462" s="147" t="str">
        <f t="shared" si="935"/>
        <v/>
      </c>
      <c r="J2462" s="147">
        <f t="shared" si="936"/>
        <v>4.096898831333461E-6</v>
      </c>
      <c r="K2462" s="147" t="str">
        <f t="shared" si="937"/>
        <v/>
      </c>
      <c r="L2462" s="147" t="str">
        <f t="shared" si="938"/>
        <v/>
      </c>
      <c r="P2462" s="151">
        <v>1781</v>
      </c>
      <c r="Q2462" s="147">
        <f t="shared" si="939"/>
        <v>75043.894436122908</v>
      </c>
      <c r="R2462" s="170">
        <f t="shared" si="940"/>
        <v>1.2620720687477597E-7</v>
      </c>
      <c r="S2462" s="170">
        <f t="shared" si="941"/>
        <v>0.99910794771616018</v>
      </c>
      <c r="T2462" s="147">
        <f t="shared" si="942"/>
        <v>1.2620720687477597E-7</v>
      </c>
      <c r="U2462" s="147" t="str">
        <f t="shared" si="943"/>
        <v/>
      </c>
      <c r="V2462" s="147" t="str">
        <f t="shared" si="944"/>
        <v/>
      </c>
      <c r="W2462" s="171">
        <f t="shared" si="945"/>
        <v>1.0290998221822743E-6</v>
      </c>
      <c r="X2462" s="169" t="str">
        <f t="shared" si="946"/>
        <v/>
      </c>
      <c r="Y2462" s="147" t="str">
        <f t="shared" si="947"/>
        <v/>
      </c>
      <c r="AC2462" s="151">
        <v>1781</v>
      </c>
      <c r="AD2462" s="147">
        <f t="shared" si="948"/>
        <v>3.1240000000000006</v>
      </c>
      <c r="AE2462" s="170">
        <f t="shared" si="949"/>
        <v>3.0317158482037732E-3</v>
      </c>
      <c r="AF2462" s="170">
        <f t="shared" si="950"/>
        <v>0.99910794771616018</v>
      </c>
      <c r="AG2462" s="147">
        <f t="shared" si="951"/>
        <v>3.0317158482037732E-3</v>
      </c>
      <c r="AH2462" s="147" t="str">
        <f t="shared" si="952"/>
        <v/>
      </c>
      <c r="AI2462" s="147" t="str">
        <f t="shared" si="953"/>
        <v/>
      </c>
      <c r="AJ2462" s="169">
        <f t="shared" si="954"/>
        <v>0</v>
      </c>
      <c r="AK2462" s="169" t="str">
        <f t="shared" si="955"/>
        <v/>
      </c>
      <c r="AL2462" s="169" t="str">
        <f t="shared" si="956"/>
        <v/>
      </c>
      <c r="AM2462" s="169"/>
      <c r="AN2462" s="169"/>
      <c r="AO2462" s="169"/>
      <c r="AP2462" s="169"/>
      <c r="AQ2462" s="169"/>
      <c r="AR2462" s="169"/>
      <c r="AS2462" s="169"/>
      <c r="AT2462" s="148"/>
      <c r="AU2462" s="149"/>
      <c r="AV2462" s="148"/>
      <c r="AW2462" s="173"/>
      <c r="AX2462" s="174"/>
      <c r="AY2462" s="175"/>
      <c r="AZ2462" s="175"/>
      <c r="BA2462" s="176"/>
      <c r="BB2462" s="176"/>
      <c r="BC2462" s="150"/>
      <c r="BE2462" s="151">
        <v>1758</v>
      </c>
      <c r="BF2462" s="164">
        <f t="shared" si="958"/>
        <v>11.244799999999806</v>
      </c>
      <c r="BG2462" s="177">
        <f t="shared" si="959"/>
        <v>0.12829168641517785</v>
      </c>
      <c r="BH2462" s="178">
        <f t="shared" si="960"/>
        <v>2.607443618002081E-4</v>
      </c>
      <c r="BI2462" s="179" t="str">
        <f t="shared" si="961"/>
        <v/>
      </c>
      <c r="BJ2462" s="179" t="str">
        <f t="shared" si="957"/>
        <v/>
      </c>
    </row>
    <row r="2463" spans="2:62" ht="20.100000000000001" customHeight="1" x14ac:dyDescent="0.25">
      <c r="B2463" s="147"/>
      <c r="C2463" s="151">
        <v>1782</v>
      </c>
      <c r="D2463" s="147">
        <f t="shared" si="930"/>
        <v>2336.3617136878597</v>
      </c>
      <c r="E2463" s="170">
        <f t="shared" si="931"/>
        <v>4.0085263190650412E-6</v>
      </c>
      <c r="F2463" s="170">
        <f t="shared" si="932"/>
        <v>0.99911999909349203</v>
      </c>
      <c r="G2463" s="147">
        <f t="shared" si="933"/>
        <v>4.0085263190650412E-6</v>
      </c>
      <c r="H2463" s="147" t="str">
        <f t="shared" si="934"/>
        <v/>
      </c>
      <c r="I2463" s="147" t="str">
        <f t="shared" si="935"/>
        <v/>
      </c>
      <c r="J2463" s="147">
        <f t="shared" si="936"/>
        <v>4.1483322584669901E-6</v>
      </c>
      <c r="K2463" s="147" t="str">
        <f t="shared" si="937"/>
        <v/>
      </c>
      <c r="L2463" s="147" t="str">
        <f t="shared" si="938"/>
        <v/>
      </c>
      <c r="P2463" s="151">
        <v>1782</v>
      </c>
      <c r="Q2463" s="147">
        <f t="shared" si="939"/>
        <v>75139.98136881963</v>
      </c>
      <c r="R2463" s="170">
        <f t="shared" si="940"/>
        <v>1.2463893721512121E-7</v>
      </c>
      <c r="S2463" s="170">
        <f t="shared" si="941"/>
        <v>0.99911999909349203</v>
      </c>
      <c r="T2463" s="147">
        <f t="shared" si="942"/>
        <v>1.2463893721512121E-7</v>
      </c>
      <c r="U2463" s="147" t="str">
        <f t="shared" si="943"/>
        <v/>
      </c>
      <c r="V2463" s="147" t="str">
        <f t="shared" si="944"/>
        <v/>
      </c>
      <c r="W2463" s="171">
        <f t="shared" si="945"/>
        <v>1.0194289422701994E-6</v>
      </c>
      <c r="X2463" s="169" t="str">
        <f t="shared" si="946"/>
        <v/>
      </c>
      <c r="Y2463" s="147" t="str">
        <f t="shared" si="947"/>
        <v/>
      </c>
      <c r="AC2463" s="151">
        <v>1782</v>
      </c>
      <c r="AD2463" s="147">
        <f t="shared" si="948"/>
        <v>3.1280000000000001</v>
      </c>
      <c r="AE2463" s="170">
        <f t="shared" si="949"/>
        <v>2.9940432928944037E-3</v>
      </c>
      <c r="AF2463" s="170">
        <f t="shared" si="950"/>
        <v>0.99911999909349203</v>
      </c>
      <c r="AG2463" s="147">
        <f t="shared" si="951"/>
        <v>2.9940432928944037E-3</v>
      </c>
      <c r="AH2463" s="147" t="str">
        <f t="shared" si="952"/>
        <v/>
      </c>
      <c r="AI2463" s="147" t="str">
        <f t="shared" si="953"/>
        <v/>
      </c>
      <c r="AJ2463" s="169">
        <f t="shared" si="954"/>
        <v>0</v>
      </c>
      <c r="AK2463" s="169" t="str">
        <f t="shared" si="955"/>
        <v/>
      </c>
      <c r="AL2463" s="169" t="str">
        <f t="shared" si="956"/>
        <v/>
      </c>
      <c r="AM2463" s="169"/>
      <c r="AN2463" s="169"/>
      <c r="AO2463" s="169"/>
      <c r="AP2463" s="169"/>
      <c r="AQ2463" s="169"/>
      <c r="AR2463" s="169"/>
      <c r="AS2463" s="169"/>
      <c r="AT2463" s="148"/>
      <c r="AU2463" s="149"/>
      <c r="AV2463" s="148"/>
      <c r="AW2463" s="173"/>
      <c r="AX2463" s="174"/>
      <c r="AY2463" s="175"/>
      <c r="AZ2463" s="175"/>
      <c r="BA2463" s="176"/>
      <c r="BB2463" s="176"/>
      <c r="BC2463" s="150"/>
      <c r="BE2463" s="151">
        <v>1759</v>
      </c>
      <c r="BF2463" s="164">
        <f t="shared" si="958"/>
        <v>11.251199999999805</v>
      </c>
      <c r="BG2463" s="177">
        <f t="shared" si="959"/>
        <v>0.12803094205337764</v>
      </c>
      <c r="BH2463" s="178">
        <f t="shared" si="960"/>
        <v>2.6028118863427596E-4</v>
      </c>
      <c r="BI2463" s="179" t="str">
        <f t="shared" si="961"/>
        <v/>
      </c>
      <c r="BJ2463" s="179" t="str">
        <f t="shared" si="957"/>
        <v/>
      </c>
    </row>
    <row r="2464" spans="2:62" ht="20.100000000000001" customHeight="1" x14ac:dyDescent="0.25">
      <c r="B2464" s="147"/>
      <c r="C2464" s="151">
        <v>1783</v>
      </c>
      <c r="D2464" s="147">
        <f t="shared" si="930"/>
        <v>2339.3493885135472</v>
      </c>
      <c r="E2464" s="170">
        <f t="shared" si="931"/>
        <v>3.9586524315637265E-6</v>
      </c>
      <c r="F2464" s="170">
        <f t="shared" si="932"/>
        <v>0.9991319006235897</v>
      </c>
      <c r="G2464" s="147">
        <f t="shared" si="933"/>
        <v>3.9586524315637265E-6</v>
      </c>
      <c r="H2464" s="147" t="str">
        <f t="shared" si="934"/>
        <v/>
      </c>
      <c r="I2464" s="147" t="str">
        <f t="shared" si="935"/>
        <v/>
      </c>
      <c r="J2464" s="147">
        <f t="shared" si="936"/>
        <v>4.2003441868421839E-6</v>
      </c>
      <c r="K2464" s="147" t="str">
        <f t="shared" si="937"/>
        <v/>
      </c>
      <c r="L2464" s="147" t="str">
        <f t="shared" si="938"/>
        <v/>
      </c>
      <c r="P2464" s="151">
        <v>1783</v>
      </c>
      <c r="Q2464" s="147">
        <f t="shared" si="939"/>
        <v>75236.068301516323</v>
      </c>
      <c r="R2464" s="170">
        <f t="shared" si="940"/>
        <v>1.2308818568247293E-7</v>
      </c>
      <c r="S2464" s="170">
        <f t="shared" si="941"/>
        <v>0.9991319006235897</v>
      </c>
      <c r="T2464" s="147">
        <f t="shared" si="942"/>
        <v>1.2308818568247293E-7</v>
      </c>
      <c r="U2464" s="147" t="str">
        <f t="shared" si="943"/>
        <v/>
      </c>
      <c r="V2464" s="147" t="str">
        <f t="shared" si="944"/>
        <v/>
      </c>
      <c r="W2464" s="171">
        <f t="shared" si="945"/>
        <v>1.0098327861932156E-6</v>
      </c>
      <c r="X2464" s="169" t="str">
        <f t="shared" si="946"/>
        <v/>
      </c>
      <c r="Y2464" s="147" t="str">
        <f t="shared" si="947"/>
        <v/>
      </c>
      <c r="AC2464" s="151">
        <v>1783</v>
      </c>
      <c r="AD2464" s="147">
        <f t="shared" si="948"/>
        <v>3.1320000000000006</v>
      </c>
      <c r="AE2464" s="170">
        <f t="shared" si="949"/>
        <v>2.9567915533576803E-3</v>
      </c>
      <c r="AF2464" s="170">
        <f t="shared" si="950"/>
        <v>0.9991319006235897</v>
      </c>
      <c r="AG2464" s="147">
        <f t="shared" si="951"/>
        <v>2.9567915533576803E-3</v>
      </c>
      <c r="AH2464" s="147" t="str">
        <f t="shared" si="952"/>
        <v/>
      </c>
      <c r="AI2464" s="147" t="str">
        <f t="shared" si="953"/>
        <v/>
      </c>
      <c r="AJ2464" s="169">
        <f t="shared" si="954"/>
        <v>0</v>
      </c>
      <c r="AK2464" s="169" t="str">
        <f t="shared" si="955"/>
        <v/>
      </c>
      <c r="AL2464" s="169" t="str">
        <f t="shared" si="956"/>
        <v/>
      </c>
      <c r="AM2464" s="169"/>
      <c r="AN2464" s="169"/>
      <c r="AO2464" s="169"/>
      <c r="AP2464" s="169"/>
      <c r="AQ2464" s="169"/>
      <c r="AR2464" s="169"/>
      <c r="AS2464" s="169"/>
      <c r="AT2464" s="148"/>
      <c r="AU2464" s="149"/>
      <c r="AV2464" s="148"/>
      <c r="AW2464" s="173"/>
      <c r="AX2464" s="174"/>
      <c r="AY2464" s="175"/>
      <c r="AZ2464" s="175"/>
      <c r="BA2464" s="176"/>
      <c r="BB2464" s="176"/>
      <c r="BC2464" s="150"/>
      <c r="BE2464" s="151">
        <v>1760</v>
      </c>
      <c r="BF2464" s="164">
        <f t="shared" si="958"/>
        <v>11.257599999999805</v>
      </c>
      <c r="BG2464" s="177">
        <f t="shared" si="959"/>
        <v>0.12777066086474337</v>
      </c>
      <c r="BH2464" s="178">
        <f t="shared" si="960"/>
        <v>2.5981862817439638E-4</v>
      </c>
      <c r="BI2464" s="179" t="str">
        <f t="shared" si="961"/>
        <v/>
      </c>
      <c r="BJ2464" s="179" t="str">
        <f t="shared" si="957"/>
        <v/>
      </c>
    </row>
    <row r="2465" spans="2:62" ht="20.100000000000001" customHeight="1" x14ac:dyDescent="0.25">
      <c r="B2465" s="147"/>
      <c r="C2465" s="151">
        <v>1784</v>
      </c>
      <c r="D2465" s="147">
        <f t="shared" si="930"/>
        <v>2342.3370633392346</v>
      </c>
      <c r="E2465" s="170">
        <f t="shared" si="931"/>
        <v>3.9093365226353697E-6</v>
      </c>
      <c r="F2465" s="170">
        <f t="shared" si="932"/>
        <v>0.99914365398160376</v>
      </c>
      <c r="G2465" s="147">
        <f t="shared" si="933"/>
        <v>3.9093365226353697E-6</v>
      </c>
      <c r="H2465" s="147" t="str">
        <f t="shared" si="934"/>
        <v/>
      </c>
      <c r="I2465" s="147" t="str">
        <f t="shared" si="935"/>
        <v/>
      </c>
      <c r="J2465" s="147">
        <f t="shared" si="936"/>
        <v>4.2529401949246003E-6</v>
      </c>
      <c r="K2465" s="147" t="str">
        <f t="shared" si="937"/>
        <v/>
      </c>
      <c r="L2465" s="147" t="str">
        <f t="shared" si="938"/>
        <v/>
      </c>
      <c r="P2465" s="151">
        <v>1784</v>
      </c>
      <c r="Q2465" s="147">
        <f t="shared" si="939"/>
        <v>75332.155234213016</v>
      </c>
      <c r="R2465" s="170">
        <f t="shared" si="940"/>
        <v>1.2155478363209999E-7</v>
      </c>
      <c r="S2465" s="170">
        <f t="shared" si="941"/>
        <v>0.99914365398160376</v>
      </c>
      <c r="T2465" s="147">
        <f t="shared" si="942"/>
        <v>1.2155478363209999E-7</v>
      </c>
      <c r="U2465" s="147" t="str">
        <f t="shared" si="943"/>
        <v/>
      </c>
      <c r="V2465" s="147" t="str">
        <f t="shared" si="944"/>
        <v/>
      </c>
      <c r="W2465" s="171">
        <f t="shared" si="945"/>
        <v>1.000310956185214E-6</v>
      </c>
      <c r="X2465" s="169" t="str">
        <f t="shared" si="946"/>
        <v/>
      </c>
      <c r="Y2465" s="147" t="str">
        <f t="shared" si="947"/>
        <v/>
      </c>
      <c r="AC2465" s="151">
        <v>1784</v>
      </c>
      <c r="AD2465" s="147">
        <f t="shared" si="948"/>
        <v>3.1360000000000001</v>
      </c>
      <c r="AE2465" s="170">
        <f t="shared" si="949"/>
        <v>2.9199565784548891E-3</v>
      </c>
      <c r="AF2465" s="170">
        <f t="shared" si="950"/>
        <v>0.99914365398160376</v>
      </c>
      <c r="AG2465" s="147">
        <f t="shared" si="951"/>
        <v>2.9199565784548891E-3</v>
      </c>
      <c r="AH2465" s="147" t="str">
        <f t="shared" si="952"/>
        <v/>
      </c>
      <c r="AI2465" s="147" t="str">
        <f t="shared" si="953"/>
        <v/>
      </c>
      <c r="AJ2465" s="169">
        <f t="shared" si="954"/>
        <v>0</v>
      </c>
      <c r="AK2465" s="169" t="str">
        <f t="shared" si="955"/>
        <v/>
      </c>
      <c r="AL2465" s="169" t="str">
        <f t="shared" si="956"/>
        <v/>
      </c>
      <c r="AM2465" s="169"/>
      <c r="AN2465" s="169"/>
      <c r="AO2465" s="169"/>
      <c r="AP2465" s="169"/>
      <c r="AQ2465" s="169"/>
      <c r="AR2465" s="169"/>
      <c r="AS2465" s="169"/>
      <c r="AT2465" s="148"/>
      <c r="AU2465" s="149"/>
      <c r="AV2465" s="148"/>
      <c r="AW2465" s="173"/>
      <c r="AX2465" s="174"/>
      <c r="AY2465" s="175"/>
      <c r="AZ2465" s="175"/>
      <c r="BA2465" s="176"/>
      <c r="BB2465" s="176"/>
      <c r="BC2465" s="150"/>
      <c r="BE2465" s="151">
        <v>1761</v>
      </c>
      <c r="BF2465" s="164">
        <f t="shared" si="958"/>
        <v>11.263999999999804</v>
      </c>
      <c r="BG2465" s="177">
        <f t="shared" si="959"/>
        <v>0.12751084223656897</v>
      </c>
      <c r="BH2465" s="178">
        <f t="shared" si="960"/>
        <v>2.593566803169578E-4</v>
      </c>
      <c r="BI2465" s="179" t="str">
        <f t="shared" si="961"/>
        <v/>
      </c>
      <c r="BJ2465" s="179" t="str">
        <f t="shared" si="957"/>
        <v/>
      </c>
    </row>
    <row r="2466" spans="2:62" ht="20.100000000000001" customHeight="1" x14ac:dyDescent="0.25">
      <c r="B2466" s="147"/>
      <c r="C2466" s="151">
        <v>1785</v>
      </c>
      <c r="D2466" s="147">
        <f t="shared" si="930"/>
        <v>2345.324738164923</v>
      </c>
      <c r="E2466" s="170">
        <f t="shared" si="931"/>
        <v>3.8605732093881525E-6</v>
      </c>
      <c r="F2466" s="170">
        <f t="shared" si="932"/>
        <v>0.99915526082654138</v>
      </c>
      <c r="G2466" s="147">
        <f t="shared" si="933"/>
        <v>3.8605732093881525E-6</v>
      </c>
      <c r="H2466" s="147" t="str">
        <f t="shared" si="934"/>
        <v/>
      </c>
      <c r="I2466" s="147" t="str">
        <f t="shared" si="935"/>
        <v/>
      </c>
      <c r="J2466" s="147">
        <f t="shared" si="936"/>
        <v>4.306125902866471E-6</v>
      </c>
      <c r="K2466" s="147" t="str">
        <f t="shared" si="937"/>
        <v/>
      </c>
      <c r="L2466" s="147" t="str">
        <f t="shared" si="938"/>
        <v/>
      </c>
      <c r="P2466" s="151">
        <v>1785</v>
      </c>
      <c r="Q2466" s="147">
        <f t="shared" si="939"/>
        <v>75428.242166909709</v>
      </c>
      <c r="R2466" s="170">
        <f t="shared" si="940"/>
        <v>1.2003856369129224E-7</v>
      </c>
      <c r="S2466" s="170">
        <f t="shared" si="941"/>
        <v>0.99915526082654138</v>
      </c>
      <c r="T2466" s="147">
        <f t="shared" si="942"/>
        <v>1.2003856369129224E-7</v>
      </c>
      <c r="U2466" s="147" t="str">
        <f t="shared" si="943"/>
        <v/>
      </c>
      <c r="V2466" s="147" t="str">
        <f t="shared" si="944"/>
        <v/>
      </c>
      <c r="W2466" s="171">
        <f t="shared" si="945"/>
        <v>9.9086305467671763E-7</v>
      </c>
      <c r="X2466" s="169" t="str">
        <f t="shared" si="946"/>
        <v/>
      </c>
      <c r="Y2466" s="147" t="str">
        <f t="shared" si="947"/>
        <v/>
      </c>
      <c r="AC2466" s="151">
        <v>1785</v>
      </c>
      <c r="AD2466" s="147">
        <f t="shared" si="948"/>
        <v>3.1400000000000006</v>
      </c>
      <c r="AE2466" s="170">
        <f t="shared" si="949"/>
        <v>2.883534347603434E-3</v>
      </c>
      <c r="AF2466" s="170">
        <f t="shared" si="950"/>
        <v>0.99915526082654138</v>
      </c>
      <c r="AG2466" s="147">
        <f t="shared" si="951"/>
        <v>2.883534347603434E-3</v>
      </c>
      <c r="AH2466" s="147" t="str">
        <f t="shared" si="952"/>
        <v/>
      </c>
      <c r="AI2466" s="147" t="str">
        <f t="shared" si="953"/>
        <v/>
      </c>
      <c r="AJ2466" s="169">
        <f t="shared" si="954"/>
        <v>0</v>
      </c>
      <c r="AK2466" s="169" t="str">
        <f t="shared" si="955"/>
        <v/>
      </c>
      <c r="AL2466" s="169" t="str">
        <f t="shared" si="956"/>
        <v/>
      </c>
      <c r="AM2466" s="169"/>
      <c r="AN2466" s="169"/>
      <c r="AO2466" s="169"/>
      <c r="AP2466" s="169"/>
      <c r="AQ2466" s="169"/>
      <c r="AR2466" s="169"/>
      <c r="AS2466" s="169"/>
      <c r="AT2466" s="148"/>
      <c r="AU2466" s="149"/>
      <c r="AV2466" s="148"/>
      <c r="AW2466" s="173"/>
      <c r="AX2466" s="174"/>
      <c r="AY2466" s="175"/>
      <c r="AZ2466" s="175"/>
      <c r="BA2466" s="176"/>
      <c r="BB2466" s="176"/>
      <c r="BC2466" s="150"/>
      <c r="BE2466" s="151">
        <v>1762</v>
      </c>
      <c r="BF2466" s="164">
        <f t="shared" si="958"/>
        <v>11.270399999999803</v>
      </c>
      <c r="BG2466" s="177">
        <f t="shared" si="959"/>
        <v>0.12725148555625201</v>
      </c>
      <c r="BH2466" s="178">
        <f t="shared" si="960"/>
        <v>2.5889534495585065E-4</v>
      </c>
      <c r="BI2466" s="179" t="str">
        <f t="shared" si="961"/>
        <v/>
      </c>
      <c r="BJ2466" s="179" t="str">
        <f t="shared" si="957"/>
        <v/>
      </c>
    </row>
    <row r="2467" spans="2:62" ht="20.100000000000001" customHeight="1" x14ac:dyDescent="0.25">
      <c r="B2467" s="147"/>
      <c r="C2467" s="151">
        <v>1786</v>
      </c>
      <c r="D2467" s="147">
        <f t="shared" si="930"/>
        <v>2348.3124129906105</v>
      </c>
      <c r="E2467" s="170">
        <f t="shared" si="931"/>
        <v>3.8123571496726162E-6</v>
      </c>
      <c r="F2467" s="170">
        <f t="shared" si="932"/>
        <v>0.99916672280138841</v>
      </c>
      <c r="G2467" s="147">
        <f t="shared" si="933"/>
        <v>3.8123571496726162E-6</v>
      </c>
      <c r="H2467" s="147" t="str">
        <f t="shared" si="934"/>
        <v/>
      </c>
      <c r="I2467" s="147" t="str">
        <f t="shared" si="935"/>
        <v/>
      </c>
      <c r="J2467" s="147">
        <f t="shared" si="936"/>
        <v>4.3599069726667105E-6</v>
      </c>
      <c r="K2467" s="147" t="str">
        <f t="shared" si="937"/>
        <v/>
      </c>
      <c r="L2467" s="147" t="str">
        <f t="shared" si="938"/>
        <v/>
      </c>
      <c r="P2467" s="151">
        <v>1786</v>
      </c>
      <c r="Q2467" s="147">
        <f t="shared" si="939"/>
        <v>75524.329099606432</v>
      </c>
      <c r="R2467" s="170">
        <f t="shared" si="940"/>
        <v>1.1853935975415828E-7</v>
      </c>
      <c r="S2467" s="170">
        <f t="shared" si="941"/>
        <v>0.99916672280138841</v>
      </c>
      <c r="T2467" s="147">
        <f t="shared" si="942"/>
        <v>1.1853935975415828E-7</v>
      </c>
      <c r="U2467" s="147" t="str">
        <f t="shared" si="943"/>
        <v/>
      </c>
      <c r="V2467" s="147" t="str">
        <f t="shared" si="944"/>
        <v/>
      </c>
      <c r="W2467" s="171">
        <f t="shared" si="945"/>
        <v>9.814886843183481E-7</v>
      </c>
      <c r="X2467" s="169" t="str">
        <f t="shared" si="946"/>
        <v/>
      </c>
      <c r="Y2467" s="147" t="str">
        <f t="shared" si="947"/>
        <v/>
      </c>
      <c r="AC2467" s="151">
        <v>1786</v>
      </c>
      <c r="AD2467" s="147">
        <f t="shared" si="948"/>
        <v>3.1440000000000001</v>
      </c>
      <c r="AE2467" s="170">
        <f t="shared" si="949"/>
        <v>2.8475208706519421E-3</v>
      </c>
      <c r="AF2467" s="170">
        <f t="shared" si="950"/>
        <v>0.99916672280138841</v>
      </c>
      <c r="AG2467" s="147">
        <f t="shared" si="951"/>
        <v>2.8475208706519421E-3</v>
      </c>
      <c r="AH2467" s="147" t="str">
        <f t="shared" si="952"/>
        <v/>
      </c>
      <c r="AI2467" s="147" t="str">
        <f t="shared" si="953"/>
        <v/>
      </c>
      <c r="AJ2467" s="169">
        <f t="shared" si="954"/>
        <v>0</v>
      </c>
      <c r="AK2467" s="169" t="str">
        <f t="shared" si="955"/>
        <v/>
      </c>
      <c r="AL2467" s="169" t="str">
        <f t="shared" si="956"/>
        <v/>
      </c>
      <c r="AM2467" s="169"/>
      <c r="AN2467" s="169"/>
      <c r="AO2467" s="169"/>
      <c r="AP2467" s="169"/>
      <c r="AQ2467" s="169"/>
      <c r="AR2467" s="169"/>
      <c r="AS2467" s="169"/>
      <c r="AT2467" s="148"/>
      <c r="AU2467" s="149"/>
      <c r="AV2467" s="148"/>
      <c r="AW2467" s="173"/>
      <c r="AX2467" s="174"/>
      <c r="AY2467" s="175"/>
      <c r="AZ2467" s="175"/>
      <c r="BA2467" s="176"/>
      <c r="BB2467" s="176"/>
      <c r="BC2467" s="150"/>
      <c r="BE2467" s="151">
        <v>1763</v>
      </c>
      <c r="BF2467" s="164">
        <f t="shared" si="958"/>
        <v>11.276799999999803</v>
      </c>
      <c r="BG2467" s="177">
        <f t="shared" si="959"/>
        <v>0.12699259021129616</v>
      </c>
      <c r="BH2467" s="178">
        <f t="shared" si="960"/>
        <v>2.5843462198188449E-4</v>
      </c>
      <c r="BI2467" s="179" t="str">
        <f t="shared" si="961"/>
        <v/>
      </c>
      <c r="BJ2467" s="179" t="str">
        <f t="shared" si="957"/>
        <v/>
      </c>
    </row>
    <row r="2468" spans="2:62" ht="20.100000000000001" customHeight="1" x14ac:dyDescent="0.25">
      <c r="B2468" s="147"/>
      <c r="C2468" s="151">
        <v>1787</v>
      </c>
      <c r="D2468" s="147">
        <f t="shared" si="930"/>
        <v>2351.3000878162989</v>
      </c>
      <c r="E2468" s="170">
        <f t="shared" si="931"/>
        <v>3.7646830419130989E-6</v>
      </c>
      <c r="F2468" s="170">
        <f t="shared" si="932"/>
        <v>0.99917804153323064</v>
      </c>
      <c r="G2468" s="147">
        <f t="shared" si="933"/>
        <v>3.7646830419130989E-6</v>
      </c>
      <c r="H2468" s="147" t="str">
        <f t="shared" si="934"/>
        <v/>
      </c>
      <c r="I2468" s="147" t="str">
        <f t="shared" si="935"/>
        <v/>
      </c>
      <c r="J2468" s="147">
        <f t="shared" si="936"/>
        <v>4.4142891083297323E-6</v>
      </c>
      <c r="K2468" s="147" t="str">
        <f t="shared" si="937"/>
        <v/>
      </c>
      <c r="L2468" s="147" t="str">
        <f t="shared" si="938"/>
        <v/>
      </c>
      <c r="P2468" s="151">
        <v>1787</v>
      </c>
      <c r="Q2468" s="147">
        <f t="shared" si="939"/>
        <v>75620.416032303125</v>
      </c>
      <c r="R2468" s="170">
        <f t="shared" si="940"/>
        <v>1.1705700697638983E-7</v>
      </c>
      <c r="S2468" s="170">
        <f t="shared" si="941"/>
        <v>0.99917804153323064</v>
      </c>
      <c r="T2468" s="147">
        <f t="shared" si="942"/>
        <v>1.1705700697638983E-7</v>
      </c>
      <c r="U2468" s="147" t="str">
        <f t="shared" si="943"/>
        <v/>
      </c>
      <c r="V2468" s="147" t="str">
        <f t="shared" si="944"/>
        <v/>
      </c>
      <c r="W2468" s="171">
        <f t="shared" si="945"/>
        <v>9.7218744800406468E-7</v>
      </c>
      <c r="X2468" s="169" t="str">
        <f t="shared" si="946"/>
        <v/>
      </c>
      <c r="Y2468" s="147" t="str">
        <f t="shared" si="947"/>
        <v/>
      </c>
      <c r="AC2468" s="151">
        <v>1787</v>
      </c>
      <c r="AD2468" s="147">
        <f t="shared" si="948"/>
        <v>3.1480000000000006</v>
      </c>
      <c r="AE2468" s="170">
        <f t="shared" si="949"/>
        <v>2.8119121877543856E-3</v>
      </c>
      <c r="AF2468" s="170">
        <f t="shared" si="950"/>
        <v>0.99917804153323064</v>
      </c>
      <c r="AG2468" s="147">
        <f t="shared" si="951"/>
        <v>2.8119121877543856E-3</v>
      </c>
      <c r="AH2468" s="147" t="str">
        <f t="shared" si="952"/>
        <v/>
      </c>
      <c r="AI2468" s="147" t="str">
        <f t="shared" si="953"/>
        <v/>
      </c>
      <c r="AJ2468" s="169">
        <f t="shared" si="954"/>
        <v>0</v>
      </c>
      <c r="AK2468" s="169" t="str">
        <f t="shared" si="955"/>
        <v/>
      </c>
      <c r="AL2468" s="169" t="str">
        <f t="shared" si="956"/>
        <v/>
      </c>
      <c r="AM2468" s="169"/>
      <c r="AN2468" s="169"/>
      <c r="AO2468" s="169"/>
      <c r="AP2468" s="169"/>
      <c r="AQ2468" s="169"/>
      <c r="AR2468" s="169"/>
      <c r="AS2468" s="169"/>
      <c r="AT2468" s="148"/>
      <c r="AU2468" s="149"/>
      <c r="AV2468" s="148"/>
      <c r="AW2468" s="173"/>
      <c r="AX2468" s="174"/>
      <c r="AY2468" s="175"/>
      <c r="AZ2468" s="175"/>
      <c r="BA2468" s="176"/>
      <c r="BB2468" s="176"/>
      <c r="BC2468" s="150"/>
      <c r="BE2468" s="151">
        <v>1764</v>
      </c>
      <c r="BF2468" s="164">
        <f t="shared" si="958"/>
        <v>11.283199999999802</v>
      </c>
      <c r="BG2468" s="177">
        <f t="shared" si="959"/>
        <v>0.12673415558931428</v>
      </c>
      <c r="BH2468" s="178">
        <f t="shared" si="960"/>
        <v>2.5797451128251048E-4</v>
      </c>
      <c r="BI2468" s="179" t="str">
        <f t="shared" si="961"/>
        <v/>
      </c>
      <c r="BJ2468" s="179" t="str">
        <f t="shared" si="957"/>
        <v/>
      </c>
    </row>
    <row r="2469" spans="2:62" ht="20.100000000000001" customHeight="1" x14ac:dyDescent="0.25">
      <c r="B2469" s="147"/>
      <c r="C2469" s="151">
        <v>1788</v>
      </c>
      <c r="D2469" s="147">
        <f t="shared" si="930"/>
        <v>2354.2877626419863</v>
      </c>
      <c r="E2469" s="170">
        <f t="shared" si="931"/>
        <v>3.7175456249383155E-6</v>
      </c>
      <c r="F2469" s="170">
        <f t="shared" si="932"/>
        <v>0.99918921863337495</v>
      </c>
      <c r="G2469" s="147">
        <f t="shared" si="933"/>
        <v>3.7175456249383155E-6</v>
      </c>
      <c r="H2469" s="147" t="str">
        <f t="shared" si="934"/>
        <v/>
      </c>
      <c r="I2469" s="147" t="str">
        <f t="shared" si="935"/>
        <v/>
      </c>
      <c r="J2469" s="147">
        <f t="shared" si="936"/>
        <v>4.4692780560226206E-6</v>
      </c>
      <c r="K2469" s="147" t="str">
        <f t="shared" si="937"/>
        <v/>
      </c>
      <c r="L2469" s="147" t="str">
        <f t="shared" si="938"/>
        <v/>
      </c>
      <c r="P2469" s="151">
        <v>1788</v>
      </c>
      <c r="Q2469" s="147">
        <f t="shared" si="939"/>
        <v>75716.502964999818</v>
      </c>
      <c r="R2469" s="170">
        <f t="shared" si="940"/>
        <v>1.1559134176998723E-7</v>
      </c>
      <c r="S2469" s="170">
        <f t="shared" si="941"/>
        <v>0.99918921863337495</v>
      </c>
      <c r="T2469" s="147">
        <f t="shared" si="942"/>
        <v>1.1559134176998723E-7</v>
      </c>
      <c r="U2469" s="147" t="str">
        <f t="shared" si="943"/>
        <v/>
      </c>
      <c r="V2469" s="147" t="str">
        <f t="shared" si="944"/>
        <v/>
      </c>
      <c r="W2469" s="171">
        <f t="shared" si="945"/>
        <v>9.6295894889414077E-7</v>
      </c>
      <c r="X2469" s="169" t="str">
        <f t="shared" si="946"/>
        <v/>
      </c>
      <c r="Y2469" s="147" t="str">
        <f t="shared" si="947"/>
        <v/>
      </c>
      <c r="AC2469" s="151">
        <v>1788</v>
      </c>
      <c r="AD2469" s="147">
        <f t="shared" si="948"/>
        <v>3.1520000000000001</v>
      </c>
      <c r="AE2469" s="170">
        <f t="shared" si="949"/>
        <v>2.7767043692435104E-3</v>
      </c>
      <c r="AF2469" s="170">
        <f t="shared" si="950"/>
        <v>0.99918921863337495</v>
      </c>
      <c r="AG2469" s="147">
        <f t="shared" si="951"/>
        <v>2.7767043692435104E-3</v>
      </c>
      <c r="AH2469" s="147" t="str">
        <f t="shared" si="952"/>
        <v/>
      </c>
      <c r="AI2469" s="147" t="str">
        <f t="shared" si="953"/>
        <v/>
      </c>
      <c r="AJ2469" s="169">
        <f t="shared" si="954"/>
        <v>0</v>
      </c>
      <c r="AK2469" s="169" t="str">
        <f t="shared" si="955"/>
        <v/>
      </c>
      <c r="AL2469" s="169" t="str">
        <f t="shared" si="956"/>
        <v/>
      </c>
      <c r="AM2469" s="169"/>
      <c r="AN2469" s="169"/>
      <c r="AO2469" s="169"/>
      <c r="AP2469" s="169"/>
      <c r="AQ2469" s="169"/>
      <c r="AR2469" s="169"/>
      <c r="AS2469" s="169"/>
      <c r="AT2469" s="148"/>
      <c r="AU2469" s="149"/>
      <c r="AV2469" s="148"/>
      <c r="AW2469" s="173"/>
      <c r="AX2469" s="174"/>
      <c r="AY2469" s="175"/>
      <c r="AZ2469" s="175"/>
      <c r="BA2469" s="176"/>
      <c r="BB2469" s="176"/>
      <c r="BC2469" s="150"/>
      <c r="BE2469" s="151">
        <v>1765</v>
      </c>
      <c r="BF2469" s="164">
        <f t="shared" si="958"/>
        <v>11.289599999999801</v>
      </c>
      <c r="BG2469" s="177">
        <f t="shared" si="959"/>
        <v>0.12647618107803177</v>
      </c>
      <c r="BH2469" s="178">
        <f t="shared" si="960"/>
        <v>2.5751501274273725E-4</v>
      </c>
      <c r="BI2469" s="179" t="str">
        <f t="shared" si="961"/>
        <v/>
      </c>
      <c r="BJ2469" s="179" t="str">
        <f t="shared" si="957"/>
        <v/>
      </c>
    </row>
    <row r="2470" spans="2:62" ht="20.100000000000001" customHeight="1" x14ac:dyDescent="0.25">
      <c r="B2470" s="147"/>
      <c r="C2470" s="151">
        <v>1789</v>
      </c>
      <c r="D2470" s="147">
        <f t="shared" si="930"/>
        <v>2357.2754374676738</v>
      </c>
      <c r="E2470" s="170">
        <f t="shared" si="931"/>
        <v>3.6709396778105751E-6</v>
      </c>
      <c r="F2470" s="170">
        <f t="shared" si="932"/>
        <v>0.99920025569746962</v>
      </c>
      <c r="G2470" s="147">
        <f t="shared" si="933"/>
        <v>3.6709396778105751E-6</v>
      </c>
      <c r="H2470" s="147" t="str">
        <f t="shared" si="934"/>
        <v/>
      </c>
      <c r="I2470" s="147" t="str">
        <f t="shared" si="935"/>
        <v/>
      </c>
      <c r="J2470" s="147">
        <f t="shared" si="936"/>
        <v>4.5248796042310712E-6</v>
      </c>
      <c r="K2470" s="147" t="str">
        <f t="shared" si="937"/>
        <v/>
      </c>
      <c r="L2470" s="147" t="str">
        <f t="shared" si="938"/>
        <v/>
      </c>
      <c r="P2470" s="151">
        <v>1789</v>
      </c>
      <c r="Q2470" s="147">
        <f t="shared" si="939"/>
        <v>75812.589897696511</v>
      </c>
      <c r="R2470" s="170">
        <f t="shared" si="940"/>
        <v>1.1414220179795368E-7</v>
      </c>
      <c r="S2470" s="170">
        <f t="shared" si="941"/>
        <v>0.99920025569746962</v>
      </c>
      <c r="T2470" s="147">
        <f t="shared" si="942"/>
        <v>1.1414220179795368E-7</v>
      </c>
      <c r="U2470" s="147" t="str">
        <f t="shared" si="943"/>
        <v/>
      </c>
      <c r="V2470" s="147" t="str">
        <f t="shared" si="944"/>
        <v/>
      </c>
      <c r="W2470" s="171">
        <f t="shared" si="945"/>
        <v>9.5380279043792709E-7</v>
      </c>
      <c r="X2470" s="169" t="str">
        <f t="shared" si="946"/>
        <v/>
      </c>
      <c r="Y2470" s="147" t="str">
        <f t="shared" si="947"/>
        <v/>
      </c>
      <c r="AC2470" s="151">
        <v>1789</v>
      </c>
      <c r="AD2470" s="147">
        <f t="shared" si="948"/>
        <v>3.1560000000000006</v>
      </c>
      <c r="AE2470" s="170">
        <f t="shared" si="949"/>
        <v>2.7418935155032816E-3</v>
      </c>
      <c r="AF2470" s="170">
        <f t="shared" si="950"/>
        <v>0.99920025569746962</v>
      </c>
      <c r="AG2470" s="147">
        <f t="shared" si="951"/>
        <v>2.7418935155032816E-3</v>
      </c>
      <c r="AH2470" s="147" t="str">
        <f t="shared" si="952"/>
        <v/>
      </c>
      <c r="AI2470" s="147" t="str">
        <f t="shared" si="953"/>
        <v/>
      </c>
      <c r="AJ2470" s="169">
        <f t="shared" si="954"/>
        <v>0</v>
      </c>
      <c r="AK2470" s="169" t="str">
        <f t="shared" si="955"/>
        <v/>
      </c>
      <c r="AL2470" s="169" t="str">
        <f t="shared" si="956"/>
        <v/>
      </c>
      <c r="AM2470" s="169"/>
      <c r="AN2470" s="169"/>
      <c r="AO2470" s="169"/>
      <c r="AP2470" s="169"/>
      <c r="AQ2470" s="169"/>
      <c r="AR2470" s="169"/>
      <c r="AS2470" s="169"/>
      <c r="AT2470" s="148"/>
      <c r="AU2470" s="149"/>
      <c r="AV2470" s="148"/>
      <c r="AW2470" s="173"/>
      <c r="AX2470" s="174"/>
      <c r="AY2470" s="175"/>
      <c r="AZ2470" s="175"/>
      <c r="BA2470" s="176"/>
      <c r="BB2470" s="176"/>
      <c r="BC2470" s="150"/>
      <c r="BE2470" s="151">
        <v>1766</v>
      </c>
      <c r="BF2470" s="164">
        <f t="shared" si="958"/>
        <v>11.2959999999998</v>
      </c>
      <c r="BG2470" s="177">
        <f t="shared" si="959"/>
        <v>0.12621866606528903</v>
      </c>
      <c r="BH2470" s="178">
        <f t="shared" si="960"/>
        <v>2.5705612624443708E-4</v>
      </c>
      <c r="BI2470" s="179" t="str">
        <f t="shared" si="961"/>
        <v/>
      </c>
      <c r="BJ2470" s="179" t="str">
        <f t="shared" si="957"/>
        <v/>
      </c>
    </row>
    <row r="2471" spans="2:62" ht="20.100000000000001" customHeight="1" x14ac:dyDescent="0.25">
      <c r="B2471" s="147"/>
      <c r="C2471" s="151">
        <v>1790</v>
      </c>
      <c r="D2471" s="147">
        <f t="shared" si="930"/>
        <v>2360.2631122933622</v>
      </c>
      <c r="E2471" s="170">
        <f t="shared" si="931"/>
        <v>3.6248600196541179E-6</v>
      </c>
      <c r="F2471" s="170">
        <f t="shared" si="932"/>
        <v>0.99921115430562446</v>
      </c>
      <c r="G2471" s="147">
        <f t="shared" si="933"/>
        <v>3.6248600196541179E-6</v>
      </c>
      <c r="H2471" s="147" t="str">
        <f t="shared" si="934"/>
        <v/>
      </c>
      <c r="I2471" s="147" t="str">
        <f t="shared" si="935"/>
        <v/>
      </c>
      <c r="J2471" s="147">
        <f t="shared" si="936"/>
        <v>4.581099583913785E-6</v>
      </c>
      <c r="K2471" s="147" t="str">
        <f t="shared" si="937"/>
        <v/>
      </c>
      <c r="L2471" s="147" t="str">
        <f t="shared" si="938"/>
        <v/>
      </c>
      <c r="P2471" s="151">
        <v>1790</v>
      </c>
      <c r="Q2471" s="147">
        <f t="shared" si="939"/>
        <v>75908.676830393233</v>
      </c>
      <c r="R2471" s="170">
        <f t="shared" si="940"/>
        <v>1.1270942596895594E-7</v>
      </c>
      <c r="S2471" s="170">
        <f t="shared" si="941"/>
        <v>0.99921115430562446</v>
      </c>
      <c r="T2471" s="147">
        <f t="shared" si="942"/>
        <v>1.1270942596895594E-7</v>
      </c>
      <c r="U2471" s="147" t="str">
        <f t="shared" si="943"/>
        <v/>
      </c>
      <c r="V2471" s="147" t="str">
        <f t="shared" si="944"/>
        <v/>
      </c>
      <c r="W2471" s="171">
        <f t="shared" si="945"/>
        <v>9.4471857639636343E-7</v>
      </c>
      <c r="X2471" s="169" t="str">
        <f t="shared" si="946"/>
        <v/>
      </c>
      <c r="Y2471" s="147" t="str">
        <f t="shared" si="947"/>
        <v/>
      </c>
      <c r="AC2471" s="151">
        <v>1790</v>
      </c>
      <c r="AD2471" s="147">
        <f t="shared" si="948"/>
        <v>3.16</v>
      </c>
      <c r="AE2471" s="170">
        <f t="shared" si="949"/>
        <v>2.7074757568406999E-3</v>
      </c>
      <c r="AF2471" s="170">
        <f t="shared" si="950"/>
        <v>0.99921115430562446</v>
      </c>
      <c r="AG2471" s="147">
        <f t="shared" si="951"/>
        <v>2.7074757568406999E-3</v>
      </c>
      <c r="AH2471" s="147" t="str">
        <f t="shared" si="952"/>
        <v/>
      </c>
      <c r="AI2471" s="147" t="str">
        <f t="shared" si="953"/>
        <v/>
      </c>
      <c r="AJ2471" s="169">
        <f t="shared" si="954"/>
        <v>0</v>
      </c>
      <c r="AK2471" s="169" t="str">
        <f t="shared" si="955"/>
        <v/>
      </c>
      <c r="AL2471" s="169" t="str">
        <f t="shared" si="956"/>
        <v/>
      </c>
      <c r="AM2471" s="169"/>
      <c r="AN2471" s="169"/>
      <c r="AO2471" s="169"/>
      <c r="AP2471" s="169"/>
      <c r="AQ2471" s="169"/>
      <c r="AR2471" s="169"/>
      <c r="AS2471" s="169"/>
      <c r="AT2471" s="148"/>
      <c r="AU2471" s="149"/>
      <c r="AV2471" s="148"/>
      <c r="AW2471" s="173"/>
      <c r="AX2471" s="174"/>
      <c r="AY2471" s="175"/>
      <c r="AZ2471" s="175"/>
      <c r="BA2471" s="176"/>
      <c r="BB2471" s="176"/>
      <c r="BC2471" s="150"/>
      <c r="BE2471" s="151">
        <v>1767</v>
      </c>
      <c r="BF2471" s="164">
        <f t="shared" si="958"/>
        <v>11.3023999999998</v>
      </c>
      <c r="BG2471" s="177">
        <f t="shared" si="959"/>
        <v>0.12596160993904459</v>
      </c>
      <c r="BH2471" s="178">
        <f t="shared" si="960"/>
        <v>2.5659785166670668E-4</v>
      </c>
      <c r="BI2471" s="179" t="str">
        <f t="shared" si="961"/>
        <v/>
      </c>
      <c r="BJ2471" s="179" t="str">
        <f t="shared" si="957"/>
        <v/>
      </c>
    </row>
    <row r="2472" spans="2:62" ht="20.100000000000001" customHeight="1" x14ac:dyDescent="0.25">
      <c r="B2472" s="147"/>
      <c r="C2472" s="151">
        <v>1791</v>
      </c>
      <c r="D2472" s="147">
        <f t="shared" si="930"/>
        <v>2363.2507871190496</v>
      </c>
      <c r="E2472" s="170">
        <f t="shared" si="931"/>
        <v>3.5793015094823794E-6</v>
      </c>
      <c r="F2472" s="170">
        <f t="shared" si="932"/>
        <v>0.99922191602252997</v>
      </c>
      <c r="G2472" s="147">
        <f t="shared" si="933"/>
        <v>3.5793015094823794E-6</v>
      </c>
      <c r="H2472" s="147" t="str">
        <f t="shared" si="934"/>
        <v/>
      </c>
      <c r="I2472" s="147" t="str">
        <f t="shared" si="935"/>
        <v/>
      </c>
      <c r="J2472" s="147">
        <f t="shared" si="936"/>
        <v>4.6379438686552829E-6</v>
      </c>
      <c r="K2472" s="147" t="str">
        <f t="shared" si="937"/>
        <v/>
      </c>
      <c r="L2472" s="147" t="str">
        <f t="shared" si="938"/>
        <v/>
      </c>
      <c r="P2472" s="151">
        <v>1791</v>
      </c>
      <c r="Q2472" s="147">
        <f t="shared" si="939"/>
        <v>76004.763763089926</v>
      </c>
      <c r="R2472" s="170">
        <f t="shared" si="940"/>
        <v>1.11292854431954E-7</v>
      </c>
      <c r="S2472" s="170">
        <f t="shared" si="941"/>
        <v>0.99922191602252997</v>
      </c>
      <c r="T2472" s="147">
        <f t="shared" si="942"/>
        <v>1.11292854431954E-7</v>
      </c>
      <c r="U2472" s="147" t="str">
        <f t="shared" si="943"/>
        <v/>
      </c>
      <c r="V2472" s="147" t="str">
        <f t="shared" si="944"/>
        <v/>
      </c>
      <c r="W2472" s="171">
        <f t="shared" si="945"/>
        <v>9.3570591086426238E-7</v>
      </c>
      <c r="X2472" s="169" t="str">
        <f t="shared" si="946"/>
        <v/>
      </c>
      <c r="Y2472" s="147" t="str">
        <f t="shared" si="947"/>
        <v/>
      </c>
      <c r="AC2472" s="151">
        <v>1791</v>
      </c>
      <c r="AD2472" s="147">
        <f t="shared" si="948"/>
        <v>3.1640000000000006</v>
      </c>
      <c r="AE2472" s="170">
        <f t="shared" si="949"/>
        <v>2.6734472533567061E-3</v>
      </c>
      <c r="AF2472" s="170">
        <f t="shared" si="950"/>
        <v>0.99922191602252997</v>
      </c>
      <c r="AG2472" s="147">
        <f t="shared" si="951"/>
        <v>2.6734472533567061E-3</v>
      </c>
      <c r="AH2472" s="147" t="str">
        <f t="shared" si="952"/>
        <v/>
      </c>
      <c r="AI2472" s="147" t="str">
        <f t="shared" si="953"/>
        <v/>
      </c>
      <c r="AJ2472" s="169">
        <f t="shared" si="954"/>
        <v>0</v>
      </c>
      <c r="AK2472" s="169" t="str">
        <f t="shared" si="955"/>
        <v/>
      </c>
      <c r="AL2472" s="169" t="str">
        <f t="shared" si="956"/>
        <v/>
      </c>
      <c r="AM2472" s="169"/>
      <c r="AN2472" s="169"/>
      <c r="AO2472" s="169"/>
      <c r="AP2472" s="169"/>
      <c r="AQ2472" s="169"/>
      <c r="AR2472" s="169"/>
      <c r="AS2472" s="169"/>
      <c r="AT2472" s="148"/>
      <c r="AU2472" s="149"/>
      <c r="AV2472" s="148"/>
      <c r="AW2472" s="173"/>
      <c r="AX2472" s="174"/>
      <c r="AY2472" s="175"/>
      <c r="AZ2472" s="175"/>
      <c r="BA2472" s="176"/>
      <c r="BB2472" s="176"/>
      <c r="BC2472" s="150"/>
      <c r="BE2472" s="151">
        <v>1768</v>
      </c>
      <c r="BF2472" s="164">
        <f t="shared" si="958"/>
        <v>11.308799999999799</v>
      </c>
      <c r="BG2472" s="177">
        <f t="shared" si="959"/>
        <v>0.12570501208737789</v>
      </c>
      <c r="BH2472" s="178">
        <f t="shared" si="960"/>
        <v>2.5614018888531209E-4</v>
      </c>
      <c r="BI2472" s="179" t="str">
        <f t="shared" si="961"/>
        <v/>
      </c>
      <c r="BJ2472" s="179" t="str">
        <f t="shared" si="957"/>
        <v/>
      </c>
    </row>
    <row r="2473" spans="2:62" ht="20.100000000000001" customHeight="1" x14ac:dyDescent="0.25">
      <c r="B2473" s="147"/>
      <c r="C2473" s="151">
        <v>1792</v>
      </c>
      <c r="D2473" s="147">
        <f t="shared" ref="D2473:D2536" si="962">D$675+(C2473*D$678)</f>
        <v>2366.2384619447371</v>
      </c>
      <c r="E2473" s="170">
        <f t="shared" ref="E2473:E2536" si="963">_xlfn.NORM.DIST(D2473,D$672,D$673,0)</f>
        <v>3.5342590460241782E-6</v>
      </c>
      <c r="F2473" s="170">
        <f t="shared" ref="F2473:F2536" si="964">_xlfn.NORM.DIST(D2473,D$672,D$673,1)</f>
        <v>0.99923254239757653</v>
      </c>
      <c r="G2473" s="147">
        <f t="shared" ref="G2473:G2536" si="965">IF(OR(F2473&lt;H$677,F2473&gt;H$678),E2473,"")</f>
        <v>3.5342590460241782E-6</v>
      </c>
      <c r="H2473" s="147" t="str">
        <f t="shared" ref="H2473:H2536" si="966">IF(AND(F2473&gt;H$677,F2473&lt;H$678),E2473,"")</f>
        <v/>
      </c>
      <c r="I2473" s="147" t="str">
        <f t="shared" ref="I2473:I2536" si="967">IF(E2473=MAX(E$681:E$2681),E2473,"")</f>
        <v/>
      </c>
      <c r="J2473" s="147">
        <f t="shared" ref="J2473:J2536" si="968">_xlfn.NORM.DIST(D2473,H$673,H$674,0)</f>
        <v>4.6954183748174172E-6</v>
      </c>
      <c r="K2473" s="147" t="str">
        <f t="shared" ref="K2473:K2536" si="969">IF(J2473=MAX(J$681:J$2681),E2473,"")</f>
        <v/>
      </c>
      <c r="L2473" s="147" t="str">
        <f t="shared" ref="L2473:L2536" si="970">IF(K2473=MIN(K$681:K$2681),K2473,"")</f>
        <v/>
      </c>
      <c r="P2473" s="151">
        <v>1792</v>
      </c>
      <c r="Q2473" s="147">
        <f t="shared" ref="Q2473:Q2536" si="971">Q$675+(P2473*Q$678)</f>
        <v>76100.850695786619</v>
      </c>
      <c r="R2473" s="170">
        <f t="shared" ref="R2473:R2536" si="972">_xlfn.NORM.DIST(Q2473,Q$672,Q$673,0)</f>
        <v>1.0989232857079662E-7</v>
      </c>
      <c r="S2473" s="170">
        <f t="shared" ref="S2473:S2536" si="973">_xlfn.NORM.DIST(Q2473,Q$672,Q$673,1)</f>
        <v>0.99923254239757653</v>
      </c>
      <c r="T2473" s="147">
        <f t="shared" ref="T2473:T2536" si="974">IF(OR(S2473&lt;$U$677,S2473&gt;$U$678),R2473,"")</f>
        <v>1.0989232857079662E-7</v>
      </c>
      <c r="U2473" s="147" t="str">
        <f t="shared" ref="U2473:U2536" si="975">IF(AND(S2473&gt;U$677,S2473&lt;U$678),R2473,"")</f>
        <v/>
      </c>
      <c r="V2473" s="147" t="str">
        <f t="shared" ref="V2473:V2536" si="976">IF(R2473=MAX(R$681:R$2681),R2473,"")</f>
        <v/>
      </c>
      <c r="W2473" s="171">
        <f t="shared" ref="W2473:W2536" si="977">_xlfn.NORM.DIST(Q2473,U$673,U$674,0)</f>
        <v>9.2676439829233001E-7</v>
      </c>
      <c r="X2473" s="169" t="str">
        <f t="shared" ref="X2473:X2536" si="978">IF(W2473=MAX(W$681:W$2681),R2473,"")</f>
        <v/>
      </c>
      <c r="Y2473" s="147" t="str">
        <f t="shared" ref="Y2473:Y2536" si="979">IF(X2473=MIN(X$681:X$2681),X2473,"")</f>
        <v/>
      </c>
      <c r="AC2473" s="151">
        <v>1792</v>
      </c>
      <c r="AD2473" s="147">
        <f t="shared" ref="AD2473:AD2536" si="980">AD$675+(AC2473*AD$678)</f>
        <v>3.1680000000000001</v>
      </c>
      <c r="AE2473" s="170">
        <f t="shared" ref="AE2473:AE2536" si="981">_xlfn.NORM.DIST(AD2473,AD$672,AD$673,0)</f>
        <v>2.6398041948164515E-3</v>
      </c>
      <c r="AF2473" s="170">
        <f t="shared" ref="AF2473:AF2536" si="982">_xlfn.NORM.DIST(AD2473,AD$672,AD$673,1)</f>
        <v>0.99923254239757653</v>
      </c>
      <c r="AG2473" s="147">
        <f t="shared" ref="AG2473:AG2536" si="983">IF(OR(AF2473&lt;H$677,AF2473&gt;H$678),AE2473,"")</f>
        <v>2.6398041948164515E-3</v>
      </c>
      <c r="AH2473" s="147" t="str">
        <f t="shared" ref="AH2473:AH2536" si="984">IF(AND(AF2473&gt;U$677,AF2473&lt;U$678),AE2473,"")</f>
        <v/>
      </c>
      <c r="AI2473" s="147" t="str">
        <f t="shared" ref="AI2473:AI2536" si="985">IF(AE2473=MAX(AE$681:AE$2681),AE2473,"")</f>
        <v/>
      </c>
      <c r="AJ2473" s="169">
        <f t="shared" ref="AJ2473:AJ2536" si="986">_xlfn.NORM.DIST(AC2473,AH$673,AH$674,0)</f>
        <v>0</v>
      </c>
      <c r="AK2473" s="169" t="str">
        <f t="shared" ref="AK2473:AK2536" si="987">IF(AJ2473=MAX(AJ$681:AJ$2681),AE2473,"")</f>
        <v/>
      </c>
      <c r="AL2473" s="169" t="str">
        <f t="shared" ref="AL2473:AL2536" si="988">IF(AK2473=MIN(AK$681:AK$2681),AK2473,"")</f>
        <v/>
      </c>
      <c r="AM2473" s="169"/>
      <c r="AN2473" s="169"/>
      <c r="AO2473" s="169"/>
      <c r="AP2473" s="169"/>
      <c r="AQ2473" s="169"/>
      <c r="AR2473" s="169"/>
      <c r="AS2473" s="169"/>
      <c r="AT2473" s="148"/>
      <c r="AU2473" s="149"/>
      <c r="AV2473" s="148"/>
      <c r="AW2473" s="173"/>
      <c r="AX2473" s="174"/>
      <c r="AY2473" s="175"/>
      <c r="AZ2473" s="175"/>
      <c r="BA2473" s="176"/>
      <c r="BB2473" s="176"/>
      <c r="BC2473" s="150"/>
      <c r="BE2473" s="151">
        <v>1769</v>
      </c>
      <c r="BF2473" s="164">
        <f t="shared" si="958"/>
        <v>11.315199999999798</v>
      </c>
      <c r="BG2473" s="177">
        <f t="shared" si="959"/>
        <v>0.12544887189849258</v>
      </c>
      <c r="BH2473" s="178">
        <f t="shared" si="960"/>
        <v>2.5568313777360463E-4</v>
      </c>
      <c r="BI2473" s="179" t="str">
        <f t="shared" si="961"/>
        <v/>
      </c>
      <c r="BJ2473" s="179" t="str">
        <f t="shared" si="957"/>
        <v/>
      </c>
    </row>
    <row r="2474" spans="2:62" ht="20.100000000000001" customHeight="1" x14ac:dyDescent="0.25">
      <c r="B2474" s="147"/>
      <c r="C2474" s="151">
        <v>1793</v>
      </c>
      <c r="D2474" s="147">
        <f t="shared" si="962"/>
        <v>2369.2261367704255</v>
      </c>
      <c r="E2474" s="170">
        <f t="shared" si="963"/>
        <v>3.4897275675490162E-6</v>
      </c>
      <c r="F2474" s="170">
        <f t="shared" si="964"/>
        <v>0.9992430349649728</v>
      </c>
      <c r="G2474" s="147">
        <f t="shared" si="965"/>
        <v>3.4897275675490162E-6</v>
      </c>
      <c r="H2474" s="147" t="str">
        <f t="shared" si="966"/>
        <v/>
      </c>
      <c r="I2474" s="147" t="str">
        <f t="shared" si="967"/>
        <v/>
      </c>
      <c r="J2474" s="147">
        <f t="shared" si="968"/>
        <v>4.7535290616891051E-6</v>
      </c>
      <c r="K2474" s="147" t="str">
        <f t="shared" si="969"/>
        <v/>
      </c>
      <c r="L2474" s="147" t="str">
        <f t="shared" si="970"/>
        <v/>
      </c>
      <c r="P2474" s="151">
        <v>1793</v>
      </c>
      <c r="Q2474" s="147">
        <f t="shared" si="971"/>
        <v>76196.937628483312</v>
      </c>
      <c r="R2474" s="170">
        <f t="shared" si="972"/>
        <v>1.0850769099878853E-7</v>
      </c>
      <c r="S2474" s="170">
        <f t="shared" si="973"/>
        <v>0.9992430349649728</v>
      </c>
      <c r="T2474" s="147">
        <f t="shared" si="974"/>
        <v>1.0850769099878853E-7</v>
      </c>
      <c r="U2474" s="147" t="str">
        <f t="shared" si="975"/>
        <v/>
      </c>
      <c r="V2474" s="147" t="str">
        <f t="shared" si="976"/>
        <v/>
      </c>
      <c r="W2474" s="171">
        <f t="shared" si="977"/>
        <v>9.1789364350897495E-7</v>
      </c>
      <c r="X2474" s="169" t="str">
        <f t="shared" si="978"/>
        <v/>
      </c>
      <c r="Y2474" s="147" t="str">
        <f t="shared" si="979"/>
        <v/>
      </c>
      <c r="AC2474" s="151">
        <v>1793</v>
      </c>
      <c r="AD2474" s="147">
        <f t="shared" si="980"/>
        <v>3.1719999999999997</v>
      </c>
      <c r="AE2474" s="170">
        <f t="shared" si="981"/>
        <v>2.6065428005187358E-3</v>
      </c>
      <c r="AF2474" s="170">
        <f t="shared" si="982"/>
        <v>0.9992430349649728</v>
      </c>
      <c r="AG2474" s="147">
        <f t="shared" si="983"/>
        <v>2.6065428005187358E-3</v>
      </c>
      <c r="AH2474" s="147" t="str">
        <f t="shared" si="984"/>
        <v/>
      </c>
      <c r="AI2474" s="147" t="str">
        <f t="shared" si="985"/>
        <v/>
      </c>
      <c r="AJ2474" s="169">
        <f t="shared" si="986"/>
        <v>0</v>
      </c>
      <c r="AK2474" s="169" t="str">
        <f t="shared" si="987"/>
        <v/>
      </c>
      <c r="AL2474" s="169" t="str">
        <f t="shared" si="988"/>
        <v/>
      </c>
      <c r="AM2474" s="169"/>
      <c r="AN2474" s="169"/>
      <c r="AO2474" s="169"/>
      <c r="AP2474" s="169"/>
      <c r="AQ2474" s="169"/>
      <c r="AR2474" s="169"/>
      <c r="AS2474" s="169"/>
      <c r="AT2474" s="148"/>
      <c r="AU2474" s="149"/>
      <c r="AV2474" s="148"/>
      <c r="AW2474" s="173"/>
      <c r="AX2474" s="174"/>
      <c r="AY2474" s="175"/>
      <c r="AZ2474" s="175"/>
      <c r="BA2474" s="176"/>
      <c r="BB2474" s="176"/>
      <c r="BC2474" s="150"/>
      <c r="BE2474" s="151">
        <v>1770</v>
      </c>
      <c r="BF2474" s="164">
        <f t="shared" si="958"/>
        <v>11.321599999999798</v>
      </c>
      <c r="BG2474" s="177">
        <f t="shared" si="959"/>
        <v>0.12519318876071897</v>
      </c>
      <c r="BH2474" s="178">
        <f t="shared" si="960"/>
        <v>2.552266982020629E-4</v>
      </c>
      <c r="BI2474" s="179" t="str">
        <f t="shared" si="961"/>
        <v/>
      </c>
      <c r="BJ2474" s="179" t="str">
        <f t="shared" si="957"/>
        <v/>
      </c>
    </row>
    <row r="2475" spans="2:62" ht="20.100000000000001" customHeight="1" x14ac:dyDescent="0.25">
      <c r="B2475" s="147"/>
      <c r="C2475" s="151">
        <v>1794</v>
      </c>
      <c r="D2475" s="147">
        <f t="shared" si="962"/>
        <v>2372.2138115961129</v>
      </c>
      <c r="E2475" s="170">
        <f t="shared" si="963"/>
        <v>3.4457020516914231E-6</v>
      </c>
      <c r="F2475" s="170">
        <f t="shared" si="964"/>
        <v>0.99925339524386336</v>
      </c>
      <c r="G2475" s="147">
        <f t="shared" si="965"/>
        <v>3.4457020516914231E-6</v>
      </c>
      <c r="H2475" s="147" t="str">
        <f t="shared" si="966"/>
        <v/>
      </c>
      <c r="I2475" s="147" t="str">
        <f t="shared" si="967"/>
        <v/>
      </c>
      <c r="J2475" s="147">
        <f t="shared" si="968"/>
        <v>4.8122819316344889E-6</v>
      </c>
      <c r="K2475" s="147" t="str">
        <f t="shared" si="969"/>
        <v/>
      </c>
      <c r="L2475" s="147" t="str">
        <f t="shared" si="970"/>
        <v/>
      </c>
      <c r="P2475" s="151">
        <v>1794</v>
      </c>
      <c r="Q2475" s="147">
        <f t="shared" si="971"/>
        <v>76293.024561180006</v>
      </c>
      <c r="R2475" s="170">
        <f t="shared" si="972"/>
        <v>1.0713878555322863E-7</v>
      </c>
      <c r="S2475" s="170">
        <f t="shared" si="973"/>
        <v>0.99925339524386336</v>
      </c>
      <c r="T2475" s="147">
        <f t="shared" si="974"/>
        <v>1.0713878555322863E-7</v>
      </c>
      <c r="U2475" s="147" t="str">
        <f t="shared" si="975"/>
        <v/>
      </c>
      <c r="V2475" s="147" t="str">
        <f t="shared" si="976"/>
        <v/>
      </c>
      <c r="W2475" s="171">
        <f t="shared" si="977"/>
        <v>9.0909325174187061E-7</v>
      </c>
      <c r="X2475" s="169" t="str">
        <f t="shared" si="978"/>
        <v/>
      </c>
      <c r="Y2475" s="147" t="str">
        <f t="shared" si="979"/>
        <v/>
      </c>
      <c r="AC2475" s="151">
        <v>1794</v>
      </c>
      <c r="AD2475" s="147">
        <f t="shared" si="980"/>
        <v>3.1760000000000002</v>
      </c>
      <c r="AE2475" s="170">
        <f t="shared" si="981"/>
        <v>2.5736593191648164E-3</v>
      </c>
      <c r="AF2475" s="170">
        <f t="shared" si="982"/>
        <v>0.99925339524386336</v>
      </c>
      <c r="AG2475" s="147">
        <f t="shared" si="983"/>
        <v>2.5736593191648164E-3</v>
      </c>
      <c r="AH2475" s="147" t="str">
        <f t="shared" si="984"/>
        <v/>
      </c>
      <c r="AI2475" s="147" t="str">
        <f t="shared" si="985"/>
        <v/>
      </c>
      <c r="AJ2475" s="169">
        <f t="shared" si="986"/>
        <v>0</v>
      </c>
      <c r="AK2475" s="169" t="str">
        <f t="shared" si="987"/>
        <v/>
      </c>
      <c r="AL2475" s="169" t="str">
        <f t="shared" si="988"/>
        <v/>
      </c>
      <c r="AM2475" s="169"/>
      <c r="AN2475" s="169"/>
      <c r="AO2475" s="169"/>
      <c r="AP2475" s="169"/>
      <c r="AQ2475" s="169"/>
      <c r="AR2475" s="169"/>
      <c r="AS2475" s="169"/>
      <c r="AT2475" s="148"/>
      <c r="AU2475" s="149"/>
      <c r="AV2475" s="148"/>
      <c r="AW2475" s="173"/>
      <c r="AX2475" s="174"/>
      <c r="AY2475" s="175"/>
      <c r="AZ2475" s="175"/>
      <c r="BA2475" s="176"/>
      <c r="BB2475" s="176"/>
      <c r="BC2475" s="150"/>
      <c r="BE2475" s="151">
        <v>1771</v>
      </c>
      <c r="BF2475" s="164">
        <f t="shared" si="958"/>
        <v>11.327999999999797</v>
      </c>
      <c r="BG2475" s="177">
        <f t="shared" si="959"/>
        <v>0.12493796206251691</v>
      </c>
      <c r="BH2475" s="178">
        <f t="shared" si="960"/>
        <v>2.5477087003789034E-4</v>
      </c>
      <c r="BI2475" s="179" t="str">
        <f t="shared" si="961"/>
        <v/>
      </c>
      <c r="BJ2475" s="179" t="str">
        <f t="shared" si="957"/>
        <v/>
      </c>
    </row>
    <row r="2476" spans="2:62" ht="20.100000000000001" customHeight="1" x14ac:dyDescent="0.25">
      <c r="B2476" s="147"/>
      <c r="C2476" s="151">
        <v>1795</v>
      </c>
      <c r="D2476" s="147">
        <f t="shared" si="962"/>
        <v>2375.2014864218004</v>
      </c>
      <c r="E2476" s="170">
        <f t="shared" si="963"/>
        <v>3.4021775152743032E-6</v>
      </c>
      <c r="F2476" s="170">
        <f t="shared" si="964"/>
        <v>0.9992636247384461</v>
      </c>
      <c r="G2476" s="147">
        <f t="shared" si="965"/>
        <v>3.4021775152743032E-6</v>
      </c>
      <c r="H2476" s="147" t="str">
        <f t="shared" si="966"/>
        <v/>
      </c>
      <c r="I2476" s="147" t="str">
        <f t="shared" si="967"/>
        <v/>
      </c>
      <c r="J2476" s="147">
        <f t="shared" si="968"/>
        <v>4.8716830302396408E-6</v>
      </c>
      <c r="K2476" s="147" t="str">
        <f t="shared" si="969"/>
        <v/>
      </c>
      <c r="L2476" s="147" t="str">
        <f t="shared" si="970"/>
        <v/>
      </c>
      <c r="P2476" s="151">
        <v>1795</v>
      </c>
      <c r="Q2476" s="147">
        <f t="shared" si="971"/>
        <v>76389.111493876728</v>
      </c>
      <c r="R2476" s="170">
        <f t="shared" si="972"/>
        <v>1.0578545728991858E-7</v>
      </c>
      <c r="S2476" s="170">
        <f t="shared" si="973"/>
        <v>0.9992636247384461</v>
      </c>
      <c r="T2476" s="147">
        <f t="shared" si="974"/>
        <v>1.0578545728991858E-7</v>
      </c>
      <c r="U2476" s="147" t="str">
        <f t="shared" si="975"/>
        <v/>
      </c>
      <c r="V2476" s="147" t="str">
        <f t="shared" si="976"/>
        <v/>
      </c>
      <c r="W2476" s="171">
        <f t="shared" si="977"/>
        <v>9.0036282863926809E-7</v>
      </c>
      <c r="X2476" s="169" t="str">
        <f t="shared" si="978"/>
        <v/>
      </c>
      <c r="Y2476" s="147" t="str">
        <f t="shared" si="979"/>
        <v/>
      </c>
      <c r="AC2476" s="151">
        <v>1795</v>
      </c>
      <c r="AD2476" s="147">
        <f t="shared" si="980"/>
        <v>3.1799999999999997</v>
      </c>
      <c r="AE2476" s="170">
        <f t="shared" si="981"/>
        <v>2.5411500287265262E-3</v>
      </c>
      <c r="AF2476" s="170">
        <f t="shared" si="982"/>
        <v>0.9992636247384461</v>
      </c>
      <c r="AG2476" s="147">
        <f t="shared" si="983"/>
        <v>2.5411500287265262E-3</v>
      </c>
      <c r="AH2476" s="147" t="str">
        <f t="shared" si="984"/>
        <v/>
      </c>
      <c r="AI2476" s="147" t="str">
        <f t="shared" si="985"/>
        <v/>
      </c>
      <c r="AJ2476" s="169">
        <f t="shared" si="986"/>
        <v>0</v>
      </c>
      <c r="AK2476" s="169" t="str">
        <f t="shared" si="987"/>
        <v/>
      </c>
      <c r="AL2476" s="169" t="str">
        <f t="shared" si="988"/>
        <v/>
      </c>
      <c r="AM2476" s="169"/>
      <c r="AN2476" s="169"/>
      <c r="AO2476" s="169"/>
      <c r="AP2476" s="169"/>
      <c r="AQ2476" s="169"/>
      <c r="AR2476" s="169"/>
      <c r="AS2476" s="169"/>
      <c r="AT2476" s="148"/>
      <c r="AU2476" s="149"/>
      <c r="AV2476" s="148"/>
      <c r="AW2476" s="173"/>
      <c r="AX2476" s="174"/>
      <c r="AY2476" s="175"/>
      <c r="AZ2476" s="175"/>
      <c r="BA2476" s="176"/>
      <c r="BB2476" s="176"/>
      <c r="BC2476" s="150"/>
      <c r="BE2476" s="151">
        <v>1772</v>
      </c>
      <c r="BF2476" s="164">
        <f t="shared" si="958"/>
        <v>11.334399999999796</v>
      </c>
      <c r="BG2476" s="177">
        <f t="shared" si="959"/>
        <v>0.12468319119247902</v>
      </c>
      <c r="BH2476" s="178">
        <f t="shared" si="960"/>
        <v>2.5431565314583404E-4</v>
      </c>
      <c r="BI2476" s="179" t="str">
        <f t="shared" si="961"/>
        <v/>
      </c>
      <c r="BJ2476" s="179" t="str">
        <f t="shared" si="957"/>
        <v/>
      </c>
    </row>
    <row r="2477" spans="2:62" ht="20.100000000000001" customHeight="1" x14ac:dyDescent="0.25">
      <c r="B2477" s="147"/>
      <c r="C2477" s="151">
        <v>1796</v>
      </c>
      <c r="D2477" s="147">
        <f t="shared" si="962"/>
        <v>2378.1891612474888</v>
      </c>
      <c r="E2477" s="170">
        <f t="shared" si="963"/>
        <v>3.3591490141314632E-6</v>
      </c>
      <c r="F2477" s="170">
        <f t="shared" si="964"/>
        <v>0.99927372493808919</v>
      </c>
      <c r="G2477" s="147">
        <f t="shared" si="965"/>
        <v>3.3591490141314632E-6</v>
      </c>
      <c r="H2477" s="147" t="str">
        <f t="shared" si="966"/>
        <v/>
      </c>
      <c r="I2477" s="147" t="str">
        <f t="shared" si="967"/>
        <v/>
      </c>
      <c r="J2477" s="147">
        <f t="shared" si="968"/>
        <v>4.931738446457383E-6</v>
      </c>
      <c r="K2477" s="147" t="str">
        <f t="shared" si="969"/>
        <v/>
      </c>
      <c r="L2477" s="147" t="str">
        <f t="shared" si="970"/>
        <v/>
      </c>
      <c r="P2477" s="151">
        <v>1796</v>
      </c>
      <c r="Q2477" s="147">
        <f t="shared" si="971"/>
        <v>76485.198426573421</v>
      </c>
      <c r="R2477" s="170">
        <f t="shared" si="972"/>
        <v>1.0444755247764539E-7</v>
      </c>
      <c r="S2477" s="170">
        <f t="shared" si="973"/>
        <v>0.99927372493808919</v>
      </c>
      <c r="T2477" s="147">
        <f t="shared" si="974"/>
        <v>1.0444755247764539E-7</v>
      </c>
      <c r="U2477" s="147" t="str">
        <f t="shared" si="975"/>
        <v/>
      </c>
      <c r="V2477" s="147" t="str">
        <f t="shared" si="976"/>
        <v/>
      </c>
      <c r="W2477" s="171">
        <f t="shared" si="977"/>
        <v>8.9170198029109723E-7</v>
      </c>
      <c r="X2477" s="169" t="str">
        <f t="shared" si="978"/>
        <v/>
      </c>
      <c r="Y2477" s="147" t="str">
        <f t="shared" si="979"/>
        <v/>
      </c>
      <c r="AC2477" s="151">
        <v>1796</v>
      </c>
      <c r="AD2477" s="147">
        <f t="shared" si="980"/>
        <v>3.1840000000000002</v>
      </c>
      <c r="AE2477" s="170">
        <f t="shared" si="981"/>
        <v>2.5090112363136451E-3</v>
      </c>
      <c r="AF2477" s="170">
        <f t="shared" si="982"/>
        <v>0.99927372493808919</v>
      </c>
      <c r="AG2477" s="147">
        <f t="shared" si="983"/>
        <v>2.5090112363136451E-3</v>
      </c>
      <c r="AH2477" s="147" t="str">
        <f t="shared" si="984"/>
        <v/>
      </c>
      <c r="AI2477" s="147" t="str">
        <f t="shared" si="985"/>
        <v/>
      </c>
      <c r="AJ2477" s="169">
        <f t="shared" si="986"/>
        <v>0</v>
      </c>
      <c r="AK2477" s="169" t="str">
        <f t="shared" si="987"/>
        <v/>
      </c>
      <c r="AL2477" s="169" t="str">
        <f t="shared" si="988"/>
        <v/>
      </c>
      <c r="AM2477" s="169"/>
      <c r="AN2477" s="169"/>
      <c r="AO2477" s="169"/>
      <c r="AP2477" s="169"/>
      <c r="AQ2477" s="169"/>
      <c r="AR2477" s="169"/>
      <c r="AS2477" s="169"/>
      <c r="AT2477" s="148"/>
      <c r="AU2477" s="149"/>
      <c r="AV2477" s="148"/>
      <c r="AW2477" s="173"/>
      <c r="AX2477" s="174"/>
      <c r="AY2477" s="175"/>
      <c r="AZ2477" s="175"/>
      <c r="BA2477" s="176"/>
      <c r="BB2477" s="176"/>
      <c r="BC2477" s="150"/>
      <c r="BE2477" s="151">
        <v>1773</v>
      </c>
      <c r="BF2477" s="164">
        <f t="shared" si="958"/>
        <v>11.340799999999795</v>
      </c>
      <c r="BG2477" s="177">
        <f t="shared" si="959"/>
        <v>0.12442887553933318</v>
      </c>
      <c r="BH2477" s="178">
        <f t="shared" si="960"/>
        <v>2.5386104738753246E-4</v>
      </c>
      <c r="BI2477" s="179" t="str">
        <f t="shared" si="961"/>
        <v/>
      </c>
      <c r="BJ2477" s="179" t="str">
        <f t="shared" si="957"/>
        <v/>
      </c>
    </row>
    <row r="2478" spans="2:62" ht="20.100000000000001" customHeight="1" x14ac:dyDescent="0.25">
      <c r="B2478" s="147"/>
      <c r="C2478" s="151">
        <v>1797</v>
      </c>
      <c r="D2478" s="147">
        <f t="shared" si="962"/>
        <v>2381.1768360731762</v>
      </c>
      <c r="E2478" s="170">
        <f t="shared" si="963"/>
        <v>3.3166116429293478E-6</v>
      </c>
      <c r="F2478" s="170">
        <f t="shared" si="964"/>
        <v>0.99928369731744748</v>
      </c>
      <c r="G2478" s="147">
        <f t="shared" si="965"/>
        <v>3.3166116429293478E-6</v>
      </c>
      <c r="H2478" s="147" t="str">
        <f t="shared" si="966"/>
        <v/>
      </c>
      <c r="I2478" s="147" t="str">
        <f t="shared" si="967"/>
        <v/>
      </c>
      <c r="J2478" s="147">
        <f t="shared" si="968"/>
        <v>4.9924543127505156E-6</v>
      </c>
      <c r="K2478" s="147" t="str">
        <f t="shared" si="969"/>
        <v/>
      </c>
      <c r="L2478" s="147" t="str">
        <f t="shared" si="970"/>
        <v/>
      </c>
      <c r="P2478" s="151">
        <v>1797</v>
      </c>
      <c r="Q2478" s="147">
        <f t="shared" si="971"/>
        <v>76581.285359270114</v>
      </c>
      <c r="R2478" s="170">
        <f t="shared" si="972"/>
        <v>1.0312491859263354E-7</v>
      </c>
      <c r="S2478" s="170">
        <f t="shared" si="973"/>
        <v>0.99928369731744748</v>
      </c>
      <c r="T2478" s="147">
        <f t="shared" si="974"/>
        <v>1.0312491859263354E-7</v>
      </c>
      <c r="U2478" s="147" t="str">
        <f t="shared" si="975"/>
        <v/>
      </c>
      <c r="V2478" s="147" t="str">
        <f t="shared" si="976"/>
        <v/>
      </c>
      <c r="W2478" s="171">
        <f t="shared" si="977"/>
        <v>8.8311031324979245E-7</v>
      </c>
      <c r="X2478" s="169" t="str">
        <f t="shared" si="978"/>
        <v/>
      </c>
      <c r="Y2478" s="147" t="str">
        <f t="shared" si="979"/>
        <v/>
      </c>
      <c r="AC2478" s="151">
        <v>1797</v>
      </c>
      <c r="AD2478" s="147">
        <f t="shared" si="980"/>
        <v>3.1879999999999997</v>
      </c>
      <c r="AE2478" s="170">
        <f t="shared" si="981"/>
        <v>2.4772392780407684E-3</v>
      </c>
      <c r="AF2478" s="170">
        <f t="shared" si="982"/>
        <v>0.99928369731744748</v>
      </c>
      <c r="AG2478" s="147">
        <f t="shared" si="983"/>
        <v>2.4772392780407684E-3</v>
      </c>
      <c r="AH2478" s="147" t="str">
        <f t="shared" si="984"/>
        <v/>
      </c>
      <c r="AI2478" s="147" t="str">
        <f t="shared" si="985"/>
        <v/>
      </c>
      <c r="AJ2478" s="169">
        <f t="shared" si="986"/>
        <v>0</v>
      </c>
      <c r="AK2478" s="169" t="str">
        <f t="shared" si="987"/>
        <v/>
      </c>
      <c r="AL2478" s="169" t="str">
        <f t="shared" si="988"/>
        <v/>
      </c>
      <c r="AM2478" s="169"/>
      <c r="AN2478" s="169"/>
      <c r="AO2478" s="169"/>
      <c r="AP2478" s="169"/>
      <c r="AQ2478" s="169"/>
      <c r="AR2478" s="169"/>
      <c r="AS2478" s="169"/>
      <c r="AT2478" s="148"/>
      <c r="AU2478" s="149"/>
      <c r="AV2478" s="148"/>
      <c r="AW2478" s="173"/>
      <c r="AX2478" s="174"/>
      <c r="AY2478" s="175"/>
      <c r="AZ2478" s="175"/>
      <c r="BA2478" s="176"/>
      <c r="BB2478" s="176"/>
      <c r="BC2478" s="150"/>
      <c r="BE2478" s="151">
        <v>1774</v>
      </c>
      <c r="BF2478" s="164">
        <f t="shared" si="958"/>
        <v>11.347199999999795</v>
      </c>
      <c r="BG2478" s="177">
        <f t="shared" si="959"/>
        <v>0.12417501449194565</v>
      </c>
      <c r="BH2478" s="178">
        <f t="shared" si="960"/>
        <v>2.5340705262205665E-4</v>
      </c>
      <c r="BI2478" s="179" t="str">
        <f t="shared" si="961"/>
        <v/>
      </c>
      <c r="BJ2478" s="179" t="str">
        <f t="shared" si="957"/>
        <v/>
      </c>
    </row>
    <row r="2479" spans="2:62" ht="20.100000000000001" customHeight="1" x14ac:dyDescent="0.25">
      <c r="B2479" s="147"/>
      <c r="C2479" s="151">
        <v>1798</v>
      </c>
      <c r="D2479" s="147">
        <f t="shared" si="962"/>
        <v>2384.1645108988646</v>
      </c>
      <c r="E2479" s="170">
        <f t="shared" si="963"/>
        <v>3.2745605349877215E-6</v>
      </c>
      <c r="F2479" s="170">
        <f t="shared" si="964"/>
        <v>0.99929354333657783</v>
      </c>
      <c r="G2479" s="147">
        <f t="shared" si="965"/>
        <v>3.2745605349877215E-6</v>
      </c>
      <c r="H2479" s="147" t="str">
        <f t="shared" si="966"/>
        <v/>
      </c>
      <c r="I2479" s="147" t="str">
        <f t="shared" si="967"/>
        <v/>
      </c>
      <c r="J2479" s="147">
        <f t="shared" si="968"/>
        <v>5.0538368052333341E-6</v>
      </c>
      <c r="K2479" s="147" t="str">
        <f t="shared" si="969"/>
        <v/>
      </c>
      <c r="L2479" s="147" t="str">
        <f t="shared" si="970"/>
        <v/>
      </c>
      <c r="P2479" s="151">
        <v>1798</v>
      </c>
      <c r="Q2479" s="147">
        <f t="shared" si="971"/>
        <v>76677.372291966807</v>
      </c>
      <c r="R2479" s="170">
        <f t="shared" si="972"/>
        <v>1.0181740431297567E-7</v>
      </c>
      <c r="S2479" s="170">
        <f t="shared" si="973"/>
        <v>0.99929354333657783</v>
      </c>
      <c r="T2479" s="147">
        <f t="shared" si="974"/>
        <v>1.0181740431297567E-7</v>
      </c>
      <c r="U2479" s="147" t="str">
        <f t="shared" si="975"/>
        <v/>
      </c>
      <c r="V2479" s="147" t="str">
        <f t="shared" si="976"/>
        <v/>
      </c>
      <c r="W2479" s="171">
        <f t="shared" si="977"/>
        <v>8.745874345509203E-7</v>
      </c>
      <c r="X2479" s="169" t="str">
        <f t="shared" si="978"/>
        <v/>
      </c>
      <c r="Y2479" s="147" t="str">
        <f t="shared" si="979"/>
        <v/>
      </c>
      <c r="AC2479" s="151">
        <v>1798</v>
      </c>
      <c r="AD2479" s="147">
        <f t="shared" si="980"/>
        <v>3.1920000000000002</v>
      </c>
      <c r="AE2479" s="170">
        <f t="shared" si="981"/>
        <v>2.4458305188934013E-3</v>
      </c>
      <c r="AF2479" s="170">
        <f t="shared" si="982"/>
        <v>0.99929354333657783</v>
      </c>
      <c r="AG2479" s="147">
        <f t="shared" si="983"/>
        <v>2.4458305188934013E-3</v>
      </c>
      <c r="AH2479" s="147" t="str">
        <f t="shared" si="984"/>
        <v/>
      </c>
      <c r="AI2479" s="147" t="str">
        <f t="shared" si="985"/>
        <v/>
      </c>
      <c r="AJ2479" s="169">
        <f t="shared" si="986"/>
        <v>0</v>
      </c>
      <c r="AK2479" s="169" t="str">
        <f t="shared" si="987"/>
        <v/>
      </c>
      <c r="AL2479" s="169" t="str">
        <f t="shared" si="988"/>
        <v/>
      </c>
      <c r="AM2479" s="169"/>
      <c r="AN2479" s="169"/>
      <c r="AO2479" s="169"/>
      <c r="AP2479" s="169"/>
      <c r="AQ2479" s="169"/>
      <c r="AR2479" s="169"/>
      <c r="AS2479" s="169"/>
      <c r="AT2479" s="148"/>
      <c r="AU2479" s="149"/>
      <c r="AV2479" s="148"/>
      <c r="AW2479" s="173"/>
      <c r="AX2479" s="174"/>
      <c r="AY2479" s="175"/>
      <c r="AZ2479" s="175"/>
      <c r="BA2479" s="176"/>
      <c r="BB2479" s="176"/>
      <c r="BC2479" s="150"/>
      <c r="BE2479" s="151">
        <v>1775</v>
      </c>
      <c r="BF2479" s="164">
        <f t="shared" si="958"/>
        <v>11.353599999999794</v>
      </c>
      <c r="BG2479" s="177">
        <f t="shared" si="959"/>
        <v>0.12392160743932359</v>
      </c>
      <c r="BH2479" s="178">
        <f t="shared" si="960"/>
        <v>2.5295366870543845E-4</v>
      </c>
      <c r="BI2479" s="179" t="str">
        <f t="shared" si="961"/>
        <v/>
      </c>
      <c r="BJ2479" s="179" t="str">
        <f t="shared" si="957"/>
        <v/>
      </c>
    </row>
    <row r="2480" spans="2:62" ht="20.100000000000001" customHeight="1" x14ac:dyDescent="0.25">
      <c r="B2480" s="147"/>
      <c r="C2480" s="151">
        <v>1799</v>
      </c>
      <c r="D2480" s="147">
        <f t="shared" si="962"/>
        <v>2387.1521857245521</v>
      </c>
      <c r="E2480" s="170">
        <f t="shared" si="963"/>
        <v>3.2329908620998206E-6</v>
      </c>
      <c r="F2480" s="170">
        <f t="shared" si="964"/>
        <v>0.99930326444105444</v>
      </c>
      <c r="G2480" s="147">
        <f t="shared" si="965"/>
        <v>3.2329908620998206E-6</v>
      </c>
      <c r="H2480" s="147" t="str">
        <f t="shared" si="966"/>
        <v/>
      </c>
      <c r="I2480" s="147" t="str">
        <f t="shared" si="967"/>
        <v/>
      </c>
      <c r="J2480" s="147">
        <f t="shared" si="968"/>
        <v>5.1158921438112581E-6</v>
      </c>
      <c r="K2480" s="147" t="str">
        <f t="shared" si="969"/>
        <v/>
      </c>
      <c r="L2480" s="147" t="str">
        <f t="shared" si="970"/>
        <v/>
      </c>
      <c r="P2480" s="151">
        <v>1799</v>
      </c>
      <c r="Q2480" s="147">
        <f t="shared" si="971"/>
        <v>76773.459224663529</v>
      </c>
      <c r="R2480" s="170">
        <f t="shared" si="972"/>
        <v>1.0052485951303581E-7</v>
      </c>
      <c r="S2480" s="170">
        <f t="shared" si="973"/>
        <v>0.99930326444105444</v>
      </c>
      <c r="T2480" s="147">
        <f t="shared" si="974"/>
        <v>1.0052485951303581E-7</v>
      </c>
      <c r="U2480" s="147" t="str">
        <f t="shared" si="975"/>
        <v/>
      </c>
      <c r="V2480" s="147" t="str">
        <f t="shared" si="976"/>
        <v/>
      </c>
      <c r="W2480" s="171">
        <f t="shared" si="977"/>
        <v>8.6613295173354022E-7</v>
      </c>
      <c r="X2480" s="169" t="str">
        <f t="shared" si="978"/>
        <v/>
      </c>
      <c r="Y2480" s="147" t="str">
        <f t="shared" si="979"/>
        <v/>
      </c>
      <c r="AC2480" s="151">
        <v>1799</v>
      </c>
      <c r="AD2480" s="147">
        <f t="shared" si="980"/>
        <v>3.1959999999999997</v>
      </c>
      <c r="AE2480" s="170">
        <f t="shared" si="981"/>
        <v>2.4147813525935867E-3</v>
      </c>
      <c r="AF2480" s="170">
        <f t="shared" si="982"/>
        <v>0.99930326444105444</v>
      </c>
      <c r="AG2480" s="147">
        <f t="shared" si="983"/>
        <v>2.4147813525935867E-3</v>
      </c>
      <c r="AH2480" s="147" t="str">
        <f t="shared" si="984"/>
        <v/>
      </c>
      <c r="AI2480" s="147" t="str">
        <f t="shared" si="985"/>
        <v/>
      </c>
      <c r="AJ2480" s="169">
        <f t="shared" si="986"/>
        <v>0</v>
      </c>
      <c r="AK2480" s="169" t="str">
        <f t="shared" si="987"/>
        <v/>
      </c>
      <c r="AL2480" s="169" t="str">
        <f t="shared" si="988"/>
        <v/>
      </c>
      <c r="AM2480" s="169"/>
      <c r="AN2480" s="169"/>
      <c r="AO2480" s="169"/>
      <c r="AP2480" s="169"/>
      <c r="AQ2480" s="169"/>
      <c r="AR2480" s="169"/>
      <c r="AS2480" s="169"/>
      <c r="AT2480" s="148"/>
      <c r="AU2480" s="149"/>
      <c r="AV2480" s="148"/>
      <c r="AW2480" s="173"/>
      <c r="AX2480" s="174"/>
      <c r="AY2480" s="175"/>
      <c r="AZ2480" s="175"/>
      <c r="BA2480" s="176"/>
      <c r="BB2480" s="176"/>
      <c r="BC2480" s="150"/>
      <c r="BE2480" s="151">
        <v>1776</v>
      </c>
      <c r="BF2480" s="164">
        <f t="shared" si="958"/>
        <v>11.359999999999793</v>
      </c>
      <c r="BG2480" s="177">
        <f t="shared" si="959"/>
        <v>0.12366865377061816</v>
      </c>
      <c r="BH2480" s="178">
        <f t="shared" si="960"/>
        <v>2.5250089549104515E-4</v>
      </c>
      <c r="BI2480" s="179" t="str">
        <f t="shared" si="961"/>
        <v/>
      </c>
      <c r="BJ2480" s="179" t="str">
        <f t="shared" si="957"/>
        <v/>
      </c>
    </row>
    <row r="2481" spans="2:62" ht="20.100000000000001" customHeight="1" x14ac:dyDescent="0.25">
      <c r="B2481" s="147"/>
      <c r="C2481" s="151">
        <v>1800</v>
      </c>
      <c r="D2481" s="147">
        <f t="shared" si="962"/>
        <v>2390.1398605502395</v>
      </c>
      <c r="E2481" s="170">
        <f t="shared" si="963"/>
        <v>3.1918978343514986E-6</v>
      </c>
      <c r="F2481" s="170">
        <f t="shared" si="964"/>
        <v>0.99931286206208414</v>
      </c>
      <c r="G2481" s="147">
        <f t="shared" si="965"/>
        <v>3.1918978343514986E-6</v>
      </c>
      <c r="H2481" s="147" t="str">
        <f t="shared" si="966"/>
        <v/>
      </c>
      <c r="I2481" s="147" t="str">
        <f t="shared" si="967"/>
        <v/>
      </c>
      <c r="J2481" s="147">
        <f t="shared" si="968"/>
        <v>5.1786265923188221E-6</v>
      </c>
      <c r="K2481" s="147" t="str">
        <f t="shared" si="969"/>
        <v/>
      </c>
      <c r="L2481" s="147" t="str">
        <f t="shared" si="970"/>
        <v/>
      </c>
      <c r="P2481" s="151">
        <v>1800</v>
      </c>
      <c r="Q2481" s="147">
        <f t="shared" si="971"/>
        <v>76869.546157360222</v>
      </c>
      <c r="R2481" s="170">
        <f t="shared" si="972"/>
        <v>9.9247135257829406E-8</v>
      </c>
      <c r="S2481" s="170">
        <f t="shared" si="973"/>
        <v>0.99931286206208414</v>
      </c>
      <c r="T2481" s="147">
        <f t="shared" si="974"/>
        <v>9.9247135257829406E-8</v>
      </c>
      <c r="U2481" s="147" t="str">
        <f t="shared" si="975"/>
        <v/>
      </c>
      <c r="V2481" s="147" t="str">
        <f t="shared" si="976"/>
        <v/>
      </c>
      <c r="W2481" s="171">
        <f t="shared" si="977"/>
        <v>8.5774647286035664E-7</v>
      </c>
      <c r="X2481" s="169" t="str">
        <f t="shared" si="978"/>
        <v/>
      </c>
      <c r="Y2481" s="147" t="str">
        <f t="shared" si="979"/>
        <v/>
      </c>
      <c r="AC2481" s="151">
        <v>1800</v>
      </c>
      <c r="AD2481" s="147">
        <f t="shared" si="980"/>
        <v>3.2</v>
      </c>
      <c r="AE2481" s="170">
        <f t="shared" si="981"/>
        <v>2.3840882014648404E-3</v>
      </c>
      <c r="AF2481" s="170">
        <f t="shared" si="982"/>
        <v>0.99931286206208414</v>
      </c>
      <c r="AG2481" s="147">
        <f t="shared" si="983"/>
        <v>2.3840882014648404E-3</v>
      </c>
      <c r="AH2481" s="147" t="str">
        <f t="shared" si="984"/>
        <v/>
      </c>
      <c r="AI2481" s="147" t="str">
        <f t="shared" si="985"/>
        <v/>
      </c>
      <c r="AJ2481" s="169">
        <f t="shared" si="986"/>
        <v>0</v>
      </c>
      <c r="AK2481" s="169" t="str">
        <f t="shared" si="987"/>
        <v/>
      </c>
      <c r="AL2481" s="169" t="str">
        <f t="shared" si="988"/>
        <v/>
      </c>
      <c r="AM2481" s="169"/>
      <c r="AN2481" s="169"/>
      <c r="AO2481" s="169"/>
      <c r="AP2481" s="169"/>
      <c r="AQ2481" s="169"/>
      <c r="AR2481" s="169"/>
      <c r="AS2481" s="169"/>
      <c r="AT2481" s="148"/>
      <c r="AU2481" s="149"/>
      <c r="AV2481" s="148"/>
      <c r="AW2481" s="173"/>
      <c r="AX2481" s="174"/>
      <c r="AY2481" s="175"/>
      <c r="AZ2481" s="175"/>
      <c r="BA2481" s="176"/>
      <c r="BB2481" s="176"/>
      <c r="BC2481" s="150"/>
      <c r="BE2481" s="151">
        <v>1777</v>
      </c>
      <c r="BF2481" s="164">
        <f t="shared" si="958"/>
        <v>11.366399999999793</v>
      </c>
      <c r="BG2481" s="177">
        <f t="shared" si="959"/>
        <v>0.12341615287512711</v>
      </c>
      <c r="BH2481" s="178">
        <f t="shared" si="960"/>
        <v>2.52048732829524E-4</v>
      </c>
      <c r="BI2481" s="179" t="str">
        <f t="shared" si="961"/>
        <v/>
      </c>
      <c r="BJ2481" s="179" t="str">
        <f t="shared" si="957"/>
        <v/>
      </c>
    </row>
    <row r="2482" spans="2:62" ht="20.100000000000001" customHeight="1" x14ac:dyDescent="0.25">
      <c r="B2482" s="147"/>
      <c r="C2482" s="151">
        <v>1801</v>
      </c>
      <c r="D2482" s="147">
        <f t="shared" si="962"/>
        <v>2393.1275353759279</v>
      </c>
      <c r="E2482" s="170">
        <f t="shared" si="963"/>
        <v>3.1512766999397442E-6</v>
      </c>
      <c r="F2482" s="170">
        <f t="shared" si="964"/>
        <v>0.99932233761661959</v>
      </c>
      <c r="G2482" s="147">
        <f t="shared" si="965"/>
        <v>3.1512766999397442E-6</v>
      </c>
      <c r="H2482" s="147" t="str">
        <f t="shared" si="966"/>
        <v/>
      </c>
      <c r="I2482" s="147" t="str">
        <f t="shared" si="967"/>
        <v/>
      </c>
      <c r="J2482" s="147">
        <f t="shared" si="968"/>
        <v>5.2420464586557057E-6</v>
      </c>
      <c r="K2482" s="147" t="str">
        <f t="shared" si="969"/>
        <v/>
      </c>
      <c r="L2482" s="147" t="str">
        <f t="shared" si="970"/>
        <v/>
      </c>
      <c r="P2482" s="151">
        <v>1801</v>
      </c>
      <c r="Q2482" s="147">
        <f t="shared" si="971"/>
        <v>76965.633090056916</v>
      </c>
      <c r="R2482" s="170">
        <f t="shared" si="972"/>
        <v>9.7984083797378257E-8</v>
      </c>
      <c r="S2482" s="170">
        <f t="shared" si="973"/>
        <v>0.99932233761661959</v>
      </c>
      <c r="T2482" s="147">
        <f t="shared" si="974"/>
        <v>9.7984083797378257E-8</v>
      </c>
      <c r="U2482" s="147" t="str">
        <f t="shared" si="975"/>
        <v/>
      </c>
      <c r="V2482" s="147" t="str">
        <f t="shared" si="976"/>
        <v/>
      </c>
      <c r="W2482" s="171">
        <f t="shared" si="977"/>
        <v>8.4942760653759927E-7</v>
      </c>
      <c r="X2482" s="169" t="str">
        <f t="shared" si="978"/>
        <v/>
      </c>
      <c r="Y2482" s="147" t="str">
        <f t="shared" si="979"/>
        <v/>
      </c>
      <c r="AC2482" s="151">
        <v>1801</v>
      </c>
      <c r="AD2482" s="147">
        <f t="shared" si="980"/>
        <v>3.2039999999999997</v>
      </c>
      <c r="AE2482" s="170">
        <f t="shared" si="981"/>
        <v>2.3537475162966311E-3</v>
      </c>
      <c r="AF2482" s="170">
        <f t="shared" si="982"/>
        <v>0.99932233761661959</v>
      </c>
      <c r="AG2482" s="147">
        <f t="shared" si="983"/>
        <v>2.3537475162966311E-3</v>
      </c>
      <c r="AH2482" s="147" t="str">
        <f t="shared" si="984"/>
        <v/>
      </c>
      <c r="AI2482" s="147" t="str">
        <f t="shared" si="985"/>
        <v/>
      </c>
      <c r="AJ2482" s="169">
        <f t="shared" si="986"/>
        <v>0</v>
      </c>
      <c r="AK2482" s="169" t="str">
        <f t="shared" si="987"/>
        <v/>
      </c>
      <c r="AL2482" s="169" t="str">
        <f t="shared" si="988"/>
        <v/>
      </c>
      <c r="AM2482" s="169"/>
      <c r="AN2482" s="169"/>
      <c r="AO2482" s="169"/>
      <c r="AP2482" s="169"/>
      <c r="AQ2482" s="169"/>
      <c r="AR2482" s="169"/>
      <c r="AS2482" s="169"/>
      <c r="AT2482" s="148"/>
      <c r="AU2482" s="149"/>
      <c r="AV2482" s="148"/>
      <c r="AW2482" s="173"/>
      <c r="AX2482" s="174"/>
      <c r="AY2482" s="175"/>
      <c r="AZ2482" s="175"/>
      <c r="BA2482" s="176"/>
      <c r="BB2482" s="176"/>
      <c r="BC2482" s="150"/>
      <c r="BE2482" s="151">
        <v>1778</v>
      </c>
      <c r="BF2482" s="164">
        <f t="shared" si="958"/>
        <v>11.372799999999792</v>
      </c>
      <c r="BG2482" s="177">
        <f t="shared" si="959"/>
        <v>0.12316410414229759</v>
      </c>
      <c r="BH2482" s="178">
        <f t="shared" si="960"/>
        <v>2.5159718056826097E-4</v>
      </c>
      <c r="BI2482" s="179" t="str">
        <f t="shared" si="961"/>
        <v/>
      </c>
      <c r="BJ2482" s="179" t="str">
        <f t="shared" si="957"/>
        <v/>
      </c>
    </row>
    <row r="2483" spans="2:62" ht="20.100000000000001" customHeight="1" x14ac:dyDescent="0.25">
      <c r="B2483" s="147"/>
      <c r="C2483" s="151">
        <v>1802</v>
      </c>
      <c r="D2483" s="147">
        <f t="shared" si="962"/>
        <v>2396.1152102016154</v>
      </c>
      <c r="E2483" s="170">
        <f t="shared" si="963"/>
        <v>3.1111227449904865E-6</v>
      </c>
      <c r="F2483" s="170">
        <f t="shared" si="964"/>
        <v>0.99933169250747333</v>
      </c>
      <c r="G2483" s="147">
        <f t="shared" si="965"/>
        <v>3.1111227449904865E-6</v>
      </c>
      <c r="H2483" s="147" t="str">
        <f t="shared" si="966"/>
        <v/>
      </c>
      <c r="I2483" s="147" t="str">
        <f t="shared" si="967"/>
        <v/>
      </c>
      <c r="J2483" s="147">
        <f t="shared" si="968"/>
        <v>5.3061580949208357E-6</v>
      </c>
      <c r="K2483" s="147" t="str">
        <f t="shared" si="969"/>
        <v/>
      </c>
      <c r="L2483" s="147" t="str">
        <f t="shared" si="970"/>
        <v/>
      </c>
      <c r="P2483" s="151">
        <v>1802</v>
      </c>
      <c r="Q2483" s="147">
        <f t="shared" si="971"/>
        <v>77061.720022753609</v>
      </c>
      <c r="R2483" s="170">
        <f t="shared" si="972"/>
        <v>9.6735558561044791E-8</v>
      </c>
      <c r="S2483" s="170">
        <f t="shared" si="973"/>
        <v>0.99933169250747333</v>
      </c>
      <c r="T2483" s="147">
        <f t="shared" si="974"/>
        <v>9.6735558561044791E-8</v>
      </c>
      <c r="U2483" s="147" t="str">
        <f t="shared" si="975"/>
        <v/>
      </c>
      <c r="V2483" s="147" t="str">
        <f t="shared" si="976"/>
        <v/>
      </c>
      <c r="W2483" s="171">
        <f t="shared" si="977"/>
        <v>8.4117596193470459E-7</v>
      </c>
      <c r="X2483" s="169" t="str">
        <f t="shared" si="978"/>
        <v/>
      </c>
      <c r="Y2483" s="147" t="str">
        <f t="shared" si="979"/>
        <v/>
      </c>
      <c r="AC2483" s="151">
        <v>1802</v>
      </c>
      <c r="AD2483" s="147">
        <f t="shared" si="980"/>
        <v>3.2080000000000002</v>
      </c>
      <c r="AE2483" s="170">
        <f t="shared" si="981"/>
        <v>2.3237557762082004E-3</v>
      </c>
      <c r="AF2483" s="170">
        <f t="shared" si="982"/>
        <v>0.99933169250747333</v>
      </c>
      <c r="AG2483" s="147">
        <f t="shared" si="983"/>
        <v>2.3237557762082004E-3</v>
      </c>
      <c r="AH2483" s="147" t="str">
        <f t="shared" si="984"/>
        <v/>
      </c>
      <c r="AI2483" s="147" t="str">
        <f t="shared" si="985"/>
        <v/>
      </c>
      <c r="AJ2483" s="169">
        <f t="shared" si="986"/>
        <v>0</v>
      </c>
      <c r="AK2483" s="169" t="str">
        <f t="shared" si="987"/>
        <v/>
      </c>
      <c r="AL2483" s="169" t="str">
        <f t="shared" si="988"/>
        <v/>
      </c>
      <c r="AM2483" s="169"/>
      <c r="AN2483" s="169"/>
      <c r="AO2483" s="169"/>
      <c r="AP2483" s="169"/>
      <c r="AQ2483" s="169"/>
      <c r="AR2483" s="169"/>
      <c r="AS2483" s="169"/>
      <c r="AT2483" s="148"/>
      <c r="AU2483" s="149"/>
      <c r="AV2483" s="148"/>
      <c r="AW2483" s="173"/>
      <c r="AX2483" s="174"/>
      <c r="AY2483" s="175"/>
      <c r="AZ2483" s="175"/>
      <c r="BA2483" s="176"/>
      <c r="BB2483" s="176"/>
      <c r="BC2483" s="150"/>
      <c r="BE2483" s="151">
        <v>1779</v>
      </c>
      <c r="BF2483" s="164">
        <f t="shared" si="958"/>
        <v>11.379199999999791</v>
      </c>
      <c r="BG2483" s="177">
        <f t="shared" si="959"/>
        <v>0.12291250696172933</v>
      </c>
      <c r="BH2483" s="178">
        <f t="shared" si="960"/>
        <v>2.5114623855256035E-4</v>
      </c>
      <c r="BI2483" s="179" t="str">
        <f t="shared" si="961"/>
        <v/>
      </c>
      <c r="BJ2483" s="179" t="str">
        <f t="shared" si="957"/>
        <v/>
      </c>
    </row>
    <row r="2484" spans="2:62" ht="20.100000000000001" customHeight="1" x14ac:dyDescent="0.25">
      <c r="B2484" s="147"/>
      <c r="C2484" s="151">
        <v>1803</v>
      </c>
      <c r="D2484" s="147">
        <f t="shared" si="962"/>
        <v>2399.1028850273028</v>
      </c>
      <c r="E2484" s="170">
        <f t="shared" si="963"/>
        <v>3.0714312933756001E-6</v>
      </c>
      <c r="F2484" s="170">
        <f t="shared" si="964"/>
        <v>0.99934092812343112</v>
      </c>
      <c r="G2484" s="147">
        <f t="shared" si="965"/>
        <v>3.0714312933756001E-6</v>
      </c>
      <c r="H2484" s="147" t="str">
        <f t="shared" si="966"/>
        <v/>
      </c>
      <c r="I2484" s="147" t="str">
        <f t="shared" si="967"/>
        <v/>
      </c>
      <c r="J2484" s="147">
        <f t="shared" si="968"/>
        <v>5.3709678975447826E-6</v>
      </c>
      <c r="K2484" s="147" t="str">
        <f t="shared" si="969"/>
        <v/>
      </c>
      <c r="L2484" s="147" t="str">
        <f t="shared" si="970"/>
        <v/>
      </c>
      <c r="P2484" s="151">
        <v>1803</v>
      </c>
      <c r="Q2484" s="147">
        <f t="shared" si="971"/>
        <v>77157.806955450331</v>
      </c>
      <c r="R2484" s="170">
        <f t="shared" si="972"/>
        <v>9.5501414151844323E-8</v>
      </c>
      <c r="S2484" s="170">
        <f t="shared" si="973"/>
        <v>0.99934092812343123</v>
      </c>
      <c r="T2484" s="147">
        <f t="shared" si="974"/>
        <v>9.5501414151844323E-8</v>
      </c>
      <c r="U2484" s="147" t="str">
        <f t="shared" si="975"/>
        <v/>
      </c>
      <c r="V2484" s="147" t="str">
        <f t="shared" si="976"/>
        <v/>
      </c>
      <c r="W2484" s="171">
        <f t="shared" si="977"/>
        <v>8.3299114880373197E-7</v>
      </c>
      <c r="X2484" s="169" t="str">
        <f t="shared" si="978"/>
        <v/>
      </c>
      <c r="Y2484" s="147" t="str">
        <f t="shared" si="979"/>
        <v/>
      </c>
      <c r="AC2484" s="151">
        <v>1803</v>
      </c>
      <c r="AD2484" s="147">
        <f t="shared" si="980"/>
        <v>3.2119999999999997</v>
      </c>
      <c r="AE2484" s="170">
        <f t="shared" si="981"/>
        <v>2.2941094885119994E-3</v>
      </c>
      <c r="AF2484" s="170">
        <f t="shared" si="982"/>
        <v>0.99934092812343112</v>
      </c>
      <c r="AG2484" s="147">
        <f t="shared" si="983"/>
        <v>2.2941094885119994E-3</v>
      </c>
      <c r="AH2484" s="147" t="str">
        <f t="shared" si="984"/>
        <v/>
      </c>
      <c r="AI2484" s="147" t="str">
        <f t="shared" si="985"/>
        <v/>
      </c>
      <c r="AJ2484" s="169">
        <f t="shared" si="986"/>
        <v>0</v>
      </c>
      <c r="AK2484" s="169" t="str">
        <f t="shared" si="987"/>
        <v/>
      </c>
      <c r="AL2484" s="169" t="str">
        <f t="shared" si="988"/>
        <v/>
      </c>
      <c r="AM2484" s="169"/>
      <c r="AN2484" s="169"/>
      <c r="AO2484" s="169"/>
      <c r="AP2484" s="169"/>
      <c r="AQ2484" s="169"/>
      <c r="AR2484" s="169"/>
      <c r="AS2484" s="169"/>
      <c r="AT2484" s="148"/>
      <c r="AU2484" s="149"/>
      <c r="AV2484" s="148"/>
      <c r="AW2484" s="173"/>
      <c r="AX2484" s="174"/>
      <c r="AY2484" s="175"/>
      <c r="AZ2484" s="175"/>
      <c r="BA2484" s="176"/>
      <c r="BB2484" s="176"/>
      <c r="BC2484" s="150"/>
      <c r="BE2484" s="151">
        <v>1780</v>
      </c>
      <c r="BF2484" s="164">
        <f t="shared" si="958"/>
        <v>11.385599999999791</v>
      </c>
      <c r="BG2484" s="177">
        <f t="shared" si="959"/>
        <v>0.12266136072317677</v>
      </c>
      <c r="BH2484" s="178">
        <f t="shared" si="960"/>
        <v>2.5069590662468721E-4</v>
      </c>
      <c r="BI2484" s="179" t="str">
        <f t="shared" si="961"/>
        <v/>
      </c>
      <c r="BJ2484" s="179" t="str">
        <f t="shared" si="957"/>
        <v/>
      </c>
    </row>
    <row r="2485" spans="2:62" ht="20.100000000000001" customHeight="1" x14ac:dyDescent="0.25">
      <c r="B2485" s="147"/>
      <c r="C2485" s="151">
        <v>1804</v>
      </c>
      <c r="D2485" s="147">
        <f t="shared" si="962"/>
        <v>2402.0905598529912</v>
      </c>
      <c r="E2485" s="170">
        <f t="shared" si="963"/>
        <v>3.0321977065293121E-6</v>
      </c>
      <c r="F2485" s="170">
        <f t="shared" si="964"/>
        <v>0.99935004583936393</v>
      </c>
      <c r="G2485" s="147">
        <f t="shared" si="965"/>
        <v>3.0321977065293121E-6</v>
      </c>
      <c r="H2485" s="147" t="str">
        <f t="shared" si="966"/>
        <v/>
      </c>
      <c r="I2485" s="147" t="str">
        <f t="shared" si="967"/>
        <v/>
      </c>
      <c r="J2485" s="147">
        <f t="shared" si="968"/>
        <v>5.4364823074200189E-6</v>
      </c>
      <c r="K2485" s="147" t="str">
        <f t="shared" si="969"/>
        <v/>
      </c>
      <c r="L2485" s="147" t="str">
        <f t="shared" si="970"/>
        <v/>
      </c>
      <c r="P2485" s="151">
        <v>1804</v>
      </c>
      <c r="Q2485" s="147">
        <f t="shared" si="971"/>
        <v>77253.893888147024</v>
      </c>
      <c r="R2485" s="170">
        <f t="shared" si="972"/>
        <v>9.4281506340737007E-8</v>
      </c>
      <c r="S2485" s="170">
        <f t="shared" si="973"/>
        <v>0.99935004583936393</v>
      </c>
      <c r="T2485" s="147">
        <f t="shared" si="974"/>
        <v>9.4281506340737007E-8</v>
      </c>
      <c r="U2485" s="147" t="str">
        <f t="shared" si="975"/>
        <v/>
      </c>
      <c r="V2485" s="147" t="str">
        <f t="shared" si="976"/>
        <v/>
      </c>
      <c r="W2485" s="171">
        <f t="shared" si="977"/>
        <v>8.248727774985752E-7</v>
      </c>
      <c r="X2485" s="169" t="str">
        <f t="shared" si="978"/>
        <v/>
      </c>
      <c r="Y2485" s="147" t="str">
        <f t="shared" si="979"/>
        <v/>
      </c>
      <c r="AC2485" s="151">
        <v>1804</v>
      </c>
      <c r="AD2485" s="147">
        <f t="shared" si="980"/>
        <v>3.2160000000000002</v>
      </c>
      <c r="AE2485" s="170">
        <f t="shared" si="981"/>
        <v>2.264805188576479E-3</v>
      </c>
      <c r="AF2485" s="170">
        <f t="shared" si="982"/>
        <v>0.99935004583936393</v>
      </c>
      <c r="AG2485" s="147">
        <f t="shared" si="983"/>
        <v>2.264805188576479E-3</v>
      </c>
      <c r="AH2485" s="147" t="str">
        <f t="shared" si="984"/>
        <v/>
      </c>
      <c r="AI2485" s="147" t="str">
        <f t="shared" si="985"/>
        <v/>
      </c>
      <c r="AJ2485" s="169">
        <f t="shared" si="986"/>
        <v>0</v>
      </c>
      <c r="AK2485" s="169" t="str">
        <f t="shared" si="987"/>
        <v/>
      </c>
      <c r="AL2485" s="169" t="str">
        <f t="shared" si="988"/>
        <v/>
      </c>
      <c r="AM2485" s="169"/>
      <c r="AN2485" s="169"/>
      <c r="AO2485" s="169"/>
      <c r="AP2485" s="169"/>
      <c r="AQ2485" s="169"/>
      <c r="AR2485" s="169"/>
      <c r="AS2485" s="169"/>
      <c r="AT2485" s="148"/>
      <c r="AU2485" s="149"/>
      <c r="AV2485" s="148"/>
      <c r="AW2485" s="173"/>
      <c r="AX2485" s="174"/>
      <c r="AY2485" s="175"/>
      <c r="AZ2485" s="175"/>
      <c r="BA2485" s="176"/>
      <c r="BB2485" s="176"/>
      <c r="BC2485" s="150"/>
      <c r="BE2485" s="151">
        <v>1781</v>
      </c>
      <c r="BF2485" s="164">
        <f t="shared" si="958"/>
        <v>11.39199999999979</v>
      </c>
      <c r="BG2485" s="177">
        <f t="shared" si="959"/>
        <v>0.12241066481655208</v>
      </c>
      <c r="BH2485" s="178">
        <f t="shared" si="960"/>
        <v>2.5024618462414494E-4</v>
      </c>
      <c r="BI2485" s="179" t="str">
        <f t="shared" si="961"/>
        <v/>
      </c>
      <c r="BJ2485" s="179" t="str">
        <f t="shared" si="957"/>
        <v/>
      </c>
    </row>
    <row r="2486" spans="2:62" ht="20.100000000000001" customHeight="1" x14ac:dyDescent="0.25">
      <c r="B2486" s="147"/>
      <c r="C2486" s="151">
        <v>1805</v>
      </c>
      <c r="D2486" s="147">
        <f t="shared" si="962"/>
        <v>2405.0782346786787</v>
      </c>
      <c r="E2486" s="170">
        <f t="shared" si="963"/>
        <v>2.9934173832640181E-6</v>
      </c>
      <c r="F2486" s="170">
        <f t="shared" si="964"/>
        <v>0.99935904701633993</v>
      </c>
      <c r="G2486" s="147">
        <f t="shared" si="965"/>
        <v>2.9934173832640181E-6</v>
      </c>
      <c r="H2486" s="147" t="str">
        <f t="shared" si="966"/>
        <v/>
      </c>
      <c r="I2486" s="147" t="str">
        <f t="shared" si="967"/>
        <v/>
      </c>
      <c r="J2486" s="147">
        <f t="shared" si="968"/>
        <v>5.5027078100292083E-6</v>
      </c>
      <c r="K2486" s="147" t="str">
        <f t="shared" si="969"/>
        <v/>
      </c>
      <c r="L2486" s="147" t="str">
        <f t="shared" si="970"/>
        <v/>
      </c>
      <c r="P2486" s="151">
        <v>1805</v>
      </c>
      <c r="Q2486" s="147">
        <f t="shared" si="971"/>
        <v>77349.980820843717</v>
      </c>
      <c r="R2486" s="170">
        <f t="shared" si="972"/>
        <v>9.3075692060896587E-8</v>
      </c>
      <c r="S2486" s="170">
        <f t="shared" si="973"/>
        <v>0.99935904701633993</v>
      </c>
      <c r="T2486" s="147">
        <f t="shared" si="974"/>
        <v>9.3075692060896587E-8</v>
      </c>
      <c r="U2486" s="147" t="str">
        <f t="shared" si="975"/>
        <v/>
      </c>
      <c r="V2486" s="147" t="str">
        <f t="shared" si="976"/>
        <v/>
      </c>
      <c r="W2486" s="171">
        <f t="shared" si="977"/>
        <v>8.1682045899390036E-7</v>
      </c>
      <c r="X2486" s="169" t="str">
        <f t="shared" si="978"/>
        <v/>
      </c>
      <c r="Y2486" s="147" t="str">
        <f t="shared" si="979"/>
        <v/>
      </c>
      <c r="AC2486" s="151">
        <v>1805</v>
      </c>
      <c r="AD2486" s="147">
        <f t="shared" si="980"/>
        <v>3.2199999999999998</v>
      </c>
      <c r="AE2486" s="170">
        <f t="shared" si="981"/>
        <v>2.2358394396885424E-3</v>
      </c>
      <c r="AF2486" s="170">
        <f t="shared" si="982"/>
        <v>0.99935904701633993</v>
      </c>
      <c r="AG2486" s="147">
        <f t="shared" si="983"/>
        <v>2.2358394396885424E-3</v>
      </c>
      <c r="AH2486" s="147" t="str">
        <f t="shared" si="984"/>
        <v/>
      </c>
      <c r="AI2486" s="147" t="str">
        <f t="shared" si="985"/>
        <v/>
      </c>
      <c r="AJ2486" s="169">
        <f t="shared" si="986"/>
        <v>0</v>
      </c>
      <c r="AK2486" s="169" t="str">
        <f t="shared" si="987"/>
        <v/>
      </c>
      <c r="AL2486" s="169" t="str">
        <f t="shared" si="988"/>
        <v/>
      </c>
      <c r="AM2486" s="169"/>
      <c r="AN2486" s="169"/>
      <c r="AO2486" s="169"/>
      <c r="AP2486" s="169"/>
      <c r="AQ2486" s="169"/>
      <c r="AR2486" s="169"/>
      <c r="AS2486" s="169"/>
      <c r="AT2486" s="148"/>
      <c r="AU2486" s="149"/>
      <c r="AV2486" s="148"/>
      <c r="AW2486" s="173"/>
      <c r="AX2486" s="174"/>
      <c r="AY2486" s="175"/>
      <c r="AZ2486" s="175"/>
      <c r="BA2486" s="176"/>
      <c r="BB2486" s="176"/>
      <c r="BC2486" s="150"/>
      <c r="BE2486" s="151">
        <v>1782</v>
      </c>
      <c r="BF2486" s="164">
        <f t="shared" si="958"/>
        <v>11.398399999999789</v>
      </c>
      <c r="BG2486" s="177">
        <f t="shared" si="959"/>
        <v>0.12216041863192793</v>
      </c>
      <c r="BH2486" s="178">
        <f t="shared" si="960"/>
        <v>2.4979707238732829E-4</v>
      </c>
      <c r="BI2486" s="179" t="str">
        <f t="shared" si="961"/>
        <v/>
      </c>
      <c r="BJ2486" s="179" t="str">
        <f t="shared" si="957"/>
        <v/>
      </c>
    </row>
    <row r="2487" spans="2:62" ht="20.100000000000001" customHeight="1" x14ac:dyDescent="0.25">
      <c r="B2487" s="147"/>
      <c r="C2487" s="151">
        <v>1806</v>
      </c>
      <c r="D2487" s="147">
        <f t="shared" si="962"/>
        <v>2408.065909504367</v>
      </c>
      <c r="E2487" s="170">
        <f t="shared" si="963"/>
        <v>2.9550857595853205E-6</v>
      </c>
      <c r="F2487" s="170">
        <f t="shared" si="964"/>
        <v>0.99936793300173632</v>
      </c>
      <c r="G2487" s="147">
        <f t="shared" si="965"/>
        <v>2.9550857595853205E-6</v>
      </c>
      <c r="H2487" s="147" t="str">
        <f t="shared" si="966"/>
        <v/>
      </c>
      <c r="I2487" s="147" t="str">
        <f t="shared" si="967"/>
        <v/>
      </c>
      <c r="J2487" s="147">
        <f t="shared" si="968"/>
        <v>5.5696509355716166E-6</v>
      </c>
      <c r="K2487" s="147" t="str">
        <f t="shared" si="969"/>
        <v/>
      </c>
      <c r="L2487" s="147" t="str">
        <f t="shared" si="970"/>
        <v/>
      </c>
      <c r="P2487" s="151">
        <v>1806</v>
      </c>
      <c r="Q2487" s="147">
        <f t="shared" si="971"/>
        <v>77446.06775354041</v>
      </c>
      <c r="R2487" s="170">
        <f t="shared" si="972"/>
        <v>9.1883829401963898E-8</v>
      </c>
      <c r="S2487" s="170">
        <f t="shared" si="973"/>
        <v>0.99936793300173632</v>
      </c>
      <c r="T2487" s="147">
        <f t="shared" si="974"/>
        <v>9.1883829401963898E-8</v>
      </c>
      <c r="U2487" s="147" t="str">
        <f t="shared" si="975"/>
        <v/>
      </c>
      <c r="V2487" s="147" t="str">
        <f t="shared" si="976"/>
        <v/>
      </c>
      <c r="W2487" s="171">
        <f t="shared" si="977"/>
        <v>8.088338049038893E-7</v>
      </c>
      <c r="X2487" s="169" t="str">
        <f t="shared" si="978"/>
        <v/>
      </c>
      <c r="Y2487" s="147" t="str">
        <f t="shared" si="979"/>
        <v/>
      </c>
      <c r="AC2487" s="151">
        <v>1806</v>
      </c>
      <c r="AD2487" s="147">
        <f t="shared" si="980"/>
        <v>3.2240000000000002</v>
      </c>
      <c r="AE2487" s="170">
        <f t="shared" si="981"/>
        <v>2.2072088329153942E-3</v>
      </c>
      <c r="AF2487" s="170">
        <f t="shared" si="982"/>
        <v>0.99936793300173632</v>
      </c>
      <c r="AG2487" s="147">
        <f t="shared" si="983"/>
        <v>2.2072088329153942E-3</v>
      </c>
      <c r="AH2487" s="147" t="str">
        <f t="shared" si="984"/>
        <v/>
      </c>
      <c r="AI2487" s="147" t="str">
        <f t="shared" si="985"/>
        <v/>
      </c>
      <c r="AJ2487" s="169">
        <f t="shared" si="986"/>
        <v>0</v>
      </c>
      <c r="AK2487" s="169" t="str">
        <f t="shared" si="987"/>
        <v/>
      </c>
      <c r="AL2487" s="169" t="str">
        <f t="shared" si="988"/>
        <v/>
      </c>
      <c r="AM2487" s="169"/>
      <c r="AN2487" s="169"/>
      <c r="AO2487" s="169"/>
      <c r="AP2487" s="169"/>
      <c r="AQ2487" s="169"/>
      <c r="AR2487" s="169"/>
      <c r="AS2487" s="169"/>
      <c r="AT2487" s="148"/>
      <c r="AU2487" s="149"/>
      <c r="AV2487" s="148"/>
      <c r="AW2487" s="173"/>
      <c r="AX2487" s="174"/>
      <c r="AY2487" s="175"/>
      <c r="AZ2487" s="175"/>
      <c r="BA2487" s="176"/>
      <c r="BB2487" s="176"/>
      <c r="BC2487" s="150"/>
      <c r="BE2487" s="151">
        <v>1783</v>
      </c>
      <c r="BF2487" s="164">
        <f t="shared" si="958"/>
        <v>11.404799999999788</v>
      </c>
      <c r="BG2487" s="177">
        <f t="shared" si="959"/>
        <v>0.12191062155954061</v>
      </c>
      <c r="BH2487" s="178">
        <f t="shared" si="960"/>
        <v>2.4934856974882791E-4</v>
      </c>
      <c r="BI2487" s="179" t="str">
        <f t="shared" si="961"/>
        <v/>
      </c>
      <c r="BJ2487" s="179" t="str">
        <f t="shared" si="957"/>
        <v/>
      </c>
    </row>
    <row r="2488" spans="2:62" ht="20.100000000000001" customHeight="1" x14ac:dyDescent="0.25">
      <c r="B2488" s="147"/>
      <c r="C2488" s="151">
        <v>1807</v>
      </c>
      <c r="D2488" s="147">
        <f t="shared" si="962"/>
        <v>2411.0535843300545</v>
      </c>
      <c r="E2488" s="170">
        <f t="shared" si="963"/>
        <v>2.9171983085066451E-6</v>
      </c>
      <c r="F2488" s="170">
        <f t="shared" si="964"/>
        <v>0.99937670512934984</v>
      </c>
      <c r="G2488" s="147">
        <f t="shared" si="965"/>
        <v>2.9171983085066451E-6</v>
      </c>
      <c r="H2488" s="147" t="str">
        <f t="shared" si="966"/>
        <v/>
      </c>
      <c r="I2488" s="147" t="str">
        <f t="shared" si="967"/>
        <v/>
      </c>
      <c r="J2488" s="147">
        <f t="shared" si="968"/>
        <v>5.6373182590872474E-6</v>
      </c>
      <c r="K2488" s="147" t="str">
        <f t="shared" si="969"/>
        <v/>
      </c>
      <c r="L2488" s="147" t="str">
        <f t="shared" si="970"/>
        <v/>
      </c>
      <c r="P2488" s="151">
        <v>1807</v>
      </c>
      <c r="Q2488" s="147">
        <f t="shared" si="971"/>
        <v>77542.154686237132</v>
      </c>
      <c r="R2488" s="170">
        <f t="shared" si="972"/>
        <v>9.0705777604280045E-8</v>
      </c>
      <c r="S2488" s="170">
        <f t="shared" si="973"/>
        <v>0.99937670512934984</v>
      </c>
      <c r="T2488" s="147">
        <f t="shared" si="974"/>
        <v>9.0705777604280045E-8</v>
      </c>
      <c r="U2488" s="147" t="str">
        <f t="shared" si="975"/>
        <v/>
      </c>
      <c r="V2488" s="147" t="str">
        <f t="shared" si="976"/>
        <v/>
      </c>
      <c r="W2488" s="171">
        <f t="shared" si="977"/>
        <v>8.0091242750071877E-7</v>
      </c>
      <c r="X2488" s="169" t="str">
        <f t="shared" si="978"/>
        <v/>
      </c>
      <c r="Y2488" s="147" t="str">
        <f t="shared" si="979"/>
        <v/>
      </c>
      <c r="AC2488" s="151">
        <v>1807</v>
      </c>
      <c r="AD2488" s="147">
        <f t="shared" si="980"/>
        <v>3.2279999999999998</v>
      </c>
      <c r="AE2488" s="170">
        <f t="shared" si="981"/>
        <v>2.1789099869660876E-3</v>
      </c>
      <c r="AF2488" s="170">
        <f t="shared" si="982"/>
        <v>0.99937670512934984</v>
      </c>
      <c r="AG2488" s="147">
        <f t="shared" si="983"/>
        <v>2.1789099869660876E-3</v>
      </c>
      <c r="AH2488" s="147" t="str">
        <f t="shared" si="984"/>
        <v/>
      </c>
      <c r="AI2488" s="147" t="str">
        <f t="shared" si="985"/>
        <v/>
      </c>
      <c r="AJ2488" s="169">
        <f t="shared" si="986"/>
        <v>0</v>
      </c>
      <c r="AK2488" s="169" t="str">
        <f t="shared" si="987"/>
        <v/>
      </c>
      <c r="AL2488" s="169" t="str">
        <f t="shared" si="988"/>
        <v/>
      </c>
      <c r="AM2488" s="169"/>
      <c r="AN2488" s="169"/>
      <c r="AO2488" s="169"/>
      <c r="AP2488" s="169"/>
      <c r="AQ2488" s="169"/>
      <c r="AR2488" s="169"/>
      <c r="AS2488" s="169"/>
      <c r="AT2488" s="148"/>
      <c r="AU2488" s="149"/>
      <c r="AV2488" s="148"/>
      <c r="AW2488" s="173"/>
      <c r="AX2488" s="174"/>
      <c r="AY2488" s="175"/>
      <c r="AZ2488" s="175"/>
      <c r="BA2488" s="176"/>
      <c r="BB2488" s="176"/>
      <c r="BC2488" s="150"/>
      <c r="BE2488" s="151">
        <v>1784</v>
      </c>
      <c r="BF2488" s="164">
        <f t="shared" si="958"/>
        <v>11.411199999999788</v>
      </c>
      <c r="BG2488" s="177">
        <f t="shared" si="959"/>
        <v>0.12166127298979178</v>
      </c>
      <c r="BH2488" s="178">
        <f t="shared" si="960"/>
        <v>2.4890067653966785E-4</v>
      </c>
      <c r="BI2488" s="179" t="str">
        <f t="shared" si="961"/>
        <v/>
      </c>
      <c r="BJ2488" s="179" t="str">
        <f t="shared" si="957"/>
        <v/>
      </c>
    </row>
    <row r="2489" spans="2:62" ht="20.100000000000001" customHeight="1" x14ac:dyDescent="0.25">
      <c r="B2489" s="147"/>
      <c r="C2489" s="151">
        <v>1808</v>
      </c>
      <c r="D2489" s="147">
        <f t="shared" si="962"/>
        <v>2414.041259155742</v>
      </c>
      <c r="E2489" s="170">
        <f t="shared" si="963"/>
        <v>2.8797505398631653E-6</v>
      </c>
      <c r="F2489" s="170">
        <f t="shared" si="964"/>
        <v>0.9993853647195069</v>
      </c>
      <c r="G2489" s="147">
        <f t="shared" si="965"/>
        <v>2.8797505398631653E-6</v>
      </c>
      <c r="H2489" s="147" t="str">
        <f t="shared" si="966"/>
        <v/>
      </c>
      <c r="I2489" s="147" t="str">
        <f t="shared" si="967"/>
        <v/>
      </c>
      <c r="J2489" s="147">
        <f t="shared" si="968"/>
        <v>5.7057164005791042E-6</v>
      </c>
      <c r="K2489" s="147" t="str">
        <f t="shared" si="969"/>
        <v/>
      </c>
      <c r="L2489" s="147" t="str">
        <f t="shared" si="970"/>
        <v/>
      </c>
      <c r="P2489" s="151">
        <v>1808</v>
      </c>
      <c r="Q2489" s="147">
        <f t="shared" si="971"/>
        <v>77638.241618933826</v>
      </c>
      <c r="R2489" s="170">
        <f t="shared" si="972"/>
        <v>8.9541397053102883E-8</v>
      </c>
      <c r="S2489" s="170">
        <f t="shared" si="973"/>
        <v>0.9993853647195069</v>
      </c>
      <c r="T2489" s="147">
        <f t="shared" si="974"/>
        <v>8.9541397053102883E-8</v>
      </c>
      <c r="U2489" s="147" t="str">
        <f t="shared" si="975"/>
        <v/>
      </c>
      <c r="V2489" s="147" t="str">
        <f t="shared" si="976"/>
        <v/>
      </c>
      <c r="W2489" s="171">
        <f t="shared" si="977"/>
        <v>7.9305593973283482E-7</v>
      </c>
      <c r="X2489" s="169" t="str">
        <f t="shared" si="978"/>
        <v/>
      </c>
      <c r="Y2489" s="147" t="str">
        <f t="shared" si="979"/>
        <v/>
      </c>
      <c r="AC2489" s="151">
        <v>1808</v>
      </c>
      <c r="AD2489" s="147">
        <f t="shared" si="980"/>
        <v>3.2320000000000002</v>
      </c>
      <c r="AE2489" s="170">
        <f t="shared" si="981"/>
        <v>2.1509395480525033E-3</v>
      </c>
      <c r="AF2489" s="170">
        <f t="shared" si="982"/>
        <v>0.9993853647195069</v>
      </c>
      <c r="AG2489" s="147">
        <f t="shared" si="983"/>
        <v>2.1509395480525033E-3</v>
      </c>
      <c r="AH2489" s="147" t="str">
        <f t="shared" si="984"/>
        <v/>
      </c>
      <c r="AI2489" s="147" t="str">
        <f t="shared" si="985"/>
        <v/>
      </c>
      <c r="AJ2489" s="169">
        <f t="shared" si="986"/>
        <v>0</v>
      </c>
      <c r="AK2489" s="169" t="str">
        <f t="shared" si="987"/>
        <v/>
      </c>
      <c r="AL2489" s="169" t="str">
        <f t="shared" si="988"/>
        <v/>
      </c>
      <c r="AM2489" s="169"/>
      <c r="AN2489" s="169"/>
      <c r="AO2489" s="169"/>
      <c r="AP2489" s="169"/>
      <c r="AQ2489" s="169"/>
      <c r="AR2489" s="169"/>
      <c r="AS2489" s="169"/>
      <c r="AT2489" s="148"/>
      <c r="AU2489" s="149"/>
      <c r="AV2489" s="148"/>
      <c r="AW2489" s="173"/>
      <c r="AX2489" s="174"/>
      <c r="AY2489" s="175"/>
      <c r="AZ2489" s="175"/>
      <c r="BA2489" s="176"/>
      <c r="BB2489" s="176"/>
      <c r="BC2489" s="150"/>
      <c r="BE2489" s="151">
        <v>1785</v>
      </c>
      <c r="BF2489" s="164">
        <f t="shared" si="958"/>
        <v>11.417599999999787</v>
      </c>
      <c r="BG2489" s="177">
        <f t="shared" si="959"/>
        <v>0.12141237231325211</v>
      </c>
      <c r="BH2489" s="178">
        <f t="shared" si="960"/>
        <v>2.4845339258879051E-4</v>
      </c>
      <c r="BI2489" s="179" t="str">
        <f t="shared" si="961"/>
        <v/>
      </c>
      <c r="BJ2489" s="179" t="str">
        <f t="shared" si="957"/>
        <v/>
      </c>
    </row>
    <row r="2490" spans="2:62" ht="20.100000000000001" customHeight="1" x14ac:dyDescent="0.25">
      <c r="B2490" s="147"/>
      <c r="C2490" s="151">
        <v>1809</v>
      </c>
      <c r="D2490" s="147">
        <f t="shared" si="962"/>
        <v>2417.0289339814303</v>
      </c>
      <c r="E2490" s="170">
        <f t="shared" si="963"/>
        <v>2.8427380001252344E-6</v>
      </c>
      <c r="F2490" s="170">
        <f t="shared" si="964"/>
        <v>0.9993939130791738</v>
      </c>
      <c r="G2490" s="147">
        <f t="shared" si="965"/>
        <v>2.8427380001252344E-6</v>
      </c>
      <c r="H2490" s="147" t="str">
        <f t="shared" si="966"/>
        <v/>
      </c>
      <c r="I2490" s="147" t="str">
        <f t="shared" si="967"/>
        <v/>
      </c>
      <c r="J2490" s="147">
        <f t="shared" si="968"/>
        <v>5.7748520251331785E-6</v>
      </c>
      <c r="K2490" s="147" t="str">
        <f t="shared" si="969"/>
        <v/>
      </c>
      <c r="L2490" s="147" t="str">
        <f t="shared" si="970"/>
        <v/>
      </c>
      <c r="P2490" s="151">
        <v>1809</v>
      </c>
      <c r="Q2490" s="147">
        <f t="shared" si="971"/>
        <v>77734.328551630519</v>
      </c>
      <c r="R2490" s="170">
        <f t="shared" si="972"/>
        <v>8.8390549272803841E-8</v>
      </c>
      <c r="S2490" s="170">
        <f t="shared" si="973"/>
        <v>0.9993939130791738</v>
      </c>
      <c r="T2490" s="147">
        <f t="shared" si="974"/>
        <v>8.8390549272803841E-8</v>
      </c>
      <c r="U2490" s="147" t="str">
        <f t="shared" si="975"/>
        <v/>
      </c>
      <c r="V2490" s="147" t="str">
        <f t="shared" si="976"/>
        <v/>
      </c>
      <c r="W2490" s="171">
        <f t="shared" si="977"/>
        <v>7.8526395524296137E-7</v>
      </c>
      <c r="X2490" s="169" t="str">
        <f t="shared" si="978"/>
        <v/>
      </c>
      <c r="Y2490" s="147" t="str">
        <f t="shared" si="979"/>
        <v/>
      </c>
      <c r="AC2490" s="151">
        <v>1809</v>
      </c>
      <c r="AD2490" s="147">
        <f t="shared" si="980"/>
        <v>3.2359999999999998</v>
      </c>
      <c r="AE2490" s="170">
        <f t="shared" si="981"/>
        <v>2.1232941897500681E-3</v>
      </c>
      <c r="AF2490" s="170">
        <f t="shared" si="982"/>
        <v>0.9993939130791738</v>
      </c>
      <c r="AG2490" s="147">
        <f t="shared" si="983"/>
        <v>2.1232941897500681E-3</v>
      </c>
      <c r="AH2490" s="147" t="str">
        <f t="shared" si="984"/>
        <v/>
      </c>
      <c r="AI2490" s="147" t="str">
        <f t="shared" si="985"/>
        <v/>
      </c>
      <c r="AJ2490" s="169">
        <f t="shared" si="986"/>
        <v>0</v>
      </c>
      <c r="AK2490" s="169" t="str">
        <f t="shared" si="987"/>
        <v/>
      </c>
      <c r="AL2490" s="169" t="str">
        <f t="shared" si="988"/>
        <v/>
      </c>
      <c r="AM2490" s="169"/>
      <c r="AN2490" s="169"/>
      <c r="AO2490" s="169"/>
      <c r="AP2490" s="169"/>
      <c r="AQ2490" s="169"/>
      <c r="AR2490" s="169"/>
      <c r="AS2490" s="169"/>
      <c r="AT2490" s="148"/>
      <c r="AU2490" s="149"/>
      <c r="AV2490" s="148"/>
      <c r="AW2490" s="173"/>
      <c r="AX2490" s="174"/>
      <c r="AY2490" s="175"/>
      <c r="AZ2490" s="175"/>
      <c r="BA2490" s="176"/>
      <c r="BB2490" s="176"/>
      <c r="BC2490" s="150"/>
      <c r="BE2490" s="151">
        <v>1786</v>
      </c>
      <c r="BF2490" s="164">
        <f t="shared" si="958"/>
        <v>11.423999999999786</v>
      </c>
      <c r="BG2490" s="177">
        <f t="shared" si="959"/>
        <v>0.12116391892066332</v>
      </c>
      <c r="BH2490" s="178">
        <f t="shared" si="960"/>
        <v>2.4800671772177985E-4</v>
      </c>
      <c r="BI2490" s="179" t="str">
        <f t="shared" si="961"/>
        <v/>
      </c>
      <c r="BJ2490" s="179" t="str">
        <f t="shared" si="957"/>
        <v/>
      </c>
    </row>
    <row r="2491" spans="2:62" ht="20.100000000000001" customHeight="1" x14ac:dyDescent="0.25">
      <c r="B2491" s="147"/>
      <c r="C2491" s="151">
        <v>1810</v>
      </c>
      <c r="D2491" s="147">
        <f t="shared" si="962"/>
        <v>2420.0166088071178</v>
      </c>
      <c r="E2491" s="170">
        <f t="shared" si="963"/>
        <v>2.8061562722113488E-6</v>
      </c>
      <c r="F2491" s="170">
        <f t="shared" si="964"/>
        <v>0.99940235150206558</v>
      </c>
      <c r="G2491" s="147">
        <f t="shared" si="965"/>
        <v>2.8061562722113488E-6</v>
      </c>
      <c r="H2491" s="147" t="str">
        <f t="shared" si="966"/>
        <v/>
      </c>
      <c r="I2491" s="147" t="str">
        <f t="shared" si="967"/>
        <v/>
      </c>
      <c r="J2491" s="147">
        <f t="shared" si="968"/>
        <v>5.844731843036218E-6</v>
      </c>
      <c r="K2491" s="147" t="str">
        <f t="shared" si="969"/>
        <v/>
      </c>
      <c r="L2491" s="147" t="str">
        <f t="shared" si="970"/>
        <v/>
      </c>
      <c r="P2491" s="151">
        <v>1810</v>
      </c>
      <c r="Q2491" s="147">
        <f t="shared" si="971"/>
        <v>77830.415484327212</v>
      </c>
      <c r="R2491" s="170">
        <f t="shared" si="972"/>
        <v>8.7253096921051925E-8</v>
      </c>
      <c r="S2491" s="170">
        <f t="shared" si="973"/>
        <v>0.99940235150206558</v>
      </c>
      <c r="T2491" s="147">
        <f t="shared" si="974"/>
        <v>8.7253096921051925E-8</v>
      </c>
      <c r="U2491" s="147" t="str">
        <f t="shared" si="975"/>
        <v/>
      </c>
      <c r="V2491" s="147" t="str">
        <f t="shared" si="976"/>
        <v/>
      </c>
      <c r="W2491" s="171">
        <f t="shared" si="977"/>
        <v>7.7753608838590843E-7</v>
      </c>
      <c r="X2491" s="169" t="str">
        <f t="shared" si="978"/>
        <v/>
      </c>
      <c r="Y2491" s="147" t="str">
        <f t="shared" si="979"/>
        <v/>
      </c>
      <c r="AC2491" s="151">
        <v>1810</v>
      </c>
      <c r="AD2491" s="147">
        <f t="shared" si="980"/>
        <v>3.24</v>
      </c>
      <c r="AE2491" s="170">
        <f t="shared" si="981"/>
        <v>2.0959706128579419E-3</v>
      </c>
      <c r="AF2491" s="170">
        <f t="shared" si="982"/>
        <v>0.99940235150206558</v>
      </c>
      <c r="AG2491" s="147">
        <f t="shared" si="983"/>
        <v>2.0959706128579419E-3</v>
      </c>
      <c r="AH2491" s="147" t="str">
        <f t="shared" si="984"/>
        <v/>
      </c>
      <c r="AI2491" s="147" t="str">
        <f t="shared" si="985"/>
        <v/>
      </c>
      <c r="AJ2491" s="169">
        <f t="shared" si="986"/>
        <v>0</v>
      </c>
      <c r="AK2491" s="169" t="str">
        <f t="shared" si="987"/>
        <v/>
      </c>
      <c r="AL2491" s="169" t="str">
        <f t="shared" si="988"/>
        <v/>
      </c>
      <c r="AM2491" s="169"/>
      <c r="AN2491" s="169"/>
      <c r="AO2491" s="169"/>
      <c r="AP2491" s="169"/>
      <c r="AQ2491" s="169"/>
      <c r="AR2491" s="169"/>
      <c r="AS2491" s="169"/>
      <c r="AT2491" s="148"/>
      <c r="AU2491" s="149"/>
      <c r="AV2491" s="148"/>
      <c r="AW2491" s="173"/>
      <c r="AX2491" s="174"/>
      <c r="AY2491" s="175"/>
      <c r="AZ2491" s="175"/>
      <c r="BA2491" s="176"/>
      <c r="BB2491" s="176"/>
      <c r="BC2491" s="150"/>
      <c r="BE2491" s="151">
        <v>1787</v>
      </c>
      <c r="BF2491" s="164">
        <f t="shared" si="958"/>
        <v>11.430399999999786</v>
      </c>
      <c r="BG2491" s="177">
        <f t="shared" si="959"/>
        <v>0.12091591220294154</v>
      </c>
      <c r="BH2491" s="178">
        <f t="shared" si="960"/>
        <v>2.475606517623602E-4</v>
      </c>
      <c r="BI2491" s="179" t="str">
        <f t="shared" si="961"/>
        <v/>
      </c>
      <c r="BJ2491" s="179" t="str">
        <f t="shared" si="957"/>
        <v/>
      </c>
    </row>
    <row r="2492" spans="2:62" ht="20.100000000000001" customHeight="1" x14ac:dyDescent="0.25">
      <c r="B2492" s="147"/>
      <c r="C2492" s="151">
        <v>1811</v>
      </c>
      <c r="D2492" s="147">
        <f t="shared" si="962"/>
        <v>2423.0042836328053</v>
      </c>
      <c r="E2492" s="170">
        <f t="shared" si="963"/>
        <v>2.7700009753004837E-6</v>
      </c>
      <c r="F2492" s="170">
        <f t="shared" si="964"/>
        <v>0.99941068126875454</v>
      </c>
      <c r="G2492" s="147">
        <f t="shared" si="965"/>
        <v>2.7700009753004837E-6</v>
      </c>
      <c r="H2492" s="147" t="str">
        <f t="shared" si="966"/>
        <v/>
      </c>
      <c r="I2492" s="147" t="str">
        <f t="shared" si="967"/>
        <v/>
      </c>
      <c r="J2492" s="147">
        <f t="shared" si="968"/>
        <v>5.9153626098915085E-6</v>
      </c>
      <c r="K2492" s="147" t="str">
        <f t="shared" si="969"/>
        <v/>
      </c>
      <c r="L2492" s="147" t="str">
        <f t="shared" si="970"/>
        <v/>
      </c>
      <c r="P2492" s="151">
        <v>1811</v>
      </c>
      <c r="Q2492" s="147">
        <f t="shared" si="971"/>
        <v>77926.502417023934</v>
      </c>
      <c r="R2492" s="170">
        <f t="shared" si="972"/>
        <v>8.6128903782981158E-8</v>
      </c>
      <c r="S2492" s="170">
        <f t="shared" si="973"/>
        <v>0.99941068126875454</v>
      </c>
      <c r="T2492" s="147">
        <f t="shared" si="974"/>
        <v>8.6128903782981158E-8</v>
      </c>
      <c r="U2492" s="147" t="str">
        <f t="shared" si="975"/>
        <v/>
      </c>
      <c r="V2492" s="147" t="str">
        <f t="shared" si="976"/>
        <v/>
      </c>
      <c r="W2492" s="171">
        <f t="shared" si="977"/>
        <v>7.6987195424612622E-7</v>
      </c>
      <c r="X2492" s="169" t="str">
        <f t="shared" si="978"/>
        <v/>
      </c>
      <c r="Y2492" s="147" t="str">
        <f t="shared" si="979"/>
        <v/>
      </c>
      <c r="AC2492" s="151">
        <v>1811</v>
      </c>
      <c r="AD2492" s="147">
        <f t="shared" si="980"/>
        <v>3.2439999999999998</v>
      </c>
      <c r="AE2492" s="170">
        <f t="shared" si="981"/>
        <v>2.0689655452589767E-3</v>
      </c>
      <c r="AF2492" s="170">
        <f t="shared" si="982"/>
        <v>0.99941068126875454</v>
      </c>
      <c r="AG2492" s="147">
        <f t="shared" si="983"/>
        <v>2.0689655452589767E-3</v>
      </c>
      <c r="AH2492" s="147" t="str">
        <f t="shared" si="984"/>
        <v/>
      </c>
      <c r="AI2492" s="147" t="str">
        <f t="shared" si="985"/>
        <v/>
      </c>
      <c r="AJ2492" s="169">
        <f t="shared" si="986"/>
        <v>0</v>
      </c>
      <c r="AK2492" s="169" t="str">
        <f t="shared" si="987"/>
        <v/>
      </c>
      <c r="AL2492" s="169" t="str">
        <f t="shared" si="988"/>
        <v/>
      </c>
      <c r="AM2492" s="169"/>
      <c r="AN2492" s="169"/>
      <c r="AO2492" s="169"/>
      <c r="AP2492" s="169"/>
      <c r="AQ2492" s="169"/>
      <c r="AR2492" s="169"/>
      <c r="AS2492" s="169"/>
      <c r="AT2492" s="148"/>
      <c r="AU2492" s="149"/>
      <c r="AV2492" s="148"/>
      <c r="AW2492" s="173"/>
      <c r="AX2492" s="174"/>
      <c r="AY2492" s="175"/>
      <c r="AZ2492" s="175"/>
      <c r="BA2492" s="176"/>
      <c r="BB2492" s="176"/>
      <c r="BC2492" s="150"/>
      <c r="BE2492" s="151">
        <v>1788</v>
      </c>
      <c r="BF2492" s="164">
        <f t="shared" si="958"/>
        <v>11.436799999999785</v>
      </c>
      <c r="BG2492" s="177">
        <f t="shared" si="959"/>
        <v>0.12066835155117918</v>
      </c>
      <c r="BH2492" s="178">
        <f t="shared" si="960"/>
        <v>2.4711519453096686E-4</v>
      </c>
      <c r="BI2492" s="179" t="str">
        <f t="shared" si="961"/>
        <v/>
      </c>
      <c r="BJ2492" s="179" t="str">
        <f t="shared" si="957"/>
        <v/>
      </c>
    </row>
    <row r="2493" spans="2:62" ht="20.100000000000001" customHeight="1" x14ac:dyDescent="0.25">
      <c r="B2493" s="147"/>
      <c r="C2493" s="151">
        <v>1812</v>
      </c>
      <c r="D2493" s="147">
        <f t="shared" si="962"/>
        <v>2425.9919584584936</v>
      </c>
      <c r="E2493" s="170">
        <f t="shared" si="963"/>
        <v>2.7342677646440722E-6</v>
      </c>
      <c r="F2493" s="170">
        <f t="shared" si="964"/>
        <v>0.99941890364677866</v>
      </c>
      <c r="G2493" s="147">
        <f t="shared" si="965"/>
        <v>2.7342677646440722E-6</v>
      </c>
      <c r="H2493" s="147" t="str">
        <f t="shared" si="966"/>
        <v/>
      </c>
      <c r="I2493" s="147" t="str">
        <f t="shared" si="967"/>
        <v/>
      </c>
      <c r="J2493" s="147">
        <f t="shared" si="968"/>
        <v>5.9867511267321871E-6</v>
      </c>
      <c r="K2493" s="147" t="str">
        <f t="shared" si="969"/>
        <v/>
      </c>
      <c r="L2493" s="147" t="str">
        <f t="shared" si="970"/>
        <v/>
      </c>
      <c r="P2493" s="151">
        <v>1812</v>
      </c>
      <c r="Q2493" s="147">
        <f t="shared" si="971"/>
        <v>78022.589349720627</v>
      </c>
      <c r="R2493" s="170">
        <f t="shared" si="972"/>
        <v>8.5017834765343681E-8</v>
      </c>
      <c r="S2493" s="170">
        <f t="shared" si="973"/>
        <v>0.99941890364677866</v>
      </c>
      <c r="T2493" s="147">
        <f t="shared" si="974"/>
        <v>8.5017834765343681E-8</v>
      </c>
      <c r="U2493" s="147" t="str">
        <f t="shared" si="975"/>
        <v/>
      </c>
      <c r="V2493" s="147" t="str">
        <f t="shared" si="976"/>
        <v/>
      </c>
      <c r="W2493" s="171">
        <f t="shared" si="977"/>
        <v>7.6227116865504871E-7</v>
      </c>
      <c r="X2493" s="169" t="str">
        <f t="shared" si="978"/>
        <v/>
      </c>
      <c r="Y2493" s="147" t="str">
        <f t="shared" si="979"/>
        <v/>
      </c>
      <c r="AC2493" s="151">
        <v>1812</v>
      </c>
      <c r="AD2493" s="147">
        <f t="shared" si="980"/>
        <v>3.2480000000000002</v>
      </c>
      <c r="AE2493" s="170">
        <f t="shared" si="981"/>
        <v>2.0422757417791907E-3</v>
      </c>
      <c r="AF2493" s="170">
        <f t="shared" si="982"/>
        <v>0.99941890364677866</v>
      </c>
      <c r="AG2493" s="147">
        <f t="shared" si="983"/>
        <v>2.0422757417791907E-3</v>
      </c>
      <c r="AH2493" s="147" t="str">
        <f t="shared" si="984"/>
        <v/>
      </c>
      <c r="AI2493" s="147" t="str">
        <f t="shared" si="985"/>
        <v/>
      </c>
      <c r="AJ2493" s="169">
        <f t="shared" si="986"/>
        <v>0</v>
      </c>
      <c r="AK2493" s="169" t="str">
        <f t="shared" si="987"/>
        <v/>
      </c>
      <c r="AL2493" s="169" t="str">
        <f t="shared" si="988"/>
        <v/>
      </c>
      <c r="AM2493" s="169"/>
      <c r="AN2493" s="169"/>
      <c r="AO2493" s="169"/>
      <c r="AP2493" s="169"/>
      <c r="AQ2493" s="169"/>
      <c r="AR2493" s="169"/>
      <c r="AS2493" s="169"/>
      <c r="AT2493" s="148"/>
      <c r="AU2493" s="149"/>
      <c r="AV2493" s="148"/>
      <c r="AW2493" s="173"/>
      <c r="AX2493" s="174"/>
      <c r="AY2493" s="175"/>
      <c r="AZ2493" s="175"/>
      <c r="BA2493" s="176"/>
      <c r="BB2493" s="176"/>
      <c r="BC2493" s="150"/>
      <c r="BE2493" s="151">
        <v>1789</v>
      </c>
      <c r="BF2493" s="164">
        <f t="shared" si="958"/>
        <v>11.443199999999784</v>
      </c>
      <c r="BG2493" s="177">
        <f t="shared" si="959"/>
        <v>0.12042123635664821</v>
      </c>
      <c r="BH2493" s="178">
        <f t="shared" si="960"/>
        <v>2.4667034584566205E-4</v>
      </c>
      <c r="BI2493" s="179" t="str">
        <f t="shared" si="961"/>
        <v/>
      </c>
      <c r="BJ2493" s="179" t="str">
        <f t="shared" si="957"/>
        <v/>
      </c>
    </row>
    <row r="2494" spans="2:62" ht="20.100000000000001" customHeight="1" x14ac:dyDescent="0.25">
      <c r="B2494" s="147"/>
      <c r="C2494" s="151">
        <v>1813</v>
      </c>
      <c r="D2494" s="147">
        <f t="shared" si="962"/>
        <v>2428.9796332841811</v>
      </c>
      <c r="E2494" s="170">
        <f t="shared" si="963"/>
        <v>2.6989523313775517E-6</v>
      </c>
      <c r="F2494" s="170">
        <f t="shared" si="964"/>
        <v>0.99942701989074856</v>
      </c>
      <c r="G2494" s="147">
        <f t="shared" si="965"/>
        <v>2.6989523313775517E-6</v>
      </c>
      <c r="H2494" s="147" t="str">
        <f t="shared" si="966"/>
        <v/>
      </c>
      <c r="I2494" s="147" t="str">
        <f t="shared" si="967"/>
        <v/>
      </c>
      <c r="J2494" s="147">
        <f t="shared" si="968"/>
        <v>6.0589042401323115E-6</v>
      </c>
      <c r="K2494" s="147" t="str">
        <f t="shared" si="969"/>
        <v/>
      </c>
      <c r="L2494" s="147" t="str">
        <f t="shared" si="970"/>
        <v/>
      </c>
      <c r="P2494" s="151">
        <v>1813</v>
      </c>
      <c r="Q2494" s="147">
        <f t="shared" si="971"/>
        <v>78118.67628241732</v>
      </c>
      <c r="R2494" s="170">
        <f t="shared" si="972"/>
        <v>8.3919755890646936E-8</v>
      </c>
      <c r="S2494" s="170">
        <f t="shared" si="973"/>
        <v>0.99942701989074856</v>
      </c>
      <c r="T2494" s="147">
        <f t="shared" si="974"/>
        <v>8.3919755890646936E-8</v>
      </c>
      <c r="U2494" s="147" t="str">
        <f t="shared" si="975"/>
        <v/>
      </c>
      <c r="V2494" s="147" t="str">
        <f t="shared" si="976"/>
        <v/>
      </c>
      <c r="W2494" s="171">
        <f t="shared" si="977"/>
        <v>7.5473334820818207E-7</v>
      </c>
      <c r="X2494" s="169" t="str">
        <f t="shared" si="978"/>
        <v/>
      </c>
      <c r="Y2494" s="147" t="str">
        <f t="shared" si="979"/>
        <v/>
      </c>
      <c r="AC2494" s="151">
        <v>1813</v>
      </c>
      <c r="AD2494" s="147">
        <f t="shared" si="980"/>
        <v>3.2519999999999998</v>
      </c>
      <c r="AE2494" s="170">
        <f t="shared" si="981"/>
        <v>2.0158979840470305E-3</v>
      </c>
      <c r="AF2494" s="170">
        <f t="shared" si="982"/>
        <v>0.99942701989074856</v>
      </c>
      <c r="AG2494" s="147">
        <f t="shared" si="983"/>
        <v>2.0158979840470305E-3</v>
      </c>
      <c r="AH2494" s="147" t="str">
        <f t="shared" si="984"/>
        <v/>
      </c>
      <c r="AI2494" s="147" t="str">
        <f t="shared" si="985"/>
        <v/>
      </c>
      <c r="AJ2494" s="169">
        <f t="shared" si="986"/>
        <v>0</v>
      </c>
      <c r="AK2494" s="169" t="str">
        <f t="shared" si="987"/>
        <v/>
      </c>
      <c r="AL2494" s="169" t="str">
        <f t="shared" si="988"/>
        <v/>
      </c>
      <c r="AM2494" s="169"/>
      <c r="AN2494" s="169"/>
      <c r="AO2494" s="169"/>
      <c r="AP2494" s="169"/>
      <c r="AQ2494" s="169"/>
      <c r="AR2494" s="169"/>
      <c r="AS2494" s="169"/>
      <c r="AT2494" s="148"/>
      <c r="AU2494" s="149"/>
      <c r="AV2494" s="148"/>
      <c r="AW2494" s="173"/>
      <c r="AX2494" s="174"/>
      <c r="AY2494" s="175"/>
      <c r="AZ2494" s="175"/>
      <c r="BA2494" s="176"/>
      <c r="BB2494" s="176"/>
      <c r="BC2494" s="150"/>
      <c r="BE2494" s="151">
        <v>1790</v>
      </c>
      <c r="BF2494" s="164">
        <f t="shared" si="958"/>
        <v>11.449599999999784</v>
      </c>
      <c r="BG2494" s="177">
        <f t="shared" si="959"/>
        <v>0.12017456601080255</v>
      </c>
      <c r="BH2494" s="178">
        <f t="shared" si="960"/>
        <v>2.4622610552198221E-4</v>
      </c>
      <c r="BI2494" s="179" t="str">
        <f t="shared" si="961"/>
        <v/>
      </c>
      <c r="BJ2494" s="179" t="str">
        <f t="shared" si="957"/>
        <v/>
      </c>
    </row>
    <row r="2495" spans="2:62" ht="20.100000000000001" customHeight="1" x14ac:dyDescent="0.25">
      <c r="B2495" s="147"/>
      <c r="C2495" s="151">
        <v>1814</v>
      </c>
      <c r="D2495" s="147">
        <f t="shared" si="962"/>
        <v>2431.9673081098695</v>
      </c>
      <c r="E2495" s="170">
        <f t="shared" si="963"/>
        <v>2.6640504023313583E-6</v>
      </c>
      <c r="F2495" s="170">
        <f t="shared" si="964"/>
        <v>0.99943503124245525</v>
      </c>
      <c r="G2495" s="147">
        <f t="shared" si="965"/>
        <v>2.6640504023313583E-6</v>
      </c>
      <c r="H2495" s="147" t="str">
        <f t="shared" si="966"/>
        <v/>
      </c>
      <c r="I2495" s="147" t="str">
        <f t="shared" si="967"/>
        <v/>
      </c>
      <c r="J2495" s="147">
        <f t="shared" si="968"/>
        <v>6.1318288423157626E-6</v>
      </c>
      <c r="K2495" s="147" t="str">
        <f t="shared" si="969"/>
        <v/>
      </c>
      <c r="L2495" s="147" t="str">
        <f t="shared" si="970"/>
        <v/>
      </c>
      <c r="P2495" s="151">
        <v>1814</v>
      </c>
      <c r="Q2495" s="147">
        <f t="shared" si="971"/>
        <v>78214.763215114013</v>
      </c>
      <c r="R2495" s="170">
        <f t="shared" si="972"/>
        <v>8.2834534291281492E-8</v>
      </c>
      <c r="S2495" s="170">
        <f t="shared" si="973"/>
        <v>0.99943503124245525</v>
      </c>
      <c r="T2495" s="147">
        <f t="shared" si="974"/>
        <v>8.2834534291281492E-8</v>
      </c>
      <c r="U2495" s="147" t="str">
        <f t="shared" si="975"/>
        <v/>
      </c>
      <c r="V2495" s="147" t="str">
        <f t="shared" si="976"/>
        <v/>
      </c>
      <c r="W2495" s="171">
        <f t="shared" si="977"/>
        <v>7.4725811028198829E-7</v>
      </c>
      <c r="X2495" s="169" t="str">
        <f t="shared" si="978"/>
        <v/>
      </c>
      <c r="Y2495" s="147" t="str">
        <f t="shared" si="979"/>
        <v/>
      </c>
      <c r="AC2495" s="151">
        <v>1814</v>
      </c>
      <c r="AD2495" s="147">
        <f t="shared" si="980"/>
        <v>3.2560000000000002</v>
      </c>
      <c r="AE2495" s="170">
        <f t="shared" si="981"/>
        <v>1.9898290803522173E-3</v>
      </c>
      <c r="AF2495" s="170">
        <f t="shared" si="982"/>
        <v>0.99943503124245525</v>
      </c>
      <c r="AG2495" s="147">
        <f t="shared" si="983"/>
        <v>1.9898290803522173E-3</v>
      </c>
      <c r="AH2495" s="147" t="str">
        <f t="shared" si="984"/>
        <v/>
      </c>
      <c r="AI2495" s="147" t="str">
        <f t="shared" si="985"/>
        <v/>
      </c>
      <c r="AJ2495" s="169">
        <f t="shared" si="986"/>
        <v>0</v>
      </c>
      <c r="AK2495" s="169" t="str">
        <f t="shared" si="987"/>
        <v/>
      </c>
      <c r="AL2495" s="169" t="str">
        <f t="shared" si="988"/>
        <v/>
      </c>
      <c r="AM2495" s="169"/>
      <c r="AN2495" s="169"/>
      <c r="AO2495" s="169"/>
      <c r="AP2495" s="169"/>
      <c r="AQ2495" s="169"/>
      <c r="AR2495" s="169"/>
      <c r="AS2495" s="169"/>
      <c r="AT2495" s="148"/>
      <c r="AU2495" s="149"/>
      <c r="AV2495" s="148"/>
      <c r="AW2495" s="173"/>
      <c r="AX2495" s="174"/>
      <c r="AY2495" s="175"/>
      <c r="AZ2495" s="175"/>
      <c r="BA2495" s="176"/>
      <c r="BB2495" s="176"/>
      <c r="BC2495" s="150"/>
      <c r="BE2495" s="151">
        <v>1791</v>
      </c>
      <c r="BF2495" s="164">
        <f t="shared" si="958"/>
        <v>11.455999999999783</v>
      </c>
      <c r="BG2495" s="177">
        <f t="shared" si="959"/>
        <v>0.11992833990528057</v>
      </c>
      <c r="BH2495" s="178">
        <f t="shared" si="960"/>
        <v>2.4578247337249393E-4</v>
      </c>
      <c r="BI2495" s="179" t="str">
        <f t="shared" si="961"/>
        <v/>
      </c>
      <c r="BJ2495" s="179" t="str">
        <f t="shared" si="957"/>
        <v/>
      </c>
    </row>
    <row r="2496" spans="2:62" ht="20.100000000000001" customHeight="1" x14ac:dyDescent="0.25">
      <c r="B2496" s="147"/>
      <c r="C2496" s="151">
        <v>1815</v>
      </c>
      <c r="D2496" s="147">
        <f t="shared" si="962"/>
        <v>2434.9549829355569</v>
      </c>
      <c r="E2496" s="170">
        <f t="shared" si="963"/>
        <v>2.6295577398416804E-6</v>
      </c>
      <c r="F2496" s="170">
        <f t="shared" si="964"/>
        <v>0.99944293893097536</v>
      </c>
      <c r="G2496" s="147">
        <f t="shared" si="965"/>
        <v>2.6295577398416804E-6</v>
      </c>
      <c r="H2496" s="147" t="str">
        <f t="shared" si="966"/>
        <v/>
      </c>
      <c r="I2496" s="147" t="str">
        <f t="shared" si="967"/>
        <v/>
      </c>
      <c r="J2496" s="147">
        <f t="shared" si="968"/>
        <v>6.20553187126255E-6</v>
      </c>
      <c r="K2496" s="147" t="str">
        <f t="shared" si="969"/>
        <v/>
      </c>
      <c r="L2496" s="147" t="str">
        <f t="shared" si="970"/>
        <v/>
      </c>
      <c r="P2496" s="151">
        <v>1815</v>
      </c>
      <c r="Q2496" s="147">
        <f t="shared" si="971"/>
        <v>78310.850147810736</v>
      </c>
      <c r="R2496" s="170">
        <f t="shared" si="972"/>
        <v>8.176203820363259E-8</v>
      </c>
      <c r="S2496" s="170">
        <f t="shared" si="973"/>
        <v>0.99944293893097536</v>
      </c>
      <c r="T2496" s="147">
        <f t="shared" si="974"/>
        <v>8.176203820363259E-8</v>
      </c>
      <c r="U2496" s="147" t="str">
        <f t="shared" si="975"/>
        <v/>
      </c>
      <c r="V2496" s="147" t="str">
        <f t="shared" si="976"/>
        <v/>
      </c>
      <c r="W2496" s="171">
        <f t="shared" si="977"/>
        <v>7.3984507305052066E-7</v>
      </c>
      <c r="X2496" s="169" t="str">
        <f t="shared" si="978"/>
        <v/>
      </c>
      <c r="Y2496" s="147" t="str">
        <f t="shared" si="979"/>
        <v/>
      </c>
      <c r="AC2496" s="151">
        <v>1815</v>
      </c>
      <c r="AD2496" s="147">
        <f t="shared" si="980"/>
        <v>3.26</v>
      </c>
      <c r="AE2496" s="170">
        <f t="shared" si="981"/>
        <v>1.9640658655043761E-3</v>
      </c>
      <c r="AF2496" s="170">
        <f t="shared" si="982"/>
        <v>0.99944293893097536</v>
      </c>
      <c r="AG2496" s="147">
        <f t="shared" si="983"/>
        <v>1.9640658655043761E-3</v>
      </c>
      <c r="AH2496" s="147" t="str">
        <f t="shared" si="984"/>
        <v/>
      </c>
      <c r="AI2496" s="147" t="str">
        <f t="shared" si="985"/>
        <v/>
      </c>
      <c r="AJ2496" s="169">
        <f t="shared" si="986"/>
        <v>0</v>
      </c>
      <c r="AK2496" s="169" t="str">
        <f t="shared" si="987"/>
        <v/>
      </c>
      <c r="AL2496" s="169" t="str">
        <f t="shared" si="988"/>
        <v/>
      </c>
      <c r="AM2496" s="169"/>
      <c r="AN2496" s="169"/>
      <c r="AO2496" s="169"/>
      <c r="AP2496" s="169"/>
      <c r="AQ2496" s="169"/>
      <c r="AR2496" s="169"/>
      <c r="AS2496" s="169"/>
      <c r="AT2496" s="148"/>
      <c r="AU2496" s="149"/>
      <c r="AV2496" s="148"/>
      <c r="AW2496" s="173"/>
      <c r="AX2496" s="174"/>
      <c r="AY2496" s="175"/>
      <c r="AZ2496" s="175"/>
      <c r="BA2496" s="176"/>
      <c r="BB2496" s="176"/>
      <c r="BC2496" s="150"/>
      <c r="BE2496" s="151">
        <v>1792</v>
      </c>
      <c r="BF2496" s="164">
        <f t="shared" si="958"/>
        <v>11.462399999999782</v>
      </c>
      <c r="BG2496" s="177">
        <f t="shared" si="959"/>
        <v>0.11968255743190807</v>
      </c>
      <c r="BH2496" s="178">
        <f t="shared" si="960"/>
        <v>2.4533944920758499E-4</v>
      </c>
      <c r="BI2496" s="179" t="str">
        <f t="shared" si="961"/>
        <v/>
      </c>
      <c r="BJ2496" s="179" t="str">
        <f t="shared" si="957"/>
        <v/>
      </c>
    </row>
    <row r="2497" spans="2:62" ht="20.100000000000001" customHeight="1" x14ac:dyDescent="0.25">
      <c r="B2497" s="147"/>
      <c r="C2497" s="151">
        <v>1816</v>
      </c>
      <c r="D2497" s="147">
        <f t="shared" si="962"/>
        <v>2437.9426577612444</v>
      </c>
      <c r="E2497" s="170">
        <f t="shared" si="963"/>
        <v>2.5954701415607066E-6</v>
      </c>
      <c r="F2497" s="170">
        <f t="shared" si="964"/>
        <v>0.99945074417277813</v>
      </c>
      <c r="G2497" s="147">
        <f t="shared" si="965"/>
        <v>2.5954701415607066E-6</v>
      </c>
      <c r="H2497" s="147" t="str">
        <f t="shared" si="966"/>
        <v/>
      </c>
      <c r="I2497" s="147" t="str">
        <f t="shared" si="967"/>
        <v/>
      </c>
      <c r="J2497" s="147">
        <f t="shared" si="968"/>
        <v>6.2800203108129181E-6</v>
      </c>
      <c r="K2497" s="147" t="str">
        <f t="shared" si="969"/>
        <v/>
      </c>
      <c r="L2497" s="147" t="str">
        <f t="shared" si="970"/>
        <v/>
      </c>
      <c r="P2497" s="151">
        <v>1816</v>
      </c>
      <c r="Q2497" s="147">
        <f t="shared" si="971"/>
        <v>78406.937080507429</v>
      </c>
      <c r="R2497" s="170">
        <f t="shared" si="972"/>
        <v>8.0702136962183973E-8</v>
      </c>
      <c r="S2497" s="170">
        <f t="shared" si="973"/>
        <v>0.99945074417277813</v>
      </c>
      <c r="T2497" s="147">
        <f t="shared" si="974"/>
        <v>8.0702136962183973E-8</v>
      </c>
      <c r="U2497" s="147" t="str">
        <f t="shared" si="975"/>
        <v/>
      </c>
      <c r="V2497" s="147" t="str">
        <f t="shared" si="976"/>
        <v/>
      </c>
      <c r="W2497" s="171">
        <f t="shared" si="977"/>
        <v>7.3249385550185095E-7</v>
      </c>
      <c r="X2497" s="169" t="str">
        <f t="shared" si="978"/>
        <v/>
      </c>
      <c r="Y2497" s="147" t="str">
        <f t="shared" si="979"/>
        <v/>
      </c>
      <c r="AC2497" s="151">
        <v>1816</v>
      </c>
      <c r="AD2497" s="147">
        <f t="shared" si="980"/>
        <v>3.2640000000000002</v>
      </c>
      <c r="AE2497" s="170">
        <f t="shared" si="981"/>
        <v>1.9386052006913146E-3</v>
      </c>
      <c r="AF2497" s="170">
        <f t="shared" si="982"/>
        <v>0.99945074417277813</v>
      </c>
      <c r="AG2497" s="147">
        <f t="shared" si="983"/>
        <v>1.9386052006913146E-3</v>
      </c>
      <c r="AH2497" s="147" t="str">
        <f t="shared" si="984"/>
        <v/>
      </c>
      <c r="AI2497" s="147" t="str">
        <f t="shared" si="985"/>
        <v/>
      </c>
      <c r="AJ2497" s="169">
        <f t="shared" si="986"/>
        <v>0</v>
      </c>
      <c r="AK2497" s="169" t="str">
        <f t="shared" si="987"/>
        <v/>
      </c>
      <c r="AL2497" s="169" t="str">
        <f t="shared" si="988"/>
        <v/>
      </c>
      <c r="AM2497" s="169"/>
      <c r="AN2497" s="169"/>
      <c r="AO2497" s="169"/>
      <c r="AP2497" s="169"/>
      <c r="AQ2497" s="169"/>
      <c r="AR2497" s="169"/>
      <c r="AS2497" s="169"/>
      <c r="AT2497" s="148"/>
      <c r="AU2497" s="149"/>
      <c r="AV2497" s="148"/>
      <c r="AW2497" s="173"/>
      <c r="AX2497" s="174"/>
      <c r="AY2497" s="175"/>
      <c r="AZ2497" s="175"/>
      <c r="BA2497" s="176"/>
      <c r="BB2497" s="176"/>
      <c r="BC2497" s="150"/>
      <c r="BE2497" s="151">
        <v>1793</v>
      </c>
      <c r="BF2497" s="164">
        <f t="shared" si="958"/>
        <v>11.468799999999781</v>
      </c>
      <c r="BG2497" s="177">
        <f t="shared" si="959"/>
        <v>0.11943721798270049</v>
      </c>
      <c r="BH2497" s="178">
        <f t="shared" si="960"/>
        <v>2.4489703283459008E-4</v>
      </c>
      <c r="BI2497" s="179" t="str">
        <f t="shared" si="961"/>
        <v/>
      </c>
      <c r="BJ2497" s="179" t="str">
        <f t="shared" ref="BJ2497:BJ2560" si="989">IF($BG2497&lt;(1-$BC$717),$BH2497,"")</f>
        <v/>
      </c>
    </row>
    <row r="2498" spans="2:62" ht="20.100000000000001" customHeight="1" x14ac:dyDescent="0.25">
      <c r="B2498" s="147"/>
      <c r="C2498" s="151">
        <v>1817</v>
      </c>
      <c r="D2498" s="147">
        <f t="shared" si="962"/>
        <v>2440.9303325869328</v>
      </c>
      <c r="E2498" s="170">
        <f t="shared" si="963"/>
        <v>2.561783440266603E-6</v>
      </c>
      <c r="F2498" s="170">
        <f t="shared" si="964"/>
        <v>0.99945844817182972</v>
      </c>
      <c r="G2498" s="147">
        <f t="shared" si="965"/>
        <v>2.561783440266603E-6</v>
      </c>
      <c r="H2498" s="147" t="str">
        <f t="shared" si="966"/>
        <v/>
      </c>
      <c r="I2498" s="147" t="str">
        <f t="shared" si="967"/>
        <v/>
      </c>
      <c r="J2498" s="147">
        <f t="shared" si="968"/>
        <v>6.3553011907689232E-6</v>
      </c>
      <c r="K2498" s="147" t="str">
        <f t="shared" si="969"/>
        <v/>
      </c>
      <c r="L2498" s="147" t="str">
        <f t="shared" si="970"/>
        <v/>
      </c>
      <c r="P2498" s="151">
        <v>1817</v>
      </c>
      <c r="Q2498" s="147">
        <f t="shared" si="971"/>
        <v>78503.024013204122</v>
      </c>
      <c r="R2498" s="170">
        <f t="shared" si="972"/>
        <v>7.9654700993606246E-8</v>
      </c>
      <c r="S2498" s="170">
        <f t="shared" si="973"/>
        <v>0.99945844817182972</v>
      </c>
      <c r="T2498" s="147">
        <f t="shared" si="974"/>
        <v>7.9654700993606246E-8</v>
      </c>
      <c r="U2498" s="147" t="str">
        <f t="shared" si="975"/>
        <v/>
      </c>
      <c r="V2498" s="147" t="str">
        <f t="shared" si="976"/>
        <v/>
      </c>
      <c r="W2498" s="171">
        <f t="shared" si="977"/>
        <v>7.2520407745424357E-7</v>
      </c>
      <c r="X2498" s="169" t="str">
        <f t="shared" si="978"/>
        <v/>
      </c>
      <c r="Y2498" s="147" t="str">
        <f t="shared" si="979"/>
        <v/>
      </c>
      <c r="AC2498" s="151">
        <v>1817</v>
      </c>
      <c r="AD2498" s="147">
        <f t="shared" si="980"/>
        <v>3.2679999999999998</v>
      </c>
      <c r="AE2498" s="170">
        <f t="shared" si="981"/>
        <v>1.9134439733371103E-3</v>
      </c>
      <c r="AF2498" s="170">
        <f t="shared" si="982"/>
        <v>0.99945844817182972</v>
      </c>
      <c r="AG2498" s="147">
        <f t="shared" si="983"/>
        <v>1.9134439733371103E-3</v>
      </c>
      <c r="AH2498" s="147" t="str">
        <f t="shared" si="984"/>
        <v/>
      </c>
      <c r="AI2498" s="147" t="str">
        <f t="shared" si="985"/>
        <v/>
      </c>
      <c r="AJ2498" s="169">
        <f t="shared" si="986"/>
        <v>0</v>
      </c>
      <c r="AK2498" s="169" t="str">
        <f t="shared" si="987"/>
        <v/>
      </c>
      <c r="AL2498" s="169" t="str">
        <f t="shared" si="988"/>
        <v/>
      </c>
      <c r="AM2498" s="169"/>
      <c r="AN2498" s="169"/>
      <c r="AO2498" s="169"/>
      <c r="AP2498" s="169"/>
      <c r="AQ2498" s="169"/>
      <c r="AR2498" s="169"/>
      <c r="AS2498" s="169"/>
      <c r="AT2498" s="148"/>
      <c r="AU2498" s="149"/>
      <c r="AV2498" s="148"/>
      <c r="AW2498" s="173"/>
      <c r="AX2498" s="174"/>
      <c r="AY2498" s="175"/>
      <c r="AZ2498" s="175"/>
      <c r="BA2498" s="176"/>
      <c r="BB2498" s="176"/>
      <c r="BC2498" s="150"/>
      <c r="BE2498" s="151">
        <v>1794</v>
      </c>
      <c r="BF2498" s="164">
        <f t="shared" ref="BF2498:BF2561" si="990">BF2497+$BI$702</f>
        <v>11.475199999999781</v>
      </c>
      <c r="BG2498" s="177">
        <f t="shared" ref="BG2498:BG2561" si="991">_xlfn.CHISQ.DIST.RT(BF2498,7)</f>
        <v>0.1191923209498659</v>
      </c>
      <c r="BH2498" s="178">
        <f t="shared" ref="BH2498:BH2561" si="992">BG2498-BG2499</f>
        <v>2.4445522405867892E-4</v>
      </c>
      <c r="BI2498" s="179" t="str">
        <f t="shared" ref="BI2498:BI2561" si="993">IF(BG2498&lt;(1-$BC$709),BH2498,"")</f>
        <v/>
      </c>
      <c r="BJ2498" s="179" t="str">
        <f t="shared" si="989"/>
        <v/>
      </c>
    </row>
    <row r="2499" spans="2:62" ht="20.100000000000001" customHeight="1" x14ac:dyDescent="0.25">
      <c r="B2499" s="147"/>
      <c r="C2499" s="151">
        <v>1818</v>
      </c>
      <c r="D2499" s="147">
        <f t="shared" si="962"/>
        <v>2443.9180074126202</v>
      </c>
      <c r="E2499" s="170">
        <f t="shared" si="963"/>
        <v>2.5284935036731734E-6</v>
      </c>
      <c r="F2499" s="170">
        <f t="shared" si="964"/>
        <v>0.9994660521196983</v>
      </c>
      <c r="G2499" s="147">
        <f t="shared" si="965"/>
        <v>2.5284935036731734E-6</v>
      </c>
      <c r="H2499" s="147" t="str">
        <f t="shared" si="966"/>
        <v/>
      </c>
      <c r="I2499" s="147" t="str">
        <f t="shared" si="967"/>
        <v/>
      </c>
      <c r="J2499" s="147">
        <f t="shared" si="968"/>
        <v>6.4313815869934357E-6</v>
      </c>
      <c r="K2499" s="147" t="str">
        <f t="shared" si="969"/>
        <v/>
      </c>
      <c r="L2499" s="147" t="str">
        <f t="shared" si="970"/>
        <v/>
      </c>
      <c r="P2499" s="151">
        <v>1818</v>
      </c>
      <c r="Q2499" s="147">
        <f t="shared" si="971"/>
        <v>78599.110945900815</v>
      </c>
      <c r="R2499" s="170">
        <f t="shared" si="972"/>
        <v>7.8619601810839276E-8</v>
      </c>
      <c r="S2499" s="170">
        <f t="shared" si="973"/>
        <v>0.9994660521196983</v>
      </c>
      <c r="T2499" s="147">
        <f t="shared" si="974"/>
        <v>7.8619601810839276E-8</v>
      </c>
      <c r="U2499" s="147" t="str">
        <f t="shared" si="975"/>
        <v/>
      </c>
      <c r="V2499" s="147" t="str">
        <f t="shared" si="976"/>
        <v/>
      </c>
      <c r="W2499" s="171">
        <f t="shared" si="977"/>
        <v>7.1797535957212748E-7</v>
      </c>
      <c r="X2499" s="169" t="str">
        <f t="shared" si="978"/>
        <v/>
      </c>
      <c r="Y2499" s="147" t="str">
        <f t="shared" si="979"/>
        <v/>
      </c>
      <c r="AC2499" s="151">
        <v>1818</v>
      </c>
      <c r="AD2499" s="147">
        <f t="shared" si="980"/>
        <v>3.2720000000000002</v>
      </c>
      <c r="AE2499" s="170">
        <f t="shared" si="981"/>
        <v>1.8885790969598703E-3</v>
      </c>
      <c r="AF2499" s="170">
        <f t="shared" si="982"/>
        <v>0.9994660521196983</v>
      </c>
      <c r="AG2499" s="147">
        <f t="shared" si="983"/>
        <v>1.8885790969598703E-3</v>
      </c>
      <c r="AH2499" s="147" t="str">
        <f t="shared" si="984"/>
        <v/>
      </c>
      <c r="AI2499" s="147" t="str">
        <f t="shared" si="985"/>
        <v/>
      </c>
      <c r="AJ2499" s="169">
        <f t="shared" si="986"/>
        <v>0</v>
      </c>
      <c r="AK2499" s="169" t="str">
        <f t="shared" si="987"/>
        <v/>
      </c>
      <c r="AL2499" s="169" t="str">
        <f t="shared" si="988"/>
        <v/>
      </c>
      <c r="AM2499" s="169"/>
      <c r="AN2499" s="169"/>
      <c r="AO2499" s="169"/>
      <c r="AP2499" s="169"/>
      <c r="AQ2499" s="169"/>
      <c r="AR2499" s="169"/>
      <c r="AS2499" s="169"/>
      <c r="AT2499" s="148"/>
      <c r="AU2499" s="149"/>
      <c r="AV2499" s="148"/>
      <c r="AW2499" s="173"/>
      <c r="AX2499" s="174"/>
      <c r="AY2499" s="175"/>
      <c r="AZ2499" s="175"/>
      <c r="BA2499" s="176"/>
      <c r="BB2499" s="176"/>
      <c r="BC2499" s="150"/>
      <c r="BE2499" s="151">
        <v>1795</v>
      </c>
      <c r="BF2499" s="164">
        <f t="shared" si="990"/>
        <v>11.48159999999978</v>
      </c>
      <c r="BG2499" s="177">
        <f t="shared" si="991"/>
        <v>0.11894786572580722</v>
      </c>
      <c r="BH2499" s="178">
        <f t="shared" si="992"/>
        <v>2.4401402268235672E-4</v>
      </c>
      <c r="BI2499" s="179" t="str">
        <f t="shared" si="993"/>
        <v/>
      </c>
      <c r="BJ2499" s="179" t="str">
        <f t="shared" si="989"/>
        <v/>
      </c>
    </row>
    <row r="2500" spans="2:62" ht="20.100000000000001" customHeight="1" x14ac:dyDescent="0.25">
      <c r="B2500" s="147"/>
      <c r="C2500" s="151">
        <v>1819</v>
      </c>
      <c r="D2500" s="147">
        <f t="shared" si="962"/>
        <v>2446.9056822383077</v>
      </c>
      <c r="E2500" s="170">
        <f t="shared" si="963"/>
        <v>2.4955962342390903E-6</v>
      </c>
      <c r="F2500" s="170">
        <f t="shared" si="964"/>
        <v>0.99947355719565811</v>
      </c>
      <c r="G2500" s="147">
        <f t="shared" si="965"/>
        <v>2.4955962342390903E-6</v>
      </c>
      <c r="H2500" s="147" t="str">
        <f t="shared" si="966"/>
        <v/>
      </c>
      <c r="I2500" s="147" t="str">
        <f t="shared" si="967"/>
        <v/>
      </c>
      <c r="J2500" s="147">
        <f t="shared" si="968"/>
        <v>6.5082686215068878E-6</v>
      </c>
      <c r="K2500" s="147" t="str">
        <f t="shared" si="969"/>
        <v/>
      </c>
      <c r="L2500" s="147" t="str">
        <f t="shared" si="970"/>
        <v/>
      </c>
      <c r="P2500" s="151">
        <v>1819</v>
      </c>
      <c r="Q2500" s="147">
        <f t="shared" si="971"/>
        <v>78695.197878597537</v>
      </c>
      <c r="R2500" s="170">
        <f t="shared" si="972"/>
        <v>7.7596712007161734E-8</v>
      </c>
      <c r="S2500" s="170">
        <f t="shared" si="973"/>
        <v>0.99947355719565811</v>
      </c>
      <c r="T2500" s="147">
        <f t="shared" si="974"/>
        <v>7.7596712007161734E-8</v>
      </c>
      <c r="U2500" s="147" t="str">
        <f t="shared" si="975"/>
        <v/>
      </c>
      <c r="V2500" s="147" t="str">
        <f t="shared" si="976"/>
        <v/>
      </c>
      <c r="W2500" s="171">
        <f t="shared" si="977"/>
        <v>7.1080732338182268E-7</v>
      </c>
      <c r="X2500" s="169" t="str">
        <f t="shared" si="978"/>
        <v/>
      </c>
      <c r="Y2500" s="147" t="str">
        <f t="shared" si="979"/>
        <v/>
      </c>
      <c r="AC2500" s="151">
        <v>1819</v>
      </c>
      <c r="AD2500" s="147">
        <f t="shared" si="980"/>
        <v>3.2759999999999998</v>
      </c>
      <c r="AE2500" s="170">
        <f t="shared" si="981"/>
        <v>1.8640075110293508E-3</v>
      </c>
      <c r="AF2500" s="170">
        <f t="shared" si="982"/>
        <v>0.99947355719565811</v>
      </c>
      <c r="AG2500" s="147">
        <f t="shared" si="983"/>
        <v>1.8640075110293508E-3</v>
      </c>
      <c r="AH2500" s="147" t="str">
        <f t="shared" si="984"/>
        <v/>
      </c>
      <c r="AI2500" s="147" t="str">
        <f t="shared" si="985"/>
        <v/>
      </c>
      <c r="AJ2500" s="169">
        <f t="shared" si="986"/>
        <v>0</v>
      </c>
      <c r="AK2500" s="169" t="str">
        <f t="shared" si="987"/>
        <v/>
      </c>
      <c r="AL2500" s="169" t="str">
        <f t="shared" si="988"/>
        <v/>
      </c>
      <c r="AM2500" s="169"/>
      <c r="AN2500" s="169"/>
      <c r="AO2500" s="169"/>
      <c r="AP2500" s="169"/>
      <c r="AQ2500" s="169"/>
      <c r="AR2500" s="169"/>
      <c r="AS2500" s="169"/>
      <c r="AT2500" s="148"/>
      <c r="AU2500" s="149"/>
      <c r="AV2500" s="148"/>
      <c r="AW2500" s="173"/>
      <c r="AX2500" s="174"/>
      <c r="AY2500" s="175"/>
      <c r="AZ2500" s="175"/>
      <c r="BA2500" s="176"/>
      <c r="BB2500" s="176"/>
      <c r="BC2500" s="150"/>
      <c r="BE2500" s="151">
        <v>1796</v>
      </c>
      <c r="BF2500" s="164">
        <f t="shared" si="990"/>
        <v>11.487999999999779</v>
      </c>
      <c r="BG2500" s="177">
        <f t="shared" si="991"/>
        <v>0.11870385170312486</v>
      </c>
      <c r="BH2500" s="178">
        <f t="shared" si="992"/>
        <v>2.4357342850517272E-4</v>
      </c>
      <c r="BI2500" s="179" t="str">
        <f t="shared" si="993"/>
        <v/>
      </c>
      <c r="BJ2500" s="179" t="str">
        <f t="shared" si="989"/>
        <v/>
      </c>
    </row>
    <row r="2501" spans="2:62" ht="20.100000000000001" customHeight="1" x14ac:dyDescent="0.25">
      <c r="B2501" s="147"/>
      <c r="C2501" s="151">
        <v>1820</v>
      </c>
      <c r="D2501" s="147">
        <f t="shared" si="962"/>
        <v>2449.8933570639961</v>
      </c>
      <c r="E2501" s="170">
        <f t="shared" si="963"/>
        <v>2.4630875689769843E-6</v>
      </c>
      <c r="F2501" s="170">
        <f t="shared" si="964"/>
        <v>0.99948096456679303</v>
      </c>
      <c r="G2501" s="147">
        <f t="shared" si="965"/>
        <v>2.4630875689769843E-6</v>
      </c>
      <c r="H2501" s="147" t="str">
        <f t="shared" si="966"/>
        <v/>
      </c>
      <c r="I2501" s="147" t="str">
        <f t="shared" si="967"/>
        <v/>
      </c>
      <c r="J2501" s="147">
        <f t="shared" si="968"/>
        <v>6.5859694625812142E-6</v>
      </c>
      <c r="K2501" s="147" t="str">
        <f t="shared" si="969"/>
        <v/>
      </c>
      <c r="L2501" s="147" t="str">
        <f t="shared" si="970"/>
        <v/>
      </c>
      <c r="P2501" s="151">
        <v>1820</v>
      </c>
      <c r="Q2501" s="147">
        <f t="shared" si="971"/>
        <v>78791.28481129423</v>
      </c>
      <c r="R2501" s="170">
        <f t="shared" si="972"/>
        <v>7.6585905250254939E-8</v>
      </c>
      <c r="S2501" s="170">
        <f t="shared" si="973"/>
        <v>0.99948096456679303</v>
      </c>
      <c r="T2501" s="147">
        <f t="shared" si="974"/>
        <v>7.6585905250254939E-8</v>
      </c>
      <c r="U2501" s="147" t="str">
        <f t="shared" si="975"/>
        <v/>
      </c>
      <c r="V2501" s="147" t="str">
        <f t="shared" si="976"/>
        <v/>
      </c>
      <c r="W2501" s="171">
        <f t="shared" si="977"/>
        <v>7.0369959128706299E-7</v>
      </c>
      <c r="X2501" s="169" t="str">
        <f t="shared" si="978"/>
        <v/>
      </c>
      <c r="Y2501" s="147" t="str">
        <f t="shared" si="979"/>
        <v/>
      </c>
      <c r="AC2501" s="151">
        <v>1820</v>
      </c>
      <c r="AD2501" s="147">
        <f t="shared" si="980"/>
        <v>3.2800000000000002</v>
      </c>
      <c r="AE2501" s="170">
        <f t="shared" si="981"/>
        <v>1.8397261808242775E-3</v>
      </c>
      <c r="AF2501" s="170">
        <f t="shared" si="982"/>
        <v>0.99948096456679303</v>
      </c>
      <c r="AG2501" s="147">
        <f t="shared" si="983"/>
        <v>1.8397261808242775E-3</v>
      </c>
      <c r="AH2501" s="147" t="str">
        <f t="shared" si="984"/>
        <v/>
      </c>
      <c r="AI2501" s="147" t="str">
        <f t="shared" si="985"/>
        <v/>
      </c>
      <c r="AJ2501" s="169">
        <f t="shared" si="986"/>
        <v>0</v>
      </c>
      <c r="AK2501" s="169" t="str">
        <f t="shared" si="987"/>
        <v/>
      </c>
      <c r="AL2501" s="169" t="str">
        <f t="shared" si="988"/>
        <v/>
      </c>
      <c r="AM2501" s="169"/>
      <c r="AN2501" s="169"/>
      <c r="AO2501" s="169"/>
      <c r="AP2501" s="169"/>
      <c r="AQ2501" s="169"/>
      <c r="AR2501" s="169"/>
      <c r="AS2501" s="169"/>
      <c r="AT2501" s="148"/>
      <c r="AU2501" s="149"/>
      <c r="AV2501" s="148"/>
      <c r="AW2501" s="173"/>
      <c r="AX2501" s="174"/>
      <c r="AY2501" s="175"/>
      <c r="AZ2501" s="175"/>
      <c r="BA2501" s="176"/>
      <c r="BB2501" s="176"/>
      <c r="BC2501" s="150"/>
      <c r="BE2501" s="151">
        <v>1797</v>
      </c>
      <c r="BF2501" s="164">
        <f t="shared" si="990"/>
        <v>11.494399999999779</v>
      </c>
      <c r="BG2501" s="177">
        <f t="shared" si="991"/>
        <v>0.11846027827461969</v>
      </c>
      <c r="BH2501" s="178">
        <f t="shared" si="992"/>
        <v>2.431334413246361E-4</v>
      </c>
      <c r="BI2501" s="179" t="str">
        <f t="shared" si="993"/>
        <v/>
      </c>
      <c r="BJ2501" s="179" t="str">
        <f t="shared" si="989"/>
        <v/>
      </c>
    </row>
    <row r="2502" spans="2:62" ht="20.100000000000001" customHeight="1" x14ac:dyDescent="0.25">
      <c r="B2502" s="147"/>
      <c r="C2502" s="151">
        <v>1821</v>
      </c>
      <c r="D2502" s="147">
        <f t="shared" si="962"/>
        <v>2452.8810318896835</v>
      </c>
      <c r="E2502" s="170">
        <f t="shared" si="963"/>
        <v>2.4309634792622256E-6</v>
      </c>
      <c r="F2502" s="170">
        <f t="shared" si="964"/>
        <v>0.99948827538809915</v>
      </c>
      <c r="G2502" s="147">
        <f t="shared" si="965"/>
        <v>2.4309634792622256E-6</v>
      </c>
      <c r="H2502" s="147" t="str">
        <f t="shared" si="966"/>
        <v/>
      </c>
      <c r="I2502" s="147" t="str">
        <f t="shared" si="967"/>
        <v/>
      </c>
      <c r="J2502" s="147">
        <f t="shared" si="968"/>
        <v>6.6644913248312186E-6</v>
      </c>
      <c r="K2502" s="147" t="str">
        <f t="shared" si="969"/>
        <v/>
      </c>
      <c r="L2502" s="147" t="str">
        <f t="shared" si="970"/>
        <v/>
      </c>
      <c r="P2502" s="151">
        <v>1821</v>
      </c>
      <c r="Q2502" s="147">
        <f t="shared" si="971"/>
        <v>78887.371743990923</v>
      </c>
      <c r="R2502" s="170">
        <f t="shared" si="972"/>
        <v>7.5587056276254652E-8</v>
      </c>
      <c r="S2502" s="170">
        <f t="shared" si="973"/>
        <v>0.99948827538809915</v>
      </c>
      <c r="T2502" s="147">
        <f t="shared" si="974"/>
        <v>7.5587056276254652E-8</v>
      </c>
      <c r="U2502" s="147" t="str">
        <f t="shared" si="975"/>
        <v/>
      </c>
      <c r="V2502" s="147" t="str">
        <f t="shared" si="976"/>
        <v/>
      </c>
      <c r="W2502" s="171">
        <f t="shared" si="977"/>
        <v>6.9665178658426623E-7</v>
      </c>
      <c r="X2502" s="169" t="str">
        <f t="shared" si="978"/>
        <v/>
      </c>
      <c r="Y2502" s="147" t="str">
        <f t="shared" si="979"/>
        <v/>
      </c>
      <c r="AC2502" s="151">
        <v>1821</v>
      </c>
      <c r="AD2502" s="147">
        <f t="shared" si="980"/>
        <v>3.2839999999999998</v>
      </c>
      <c r="AE2502" s="170">
        <f t="shared" si="981"/>
        <v>1.8157320972895475E-3</v>
      </c>
      <c r="AF2502" s="170">
        <f t="shared" si="982"/>
        <v>0.99948827538809915</v>
      </c>
      <c r="AG2502" s="147">
        <f t="shared" si="983"/>
        <v>1.8157320972895475E-3</v>
      </c>
      <c r="AH2502" s="147" t="str">
        <f t="shared" si="984"/>
        <v/>
      </c>
      <c r="AI2502" s="147" t="str">
        <f t="shared" si="985"/>
        <v/>
      </c>
      <c r="AJ2502" s="169">
        <f t="shared" si="986"/>
        <v>0</v>
      </c>
      <c r="AK2502" s="169" t="str">
        <f t="shared" si="987"/>
        <v/>
      </c>
      <c r="AL2502" s="169" t="str">
        <f t="shared" si="988"/>
        <v/>
      </c>
      <c r="AM2502" s="169"/>
      <c r="AN2502" s="169"/>
      <c r="AO2502" s="169"/>
      <c r="AP2502" s="169"/>
      <c r="AQ2502" s="169"/>
      <c r="AR2502" s="169"/>
      <c r="AS2502" s="169"/>
      <c r="AT2502" s="148"/>
      <c r="AU2502" s="149"/>
      <c r="AV2502" s="148"/>
      <c r="AW2502" s="173"/>
      <c r="AX2502" s="174"/>
      <c r="AY2502" s="175"/>
      <c r="AZ2502" s="175"/>
      <c r="BA2502" s="176"/>
      <c r="BB2502" s="176"/>
      <c r="BC2502" s="150"/>
      <c r="BE2502" s="151">
        <v>1798</v>
      </c>
      <c r="BF2502" s="164">
        <f t="shared" si="990"/>
        <v>11.500799999999778</v>
      </c>
      <c r="BG2502" s="177">
        <f t="shared" si="991"/>
        <v>0.11821714483329505</v>
      </c>
      <c r="BH2502" s="178">
        <f t="shared" si="992"/>
        <v>2.4269406093574419E-4</v>
      </c>
      <c r="BI2502" s="179" t="str">
        <f t="shared" si="993"/>
        <v/>
      </c>
      <c r="BJ2502" s="179" t="str">
        <f t="shared" si="989"/>
        <v/>
      </c>
    </row>
    <row r="2503" spans="2:62" ht="20.100000000000001" customHeight="1" x14ac:dyDescent="0.25">
      <c r="B2503" s="147"/>
      <c r="C2503" s="151">
        <v>1822</v>
      </c>
      <c r="D2503" s="147">
        <f t="shared" si="962"/>
        <v>2455.868706715371</v>
      </c>
      <c r="E2503" s="170">
        <f t="shared" si="963"/>
        <v>2.3992199706413874E-6</v>
      </c>
      <c r="F2503" s="170">
        <f t="shared" si="964"/>
        <v>0.9994954908025877</v>
      </c>
      <c r="G2503" s="147">
        <f t="shared" si="965"/>
        <v>2.3992199706413874E-6</v>
      </c>
      <c r="H2503" s="147" t="str">
        <f t="shared" si="966"/>
        <v/>
      </c>
      <c r="I2503" s="147" t="str">
        <f t="shared" si="967"/>
        <v/>
      </c>
      <c r="J2503" s="147">
        <f t="shared" si="968"/>
        <v>6.7438414693035191E-6</v>
      </c>
      <c r="K2503" s="147" t="str">
        <f t="shared" si="969"/>
        <v/>
      </c>
      <c r="L2503" s="147" t="str">
        <f t="shared" si="970"/>
        <v/>
      </c>
      <c r="P2503" s="151">
        <v>1822</v>
      </c>
      <c r="Q2503" s="147">
        <f t="shared" si="971"/>
        <v>78983.458676687616</v>
      </c>
      <c r="R2503" s="170">
        <f t="shared" si="972"/>
        <v>7.4600040883799106E-8</v>
      </c>
      <c r="S2503" s="170">
        <f t="shared" si="973"/>
        <v>0.9994954908025877</v>
      </c>
      <c r="T2503" s="147">
        <f t="shared" si="974"/>
        <v>7.4600040883799106E-8</v>
      </c>
      <c r="U2503" s="147" t="str">
        <f t="shared" si="975"/>
        <v/>
      </c>
      <c r="V2503" s="147" t="str">
        <f t="shared" si="976"/>
        <v/>
      </c>
      <c r="W2503" s="171">
        <f t="shared" si="977"/>
        <v>6.8966353347760705E-7</v>
      </c>
      <c r="X2503" s="169" t="str">
        <f t="shared" si="978"/>
        <v/>
      </c>
      <c r="Y2503" s="147" t="str">
        <f t="shared" si="979"/>
        <v/>
      </c>
      <c r="AC2503" s="151">
        <v>1822</v>
      </c>
      <c r="AD2503" s="147">
        <f t="shared" si="980"/>
        <v>3.2880000000000003</v>
      </c>
      <c r="AE2503" s="170">
        <f t="shared" si="981"/>
        <v>1.7920222768931717E-3</v>
      </c>
      <c r="AF2503" s="170">
        <f t="shared" si="982"/>
        <v>0.9994954908025877</v>
      </c>
      <c r="AG2503" s="147">
        <f t="shared" si="983"/>
        <v>1.7920222768931717E-3</v>
      </c>
      <c r="AH2503" s="147" t="str">
        <f t="shared" si="984"/>
        <v/>
      </c>
      <c r="AI2503" s="147" t="str">
        <f t="shared" si="985"/>
        <v/>
      </c>
      <c r="AJ2503" s="169">
        <f t="shared" si="986"/>
        <v>0</v>
      </c>
      <c r="AK2503" s="169" t="str">
        <f t="shared" si="987"/>
        <v/>
      </c>
      <c r="AL2503" s="169" t="str">
        <f t="shared" si="988"/>
        <v/>
      </c>
      <c r="AM2503" s="169"/>
      <c r="AN2503" s="169"/>
      <c r="AO2503" s="169"/>
      <c r="AP2503" s="169"/>
      <c r="AQ2503" s="169"/>
      <c r="AR2503" s="169"/>
      <c r="AS2503" s="169"/>
      <c r="AT2503" s="148"/>
      <c r="AU2503" s="149"/>
      <c r="AV2503" s="148"/>
      <c r="AW2503" s="173"/>
      <c r="AX2503" s="174"/>
      <c r="AY2503" s="175"/>
      <c r="AZ2503" s="175"/>
      <c r="BA2503" s="176"/>
      <c r="BB2503" s="176"/>
      <c r="BC2503" s="150"/>
      <c r="BE2503" s="151">
        <v>1799</v>
      </c>
      <c r="BF2503" s="164">
        <f t="shared" si="990"/>
        <v>11.507199999999777</v>
      </c>
      <c r="BG2503" s="177">
        <f t="shared" si="991"/>
        <v>0.11797445077235931</v>
      </c>
      <c r="BH2503" s="178">
        <f t="shared" si="992"/>
        <v>2.4225528713027467E-4</v>
      </c>
      <c r="BI2503" s="179" t="str">
        <f t="shared" si="993"/>
        <v/>
      </c>
      <c r="BJ2503" s="179" t="str">
        <f t="shared" si="989"/>
        <v/>
      </c>
    </row>
    <row r="2504" spans="2:62" ht="20.100000000000001" customHeight="1" x14ac:dyDescent="0.25">
      <c r="B2504" s="147"/>
      <c r="C2504" s="151">
        <v>1823</v>
      </c>
      <c r="D2504" s="147">
        <f t="shared" si="962"/>
        <v>2458.8563815410594</v>
      </c>
      <c r="E2504" s="170">
        <f t="shared" si="963"/>
        <v>2.3678530826405882E-6</v>
      </c>
      <c r="F2504" s="170">
        <f t="shared" si="964"/>
        <v>0.99950261194138657</v>
      </c>
      <c r="G2504" s="147">
        <f t="shared" si="965"/>
        <v>2.3678530826405882E-6</v>
      </c>
      <c r="H2504" s="147" t="str">
        <f t="shared" si="966"/>
        <v/>
      </c>
      <c r="I2504" s="147" t="str">
        <f t="shared" si="967"/>
        <v/>
      </c>
      <c r="J2504" s="147">
        <f t="shared" si="968"/>
        <v>6.8240272035625882E-6</v>
      </c>
      <c r="K2504" s="147" t="str">
        <f t="shared" si="969"/>
        <v/>
      </c>
      <c r="L2504" s="147" t="str">
        <f t="shared" si="970"/>
        <v/>
      </c>
      <c r="P2504" s="151">
        <v>1823</v>
      </c>
      <c r="Q2504" s="147">
        <f t="shared" si="971"/>
        <v>79079.545609384339</v>
      </c>
      <c r="R2504" s="170">
        <f t="shared" si="972"/>
        <v>7.3624735928067349E-8</v>
      </c>
      <c r="S2504" s="170">
        <f t="shared" si="973"/>
        <v>0.99950261194138657</v>
      </c>
      <c r="T2504" s="147">
        <f t="shared" si="974"/>
        <v>7.3624735928067349E-8</v>
      </c>
      <c r="U2504" s="147" t="str">
        <f t="shared" si="975"/>
        <v/>
      </c>
      <c r="V2504" s="147" t="str">
        <f t="shared" si="976"/>
        <v/>
      </c>
      <c r="W2504" s="171">
        <f t="shared" si="977"/>
        <v>6.8273445709384659E-7</v>
      </c>
      <c r="X2504" s="169" t="str">
        <f t="shared" si="978"/>
        <v/>
      </c>
      <c r="Y2504" s="147" t="str">
        <f t="shared" si="979"/>
        <v/>
      </c>
      <c r="AC2504" s="151">
        <v>1823</v>
      </c>
      <c r="AD2504" s="147">
        <f t="shared" si="980"/>
        <v>3.2919999999999998</v>
      </c>
      <c r="AE2504" s="170">
        <f t="shared" si="981"/>
        <v>1.7685937614831393E-3</v>
      </c>
      <c r="AF2504" s="170">
        <f t="shared" si="982"/>
        <v>0.99950261194138657</v>
      </c>
      <c r="AG2504" s="147">
        <f t="shared" si="983"/>
        <v>1.7685937614831393E-3</v>
      </c>
      <c r="AH2504" s="147" t="str">
        <f t="shared" si="984"/>
        <v/>
      </c>
      <c r="AI2504" s="147" t="str">
        <f t="shared" si="985"/>
        <v/>
      </c>
      <c r="AJ2504" s="169">
        <f t="shared" si="986"/>
        <v>0</v>
      </c>
      <c r="AK2504" s="169" t="str">
        <f t="shared" si="987"/>
        <v/>
      </c>
      <c r="AL2504" s="169" t="str">
        <f t="shared" si="988"/>
        <v/>
      </c>
      <c r="AM2504" s="169"/>
      <c r="AN2504" s="169"/>
      <c r="AO2504" s="169"/>
      <c r="AP2504" s="169"/>
      <c r="AQ2504" s="169"/>
      <c r="AR2504" s="169"/>
      <c r="AS2504" s="169"/>
      <c r="AT2504" s="148"/>
      <c r="AU2504" s="149"/>
      <c r="AV2504" s="148"/>
      <c r="AW2504" s="173"/>
      <c r="AX2504" s="174"/>
      <c r="AY2504" s="175"/>
      <c r="AZ2504" s="175"/>
      <c r="BA2504" s="176"/>
      <c r="BB2504" s="176"/>
      <c r="BC2504" s="150"/>
      <c r="BE2504" s="151">
        <v>1800</v>
      </c>
      <c r="BF2504" s="164">
        <f t="shared" si="990"/>
        <v>11.513599999999776</v>
      </c>
      <c r="BG2504" s="177">
        <f t="shared" si="991"/>
        <v>0.11773219548522904</v>
      </c>
      <c r="BH2504" s="178">
        <f t="shared" si="992"/>
        <v>2.4181711969829822E-4</v>
      </c>
      <c r="BI2504" s="179" t="str">
        <f t="shared" si="993"/>
        <v/>
      </c>
      <c r="BJ2504" s="179" t="str">
        <f t="shared" si="989"/>
        <v/>
      </c>
    </row>
    <row r="2505" spans="2:62" ht="20.100000000000001" customHeight="1" x14ac:dyDescent="0.25">
      <c r="B2505" s="147"/>
      <c r="C2505" s="151">
        <v>1824</v>
      </c>
      <c r="D2505" s="147">
        <f t="shared" si="962"/>
        <v>2461.8440563667468</v>
      </c>
      <c r="E2505" s="170">
        <f t="shared" si="963"/>
        <v>2.3368588885736306E-6</v>
      </c>
      <c r="F2505" s="170">
        <f t="shared" si="964"/>
        <v>0.99950963992384123</v>
      </c>
      <c r="G2505" s="147">
        <f t="shared" si="965"/>
        <v>2.3368588885736306E-6</v>
      </c>
      <c r="H2505" s="147" t="str">
        <f t="shared" si="966"/>
        <v/>
      </c>
      <c r="I2505" s="147" t="str">
        <f t="shared" si="967"/>
        <v/>
      </c>
      <c r="J2505" s="147">
        <f t="shared" si="968"/>
        <v>6.9050558817740896E-6</v>
      </c>
      <c r="K2505" s="147" t="str">
        <f t="shared" si="969"/>
        <v/>
      </c>
      <c r="L2505" s="147" t="str">
        <f t="shared" si="970"/>
        <v/>
      </c>
      <c r="P2505" s="151">
        <v>1824</v>
      </c>
      <c r="Q2505" s="147">
        <f t="shared" si="971"/>
        <v>79175.632542081032</v>
      </c>
      <c r="R2505" s="170">
        <f t="shared" si="972"/>
        <v>7.2661019314814241E-8</v>
      </c>
      <c r="S2505" s="170">
        <f t="shared" si="973"/>
        <v>0.99950963992384123</v>
      </c>
      <c r="T2505" s="147">
        <f t="shared" si="974"/>
        <v>7.2661019314814241E-8</v>
      </c>
      <c r="U2505" s="147" t="str">
        <f t="shared" si="975"/>
        <v/>
      </c>
      <c r="V2505" s="147" t="str">
        <f t="shared" si="976"/>
        <v/>
      </c>
      <c r="W2505" s="171">
        <f t="shared" si="977"/>
        <v>6.7586418349696138E-7</v>
      </c>
      <c r="X2505" s="169" t="str">
        <f t="shared" si="978"/>
        <v/>
      </c>
      <c r="Y2505" s="147" t="str">
        <f t="shared" si="979"/>
        <v/>
      </c>
      <c r="AC2505" s="151">
        <v>1824</v>
      </c>
      <c r="AD2505" s="147">
        <f t="shared" si="980"/>
        <v>3.2960000000000003</v>
      </c>
      <c r="AE2505" s="170">
        <f t="shared" si="981"/>
        <v>1.7454436181440487E-3</v>
      </c>
      <c r="AF2505" s="170">
        <f t="shared" si="982"/>
        <v>0.99950963992384123</v>
      </c>
      <c r="AG2505" s="147">
        <f t="shared" si="983"/>
        <v>1.7454436181440487E-3</v>
      </c>
      <c r="AH2505" s="147" t="str">
        <f t="shared" si="984"/>
        <v/>
      </c>
      <c r="AI2505" s="147" t="str">
        <f t="shared" si="985"/>
        <v/>
      </c>
      <c r="AJ2505" s="169">
        <f t="shared" si="986"/>
        <v>0</v>
      </c>
      <c r="AK2505" s="169" t="str">
        <f t="shared" si="987"/>
        <v/>
      </c>
      <c r="AL2505" s="169" t="str">
        <f t="shared" si="988"/>
        <v/>
      </c>
      <c r="AM2505" s="169"/>
      <c r="AN2505" s="169"/>
      <c r="AO2505" s="169"/>
      <c r="AP2505" s="169"/>
      <c r="AQ2505" s="169"/>
      <c r="AR2505" s="169"/>
      <c r="AS2505" s="169"/>
      <c r="AT2505" s="148"/>
      <c r="AU2505" s="149"/>
      <c r="AV2505" s="148"/>
      <c r="AW2505" s="173"/>
      <c r="AX2505" s="174"/>
      <c r="AY2505" s="175"/>
      <c r="AZ2505" s="175"/>
      <c r="BA2505" s="176"/>
      <c r="BB2505" s="176"/>
      <c r="BC2505" s="150"/>
      <c r="BE2505" s="151">
        <v>1801</v>
      </c>
      <c r="BF2505" s="164">
        <f t="shared" si="990"/>
        <v>11.519999999999776</v>
      </c>
      <c r="BG2505" s="177">
        <f t="shared" si="991"/>
        <v>0.11749037836553074</v>
      </c>
      <c r="BH2505" s="178">
        <f t="shared" si="992"/>
        <v>2.4137955842695735E-4</v>
      </c>
      <c r="BI2505" s="179" t="str">
        <f t="shared" si="993"/>
        <v/>
      </c>
      <c r="BJ2505" s="179" t="str">
        <f t="shared" si="989"/>
        <v/>
      </c>
    </row>
    <row r="2506" spans="2:62" ht="20.100000000000001" customHeight="1" x14ac:dyDescent="0.25">
      <c r="B2506" s="147"/>
      <c r="C2506" s="151">
        <v>1825</v>
      </c>
      <c r="D2506" s="147">
        <f t="shared" si="962"/>
        <v>2464.8317311924352</v>
      </c>
      <c r="E2506" s="170">
        <f t="shared" si="963"/>
        <v>2.3062334953498429E-6</v>
      </c>
      <c r="F2506" s="170">
        <f t="shared" si="964"/>
        <v>0.99951657585761622</v>
      </c>
      <c r="G2506" s="147">
        <f t="shared" si="965"/>
        <v>2.3062334953498429E-6</v>
      </c>
      <c r="H2506" s="147" t="str">
        <f t="shared" si="966"/>
        <v/>
      </c>
      <c r="I2506" s="147" t="str">
        <f t="shared" si="967"/>
        <v/>
      </c>
      <c r="J2506" s="147">
        <f t="shared" si="968"/>
        <v>6.9869349047856819E-6</v>
      </c>
      <c r="K2506" s="147" t="str">
        <f t="shared" si="969"/>
        <v/>
      </c>
      <c r="L2506" s="147" t="str">
        <f t="shared" si="970"/>
        <v/>
      </c>
      <c r="P2506" s="151">
        <v>1825</v>
      </c>
      <c r="Q2506" s="147">
        <f t="shared" si="971"/>
        <v>79271.719474777725</v>
      </c>
      <c r="R2506" s="170">
        <f t="shared" si="972"/>
        <v>7.1708769994396265E-8</v>
      </c>
      <c r="S2506" s="170">
        <f t="shared" si="973"/>
        <v>0.99951657585761622</v>
      </c>
      <c r="T2506" s="147">
        <f t="shared" si="974"/>
        <v>7.1708769994396265E-8</v>
      </c>
      <c r="U2506" s="147" t="str">
        <f t="shared" si="975"/>
        <v/>
      </c>
      <c r="V2506" s="147" t="str">
        <f t="shared" si="976"/>
        <v/>
      </c>
      <c r="W2506" s="171">
        <f t="shared" si="977"/>
        <v>6.6905233970252393E-7</v>
      </c>
      <c r="X2506" s="169" t="str">
        <f t="shared" si="978"/>
        <v/>
      </c>
      <c r="Y2506" s="147" t="str">
        <f t="shared" si="979"/>
        <v/>
      </c>
      <c r="AC2506" s="151">
        <v>1825</v>
      </c>
      <c r="AD2506" s="147">
        <f t="shared" si="980"/>
        <v>3.3</v>
      </c>
      <c r="AE2506" s="170">
        <f t="shared" si="981"/>
        <v>1.7225689390536812E-3</v>
      </c>
      <c r="AF2506" s="170">
        <f t="shared" si="982"/>
        <v>0.99951657585761622</v>
      </c>
      <c r="AG2506" s="147">
        <f t="shared" si="983"/>
        <v>1.7225689390536812E-3</v>
      </c>
      <c r="AH2506" s="147" t="str">
        <f t="shared" si="984"/>
        <v/>
      </c>
      <c r="AI2506" s="147" t="str">
        <f t="shared" si="985"/>
        <v/>
      </c>
      <c r="AJ2506" s="169">
        <f t="shared" si="986"/>
        <v>0</v>
      </c>
      <c r="AK2506" s="169" t="str">
        <f t="shared" si="987"/>
        <v/>
      </c>
      <c r="AL2506" s="169" t="str">
        <f t="shared" si="988"/>
        <v/>
      </c>
      <c r="AM2506" s="169"/>
      <c r="AN2506" s="169"/>
      <c r="AO2506" s="169"/>
      <c r="AP2506" s="169"/>
      <c r="AQ2506" s="169"/>
      <c r="AR2506" s="169"/>
      <c r="AS2506" s="169"/>
      <c r="AT2506" s="148"/>
      <c r="AU2506" s="149"/>
      <c r="AV2506" s="148"/>
      <c r="AW2506" s="173"/>
      <c r="AX2506" s="174"/>
      <c r="AY2506" s="175"/>
      <c r="AZ2506" s="175"/>
      <c r="BA2506" s="176"/>
      <c r="BB2506" s="176"/>
      <c r="BC2506" s="150"/>
      <c r="BE2506" s="151">
        <v>1802</v>
      </c>
      <c r="BF2506" s="164">
        <f t="shared" si="990"/>
        <v>11.526399999999775</v>
      </c>
      <c r="BG2506" s="177">
        <f t="shared" si="991"/>
        <v>0.11724899880710378</v>
      </c>
      <c r="BH2506" s="178">
        <f t="shared" si="992"/>
        <v>2.4094260310113247E-4</v>
      </c>
      <c r="BI2506" s="179" t="str">
        <f t="shared" si="993"/>
        <v/>
      </c>
      <c r="BJ2506" s="179" t="str">
        <f t="shared" si="989"/>
        <v/>
      </c>
    </row>
    <row r="2507" spans="2:62" ht="20.100000000000001" customHeight="1" x14ac:dyDescent="0.25">
      <c r="B2507" s="147"/>
      <c r="C2507" s="151">
        <v>1826</v>
      </c>
      <c r="D2507" s="147">
        <f t="shared" si="962"/>
        <v>2467.8194060181227</v>
      </c>
      <c r="E2507" s="170">
        <f t="shared" si="963"/>
        <v>2.2759730432819515E-6</v>
      </c>
      <c r="F2507" s="170">
        <f t="shared" si="964"/>
        <v>0.99952342083879442</v>
      </c>
      <c r="G2507" s="147">
        <f t="shared" si="965"/>
        <v>2.2759730432819515E-6</v>
      </c>
      <c r="H2507" s="147" t="str">
        <f t="shared" si="966"/>
        <v/>
      </c>
      <c r="I2507" s="147" t="str">
        <f t="shared" si="967"/>
        <v/>
      </c>
      <c r="J2507" s="147">
        <f t="shared" si="968"/>
        <v>7.0696717202046433E-6</v>
      </c>
      <c r="K2507" s="147" t="str">
        <f t="shared" si="969"/>
        <v/>
      </c>
      <c r="L2507" s="147" t="str">
        <f t="shared" si="970"/>
        <v/>
      </c>
      <c r="P2507" s="151">
        <v>1826</v>
      </c>
      <c r="Q2507" s="147">
        <f t="shared" si="971"/>
        <v>79367.806407474418</v>
      </c>
      <c r="R2507" s="170">
        <f t="shared" si="972"/>
        <v>7.0767867955796063E-8</v>
      </c>
      <c r="S2507" s="170">
        <f t="shared" si="973"/>
        <v>0.99952342083879442</v>
      </c>
      <c r="T2507" s="147">
        <f t="shared" si="974"/>
        <v>7.0767867955796063E-8</v>
      </c>
      <c r="U2507" s="147" t="str">
        <f t="shared" si="975"/>
        <v/>
      </c>
      <c r="V2507" s="147" t="str">
        <f t="shared" si="976"/>
        <v/>
      </c>
      <c r="W2507" s="171">
        <f t="shared" si="977"/>
        <v>6.622985536918881E-7</v>
      </c>
      <c r="X2507" s="169" t="str">
        <f t="shared" si="978"/>
        <v/>
      </c>
      <c r="Y2507" s="147" t="str">
        <f t="shared" si="979"/>
        <v/>
      </c>
      <c r="AC2507" s="151">
        <v>1826</v>
      </c>
      <c r="AD2507" s="147">
        <f t="shared" si="980"/>
        <v>3.3040000000000003</v>
      </c>
      <c r="AE2507" s="170">
        <f t="shared" si="981"/>
        <v>1.6999668413393838E-3</v>
      </c>
      <c r="AF2507" s="170">
        <f t="shared" si="982"/>
        <v>0.99952342083879442</v>
      </c>
      <c r="AG2507" s="147">
        <f t="shared" si="983"/>
        <v>1.6999668413393838E-3</v>
      </c>
      <c r="AH2507" s="147" t="str">
        <f t="shared" si="984"/>
        <v/>
      </c>
      <c r="AI2507" s="147" t="str">
        <f t="shared" si="985"/>
        <v/>
      </c>
      <c r="AJ2507" s="169">
        <f t="shared" si="986"/>
        <v>0</v>
      </c>
      <c r="AK2507" s="169" t="str">
        <f t="shared" si="987"/>
        <v/>
      </c>
      <c r="AL2507" s="169" t="str">
        <f t="shared" si="988"/>
        <v/>
      </c>
      <c r="AM2507" s="169"/>
      <c r="AN2507" s="169"/>
      <c r="AO2507" s="169"/>
      <c r="AP2507" s="169"/>
      <c r="AQ2507" s="169"/>
      <c r="AR2507" s="169"/>
      <c r="AS2507" s="169"/>
      <c r="AT2507" s="148"/>
      <c r="AU2507" s="149"/>
      <c r="AV2507" s="148"/>
      <c r="AW2507" s="173"/>
      <c r="AX2507" s="174"/>
      <c r="AY2507" s="175"/>
      <c r="AZ2507" s="175"/>
      <c r="BA2507" s="176"/>
      <c r="BB2507" s="176"/>
      <c r="BC2507" s="150"/>
      <c r="BE2507" s="151">
        <v>1803</v>
      </c>
      <c r="BF2507" s="164">
        <f t="shared" si="990"/>
        <v>11.532799999999774</v>
      </c>
      <c r="BG2507" s="177">
        <f t="shared" si="991"/>
        <v>0.11700805620400265</v>
      </c>
      <c r="BH2507" s="178">
        <f t="shared" si="992"/>
        <v>2.4050625350302557E-4</v>
      </c>
      <c r="BI2507" s="179" t="str">
        <f t="shared" si="993"/>
        <v/>
      </c>
      <c r="BJ2507" s="179" t="str">
        <f t="shared" si="989"/>
        <v/>
      </c>
    </row>
    <row r="2508" spans="2:62" ht="20.100000000000001" customHeight="1" x14ac:dyDescent="0.25">
      <c r="B2508" s="147"/>
      <c r="C2508" s="151">
        <v>1827</v>
      </c>
      <c r="D2508" s="147">
        <f t="shared" si="962"/>
        <v>2470.8070808438101</v>
      </c>
      <c r="E2508" s="170">
        <f t="shared" si="963"/>
        <v>2.2460737058936352E-6</v>
      </c>
      <c r="F2508" s="170">
        <f t="shared" si="964"/>
        <v>0.99953017595197691</v>
      </c>
      <c r="G2508" s="147">
        <f t="shared" si="965"/>
        <v>2.2460737058936352E-6</v>
      </c>
      <c r="H2508" s="147" t="str">
        <f t="shared" si="966"/>
        <v/>
      </c>
      <c r="I2508" s="147" t="str">
        <f t="shared" si="967"/>
        <v/>
      </c>
      <c r="J2508" s="147">
        <f t="shared" si="968"/>
        <v>7.1532738224731059E-6</v>
      </c>
      <c r="K2508" s="147" t="str">
        <f t="shared" si="969"/>
        <v/>
      </c>
      <c r="L2508" s="147" t="str">
        <f t="shared" si="970"/>
        <v/>
      </c>
      <c r="P2508" s="151">
        <v>1827</v>
      </c>
      <c r="Q2508" s="147">
        <f t="shared" si="971"/>
        <v>79463.89334017114</v>
      </c>
      <c r="R2508" s="170">
        <f t="shared" si="972"/>
        <v>6.9838194220639743E-8</v>
      </c>
      <c r="S2508" s="170">
        <f t="shared" si="973"/>
        <v>0.99953017595197691</v>
      </c>
      <c r="T2508" s="147">
        <f t="shared" si="974"/>
        <v>6.9838194220639743E-8</v>
      </c>
      <c r="U2508" s="147" t="str">
        <f t="shared" si="975"/>
        <v/>
      </c>
      <c r="V2508" s="147" t="str">
        <f t="shared" si="976"/>
        <v/>
      </c>
      <c r="W2508" s="171">
        <f t="shared" si="977"/>
        <v>6.5560245442613521E-7</v>
      </c>
      <c r="X2508" s="169" t="str">
        <f t="shared" si="978"/>
        <v/>
      </c>
      <c r="Y2508" s="147" t="str">
        <f t="shared" si="979"/>
        <v/>
      </c>
      <c r="AC2508" s="151">
        <v>1827</v>
      </c>
      <c r="AD2508" s="147">
        <f t="shared" si="980"/>
        <v>3.3079999999999998</v>
      </c>
      <c r="AE2508" s="170">
        <f t="shared" si="981"/>
        <v>1.6776344669344294E-3</v>
      </c>
      <c r="AF2508" s="170">
        <f t="shared" si="982"/>
        <v>0.99953017595197691</v>
      </c>
      <c r="AG2508" s="147">
        <f t="shared" si="983"/>
        <v>1.6776344669344294E-3</v>
      </c>
      <c r="AH2508" s="147" t="str">
        <f t="shared" si="984"/>
        <v/>
      </c>
      <c r="AI2508" s="147" t="str">
        <f t="shared" si="985"/>
        <v/>
      </c>
      <c r="AJ2508" s="169">
        <f t="shared" si="986"/>
        <v>0</v>
      </c>
      <c r="AK2508" s="169" t="str">
        <f t="shared" si="987"/>
        <v/>
      </c>
      <c r="AL2508" s="169" t="str">
        <f t="shared" si="988"/>
        <v/>
      </c>
      <c r="AM2508" s="169"/>
      <c r="AN2508" s="169"/>
      <c r="AO2508" s="169"/>
      <c r="AP2508" s="169"/>
      <c r="AQ2508" s="169"/>
      <c r="AR2508" s="169"/>
      <c r="AS2508" s="169"/>
      <c r="AT2508" s="148"/>
      <c r="AU2508" s="149"/>
      <c r="AV2508" s="148"/>
      <c r="AW2508" s="173"/>
      <c r="AX2508" s="174"/>
      <c r="AY2508" s="175"/>
      <c r="AZ2508" s="175"/>
      <c r="BA2508" s="176"/>
      <c r="BB2508" s="176"/>
      <c r="BC2508" s="150"/>
      <c r="BE2508" s="151">
        <v>1804</v>
      </c>
      <c r="BF2508" s="164">
        <f t="shared" si="990"/>
        <v>11.539199999999774</v>
      </c>
      <c r="BG2508" s="177">
        <f t="shared" si="991"/>
        <v>0.11676754995049962</v>
      </c>
      <c r="BH2508" s="178">
        <f t="shared" si="992"/>
        <v>2.4007050941209085E-4</v>
      </c>
      <c r="BI2508" s="179" t="str">
        <f t="shared" si="993"/>
        <v/>
      </c>
      <c r="BJ2508" s="179" t="str">
        <f t="shared" si="989"/>
        <v/>
      </c>
    </row>
    <row r="2509" spans="2:62" ht="20.100000000000001" customHeight="1" x14ac:dyDescent="0.25">
      <c r="B2509" s="147"/>
      <c r="C2509" s="151">
        <v>1828</v>
      </c>
      <c r="D2509" s="147">
        <f t="shared" si="962"/>
        <v>2473.7947556694985</v>
      </c>
      <c r="E2509" s="170">
        <f t="shared" si="963"/>
        <v>2.2165316897270693E-6</v>
      </c>
      <c r="F2509" s="170">
        <f t="shared" si="964"/>
        <v>0.99953684227038198</v>
      </c>
      <c r="G2509" s="147">
        <f t="shared" si="965"/>
        <v>2.2165316897270693E-6</v>
      </c>
      <c r="H2509" s="147" t="str">
        <f t="shared" si="966"/>
        <v/>
      </c>
      <c r="I2509" s="147" t="str">
        <f t="shared" si="967"/>
        <v/>
      </c>
      <c r="J2509" s="147">
        <f t="shared" si="968"/>
        <v>7.2377487529400626E-6</v>
      </c>
      <c r="K2509" s="147" t="str">
        <f t="shared" si="969"/>
        <v/>
      </c>
      <c r="L2509" s="147" t="str">
        <f t="shared" si="970"/>
        <v/>
      </c>
      <c r="P2509" s="151">
        <v>1828</v>
      </c>
      <c r="Q2509" s="147">
        <f t="shared" si="971"/>
        <v>79559.980272867833</v>
      </c>
      <c r="R2509" s="170">
        <f t="shared" si="972"/>
        <v>6.8919630837214094E-8</v>
      </c>
      <c r="S2509" s="170">
        <f t="shared" si="973"/>
        <v>0.99953684227038198</v>
      </c>
      <c r="T2509" s="147">
        <f t="shared" si="974"/>
        <v>6.8919630837214094E-8</v>
      </c>
      <c r="U2509" s="147" t="str">
        <f t="shared" si="975"/>
        <v/>
      </c>
      <c r="V2509" s="147" t="str">
        <f t="shared" si="976"/>
        <v/>
      </c>
      <c r="W2509" s="171">
        <f t="shared" si="977"/>
        <v>6.4896367185982376E-7</v>
      </c>
      <c r="X2509" s="169" t="str">
        <f t="shared" si="978"/>
        <v/>
      </c>
      <c r="Y2509" s="147" t="str">
        <f t="shared" si="979"/>
        <v/>
      </c>
      <c r="AC2509" s="151">
        <v>1828</v>
      </c>
      <c r="AD2509" s="147">
        <f t="shared" si="980"/>
        <v>3.3120000000000003</v>
      </c>
      <c r="AE2509" s="170">
        <f t="shared" si="981"/>
        <v>1.6555689824342046E-3</v>
      </c>
      <c r="AF2509" s="170">
        <f t="shared" si="982"/>
        <v>0.99953684227038198</v>
      </c>
      <c r="AG2509" s="147">
        <f t="shared" si="983"/>
        <v>1.6555689824342046E-3</v>
      </c>
      <c r="AH2509" s="147" t="str">
        <f t="shared" si="984"/>
        <v/>
      </c>
      <c r="AI2509" s="147" t="str">
        <f t="shared" si="985"/>
        <v/>
      </c>
      <c r="AJ2509" s="169">
        <f t="shared" si="986"/>
        <v>0</v>
      </c>
      <c r="AK2509" s="169" t="str">
        <f t="shared" si="987"/>
        <v/>
      </c>
      <c r="AL2509" s="169" t="str">
        <f t="shared" si="988"/>
        <v/>
      </c>
      <c r="AM2509" s="169"/>
      <c r="AN2509" s="169"/>
      <c r="AO2509" s="169"/>
      <c r="AP2509" s="169"/>
      <c r="AQ2509" s="169"/>
      <c r="AR2509" s="169"/>
      <c r="AS2509" s="169"/>
      <c r="AT2509" s="148"/>
      <c r="AU2509" s="149"/>
      <c r="AV2509" s="148"/>
      <c r="AW2509" s="173"/>
      <c r="AX2509" s="174"/>
      <c r="AY2509" s="175"/>
      <c r="AZ2509" s="175"/>
      <c r="BA2509" s="176"/>
      <c r="BB2509" s="176"/>
      <c r="BC2509" s="150"/>
      <c r="BE2509" s="151">
        <v>1805</v>
      </c>
      <c r="BF2509" s="164">
        <f t="shared" si="990"/>
        <v>11.545599999999773</v>
      </c>
      <c r="BG2509" s="177">
        <f t="shared" si="991"/>
        <v>0.11652747944108753</v>
      </c>
      <c r="BH2509" s="178">
        <f t="shared" si="992"/>
        <v>2.3963537060639473E-4</v>
      </c>
      <c r="BI2509" s="179" t="str">
        <f t="shared" si="993"/>
        <v/>
      </c>
      <c r="BJ2509" s="179" t="str">
        <f t="shared" si="989"/>
        <v/>
      </c>
    </row>
    <row r="2510" spans="2:62" ht="20.100000000000001" customHeight="1" x14ac:dyDescent="0.25">
      <c r="B2510" s="147"/>
      <c r="C2510" s="151">
        <v>1829</v>
      </c>
      <c r="D2510" s="147">
        <f t="shared" si="962"/>
        <v>2476.782430495186</v>
      </c>
      <c r="E2510" s="170">
        <f t="shared" si="963"/>
        <v>2.1873432341503824E-6</v>
      </c>
      <c r="F2510" s="170">
        <f t="shared" si="964"/>
        <v>0.99954342085594339</v>
      </c>
      <c r="G2510" s="147">
        <f t="shared" si="965"/>
        <v>2.1873432341503824E-6</v>
      </c>
      <c r="H2510" s="147" t="str">
        <f t="shared" si="966"/>
        <v/>
      </c>
      <c r="I2510" s="147" t="str">
        <f t="shared" si="967"/>
        <v/>
      </c>
      <c r="J2510" s="147">
        <f t="shared" si="968"/>
        <v>7.3231040999304945E-6</v>
      </c>
      <c r="K2510" s="147" t="str">
        <f t="shared" si="969"/>
        <v/>
      </c>
      <c r="L2510" s="147" t="str">
        <f t="shared" si="970"/>
        <v/>
      </c>
      <c r="P2510" s="151">
        <v>1829</v>
      </c>
      <c r="Q2510" s="147">
        <f t="shared" si="971"/>
        <v>79656.067205564526</v>
      </c>
      <c r="R2510" s="170">
        <f t="shared" si="972"/>
        <v>6.8012060874475723E-8</v>
      </c>
      <c r="S2510" s="170">
        <f t="shared" si="973"/>
        <v>0.99954342085594339</v>
      </c>
      <c r="T2510" s="147">
        <f t="shared" si="974"/>
        <v>6.8012060874475723E-8</v>
      </c>
      <c r="U2510" s="147" t="str">
        <f t="shared" si="975"/>
        <v/>
      </c>
      <c r="V2510" s="147" t="str">
        <f t="shared" si="976"/>
        <v/>
      </c>
      <c r="W2510" s="171">
        <f t="shared" si="977"/>
        <v>6.4238183695449067E-7</v>
      </c>
      <c r="X2510" s="169" t="str">
        <f t="shared" si="978"/>
        <v/>
      </c>
      <c r="Y2510" s="147" t="str">
        <f t="shared" si="979"/>
        <v/>
      </c>
      <c r="AC2510" s="151">
        <v>1829</v>
      </c>
      <c r="AD2510" s="147">
        <f t="shared" si="980"/>
        <v>3.3159999999999998</v>
      </c>
      <c r="AE2510" s="170">
        <f t="shared" si="981"/>
        <v>1.6337675789524107E-3</v>
      </c>
      <c r="AF2510" s="170">
        <f t="shared" si="982"/>
        <v>0.99954342085594339</v>
      </c>
      <c r="AG2510" s="147">
        <f t="shared" si="983"/>
        <v>1.6337675789524107E-3</v>
      </c>
      <c r="AH2510" s="147" t="str">
        <f t="shared" si="984"/>
        <v/>
      </c>
      <c r="AI2510" s="147" t="str">
        <f t="shared" si="985"/>
        <v/>
      </c>
      <c r="AJ2510" s="169">
        <f t="shared" si="986"/>
        <v>0</v>
      </c>
      <c r="AK2510" s="169" t="str">
        <f t="shared" si="987"/>
        <v/>
      </c>
      <c r="AL2510" s="169" t="str">
        <f t="shared" si="988"/>
        <v/>
      </c>
      <c r="AM2510" s="169"/>
      <c r="AN2510" s="169"/>
      <c r="AO2510" s="169"/>
      <c r="AP2510" s="169"/>
      <c r="AQ2510" s="169"/>
      <c r="AR2510" s="169"/>
      <c r="AS2510" s="169"/>
      <c r="AT2510" s="148"/>
      <c r="AU2510" s="149"/>
      <c r="AV2510" s="148"/>
      <c r="AW2510" s="173"/>
      <c r="AX2510" s="174"/>
      <c r="AY2510" s="175"/>
      <c r="AZ2510" s="175"/>
      <c r="BA2510" s="176"/>
      <c r="BB2510" s="176"/>
      <c r="BC2510" s="150"/>
      <c r="BE2510" s="151">
        <v>1806</v>
      </c>
      <c r="BF2510" s="164">
        <f t="shared" si="990"/>
        <v>11.551999999999772</v>
      </c>
      <c r="BG2510" s="177">
        <f t="shared" si="991"/>
        <v>0.11628784407048114</v>
      </c>
      <c r="BH2510" s="178">
        <f t="shared" si="992"/>
        <v>2.3920083686024274E-4</v>
      </c>
      <c r="BI2510" s="179" t="str">
        <f t="shared" si="993"/>
        <v/>
      </c>
      <c r="BJ2510" s="179" t="str">
        <f t="shared" si="989"/>
        <v/>
      </c>
    </row>
    <row r="2511" spans="2:62" ht="20.100000000000001" customHeight="1" x14ac:dyDescent="0.25">
      <c r="B2511" s="147"/>
      <c r="C2511" s="151">
        <v>1830</v>
      </c>
      <c r="D2511" s="147">
        <f t="shared" si="962"/>
        <v>2479.7701053208734</v>
      </c>
      <c r="E2511" s="170">
        <f t="shared" si="963"/>
        <v>2.1585046111649314E-6</v>
      </c>
      <c r="F2511" s="170">
        <f t="shared" si="964"/>
        <v>0.99954991275940785</v>
      </c>
      <c r="G2511" s="147">
        <f t="shared" si="965"/>
        <v>2.1585046111649314E-6</v>
      </c>
      <c r="H2511" s="147" t="str">
        <f t="shared" si="966"/>
        <v/>
      </c>
      <c r="I2511" s="147" t="str">
        <f t="shared" si="967"/>
        <v/>
      </c>
      <c r="J2511" s="147">
        <f t="shared" si="968"/>
        <v>7.4093474988117876E-6</v>
      </c>
      <c r="K2511" s="147" t="str">
        <f t="shared" si="969"/>
        <v/>
      </c>
      <c r="L2511" s="147" t="str">
        <f t="shared" si="970"/>
        <v/>
      </c>
      <c r="P2511" s="151">
        <v>1830</v>
      </c>
      <c r="Q2511" s="147">
        <f t="shared" si="971"/>
        <v>79752.154138261219</v>
      </c>
      <c r="R2511" s="170">
        <f t="shared" si="972"/>
        <v>6.7115368416063087E-8</v>
      </c>
      <c r="S2511" s="170">
        <f t="shared" si="973"/>
        <v>0.99954991275940785</v>
      </c>
      <c r="T2511" s="147">
        <f t="shared" si="974"/>
        <v>6.7115368416063087E-8</v>
      </c>
      <c r="U2511" s="147" t="str">
        <f t="shared" si="975"/>
        <v/>
      </c>
      <c r="V2511" s="147" t="str">
        <f t="shared" si="976"/>
        <v/>
      </c>
      <c r="W2511" s="171">
        <f t="shared" si="977"/>
        <v>6.3585658169196659E-7</v>
      </c>
      <c r="X2511" s="169" t="str">
        <f t="shared" si="978"/>
        <v/>
      </c>
      <c r="Y2511" s="147" t="str">
        <f t="shared" si="979"/>
        <v/>
      </c>
      <c r="AC2511" s="151">
        <v>1830</v>
      </c>
      <c r="AD2511" s="147">
        <f t="shared" si="980"/>
        <v>3.3200000000000003</v>
      </c>
      <c r="AE2511" s="170">
        <f t="shared" si="981"/>
        <v>1.6122274719771231E-3</v>
      </c>
      <c r="AF2511" s="170">
        <f t="shared" si="982"/>
        <v>0.99954991275940785</v>
      </c>
      <c r="AG2511" s="147">
        <f t="shared" si="983"/>
        <v>1.6122274719771231E-3</v>
      </c>
      <c r="AH2511" s="147" t="str">
        <f t="shared" si="984"/>
        <v/>
      </c>
      <c r="AI2511" s="147" t="str">
        <f t="shared" si="985"/>
        <v/>
      </c>
      <c r="AJ2511" s="169">
        <f t="shared" si="986"/>
        <v>0</v>
      </c>
      <c r="AK2511" s="169" t="str">
        <f t="shared" si="987"/>
        <v/>
      </c>
      <c r="AL2511" s="169" t="str">
        <f t="shared" si="988"/>
        <v/>
      </c>
      <c r="AM2511" s="169"/>
      <c r="AN2511" s="169"/>
      <c r="AO2511" s="169"/>
      <c r="AP2511" s="169"/>
      <c r="AQ2511" s="169"/>
      <c r="AR2511" s="169"/>
      <c r="AS2511" s="169"/>
      <c r="AT2511" s="148"/>
      <c r="AU2511" s="149"/>
      <c r="AV2511" s="148"/>
      <c r="AW2511" s="173"/>
      <c r="AX2511" s="174"/>
      <c r="AY2511" s="175"/>
      <c r="AZ2511" s="175"/>
      <c r="BA2511" s="176"/>
      <c r="BB2511" s="176"/>
      <c r="BC2511" s="150"/>
      <c r="BE2511" s="151">
        <v>1807</v>
      </c>
      <c r="BF2511" s="164">
        <f t="shared" si="990"/>
        <v>11.558399999999772</v>
      </c>
      <c r="BG2511" s="177">
        <f t="shared" si="991"/>
        <v>0.11604864323362089</v>
      </c>
      <c r="BH2511" s="178">
        <f t="shared" si="992"/>
        <v>2.3876690794630284E-4</v>
      </c>
      <c r="BI2511" s="179" t="str">
        <f t="shared" si="993"/>
        <v/>
      </c>
      <c r="BJ2511" s="179" t="str">
        <f t="shared" si="989"/>
        <v/>
      </c>
    </row>
    <row r="2512" spans="2:62" ht="20.100000000000001" customHeight="1" x14ac:dyDescent="0.25">
      <c r="B2512" s="147"/>
      <c r="C2512" s="151">
        <v>1831</v>
      </c>
      <c r="D2512" s="147">
        <f t="shared" si="962"/>
        <v>2482.7577801465618</v>
      </c>
      <c r="E2512" s="170">
        <f t="shared" si="963"/>
        <v>2.1300121252126275E-6</v>
      </c>
      <c r="F2512" s="170">
        <f t="shared" si="964"/>
        <v>0.99955631902043307</v>
      </c>
      <c r="G2512" s="147">
        <f t="shared" si="965"/>
        <v>2.1300121252126275E-6</v>
      </c>
      <c r="H2512" s="147" t="str">
        <f t="shared" si="966"/>
        <v/>
      </c>
      <c r="I2512" s="147" t="str">
        <f t="shared" si="967"/>
        <v/>
      </c>
      <c r="J2512" s="147">
        <f t="shared" si="968"/>
        <v>7.4964866320568824E-6</v>
      </c>
      <c r="K2512" s="147" t="str">
        <f t="shared" si="969"/>
        <v/>
      </c>
      <c r="L2512" s="147" t="str">
        <f t="shared" si="970"/>
        <v/>
      </c>
      <c r="P2512" s="151">
        <v>1831</v>
      </c>
      <c r="Q2512" s="147">
        <f t="shared" si="971"/>
        <v>79848.241070957942</v>
      </c>
      <c r="R2512" s="170">
        <f t="shared" si="972"/>
        <v>6.6229438554302759E-8</v>
      </c>
      <c r="S2512" s="170">
        <f t="shared" si="973"/>
        <v>0.99955631902043307</v>
      </c>
      <c r="T2512" s="147">
        <f t="shared" si="974"/>
        <v>6.6229438554302759E-8</v>
      </c>
      <c r="U2512" s="147" t="str">
        <f t="shared" si="975"/>
        <v/>
      </c>
      <c r="V2512" s="147" t="str">
        <f t="shared" si="976"/>
        <v/>
      </c>
      <c r="W2512" s="171">
        <f t="shared" si="977"/>
        <v>6.2938753908745157E-7</v>
      </c>
      <c r="X2512" s="169" t="str">
        <f t="shared" si="978"/>
        <v/>
      </c>
      <c r="Y2512" s="147" t="str">
        <f t="shared" si="979"/>
        <v/>
      </c>
      <c r="AC2512" s="151">
        <v>1831</v>
      </c>
      <c r="AD2512" s="147">
        <f t="shared" si="980"/>
        <v>3.3239999999999998</v>
      </c>
      <c r="AE2512" s="170">
        <f t="shared" si="981"/>
        <v>1.5909459012268885E-3</v>
      </c>
      <c r="AF2512" s="170">
        <f t="shared" si="982"/>
        <v>0.99955631902043307</v>
      </c>
      <c r="AG2512" s="147">
        <f t="shared" si="983"/>
        <v>1.5909459012268885E-3</v>
      </c>
      <c r="AH2512" s="147" t="str">
        <f t="shared" si="984"/>
        <v/>
      </c>
      <c r="AI2512" s="147" t="str">
        <f t="shared" si="985"/>
        <v/>
      </c>
      <c r="AJ2512" s="169">
        <f t="shared" si="986"/>
        <v>0</v>
      </c>
      <c r="AK2512" s="169" t="str">
        <f t="shared" si="987"/>
        <v/>
      </c>
      <c r="AL2512" s="169" t="str">
        <f t="shared" si="988"/>
        <v/>
      </c>
      <c r="AM2512" s="169"/>
      <c r="AN2512" s="169"/>
      <c r="AO2512" s="169"/>
      <c r="AP2512" s="169"/>
      <c r="AQ2512" s="169"/>
      <c r="AR2512" s="169"/>
      <c r="AS2512" s="169"/>
      <c r="AT2512" s="148"/>
      <c r="AU2512" s="149"/>
      <c r="AV2512" s="148"/>
      <c r="AW2512" s="173"/>
      <c r="AX2512" s="174"/>
      <c r="AY2512" s="175"/>
      <c r="AZ2512" s="175"/>
      <c r="BA2512" s="176"/>
      <c r="BB2512" s="176"/>
      <c r="BC2512" s="150"/>
      <c r="BE2512" s="151">
        <v>1808</v>
      </c>
      <c r="BF2512" s="164">
        <f t="shared" si="990"/>
        <v>11.564799999999771</v>
      </c>
      <c r="BG2512" s="177">
        <f t="shared" si="991"/>
        <v>0.11580987632567459</v>
      </c>
      <c r="BH2512" s="178">
        <f t="shared" si="992"/>
        <v>2.3833358363470336E-4</v>
      </c>
      <c r="BI2512" s="179" t="str">
        <f t="shared" si="993"/>
        <v/>
      </c>
      <c r="BJ2512" s="179" t="str">
        <f t="shared" si="989"/>
        <v/>
      </c>
    </row>
    <row r="2513" spans="2:62" ht="20.100000000000001" customHeight="1" x14ac:dyDescent="0.25">
      <c r="B2513" s="147"/>
      <c r="C2513" s="151">
        <v>1832</v>
      </c>
      <c r="D2513" s="147">
        <f t="shared" si="962"/>
        <v>2485.7454549722493</v>
      </c>
      <c r="E2513" s="170">
        <f t="shared" si="963"/>
        <v>2.1018621129831994E-6</v>
      </c>
      <c r="F2513" s="170">
        <f t="shared" si="964"/>
        <v>0.9995626406676833</v>
      </c>
      <c r="G2513" s="147">
        <f t="shared" si="965"/>
        <v>2.1018621129831994E-6</v>
      </c>
      <c r="H2513" s="147" t="str">
        <f t="shared" si="966"/>
        <v/>
      </c>
      <c r="I2513" s="147" t="str">
        <f t="shared" si="967"/>
        <v/>
      </c>
      <c r="J2513" s="147">
        <f t="shared" si="968"/>
        <v>7.5845292293043974E-6</v>
      </c>
      <c r="K2513" s="147" t="str">
        <f t="shared" si="969"/>
        <v/>
      </c>
      <c r="L2513" s="147" t="str">
        <f t="shared" si="970"/>
        <v/>
      </c>
      <c r="P2513" s="151">
        <v>1832</v>
      </c>
      <c r="Q2513" s="147">
        <f t="shared" si="971"/>
        <v>79944.328003654635</v>
      </c>
      <c r="R2513" s="170">
        <f t="shared" si="972"/>
        <v>6.5354157384217564E-8</v>
      </c>
      <c r="S2513" s="170">
        <f t="shared" si="973"/>
        <v>0.9995626406676833</v>
      </c>
      <c r="T2513" s="147">
        <f t="shared" si="974"/>
        <v>6.5354157384217564E-8</v>
      </c>
      <c r="U2513" s="147" t="str">
        <f t="shared" si="975"/>
        <v/>
      </c>
      <c r="V2513" s="147" t="str">
        <f t="shared" si="976"/>
        <v/>
      </c>
      <c r="W2513" s="171">
        <f t="shared" si="977"/>
        <v>6.2297434320239694E-7</v>
      </c>
      <c r="X2513" s="169" t="str">
        <f t="shared" si="978"/>
        <v/>
      </c>
      <c r="Y2513" s="147" t="str">
        <f t="shared" si="979"/>
        <v/>
      </c>
      <c r="AC2513" s="151">
        <v>1832</v>
      </c>
      <c r="AD2513" s="147">
        <f t="shared" si="980"/>
        <v>3.3280000000000003</v>
      </c>
      <c r="AE2513" s="170">
        <f t="shared" si="981"/>
        <v>1.5699201305067177E-3</v>
      </c>
      <c r="AF2513" s="170">
        <f t="shared" si="982"/>
        <v>0.9995626406676833</v>
      </c>
      <c r="AG2513" s="147">
        <f t="shared" si="983"/>
        <v>1.5699201305067177E-3</v>
      </c>
      <c r="AH2513" s="147" t="str">
        <f t="shared" si="984"/>
        <v/>
      </c>
      <c r="AI2513" s="147" t="str">
        <f t="shared" si="985"/>
        <v/>
      </c>
      <c r="AJ2513" s="169">
        <f t="shared" si="986"/>
        <v>0</v>
      </c>
      <c r="AK2513" s="169" t="str">
        <f t="shared" si="987"/>
        <v/>
      </c>
      <c r="AL2513" s="169" t="str">
        <f t="shared" si="988"/>
        <v/>
      </c>
      <c r="AM2513" s="169"/>
      <c r="AN2513" s="169"/>
      <c r="AO2513" s="169"/>
      <c r="AP2513" s="169"/>
      <c r="AQ2513" s="169"/>
      <c r="AR2513" s="169"/>
      <c r="AS2513" s="169"/>
      <c r="AT2513" s="148"/>
      <c r="AU2513" s="149"/>
      <c r="AV2513" s="148"/>
      <c r="AW2513" s="173"/>
      <c r="AX2513" s="174"/>
      <c r="AY2513" s="175"/>
      <c r="AZ2513" s="175"/>
      <c r="BA2513" s="176"/>
      <c r="BB2513" s="176"/>
      <c r="BC2513" s="150"/>
      <c r="BE2513" s="151">
        <v>1809</v>
      </c>
      <c r="BF2513" s="164">
        <f t="shared" si="990"/>
        <v>11.57119999999977</v>
      </c>
      <c r="BG2513" s="177">
        <f t="shared" si="991"/>
        <v>0.11557154274203989</v>
      </c>
      <c r="BH2513" s="178">
        <f t="shared" si="992"/>
        <v>2.379008636930191E-4</v>
      </c>
      <c r="BI2513" s="179" t="str">
        <f t="shared" si="993"/>
        <v/>
      </c>
      <c r="BJ2513" s="179" t="str">
        <f t="shared" si="989"/>
        <v/>
      </c>
    </row>
    <row r="2514" spans="2:62" ht="20.100000000000001" customHeight="1" x14ac:dyDescent="0.25">
      <c r="B2514" s="147"/>
      <c r="C2514" s="151">
        <v>1833</v>
      </c>
      <c r="D2514" s="147">
        <f t="shared" si="962"/>
        <v>2488.7331297979376</v>
      </c>
      <c r="E2514" s="170">
        <f t="shared" si="963"/>
        <v>2.0740509432213659E-6</v>
      </c>
      <c r="F2514" s="170">
        <f t="shared" si="964"/>
        <v>0.99956887871892641</v>
      </c>
      <c r="G2514" s="147">
        <f t="shared" si="965"/>
        <v>2.0740509432213659E-6</v>
      </c>
      <c r="H2514" s="147" t="str">
        <f t="shared" si="966"/>
        <v/>
      </c>
      <c r="I2514" s="147" t="str">
        <f t="shared" si="967"/>
        <v/>
      </c>
      <c r="J2514" s="147">
        <f t="shared" si="968"/>
        <v>7.6734830674158864E-6</v>
      </c>
      <c r="K2514" s="147" t="str">
        <f t="shared" si="969"/>
        <v/>
      </c>
      <c r="L2514" s="147" t="str">
        <f t="shared" si="970"/>
        <v/>
      </c>
      <c r="P2514" s="151">
        <v>1833</v>
      </c>
      <c r="Q2514" s="147">
        <f t="shared" si="971"/>
        <v>80040.414936351328</v>
      </c>
      <c r="R2514" s="170">
        <f t="shared" si="972"/>
        <v>6.4489411997530848E-8</v>
      </c>
      <c r="S2514" s="170">
        <f t="shared" si="973"/>
        <v>0.99956887871892641</v>
      </c>
      <c r="T2514" s="147">
        <f t="shared" si="974"/>
        <v>6.4489411997530848E-8</v>
      </c>
      <c r="U2514" s="147" t="str">
        <f t="shared" si="975"/>
        <v/>
      </c>
      <c r="V2514" s="147" t="str">
        <f t="shared" si="976"/>
        <v/>
      </c>
      <c r="W2514" s="171">
        <f t="shared" si="977"/>
        <v>6.1661662915714783E-7</v>
      </c>
      <c r="X2514" s="169" t="str">
        <f t="shared" si="978"/>
        <v/>
      </c>
      <c r="Y2514" s="147" t="str">
        <f t="shared" si="979"/>
        <v/>
      </c>
      <c r="AC2514" s="151">
        <v>1833</v>
      </c>
      <c r="AD2514" s="147">
        <f t="shared" si="980"/>
        <v>3.3319999999999999</v>
      </c>
      <c r="AE2514" s="170">
        <f t="shared" si="981"/>
        <v>1.5491474475641319E-3</v>
      </c>
      <c r="AF2514" s="170">
        <f t="shared" si="982"/>
        <v>0.99956887871892641</v>
      </c>
      <c r="AG2514" s="147">
        <f t="shared" si="983"/>
        <v>1.5491474475641319E-3</v>
      </c>
      <c r="AH2514" s="147" t="str">
        <f t="shared" si="984"/>
        <v/>
      </c>
      <c r="AI2514" s="147" t="str">
        <f t="shared" si="985"/>
        <v/>
      </c>
      <c r="AJ2514" s="169">
        <f t="shared" si="986"/>
        <v>0</v>
      </c>
      <c r="AK2514" s="169" t="str">
        <f t="shared" si="987"/>
        <v/>
      </c>
      <c r="AL2514" s="169" t="str">
        <f t="shared" si="988"/>
        <v/>
      </c>
      <c r="AM2514" s="169"/>
      <c r="AN2514" s="169"/>
      <c r="AO2514" s="169"/>
      <c r="AP2514" s="169"/>
      <c r="AQ2514" s="169"/>
      <c r="AR2514" s="169"/>
      <c r="AS2514" s="169"/>
      <c r="AT2514" s="148"/>
      <c r="AU2514" s="149"/>
      <c r="AV2514" s="148"/>
      <c r="AW2514" s="173"/>
      <c r="AX2514" s="174"/>
      <c r="AY2514" s="175"/>
      <c r="AZ2514" s="175"/>
      <c r="BA2514" s="176"/>
      <c r="BB2514" s="176"/>
      <c r="BC2514" s="150"/>
      <c r="BE2514" s="151">
        <v>1810</v>
      </c>
      <c r="BF2514" s="164">
        <f t="shared" si="990"/>
        <v>11.577599999999769</v>
      </c>
      <c r="BG2514" s="177">
        <f t="shared" si="991"/>
        <v>0.11533364187834687</v>
      </c>
      <c r="BH2514" s="178">
        <f t="shared" si="992"/>
        <v>2.3746874788654893E-4</v>
      </c>
      <c r="BI2514" s="179" t="str">
        <f t="shared" si="993"/>
        <v/>
      </c>
      <c r="BJ2514" s="179" t="str">
        <f t="shared" si="989"/>
        <v/>
      </c>
    </row>
    <row r="2515" spans="2:62" ht="20.100000000000001" customHeight="1" x14ac:dyDescent="0.25">
      <c r="B2515" s="147"/>
      <c r="C2515" s="151">
        <v>1834</v>
      </c>
      <c r="D2515" s="147">
        <f t="shared" si="962"/>
        <v>2491.7208046236251</v>
      </c>
      <c r="E2515" s="170">
        <f t="shared" si="963"/>
        <v>2.046575016534114E-6</v>
      </c>
      <c r="F2515" s="170">
        <f t="shared" si="964"/>
        <v>0.99957503418112859</v>
      </c>
      <c r="G2515" s="147">
        <f t="shared" si="965"/>
        <v>2.046575016534114E-6</v>
      </c>
      <c r="H2515" s="147" t="str">
        <f t="shared" si="966"/>
        <v/>
      </c>
      <c r="I2515" s="147" t="str">
        <f t="shared" si="967"/>
        <v/>
      </c>
      <c r="J2515" s="147">
        <f t="shared" si="968"/>
        <v>7.7633559705296372E-6</v>
      </c>
      <c r="K2515" s="147" t="str">
        <f t="shared" si="969"/>
        <v/>
      </c>
      <c r="L2515" s="147" t="str">
        <f t="shared" si="970"/>
        <v/>
      </c>
      <c r="P2515" s="151">
        <v>1834</v>
      </c>
      <c r="Q2515" s="147">
        <f t="shared" si="971"/>
        <v>80136.501869048021</v>
      </c>
      <c r="R2515" s="170">
        <f t="shared" si="972"/>
        <v>6.3635090476673677E-8</v>
      </c>
      <c r="S2515" s="170">
        <f t="shared" si="973"/>
        <v>0.99957503418112859</v>
      </c>
      <c r="T2515" s="147">
        <f t="shared" si="974"/>
        <v>6.3635090476673677E-8</v>
      </c>
      <c r="U2515" s="147" t="str">
        <f t="shared" si="975"/>
        <v/>
      </c>
      <c r="V2515" s="147" t="str">
        <f t="shared" si="976"/>
        <v/>
      </c>
      <c r="W2515" s="171">
        <f t="shared" si="977"/>
        <v>6.1031403314339715E-7</v>
      </c>
      <c r="X2515" s="169" t="str">
        <f t="shared" si="978"/>
        <v/>
      </c>
      <c r="Y2515" s="147" t="str">
        <f t="shared" si="979"/>
        <v/>
      </c>
      <c r="AC2515" s="151">
        <v>1834</v>
      </c>
      <c r="AD2515" s="147">
        <f t="shared" si="980"/>
        <v>3.3360000000000003</v>
      </c>
      <c r="AE2515" s="170">
        <f t="shared" si="981"/>
        <v>1.5286251639451411E-3</v>
      </c>
      <c r="AF2515" s="170">
        <f t="shared" si="982"/>
        <v>0.99957503418112859</v>
      </c>
      <c r="AG2515" s="147">
        <f t="shared" si="983"/>
        <v>1.5286251639451411E-3</v>
      </c>
      <c r="AH2515" s="147" t="str">
        <f t="shared" si="984"/>
        <v/>
      </c>
      <c r="AI2515" s="147" t="str">
        <f t="shared" si="985"/>
        <v/>
      </c>
      <c r="AJ2515" s="169">
        <f t="shared" si="986"/>
        <v>0</v>
      </c>
      <c r="AK2515" s="169" t="str">
        <f t="shared" si="987"/>
        <v/>
      </c>
      <c r="AL2515" s="169" t="str">
        <f t="shared" si="988"/>
        <v/>
      </c>
      <c r="AM2515" s="169"/>
      <c r="AN2515" s="169"/>
      <c r="AO2515" s="169"/>
      <c r="AP2515" s="169"/>
      <c r="AQ2515" s="169"/>
      <c r="AR2515" s="169"/>
      <c r="AS2515" s="169"/>
      <c r="AT2515" s="148"/>
      <c r="AU2515" s="149"/>
      <c r="AV2515" s="148"/>
      <c r="AW2515" s="173"/>
      <c r="AX2515" s="174"/>
      <c r="AY2515" s="175"/>
      <c r="AZ2515" s="175"/>
      <c r="BA2515" s="176"/>
      <c r="BB2515" s="176"/>
      <c r="BC2515" s="150"/>
      <c r="BE2515" s="151">
        <v>1811</v>
      </c>
      <c r="BF2515" s="164">
        <f t="shared" si="990"/>
        <v>11.583999999999769</v>
      </c>
      <c r="BG2515" s="177">
        <f t="shared" si="991"/>
        <v>0.11509617313046032</v>
      </c>
      <c r="BH2515" s="178">
        <f t="shared" si="992"/>
        <v>2.3703723597806592E-4</v>
      </c>
      <c r="BI2515" s="179" t="str">
        <f t="shared" si="993"/>
        <v/>
      </c>
      <c r="BJ2515" s="179" t="str">
        <f t="shared" si="989"/>
        <v/>
      </c>
    </row>
    <row r="2516" spans="2:62" ht="20.100000000000001" customHeight="1" x14ac:dyDescent="0.25">
      <c r="B2516" s="147"/>
      <c r="C2516" s="151">
        <v>1835</v>
      </c>
      <c r="D2516" s="147">
        <f t="shared" si="962"/>
        <v>2494.7084794493126</v>
      </c>
      <c r="E2516" s="170">
        <f t="shared" si="963"/>
        <v>2.0194307651979048E-6</v>
      </c>
      <c r="F2516" s="170">
        <f t="shared" si="964"/>
        <v>0.99958110805054967</v>
      </c>
      <c r="G2516" s="147">
        <f t="shared" si="965"/>
        <v>2.0194307651979048E-6</v>
      </c>
      <c r="H2516" s="147" t="str">
        <f t="shared" si="966"/>
        <v/>
      </c>
      <c r="I2516" s="147" t="str">
        <f t="shared" si="967"/>
        <v/>
      </c>
      <c r="J2516" s="147">
        <f t="shared" si="968"/>
        <v>7.8541558101116471E-6</v>
      </c>
      <c r="K2516" s="147" t="str">
        <f t="shared" si="969"/>
        <v/>
      </c>
      <c r="L2516" s="147" t="str">
        <f t="shared" si="970"/>
        <v/>
      </c>
      <c r="P2516" s="151">
        <v>1835</v>
      </c>
      <c r="Q2516" s="147">
        <f t="shared" si="971"/>
        <v>80232.588801744743</v>
      </c>
      <c r="R2516" s="170">
        <f t="shared" si="972"/>
        <v>6.2791081888790559E-8</v>
      </c>
      <c r="S2516" s="170">
        <f t="shared" si="973"/>
        <v>0.99958110805054967</v>
      </c>
      <c r="T2516" s="147">
        <f t="shared" si="974"/>
        <v>6.2791081888790559E-8</v>
      </c>
      <c r="U2516" s="147" t="str">
        <f t="shared" si="975"/>
        <v/>
      </c>
      <c r="V2516" s="147" t="str">
        <f t="shared" si="976"/>
        <v/>
      </c>
      <c r="W2516" s="171">
        <f t="shared" si="977"/>
        <v>6.0406619243640814E-7</v>
      </c>
      <c r="X2516" s="169" t="str">
        <f t="shared" si="978"/>
        <v/>
      </c>
      <c r="Y2516" s="147" t="str">
        <f t="shared" si="979"/>
        <v/>
      </c>
      <c r="AC2516" s="151">
        <v>1835</v>
      </c>
      <c r="AD2516" s="147">
        <f t="shared" si="980"/>
        <v>3.34</v>
      </c>
      <c r="AE2516" s="170">
        <f t="shared" si="981"/>
        <v>1.5083506148503073E-3</v>
      </c>
      <c r="AF2516" s="170">
        <f t="shared" si="982"/>
        <v>0.99958110805054967</v>
      </c>
      <c r="AG2516" s="147">
        <f t="shared" si="983"/>
        <v>1.5083506148503073E-3</v>
      </c>
      <c r="AH2516" s="147" t="str">
        <f t="shared" si="984"/>
        <v/>
      </c>
      <c r="AI2516" s="147" t="str">
        <f t="shared" si="985"/>
        <v/>
      </c>
      <c r="AJ2516" s="169">
        <f t="shared" si="986"/>
        <v>0</v>
      </c>
      <c r="AK2516" s="169" t="str">
        <f t="shared" si="987"/>
        <v/>
      </c>
      <c r="AL2516" s="169" t="str">
        <f t="shared" si="988"/>
        <v/>
      </c>
      <c r="AM2516" s="169"/>
      <c r="AN2516" s="169"/>
      <c r="AO2516" s="169"/>
      <c r="AP2516" s="169"/>
      <c r="AQ2516" s="169"/>
      <c r="AR2516" s="169"/>
      <c r="AS2516" s="169"/>
      <c r="AT2516" s="148"/>
      <c r="AU2516" s="149"/>
      <c r="AV2516" s="148"/>
      <c r="AW2516" s="173"/>
      <c r="AX2516" s="174"/>
      <c r="AY2516" s="175"/>
      <c r="AZ2516" s="175"/>
      <c r="BA2516" s="176"/>
      <c r="BB2516" s="176"/>
      <c r="BC2516" s="150"/>
      <c r="BE2516" s="151">
        <v>1812</v>
      </c>
      <c r="BF2516" s="164">
        <f t="shared" si="990"/>
        <v>11.590399999999768</v>
      </c>
      <c r="BG2516" s="177">
        <f t="shared" si="991"/>
        <v>0.11485913589448225</v>
      </c>
      <c r="BH2516" s="178">
        <f t="shared" si="992"/>
        <v>2.3660632772816437E-4</v>
      </c>
      <c r="BI2516" s="179" t="str">
        <f t="shared" si="993"/>
        <v/>
      </c>
      <c r="BJ2516" s="179" t="str">
        <f t="shared" si="989"/>
        <v/>
      </c>
    </row>
    <row r="2517" spans="2:62" ht="20.100000000000001" customHeight="1" x14ac:dyDescent="0.25">
      <c r="B2517" s="147"/>
      <c r="C2517" s="151">
        <v>1836</v>
      </c>
      <c r="D2517" s="147">
        <f t="shared" si="962"/>
        <v>2497.6961542750009</v>
      </c>
      <c r="E2517" s="170">
        <f t="shared" si="963"/>
        <v>1.9926146529659593E-6</v>
      </c>
      <c r="F2517" s="170">
        <f t="shared" si="964"/>
        <v>0.99958710131283735</v>
      </c>
      <c r="G2517" s="147">
        <f t="shared" si="965"/>
        <v>1.9926146529659593E-6</v>
      </c>
      <c r="H2517" s="147" t="str">
        <f t="shared" si="966"/>
        <v/>
      </c>
      <c r="I2517" s="147" t="str">
        <f t="shared" si="967"/>
        <v/>
      </c>
      <c r="J2517" s="147">
        <f t="shared" si="968"/>
        <v>7.9458905050031495E-6</v>
      </c>
      <c r="K2517" s="147" t="str">
        <f t="shared" si="969"/>
        <v/>
      </c>
      <c r="L2517" s="147" t="str">
        <f t="shared" si="970"/>
        <v/>
      </c>
      <c r="P2517" s="151">
        <v>1836</v>
      </c>
      <c r="Q2517" s="147">
        <f t="shared" si="971"/>
        <v>80328.675734441436</v>
      </c>
      <c r="R2517" s="170">
        <f t="shared" si="972"/>
        <v>6.1957276279748287E-8</v>
      </c>
      <c r="S2517" s="170">
        <f t="shared" si="973"/>
        <v>0.99958710131283735</v>
      </c>
      <c r="T2517" s="147">
        <f t="shared" si="974"/>
        <v>6.1957276279748287E-8</v>
      </c>
      <c r="U2517" s="147" t="str">
        <f t="shared" si="975"/>
        <v/>
      </c>
      <c r="V2517" s="147" t="str">
        <f t="shared" si="976"/>
        <v/>
      </c>
      <c r="W2517" s="171">
        <f t="shared" si="977"/>
        <v>5.978727454070465E-7</v>
      </c>
      <c r="X2517" s="169" t="str">
        <f t="shared" si="978"/>
        <v/>
      </c>
      <c r="Y2517" s="147" t="str">
        <f t="shared" si="979"/>
        <v/>
      </c>
      <c r="AC2517" s="151">
        <v>1836</v>
      </c>
      <c r="AD2517" s="147">
        <f t="shared" si="980"/>
        <v>3.3440000000000003</v>
      </c>
      <c r="AE2517" s="170">
        <f t="shared" si="981"/>
        <v>1.4883211589907595E-3</v>
      </c>
      <c r="AF2517" s="170">
        <f t="shared" si="982"/>
        <v>0.99958710131283735</v>
      </c>
      <c r="AG2517" s="147">
        <f t="shared" si="983"/>
        <v>1.4883211589907595E-3</v>
      </c>
      <c r="AH2517" s="147" t="str">
        <f t="shared" si="984"/>
        <v/>
      </c>
      <c r="AI2517" s="147" t="str">
        <f t="shared" si="985"/>
        <v/>
      </c>
      <c r="AJ2517" s="169">
        <f t="shared" si="986"/>
        <v>0</v>
      </c>
      <c r="AK2517" s="169" t="str">
        <f t="shared" si="987"/>
        <v/>
      </c>
      <c r="AL2517" s="169" t="str">
        <f t="shared" si="988"/>
        <v/>
      </c>
      <c r="AM2517" s="169"/>
      <c r="AN2517" s="169"/>
      <c r="AO2517" s="169"/>
      <c r="AP2517" s="169"/>
      <c r="AQ2517" s="169"/>
      <c r="AR2517" s="169"/>
      <c r="AS2517" s="169"/>
      <c r="AT2517" s="148"/>
      <c r="AU2517" s="149"/>
      <c r="AV2517" s="148"/>
      <c r="AW2517" s="173"/>
      <c r="AX2517" s="174"/>
      <c r="AY2517" s="175"/>
      <c r="AZ2517" s="175"/>
      <c r="BA2517" s="176"/>
      <c r="BB2517" s="176"/>
      <c r="BC2517" s="150"/>
      <c r="BE2517" s="151">
        <v>1813</v>
      </c>
      <c r="BF2517" s="164">
        <f t="shared" si="990"/>
        <v>11.596799999999767</v>
      </c>
      <c r="BG2517" s="177">
        <f t="shared" si="991"/>
        <v>0.11462252956675409</v>
      </c>
      <c r="BH2517" s="178">
        <f t="shared" si="992"/>
        <v>2.3617602289487116E-4</v>
      </c>
      <c r="BI2517" s="179" t="str">
        <f t="shared" si="993"/>
        <v/>
      </c>
      <c r="BJ2517" s="179" t="str">
        <f t="shared" si="989"/>
        <v/>
      </c>
    </row>
    <row r="2518" spans="2:62" ht="20.100000000000001" customHeight="1" x14ac:dyDescent="0.25">
      <c r="B2518" s="147"/>
      <c r="C2518" s="151">
        <v>1837</v>
      </c>
      <c r="D2518" s="147">
        <f t="shared" si="962"/>
        <v>2500.6838291006884</v>
      </c>
      <c r="E2518" s="170">
        <f t="shared" si="963"/>
        <v>1.9661231748756191E-6</v>
      </c>
      <c r="F2518" s="170">
        <f t="shared" si="964"/>
        <v>0.99959301494312092</v>
      </c>
      <c r="G2518" s="147">
        <f t="shared" si="965"/>
        <v>1.9661231748756191E-6</v>
      </c>
      <c r="H2518" s="147" t="str">
        <f t="shared" si="966"/>
        <v/>
      </c>
      <c r="I2518" s="147" t="str">
        <f t="shared" si="967"/>
        <v/>
      </c>
      <c r="J2518" s="147">
        <f t="shared" si="968"/>
        <v>8.0385680214648419E-6</v>
      </c>
      <c r="K2518" s="147" t="str">
        <f t="shared" si="969"/>
        <v/>
      </c>
      <c r="L2518" s="147" t="str">
        <f t="shared" si="970"/>
        <v/>
      </c>
      <c r="P2518" s="151">
        <v>1837</v>
      </c>
      <c r="Q2518" s="147">
        <f t="shared" si="971"/>
        <v>80424.762667138129</v>
      </c>
      <c r="R2518" s="170">
        <f t="shared" si="972"/>
        <v>6.1133564668143298E-8</v>
      </c>
      <c r="S2518" s="170">
        <f t="shared" si="973"/>
        <v>0.99959301494312092</v>
      </c>
      <c r="T2518" s="147">
        <f t="shared" si="974"/>
        <v>6.1133564668143298E-8</v>
      </c>
      <c r="U2518" s="147" t="str">
        <f t="shared" si="975"/>
        <v/>
      </c>
      <c r="V2518" s="147" t="str">
        <f t="shared" si="976"/>
        <v/>
      </c>
      <c r="W2518" s="171">
        <f t="shared" si="977"/>
        <v>5.9173333153357441E-7</v>
      </c>
      <c r="X2518" s="169" t="str">
        <f t="shared" si="978"/>
        <v/>
      </c>
      <c r="Y2518" s="147" t="str">
        <f t="shared" si="979"/>
        <v/>
      </c>
      <c r="AC2518" s="151">
        <v>1837</v>
      </c>
      <c r="AD2518" s="147">
        <f t="shared" si="980"/>
        <v>3.3479999999999999</v>
      </c>
      <c r="AE2518" s="170">
        <f t="shared" si="981"/>
        <v>1.4685341784443158E-3</v>
      </c>
      <c r="AF2518" s="170">
        <f t="shared" si="982"/>
        <v>0.99959301494312092</v>
      </c>
      <c r="AG2518" s="147">
        <f t="shared" si="983"/>
        <v>1.4685341784443158E-3</v>
      </c>
      <c r="AH2518" s="147" t="str">
        <f t="shared" si="984"/>
        <v/>
      </c>
      <c r="AI2518" s="147" t="str">
        <f t="shared" si="985"/>
        <v/>
      </c>
      <c r="AJ2518" s="169">
        <f t="shared" si="986"/>
        <v>0</v>
      </c>
      <c r="AK2518" s="169" t="str">
        <f t="shared" si="987"/>
        <v/>
      </c>
      <c r="AL2518" s="169" t="str">
        <f t="shared" si="988"/>
        <v/>
      </c>
      <c r="AM2518" s="169"/>
      <c r="AN2518" s="169"/>
      <c r="AO2518" s="169"/>
      <c r="AP2518" s="169"/>
      <c r="AQ2518" s="169"/>
      <c r="AR2518" s="169"/>
      <c r="AS2518" s="169"/>
      <c r="AT2518" s="148"/>
      <c r="AU2518" s="149"/>
      <c r="AV2518" s="148"/>
      <c r="AW2518" s="173"/>
      <c r="AX2518" s="174"/>
      <c r="AY2518" s="175"/>
      <c r="AZ2518" s="175"/>
      <c r="BA2518" s="176"/>
      <c r="BB2518" s="176"/>
      <c r="BC2518" s="150"/>
      <c r="BE2518" s="151">
        <v>1814</v>
      </c>
      <c r="BF2518" s="164">
        <f t="shared" si="990"/>
        <v>11.603199999999767</v>
      </c>
      <c r="BG2518" s="177">
        <f t="shared" si="991"/>
        <v>0.11438635354385922</v>
      </c>
      <c r="BH2518" s="178">
        <f t="shared" si="992"/>
        <v>2.3574632123406214E-4</v>
      </c>
      <c r="BI2518" s="179" t="str">
        <f t="shared" si="993"/>
        <v/>
      </c>
      <c r="BJ2518" s="179" t="str">
        <f t="shared" si="989"/>
        <v/>
      </c>
    </row>
    <row r="2519" spans="2:62" ht="20.100000000000001" customHeight="1" x14ac:dyDescent="0.25">
      <c r="B2519" s="147"/>
      <c r="C2519" s="151">
        <v>1838</v>
      </c>
      <c r="D2519" s="147">
        <f t="shared" si="962"/>
        <v>2503.6715039263759</v>
      </c>
      <c r="E2519" s="170">
        <f t="shared" si="963"/>
        <v>1.9399528570556984E-6</v>
      </c>
      <c r="F2519" s="170">
        <f t="shared" si="964"/>
        <v>0.9995988499061047</v>
      </c>
      <c r="G2519" s="147">
        <f t="shared" si="965"/>
        <v>1.9399528570556984E-6</v>
      </c>
      <c r="H2519" s="147" t="str">
        <f t="shared" si="966"/>
        <v/>
      </c>
      <c r="I2519" s="147" t="str">
        <f t="shared" si="967"/>
        <v/>
      </c>
      <c r="J2519" s="147">
        <f t="shared" si="968"/>
        <v>8.1321963732181297E-6</v>
      </c>
      <c r="K2519" s="147" t="str">
        <f t="shared" si="969"/>
        <v/>
      </c>
      <c r="L2519" s="147" t="str">
        <f t="shared" si="970"/>
        <v/>
      </c>
      <c r="P2519" s="151">
        <v>1838</v>
      </c>
      <c r="Q2519" s="147">
        <f t="shared" si="971"/>
        <v>80520.849599834823</v>
      </c>
      <c r="R2519" s="170">
        <f t="shared" si="972"/>
        <v>6.0319839039314781E-8</v>
      </c>
      <c r="S2519" s="170">
        <f t="shared" si="973"/>
        <v>0.9995988499061047</v>
      </c>
      <c r="T2519" s="147">
        <f t="shared" si="974"/>
        <v>6.0319839039314781E-8</v>
      </c>
      <c r="U2519" s="147" t="str">
        <f t="shared" si="975"/>
        <v/>
      </c>
      <c r="V2519" s="147" t="str">
        <f t="shared" si="976"/>
        <v/>
      </c>
      <c r="W2519" s="171">
        <f t="shared" si="977"/>
        <v>5.8564759141326293E-7</v>
      </c>
      <c r="X2519" s="169" t="str">
        <f t="shared" si="978"/>
        <v/>
      </c>
      <c r="Y2519" s="147" t="str">
        <f t="shared" si="979"/>
        <v/>
      </c>
      <c r="AC2519" s="151">
        <v>1838</v>
      </c>
      <c r="AD2519" s="147">
        <f t="shared" si="980"/>
        <v>3.3520000000000003</v>
      </c>
      <c r="AE2519" s="170">
        <f t="shared" si="981"/>
        <v>1.4489870785116068E-3</v>
      </c>
      <c r="AF2519" s="170">
        <f t="shared" si="982"/>
        <v>0.9995988499061047</v>
      </c>
      <c r="AG2519" s="147">
        <f t="shared" si="983"/>
        <v>1.4489870785116068E-3</v>
      </c>
      <c r="AH2519" s="147" t="str">
        <f t="shared" si="984"/>
        <v/>
      </c>
      <c r="AI2519" s="147" t="str">
        <f t="shared" si="985"/>
        <v/>
      </c>
      <c r="AJ2519" s="169">
        <f t="shared" si="986"/>
        <v>0</v>
      </c>
      <c r="AK2519" s="169" t="str">
        <f t="shared" si="987"/>
        <v/>
      </c>
      <c r="AL2519" s="169" t="str">
        <f t="shared" si="988"/>
        <v/>
      </c>
      <c r="AM2519" s="169"/>
      <c r="AN2519" s="169"/>
      <c r="AO2519" s="169"/>
      <c r="AP2519" s="169"/>
      <c r="AQ2519" s="169"/>
      <c r="AR2519" s="169"/>
      <c r="AS2519" s="169"/>
      <c r="AT2519" s="148"/>
      <c r="AU2519" s="149"/>
      <c r="AV2519" s="148"/>
      <c r="AW2519" s="173"/>
      <c r="AX2519" s="174"/>
      <c r="AY2519" s="175"/>
      <c r="AZ2519" s="175"/>
      <c r="BA2519" s="176"/>
      <c r="BB2519" s="176"/>
      <c r="BC2519" s="150"/>
      <c r="BE2519" s="151">
        <v>1815</v>
      </c>
      <c r="BF2519" s="164">
        <f t="shared" si="990"/>
        <v>11.609599999999766</v>
      </c>
      <c r="BG2519" s="177">
        <f t="shared" si="991"/>
        <v>0.11415060722262516</v>
      </c>
      <c r="BH2519" s="178">
        <f t="shared" si="992"/>
        <v>2.3531722249912901E-4</v>
      </c>
      <c r="BI2519" s="179" t="str">
        <f t="shared" si="993"/>
        <v/>
      </c>
      <c r="BJ2519" s="179" t="str">
        <f t="shared" si="989"/>
        <v/>
      </c>
    </row>
    <row r="2520" spans="2:62" ht="20.100000000000001" customHeight="1" x14ac:dyDescent="0.25">
      <c r="B2520" s="147"/>
      <c r="C2520" s="151">
        <v>1839</v>
      </c>
      <c r="D2520" s="147">
        <f t="shared" si="962"/>
        <v>2506.6591787520642</v>
      </c>
      <c r="E2520" s="170">
        <f t="shared" si="963"/>
        <v>1.9141002565340002E-6</v>
      </c>
      <c r="F2520" s="170">
        <f t="shared" si="964"/>
        <v>0.99960460715616006</v>
      </c>
      <c r="G2520" s="147">
        <f t="shared" si="965"/>
        <v>1.9141002565340002E-6</v>
      </c>
      <c r="H2520" s="147" t="str">
        <f t="shared" si="966"/>
        <v/>
      </c>
      <c r="I2520" s="147" t="str">
        <f t="shared" si="967"/>
        <v/>
      </c>
      <c r="J2520" s="147">
        <f t="shared" si="968"/>
        <v>8.2267836214826973E-6</v>
      </c>
      <c r="K2520" s="147" t="str">
        <f t="shared" si="969"/>
        <v/>
      </c>
      <c r="L2520" s="147" t="str">
        <f t="shared" si="970"/>
        <v/>
      </c>
      <c r="P2520" s="151">
        <v>1839</v>
      </c>
      <c r="Q2520" s="147">
        <f t="shared" si="971"/>
        <v>80616.936532531545</v>
      </c>
      <c r="R2520" s="170">
        <f t="shared" si="972"/>
        <v>5.9515992339357688E-8</v>
      </c>
      <c r="S2520" s="170">
        <f t="shared" si="973"/>
        <v>0.99960460715616006</v>
      </c>
      <c r="T2520" s="147">
        <f t="shared" si="974"/>
        <v>5.9515992339357688E-8</v>
      </c>
      <c r="U2520" s="147" t="str">
        <f t="shared" si="975"/>
        <v/>
      </c>
      <c r="V2520" s="147" t="str">
        <f t="shared" si="976"/>
        <v/>
      </c>
      <c r="W2520" s="171">
        <f t="shared" si="977"/>
        <v>5.7961516677377708E-7</v>
      </c>
      <c r="X2520" s="169" t="str">
        <f t="shared" si="978"/>
        <v/>
      </c>
      <c r="Y2520" s="147" t="str">
        <f t="shared" si="979"/>
        <v/>
      </c>
      <c r="AC2520" s="151">
        <v>1839</v>
      </c>
      <c r="AD2520" s="147">
        <f t="shared" si="980"/>
        <v>3.3559999999999999</v>
      </c>
      <c r="AE2520" s="170">
        <f t="shared" si="981"/>
        <v>1.4296772875723026E-3</v>
      </c>
      <c r="AF2520" s="170">
        <f t="shared" si="982"/>
        <v>0.99960460715615995</v>
      </c>
      <c r="AG2520" s="147">
        <f t="shared" si="983"/>
        <v>1.4296772875723026E-3</v>
      </c>
      <c r="AH2520" s="147" t="str">
        <f t="shared" si="984"/>
        <v/>
      </c>
      <c r="AI2520" s="147" t="str">
        <f t="shared" si="985"/>
        <v/>
      </c>
      <c r="AJ2520" s="169">
        <f t="shared" si="986"/>
        <v>0</v>
      </c>
      <c r="AK2520" s="169" t="str">
        <f t="shared" si="987"/>
        <v/>
      </c>
      <c r="AL2520" s="169" t="str">
        <f t="shared" si="988"/>
        <v/>
      </c>
      <c r="AM2520" s="169"/>
      <c r="AN2520" s="169"/>
      <c r="AO2520" s="169"/>
      <c r="AP2520" s="169"/>
      <c r="AQ2520" s="169"/>
      <c r="AR2520" s="169"/>
      <c r="AS2520" s="169"/>
      <c r="AT2520" s="148"/>
      <c r="AU2520" s="149"/>
      <c r="AV2520" s="148"/>
      <c r="AW2520" s="173"/>
      <c r="AX2520" s="174"/>
      <c r="AY2520" s="175"/>
      <c r="AZ2520" s="175"/>
      <c r="BA2520" s="176"/>
      <c r="BB2520" s="176"/>
      <c r="BC2520" s="150"/>
      <c r="BE2520" s="151">
        <v>1816</v>
      </c>
      <c r="BF2520" s="164">
        <f t="shared" si="990"/>
        <v>11.615999999999765</v>
      </c>
      <c r="BG2520" s="177">
        <f t="shared" si="991"/>
        <v>0.11391529000012603</v>
      </c>
      <c r="BH2520" s="178">
        <f t="shared" si="992"/>
        <v>2.3488872644097936E-4</v>
      </c>
      <c r="BI2520" s="179" t="str">
        <f t="shared" si="993"/>
        <v/>
      </c>
      <c r="BJ2520" s="179" t="str">
        <f t="shared" si="989"/>
        <v/>
      </c>
    </row>
    <row r="2521" spans="2:62" ht="20.100000000000001" customHeight="1" x14ac:dyDescent="0.25">
      <c r="B2521" s="147"/>
      <c r="C2521" s="151">
        <v>1840</v>
      </c>
      <c r="D2521" s="147">
        <f t="shared" si="962"/>
        <v>2509.6468535777517</v>
      </c>
      <c r="E2521" s="170">
        <f t="shared" si="963"/>
        <v>1.8885619610449334E-6</v>
      </c>
      <c r="F2521" s="170">
        <f t="shared" si="964"/>
        <v>0.99961028763741799</v>
      </c>
      <c r="G2521" s="147">
        <f t="shared" si="965"/>
        <v>1.8885619610449334E-6</v>
      </c>
      <c r="H2521" s="147" t="str">
        <f t="shared" si="966"/>
        <v/>
      </c>
      <c r="I2521" s="147" t="str">
        <f t="shared" si="967"/>
        <v/>
      </c>
      <c r="J2521" s="147">
        <f t="shared" si="968"/>
        <v>8.3223378750108024E-6</v>
      </c>
      <c r="K2521" s="147" t="str">
        <f t="shared" si="969"/>
        <v/>
      </c>
      <c r="L2521" s="147" t="str">
        <f t="shared" si="970"/>
        <v/>
      </c>
      <c r="P2521" s="151">
        <v>1840</v>
      </c>
      <c r="Q2521" s="147">
        <f t="shared" si="971"/>
        <v>80713.023465228238</v>
      </c>
      <c r="R2521" s="170">
        <f t="shared" si="972"/>
        <v>5.8721918469141607E-8</v>
      </c>
      <c r="S2521" s="170">
        <f t="shared" si="973"/>
        <v>0.99961028763741799</v>
      </c>
      <c r="T2521" s="147">
        <f t="shared" si="974"/>
        <v>5.8721918469141607E-8</v>
      </c>
      <c r="U2521" s="147" t="str">
        <f t="shared" si="975"/>
        <v/>
      </c>
      <c r="V2521" s="147" t="str">
        <f t="shared" si="976"/>
        <v/>
      </c>
      <c r="W2521" s="171">
        <f t="shared" si="977"/>
        <v>5.7363570048437051E-7</v>
      </c>
      <c r="X2521" s="169" t="str">
        <f t="shared" si="978"/>
        <v/>
      </c>
      <c r="Y2521" s="147" t="str">
        <f t="shared" si="979"/>
        <v/>
      </c>
      <c r="AC2521" s="151">
        <v>1840</v>
      </c>
      <c r="AD2521" s="147">
        <f t="shared" si="980"/>
        <v>3.3600000000000003</v>
      </c>
      <c r="AE2521" s="170">
        <f t="shared" si="981"/>
        <v>1.4106022569413824E-3</v>
      </c>
      <c r="AF2521" s="170">
        <f t="shared" si="982"/>
        <v>0.99961028763741799</v>
      </c>
      <c r="AG2521" s="147">
        <f t="shared" si="983"/>
        <v>1.4106022569413824E-3</v>
      </c>
      <c r="AH2521" s="147" t="str">
        <f t="shared" si="984"/>
        <v/>
      </c>
      <c r="AI2521" s="147" t="str">
        <f t="shared" si="985"/>
        <v/>
      </c>
      <c r="AJ2521" s="169">
        <f t="shared" si="986"/>
        <v>0</v>
      </c>
      <c r="AK2521" s="169" t="str">
        <f t="shared" si="987"/>
        <v/>
      </c>
      <c r="AL2521" s="169" t="str">
        <f t="shared" si="988"/>
        <v/>
      </c>
      <c r="AM2521" s="169"/>
      <c r="AN2521" s="169"/>
      <c r="AO2521" s="169"/>
      <c r="AP2521" s="169"/>
      <c r="AQ2521" s="169"/>
      <c r="AR2521" s="169"/>
      <c r="AS2521" s="169"/>
      <c r="AT2521" s="148"/>
      <c r="AU2521" s="149"/>
      <c r="AV2521" s="148"/>
      <c r="AW2521" s="173"/>
      <c r="AX2521" s="174"/>
      <c r="AY2521" s="175"/>
      <c r="AZ2521" s="175"/>
      <c r="BA2521" s="176"/>
      <c r="BB2521" s="176"/>
      <c r="BC2521" s="150"/>
      <c r="BE2521" s="151">
        <v>1817</v>
      </c>
      <c r="BF2521" s="164">
        <f t="shared" si="990"/>
        <v>11.622399999999764</v>
      </c>
      <c r="BG2521" s="177">
        <f t="shared" si="991"/>
        <v>0.11368040127368505</v>
      </c>
      <c r="BH2521" s="178">
        <f t="shared" si="992"/>
        <v>2.3446083280867502E-4</v>
      </c>
      <c r="BI2521" s="179" t="str">
        <f t="shared" si="993"/>
        <v/>
      </c>
      <c r="BJ2521" s="179" t="str">
        <f t="shared" si="989"/>
        <v/>
      </c>
    </row>
    <row r="2522" spans="2:62" ht="20.100000000000001" customHeight="1" x14ac:dyDescent="0.25">
      <c r="B2522" s="147"/>
      <c r="C2522" s="151">
        <v>1841</v>
      </c>
      <c r="D2522" s="147">
        <f t="shared" si="962"/>
        <v>2512.6345284034392</v>
      </c>
      <c r="E2522" s="170">
        <f t="shared" si="963"/>
        <v>1.86333458883718E-6</v>
      </c>
      <c r="F2522" s="170">
        <f t="shared" si="964"/>
        <v>0.99961589228386039</v>
      </c>
      <c r="G2522" s="147">
        <f t="shared" si="965"/>
        <v>1.86333458883718E-6</v>
      </c>
      <c r="H2522" s="147" t="str">
        <f t="shared" si="966"/>
        <v/>
      </c>
      <c r="I2522" s="147" t="str">
        <f t="shared" si="967"/>
        <v/>
      </c>
      <c r="J2522" s="147">
        <f t="shared" si="968"/>
        <v>8.4188672901182692E-6</v>
      </c>
      <c r="K2522" s="147" t="str">
        <f t="shared" si="969"/>
        <v/>
      </c>
      <c r="L2522" s="147" t="str">
        <f t="shared" si="970"/>
        <v/>
      </c>
      <c r="P2522" s="151">
        <v>1841</v>
      </c>
      <c r="Q2522" s="147">
        <f t="shared" si="971"/>
        <v>80809.110397924931</v>
      </c>
      <c r="R2522" s="170">
        <f t="shared" si="972"/>
        <v>5.7937512278330205E-8</v>
      </c>
      <c r="S2522" s="170">
        <f t="shared" si="973"/>
        <v>0.99961589228386039</v>
      </c>
      <c r="T2522" s="147">
        <f t="shared" si="974"/>
        <v>5.7937512278330205E-8</v>
      </c>
      <c r="U2522" s="147" t="str">
        <f t="shared" si="975"/>
        <v/>
      </c>
      <c r="V2522" s="147" t="str">
        <f t="shared" si="976"/>
        <v/>
      </c>
      <c r="W2522" s="171">
        <f t="shared" si="977"/>
        <v>5.6770883656685282E-7</v>
      </c>
      <c r="X2522" s="169" t="str">
        <f t="shared" si="978"/>
        <v/>
      </c>
      <c r="Y2522" s="147" t="str">
        <f t="shared" si="979"/>
        <v/>
      </c>
      <c r="AC2522" s="151">
        <v>1841</v>
      </c>
      <c r="AD2522" s="147">
        <f t="shared" si="980"/>
        <v>3.3639999999999999</v>
      </c>
      <c r="AE2522" s="170">
        <f t="shared" si="981"/>
        <v>1.3917594607255424E-3</v>
      </c>
      <c r="AF2522" s="170">
        <f t="shared" si="982"/>
        <v>0.99961589228386039</v>
      </c>
      <c r="AG2522" s="147">
        <f t="shared" si="983"/>
        <v>1.3917594607255424E-3</v>
      </c>
      <c r="AH2522" s="147" t="str">
        <f t="shared" si="984"/>
        <v/>
      </c>
      <c r="AI2522" s="147" t="str">
        <f t="shared" si="985"/>
        <v/>
      </c>
      <c r="AJ2522" s="169">
        <f t="shared" si="986"/>
        <v>0</v>
      </c>
      <c r="AK2522" s="169" t="str">
        <f t="shared" si="987"/>
        <v/>
      </c>
      <c r="AL2522" s="169" t="str">
        <f t="shared" si="988"/>
        <v/>
      </c>
      <c r="AM2522" s="169"/>
      <c r="AN2522" s="169"/>
      <c r="AO2522" s="169"/>
      <c r="AP2522" s="169"/>
      <c r="AQ2522" s="169"/>
      <c r="AR2522" s="169"/>
      <c r="AS2522" s="169"/>
      <c r="AT2522" s="148"/>
      <c r="AU2522" s="149"/>
      <c r="AV2522" s="148"/>
      <c r="AW2522" s="173"/>
      <c r="AX2522" s="174"/>
      <c r="AY2522" s="175"/>
      <c r="AZ2522" s="175"/>
      <c r="BA2522" s="176"/>
      <c r="BB2522" s="176"/>
      <c r="BC2522" s="150"/>
      <c r="BE2522" s="151">
        <v>1818</v>
      </c>
      <c r="BF2522" s="164">
        <f t="shared" si="990"/>
        <v>11.628799999999764</v>
      </c>
      <c r="BG2522" s="177">
        <f t="shared" si="991"/>
        <v>0.11344594044087637</v>
      </c>
      <c r="BH2522" s="178">
        <f t="shared" si="992"/>
        <v>2.3403354134866883E-4</v>
      </c>
      <c r="BI2522" s="179" t="str">
        <f t="shared" si="993"/>
        <v/>
      </c>
      <c r="BJ2522" s="179" t="str">
        <f t="shared" si="989"/>
        <v/>
      </c>
    </row>
    <row r="2523" spans="2:62" ht="20.100000000000001" customHeight="1" x14ac:dyDescent="0.25">
      <c r="B2523" s="147"/>
      <c r="C2523" s="151">
        <v>1842</v>
      </c>
      <c r="D2523" s="147">
        <f t="shared" si="962"/>
        <v>2515.6222032291275</v>
      </c>
      <c r="E2523" s="170">
        <f t="shared" si="963"/>
        <v>1.8384147884815849E-6</v>
      </c>
      <c r="F2523" s="170">
        <f t="shared" si="964"/>
        <v>0.99962142201941095</v>
      </c>
      <c r="G2523" s="147">
        <f t="shared" si="965"/>
        <v>1.8384147884815849E-6</v>
      </c>
      <c r="H2523" s="147" t="str">
        <f t="shared" si="966"/>
        <v/>
      </c>
      <c r="I2523" s="147" t="str">
        <f t="shared" si="967"/>
        <v/>
      </c>
      <c r="J2523" s="147">
        <f t="shared" si="968"/>
        <v>8.5163800707118814E-6</v>
      </c>
      <c r="K2523" s="147" t="str">
        <f t="shared" si="969"/>
        <v/>
      </c>
      <c r="L2523" s="147" t="str">
        <f t="shared" si="970"/>
        <v/>
      </c>
      <c r="P2523" s="151">
        <v>1842</v>
      </c>
      <c r="Q2523" s="147">
        <f t="shared" si="971"/>
        <v>80905.197330621624</v>
      </c>
      <c r="R2523" s="170">
        <f t="shared" si="972"/>
        <v>5.7162669559408501E-8</v>
      </c>
      <c r="S2523" s="170">
        <f t="shared" si="973"/>
        <v>0.99962142201941095</v>
      </c>
      <c r="T2523" s="147">
        <f t="shared" si="974"/>
        <v>5.7162669559408501E-8</v>
      </c>
      <c r="U2523" s="147" t="str">
        <f t="shared" si="975"/>
        <v/>
      </c>
      <c r="V2523" s="147" t="str">
        <f t="shared" si="976"/>
        <v/>
      </c>
      <c r="W2523" s="171">
        <f t="shared" si="977"/>
        <v>5.6183422020637376E-7</v>
      </c>
      <c r="X2523" s="169" t="str">
        <f t="shared" si="978"/>
        <v/>
      </c>
      <c r="Y2523" s="147" t="str">
        <f t="shared" si="979"/>
        <v/>
      </c>
      <c r="AC2523" s="151">
        <v>1842</v>
      </c>
      <c r="AD2523" s="147">
        <f t="shared" si="980"/>
        <v>3.3680000000000003</v>
      </c>
      <c r="AE2523" s="170">
        <f t="shared" si="981"/>
        <v>1.3731463956796479E-3</v>
      </c>
      <c r="AF2523" s="170">
        <f t="shared" si="982"/>
        <v>0.99962142201941095</v>
      </c>
      <c r="AG2523" s="147">
        <f t="shared" si="983"/>
        <v>1.3731463956796479E-3</v>
      </c>
      <c r="AH2523" s="147" t="str">
        <f t="shared" si="984"/>
        <v/>
      </c>
      <c r="AI2523" s="147" t="str">
        <f t="shared" si="985"/>
        <v/>
      </c>
      <c r="AJ2523" s="169">
        <f t="shared" si="986"/>
        <v>0</v>
      </c>
      <c r="AK2523" s="169" t="str">
        <f t="shared" si="987"/>
        <v/>
      </c>
      <c r="AL2523" s="169" t="str">
        <f t="shared" si="988"/>
        <v/>
      </c>
      <c r="AM2523" s="169"/>
      <c r="AN2523" s="169"/>
      <c r="AO2523" s="169"/>
      <c r="AP2523" s="169"/>
      <c r="AQ2523" s="169"/>
      <c r="AR2523" s="169"/>
      <c r="AS2523" s="169"/>
      <c r="AT2523" s="148"/>
      <c r="AU2523" s="149"/>
      <c r="AV2523" s="148"/>
      <c r="AW2523" s="173"/>
      <c r="AX2523" s="174"/>
      <c r="AY2523" s="175"/>
      <c r="AZ2523" s="175"/>
      <c r="BA2523" s="176"/>
      <c r="BB2523" s="176"/>
      <c r="BC2523" s="150"/>
      <c r="BE2523" s="151">
        <v>1819</v>
      </c>
      <c r="BF2523" s="164">
        <f t="shared" si="990"/>
        <v>11.635199999999763</v>
      </c>
      <c r="BG2523" s="177">
        <f t="shared" si="991"/>
        <v>0.1132119068995277</v>
      </c>
      <c r="BH2523" s="178">
        <f t="shared" si="992"/>
        <v>2.3360685180484619E-4</v>
      </c>
      <c r="BI2523" s="179" t="str">
        <f t="shared" si="993"/>
        <v/>
      </c>
      <c r="BJ2523" s="179" t="str">
        <f t="shared" si="989"/>
        <v/>
      </c>
    </row>
    <row r="2524" spans="2:62" ht="20.100000000000001" customHeight="1" x14ac:dyDescent="0.25">
      <c r="B2524" s="147"/>
      <c r="C2524" s="151">
        <v>1843</v>
      </c>
      <c r="D2524" s="147">
        <f t="shared" si="962"/>
        <v>2518.609878054815</v>
      </c>
      <c r="E2524" s="170">
        <f t="shared" si="963"/>
        <v>1.8137992386791784E-6</v>
      </c>
      <c r="F2524" s="170">
        <f t="shared" si="964"/>
        <v>0.99962687775802539</v>
      </c>
      <c r="G2524" s="147">
        <f t="shared" si="965"/>
        <v>1.8137992386791784E-6</v>
      </c>
      <c r="H2524" s="147" t="str">
        <f t="shared" si="966"/>
        <v/>
      </c>
      <c r="I2524" s="147" t="str">
        <f t="shared" si="967"/>
        <v/>
      </c>
      <c r="J2524" s="147">
        <f t="shared" si="968"/>
        <v>8.6148844683131772E-6</v>
      </c>
      <c r="K2524" s="147" t="str">
        <f t="shared" si="969"/>
        <v/>
      </c>
      <c r="L2524" s="147" t="str">
        <f t="shared" si="970"/>
        <v/>
      </c>
      <c r="P2524" s="151">
        <v>1843</v>
      </c>
      <c r="Q2524" s="147">
        <f t="shared" si="971"/>
        <v>81001.284263318346</v>
      </c>
      <c r="R2524" s="170">
        <f t="shared" si="972"/>
        <v>5.6397287041711966E-8</v>
      </c>
      <c r="S2524" s="170">
        <f t="shared" si="973"/>
        <v>0.99962687775802539</v>
      </c>
      <c r="T2524" s="147">
        <f t="shared" si="974"/>
        <v>5.6397287041711966E-8</v>
      </c>
      <c r="U2524" s="147" t="str">
        <f t="shared" si="975"/>
        <v/>
      </c>
      <c r="V2524" s="147" t="str">
        <f t="shared" si="976"/>
        <v/>
      </c>
      <c r="W2524" s="171">
        <f t="shared" si="977"/>
        <v>5.5601149776198739E-7</v>
      </c>
      <c r="X2524" s="169" t="str">
        <f t="shared" si="978"/>
        <v/>
      </c>
      <c r="Y2524" s="147" t="str">
        <f t="shared" si="979"/>
        <v/>
      </c>
      <c r="AC2524" s="151">
        <v>1843</v>
      </c>
      <c r="AD2524" s="147">
        <f t="shared" si="980"/>
        <v>3.3719999999999999</v>
      </c>
      <c r="AE2524" s="170">
        <f t="shared" si="981"/>
        <v>1.3547605810633695E-3</v>
      </c>
      <c r="AF2524" s="170">
        <f t="shared" si="982"/>
        <v>0.99962687775802539</v>
      </c>
      <c r="AG2524" s="147">
        <f t="shared" si="983"/>
        <v>1.3547605810633695E-3</v>
      </c>
      <c r="AH2524" s="147" t="str">
        <f t="shared" si="984"/>
        <v/>
      </c>
      <c r="AI2524" s="147" t="str">
        <f t="shared" si="985"/>
        <v/>
      </c>
      <c r="AJ2524" s="169">
        <f t="shared" si="986"/>
        <v>0</v>
      </c>
      <c r="AK2524" s="169" t="str">
        <f t="shared" si="987"/>
        <v/>
      </c>
      <c r="AL2524" s="169" t="str">
        <f t="shared" si="988"/>
        <v/>
      </c>
      <c r="AM2524" s="169"/>
      <c r="AN2524" s="169"/>
      <c r="AO2524" s="169"/>
      <c r="AP2524" s="169"/>
      <c r="AQ2524" s="169"/>
      <c r="AR2524" s="169"/>
      <c r="AS2524" s="169"/>
      <c r="AT2524" s="148"/>
      <c r="AU2524" s="149"/>
      <c r="AV2524" s="148"/>
      <c r="AW2524" s="173"/>
      <c r="AX2524" s="174"/>
      <c r="AY2524" s="175"/>
      <c r="AZ2524" s="175"/>
      <c r="BA2524" s="176"/>
      <c r="BB2524" s="176"/>
      <c r="BC2524" s="150"/>
      <c r="BE2524" s="151">
        <v>1820</v>
      </c>
      <c r="BF2524" s="164">
        <f t="shared" si="990"/>
        <v>11.641599999999762</v>
      </c>
      <c r="BG2524" s="177">
        <f t="shared" si="991"/>
        <v>0.11297830004772286</v>
      </c>
      <c r="BH2524" s="178">
        <f t="shared" si="992"/>
        <v>2.331807639193717E-4</v>
      </c>
      <c r="BI2524" s="179" t="str">
        <f t="shared" si="993"/>
        <v/>
      </c>
      <c r="BJ2524" s="179" t="str">
        <f t="shared" si="989"/>
        <v/>
      </c>
    </row>
    <row r="2525" spans="2:62" ht="20.100000000000001" customHeight="1" x14ac:dyDescent="0.25">
      <c r="B2525" s="147"/>
      <c r="C2525" s="151">
        <v>1844</v>
      </c>
      <c r="D2525" s="147">
        <f t="shared" si="962"/>
        <v>2521.5975528805034</v>
      </c>
      <c r="E2525" s="170">
        <f t="shared" si="963"/>
        <v>1.7894846480693205E-6</v>
      </c>
      <c r="F2525" s="170">
        <f t="shared" si="964"/>
        <v>0.99963226040378128</v>
      </c>
      <c r="G2525" s="147">
        <f t="shared" si="965"/>
        <v>1.7894846480693205E-6</v>
      </c>
      <c r="H2525" s="147" t="str">
        <f t="shared" si="966"/>
        <v/>
      </c>
      <c r="I2525" s="147" t="str">
        <f t="shared" si="967"/>
        <v/>
      </c>
      <c r="J2525" s="147">
        <f t="shared" si="968"/>
        <v>8.7143887820790385E-6</v>
      </c>
      <c r="K2525" s="147" t="str">
        <f t="shared" si="969"/>
        <v/>
      </c>
      <c r="L2525" s="147" t="str">
        <f t="shared" si="970"/>
        <v/>
      </c>
      <c r="P2525" s="151">
        <v>1844</v>
      </c>
      <c r="Q2525" s="147">
        <f t="shared" si="971"/>
        <v>81097.371196015039</v>
      </c>
      <c r="R2525" s="170">
        <f t="shared" si="972"/>
        <v>5.5641262385463849E-8</v>
      </c>
      <c r="S2525" s="170">
        <f t="shared" si="973"/>
        <v>0.99963226040378128</v>
      </c>
      <c r="T2525" s="147">
        <f t="shared" si="974"/>
        <v>5.5641262385463849E-8</v>
      </c>
      <c r="U2525" s="147" t="str">
        <f t="shared" si="975"/>
        <v/>
      </c>
      <c r="V2525" s="147" t="str">
        <f t="shared" si="976"/>
        <v/>
      </c>
      <c r="W2525" s="171">
        <f t="shared" si="977"/>
        <v>5.5024031677702903E-7</v>
      </c>
      <c r="X2525" s="169" t="str">
        <f t="shared" si="978"/>
        <v/>
      </c>
      <c r="Y2525" s="147" t="str">
        <f t="shared" si="979"/>
        <v/>
      </c>
      <c r="AC2525" s="151">
        <v>1844</v>
      </c>
      <c r="AD2525" s="147">
        <f t="shared" si="980"/>
        <v>3.3760000000000003</v>
      </c>
      <c r="AE2525" s="170">
        <f t="shared" si="981"/>
        <v>1.3365995584978764E-3</v>
      </c>
      <c r="AF2525" s="170">
        <f t="shared" si="982"/>
        <v>0.99963226040378128</v>
      </c>
      <c r="AG2525" s="147">
        <f t="shared" si="983"/>
        <v>1.3365995584978764E-3</v>
      </c>
      <c r="AH2525" s="147" t="str">
        <f t="shared" si="984"/>
        <v/>
      </c>
      <c r="AI2525" s="147" t="str">
        <f t="shared" si="985"/>
        <v/>
      </c>
      <c r="AJ2525" s="169">
        <f t="shared" si="986"/>
        <v>0</v>
      </c>
      <c r="AK2525" s="169" t="str">
        <f t="shared" si="987"/>
        <v/>
      </c>
      <c r="AL2525" s="169" t="str">
        <f t="shared" si="988"/>
        <v/>
      </c>
      <c r="AM2525" s="169"/>
      <c r="AN2525" s="169"/>
      <c r="AO2525" s="169"/>
      <c r="AP2525" s="169"/>
      <c r="AQ2525" s="169"/>
      <c r="AR2525" s="169"/>
      <c r="AS2525" s="169"/>
      <c r="AT2525" s="148"/>
      <c r="AU2525" s="149"/>
      <c r="AV2525" s="148"/>
      <c r="AW2525" s="173"/>
      <c r="AX2525" s="174"/>
      <c r="AY2525" s="175"/>
      <c r="AZ2525" s="175"/>
      <c r="BA2525" s="176"/>
      <c r="BB2525" s="176"/>
      <c r="BC2525" s="150"/>
      <c r="BE2525" s="151">
        <v>1821</v>
      </c>
      <c r="BF2525" s="164">
        <f t="shared" si="990"/>
        <v>11.647999999999762</v>
      </c>
      <c r="BG2525" s="177">
        <f t="shared" si="991"/>
        <v>0.11274511928380349</v>
      </c>
      <c r="BH2525" s="178">
        <f t="shared" si="992"/>
        <v>2.3275527743175928E-4</v>
      </c>
      <c r="BI2525" s="179" t="str">
        <f t="shared" si="993"/>
        <v/>
      </c>
      <c r="BJ2525" s="179" t="str">
        <f t="shared" si="989"/>
        <v/>
      </c>
    </row>
    <row r="2526" spans="2:62" ht="20.100000000000001" customHeight="1" x14ac:dyDescent="0.25">
      <c r="B2526" s="147"/>
      <c r="C2526" s="151">
        <v>1845</v>
      </c>
      <c r="D2526" s="147">
        <f t="shared" si="962"/>
        <v>2524.5852277061908</v>
      </c>
      <c r="E2526" s="170">
        <f t="shared" si="963"/>
        <v>1.7654677550381244E-6</v>
      </c>
      <c r="F2526" s="170">
        <f t="shared" si="964"/>
        <v>0.99963757085096694</v>
      </c>
      <c r="G2526" s="147">
        <f t="shared" si="965"/>
        <v>1.7654677550381244E-6</v>
      </c>
      <c r="H2526" s="147" t="str">
        <f t="shared" si="966"/>
        <v/>
      </c>
      <c r="I2526" s="147" t="str">
        <f t="shared" si="967"/>
        <v/>
      </c>
      <c r="J2526" s="147">
        <f t="shared" si="968"/>
        <v>8.8149013588181899E-6</v>
      </c>
      <c r="K2526" s="147" t="str">
        <f t="shared" si="969"/>
        <v/>
      </c>
      <c r="L2526" s="147" t="str">
        <f t="shared" si="970"/>
        <v/>
      </c>
      <c r="P2526" s="151">
        <v>1845</v>
      </c>
      <c r="Q2526" s="147">
        <f t="shared" si="971"/>
        <v>81193.458128711733</v>
      </c>
      <c r="R2526" s="170">
        <f t="shared" si="972"/>
        <v>5.4894494175815195E-8</v>
      </c>
      <c r="S2526" s="170">
        <f t="shared" si="973"/>
        <v>0.99963757085096694</v>
      </c>
      <c r="T2526" s="147">
        <f t="shared" si="974"/>
        <v>5.4894494175815195E-8</v>
      </c>
      <c r="U2526" s="147" t="str">
        <f t="shared" si="975"/>
        <v/>
      </c>
      <c r="V2526" s="147" t="str">
        <f t="shared" si="976"/>
        <v/>
      </c>
      <c r="W2526" s="171">
        <f t="shared" si="977"/>
        <v>5.4452032598926912E-7</v>
      </c>
      <c r="X2526" s="169" t="str">
        <f t="shared" si="978"/>
        <v/>
      </c>
      <c r="Y2526" s="147" t="str">
        <f t="shared" si="979"/>
        <v/>
      </c>
      <c r="AC2526" s="151">
        <v>1845</v>
      </c>
      <c r="AD2526" s="147">
        <f t="shared" si="980"/>
        <v>3.38</v>
      </c>
      <c r="AE2526" s="170">
        <f t="shared" si="981"/>
        <v>1.3186608918227423E-3</v>
      </c>
      <c r="AF2526" s="170">
        <f t="shared" si="982"/>
        <v>0.99963757085096694</v>
      </c>
      <c r="AG2526" s="147">
        <f t="shared" si="983"/>
        <v>1.3186608918227423E-3</v>
      </c>
      <c r="AH2526" s="147" t="str">
        <f t="shared" si="984"/>
        <v/>
      </c>
      <c r="AI2526" s="147" t="str">
        <f t="shared" si="985"/>
        <v/>
      </c>
      <c r="AJ2526" s="169">
        <f t="shared" si="986"/>
        <v>0</v>
      </c>
      <c r="AK2526" s="169" t="str">
        <f t="shared" si="987"/>
        <v/>
      </c>
      <c r="AL2526" s="169" t="str">
        <f t="shared" si="988"/>
        <v/>
      </c>
      <c r="AM2526" s="169"/>
      <c r="AN2526" s="169"/>
      <c r="AO2526" s="169"/>
      <c r="AP2526" s="169"/>
      <c r="AQ2526" s="169"/>
      <c r="AR2526" s="169"/>
      <c r="AS2526" s="169"/>
      <c r="AT2526" s="148"/>
      <c r="AU2526" s="149"/>
      <c r="AV2526" s="148"/>
      <c r="AW2526" s="173"/>
      <c r="AX2526" s="174"/>
      <c r="AY2526" s="175"/>
      <c r="AZ2526" s="175"/>
      <c r="BA2526" s="176"/>
      <c r="BB2526" s="176"/>
      <c r="BC2526" s="150"/>
      <c r="BE2526" s="151">
        <v>1822</v>
      </c>
      <c r="BF2526" s="164">
        <f t="shared" si="990"/>
        <v>11.654399999999761</v>
      </c>
      <c r="BG2526" s="177">
        <f t="shared" si="991"/>
        <v>0.11251236400637173</v>
      </c>
      <c r="BH2526" s="178">
        <f t="shared" si="992"/>
        <v>2.3233039207946893E-4</v>
      </c>
      <c r="BI2526" s="179" t="str">
        <f t="shared" si="993"/>
        <v/>
      </c>
      <c r="BJ2526" s="179" t="str">
        <f t="shared" si="989"/>
        <v/>
      </c>
    </row>
    <row r="2527" spans="2:62" ht="20.100000000000001" customHeight="1" x14ac:dyDescent="0.25">
      <c r="B2527" s="147"/>
      <c r="C2527" s="151">
        <v>1846</v>
      </c>
      <c r="D2527" s="147">
        <f t="shared" si="962"/>
        <v>2527.5729025318783</v>
      </c>
      <c r="E2527" s="170">
        <f t="shared" si="963"/>
        <v>1.7417453275269845E-6</v>
      </c>
      <c r="F2527" s="170">
        <f t="shared" si="964"/>
        <v>0.99964280998417065</v>
      </c>
      <c r="G2527" s="147">
        <f t="shared" si="965"/>
        <v>1.7417453275269845E-6</v>
      </c>
      <c r="H2527" s="147" t="str">
        <f t="shared" si="966"/>
        <v/>
      </c>
      <c r="I2527" s="147" t="str">
        <f t="shared" si="967"/>
        <v/>
      </c>
      <c r="J2527" s="147">
        <f t="shared" si="968"/>
        <v>8.9164305930045378E-6</v>
      </c>
      <c r="K2527" s="147" t="str">
        <f t="shared" si="969"/>
        <v/>
      </c>
      <c r="L2527" s="147" t="str">
        <f t="shared" si="970"/>
        <v/>
      </c>
      <c r="P2527" s="151">
        <v>1846</v>
      </c>
      <c r="Q2527" s="147">
        <f t="shared" si="971"/>
        <v>81289.545061408426</v>
      </c>
      <c r="R2527" s="170">
        <f t="shared" si="972"/>
        <v>5.4156881916893841E-8</v>
      </c>
      <c r="S2527" s="170">
        <f t="shared" si="973"/>
        <v>0.99964280998417065</v>
      </c>
      <c r="T2527" s="147">
        <f t="shared" si="974"/>
        <v>5.4156881916893841E-8</v>
      </c>
      <c r="U2527" s="147" t="str">
        <f t="shared" si="975"/>
        <v/>
      </c>
      <c r="V2527" s="147" t="str">
        <f t="shared" si="976"/>
        <v/>
      </c>
      <c r="W2527" s="171">
        <f t="shared" si="977"/>
        <v>5.3885117534088996E-7</v>
      </c>
      <c r="X2527" s="169" t="str">
        <f t="shared" si="978"/>
        <v/>
      </c>
      <c r="Y2527" s="147" t="str">
        <f t="shared" si="979"/>
        <v/>
      </c>
      <c r="AC2527" s="151">
        <v>1846</v>
      </c>
      <c r="AD2527" s="147">
        <f t="shared" si="980"/>
        <v>3.3840000000000003</v>
      </c>
      <c r="AE2527" s="170">
        <f t="shared" si="981"/>
        <v>1.3009421669529281E-3</v>
      </c>
      <c r="AF2527" s="170">
        <f t="shared" si="982"/>
        <v>0.99964280998417065</v>
      </c>
      <c r="AG2527" s="147">
        <f t="shared" si="983"/>
        <v>1.3009421669529281E-3</v>
      </c>
      <c r="AH2527" s="147" t="str">
        <f t="shared" si="984"/>
        <v/>
      </c>
      <c r="AI2527" s="147" t="str">
        <f t="shared" si="985"/>
        <v/>
      </c>
      <c r="AJ2527" s="169">
        <f t="shared" si="986"/>
        <v>0</v>
      </c>
      <c r="AK2527" s="169" t="str">
        <f t="shared" si="987"/>
        <v/>
      </c>
      <c r="AL2527" s="169" t="str">
        <f t="shared" si="988"/>
        <v/>
      </c>
      <c r="AM2527" s="169"/>
      <c r="AN2527" s="169"/>
      <c r="AO2527" s="169"/>
      <c r="AP2527" s="169"/>
      <c r="AQ2527" s="169"/>
      <c r="AR2527" s="169"/>
      <c r="AS2527" s="169"/>
      <c r="AT2527" s="148"/>
      <c r="AU2527" s="149"/>
      <c r="AV2527" s="148"/>
      <c r="AW2527" s="173"/>
      <c r="AX2527" s="174"/>
      <c r="AY2527" s="175"/>
      <c r="AZ2527" s="175"/>
      <c r="BA2527" s="176"/>
      <c r="BB2527" s="176"/>
      <c r="BC2527" s="150"/>
      <c r="BE2527" s="151">
        <v>1823</v>
      </c>
      <c r="BF2527" s="164">
        <f t="shared" si="990"/>
        <v>11.66079999999976</v>
      </c>
      <c r="BG2527" s="177">
        <f t="shared" si="991"/>
        <v>0.11228003361429226</v>
      </c>
      <c r="BH2527" s="178">
        <f t="shared" si="992"/>
        <v>2.3190610759726837E-4</v>
      </c>
      <c r="BI2527" s="179" t="str">
        <f t="shared" si="993"/>
        <v/>
      </c>
      <c r="BJ2527" s="179" t="str">
        <f t="shared" si="989"/>
        <v/>
      </c>
    </row>
    <row r="2528" spans="2:62" ht="20.100000000000001" customHeight="1" x14ac:dyDescent="0.25">
      <c r="B2528" s="147"/>
      <c r="C2528" s="151">
        <v>1847</v>
      </c>
      <c r="D2528" s="147">
        <f t="shared" si="962"/>
        <v>2530.5605773575667</v>
      </c>
      <c r="E2528" s="170">
        <f t="shared" si="963"/>
        <v>1.7183141628413884E-6</v>
      </c>
      <c r="F2528" s="170">
        <f t="shared" si="964"/>
        <v>0.99964797867836785</v>
      </c>
      <c r="G2528" s="147">
        <f t="shared" si="965"/>
        <v>1.7183141628413884E-6</v>
      </c>
      <c r="H2528" s="147" t="str">
        <f t="shared" si="966"/>
        <v/>
      </c>
      <c r="I2528" s="147" t="str">
        <f t="shared" si="967"/>
        <v/>
      </c>
      <c r="J2528" s="147">
        <f t="shared" si="968"/>
        <v>9.0189849267865498E-6</v>
      </c>
      <c r="K2528" s="147" t="str">
        <f t="shared" si="969"/>
        <v/>
      </c>
      <c r="L2528" s="147" t="str">
        <f t="shared" si="970"/>
        <v/>
      </c>
      <c r="P2528" s="151">
        <v>1847</v>
      </c>
      <c r="Q2528" s="147">
        <f t="shared" si="971"/>
        <v>81385.631994105148</v>
      </c>
      <c r="R2528" s="170">
        <f t="shared" si="972"/>
        <v>5.3428326025858472E-8</v>
      </c>
      <c r="S2528" s="170">
        <f t="shared" si="973"/>
        <v>0.99964797867836785</v>
      </c>
      <c r="T2528" s="147">
        <f t="shared" si="974"/>
        <v>5.3428326025858472E-8</v>
      </c>
      <c r="U2528" s="147" t="str">
        <f t="shared" si="975"/>
        <v/>
      </c>
      <c r="V2528" s="147" t="str">
        <f t="shared" si="976"/>
        <v/>
      </c>
      <c r="W2528" s="171">
        <f t="shared" si="977"/>
        <v>5.3323251598824417E-7</v>
      </c>
      <c r="X2528" s="169" t="str">
        <f t="shared" si="978"/>
        <v/>
      </c>
      <c r="Y2528" s="147" t="str">
        <f t="shared" si="979"/>
        <v/>
      </c>
      <c r="AC2528" s="151">
        <v>1847</v>
      </c>
      <c r="AD2528" s="147">
        <f t="shared" si="980"/>
        <v>3.3879999999999999</v>
      </c>
      <c r="AE2528" s="170">
        <f t="shared" si="981"/>
        <v>1.2834409917360089E-3</v>
      </c>
      <c r="AF2528" s="170">
        <f t="shared" si="982"/>
        <v>0.99964797867836785</v>
      </c>
      <c r="AG2528" s="147">
        <f t="shared" si="983"/>
        <v>1.2834409917360089E-3</v>
      </c>
      <c r="AH2528" s="147" t="str">
        <f t="shared" si="984"/>
        <v/>
      </c>
      <c r="AI2528" s="147" t="str">
        <f t="shared" si="985"/>
        <v/>
      </c>
      <c r="AJ2528" s="169">
        <f t="shared" si="986"/>
        <v>0</v>
      </c>
      <c r="AK2528" s="169" t="str">
        <f t="shared" si="987"/>
        <v/>
      </c>
      <c r="AL2528" s="169" t="str">
        <f t="shared" si="988"/>
        <v/>
      </c>
      <c r="AM2528" s="169"/>
      <c r="AN2528" s="169"/>
      <c r="AO2528" s="169"/>
      <c r="AP2528" s="169"/>
      <c r="AQ2528" s="169"/>
      <c r="AR2528" s="169"/>
      <c r="AS2528" s="169"/>
      <c r="AT2528" s="148"/>
      <c r="AU2528" s="149"/>
      <c r="AV2528" s="148"/>
      <c r="AW2528" s="173"/>
      <c r="AX2528" s="174"/>
      <c r="AY2528" s="175"/>
      <c r="AZ2528" s="175"/>
      <c r="BA2528" s="176"/>
      <c r="BB2528" s="176"/>
      <c r="BC2528" s="150"/>
      <c r="BE2528" s="151">
        <v>1824</v>
      </c>
      <c r="BF2528" s="164">
        <f t="shared" si="990"/>
        <v>11.66719999999976</v>
      </c>
      <c r="BG2528" s="177">
        <f t="shared" si="991"/>
        <v>0.11204812750669499</v>
      </c>
      <c r="BH2528" s="178">
        <f t="shared" si="992"/>
        <v>2.3148242371831551E-4</v>
      </c>
      <c r="BI2528" s="179" t="str">
        <f t="shared" si="993"/>
        <v/>
      </c>
      <c r="BJ2528" s="179" t="str">
        <f t="shared" si="989"/>
        <v/>
      </c>
    </row>
    <row r="2529" spans="2:62" ht="20.100000000000001" customHeight="1" x14ac:dyDescent="0.25">
      <c r="B2529" s="147"/>
      <c r="C2529" s="151">
        <v>1848</v>
      </c>
      <c r="D2529" s="147">
        <f t="shared" si="962"/>
        <v>2533.5482521832541</v>
      </c>
      <c r="E2529" s="170">
        <f t="shared" si="963"/>
        <v>1.6951710874599752E-6</v>
      </c>
      <c r="F2529" s="170">
        <f t="shared" si="964"/>
        <v>0.99965307779900925</v>
      </c>
      <c r="G2529" s="147">
        <f t="shared" si="965"/>
        <v>1.6951710874599752E-6</v>
      </c>
      <c r="H2529" s="147" t="str">
        <f t="shared" si="966"/>
        <v/>
      </c>
      <c r="I2529" s="147" t="str">
        <f t="shared" si="967"/>
        <v/>
      </c>
      <c r="J2529" s="147">
        <f t="shared" si="968"/>
        <v>9.1225728499928376E-6</v>
      </c>
      <c r="K2529" s="147" t="str">
        <f t="shared" si="969"/>
        <v/>
      </c>
      <c r="L2529" s="147" t="str">
        <f t="shared" si="970"/>
        <v/>
      </c>
      <c r="P2529" s="151">
        <v>1848</v>
      </c>
      <c r="Q2529" s="147">
        <f t="shared" si="971"/>
        <v>81481.718926801841</v>
      </c>
      <c r="R2529" s="170">
        <f t="shared" si="972"/>
        <v>5.2708727826961887E-8</v>
      </c>
      <c r="S2529" s="170">
        <f t="shared" si="973"/>
        <v>0.99965307779900925</v>
      </c>
      <c r="T2529" s="147">
        <f t="shared" si="974"/>
        <v>5.2708727826961887E-8</v>
      </c>
      <c r="U2529" s="147" t="str">
        <f t="shared" si="975"/>
        <v/>
      </c>
      <c r="V2529" s="147" t="str">
        <f t="shared" si="976"/>
        <v/>
      </c>
      <c r="W2529" s="171">
        <f t="shared" si="977"/>
        <v>5.2766400031143274E-7</v>
      </c>
      <c r="X2529" s="169" t="str">
        <f t="shared" si="978"/>
        <v/>
      </c>
      <c r="Y2529" s="147" t="str">
        <f t="shared" si="979"/>
        <v/>
      </c>
      <c r="AC2529" s="151">
        <v>1848</v>
      </c>
      <c r="AD2529" s="147">
        <f t="shared" si="980"/>
        <v>3.3920000000000003</v>
      </c>
      <c r="AE2529" s="170">
        <f t="shared" si="981"/>
        <v>1.266154995809495E-3</v>
      </c>
      <c r="AF2529" s="170">
        <f t="shared" si="982"/>
        <v>0.99965307779900925</v>
      </c>
      <c r="AG2529" s="147">
        <f t="shared" si="983"/>
        <v>1.266154995809495E-3</v>
      </c>
      <c r="AH2529" s="147" t="str">
        <f t="shared" si="984"/>
        <v/>
      </c>
      <c r="AI2529" s="147" t="str">
        <f t="shared" si="985"/>
        <v/>
      </c>
      <c r="AJ2529" s="169">
        <f t="shared" si="986"/>
        <v>0</v>
      </c>
      <c r="AK2529" s="169" t="str">
        <f t="shared" si="987"/>
        <v/>
      </c>
      <c r="AL2529" s="169" t="str">
        <f t="shared" si="988"/>
        <v/>
      </c>
      <c r="AM2529" s="169"/>
      <c r="AN2529" s="169"/>
      <c r="AO2529" s="169"/>
      <c r="AP2529" s="169"/>
      <c r="AQ2529" s="169"/>
      <c r="AR2529" s="169"/>
      <c r="AS2529" s="169"/>
      <c r="AT2529" s="148"/>
      <c r="AU2529" s="149"/>
      <c r="AV2529" s="148"/>
      <c r="AW2529" s="173"/>
      <c r="AX2529" s="174"/>
      <c r="AY2529" s="175"/>
      <c r="AZ2529" s="175"/>
      <c r="BA2529" s="176"/>
      <c r="BB2529" s="176"/>
      <c r="BC2529" s="150"/>
      <c r="BE2529" s="151">
        <v>1825</v>
      </c>
      <c r="BF2529" s="164">
        <f t="shared" si="990"/>
        <v>11.673599999999759</v>
      </c>
      <c r="BG2529" s="177">
        <f t="shared" si="991"/>
        <v>0.11181664508297667</v>
      </c>
      <c r="BH2529" s="178">
        <f t="shared" si="992"/>
        <v>2.310593401732286E-4</v>
      </c>
      <c r="BI2529" s="179" t="str">
        <f t="shared" si="993"/>
        <v/>
      </c>
      <c r="BJ2529" s="179" t="str">
        <f t="shared" si="989"/>
        <v/>
      </c>
    </row>
    <row r="2530" spans="2:62" ht="20.100000000000001" customHeight="1" x14ac:dyDescent="0.25">
      <c r="B2530" s="147"/>
      <c r="C2530" s="151">
        <v>1849</v>
      </c>
      <c r="D2530" s="147">
        <f t="shared" si="962"/>
        <v>2536.5359270089416</v>
      </c>
      <c r="E2530" s="170">
        <f t="shared" si="963"/>
        <v>1.6723129568437683E-6</v>
      </c>
      <c r="F2530" s="170">
        <f t="shared" si="964"/>
        <v>0.99965810820210743</v>
      </c>
      <c r="G2530" s="147">
        <f t="shared" si="965"/>
        <v>1.6723129568437683E-6</v>
      </c>
      <c r="H2530" s="147" t="str">
        <f t="shared" si="966"/>
        <v/>
      </c>
      <c r="I2530" s="147" t="str">
        <f t="shared" si="967"/>
        <v/>
      </c>
      <c r="J2530" s="147">
        <f t="shared" si="968"/>
        <v>9.2272029001342804E-6</v>
      </c>
      <c r="K2530" s="147" t="str">
        <f t="shared" si="969"/>
        <v/>
      </c>
      <c r="L2530" s="147" t="str">
        <f t="shared" si="970"/>
        <v/>
      </c>
      <c r="P2530" s="151">
        <v>1849</v>
      </c>
      <c r="Q2530" s="147">
        <f t="shared" si="971"/>
        <v>81577.805859498534</v>
      </c>
      <c r="R2530" s="170">
        <f t="shared" si="972"/>
        <v>5.199798954561929E-8</v>
      </c>
      <c r="S2530" s="170">
        <f t="shared" si="973"/>
        <v>0.99965810820210743</v>
      </c>
      <c r="T2530" s="147">
        <f t="shared" si="974"/>
        <v>5.199798954561929E-8</v>
      </c>
      <c r="U2530" s="147" t="str">
        <f t="shared" si="975"/>
        <v/>
      </c>
      <c r="V2530" s="147" t="str">
        <f t="shared" si="976"/>
        <v/>
      </c>
      <c r="W2530" s="171">
        <f t="shared" si="977"/>
        <v>5.2214528192366421E-7</v>
      </c>
      <c r="X2530" s="169" t="str">
        <f t="shared" si="978"/>
        <v/>
      </c>
      <c r="Y2530" s="147" t="str">
        <f t="shared" si="979"/>
        <v/>
      </c>
      <c r="AC2530" s="151">
        <v>1849</v>
      </c>
      <c r="AD2530" s="147">
        <f t="shared" si="980"/>
        <v>3.3959999999999999</v>
      </c>
      <c r="AE2530" s="170">
        <f t="shared" si="981"/>
        <v>1.2490818304584136E-3</v>
      </c>
      <c r="AF2530" s="170">
        <f t="shared" si="982"/>
        <v>0.99965810820210743</v>
      </c>
      <c r="AG2530" s="147">
        <f t="shared" si="983"/>
        <v>1.2490818304584136E-3</v>
      </c>
      <c r="AH2530" s="147" t="str">
        <f t="shared" si="984"/>
        <v/>
      </c>
      <c r="AI2530" s="147" t="str">
        <f t="shared" si="985"/>
        <v/>
      </c>
      <c r="AJ2530" s="169">
        <f t="shared" si="986"/>
        <v>0</v>
      </c>
      <c r="AK2530" s="169" t="str">
        <f t="shared" si="987"/>
        <v/>
      </c>
      <c r="AL2530" s="169" t="str">
        <f t="shared" si="988"/>
        <v/>
      </c>
      <c r="AM2530" s="169"/>
      <c r="AN2530" s="169"/>
      <c r="AO2530" s="169"/>
      <c r="AP2530" s="169"/>
      <c r="AQ2530" s="169"/>
      <c r="AR2530" s="169"/>
      <c r="AS2530" s="169"/>
      <c r="AT2530" s="148"/>
      <c r="AU2530" s="149"/>
      <c r="AV2530" s="148"/>
      <c r="AW2530" s="173"/>
      <c r="AX2530" s="174"/>
      <c r="AY2530" s="175"/>
      <c r="AZ2530" s="175"/>
      <c r="BA2530" s="176"/>
      <c r="BB2530" s="176"/>
      <c r="BC2530" s="150"/>
      <c r="BE2530" s="151">
        <v>1826</v>
      </c>
      <c r="BF2530" s="164">
        <f t="shared" si="990"/>
        <v>11.679999999999758</v>
      </c>
      <c r="BG2530" s="177">
        <f t="shared" si="991"/>
        <v>0.11158558574280344</v>
      </c>
      <c r="BH2530" s="178">
        <f t="shared" si="992"/>
        <v>2.3063685669015566E-4</v>
      </c>
      <c r="BI2530" s="179" t="str">
        <f t="shared" si="993"/>
        <v/>
      </c>
      <c r="BJ2530" s="179" t="str">
        <f t="shared" si="989"/>
        <v/>
      </c>
    </row>
    <row r="2531" spans="2:62" ht="20.100000000000001" customHeight="1" x14ac:dyDescent="0.25">
      <c r="B2531" s="147"/>
      <c r="C2531" s="151">
        <v>1850</v>
      </c>
      <c r="D2531" s="147">
        <f t="shared" si="962"/>
        <v>2539.52360183463</v>
      </c>
      <c r="E2531" s="170">
        <f t="shared" si="963"/>
        <v>1.6497366552457337E-6</v>
      </c>
      <c r="F2531" s="170">
        <f t="shared" si="964"/>
        <v>0.99966307073432314</v>
      </c>
      <c r="G2531" s="147">
        <f t="shared" si="965"/>
        <v>1.6497366552457337E-6</v>
      </c>
      <c r="H2531" s="147" t="str">
        <f t="shared" si="966"/>
        <v/>
      </c>
      <c r="I2531" s="147" t="str">
        <f t="shared" si="967"/>
        <v/>
      </c>
      <c r="J2531" s="147">
        <f t="shared" si="968"/>
        <v>9.3328836624020961E-6</v>
      </c>
      <c r="K2531" s="147" t="str">
        <f t="shared" si="969"/>
        <v/>
      </c>
      <c r="L2531" s="147" t="str">
        <f t="shared" si="970"/>
        <v/>
      </c>
      <c r="P2531" s="151">
        <v>1850</v>
      </c>
      <c r="Q2531" s="147">
        <f t="shared" si="971"/>
        <v>81673.892792195227</v>
      </c>
      <c r="R2531" s="170">
        <f t="shared" si="972"/>
        <v>5.129601430248738E-8</v>
      </c>
      <c r="S2531" s="170">
        <f t="shared" si="973"/>
        <v>0.99966307073432314</v>
      </c>
      <c r="T2531" s="147">
        <f t="shared" si="974"/>
        <v>5.129601430248738E-8</v>
      </c>
      <c r="U2531" s="147" t="str">
        <f t="shared" si="975"/>
        <v/>
      </c>
      <c r="V2531" s="147" t="str">
        <f t="shared" si="976"/>
        <v/>
      </c>
      <c r="W2531" s="171">
        <f t="shared" si="977"/>
        <v>5.1667601568043955E-7</v>
      </c>
      <c r="X2531" s="169" t="str">
        <f t="shared" si="978"/>
        <v/>
      </c>
      <c r="Y2531" s="147" t="str">
        <f t="shared" si="979"/>
        <v/>
      </c>
      <c r="AC2531" s="151">
        <v>1850</v>
      </c>
      <c r="AD2531" s="147">
        <f t="shared" si="980"/>
        <v>3.4000000000000004</v>
      </c>
      <c r="AE2531" s="170">
        <f t="shared" si="981"/>
        <v>1.2322191684730175E-3</v>
      </c>
      <c r="AF2531" s="170">
        <f t="shared" si="982"/>
        <v>0.99966307073432314</v>
      </c>
      <c r="AG2531" s="147">
        <f t="shared" si="983"/>
        <v>1.2322191684730175E-3</v>
      </c>
      <c r="AH2531" s="147" t="str">
        <f t="shared" si="984"/>
        <v/>
      </c>
      <c r="AI2531" s="147" t="str">
        <f t="shared" si="985"/>
        <v/>
      </c>
      <c r="AJ2531" s="169">
        <f t="shared" si="986"/>
        <v>0</v>
      </c>
      <c r="AK2531" s="169" t="str">
        <f t="shared" si="987"/>
        <v/>
      </c>
      <c r="AL2531" s="169" t="str">
        <f t="shared" si="988"/>
        <v/>
      </c>
      <c r="AM2531" s="169"/>
      <c r="AN2531" s="169"/>
      <c r="AO2531" s="169"/>
      <c r="AP2531" s="169"/>
      <c r="AQ2531" s="169"/>
      <c r="AR2531" s="169"/>
      <c r="AS2531" s="169"/>
      <c r="AT2531" s="148"/>
      <c r="AU2531" s="149"/>
      <c r="AV2531" s="148"/>
      <c r="AW2531" s="173"/>
      <c r="AX2531" s="174"/>
      <c r="AY2531" s="175"/>
      <c r="AZ2531" s="175"/>
      <c r="BA2531" s="176"/>
      <c r="BB2531" s="176"/>
      <c r="BC2531" s="150"/>
      <c r="BE2531" s="151">
        <v>1827</v>
      </c>
      <c r="BF2531" s="164">
        <f t="shared" si="990"/>
        <v>11.686399999999757</v>
      </c>
      <c r="BG2531" s="177">
        <f t="shared" si="991"/>
        <v>0.11135494888611329</v>
      </c>
      <c r="BH2531" s="178">
        <f t="shared" si="992"/>
        <v>2.3021497299559324E-4</v>
      </c>
      <c r="BI2531" s="179" t="str">
        <f t="shared" si="993"/>
        <v/>
      </c>
      <c r="BJ2531" s="179" t="str">
        <f t="shared" si="989"/>
        <v/>
      </c>
    </row>
    <row r="2532" spans="2:62" ht="20.100000000000001" customHeight="1" x14ac:dyDescent="0.25">
      <c r="B2532" s="147"/>
      <c r="C2532" s="151">
        <v>1851</v>
      </c>
      <c r="D2532" s="147">
        <f t="shared" si="962"/>
        <v>2542.5112766603174</v>
      </c>
      <c r="E2532" s="170">
        <f t="shared" si="963"/>
        <v>1.6274390955206281E-6</v>
      </c>
      <c r="F2532" s="170">
        <f t="shared" si="964"/>
        <v>0.99966796623305099</v>
      </c>
      <c r="G2532" s="147">
        <f t="shared" si="965"/>
        <v>1.6274390955206281E-6</v>
      </c>
      <c r="H2532" s="147" t="str">
        <f t="shared" si="966"/>
        <v/>
      </c>
      <c r="I2532" s="147" t="str">
        <f t="shared" si="967"/>
        <v/>
      </c>
      <c r="J2532" s="147">
        <f t="shared" si="968"/>
        <v>9.4396237696619761E-6</v>
      </c>
      <c r="K2532" s="147" t="str">
        <f t="shared" si="969"/>
        <v/>
      </c>
      <c r="L2532" s="147" t="str">
        <f t="shared" si="970"/>
        <v/>
      </c>
      <c r="P2532" s="151">
        <v>1851</v>
      </c>
      <c r="Q2532" s="147">
        <f t="shared" si="971"/>
        <v>81769.979724891949</v>
      </c>
      <c r="R2532" s="170">
        <f t="shared" si="972"/>
        <v>5.06027061075503E-8</v>
      </c>
      <c r="S2532" s="170">
        <f t="shared" si="973"/>
        <v>0.99966796623305099</v>
      </c>
      <c r="T2532" s="147">
        <f t="shared" si="974"/>
        <v>5.06027061075503E-8</v>
      </c>
      <c r="U2532" s="147" t="str">
        <f t="shared" si="975"/>
        <v/>
      </c>
      <c r="V2532" s="147" t="str">
        <f t="shared" si="976"/>
        <v/>
      </c>
      <c r="W2532" s="171">
        <f t="shared" si="977"/>
        <v>5.1125585768852571E-7</v>
      </c>
      <c r="X2532" s="169" t="str">
        <f t="shared" si="978"/>
        <v/>
      </c>
      <c r="Y2532" s="147" t="str">
        <f t="shared" si="979"/>
        <v/>
      </c>
      <c r="AC2532" s="151">
        <v>1851</v>
      </c>
      <c r="AD2532" s="147">
        <f t="shared" si="980"/>
        <v>3.4039999999999999</v>
      </c>
      <c r="AE2532" s="170">
        <f t="shared" si="981"/>
        <v>1.2155647040067755E-3</v>
      </c>
      <c r="AF2532" s="170">
        <f t="shared" si="982"/>
        <v>0.99966796623305099</v>
      </c>
      <c r="AG2532" s="147">
        <f t="shared" si="983"/>
        <v>1.2155647040067755E-3</v>
      </c>
      <c r="AH2532" s="147" t="str">
        <f t="shared" si="984"/>
        <v/>
      </c>
      <c r="AI2532" s="147" t="str">
        <f t="shared" si="985"/>
        <v/>
      </c>
      <c r="AJ2532" s="169">
        <f t="shared" si="986"/>
        <v>0</v>
      </c>
      <c r="AK2532" s="169" t="str">
        <f t="shared" si="987"/>
        <v/>
      </c>
      <c r="AL2532" s="169" t="str">
        <f t="shared" si="988"/>
        <v/>
      </c>
      <c r="AM2532" s="169"/>
      <c r="AN2532" s="169"/>
      <c r="AO2532" s="169"/>
      <c r="AP2532" s="169"/>
      <c r="AQ2532" s="169"/>
      <c r="AR2532" s="169"/>
      <c r="AS2532" s="169"/>
      <c r="AT2532" s="148"/>
      <c r="AU2532" s="149"/>
      <c r="AV2532" s="148"/>
      <c r="AW2532" s="173"/>
      <c r="AX2532" s="174"/>
      <c r="AY2532" s="175"/>
      <c r="AZ2532" s="175"/>
      <c r="BA2532" s="176"/>
      <c r="BB2532" s="176"/>
      <c r="BC2532" s="150"/>
      <c r="BE2532" s="151">
        <v>1828</v>
      </c>
      <c r="BF2532" s="164">
        <f t="shared" si="990"/>
        <v>11.692799999999757</v>
      </c>
      <c r="BG2532" s="177">
        <f t="shared" si="991"/>
        <v>0.1111247339131177</v>
      </c>
      <c r="BH2532" s="178">
        <f t="shared" si="992"/>
        <v>2.2979368881331785E-4</v>
      </c>
      <c r="BI2532" s="179" t="str">
        <f t="shared" si="993"/>
        <v/>
      </c>
      <c r="BJ2532" s="179" t="str">
        <f t="shared" si="989"/>
        <v/>
      </c>
    </row>
    <row r="2533" spans="2:62" ht="20.100000000000001" customHeight="1" x14ac:dyDescent="0.25">
      <c r="B2533" s="147"/>
      <c r="C2533" s="151">
        <v>1852</v>
      </c>
      <c r="D2533" s="147">
        <f t="shared" si="962"/>
        <v>2545.4989514860058</v>
      </c>
      <c r="E2533" s="170">
        <f t="shared" si="963"/>
        <v>1.6054172189350692E-6</v>
      </c>
      <c r="F2533" s="170">
        <f t="shared" si="964"/>
        <v>0.99967279552650479</v>
      </c>
      <c r="G2533" s="147">
        <f t="shared" si="965"/>
        <v>1.6054172189350692E-6</v>
      </c>
      <c r="H2533" s="147" t="str">
        <f t="shared" si="966"/>
        <v/>
      </c>
      <c r="I2533" s="147" t="str">
        <f t="shared" si="967"/>
        <v/>
      </c>
      <c r="J2533" s="147">
        <f t="shared" si="968"/>
        <v>9.5474319024446916E-6</v>
      </c>
      <c r="K2533" s="147" t="str">
        <f t="shared" si="969"/>
        <v/>
      </c>
      <c r="L2533" s="147" t="str">
        <f t="shared" si="970"/>
        <v/>
      </c>
      <c r="P2533" s="151">
        <v>1852</v>
      </c>
      <c r="Q2533" s="147">
        <f t="shared" si="971"/>
        <v>81866.066657588643</v>
      </c>
      <c r="R2533" s="170">
        <f t="shared" si="972"/>
        <v>4.9917969854216697E-8</v>
      </c>
      <c r="S2533" s="170">
        <f t="shared" si="973"/>
        <v>0.99967279552650479</v>
      </c>
      <c r="T2533" s="147">
        <f t="shared" si="974"/>
        <v>4.9917969854216697E-8</v>
      </c>
      <c r="U2533" s="147" t="str">
        <f t="shared" si="975"/>
        <v/>
      </c>
      <c r="V2533" s="147" t="str">
        <f t="shared" si="976"/>
        <v/>
      </c>
      <c r="W2533" s="171">
        <f t="shared" si="977"/>
        <v>5.058844653147517E-7</v>
      </c>
      <c r="X2533" s="169" t="str">
        <f t="shared" si="978"/>
        <v/>
      </c>
      <c r="Y2533" s="147" t="str">
        <f t="shared" si="979"/>
        <v/>
      </c>
      <c r="AC2533" s="151">
        <v>1852</v>
      </c>
      <c r="AD2533" s="147">
        <f t="shared" si="980"/>
        <v>3.4080000000000004</v>
      </c>
      <c r="AE2533" s="170">
        <f t="shared" si="981"/>
        <v>1.1991161524345082E-3</v>
      </c>
      <c r="AF2533" s="170">
        <f t="shared" si="982"/>
        <v>0.99967279552650479</v>
      </c>
      <c r="AG2533" s="147">
        <f t="shared" si="983"/>
        <v>1.1991161524345082E-3</v>
      </c>
      <c r="AH2533" s="147" t="str">
        <f t="shared" si="984"/>
        <v/>
      </c>
      <c r="AI2533" s="147" t="str">
        <f t="shared" si="985"/>
        <v/>
      </c>
      <c r="AJ2533" s="169">
        <f t="shared" si="986"/>
        <v>0</v>
      </c>
      <c r="AK2533" s="169" t="str">
        <f t="shared" si="987"/>
        <v/>
      </c>
      <c r="AL2533" s="169" t="str">
        <f t="shared" si="988"/>
        <v/>
      </c>
      <c r="AM2533" s="169"/>
      <c r="AN2533" s="169"/>
      <c r="AO2533" s="169"/>
      <c r="AP2533" s="169"/>
      <c r="AQ2533" s="169"/>
      <c r="AR2533" s="169"/>
      <c r="AS2533" s="169"/>
      <c r="AT2533" s="148"/>
      <c r="AU2533" s="149"/>
      <c r="AV2533" s="148"/>
      <c r="AW2533" s="173"/>
      <c r="AX2533" s="174"/>
      <c r="AY2533" s="175"/>
      <c r="AZ2533" s="175"/>
      <c r="BA2533" s="176"/>
      <c r="BB2533" s="176"/>
      <c r="BC2533" s="150"/>
      <c r="BE2533" s="151">
        <v>1829</v>
      </c>
      <c r="BF2533" s="164">
        <f t="shared" si="990"/>
        <v>11.699199999999756</v>
      </c>
      <c r="BG2533" s="177">
        <f t="shared" si="991"/>
        <v>0.11089494022430438</v>
      </c>
      <c r="BH2533" s="178">
        <f t="shared" si="992"/>
        <v>2.2937300386513537E-4</v>
      </c>
      <c r="BI2533" s="179" t="str">
        <f t="shared" si="993"/>
        <v/>
      </c>
      <c r="BJ2533" s="179" t="str">
        <f t="shared" si="989"/>
        <v/>
      </c>
    </row>
    <row r="2534" spans="2:62" ht="20.100000000000001" customHeight="1" x14ac:dyDescent="0.25">
      <c r="B2534" s="147"/>
      <c r="C2534" s="151">
        <v>1853</v>
      </c>
      <c r="D2534" s="147">
        <f t="shared" si="962"/>
        <v>2548.4866263116933</v>
      </c>
      <c r="E2534" s="170">
        <f t="shared" si="963"/>
        <v>1.5836679949780066E-6</v>
      </c>
      <c r="F2534" s="170">
        <f t="shared" si="964"/>
        <v>0.99967755943380199</v>
      </c>
      <c r="G2534" s="147">
        <f t="shared" si="965"/>
        <v>1.5836679949780066E-6</v>
      </c>
      <c r="H2534" s="147" t="str">
        <f t="shared" si="966"/>
        <v/>
      </c>
      <c r="I2534" s="147" t="str">
        <f t="shared" si="967"/>
        <v/>
      </c>
      <c r="J2534" s="147">
        <f t="shared" si="968"/>
        <v>9.6563167889322602E-6</v>
      </c>
      <c r="K2534" s="147" t="str">
        <f t="shared" si="969"/>
        <v/>
      </c>
      <c r="L2534" s="147" t="str">
        <f t="shared" si="970"/>
        <v/>
      </c>
      <c r="P2534" s="151">
        <v>1853</v>
      </c>
      <c r="Q2534" s="147">
        <f t="shared" si="971"/>
        <v>81962.153590285336</v>
      </c>
      <c r="R2534" s="170">
        <f t="shared" si="972"/>
        <v>4.9241711313423448E-8</v>
      </c>
      <c r="S2534" s="170">
        <f t="shared" si="973"/>
        <v>0.99967755943380199</v>
      </c>
      <c r="T2534" s="147">
        <f t="shared" si="974"/>
        <v>4.9241711313423448E-8</v>
      </c>
      <c r="U2534" s="147" t="str">
        <f t="shared" si="975"/>
        <v/>
      </c>
      <c r="V2534" s="147" t="str">
        <f t="shared" si="976"/>
        <v/>
      </c>
      <c r="W2534" s="171">
        <f t="shared" si="977"/>
        <v>5.0056149719459143E-7</v>
      </c>
      <c r="X2534" s="169" t="str">
        <f t="shared" si="978"/>
        <v/>
      </c>
      <c r="Y2534" s="147" t="str">
        <f t="shared" si="979"/>
        <v/>
      </c>
      <c r="AC2534" s="151">
        <v>1853</v>
      </c>
      <c r="AD2534" s="147">
        <f t="shared" si="980"/>
        <v>3.4119999999999999</v>
      </c>
      <c r="AE2534" s="170">
        <f t="shared" si="981"/>
        <v>1.1828712502108178E-3</v>
      </c>
      <c r="AF2534" s="170">
        <f t="shared" si="982"/>
        <v>0.99967755943380199</v>
      </c>
      <c r="AG2534" s="147">
        <f t="shared" si="983"/>
        <v>1.1828712502108178E-3</v>
      </c>
      <c r="AH2534" s="147" t="str">
        <f t="shared" si="984"/>
        <v/>
      </c>
      <c r="AI2534" s="147" t="str">
        <f t="shared" si="985"/>
        <v/>
      </c>
      <c r="AJ2534" s="169">
        <f t="shared" si="986"/>
        <v>0</v>
      </c>
      <c r="AK2534" s="169" t="str">
        <f t="shared" si="987"/>
        <v/>
      </c>
      <c r="AL2534" s="169" t="str">
        <f t="shared" si="988"/>
        <v/>
      </c>
      <c r="AM2534" s="169"/>
      <c r="AN2534" s="169"/>
      <c r="AO2534" s="169"/>
      <c r="AP2534" s="169"/>
      <c r="AQ2534" s="169"/>
      <c r="AR2534" s="169"/>
      <c r="AS2534" s="169"/>
      <c r="AT2534" s="148"/>
      <c r="AU2534" s="149"/>
      <c r="AV2534" s="148"/>
      <c r="AW2534" s="173"/>
      <c r="AX2534" s="174"/>
      <c r="AY2534" s="175"/>
      <c r="AZ2534" s="175"/>
      <c r="BA2534" s="176"/>
      <c r="BB2534" s="176"/>
      <c r="BC2534" s="150"/>
      <c r="BE2534" s="151">
        <v>1830</v>
      </c>
      <c r="BF2534" s="164">
        <f t="shared" si="990"/>
        <v>11.705599999999755</v>
      </c>
      <c r="BG2534" s="177">
        <f t="shared" si="991"/>
        <v>0.11066556722043924</v>
      </c>
      <c r="BH2534" s="178">
        <f t="shared" si="992"/>
        <v>2.289529178709504E-4</v>
      </c>
      <c r="BI2534" s="179" t="str">
        <f t="shared" si="993"/>
        <v/>
      </c>
      <c r="BJ2534" s="179" t="str">
        <f t="shared" si="989"/>
        <v/>
      </c>
    </row>
    <row r="2535" spans="2:62" ht="20.100000000000001" customHeight="1" x14ac:dyDescent="0.25">
      <c r="B2535" s="147"/>
      <c r="C2535" s="151">
        <v>1854</v>
      </c>
      <c r="D2535" s="147">
        <f t="shared" si="962"/>
        <v>2551.4743011373807</v>
      </c>
      <c r="E2535" s="170">
        <f t="shared" si="963"/>
        <v>1.5621884211714213E-6</v>
      </c>
      <c r="F2535" s="170">
        <f t="shared" si="964"/>
        <v>0.99968225876504779</v>
      </c>
      <c r="G2535" s="147">
        <f t="shared" si="965"/>
        <v>1.5621884211714213E-6</v>
      </c>
      <c r="H2535" s="147" t="str">
        <f t="shared" si="966"/>
        <v/>
      </c>
      <c r="I2535" s="147" t="str">
        <f t="shared" si="967"/>
        <v/>
      </c>
      <c r="J2535" s="147">
        <f t="shared" si="968"/>
        <v>9.7662872049406154E-6</v>
      </c>
      <c r="K2535" s="147" t="str">
        <f t="shared" si="969"/>
        <v/>
      </c>
      <c r="L2535" s="147" t="str">
        <f t="shared" si="970"/>
        <v/>
      </c>
      <c r="P2535" s="151">
        <v>1854</v>
      </c>
      <c r="Q2535" s="147">
        <f t="shared" si="971"/>
        <v>82058.240522982029</v>
      </c>
      <c r="R2535" s="170">
        <f t="shared" si="972"/>
        <v>4.8573837127752394E-8</v>
      </c>
      <c r="S2535" s="170">
        <f t="shared" si="973"/>
        <v>0.99968225876504779</v>
      </c>
      <c r="T2535" s="147">
        <f t="shared" si="974"/>
        <v>4.8573837127752394E-8</v>
      </c>
      <c r="U2535" s="147" t="str">
        <f t="shared" si="975"/>
        <v/>
      </c>
      <c r="V2535" s="147" t="str">
        <f t="shared" si="976"/>
        <v/>
      </c>
      <c r="W2535" s="171">
        <f t="shared" si="977"/>
        <v>4.9528661324057682E-7</v>
      </c>
      <c r="X2535" s="169" t="str">
        <f t="shared" si="978"/>
        <v/>
      </c>
      <c r="Y2535" s="147" t="str">
        <f t="shared" si="979"/>
        <v/>
      </c>
      <c r="AC2535" s="151">
        <v>1854</v>
      </c>
      <c r="AD2535" s="147">
        <f t="shared" si="980"/>
        <v>3.4160000000000004</v>
      </c>
      <c r="AE2535" s="170">
        <f t="shared" si="981"/>
        <v>1.1668277547287043E-3</v>
      </c>
      <c r="AF2535" s="170">
        <f t="shared" si="982"/>
        <v>0.99968225876504779</v>
      </c>
      <c r="AG2535" s="147">
        <f t="shared" si="983"/>
        <v>1.1668277547287043E-3</v>
      </c>
      <c r="AH2535" s="147" t="str">
        <f t="shared" si="984"/>
        <v/>
      </c>
      <c r="AI2535" s="147" t="str">
        <f t="shared" si="985"/>
        <v/>
      </c>
      <c r="AJ2535" s="169">
        <f t="shared" si="986"/>
        <v>0</v>
      </c>
      <c r="AK2535" s="169" t="str">
        <f t="shared" si="987"/>
        <v/>
      </c>
      <c r="AL2535" s="169" t="str">
        <f t="shared" si="988"/>
        <v/>
      </c>
      <c r="AM2535" s="169"/>
      <c r="AN2535" s="169"/>
      <c r="AO2535" s="169"/>
      <c r="AP2535" s="169"/>
      <c r="AQ2535" s="169"/>
      <c r="AR2535" s="169"/>
      <c r="AS2535" s="169"/>
      <c r="AT2535" s="148"/>
      <c r="AU2535" s="149"/>
      <c r="AV2535" s="148"/>
      <c r="AW2535" s="173"/>
      <c r="AX2535" s="174"/>
      <c r="AY2535" s="175"/>
      <c r="AZ2535" s="175"/>
      <c r="BA2535" s="176"/>
      <c r="BB2535" s="176"/>
      <c r="BC2535" s="150"/>
      <c r="BE2535" s="151">
        <v>1831</v>
      </c>
      <c r="BF2535" s="164">
        <f t="shared" si="990"/>
        <v>11.711999999999755</v>
      </c>
      <c r="BG2535" s="177">
        <f t="shared" si="991"/>
        <v>0.11043661430256829</v>
      </c>
      <c r="BH2535" s="178">
        <f t="shared" si="992"/>
        <v>2.2853343054765607E-4</v>
      </c>
      <c r="BI2535" s="179" t="str">
        <f t="shared" si="993"/>
        <v/>
      </c>
      <c r="BJ2535" s="179" t="str">
        <f t="shared" si="989"/>
        <v/>
      </c>
    </row>
    <row r="2536" spans="2:62" ht="20.100000000000001" customHeight="1" x14ac:dyDescent="0.25">
      <c r="B2536" s="147"/>
      <c r="C2536" s="151">
        <v>1855</v>
      </c>
      <c r="D2536" s="147">
        <f t="shared" si="962"/>
        <v>2554.4619759630691</v>
      </c>
      <c r="E2536" s="170">
        <f t="shared" si="963"/>
        <v>1.540975522881423E-6</v>
      </c>
      <c r="F2536" s="170">
        <f t="shared" si="964"/>
        <v>0.99968689432141877</v>
      </c>
      <c r="G2536" s="147">
        <f t="shared" si="965"/>
        <v>1.540975522881423E-6</v>
      </c>
      <c r="H2536" s="147" t="str">
        <f t="shared" si="966"/>
        <v/>
      </c>
      <c r="I2536" s="147" t="str">
        <f t="shared" si="967"/>
        <v/>
      </c>
      <c r="J2536" s="147">
        <f t="shared" si="968"/>
        <v>9.8773519738979005E-6</v>
      </c>
      <c r="K2536" s="147" t="str">
        <f t="shared" si="969"/>
        <v/>
      </c>
      <c r="L2536" s="147" t="str">
        <f t="shared" si="970"/>
        <v/>
      </c>
      <c r="P2536" s="151">
        <v>1855</v>
      </c>
      <c r="Q2536" s="147">
        <f t="shared" si="971"/>
        <v>82154.327455678751</v>
      </c>
      <c r="R2536" s="170">
        <f t="shared" si="972"/>
        <v>4.7914254805555103E-8</v>
      </c>
      <c r="S2536" s="170">
        <f t="shared" si="973"/>
        <v>0.99968689432141877</v>
      </c>
      <c r="T2536" s="147">
        <f t="shared" si="974"/>
        <v>4.7914254805555103E-8</v>
      </c>
      <c r="U2536" s="147" t="str">
        <f t="shared" si="975"/>
        <v/>
      </c>
      <c r="V2536" s="147" t="str">
        <f t="shared" si="976"/>
        <v/>
      </c>
      <c r="W2536" s="171">
        <f t="shared" si="977"/>
        <v>4.9005947465050397E-7</v>
      </c>
      <c r="X2536" s="169" t="str">
        <f t="shared" si="978"/>
        <v/>
      </c>
      <c r="Y2536" s="147" t="str">
        <f t="shared" si="979"/>
        <v/>
      </c>
      <c r="AC2536" s="151">
        <v>1855</v>
      </c>
      <c r="AD2536" s="147">
        <f t="shared" si="980"/>
        <v>3.42</v>
      </c>
      <c r="AE2536" s="170">
        <f t="shared" si="981"/>
        <v>1.1509834441784845E-3</v>
      </c>
      <c r="AF2536" s="170">
        <f t="shared" si="982"/>
        <v>0.99968689432141877</v>
      </c>
      <c r="AG2536" s="147">
        <f t="shared" si="983"/>
        <v>1.1509834441784845E-3</v>
      </c>
      <c r="AH2536" s="147" t="str">
        <f t="shared" si="984"/>
        <v/>
      </c>
      <c r="AI2536" s="147" t="str">
        <f t="shared" si="985"/>
        <v/>
      </c>
      <c r="AJ2536" s="169">
        <f t="shared" si="986"/>
        <v>0</v>
      </c>
      <c r="AK2536" s="169" t="str">
        <f t="shared" si="987"/>
        <v/>
      </c>
      <c r="AL2536" s="169" t="str">
        <f t="shared" si="988"/>
        <v/>
      </c>
      <c r="AM2536" s="169"/>
      <c r="AN2536" s="169"/>
      <c r="AO2536" s="169"/>
      <c r="AP2536" s="169"/>
      <c r="AQ2536" s="169"/>
      <c r="AR2536" s="169"/>
      <c r="AS2536" s="169"/>
      <c r="AT2536" s="148"/>
      <c r="AU2536" s="149"/>
      <c r="AV2536" s="148"/>
      <c r="AW2536" s="173"/>
      <c r="AX2536" s="174"/>
      <c r="AY2536" s="175"/>
      <c r="AZ2536" s="175"/>
      <c r="BA2536" s="176"/>
      <c r="BB2536" s="176"/>
      <c r="BC2536" s="150"/>
      <c r="BE2536" s="151">
        <v>1832</v>
      </c>
      <c r="BF2536" s="164">
        <f t="shared" si="990"/>
        <v>11.718399999999754</v>
      </c>
      <c r="BG2536" s="177">
        <f t="shared" si="991"/>
        <v>0.11020808087202064</v>
      </c>
      <c r="BH2536" s="178">
        <f t="shared" si="992"/>
        <v>2.2811454161131284E-4</v>
      </c>
      <c r="BI2536" s="179" t="str">
        <f t="shared" si="993"/>
        <v/>
      </c>
      <c r="BJ2536" s="179" t="str">
        <f t="shared" si="989"/>
        <v/>
      </c>
    </row>
    <row r="2537" spans="2:62" ht="20.100000000000001" customHeight="1" x14ac:dyDescent="0.25">
      <c r="B2537" s="147"/>
      <c r="C2537" s="151">
        <v>1856</v>
      </c>
      <c r="D2537" s="147">
        <f t="shared" ref="D2537:D2600" si="994">D$675+(C2537*D$678)</f>
        <v>2557.4496507887566</v>
      </c>
      <c r="E2537" s="170">
        <f t="shared" ref="E2537:E2600" si="995">_xlfn.NORM.DIST(D2537,D$672,D$673,0)</f>
        <v>1.5200263531297009E-6</v>
      </c>
      <c r="F2537" s="170">
        <f t="shared" ref="F2537:F2600" si="996">_xlfn.NORM.DIST(D2537,D$672,D$673,1)</f>
        <v>0.99969146689524535</v>
      </c>
      <c r="G2537" s="147">
        <f t="shared" ref="G2537:G2600" si="997">IF(OR(F2537&lt;H$677,F2537&gt;H$678),E2537,"")</f>
        <v>1.5200263531297009E-6</v>
      </c>
      <c r="H2537" s="147" t="str">
        <f t="shared" ref="H2537:H2600" si="998">IF(AND(F2537&gt;H$677,F2537&lt;H$678),E2537,"")</f>
        <v/>
      </c>
      <c r="I2537" s="147" t="str">
        <f t="shared" ref="I2537:I2600" si="999">IF(E2537=MAX(E$681:E$2681),E2537,"")</f>
        <v/>
      </c>
      <c r="J2537" s="147">
        <f t="shared" ref="J2537:J2600" si="1000">_xlfn.NORM.DIST(D2537,H$673,H$674,0)</f>
        <v>9.9895199668186578E-6</v>
      </c>
      <c r="K2537" s="147" t="str">
        <f t="shared" ref="K2537:K2600" si="1001">IF(J2537=MAX(J$681:J$2681),E2537,"")</f>
        <v/>
      </c>
      <c r="L2537" s="147" t="str">
        <f t="shared" ref="L2537:L2600" si="1002">IF(K2537=MIN(K$681:K$2681),K2537,"")</f>
        <v/>
      </c>
      <c r="P2537" s="151">
        <v>1856</v>
      </c>
      <c r="Q2537" s="147">
        <f t="shared" ref="Q2537:Q2600" si="1003">Q$675+(P2537*Q$678)</f>
        <v>82250.414388375444</v>
      </c>
      <c r="R2537" s="170">
        <f t="shared" ref="R2537:R2600" si="1004">_xlfn.NORM.DIST(Q2537,Q$672,Q$673,0)</f>
        <v>4.7262872715090794E-8</v>
      </c>
      <c r="S2537" s="170">
        <f t="shared" ref="S2537:S2600" si="1005">_xlfn.NORM.DIST(Q2537,Q$672,Q$673,1)</f>
        <v>0.99969146689524535</v>
      </c>
      <c r="T2537" s="147">
        <f t="shared" ref="T2537:T2600" si="1006">IF(OR(S2537&lt;$U$677,S2537&gt;$U$678),R2537,"")</f>
        <v>4.7262872715090794E-8</v>
      </c>
      <c r="U2537" s="147" t="str">
        <f t="shared" ref="U2537:U2600" si="1007">IF(AND(S2537&gt;U$677,S2537&lt;U$678),R2537,"")</f>
        <v/>
      </c>
      <c r="V2537" s="147" t="str">
        <f t="shared" ref="V2537:V2600" si="1008">IF(R2537=MAX(R$681:R$2681),R2537,"")</f>
        <v/>
      </c>
      <c r="W2537" s="171">
        <f t="shared" ref="W2537:W2600" si="1009">_xlfn.NORM.DIST(Q2537,U$673,U$674,0)</f>
        <v>4.8487974391546676E-7</v>
      </c>
      <c r="X2537" s="169" t="str">
        <f t="shared" ref="X2537:X2600" si="1010">IF(W2537=MAX(W$681:W$2681),R2537,"")</f>
        <v/>
      </c>
      <c r="Y2537" s="147" t="str">
        <f t="shared" ref="Y2537:Y2600" si="1011">IF(X2537=MIN(X$681:X$2681),X2537,"")</f>
        <v/>
      </c>
      <c r="AC2537" s="151">
        <v>1856</v>
      </c>
      <c r="AD2537" s="147">
        <f t="shared" ref="AD2537:AD2600" si="1012">AD$675+(AC2537*AD$678)</f>
        <v>3.4240000000000004</v>
      </c>
      <c r="AE2537" s="170">
        <f t="shared" ref="AE2537:AE2600" si="1013">_xlfn.NORM.DIST(AD2537,AD$672,AD$673,0)</f>
        <v>1.1353361174069102E-3</v>
      </c>
      <c r="AF2537" s="170">
        <f t="shared" ref="AF2537:AF2600" si="1014">_xlfn.NORM.DIST(AD2537,AD$672,AD$673,1)</f>
        <v>0.99969146689524535</v>
      </c>
      <c r="AG2537" s="147">
        <f t="shared" ref="AG2537:AG2600" si="1015">IF(OR(AF2537&lt;H$677,AF2537&gt;H$678),AE2537,"")</f>
        <v>1.1353361174069102E-3</v>
      </c>
      <c r="AH2537" s="147" t="str">
        <f t="shared" ref="AH2537:AH2600" si="1016">IF(AND(AF2537&gt;U$677,AF2537&lt;U$678),AE2537,"")</f>
        <v/>
      </c>
      <c r="AI2537" s="147" t="str">
        <f t="shared" ref="AI2537:AI2600" si="1017">IF(AE2537=MAX(AE$681:AE$2681),AE2537,"")</f>
        <v/>
      </c>
      <c r="AJ2537" s="169">
        <f t="shared" ref="AJ2537:AJ2600" si="1018">_xlfn.NORM.DIST(AC2537,AH$673,AH$674,0)</f>
        <v>0</v>
      </c>
      <c r="AK2537" s="169" t="str">
        <f t="shared" ref="AK2537:AK2600" si="1019">IF(AJ2537=MAX(AJ$681:AJ$2681),AE2537,"")</f>
        <v/>
      </c>
      <c r="AL2537" s="169" t="str">
        <f t="shared" ref="AL2537:AL2600" si="1020">IF(AK2537=MIN(AK$681:AK$2681),AK2537,"")</f>
        <v/>
      </c>
      <c r="AM2537" s="169"/>
      <c r="AN2537" s="169"/>
      <c r="AO2537" s="169"/>
      <c r="AP2537" s="169"/>
      <c r="AQ2537" s="169"/>
      <c r="AR2537" s="169"/>
      <c r="AS2537" s="169"/>
      <c r="AT2537" s="148"/>
      <c r="AU2537" s="149"/>
      <c r="AV2537" s="148"/>
      <c r="AW2537" s="173"/>
      <c r="AX2537" s="174"/>
      <c r="AY2537" s="175"/>
      <c r="AZ2537" s="175"/>
      <c r="BA2537" s="176"/>
      <c r="BB2537" s="176"/>
      <c r="BC2537" s="150"/>
      <c r="BE2537" s="151">
        <v>1833</v>
      </c>
      <c r="BF2537" s="164">
        <f t="shared" si="990"/>
        <v>11.724799999999753</v>
      </c>
      <c r="BG2537" s="177">
        <f t="shared" si="991"/>
        <v>0.10997996633040932</v>
      </c>
      <c r="BH2537" s="178">
        <f t="shared" si="992"/>
        <v>2.2769625077416478E-4</v>
      </c>
      <c r="BI2537" s="179" t="str">
        <f t="shared" si="993"/>
        <v/>
      </c>
      <c r="BJ2537" s="179" t="str">
        <f t="shared" si="989"/>
        <v/>
      </c>
    </row>
    <row r="2538" spans="2:62" ht="20.100000000000001" customHeight="1" x14ac:dyDescent="0.25">
      <c r="B2538" s="147"/>
      <c r="C2538" s="151">
        <v>1857</v>
      </c>
      <c r="D2538" s="147">
        <f t="shared" si="994"/>
        <v>2560.437325614444</v>
      </c>
      <c r="E2538" s="170">
        <f t="shared" si="995"/>
        <v>1.4993379924052669E-6</v>
      </c>
      <c r="F2538" s="170">
        <f t="shared" si="996"/>
        <v>0.99969597727009463</v>
      </c>
      <c r="G2538" s="147">
        <f t="shared" si="997"/>
        <v>1.4993379924052669E-6</v>
      </c>
      <c r="H2538" s="147" t="str">
        <f t="shared" si="998"/>
        <v/>
      </c>
      <c r="I2538" s="147" t="str">
        <f t="shared" si="999"/>
        <v/>
      </c>
      <c r="J2538" s="147">
        <f t="shared" si="1000"/>
        <v>1.0102800102274322E-5</v>
      </c>
      <c r="K2538" s="147" t="str">
        <f t="shared" si="1001"/>
        <v/>
      </c>
      <c r="L2538" s="147" t="str">
        <f t="shared" si="1002"/>
        <v/>
      </c>
      <c r="P2538" s="151">
        <v>1857</v>
      </c>
      <c r="Q2538" s="147">
        <f t="shared" si="1003"/>
        <v>82346.501321072137</v>
      </c>
      <c r="R2538" s="170">
        <f t="shared" si="1004"/>
        <v>4.66196000786726E-8</v>
      </c>
      <c r="S2538" s="170">
        <f t="shared" si="1005"/>
        <v>0.99969597727009463</v>
      </c>
      <c r="T2538" s="147">
        <f t="shared" si="1006"/>
        <v>4.66196000786726E-8</v>
      </c>
      <c r="U2538" s="147" t="str">
        <f t="shared" si="1007"/>
        <v/>
      </c>
      <c r="V2538" s="147" t="str">
        <f t="shared" si="1008"/>
        <v/>
      </c>
      <c r="W2538" s="171">
        <f t="shared" si="1009"/>
        <v>4.7974708482768306E-7</v>
      </c>
      <c r="X2538" s="169" t="str">
        <f t="shared" si="1010"/>
        <v/>
      </c>
      <c r="Y2538" s="147" t="str">
        <f t="shared" si="1011"/>
        <v/>
      </c>
      <c r="AC2538" s="151">
        <v>1857</v>
      </c>
      <c r="AD2538" s="147">
        <f t="shared" si="1012"/>
        <v>3.4279999999999999</v>
      </c>
      <c r="AE2538" s="170">
        <f t="shared" si="1013"/>
        <v>1.1198835937766252E-3</v>
      </c>
      <c r="AF2538" s="170">
        <f t="shared" si="1014"/>
        <v>0.99969597727009463</v>
      </c>
      <c r="AG2538" s="147">
        <f t="shared" si="1015"/>
        <v>1.1198835937766252E-3</v>
      </c>
      <c r="AH2538" s="147" t="str">
        <f t="shared" si="1016"/>
        <v/>
      </c>
      <c r="AI2538" s="147" t="str">
        <f t="shared" si="1017"/>
        <v/>
      </c>
      <c r="AJ2538" s="169">
        <f t="shared" si="1018"/>
        <v>0</v>
      </c>
      <c r="AK2538" s="169" t="str">
        <f t="shared" si="1019"/>
        <v/>
      </c>
      <c r="AL2538" s="169" t="str">
        <f t="shared" si="1020"/>
        <v/>
      </c>
      <c r="AM2538" s="169"/>
      <c r="AN2538" s="169"/>
      <c r="AO2538" s="169"/>
      <c r="AP2538" s="169"/>
      <c r="AQ2538" s="169"/>
      <c r="AR2538" s="169"/>
      <c r="AS2538" s="169"/>
      <c r="AT2538" s="148"/>
      <c r="AU2538" s="149"/>
      <c r="AV2538" s="148"/>
      <c r="AW2538" s="173"/>
      <c r="AX2538" s="174"/>
      <c r="AY2538" s="175"/>
      <c r="AZ2538" s="175"/>
      <c r="BA2538" s="176"/>
      <c r="BB2538" s="176"/>
      <c r="BC2538" s="150"/>
      <c r="BE2538" s="151">
        <v>1834</v>
      </c>
      <c r="BF2538" s="164">
        <f t="shared" si="990"/>
        <v>11.731199999999752</v>
      </c>
      <c r="BG2538" s="177">
        <f t="shared" si="991"/>
        <v>0.10975227007963516</v>
      </c>
      <c r="BH2538" s="178">
        <f t="shared" si="992"/>
        <v>2.2727855774810901E-4</v>
      </c>
      <c r="BI2538" s="179" t="str">
        <f t="shared" si="993"/>
        <v/>
      </c>
      <c r="BJ2538" s="179" t="str">
        <f t="shared" si="989"/>
        <v/>
      </c>
    </row>
    <row r="2539" spans="2:62" ht="20.100000000000001" customHeight="1" x14ac:dyDescent="0.25">
      <c r="B2539" s="147"/>
      <c r="C2539" s="151">
        <v>1858</v>
      </c>
      <c r="D2539" s="147">
        <f t="shared" si="994"/>
        <v>2563.4250004401324</v>
      </c>
      <c r="E2539" s="170">
        <f t="shared" si="995"/>
        <v>1.4789075484766498E-6</v>
      </c>
      <c r="F2539" s="170">
        <f t="shared" si="996"/>
        <v>0.99970042622085187</v>
      </c>
      <c r="G2539" s="147">
        <f t="shared" si="997"/>
        <v>1.4789075484766498E-6</v>
      </c>
      <c r="H2539" s="147" t="str">
        <f t="shared" si="998"/>
        <v/>
      </c>
      <c r="I2539" s="147" t="str">
        <f t="shared" si="999"/>
        <v/>
      </c>
      <c r="J2539" s="147">
        <f t="shared" si="1000"/>
        <v>1.0217201346359071E-5</v>
      </c>
      <c r="K2539" s="147" t="str">
        <f t="shared" si="1001"/>
        <v/>
      </c>
      <c r="L2539" s="147" t="str">
        <f t="shared" si="1002"/>
        <v/>
      </c>
      <c r="P2539" s="151">
        <v>1858</v>
      </c>
      <c r="Q2539" s="147">
        <f t="shared" si="1003"/>
        <v>82442.58825376883</v>
      </c>
      <c r="R2539" s="170">
        <f t="shared" si="1004"/>
        <v>4.5984346966828388E-8</v>
      </c>
      <c r="S2539" s="170">
        <f t="shared" si="1005"/>
        <v>0.99970042622085187</v>
      </c>
      <c r="T2539" s="147">
        <f t="shared" si="1006"/>
        <v>4.5984346966828388E-8</v>
      </c>
      <c r="U2539" s="147" t="str">
        <f t="shared" si="1007"/>
        <v/>
      </c>
      <c r="V2539" s="147" t="str">
        <f t="shared" si="1008"/>
        <v/>
      </c>
      <c r="W2539" s="171">
        <f t="shared" si="1009"/>
        <v>4.7466116248815416E-7</v>
      </c>
      <c r="X2539" s="169" t="str">
        <f t="shared" si="1010"/>
        <v/>
      </c>
      <c r="Y2539" s="147" t="str">
        <f t="shared" si="1011"/>
        <v/>
      </c>
      <c r="AC2539" s="151">
        <v>1858</v>
      </c>
      <c r="AD2539" s="147">
        <f t="shared" si="1012"/>
        <v>3.4320000000000004</v>
      </c>
      <c r="AE2539" s="170">
        <f t="shared" si="1013"/>
        <v>1.1046237130258364E-3</v>
      </c>
      <c r="AF2539" s="170">
        <f t="shared" si="1014"/>
        <v>0.99970042622085187</v>
      </c>
      <c r="AG2539" s="147">
        <f t="shared" si="1015"/>
        <v>1.1046237130258364E-3</v>
      </c>
      <c r="AH2539" s="147" t="str">
        <f t="shared" si="1016"/>
        <v/>
      </c>
      <c r="AI2539" s="147" t="str">
        <f t="shared" si="1017"/>
        <v/>
      </c>
      <c r="AJ2539" s="169">
        <f t="shared" si="1018"/>
        <v>0</v>
      </c>
      <c r="AK2539" s="169" t="str">
        <f t="shared" si="1019"/>
        <v/>
      </c>
      <c r="AL2539" s="169" t="str">
        <f t="shared" si="1020"/>
        <v/>
      </c>
      <c r="AM2539" s="169"/>
      <c r="AN2539" s="169"/>
      <c r="AO2539" s="169"/>
      <c r="AP2539" s="169"/>
      <c r="AQ2539" s="169"/>
      <c r="AR2539" s="169"/>
      <c r="AS2539" s="169"/>
      <c r="AT2539" s="148"/>
      <c r="AU2539" s="149"/>
      <c r="AV2539" s="148"/>
      <c r="AW2539" s="173"/>
      <c r="AX2539" s="174"/>
      <c r="AY2539" s="175"/>
      <c r="AZ2539" s="175"/>
      <c r="BA2539" s="176"/>
      <c r="BB2539" s="176"/>
      <c r="BC2539" s="150"/>
      <c r="BE2539" s="151">
        <v>1835</v>
      </c>
      <c r="BF2539" s="164">
        <f t="shared" si="990"/>
        <v>11.737599999999752</v>
      </c>
      <c r="BG2539" s="177">
        <f t="shared" si="991"/>
        <v>0.10952499152188705</v>
      </c>
      <c r="BH2539" s="178">
        <f t="shared" si="992"/>
        <v>2.2686146224153159E-4</v>
      </c>
      <c r="BI2539" s="179" t="str">
        <f t="shared" si="993"/>
        <v/>
      </c>
      <c r="BJ2539" s="179" t="str">
        <f t="shared" si="989"/>
        <v/>
      </c>
    </row>
    <row r="2540" spans="2:62" ht="20.100000000000001" customHeight="1" x14ac:dyDescent="0.25">
      <c r="B2540" s="147"/>
      <c r="C2540" s="151">
        <v>1859</v>
      </c>
      <c r="D2540" s="147">
        <f t="shared" si="994"/>
        <v>2566.4126752658199</v>
      </c>
      <c r="E2540" s="170">
        <f t="shared" si="995"/>
        <v>1.4587321562044482E-6</v>
      </c>
      <c r="F2540" s="170">
        <f t="shared" si="996"/>
        <v>0.99970481451380178</v>
      </c>
      <c r="G2540" s="147">
        <f t="shared" si="997"/>
        <v>1.4587321562044482E-6</v>
      </c>
      <c r="H2540" s="147" t="str">
        <f t="shared" si="998"/>
        <v/>
      </c>
      <c r="I2540" s="147" t="str">
        <f t="shared" si="999"/>
        <v/>
      </c>
      <c r="J2540" s="147">
        <f t="shared" si="1000"/>
        <v>1.0332732712651573E-5</v>
      </c>
      <c r="K2540" s="147" t="str">
        <f t="shared" si="1001"/>
        <v/>
      </c>
      <c r="L2540" s="147" t="str">
        <f t="shared" si="1002"/>
        <v/>
      </c>
      <c r="P2540" s="151">
        <v>1859</v>
      </c>
      <c r="Q2540" s="147">
        <f t="shared" si="1003"/>
        <v>82538.675186465523</v>
      </c>
      <c r="R2540" s="170">
        <f t="shared" si="1004"/>
        <v>4.5357024292471624E-8</v>
      </c>
      <c r="S2540" s="170">
        <f t="shared" si="1005"/>
        <v>0.99970481451380178</v>
      </c>
      <c r="T2540" s="147">
        <f t="shared" si="1006"/>
        <v>4.5357024292471624E-8</v>
      </c>
      <c r="U2540" s="147" t="str">
        <f t="shared" si="1007"/>
        <v/>
      </c>
      <c r="V2540" s="147" t="str">
        <f t="shared" si="1008"/>
        <v/>
      </c>
      <c r="W2540" s="171">
        <f t="shared" si="1009"/>
        <v>4.6962164331412563E-7</v>
      </c>
      <c r="X2540" s="169" t="str">
        <f t="shared" si="1010"/>
        <v/>
      </c>
      <c r="Y2540" s="147" t="str">
        <f t="shared" si="1011"/>
        <v/>
      </c>
      <c r="AC2540" s="151">
        <v>1859</v>
      </c>
      <c r="AD2540" s="147">
        <f t="shared" si="1012"/>
        <v>3.4359999999999999</v>
      </c>
      <c r="AE2540" s="170">
        <f t="shared" si="1013"/>
        <v>1.089554335128328E-3</v>
      </c>
      <c r="AF2540" s="170">
        <f t="shared" si="1014"/>
        <v>0.99970481451380178</v>
      </c>
      <c r="AG2540" s="147">
        <f t="shared" si="1015"/>
        <v>1.089554335128328E-3</v>
      </c>
      <c r="AH2540" s="147" t="str">
        <f t="shared" si="1016"/>
        <v/>
      </c>
      <c r="AI2540" s="147" t="str">
        <f t="shared" si="1017"/>
        <v/>
      </c>
      <c r="AJ2540" s="169">
        <f t="shared" si="1018"/>
        <v>0</v>
      </c>
      <c r="AK2540" s="169" t="str">
        <f t="shared" si="1019"/>
        <v/>
      </c>
      <c r="AL2540" s="169" t="str">
        <f t="shared" si="1020"/>
        <v/>
      </c>
      <c r="AM2540" s="169"/>
      <c r="AN2540" s="169"/>
      <c r="AO2540" s="169"/>
      <c r="AP2540" s="169"/>
      <c r="AQ2540" s="169"/>
      <c r="AR2540" s="169"/>
      <c r="AS2540" s="169"/>
      <c r="AT2540" s="148"/>
      <c r="AU2540" s="149"/>
      <c r="AV2540" s="148"/>
      <c r="AW2540" s="173"/>
      <c r="AX2540" s="174"/>
      <c r="AY2540" s="175"/>
      <c r="AZ2540" s="175"/>
      <c r="BA2540" s="176"/>
      <c r="BB2540" s="176"/>
      <c r="BC2540" s="150"/>
      <c r="BE2540" s="151">
        <v>1836</v>
      </c>
      <c r="BF2540" s="164">
        <f t="shared" si="990"/>
        <v>11.743999999999751</v>
      </c>
      <c r="BG2540" s="177">
        <f t="shared" si="991"/>
        <v>0.10929813005964552</v>
      </c>
      <c r="BH2540" s="178">
        <f t="shared" si="992"/>
        <v>2.2644496396140301E-4</v>
      </c>
      <c r="BI2540" s="179" t="str">
        <f t="shared" si="993"/>
        <v/>
      </c>
      <c r="BJ2540" s="179" t="str">
        <f t="shared" si="989"/>
        <v/>
      </c>
    </row>
    <row r="2541" spans="2:62" ht="20.100000000000001" customHeight="1" x14ac:dyDescent="0.25">
      <c r="B2541" s="147"/>
      <c r="C2541" s="151">
        <v>1860</v>
      </c>
      <c r="D2541" s="147">
        <f t="shared" si="994"/>
        <v>2569.4003500915082</v>
      </c>
      <c r="E2541" s="170">
        <f t="shared" si="995"/>
        <v>1.4388089773542592E-6</v>
      </c>
      <c r="F2541" s="170">
        <f t="shared" si="996"/>
        <v>0.9997091429067092</v>
      </c>
      <c r="G2541" s="147">
        <f t="shared" si="997"/>
        <v>1.4388089773542592E-6</v>
      </c>
      <c r="H2541" s="147" t="str">
        <f t="shared" si="998"/>
        <v/>
      </c>
      <c r="I2541" s="147" t="str">
        <f t="shared" si="999"/>
        <v/>
      </c>
      <c r="J2541" s="147">
        <f t="shared" si="1000"/>
        <v>1.0449403262172849E-5</v>
      </c>
      <c r="K2541" s="147" t="str">
        <f t="shared" si="1001"/>
        <v/>
      </c>
      <c r="L2541" s="147" t="str">
        <f t="shared" si="1002"/>
        <v/>
      </c>
      <c r="P2541" s="151">
        <v>1860</v>
      </c>
      <c r="Q2541" s="147">
        <f t="shared" si="1003"/>
        <v>82634.762119162246</v>
      </c>
      <c r="R2541" s="170">
        <f t="shared" si="1004"/>
        <v>4.4737543805085543E-8</v>
      </c>
      <c r="S2541" s="170">
        <f t="shared" si="1005"/>
        <v>0.9997091429067092</v>
      </c>
      <c r="T2541" s="147">
        <f t="shared" si="1006"/>
        <v>4.4737543805085543E-8</v>
      </c>
      <c r="U2541" s="147" t="str">
        <f t="shared" si="1007"/>
        <v/>
      </c>
      <c r="V2541" s="147" t="str">
        <f t="shared" si="1008"/>
        <v/>
      </c>
      <c r="W2541" s="171">
        <f t="shared" si="1009"/>
        <v>4.6462819504636972E-7</v>
      </c>
      <c r="X2541" s="169" t="str">
        <f t="shared" si="1010"/>
        <v/>
      </c>
      <c r="Y2541" s="147" t="str">
        <f t="shared" si="1011"/>
        <v/>
      </c>
      <c r="AC2541" s="151">
        <v>1860</v>
      </c>
      <c r="AD2541" s="147">
        <f t="shared" si="1012"/>
        <v>3.4400000000000004</v>
      </c>
      <c r="AE2541" s="170">
        <f t="shared" si="1013"/>
        <v>1.0746733401537337E-3</v>
      </c>
      <c r="AF2541" s="170">
        <f t="shared" si="1014"/>
        <v>0.9997091429067092</v>
      </c>
      <c r="AG2541" s="147">
        <f t="shared" si="1015"/>
        <v>1.0746733401537337E-3</v>
      </c>
      <c r="AH2541" s="147" t="str">
        <f t="shared" si="1016"/>
        <v/>
      </c>
      <c r="AI2541" s="147" t="str">
        <f t="shared" si="1017"/>
        <v/>
      </c>
      <c r="AJ2541" s="169">
        <f t="shared" si="1018"/>
        <v>0</v>
      </c>
      <c r="AK2541" s="169" t="str">
        <f t="shared" si="1019"/>
        <v/>
      </c>
      <c r="AL2541" s="169" t="str">
        <f t="shared" si="1020"/>
        <v/>
      </c>
      <c r="AM2541" s="169"/>
      <c r="AN2541" s="169"/>
      <c r="AO2541" s="169"/>
      <c r="AP2541" s="169"/>
      <c r="AQ2541" s="169"/>
      <c r="AR2541" s="169"/>
      <c r="AS2541" s="169"/>
      <c r="AT2541" s="148"/>
      <c r="AU2541" s="149"/>
      <c r="AV2541" s="148"/>
      <c r="AW2541" s="173"/>
      <c r="AX2541" s="174"/>
      <c r="AY2541" s="175"/>
      <c r="AZ2541" s="175"/>
      <c r="BA2541" s="176"/>
      <c r="BB2541" s="176"/>
      <c r="BC2541" s="150"/>
      <c r="BE2541" s="151">
        <v>1837</v>
      </c>
      <c r="BF2541" s="164">
        <f t="shared" si="990"/>
        <v>11.75039999999975</v>
      </c>
      <c r="BG2541" s="177">
        <f t="shared" si="991"/>
        <v>0.10907168509568411</v>
      </c>
      <c r="BH2541" s="178">
        <f t="shared" si="992"/>
        <v>2.2602906261215416E-4</v>
      </c>
      <c r="BI2541" s="179" t="str">
        <f t="shared" si="993"/>
        <v/>
      </c>
      <c r="BJ2541" s="179" t="str">
        <f t="shared" si="989"/>
        <v/>
      </c>
    </row>
    <row r="2542" spans="2:62" ht="20.100000000000001" customHeight="1" x14ac:dyDescent="0.25">
      <c r="B2542" s="147"/>
      <c r="C2542" s="151">
        <v>1861</v>
      </c>
      <c r="D2542" s="147">
        <f t="shared" si="994"/>
        <v>2572.3880249171957</v>
      </c>
      <c r="E2542" s="170">
        <f t="shared" si="995"/>
        <v>1.4191352004100792E-6</v>
      </c>
      <c r="F2542" s="170">
        <f t="shared" si="996"/>
        <v>0.99971341214889942</v>
      </c>
      <c r="G2542" s="147">
        <f t="shared" si="997"/>
        <v>1.4191352004100792E-6</v>
      </c>
      <c r="H2542" s="147" t="str">
        <f t="shared" si="998"/>
        <v/>
      </c>
      <c r="I2542" s="147" t="str">
        <f t="shared" si="999"/>
        <v/>
      </c>
      <c r="J2542" s="147">
        <f t="shared" si="1000"/>
        <v>1.0567222103339208E-5</v>
      </c>
      <c r="K2542" s="147" t="str">
        <f t="shared" si="1001"/>
        <v/>
      </c>
      <c r="L2542" s="147" t="str">
        <f t="shared" si="1002"/>
        <v/>
      </c>
      <c r="P2542" s="151">
        <v>1861</v>
      </c>
      <c r="Q2542" s="147">
        <f t="shared" si="1003"/>
        <v>82730.849051858939</v>
      </c>
      <c r="R2542" s="170">
        <f t="shared" si="1004"/>
        <v>4.4125818084920588E-8</v>
      </c>
      <c r="S2542" s="170">
        <f t="shared" si="1005"/>
        <v>0.99971341214889942</v>
      </c>
      <c r="T2542" s="147">
        <f t="shared" si="1006"/>
        <v>4.4125818084920588E-8</v>
      </c>
      <c r="U2542" s="147" t="str">
        <f t="shared" si="1007"/>
        <v/>
      </c>
      <c r="V2542" s="147" t="str">
        <f t="shared" si="1008"/>
        <v/>
      </c>
      <c r="W2542" s="171">
        <f t="shared" si="1009"/>
        <v>4.5968048675629027E-7</v>
      </c>
      <c r="X2542" s="169" t="str">
        <f t="shared" si="1010"/>
        <v/>
      </c>
      <c r="Y2542" s="147" t="str">
        <f t="shared" si="1011"/>
        <v/>
      </c>
      <c r="AC2542" s="151">
        <v>1861</v>
      </c>
      <c r="AD2542" s="147">
        <f t="shared" si="1012"/>
        <v>3.444</v>
      </c>
      <c r="AE2542" s="170">
        <f t="shared" si="1013"/>
        <v>1.0599786281281522E-3</v>
      </c>
      <c r="AF2542" s="170">
        <f t="shared" si="1014"/>
        <v>0.99971341214889942</v>
      </c>
      <c r="AG2542" s="147">
        <f t="shared" si="1015"/>
        <v>1.0599786281281522E-3</v>
      </c>
      <c r="AH2542" s="147" t="str">
        <f t="shared" si="1016"/>
        <v/>
      </c>
      <c r="AI2542" s="147" t="str">
        <f t="shared" si="1017"/>
        <v/>
      </c>
      <c r="AJ2542" s="169">
        <f t="shared" si="1018"/>
        <v>0</v>
      </c>
      <c r="AK2542" s="169" t="str">
        <f t="shared" si="1019"/>
        <v/>
      </c>
      <c r="AL2542" s="169" t="str">
        <f t="shared" si="1020"/>
        <v/>
      </c>
      <c r="AM2542" s="169"/>
      <c r="AN2542" s="169"/>
      <c r="AO2542" s="169"/>
      <c r="AP2542" s="169"/>
      <c r="AQ2542" s="169"/>
      <c r="AR2542" s="169"/>
      <c r="AS2542" s="169"/>
      <c r="AT2542" s="148"/>
      <c r="AU2542" s="149"/>
      <c r="AV2542" s="148"/>
      <c r="AW2542" s="173"/>
      <c r="AX2542" s="174"/>
      <c r="AY2542" s="175"/>
      <c r="AZ2542" s="175"/>
      <c r="BA2542" s="176"/>
      <c r="BB2542" s="176"/>
      <c r="BC2542" s="150"/>
      <c r="BE2542" s="151">
        <v>1838</v>
      </c>
      <c r="BF2542" s="164">
        <f t="shared" si="990"/>
        <v>11.75679999999975</v>
      </c>
      <c r="BG2542" s="177">
        <f t="shared" si="991"/>
        <v>0.10884565603307196</v>
      </c>
      <c r="BH2542" s="178">
        <f t="shared" si="992"/>
        <v>2.2561375789660609E-4</v>
      </c>
      <c r="BI2542" s="179" t="str">
        <f t="shared" si="993"/>
        <v/>
      </c>
      <c r="BJ2542" s="179" t="str">
        <f t="shared" si="989"/>
        <v/>
      </c>
    </row>
    <row r="2543" spans="2:62" ht="20.100000000000001" customHeight="1" x14ac:dyDescent="0.25">
      <c r="B2543" s="147"/>
      <c r="C2543" s="151">
        <v>1862</v>
      </c>
      <c r="D2543" s="147">
        <f t="shared" si="994"/>
        <v>2575.3756997428832</v>
      </c>
      <c r="E2543" s="170">
        <f t="shared" si="995"/>
        <v>1.3997080403880513E-6</v>
      </c>
      <c r="F2543" s="170">
        <f t="shared" si="996"/>
        <v>0.99971762298133715</v>
      </c>
      <c r="G2543" s="147">
        <f t="shared" si="997"/>
        <v>1.3997080403880513E-6</v>
      </c>
      <c r="H2543" s="147" t="str">
        <f t="shared" si="998"/>
        <v/>
      </c>
      <c r="I2543" s="147" t="str">
        <f t="shared" si="999"/>
        <v/>
      </c>
      <c r="J2543" s="147">
        <f t="shared" si="1000"/>
        <v>1.0686198391911495E-5</v>
      </c>
      <c r="K2543" s="147" t="str">
        <f t="shared" si="1001"/>
        <v/>
      </c>
      <c r="L2543" s="147" t="str">
        <f t="shared" si="1002"/>
        <v/>
      </c>
      <c r="P2543" s="151">
        <v>1862</v>
      </c>
      <c r="Q2543" s="147">
        <f t="shared" si="1003"/>
        <v>82826.935984555632</v>
      </c>
      <c r="R2543" s="170">
        <f t="shared" si="1004"/>
        <v>4.3521760537203542E-8</v>
      </c>
      <c r="S2543" s="170">
        <f t="shared" si="1005"/>
        <v>0.99971762298133715</v>
      </c>
      <c r="T2543" s="147">
        <f t="shared" si="1006"/>
        <v>4.3521760537203542E-8</v>
      </c>
      <c r="U2543" s="147" t="str">
        <f t="shared" si="1007"/>
        <v/>
      </c>
      <c r="V2543" s="147" t="str">
        <f t="shared" si="1008"/>
        <v/>
      </c>
      <c r="W2543" s="171">
        <f t="shared" si="1009"/>
        <v>4.54778188852833E-7</v>
      </c>
      <c r="X2543" s="169" t="str">
        <f t="shared" si="1010"/>
        <v/>
      </c>
      <c r="Y2543" s="147" t="str">
        <f t="shared" si="1011"/>
        <v/>
      </c>
      <c r="AC2543" s="151">
        <v>1862</v>
      </c>
      <c r="AD2543" s="147">
        <f t="shared" si="1012"/>
        <v>3.4480000000000004</v>
      </c>
      <c r="AE2543" s="170">
        <f t="shared" si="1013"/>
        <v>1.0454681188950439E-3</v>
      </c>
      <c r="AF2543" s="170">
        <f t="shared" si="1014"/>
        <v>0.99971762298133715</v>
      </c>
      <c r="AG2543" s="147">
        <f t="shared" si="1015"/>
        <v>1.0454681188950439E-3</v>
      </c>
      <c r="AH2543" s="147" t="str">
        <f t="shared" si="1016"/>
        <v/>
      </c>
      <c r="AI2543" s="147" t="str">
        <f t="shared" si="1017"/>
        <v/>
      </c>
      <c r="AJ2543" s="169">
        <f t="shared" si="1018"/>
        <v>0</v>
      </c>
      <c r="AK2543" s="169" t="str">
        <f t="shared" si="1019"/>
        <v/>
      </c>
      <c r="AL2543" s="169" t="str">
        <f t="shared" si="1020"/>
        <v/>
      </c>
      <c r="AM2543" s="169"/>
      <c r="AN2543" s="169"/>
      <c r="AO2543" s="169"/>
      <c r="AP2543" s="169"/>
      <c r="AQ2543" s="169"/>
      <c r="AR2543" s="169"/>
      <c r="AS2543" s="169"/>
      <c r="AT2543" s="148"/>
      <c r="AU2543" s="149"/>
      <c r="AV2543" s="148"/>
      <c r="AW2543" s="173"/>
      <c r="AX2543" s="174"/>
      <c r="AY2543" s="175"/>
      <c r="AZ2543" s="175"/>
      <c r="BA2543" s="176"/>
      <c r="BB2543" s="176"/>
      <c r="BC2543" s="150"/>
      <c r="BE2543" s="151">
        <v>1839</v>
      </c>
      <c r="BF2543" s="164">
        <f t="shared" si="990"/>
        <v>11.763199999999749</v>
      </c>
      <c r="BG2543" s="177">
        <f t="shared" si="991"/>
        <v>0.10862004227517535</v>
      </c>
      <c r="BH2543" s="178">
        <f t="shared" si="992"/>
        <v>2.2519904951527614E-4</v>
      </c>
      <c r="BI2543" s="179" t="str">
        <f t="shared" si="993"/>
        <v/>
      </c>
      <c r="BJ2543" s="179" t="str">
        <f t="shared" si="989"/>
        <v/>
      </c>
    </row>
    <row r="2544" spans="2:62" ht="20.100000000000001" customHeight="1" x14ac:dyDescent="0.25">
      <c r="B2544" s="147"/>
      <c r="C2544" s="151">
        <v>1863</v>
      </c>
      <c r="D2544" s="147">
        <f t="shared" si="994"/>
        <v>2578.3633745685715</v>
      </c>
      <c r="E2544" s="170">
        <f t="shared" si="995"/>
        <v>1.3805247386507118E-6</v>
      </c>
      <c r="F2544" s="170">
        <f t="shared" si="996"/>
        <v>0.9997217761367061</v>
      </c>
      <c r="G2544" s="147">
        <f t="shared" si="997"/>
        <v>1.3805247386507118E-6</v>
      </c>
      <c r="H2544" s="147" t="str">
        <f t="shared" si="998"/>
        <v/>
      </c>
      <c r="I2544" s="147" t="str">
        <f t="shared" si="999"/>
        <v/>
      </c>
      <c r="J2544" s="147">
        <f t="shared" si="1000"/>
        <v>1.0806341330939505E-5</v>
      </c>
      <c r="K2544" s="147" t="str">
        <f t="shared" si="1001"/>
        <v/>
      </c>
      <c r="L2544" s="147" t="str">
        <f t="shared" si="1002"/>
        <v/>
      </c>
      <c r="P2544" s="151">
        <v>1863</v>
      </c>
      <c r="Q2544" s="147">
        <f t="shared" si="1003"/>
        <v>82923.022917252325</v>
      </c>
      <c r="R2544" s="170">
        <f t="shared" si="1004"/>
        <v>4.2925285386361589E-8</v>
      </c>
      <c r="S2544" s="170">
        <f t="shared" si="1005"/>
        <v>0.9997217761367061</v>
      </c>
      <c r="T2544" s="147">
        <f t="shared" si="1006"/>
        <v>4.2925285386361589E-8</v>
      </c>
      <c r="U2544" s="147" t="str">
        <f t="shared" si="1007"/>
        <v/>
      </c>
      <c r="V2544" s="147" t="str">
        <f t="shared" si="1008"/>
        <v/>
      </c>
      <c r="W2544" s="171">
        <f t="shared" si="1009"/>
        <v>4.4992097308922622E-7</v>
      </c>
      <c r="X2544" s="169" t="str">
        <f t="shared" si="1010"/>
        <v/>
      </c>
      <c r="Y2544" s="147" t="str">
        <f t="shared" si="1011"/>
        <v/>
      </c>
      <c r="AC2544" s="151">
        <v>1863</v>
      </c>
      <c r="AD2544" s="147">
        <f t="shared" si="1012"/>
        <v>3.452</v>
      </c>
      <c r="AE2544" s="170">
        <f t="shared" si="1013"/>
        <v>1.0311397519764927E-3</v>
      </c>
      <c r="AF2544" s="170">
        <f t="shared" si="1014"/>
        <v>0.9997217761367061</v>
      </c>
      <c r="AG2544" s="147">
        <f t="shared" si="1015"/>
        <v>1.0311397519764927E-3</v>
      </c>
      <c r="AH2544" s="147" t="str">
        <f t="shared" si="1016"/>
        <v/>
      </c>
      <c r="AI2544" s="147" t="str">
        <f t="shared" si="1017"/>
        <v/>
      </c>
      <c r="AJ2544" s="169">
        <f t="shared" si="1018"/>
        <v>0</v>
      </c>
      <c r="AK2544" s="169" t="str">
        <f t="shared" si="1019"/>
        <v/>
      </c>
      <c r="AL2544" s="169" t="str">
        <f t="shared" si="1020"/>
        <v/>
      </c>
      <c r="AM2544" s="169"/>
      <c r="AN2544" s="169"/>
      <c r="AO2544" s="169"/>
      <c r="AP2544" s="169"/>
      <c r="AQ2544" s="169"/>
      <c r="AR2544" s="169"/>
      <c r="AS2544" s="169"/>
      <c r="AT2544" s="148"/>
      <c r="AU2544" s="149"/>
      <c r="AV2544" s="148"/>
      <c r="AW2544" s="173"/>
      <c r="AX2544" s="174"/>
      <c r="AY2544" s="175"/>
      <c r="AZ2544" s="175"/>
      <c r="BA2544" s="176"/>
      <c r="BB2544" s="176"/>
      <c r="BC2544" s="150"/>
      <c r="BE2544" s="151">
        <v>1840</v>
      </c>
      <c r="BF2544" s="164">
        <f t="shared" si="990"/>
        <v>11.769599999999748</v>
      </c>
      <c r="BG2544" s="177">
        <f t="shared" si="991"/>
        <v>0.10839484322566008</v>
      </c>
      <c r="BH2544" s="178">
        <f t="shared" si="992"/>
        <v>2.2478493716644732E-4</v>
      </c>
      <c r="BI2544" s="179" t="str">
        <f t="shared" si="993"/>
        <v/>
      </c>
      <c r="BJ2544" s="179" t="str">
        <f t="shared" si="989"/>
        <v/>
      </c>
    </row>
    <row r="2545" spans="2:62" ht="20.100000000000001" customHeight="1" x14ac:dyDescent="0.25">
      <c r="B2545" s="147"/>
      <c r="C2545" s="151">
        <v>1864</v>
      </c>
      <c r="D2545" s="147">
        <f t="shared" si="994"/>
        <v>2581.351049394259</v>
      </c>
      <c r="E2545" s="170">
        <f t="shared" si="995"/>
        <v>1.3615825627216827E-6</v>
      </c>
      <c r="F2545" s="170">
        <f t="shared" si="996"/>
        <v>0.99972587233948729</v>
      </c>
      <c r="G2545" s="147">
        <f t="shared" si="997"/>
        <v>1.3615825627216827E-6</v>
      </c>
      <c r="H2545" s="147" t="str">
        <f t="shared" si="998"/>
        <v/>
      </c>
      <c r="I2545" s="147" t="str">
        <f t="shared" si="999"/>
        <v/>
      </c>
      <c r="J2545" s="147">
        <f t="shared" si="1000"/>
        <v>1.0927660170701997E-5</v>
      </c>
      <c r="K2545" s="147" t="str">
        <f t="shared" si="1001"/>
        <v/>
      </c>
      <c r="L2545" s="147" t="str">
        <f t="shared" si="1002"/>
        <v/>
      </c>
      <c r="P2545" s="151">
        <v>1864</v>
      </c>
      <c r="Q2545" s="147">
        <f t="shared" si="1003"/>
        <v>83019.109849949047</v>
      </c>
      <c r="R2545" s="170">
        <f t="shared" si="1004"/>
        <v>4.2336307670259816E-8</v>
      </c>
      <c r="S2545" s="170">
        <f t="shared" si="1005"/>
        <v>0.99972587233948729</v>
      </c>
      <c r="T2545" s="147">
        <f t="shared" si="1006"/>
        <v>4.2336307670259816E-8</v>
      </c>
      <c r="U2545" s="147" t="str">
        <f t="shared" si="1007"/>
        <v/>
      </c>
      <c r="V2545" s="147" t="str">
        <f t="shared" si="1008"/>
        <v/>
      </c>
      <c r="W2545" s="171">
        <f t="shared" si="1009"/>
        <v>4.4510851256953944E-7</v>
      </c>
      <c r="X2545" s="169" t="str">
        <f t="shared" si="1010"/>
        <v/>
      </c>
      <c r="Y2545" s="147" t="str">
        <f t="shared" si="1011"/>
        <v/>
      </c>
      <c r="AC2545" s="151">
        <v>1864</v>
      </c>
      <c r="AD2545" s="147">
        <f t="shared" si="1012"/>
        <v>3.4560000000000004</v>
      </c>
      <c r="AE2545" s="170">
        <f t="shared" si="1013"/>
        <v>1.0169914864347626E-3</v>
      </c>
      <c r="AF2545" s="170">
        <f t="shared" si="1014"/>
        <v>0.99972587233948729</v>
      </c>
      <c r="AG2545" s="147">
        <f t="shared" si="1015"/>
        <v>1.0169914864347626E-3</v>
      </c>
      <c r="AH2545" s="147" t="str">
        <f t="shared" si="1016"/>
        <v/>
      </c>
      <c r="AI2545" s="147" t="str">
        <f t="shared" si="1017"/>
        <v/>
      </c>
      <c r="AJ2545" s="169">
        <f t="shared" si="1018"/>
        <v>0</v>
      </c>
      <c r="AK2545" s="169" t="str">
        <f t="shared" si="1019"/>
        <v/>
      </c>
      <c r="AL2545" s="169" t="str">
        <f t="shared" si="1020"/>
        <v/>
      </c>
      <c r="AM2545" s="169"/>
      <c r="AN2545" s="169"/>
      <c r="AO2545" s="169"/>
      <c r="AP2545" s="169"/>
      <c r="AQ2545" s="169"/>
      <c r="AR2545" s="169"/>
      <c r="AS2545" s="169"/>
      <c r="AT2545" s="148"/>
      <c r="AU2545" s="149"/>
      <c r="AV2545" s="148"/>
      <c r="AW2545" s="173"/>
      <c r="AX2545" s="174"/>
      <c r="AY2545" s="175"/>
      <c r="AZ2545" s="175"/>
      <c r="BA2545" s="176"/>
      <c r="BB2545" s="176"/>
      <c r="BC2545" s="150"/>
      <c r="BE2545" s="151">
        <v>1841</v>
      </c>
      <c r="BF2545" s="164">
        <f t="shared" si="990"/>
        <v>11.775999999999748</v>
      </c>
      <c r="BG2545" s="177">
        <f t="shared" si="991"/>
        <v>0.10817005828849363</v>
      </c>
      <c r="BH2545" s="178">
        <f t="shared" si="992"/>
        <v>2.2437142054662629E-4</v>
      </c>
      <c r="BI2545" s="179" t="str">
        <f t="shared" si="993"/>
        <v/>
      </c>
      <c r="BJ2545" s="179" t="str">
        <f t="shared" si="989"/>
        <v/>
      </c>
    </row>
    <row r="2546" spans="2:62" ht="20.100000000000001" customHeight="1" x14ac:dyDescent="0.25">
      <c r="B2546" s="147"/>
      <c r="C2546" s="151">
        <v>1865</v>
      </c>
      <c r="D2546" s="147">
        <f t="shared" si="994"/>
        <v>2584.3387242199465</v>
      </c>
      <c r="E2546" s="170">
        <f t="shared" si="995"/>
        <v>1.3428788061007674E-6</v>
      </c>
      <c r="F2546" s="170">
        <f t="shared" si="996"/>
        <v>0.99972991230603647</v>
      </c>
      <c r="G2546" s="147">
        <f t="shared" si="997"/>
        <v>1.3428788061007674E-6</v>
      </c>
      <c r="H2546" s="147" t="str">
        <f t="shared" si="998"/>
        <v/>
      </c>
      <c r="I2546" s="147" t="str">
        <f t="shared" si="999"/>
        <v/>
      </c>
      <c r="J2546" s="147">
        <f t="shared" si="1000"/>
        <v>1.1050164208642585E-5</v>
      </c>
      <c r="K2546" s="147" t="str">
        <f t="shared" si="1001"/>
        <v/>
      </c>
      <c r="L2546" s="147" t="str">
        <f t="shared" si="1002"/>
        <v/>
      </c>
      <c r="P2546" s="151">
        <v>1865</v>
      </c>
      <c r="Q2546" s="147">
        <f t="shared" si="1003"/>
        <v>83115.19678264574</v>
      </c>
      <c r="R2546" s="170">
        <f t="shared" si="1004"/>
        <v>4.1754743234453624E-8</v>
      </c>
      <c r="S2546" s="170">
        <f t="shared" si="1005"/>
        <v>0.99972991230603647</v>
      </c>
      <c r="T2546" s="147">
        <f t="shared" si="1006"/>
        <v>4.1754743234453624E-8</v>
      </c>
      <c r="U2546" s="147" t="str">
        <f t="shared" si="1007"/>
        <v/>
      </c>
      <c r="V2546" s="147" t="str">
        <f t="shared" si="1008"/>
        <v/>
      </c>
      <c r="W2546" s="171">
        <f t="shared" si="1009"/>
        <v>4.4034048175507263E-7</v>
      </c>
      <c r="X2546" s="169" t="str">
        <f t="shared" si="1010"/>
        <v/>
      </c>
      <c r="Y2546" s="147" t="str">
        <f t="shared" si="1011"/>
        <v/>
      </c>
      <c r="AC2546" s="151">
        <v>1865</v>
      </c>
      <c r="AD2546" s="147">
        <f t="shared" si="1012"/>
        <v>3.46</v>
      </c>
      <c r="AE2546" s="170">
        <f t="shared" si="1013"/>
        <v>1.0030213007342376E-3</v>
      </c>
      <c r="AF2546" s="170">
        <f t="shared" si="1014"/>
        <v>0.99972991230603647</v>
      </c>
      <c r="AG2546" s="147">
        <f t="shared" si="1015"/>
        <v>1.0030213007342376E-3</v>
      </c>
      <c r="AH2546" s="147" t="str">
        <f t="shared" si="1016"/>
        <v/>
      </c>
      <c r="AI2546" s="147" t="str">
        <f t="shared" si="1017"/>
        <v/>
      </c>
      <c r="AJ2546" s="169">
        <f t="shared" si="1018"/>
        <v>0</v>
      </c>
      <c r="AK2546" s="169" t="str">
        <f t="shared" si="1019"/>
        <v/>
      </c>
      <c r="AL2546" s="169" t="str">
        <f t="shared" si="1020"/>
        <v/>
      </c>
      <c r="AM2546" s="169"/>
      <c r="AN2546" s="169"/>
      <c r="AO2546" s="169"/>
      <c r="AP2546" s="169"/>
      <c r="AQ2546" s="169"/>
      <c r="AR2546" s="169"/>
      <c r="AS2546" s="169"/>
      <c r="AT2546" s="148"/>
      <c r="AU2546" s="149"/>
      <c r="AV2546" s="148"/>
      <c r="AW2546" s="173"/>
      <c r="AX2546" s="174"/>
      <c r="AY2546" s="175"/>
      <c r="AZ2546" s="175"/>
      <c r="BA2546" s="176"/>
      <c r="BB2546" s="176"/>
      <c r="BC2546" s="150"/>
      <c r="BE2546" s="151">
        <v>1842</v>
      </c>
      <c r="BF2546" s="164">
        <f t="shared" si="990"/>
        <v>11.782399999999747</v>
      </c>
      <c r="BG2546" s="177">
        <f t="shared" si="991"/>
        <v>0.107945686867947</v>
      </c>
      <c r="BH2546" s="178">
        <f t="shared" si="992"/>
        <v>2.2395849935014089E-4</v>
      </c>
      <c r="BI2546" s="179" t="str">
        <f t="shared" si="993"/>
        <v/>
      </c>
      <c r="BJ2546" s="179" t="str">
        <f t="shared" si="989"/>
        <v/>
      </c>
    </row>
    <row r="2547" spans="2:62" ht="20.100000000000001" customHeight="1" x14ac:dyDescent="0.25">
      <c r="B2547" s="147"/>
      <c r="C2547" s="151">
        <v>1866</v>
      </c>
      <c r="D2547" s="147">
        <f t="shared" si="994"/>
        <v>2587.3263990456348</v>
      </c>
      <c r="E2547" s="170">
        <f t="shared" si="995"/>
        <v>1.3244107880795787E-6</v>
      </c>
      <c r="F2547" s="170">
        <f t="shared" si="996"/>
        <v>0.9997338967446624</v>
      </c>
      <c r="G2547" s="147">
        <f t="shared" si="997"/>
        <v>1.3244107880795787E-6</v>
      </c>
      <c r="H2547" s="147" t="str">
        <f t="shared" si="998"/>
        <v/>
      </c>
      <c r="I2547" s="147" t="str">
        <f t="shared" si="999"/>
        <v/>
      </c>
      <c r="J2547" s="147">
        <f t="shared" si="1000"/>
        <v>1.1173862789300734E-5</v>
      </c>
      <c r="K2547" s="147" t="str">
        <f t="shared" si="1001"/>
        <v/>
      </c>
      <c r="L2547" s="147" t="str">
        <f t="shared" si="1002"/>
        <v/>
      </c>
      <c r="P2547" s="151">
        <v>1866</v>
      </c>
      <c r="Q2547" s="147">
        <f t="shared" si="1003"/>
        <v>83211.283715342433</v>
      </c>
      <c r="R2547" s="170">
        <f t="shared" si="1004"/>
        <v>4.1180508726454418E-8</v>
      </c>
      <c r="S2547" s="170">
        <f t="shared" si="1005"/>
        <v>0.9997338967446624</v>
      </c>
      <c r="T2547" s="147">
        <f t="shared" si="1006"/>
        <v>4.1180508726454418E-8</v>
      </c>
      <c r="U2547" s="147" t="str">
        <f t="shared" si="1007"/>
        <v/>
      </c>
      <c r="V2547" s="147" t="str">
        <f t="shared" si="1008"/>
        <v/>
      </c>
      <c r="W2547" s="171">
        <f t="shared" si="1009"/>
        <v>4.3561655647054806E-7</v>
      </c>
      <c r="X2547" s="169" t="str">
        <f t="shared" si="1010"/>
        <v/>
      </c>
      <c r="Y2547" s="147" t="str">
        <f t="shared" si="1011"/>
        <v/>
      </c>
      <c r="AC2547" s="151">
        <v>1866</v>
      </c>
      <c r="AD2547" s="147">
        <f t="shared" si="1012"/>
        <v>3.4640000000000004</v>
      </c>
      <c r="AE2547" s="170">
        <f t="shared" si="1013"/>
        <v>9.8922719260367419E-4</v>
      </c>
      <c r="AF2547" s="170">
        <f t="shared" si="1014"/>
        <v>0.9997338967446624</v>
      </c>
      <c r="AG2547" s="147">
        <f t="shared" si="1015"/>
        <v>9.8922719260367419E-4</v>
      </c>
      <c r="AH2547" s="147" t="str">
        <f t="shared" si="1016"/>
        <v/>
      </c>
      <c r="AI2547" s="147" t="str">
        <f t="shared" si="1017"/>
        <v/>
      </c>
      <c r="AJ2547" s="169">
        <f t="shared" si="1018"/>
        <v>0</v>
      </c>
      <c r="AK2547" s="169" t="str">
        <f t="shared" si="1019"/>
        <v/>
      </c>
      <c r="AL2547" s="169" t="str">
        <f t="shared" si="1020"/>
        <v/>
      </c>
      <c r="AM2547" s="169"/>
      <c r="AN2547" s="169"/>
      <c r="AO2547" s="169"/>
      <c r="AP2547" s="169"/>
      <c r="AQ2547" s="169"/>
      <c r="AR2547" s="169"/>
      <c r="AS2547" s="169"/>
      <c r="AT2547" s="148"/>
      <c r="AU2547" s="149"/>
      <c r="AV2547" s="148"/>
      <c r="AW2547" s="173"/>
      <c r="AX2547" s="174"/>
      <c r="AY2547" s="175"/>
      <c r="AZ2547" s="175"/>
      <c r="BA2547" s="176"/>
      <c r="BB2547" s="176"/>
      <c r="BC2547" s="150"/>
      <c r="BE2547" s="151">
        <v>1843</v>
      </c>
      <c r="BF2547" s="164">
        <f t="shared" si="990"/>
        <v>11.788799999999746</v>
      </c>
      <c r="BG2547" s="177">
        <f t="shared" si="991"/>
        <v>0.10772172836859686</v>
      </c>
      <c r="BH2547" s="178">
        <f t="shared" si="992"/>
        <v>2.2354617326889037E-4</v>
      </c>
      <c r="BI2547" s="179" t="str">
        <f t="shared" si="993"/>
        <v/>
      </c>
      <c r="BJ2547" s="179" t="str">
        <f t="shared" si="989"/>
        <v/>
      </c>
    </row>
    <row r="2548" spans="2:62" ht="20.100000000000001" customHeight="1" x14ac:dyDescent="0.25">
      <c r="B2548" s="147"/>
      <c r="C2548" s="151">
        <v>1867</v>
      </c>
      <c r="D2548" s="147">
        <f t="shared" si="994"/>
        <v>2590.3140738713223</v>
      </c>
      <c r="E2548" s="170">
        <f t="shared" si="995"/>
        <v>1.306175853557634E-6</v>
      </c>
      <c r="F2548" s="170">
        <f t="shared" si="996"/>
        <v>0.99973782635570241</v>
      </c>
      <c r="G2548" s="147">
        <f t="shared" si="997"/>
        <v>1.306175853557634E-6</v>
      </c>
      <c r="H2548" s="147" t="str">
        <f t="shared" si="998"/>
        <v/>
      </c>
      <c r="I2548" s="147" t="str">
        <f t="shared" si="999"/>
        <v/>
      </c>
      <c r="J2548" s="147">
        <f t="shared" si="1000"/>
        <v>1.1298765304238284E-5</v>
      </c>
      <c r="K2548" s="147" t="str">
        <f t="shared" si="1001"/>
        <v/>
      </c>
      <c r="L2548" s="147" t="str">
        <f t="shared" si="1002"/>
        <v/>
      </c>
      <c r="P2548" s="151">
        <v>1867</v>
      </c>
      <c r="Q2548" s="147">
        <f t="shared" si="1003"/>
        <v>83307.370648039127</v>
      </c>
      <c r="R2548" s="170">
        <f t="shared" si="1004"/>
        <v>4.0613521590011518E-8</v>
      </c>
      <c r="S2548" s="170">
        <f t="shared" si="1005"/>
        <v>0.99973782635570241</v>
      </c>
      <c r="T2548" s="147">
        <f t="shared" si="1006"/>
        <v>4.0613521590011518E-8</v>
      </c>
      <c r="U2548" s="147" t="str">
        <f t="shared" si="1007"/>
        <v/>
      </c>
      <c r="V2548" s="147" t="str">
        <f t="shared" si="1008"/>
        <v/>
      </c>
      <c r="W2548" s="171">
        <f t="shared" si="1009"/>
        <v>4.3093641391015086E-7</v>
      </c>
      <c r="X2548" s="169" t="str">
        <f t="shared" si="1010"/>
        <v/>
      </c>
      <c r="Y2548" s="147" t="str">
        <f t="shared" si="1011"/>
        <v/>
      </c>
      <c r="AC2548" s="151">
        <v>1867</v>
      </c>
      <c r="AD2548" s="147">
        <f t="shared" si="1012"/>
        <v>3.468</v>
      </c>
      <c r="AE2548" s="170">
        <f t="shared" si="1013"/>
        <v>9.7560717889885414E-4</v>
      </c>
      <c r="AF2548" s="170">
        <f t="shared" si="1014"/>
        <v>0.99973782635570241</v>
      </c>
      <c r="AG2548" s="147">
        <f t="shared" si="1015"/>
        <v>9.7560717889885414E-4</v>
      </c>
      <c r="AH2548" s="147" t="str">
        <f t="shared" si="1016"/>
        <v/>
      </c>
      <c r="AI2548" s="147" t="str">
        <f t="shared" si="1017"/>
        <v/>
      </c>
      <c r="AJ2548" s="169">
        <f t="shared" si="1018"/>
        <v>0</v>
      </c>
      <c r="AK2548" s="169" t="str">
        <f t="shared" si="1019"/>
        <v/>
      </c>
      <c r="AL2548" s="169" t="str">
        <f t="shared" si="1020"/>
        <v/>
      </c>
      <c r="AM2548" s="169"/>
      <c r="AN2548" s="169"/>
      <c r="AO2548" s="169"/>
      <c r="AP2548" s="169"/>
      <c r="AQ2548" s="169"/>
      <c r="AR2548" s="169"/>
      <c r="AS2548" s="169"/>
      <c r="AT2548" s="148"/>
      <c r="AU2548" s="149"/>
      <c r="AV2548" s="148"/>
      <c r="AW2548" s="173"/>
      <c r="AX2548" s="174"/>
      <c r="AY2548" s="175"/>
      <c r="AZ2548" s="175"/>
      <c r="BA2548" s="176"/>
      <c r="BB2548" s="176"/>
      <c r="BC2548" s="150"/>
      <c r="BE2548" s="151">
        <v>1844</v>
      </c>
      <c r="BF2548" s="164">
        <f t="shared" si="990"/>
        <v>11.795199999999745</v>
      </c>
      <c r="BG2548" s="177">
        <f t="shared" si="991"/>
        <v>0.10749818219532797</v>
      </c>
      <c r="BH2548" s="178">
        <f t="shared" si="992"/>
        <v>2.2313444199362209E-4</v>
      </c>
      <c r="BI2548" s="179" t="str">
        <f t="shared" si="993"/>
        <v/>
      </c>
      <c r="BJ2548" s="179" t="str">
        <f t="shared" si="989"/>
        <v/>
      </c>
    </row>
    <row r="2549" spans="2:62" ht="20.100000000000001" customHeight="1" x14ac:dyDescent="0.25">
      <c r="B2549" s="147"/>
      <c r="C2549" s="151">
        <v>1868</v>
      </c>
      <c r="D2549" s="147">
        <f t="shared" si="994"/>
        <v>2593.3017486970098</v>
      </c>
      <c r="E2549" s="170">
        <f t="shared" si="995"/>
        <v>1.2881713728589123E-6</v>
      </c>
      <c r="F2549" s="170">
        <f t="shared" si="996"/>
        <v>0.99974170183159972</v>
      </c>
      <c r="G2549" s="147">
        <f t="shared" si="997"/>
        <v>1.2881713728589123E-6</v>
      </c>
      <c r="H2549" s="147" t="str">
        <f t="shared" si="998"/>
        <v/>
      </c>
      <c r="I2549" s="147" t="str">
        <f t="shared" si="999"/>
        <v/>
      </c>
      <c r="J2549" s="147">
        <f t="shared" si="1000"/>
        <v>1.1424881191961563E-5</v>
      </c>
      <c r="K2549" s="147" t="str">
        <f t="shared" si="1001"/>
        <v/>
      </c>
      <c r="L2549" s="147" t="str">
        <f t="shared" si="1002"/>
        <v/>
      </c>
      <c r="P2549" s="151">
        <v>1868</v>
      </c>
      <c r="Q2549" s="147">
        <f t="shared" si="1003"/>
        <v>83403.457580735849</v>
      </c>
      <c r="R2549" s="170">
        <f t="shared" si="1004"/>
        <v>4.0053700059408978E-8</v>
      </c>
      <c r="S2549" s="170">
        <f t="shared" si="1005"/>
        <v>0.99974170183159972</v>
      </c>
      <c r="T2549" s="147">
        <f t="shared" si="1006"/>
        <v>4.0053700059408978E-8</v>
      </c>
      <c r="U2549" s="147" t="str">
        <f t="shared" si="1007"/>
        <v/>
      </c>
      <c r="V2549" s="147" t="str">
        <f t="shared" si="1008"/>
        <v/>
      </c>
      <c r="W2549" s="171">
        <f t="shared" si="1009"/>
        <v>4.2629973264338106E-7</v>
      </c>
      <c r="X2549" s="169" t="str">
        <f t="shared" si="1010"/>
        <v/>
      </c>
      <c r="Y2549" s="147" t="str">
        <f t="shared" si="1011"/>
        <v/>
      </c>
      <c r="AC2549" s="151">
        <v>1868</v>
      </c>
      <c r="AD2549" s="147">
        <f t="shared" si="1012"/>
        <v>3.4720000000000004</v>
      </c>
      <c r="AE2549" s="170">
        <f t="shared" si="1013"/>
        <v>9.6215929546556258E-4</v>
      </c>
      <c r="AF2549" s="170">
        <f t="shared" si="1014"/>
        <v>0.99974170183159972</v>
      </c>
      <c r="AG2549" s="147">
        <f t="shared" si="1015"/>
        <v>9.6215929546556258E-4</v>
      </c>
      <c r="AH2549" s="147" t="str">
        <f t="shared" si="1016"/>
        <v/>
      </c>
      <c r="AI2549" s="147" t="str">
        <f t="shared" si="1017"/>
        <v/>
      </c>
      <c r="AJ2549" s="169">
        <f t="shared" si="1018"/>
        <v>0</v>
      </c>
      <c r="AK2549" s="169" t="str">
        <f t="shared" si="1019"/>
        <v/>
      </c>
      <c r="AL2549" s="169" t="str">
        <f t="shared" si="1020"/>
        <v/>
      </c>
      <c r="AM2549" s="169"/>
      <c r="AN2549" s="169"/>
      <c r="AO2549" s="169"/>
      <c r="AP2549" s="169"/>
      <c r="AQ2549" s="169"/>
      <c r="AR2549" s="169"/>
      <c r="AS2549" s="169"/>
      <c r="AT2549" s="148"/>
      <c r="AU2549" s="149"/>
      <c r="AV2549" s="148"/>
      <c r="AW2549" s="173"/>
      <c r="AX2549" s="174"/>
      <c r="AY2549" s="175"/>
      <c r="AZ2549" s="175"/>
      <c r="BA2549" s="176"/>
      <c r="BB2549" s="176"/>
      <c r="BC2549" s="150"/>
      <c r="BE2549" s="151">
        <v>1845</v>
      </c>
      <c r="BF2549" s="164">
        <f t="shared" si="990"/>
        <v>11.801599999999745</v>
      </c>
      <c r="BG2549" s="177">
        <f t="shared" si="991"/>
        <v>0.10727504775333435</v>
      </c>
      <c r="BH2549" s="178">
        <f t="shared" si="992"/>
        <v>2.2272330521247441E-4</v>
      </c>
      <c r="BI2549" s="179" t="str">
        <f t="shared" si="993"/>
        <v/>
      </c>
      <c r="BJ2549" s="179" t="str">
        <f t="shared" si="989"/>
        <v/>
      </c>
    </row>
    <row r="2550" spans="2:62" ht="20.100000000000001" customHeight="1" x14ac:dyDescent="0.25">
      <c r="B2550" s="147"/>
      <c r="C2550" s="151">
        <v>1869</v>
      </c>
      <c r="D2550" s="147">
        <f t="shared" si="994"/>
        <v>2596.2894235226981</v>
      </c>
      <c r="E2550" s="170">
        <f t="shared" si="995"/>
        <v>1.270394741548953E-6</v>
      </c>
      <c r="F2550" s="170">
        <f t="shared" si="996"/>
        <v>0.99974552385697857</v>
      </c>
      <c r="G2550" s="147">
        <f t="shared" si="997"/>
        <v>1.270394741548953E-6</v>
      </c>
      <c r="H2550" s="147" t="str">
        <f t="shared" si="998"/>
        <v/>
      </c>
      <c r="I2550" s="147" t="str">
        <f t="shared" si="999"/>
        <v/>
      </c>
      <c r="J2550" s="147">
        <f t="shared" si="1000"/>
        <v>1.1552219937838641E-5</v>
      </c>
      <c r="K2550" s="147" t="str">
        <f t="shared" si="1001"/>
        <v/>
      </c>
      <c r="L2550" s="147" t="str">
        <f t="shared" si="1002"/>
        <v/>
      </c>
      <c r="P2550" s="151">
        <v>1869</v>
      </c>
      <c r="Q2550" s="147">
        <f t="shared" si="1003"/>
        <v>83499.544513432542</v>
      </c>
      <c r="R2550" s="170">
        <f t="shared" si="1004"/>
        <v>3.9500963153778635E-8</v>
      </c>
      <c r="S2550" s="170">
        <f t="shared" si="1005"/>
        <v>0.99974552385697857</v>
      </c>
      <c r="T2550" s="147">
        <f t="shared" si="1006"/>
        <v>3.9500963153778635E-8</v>
      </c>
      <c r="U2550" s="147" t="str">
        <f t="shared" si="1007"/>
        <v/>
      </c>
      <c r="V2550" s="147" t="str">
        <f t="shared" si="1008"/>
        <v/>
      </c>
      <c r="W2550" s="171">
        <f t="shared" si="1009"/>
        <v>4.2170619262074623E-7</v>
      </c>
      <c r="X2550" s="169" t="str">
        <f t="shared" si="1010"/>
        <v/>
      </c>
      <c r="Y2550" s="147" t="str">
        <f t="shared" si="1011"/>
        <v/>
      </c>
      <c r="AC2550" s="151">
        <v>1869</v>
      </c>
      <c r="AD2550" s="147">
        <f t="shared" si="1012"/>
        <v>3.476</v>
      </c>
      <c r="AE2550" s="170">
        <f t="shared" si="1013"/>
        <v>9.4888159700299299E-4</v>
      </c>
      <c r="AF2550" s="170">
        <f t="shared" si="1014"/>
        <v>0.99974552385697857</v>
      </c>
      <c r="AG2550" s="147">
        <f t="shared" si="1015"/>
        <v>9.4888159700299299E-4</v>
      </c>
      <c r="AH2550" s="147" t="str">
        <f t="shared" si="1016"/>
        <v/>
      </c>
      <c r="AI2550" s="147" t="str">
        <f t="shared" si="1017"/>
        <v/>
      </c>
      <c r="AJ2550" s="169">
        <f t="shared" si="1018"/>
        <v>0</v>
      </c>
      <c r="AK2550" s="169" t="str">
        <f t="shared" si="1019"/>
        <v/>
      </c>
      <c r="AL2550" s="169" t="str">
        <f t="shared" si="1020"/>
        <v/>
      </c>
      <c r="AM2550" s="169"/>
      <c r="AN2550" s="169"/>
      <c r="AO2550" s="169"/>
      <c r="AP2550" s="169"/>
      <c r="AQ2550" s="169"/>
      <c r="AR2550" s="169"/>
      <c r="AS2550" s="169"/>
      <c r="AT2550" s="148"/>
      <c r="AU2550" s="149"/>
      <c r="AV2550" s="148"/>
      <c r="AW2550" s="173"/>
      <c r="AX2550" s="174"/>
      <c r="AY2550" s="175"/>
      <c r="AZ2550" s="175"/>
      <c r="BA2550" s="176"/>
      <c r="BB2550" s="176"/>
      <c r="BC2550" s="150"/>
      <c r="BE2550" s="151">
        <v>1846</v>
      </c>
      <c r="BF2550" s="164">
        <f t="shared" si="990"/>
        <v>11.807999999999744</v>
      </c>
      <c r="BG2550" s="177">
        <f t="shared" si="991"/>
        <v>0.10705232444812188</v>
      </c>
      <c r="BH2550" s="178">
        <f t="shared" si="992"/>
        <v>2.2231276261129584E-4</v>
      </c>
      <c r="BI2550" s="179" t="str">
        <f t="shared" si="993"/>
        <v/>
      </c>
      <c r="BJ2550" s="179" t="str">
        <f t="shared" si="989"/>
        <v/>
      </c>
    </row>
    <row r="2551" spans="2:62" ht="20.100000000000001" customHeight="1" x14ac:dyDescent="0.25">
      <c r="B2551" s="147"/>
      <c r="C2551" s="151">
        <v>1870</v>
      </c>
      <c r="D2551" s="147">
        <f t="shared" si="994"/>
        <v>2599.2770983483856</v>
      </c>
      <c r="E2551" s="170">
        <f t="shared" si="995"/>
        <v>1.2528433802524725E-6</v>
      </c>
      <c r="F2551" s="170">
        <f t="shared" si="996"/>
        <v>0.99974929310871952</v>
      </c>
      <c r="G2551" s="147">
        <f t="shared" si="997"/>
        <v>1.2528433802524725E-6</v>
      </c>
      <c r="H2551" s="147" t="str">
        <f t="shared" si="998"/>
        <v/>
      </c>
      <c r="I2551" s="147" t="str">
        <f t="shared" si="999"/>
        <v/>
      </c>
      <c r="J2551" s="147">
        <f t="shared" si="1000"/>
        <v>1.1680791074011827E-5</v>
      </c>
      <c r="K2551" s="147" t="str">
        <f t="shared" si="1001"/>
        <v/>
      </c>
      <c r="L2551" s="147" t="str">
        <f t="shared" si="1002"/>
        <v/>
      </c>
      <c r="P2551" s="151">
        <v>1870</v>
      </c>
      <c r="Q2551" s="147">
        <f t="shared" si="1003"/>
        <v>83595.631446129235</v>
      </c>
      <c r="R2551" s="170">
        <f t="shared" si="1004"/>
        <v>3.8955230671427818E-8</v>
      </c>
      <c r="S2551" s="170">
        <f t="shared" si="1005"/>
        <v>0.99974929310871952</v>
      </c>
      <c r="T2551" s="147">
        <f t="shared" si="1006"/>
        <v>3.8955230671427818E-8</v>
      </c>
      <c r="U2551" s="147" t="str">
        <f t="shared" si="1007"/>
        <v/>
      </c>
      <c r="V2551" s="147" t="str">
        <f t="shared" si="1008"/>
        <v/>
      </c>
      <c r="W2551" s="171">
        <f t="shared" si="1009"/>
        <v>4.1715547517926336E-7</v>
      </c>
      <c r="X2551" s="169" t="str">
        <f t="shared" si="1010"/>
        <v/>
      </c>
      <c r="Y2551" s="147" t="str">
        <f t="shared" si="1011"/>
        <v/>
      </c>
      <c r="AC2551" s="151">
        <v>1870</v>
      </c>
      <c r="AD2551" s="147">
        <f t="shared" si="1012"/>
        <v>3.4800000000000004</v>
      </c>
      <c r="AE2551" s="170">
        <f t="shared" si="1013"/>
        <v>9.3577215692747804E-4</v>
      </c>
      <c r="AF2551" s="170">
        <f t="shared" si="1014"/>
        <v>0.99974929310871952</v>
      </c>
      <c r="AG2551" s="147">
        <f t="shared" si="1015"/>
        <v>9.3577215692747804E-4</v>
      </c>
      <c r="AH2551" s="147" t="str">
        <f t="shared" si="1016"/>
        <v/>
      </c>
      <c r="AI2551" s="147" t="str">
        <f t="shared" si="1017"/>
        <v/>
      </c>
      <c r="AJ2551" s="169">
        <f t="shared" si="1018"/>
        <v>0</v>
      </c>
      <c r="AK2551" s="169" t="str">
        <f t="shared" si="1019"/>
        <v/>
      </c>
      <c r="AL2551" s="169" t="str">
        <f t="shared" si="1020"/>
        <v/>
      </c>
      <c r="AM2551" s="169"/>
      <c r="AN2551" s="169"/>
      <c r="AO2551" s="169"/>
      <c r="AP2551" s="169"/>
      <c r="AQ2551" s="169"/>
      <c r="AR2551" s="169"/>
      <c r="AS2551" s="169"/>
      <c r="AT2551" s="148"/>
      <c r="AU2551" s="149"/>
      <c r="AV2551" s="148"/>
      <c r="AW2551" s="173"/>
      <c r="AX2551" s="174"/>
      <c r="AY2551" s="175"/>
      <c r="AZ2551" s="175"/>
      <c r="BA2551" s="176"/>
      <c r="BB2551" s="176"/>
      <c r="BC2551" s="150"/>
      <c r="BE2551" s="151">
        <v>1847</v>
      </c>
      <c r="BF2551" s="164">
        <f t="shared" si="990"/>
        <v>11.814399999999743</v>
      </c>
      <c r="BG2551" s="177">
        <f t="shared" si="991"/>
        <v>0.10683001168551058</v>
      </c>
      <c r="BH2551" s="178">
        <f t="shared" si="992"/>
        <v>2.2190281387467203E-4</v>
      </c>
      <c r="BI2551" s="179" t="str">
        <f t="shared" si="993"/>
        <v/>
      </c>
      <c r="BJ2551" s="179" t="str">
        <f t="shared" si="989"/>
        <v/>
      </c>
    </row>
    <row r="2552" spans="2:62" ht="20.100000000000001" customHeight="1" x14ac:dyDescent="0.25">
      <c r="B2552" s="147"/>
      <c r="C2552" s="151">
        <v>1871</v>
      </c>
      <c r="D2552" s="147">
        <f t="shared" si="994"/>
        <v>2602.264773174074</v>
      </c>
      <c r="E2552" s="170">
        <f t="shared" si="995"/>
        <v>1.2355147344714473E-6</v>
      </c>
      <c r="F2552" s="170">
        <f t="shared" si="996"/>
        <v>0.99975301025603369</v>
      </c>
      <c r="G2552" s="147">
        <f t="shared" si="997"/>
        <v>1.2355147344714473E-6</v>
      </c>
      <c r="H2552" s="147" t="str">
        <f t="shared" si="998"/>
        <v/>
      </c>
      <c r="I2552" s="147" t="str">
        <f t="shared" si="999"/>
        <v/>
      </c>
      <c r="J2552" s="147">
        <f t="shared" si="1000"/>
        <v>1.1810604179305849E-5</v>
      </c>
      <c r="K2552" s="147" t="str">
        <f t="shared" si="1001"/>
        <v/>
      </c>
      <c r="L2552" s="147" t="str">
        <f t="shared" si="1002"/>
        <v/>
      </c>
      <c r="P2552" s="151">
        <v>1871</v>
      </c>
      <c r="Q2552" s="147">
        <f t="shared" si="1003"/>
        <v>83691.718378825928</v>
      </c>
      <c r="R2552" s="170">
        <f t="shared" si="1004"/>
        <v>3.8416423184184645E-8</v>
      </c>
      <c r="S2552" s="170">
        <f t="shared" si="1005"/>
        <v>0.99975301025603369</v>
      </c>
      <c r="T2552" s="147">
        <f t="shared" si="1006"/>
        <v>3.8416423184184645E-8</v>
      </c>
      <c r="U2552" s="147" t="str">
        <f t="shared" si="1007"/>
        <v/>
      </c>
      <c r="V2552" s="147" t="str">
        <f t="shared" si="1008"/>
        <v/>
      </c>
      <c r="W2552" s="171">
        <f t="shared" si="1009"/>
        <v>4.126472630478103E-7</v>
      </c>
      <c r="X2552" s="169" t="str">
        <f t="shared" si="1010"/>
        <v/>
      </c>
      <c r="Y2552" s="147" t="str">
        <f t="shared" si="1011"/>
        <v/>
      </c>
      <c r="AC2552" s="151">
        <v>1871</v>
      </c>
      <c r="AD2552" s="147">
        <f t="shared" si="1012"/>
        <v>3.484</v>
      </c>
      <c r="AE2552" s="170">
        <f t="shared" si="1013"/>
        <v>9.2282906723667468E-4</v>
      </c>
      <c r="AF2552" s="170">
        <f t="shared" si="1014"/>
        <v>0.99975301025603369</v>
      </c>
      <c r="AG2552" s="147">
        <f t="shared" si="1015"/>
        <v>9.2282906723667468E-4</v>
      </c>
      <c r="AH2552" s="147" t="str">
        <f t="shared" si="1016"/>
        <v/>
      </c>
      <c r="AI2552" s="147" t="str">
        <f t="shared" si="1017"/>
        <v/>
      </c>
      <c r="AJ2552" s="169">
        <f t="shared" si="1018"/>
        <v>0</v>
      </c>
      <c r="AK2552" s="169" t="str">
        <f t="shared" si="1019"/>
        <v/>
      </c>
      <c r="AL2552" s="169" t="str">
        <f t="shared" si="1020"/>
        <v/>
      </c>
      <c r="AM2552" s="169"/>
      <c r="AN2552" s="169"/>
      <c r="AO2552" s="169"/>
      <c r="AP2552" s="169"/>
      <c r="AQ2552" s="169"/>
      <c r="AR2552" s="169"/>
      <c r="AS2552" s="169"/>
      <c r="AT2552" s="148"/>
      <c r="AU2552" s="149"/>
      <c r="AV2552" s="148"/>
      <c r="AW2552" s="173"/>
      <c r="AX2552" s="174"/>
      <c r="AY2552" s="175"/>
      <c r="AZ2552" s="175"/>
      <c r="BA2552" s="176"/>
      <c r="BB2552" s="176"/>
      <c r="BC2552" s="150"/>
      <c r="BE2552" s="151">
        <v>1848</v>
      </c>
      <c r="BF2552" s="164">
        <f t="shared" si="990"/>
        <v>11.820799999999743</v>
      </c>
      <c r="BG2552" s="177">
        <f t="shared" si="991"/>
        <v>0.10660810887163591</v>
      </c>
      <c r="BH2552" s="178">
        <f t="shared" si="992"/>
        <v>2.2149345868466286E-4</v>
      </c>
      <c r="BI2552" s="179" t="str">
        <f t="shared" si="993"/>
        <v/>
      </c>
      <c r="BJ2552" s="179" t="str">
        <f t="shared" si="989"/>
        <v/>
      </c>
    </row>
    <row r="2553" spans="2:62" ht="20.100000000000001" customHeight="1" x14ac:dyDescent="0.25">
      <c r="B2553" s="147"/>
      <c r="C2553" s="151">
        <v>1872</v>
      </c>
      <c r="D2553" s="147">
        <f t="shared" si="994"/>
        <v>2605.2524479997614</v>
      </c>
      <c r="E2553" s="170">
        <f t="shared" si="995"/>
        <v>1.2184062744038189E-6</v>
      </c>
      <c r="F2553" s="170">
        <f t="shared" si="996"/>
        <v>0.99975667596053763</v>
      </c>
      <c r="G2553" s="147">
        <f t="shared" si="997"/>
        <v>1.2184062744038189E-6</v>
      </c>
      <c r="H2553" s="147" t="str">
        <f t="shared" si="998"/>
        <v/>
      </c>
      <c r="I2553" s="147" t="str">
        <f t="shared" si="999"/>
        <v/>
      </c>
      <c r="J2553" s="147">
        <f t="shared" si="1000"/>
        <v>1.1941668879130612E-5</v>
      </c>
      <c r="K2553" s="147" t="str">
        <f t="shared" si="1001"/>
        <v/>
      </c>
      <c r="L2553" s="147" t="str">
        <f t="shared" si="1002"/>
        <v/>
      </c>
      <c r="P2553" s="151">
        <v>1872</v>
      </c>
      <c r="Q2553" s="147">
        <f t="shared" si="1003"/>
        <v>83787.80531152265</v>
      </c>
      <c r="R2553" s="170">
        <f t="shared" si="1004"/>
        <v>3.7884462031759281E-8</v>
      </c>
      <c r="S2553" s="170">
        <f t="shared" si="1005"/>
        <v>0.99975667596053763</v>
      </c>
      <c r="T2553" s="147">
        <f t="shared" si="1006"/>
        <v>3.7884462031759281E-8</v>
      </c>
      <c r="U2553" s="147" t="str">
        <f t="shared" si="1007"/>
        <v/>
      </c>
      <c r="V2553" s="147" t="str">
        <f t="shared" si="1008"/>
        <v/>
      </c>
      <c r="W2553" s="171">
        <f t="shared" si="1009"/>
        <v>4.0818124035229873E-7</v>
      </c>
      <c r="X2553" s="169" t="str">
        <f t="shared" si="1010"/>
        <v/>
      </c>
      <c r="Y2553" s="147" t="str">
        <f t="shared" si="1011"/>
        <v/>
      </c>
      <c r="AC2553" s="151">
        <v>1872</v>
      </c>
      <c r="AD2553" s="147">
        <f t="shared" si="1012"/>
        <v>3.4880000000000004</v>
      </c>
      <c r="AE2553" s="170">
        <f t="shared" si="1013"/>
        <v>9.1005043837408771E-4</v>
      </c>
      <c r="AF2553" s="170">
        <f t="shared" si="1014"/>
        <v>0.99975667596053763</v>
      </c>
      <c r="AG2553" s="147">
        <f t="shared" si="1015"/>
        <v>9.1005043837408771E-4</v>
      </c>
      <c r="AH2553" s="147" t="str">
        <f t="shared" si="1016"/>
        <v/>
      </c>
      <c r="AI2553" s="147" t="str">
        <f t="shared" si="1017"/>
        <v/>
      </c>
      <c r="AJ2553" s="169">
        <f t="shared" si="1018"/>
        <v>0</v>
      </c>
      <c r="AK2553" s="169" t="str">
        <f t="shared" si="1019"/>
        <v/>
      </c>
      <c r="AL2553" s="169" t="str">
        <f t="shared" si="1020"/>
        <v/>
      </c>
      <c r="AM2553" s="169"/>
      <c r="AN2553" s="169"/>
      <c r="AO2553" s="169"/>
      <c r="AP2553" s="169"/>
      <c r="AQ2553" s="169"/>
      <c r="AR2553" s="169"/>
      <c r="AS2553" s="169"/>
      <c r="AT2553" s="148"/>
      <c r="AU2553" s="149"/>
      <c r="AV2553" s="148"/>
      <c r="AW2553" s="173"/>
      <c r="AX2553" s="174"/>
      <c r="AY2553" s="175"/>
      <c r="AZ2553" s="175"/>
      <c r="BA2553" s="176"/>
      <c r="BB2553" s="176"/>
      <c r="BC2553" s="150"/>
      <c r="BE2553" s="151">
        <v>1849</v>
      </c>
      <c r="BF2553" s="164">
        <f t="shared" si="990"/>
        <v>11.827199999999742</v>
      </c>
      <c r="BG2553" s="177">
        <f t="shared" si="991"/>
        <v>0.10638661541295125</v>
      </c>
      <c r="BH2553" s="178">
        <f t="shared" si="992"/>
        <v>2.2108469672163511E-4</v>
      </c>
      <c r="BI2553" s="179" t="str">
        <f t="shared" si="993"/>
        <v/>
      </c>
      <c r="BJ2553" s="179" t="str">
        <f t="shared" si="989"/>
        <v/>
      </c>
    </row>
    <row r="2554" spans="2:62" ht="20.100000000000001" customHeight="1" x14ac:dyDescent="0.25">
      <c r="B2554" s="147"/>
      <c r="C2554" s="151">
        <v>1873</v>
      </c>
      <c r="D2554" s="147">
        <f t="shared" si="994"/>
        <v>2608.2401228254489</v>
      </c>
      <c r="E2554" s="170">
        <f t="shared" si="995"/>
        <v>1.2015154947626616E-6</v>
      </c>
      <c r="F2554" s="170">
        <f t="shared" si="996"/>
        <v>0.99976029087632601</v>
      </c>
      <c r="G2554" s="147">
        <f t="shared" si="997"/>
        <v>1.2015154947626616E-6</v>
      </c>
      <c r="H2554" s="147" t="str">
        <f t="shared" si="998"/>
        <v/>
      </c>
      <c r="I2554" s="147" t="str">
        <f t="shared" si="999"/>
        <v/>
      </c>
      <c r="J2554" s="147">
        <f t="shared" si="1000"/>
        <v>1.207399484537979E-5</v>
      </c>
      <c r="K2554" s="147" t="str">
        <f t="shared" si="1001"/>
        <v/>
      </c>
      <c r="L2554" s="147" t="str">
        <f t="shared" si="1002"/>
        <v/>
      </c>
      <c r="P2554" s="151">
        <v>1873</v>
      </c>
      <c r="Q2554" s="147">
        <f t="shared" si="1003"/>
        <v>83883.892244219343</v>
      </c>
      <c r="R2554" s="170">
        <f t="shared" si="1004"/>
        <v>3.7359269316123086E-8</v>
      </c>
      <c r="S2554" s="170">
        <f t="shared" si="1005"/>
        <v>0.99976029087632601</v>
      </c>
      <c r="T2554" s="147">
        <f t="shared" si="1006"/>
        <v>3.7359269316123086E-8</v>
      </c>
      <c r="U2554" s="147" t="str">
        <f t="shared" si="1007"/>
        <v/>
      </c>
      <c r="V2554" s="147" t="str">
        <f t="shared" si="1008"/>
        <v/>
      </c>
      <c r="W2554" s="171">
        <f t="shared" si="1009"/>
        <v>4.0375709262068843E-7</v>
      </c>
      <c r="X2554" s="169" t="str">
        <f t="shared" si="1010"/>
        <v/>
      </c>
      <c r="Y2554" s="147" t="str">
        <f t="shared" si="1011"/>
        <v/>
      </c>
      <c r="AC2554" s="151">
        <v>1873</v>
      </c>
      <c r="AD2554" s="147">
        <f t="shared" si="1012"/>
        <v>3.492</v>
      </c>
      <c r="AE2554" s="170">
        <f t="shared" si="1013"/>
        <v>8.9743439909405621E-4</v>
      </c>
      <c r="AF2554" s="170">
        <f t="shared" si="1014"/>
        <v>0.99976029087632601</v>
      </c>
      <c r="AG2554" s="147">
        <f t="shared" si="1015"/>
        <v>8.9743439909405621E-4</v>
      </c>
      <c r="AH2554" s="147" t="str">
        <f t="shared" si="1016"/>
        <v/>
      </c>
      <c r="AI2554" s="147" t="str">
        <f t="shared" si="1017"/>
        <v/>
      </c>
      <c r="AJ2554" s="169">
        <f t="shared" si="1018"/>
        <v>0</v>
      </c>
      <c r="AK2554" s="169" t="str">
        <f t="shared" si="1019"/>
        <v/>
      </c>
      <c r="AL2554" s="169" t="str">
        <f t="shared" si="1020"/>
        <v/>
      </c>
      <c r="AM2554" s="169"/>
      <c r="AN2554" s="169"/>
      <c r="AO2554" s="169"/>
      <c r="AP2554" s="169"/>
      <c r="AQ2554" s="169"/>
      <c r="AR2554" s="169"/>
      <c r="AS2554" s="169"/>
      <c r="AT2554" s="148"/>
      <c r="AU2554" s="149"/>
      <c r="AV2554" s="148"/>
      <c r="AW2554" s="173"/>
      <c r="AX2554" s="174"/>
      <c r="AY2554" s="175"/>
      <c r="AZ2554" s="175"/>
      <c r="BA2554" s="176"/>
      <c r="BB2554" s="176"/>
      <c r="BC2554" s="150"/>
      <c r="BE2554" s="151">
        <v>1850</v>
      </c>
      <c r="BF2554" s="164">
        <f t="shared" si="990"/>
        <v>11.833599999999741</v>
      </c>
      <c r="BG2554" s="177">
        <f t="shared" si="991"/>
        <v>0.10616553071622961</v>
      </c>
      <c r="BH2554" s="178">
        <f t="shared" si="992"/>
        <v>2.2067652766361023E-4</v>
      </c>
      <c r="BI2554" s="179" t="str">
        <f t="shared" si="993"/>
        <v/>
      </c>
      <c r="BJ2554" s="179" t="str">
        <f t="shared" si="989"/>
        <v/>
      </c>
    </row>
    <row r="2555" spans="2:62" ht="20.100000000000001" customHeight="1" x14ac:dyDescent="0.25">
      <c r="B2555" s="147"/>
      <c r="C2555" s="151">
        <v>1874</v>
      </c>
      <c r="D2555" s="147">
        <f t="shared" si="994"/>
        <v>2611.2277976511373</v>
      </c>
      <c r="E2555" s="170">
        <f t="shared" si="995"/>
        <v>1.1848399145959536E-6</v>
      </c>
      <c r="F2555" s="170">
        <f t="shared" si="996"/>
        <v>0.999763855650045</v>
      </c>
      <c r="G2555" s="147">
        <f t="shared" si="997"/>
        <v>1.1848399145959536E-6</v>
      </c>
      <c r="H2555" s="147" t="str">
        <f t="shared" si="998"/>
        <v/>
      </c>
      <c r="I2555" s="147" t="str">
        <f t="shared" si="999"/>
        <v/>
      </c>
      <c r="J2555" s="147">
        <f t="shared" si="1000"/>
        <v>1.220759179632409E-5</v>
      </c>
      <c r="K2555" s="147" t="str">
        <f t="shared" si="1001"/>
        <v/>
      </c>
      <c r="L2555" s="147" t="str">
        <f t="shared" si="1002"/>
        <v/>
      </c>
      <c r="P2555" s="151">
        <v>1874</v>
      </c>
      <c r="Q2555" s="147">
        <f t="shared" si="1003"/>
        <v>83979.979176916037</v>
      </c>
      <c r="R2555" s="170">
        <f t="shared" si="1004"/>
        <v>3.6840767895903361E-8</v>
      </c>
      <c r="S2555" s="170">
        <f t="shared" si="1005"/>
        <v>0.999763855650045</v>
      </c>
      <c r="T2555" s="147">
        <f t="shared" si="1006"/>
        <v>3.6840767895903361E-8</v>
      </c>
      <c r="U2555" s="147" t="str">
        <f t="shared" si="1007"/>
        <v/>
      </c>
      <c r="V2555" s="147" t="str">
        <f t="shared" si="1008"/>
        <v/>
      </c>
      <c r="W2555" s="171">
        <f t="shared" si="1009"/>
        <v>3.9937450678782084E-7</v>
      </c>
      <c r="X2555" s="169" t="str">
        <f t="shared" si="1010"/>
        <v/>
      </c>
      <c r="Y2555" s="147" t="str">
        <f t="shared" si="1011"/>
        <v/>
      </c>
      <c r="AC2555" s="151">
        <v>1874</v>
      </c>
      <c r="AD2555" s="147">
        <f t="shared" si="1012"/>
        <v>3.4960000000000004</v>
      </c>
      <c r="AE2555" s="170">
        <f t="shared" si="1013"/>
        <v>8.8497909632710399E-4</v>
      </c>
      <c r="AF2555" s="170">
        <f t="shared" si="1014"/>
        <v>0.999763855650045</v>
      </c>
      <c r="AG2555" s="147">
        <f t="shared" si="1015"/>
        <v>8.8497909632710399E-4</v>
      </c>
      <c r="AH2555" s="147" t="str">
        <f t="shared" si="1016"/>
        <v/>
      </c>
      <c r="AI2555" s="147" t="str">
        <f t="shared" si="1017"/>
        <v/>
      </c>
      <c r="AJ2555" s="169">
        <f t="shared" si="1018"/>
        <v>0</v>
      </c>
      <c r="AK2555" s="169" t="str">
        <f t="shared" si="1019"/>
        <v/>
      </c>
      <c r="AL2555" s="169" t="str">
        <f t="shared" si="1020"/>
        <v/>
      </c>
      <c r="AM2555" s="169"/>
      <c r="AN2555" s="169"/>
      <c r="AO2555" s="169"/>
      <c r="AP2555" s="169"/>
      <c r="AQ2555" s="169"/>
      <c r="AR2555" s="169"/>
      <c r="AS2555" s="169"/>
      <c r="AT2555" s="148"/>
      <c r="AU2555" s="149"/>
      <c r="AV2555" s="148"/>
      <c r="AW2555" s="173"/>
      <c r="AX2555" s="174"/>
      <c r="AY2555" s="175"/>
      <c r="AZ2555" s="175"/>
      <c r="BA2555" s="176"/>
      <c r="BB2555" s="176"/>
      <c r="BC2555" s="150"/>
      <c r="BE2555" s="151">
        <v>1851</v>
      </c>
      <c r="BF2555" s="164">
        <f t="shared" si="990"/>
        <v>11.839999999999741</v>
      </c>
      <c r="BG2555" s="177">
        <f t="shared" si="991"/>
        <v>0.105944854188566</v>
      </c>
      <c r="BH2555" s="178">
        <f t="shared" si="992"/>
        <v>2.2026895118737455E-4</v>
      </c>
      <c r="BI2555" s="179" t="str">
        <f t="shared" si="993"/>
        <v/>
      </c>
      <c r="BJ2555" s="179" t="str">
        <f t="shared" si="989"/>
        <v/>
      </c>
    </row>
    <row r="2556" spans="2:62" ht="20.100000000000001" customHeight="1" x14ac:dyDescent="0.25">
      <c r="B2556" s="147"/>
      <c r="C2556" s="151">
        <v>1875</v>
      </c>
      <c r="D2556" s="147">
        <f t="shared" si="994"/>
        <v>2614.2154724768247</v>
      </c>
      <c r="E2556" s="170">
        <f t="shared" si="995"/>
        <v>1.1683770771069187E-6</v>
      </c>
      <c r="F2556" s="170">
        <f t="shared" si="996"/>
        <v>0.99976737092096446</v>
      </c>
      <c r="G2556" s="147">
        <f t="shared" si="997"/>
        <v>1.1683770771069187E-6</v>
      </c>
      <c r="H2556" s="147" t="str">
        <f t="shared" si="998"/>
        <v/>
      </c>
      <c r="I2556" s="147" t="str">
        <f t="shared" si="999"/>
        <v/>
      </c>
      <c r="J2556" s="147">
        <f t="shared" si="1000"/>
        <v>1.234246949649969E-5</v>
      </c>
      <c r="K2556" s="147" t="str">
        <f t="shared" si="1001"/>
        <v/>
      </c>
      <c r="L2556" s="147" t="str">
        <f t="shared" si="1002"/>
        <v/>
      </c>
      <c r="P2556" s="151">
        <v>1875</v>
      </c>
      <c r="Q2556" s="147">
        <f t="shared" si="1003"/>
        <v>84076.06610961273</v>
      </c>
      <c r="R2556" s="170">
        <f t="shared" si="1004"/>
        <v>3.6328881380796975E-8</v>
      </c>
      <c r="S2556" s="170">
        <f t="shared" si="1005"/>
        <v>0.99976737092096446</v>
      </c>
      <c r="T2556" s="147">
        <f t="shared" si="1006"/>
        <v>3.6328881380796975E-8</v>
      </c>
      <c r="U2556" s="147" t="str">
        <f t="shared" si="1007"/>
        <v/>
      </c>
      <c r="V2556" s="147" t="str">
        <f t="shared" si="1008"/>
        <v/>
      </c>
      <c r="W2556" s="171">
        <f t="shared" si="1009"/>
        <v>3.9503317120010298E-7</v>
      </c>
      <c r="X2556" s="169" t="str">
        <f t="shared" si="1010"/>
        <v/>
      </c>
      <c r="Y2556" s="147" t="str">
        <f t="shared" si="1011"/>
        <v/>
      </c>
      <c r="AC2556" s="151">
        <v>1875</v>
      </c>
      <c r="AD2556" s="147">
        <f t="shared" si="1012"/>
        <v>3.5</v>
      </c>
      <c r="AE2556" s="170">
        <f t="shared" si="1013"/>
        <v>8.7268269504576015E-4</v>
      </c>
      <c r="AF2556" s="170">
        <f t="shared" si="1014"/>
        <v>0.99976737092096446</v>
      </c>
      <c r="AG2556" s="147">
        <f t="shared" si="1015"/>
        <v>8.7268269504576015E-4</v>
      </c>
      <c r="AH2556" s="147" t="str">
        <f t="shared" si="1016"/>
        <v/>
      </c>
      <c r="AI2556" s="147" t="str">
        <f t="shared" si="1017"/>
        <v/>
      </c>
      <c r="AJ2556" s="169">
        <f t="shared" si="1018"/>
        <v>0</v>
      </c>
      <c r="AK2556" s="169" t="str">
        <f t="shared" si="1019"/>
        <v/>
      </c>
      <c r="AL2556" s="169" t="str">
        <f t="shared" si="1020"/>
        <v/>
      </c>
      <c r="AM2556" s="169"/>
      <c r="AN2556" s="169"/>
      <c r="AO2556" s="169"/>
      <c r="AP2556" s="169"/>
      <c r="AQ2556" s="169"/>
      <c r="AR2556" s="169"/>
      <c r="AS2556" s="169"/>
      <c r="AT2556" s="148"/>
      <c r="AU2556" s="149"/>
      <c r="AV2556" s="148"/>
      <c r="AW2556" s="173"/>
      <c r="AX2556" s="174"/>
      <c r="AY2556" s="175"/>
      <c r="AZ2556" s="175"/>
      <c r="BA2556" s="176"/>
      <c r="BB2556" s="176"/>
      <c r="BC2556" s="150"/>
      <c r="BE2556" s="151">
        <v>1852</v>
      </c>
      <c r="BF2556" s="164">
        <f t="shared" si="990"/>
        <v>11.84639999999974</v>
      </c>
      <c r="BG2556" s="177">
        <f t="shared" si="991"/>
        <v>0.10572458523737863</v>
      </c>
      <c r="BH2556" s="178">
        <f t="shared" si="992"/>
        <v>2.198619669667029E-4</v>
      </c>
      <c r="BI2556" s="179" t="str">
        <f t="shared" si="993"/>
        <v/>
      </c>
      <c r="BJ2556" s="179" t="str">
        <f t="shared" si="989"/>
        <v/>
      </c>
    </row>
    <row r="2557" spans="2:62" ht="20.100000000000001" customHeight="1" x14ac:dyDescent="0.25">
      <c r="B2557" s="147"/>
      <c r="C2557" s="151">
        <v>1876</v>
      </c>
      <c r="D2557" s="147">
        <f t="shared" si="994"/>
        <v>2617.2031473025122</v>
      </c>
      <c r="E2557" s="170">
        <f t="shared" si="995"/>
        <v>1.1521245494748928E-6</v>
      </c>
      <c r="F2557" s="170">
        <f t="shared" si="996"/>
        <v>0.99977083732105032</v>
      </c>
      <c r="G2557" s="147">
        <f t="shared" si="997"/>
        <v>1.1521245494748928E-6</v>
      </c>
      <c r="H2557" s="147" t="str">
        <f t="shared" si="998"/>
        <v/>
      </c>
      <c r="I2557" s="147" t="str">
        <f t="shared" si="999"/>
        <v/>
      </c>
      <c r="J2557" s="147">
        <f t="shared" si="1000"/>
        <v>1.2478637756591952E-5</v>
      </c>
      <c r="K2557" s="147" t="str">
        <f t="shared" si="1001"/>
        <v/>
      </c>
      <c r="L2557" s="147" t="str">
        <f t="shared" si="1002"/>
        <v/>
      </c>
      <c r="P2557" s="151">
        <v>1876</v>
      </c>
      <c r="Q2557" s="147">
        <f t="shared" si="1003"/>
        <v>84172.153042309452</v>
      </c>
      <c r="R2557" s="170">
        <f t="shared" si="1004"/>
        <v>3.5823534126001227E-8</v>
      </c>
      <c r="S2557" s="170">
        <f t="shared" si="1005"/>
        <v>0.99977083732105032</v>
      </c>
      <c r="T2557" s="147">
        <f t="shared" si="1006"/>
        <v>3.5823534126001227E-8</v>
      </c>
      <c r="U2557" s="147" t="str">
        <f t="shared" si="1007"/>
        <v/>
      </c>
      <c r="V2557" s="147" t="str">
        <f t="shared" si="1008"/>
        <v/>
      </c>
      <c r="W2557" s="171">
        <f t="shared" si="1009"/>
        <v>3.9073277562002061E-7</v>
      </c>
      <c r="X2557" s="169" t="str">
        <f t="shared" si="1010"/>
        <v/>
      </c>
      <c r="Y2557" s="147" t="str">
        <f t="shared" si="1011"/>
        <v/>
      </c>
      <c r="AC2557" s="151">
        <v>1876</v>
      </c>
      <c r="AD2557" s="147">
        <f t="shared" si="1012"/>
        <v>3.5040000000000004</v>
      </c>
      <c r="AE2557" s="170">
        <f t="shared" si="1013"/>
        <v>8.6054337813075638E-4</v>
      </c>
      <c r="AF2557" s="170">
        <f t="shared" si="1014"/>
        <v>0.99977083732105032</v>
      </c>
      <c r="AG2557" s="147">
        <f t="shared" si="1015"/>
        <v>8.6054337813075638E-4</v>
      </c>
      <c r="AH2557" s="147" t="str">
        <f t="shared" si="1016"/>
        <v/>
      </c>
      <c r="AI2557" s="147" t="str">
        <f t="shared" si="1017"/>
        <v/>
      </c>
      <c r="AJ2557" s="169">
        <f t="shared" si="1018"/>
        <v>0</v>
      </c>
      <c r="AK2557" s="169" t="str">
        <f t="shared" si="1019"/>
        <v/>
      </c>
      <c r="AL2557" s="169" t="str">
        <f t="shared" si="1020"/>
        <v/>
      </c>
      <c r="AM2557" s="169"/>
      <c r="AN2557" s="169"/>
      <c r="AO2557" s="169"/>
      <c r="AP2557" s="169"/>
      <c r="AQ2557" s="169"/>
      <c r="AR2557" s="169"/>
      <c r="AS2557" s="169"/>
      <c r="AT2557" s="148"/>
      <c r="AU2557" s="149"/>
      <c r="AV2557" s="148"/>
      <c r="AW2557" s="173"/>
      <c r="AX2557" s="174"/>
      <c r="AY2557" s="175"/>
      <c r="AZ2557" s="175"/>
      <c r="BA2557" s="176"/>
      <c r="BB2557" s="176"/>
      <c r="BC2557" s="150"/>
      <c r="BE2557" s="151">
        <v>1853</v>
      </c>
      <c r="BF2557" s="164">
        <f t="shared" si="990"/>
        <v>11.852799999999739</v>
      </c>
      <c r="BG2557" s="177">
        <f t="shared" si="991"/>
        <v>0.10550472327041192</v>
      </c>
      <c r="BH2557" s="178">
        <f t="shared" si="992"/>
        <v>2.1945557467442645E-4</v>
      </c>
      <c r="BI2557" s="179" t="str">
        <f t="shared" si="993"/>
        <v/>
      </c>
      <c r="BJ2557" s="179" t="str">
        <f t="shared" si="989"/>
        <v/>
      </c>
    </row>
    <row r="2558" spans="2:62" ht="20.100000000000001" customHeight="1" x14ac:dyDescent="0.25">
      <c r="B2558" s="147"/>
      <c r="C2558" s="151">
        <v>1877</v>
      </c>
      <c r="D2558" s="147">
        <f t="shared" si="994"/>
        <v>2620.1908221282006</v>
      </c>
      <c r="E2558" s="170">
        <f t="shared" si="995"/>
        <v>1.1360799226768069E-6</v>
      </c>
      <c r="F2558" s="170">
        <f t="shared" si="996"/>
        <v>0.9997742554750354</v>
      </c>
      <c r="G2558" s="147">
        <f t="shared" si="997"/>
        <v>1.1360799226768069E-6</v>
      </c>
      <c r="H2558" s="147" t="str">
        <f t="shared" si="998"/>
        <v/>
      </c>
      <c r="I2558" s="147" t="str">
        <f t="shared" si="999"/>
        <v/>
      </c>
      <c r="J2558" s="147">
        <f t="shared" si="1000"/>
        <v>1.2616106433313891E-5</v>
      </c>
      <c r="K2558" s="147" t="str">
        <f t="shared" si="1001"/>
        <v/>
      </c>
      <c r="L2558" s="147" t="str">
        <f t="shared" si="1002"/>
        <v/>
      </c>
      <c r="P2558" s="151">
        <v>1877</v>
      </c>
      <c r="Q2558" s="147">
        <f t="shared" si="1003"/>
        <v>84268.239975006145</v>
      </c>
      <c r="R2558" s="170">
        <f t="shared" si="1004"/>
        <v>3.5324651226663619E-8</v>
      </c>
      <c r="S2558" s="170">
        <f t="shared" si="1005"/>
        <v>0.9997742554750354</v>
      </c>
      <c r="T2558" s="147">
        <f t="shared" si="1006"/>
        <v>3.5324651226663619E-8</v>
      </c>
      <c r="U2558" s="147" t="str">
        <f t="shared" si="1007"/>
        <v/>
      </c>
      <c r="V2558" s="147" t="str">
        <f t="shared" si="1008"/>
        <v/>
      </c>
      <c r="W2558" s="171">
        <f t="shared" si="1009"/>
        <v>3.8647301123049859E-7</v>
      </c>
      <c r="X2558" s="169" t="str">
        <f t="shared" si="1010"/>
        <v/>
      </c>
      <c r="Y2558" s="147" t="str">
        <f t="shared" si="1011"/>
        <v/>
      </c>
      <c r="AC2558" s="151">
        <v>1877</v>
      </c>
      <c r="AD2558" s="147">
        <f t="shared" si="1012"/>
        <v>3.508</v>
      </c>
      <c r="AE2558" s="170">
        <f t="shared" si="1013"/>
        <v>8.4855934623771106E-4</v>
      </c>
      <c r="AF2558" s="170">
        <f t="shared" si="1014"/>
        <v>0.9997742554750354</v>
      </c>
      <c r="AG2558" s="147">
        <f t="shared" si="1015"/>
        <v>8.4855934623771106E-4</v>
      </c>
      <c r="AH2558" s="147" t="str">
        <f t="shared" si="1016"/>
        <v/>
      </c>
      <c r="AI2558" s="147" t="str">
        <f t="shared" si="1017"/>
        <v/>
      </c>
      <c r="AJ2558" s="169">
        <f t="shared" si="1018"/>
        <v>0</v>
      </c>
      <c r="AK2558" s="169" t="str">
        <f t="shared" si="1019"/>
        <v/>
      </c>
      <c r="AL2558" s="169" t="str">
        <f t="shared" si="1020"/>
        <v/>
      </c>
      <c r="AM2558" s="169"/>
      <c r="AN2558" s="169"/>
      <c r="AO2558" s="169"/>
      <c r="AP2558" s="169"/>
      <c r="AQ2558" s="169"/>
      <c r="AR2558" s="169"/>
      <c r="AS2558" s="169"/>
      <c r="AT2558" s="148"/>
      <c r="AU2558" s="149"/>
      <c r="AV2558" s="148"/>
      <c r="AW2558" s="173"/>
      <c r="AX2558" s="174"/>
      <c r="AY2558" s="175"/>
      <c r="AZ2558" s="175"/>
      <c r="BA2558" s="176"/>
      <c r="BB2558" s="176"/>
      <c r="BC2558" s="150"/>
      <c r="BE2558" s="151">
        <v>1854</v>
      </c>
      <c r="BF2558" s="164">
        <f t="shared" si="990"/>
        <v>11.859199999999738</v>
      </c>
      <c r="BG2558" s="177">
        <f t="shared" si="991"/>
        <v>0.1052852676957375</v>
      </c>
      <c r="BH2558" s="178">
        <f t="shared" si="992"/>
        <v>2.190497739810171E-4</v>
      </c>
      <c r="BI2558" s="179" t="str">
        <f t="shared" si="993"/>
        <v/>
      </c>
      <c r="BJ2558" s="179" t="str">
        <f t="shared" si="989"/>
        <v/>
      </c>
    </row>
    <row r="2559" spans="2:62" ht="20.100000000000001" customHeight="1" x14ac:dyDescent="0.25">
      <c r="B2559" s="147"/>
      <c r="C2559" s="151">
        <v>1878</v>
      </c>
      <c r="D2559" s="147">
        <f t="shared" si="994"/>
        <v>2623.178496953888</v>
      </c>
      <c r="E2559" s="170">
        <f t="shared" si="995"/>
        <v>1.1202408113092858E-6</v>
      </c>
      <c r="F2559" s="170">
        <f t="shared" si="996"/>
        <v>0.99977762600049058</v>
      </c>
      <c r="G2559" s="147">
        <f t="shared" si="997"/>
        <v>1.1202408113092858E-6</v>
      </c>
      <c r="H2559" s="147" t="str">
        <f t="shared" si="998"/>
        <v/>
      </c>
      <c r="I2559" s="147" t="str">
        <f t="shared" si="999"/>
        <v/>
      </c>
      <c r="J2559" s="147">
        <f t="shared" si="1000"/>
        <v>1.2754885429279533E-5</v>
      </c>
      <c r="K2559" s="147" t="str">
        <f t="shared" si="1001"/>
        <v/>
      </c>
      <c r="L2559" s="147" t="str">
        <f t="shared" si="1002"/>
        <v/>
      </c>
      <c r="P2559" s="151">
        <v>1878</v>
      </c>
      <c r="Q2559" s="147">
        <f t="shared" si="1003"/>
        <v>84364.326907702838</v>
      </c>
      <c r="R2559" s="170">
        <f t="shared" si="1004"/>
        <v>3.4832158512348539E-8</v>
      </c>
      <c r="S2559" s="170">
        <f t="shared" si="1005"/>
        <v>0.99977762600049058</v>
      </c>
      <c r="T2559" s="147">
        <f t="shared" si="1006"/>
        <v>3.4832158512348539E-8</v>
      </c>
      <c r="U2559" s="147" t="str">
        <f t="shared" si="1007"/>
        <v/>
      </c>
      <c r="V2559" s="147" t="str">
        <f t="shared" si="1008"/>
        <v/>
      </c>
      <c r="W2559" s="171">
        <f t="shared" si="1009"/>
        <v>3.8225357063908361E-7</v>
      </c>
      <c r="X2559" s="169" t="str">
        <f t="shared" si="1010"/>
        <v/>
      </c>
      <c r="Y2559" s="147" t="str">
        <f t="shared" si="1011"/>
        <v/>
      </c>
      <c r="AC2559" s="151">
        <v>1878</v>
      </c>
      <c r="AD2559" s="147">
        <f t="shared" si="1012"/>
        <v>3.5120000000000005</v>
      </c>
      <c r="AE2559" s="170">
        <f t="shared" si="1013"/>
        <v>8.3672881766420589E-4</v>
      </c>
      <c r="AF2559" s="170">
        <f t="shared" si="1014"/>
        <v>0.99977762600049058</v>
      </c>
      <c r="AG2559" s="147">
        <f t="shared" si="1015"/>
        <v>8.3672881766420589E-4</v>
      </c>
      <c r="AH2559" s="147" t="str">
        <f t="shared" si="1016"/>
        <v/>
      </c>
      <c r="AI2559" s="147" t="str">
        <f t="shared" si="1017"/>
        <v/>
      </c>
      <c r="AJ2559" s="169">
        <f t="shared" si="1018"/>
        <v>0</v>
      </c>
      <c r="AK2559" s="169" t="str">
        <f t="shared" si="1019"/>
        <v/>
      </c>
      <c r="AL2559" s="169" t="str">
        <f t="shared" si="1020"/>
        <v/>
      </c>
      <c r="AM2559" s="169"/>
      <c r="AN2559" s="169"/>
      <c r="AO2559" s="169"/>
      <c r="AP2559" s="169"/>
      <c r="AQ2559" s="169"/>
      <c r="AR2559" s="169"/>
      <c r="AS2559" s="169"/>
      <c r="AT2559" s="148"/>
      <c r="AU2559" s="149"/>
      <c r="AV2559" s="148"/>
      <c r="AW2559" s="173"/>
      <c r="AX2559" s="174"/>
      <c r="AY2559" s="175"/>
      <c r="AZ2559" s="175"/>
      <c r="BA2559" s="176"/>
      <c r="BB2559" s="176"/>
      <c r="BC2559" s="150"/>
      <c r="BE2559" s="151">
        <v>1855</v>
      </c>
      <c r="BF2559" s="164">
        <f t="shared" si="990"/>
        <v>11.865599999999738</v>
      </c>
      <c r="BG2559" s="177">
        <f t="shared" si="991"/>
        <v>0.10506621792175648</v>
      </c>
      <c r="BH2559" s="178">
        <f t="shared" si="992"/>
        <v>2.1864456455500392E-4</v>
      </c>
      <c r="BI2559" s="179" t="str">
        <f t="shared" si="993"/>
        <v/>
      </c>
      <c r="BJ2559" s="179" t="str">
        <f t="shared" si="989"/>
        <v/>
      </c>
    </row>
    <row r="2560" spans="2:62" ht="20.100000000000001" customHeight="1" x14ac:dyDescent="0.25">
      <c r="B2560" s="147"/>
      <c r="C2560" s="151">
        <v>1879</v>
      </c>
      <c r="D2560" s="147">
        <f t="shared" si="994"/>
        <v>2626.1661717795764</v>
      </c>
      <c r="E2560" s="170">
        <f t="shared" si="995"/>
        <v>1.1046048534112761E-6</v>
      </c>
      <c r="F2560" s="170">
        <f t="shared" si="996"/>
        <v>0.99978094950789476</v>
      </c>
      <c r="G2560" s="147">
        <f t="shared" si="997"/>
        <v>1.1046048534112761E-6</v>
      </c>
      <c r="H2560" s="147" t="str">
        <f t="shared" si="998"/>
        <v/>
      </c>
      <c r="I2560" s="147" t="str">
        <f t="shared" si="999"/>
        <v/>
      </c>
      <c r="J2560" s="147">
        <f t="shared" si="1000"/>
        <v>1.2894984692872647E-5</v>
      </c>
      <c r="K2560" s="147" t="str">
        <f t="shared" si="1001"/>
        <v/>
      </c>
      <c r="L2560" s="147" t="str">
        <f t="shared" si="1002"/>
        <v/>
      </c>
      <c r="P2560" s="151">
        <v>1879</v>
      </c>
      <c r="Q2560" s="147">
        <f t="shared" si="1003"/>
        <v>84460.413840399531</v>
      </c>
      <c r="R2560" s="170">
        <f t="shared" si="1004"/>
        <v>3.4345982541523863E-8</v>
      </c>
      <c r="S2560" s="170">
        <f t="shared" si="1005"/>
        <v>0.99978094950789476</v>
      </c>
      <c r="T2560" s="147">
        <f t="shared" si="1006"/>
        <v>3.4345982541523863E-8</v>
      </c>
      <c r="U2560" s="147" t="str">
        <f t="shared" si="1007"/>
        <v/>
      </c>
      <c r="V2560" s="147" t="str">
        <f t="shared" si="1008"/>
        <v/>
      </c>
      <c r="W2560" s="171">
        <f t="shared" si="1009"/>
        <v>3.7807414788198508E-7</v>
      </c>
      <c r="X2560" s="169" t="str">
        <f t="shared" si="1010"/>
        <v/>
      </c>
      <c r="Y2560" s="147" t="str">
        <f t="shared" si="1011"/>
        <v/>
      </c>
      <c r="AC2560" s="151">
        <v>1879</v>
      </c>
      <c r="AD2560" s="147">
        <f t="shared" si="1012"/>
        <v>3.516</v>
      </c>
      <c r="AE2560" s="170">
        <f t="shared" si="1013"/>
        <v>8.2505002821736E-4</v>
      </c>
      <c r="AF2560" s="170">
        <f t="shared" si="1014"/>
        <v>0.99978094950789476</v>
      </c>
      <c r="AG2560" s="147">
        <f t="shared" si="1015"/>
        <v>8.2505002821736E-4</v>
      </c>
      <c r="AH2560" s="147" t="str">
        <f t="shared" si="1016"/>
        <v/>
      </c>
      <c r="AI2560" s="147" t="str">
        <f t="shared" si="1017"/>
        <v/>
      </c>
      <c r="AJ2560" s="169">
        <f t="shared" si="1018"/>
        <v>0</v>
      </c>
      <c r="AK2560" s="169" t="str">
        <f t="shared" si="1019"/>
        <v/>
      </c>
      <c r="AL2560" s="169" t="str">
        <f t="shared" si="1020"/>
        <v/>
      </c>
      <c r="AM2560" s="169"/>
      <c r="AN2560" s="169"/>
      <c r="AO2560" s="169"/>
      <c r="AP2560" s="169"/>
      <c r="AQ2560" s="169"/>
      <c r="AR2560" s="169"/>
      <c r="AS2560" s="169"/>
      <c r="AT2560" s="148"/>
      <c r="AU2560" s="149"/>
      <c r="AV2560" s="148"/>
      <c r="AW2560" s="173"/>
      <c r="AX2560" s="174"/>
      <c r="AY2560" s="175"/>
      <c r="AZ2560" s="175"/>
      <c r="BA2560" s="176"/>
      <c r="BB2560" s="176"/>
      <c r="BC2560" s="150"/>
      <c r="BE2560" s="151">
        <v>1856</v>
      </c>
      <c r="BF2560" s="164">
        <f t="shared" si="990"/>
        <v>11.871999999999737</v>
      </c>
      <c r="BG2560" s="177">
        <f t="shared" si="991"/>
        <v>0.10484757335720148</v>
      </c>
      <c r="BH2560" s="178">
        <f t="shared" si="992"/>
        <v>2.1823994606283426E-4</v>
      </c>
      <c r="BI2560" s="179" t="str">
        <f t="shared" si="993"/>
        <v/>
      </c>
      <c r="BJ2560" s="179" t="str">
        <f t="shared" si="989"/>
        <v/>
      </c>
    </row>
    <row r="2561" spans="2:62" ht="20.100000000000001" customHeight="1" x14ac:dyDescent="0.25">
      <c r="B2561" s="147"/>
      <c r="C2561" s="151">
        <v>1880</v>
      </c>
      <c r="D2561" s="147">
        <f t="shared" si="994"/>
        <v>2629.1538466052639</v>
      </c>
      <c r="E2561" s="170">
        <f t="shared" si="995"/>
        <v>1.0891697102873628E-6</v>
      </c>
      <c r="F2561" s="170">
        <f t="shared" si="996"/>
        <v>0.99978422660070532</v>
      </c>
      <c r="G2561" s="147">
        <f t="shared" si="997"/>
        <v>1.0891697102873628E-6</v>
      </c>
      <c r="H2561" s="147" t="str">
        <f t="shared" si="998"/>
        <v/>
      </c>
      <c r="I2561" s="147" t="str">
        <f t="shared" si="999"/>
        <v/>
      </c>
      <c r="J2561" s="147">
        <f t="shared" si="1000"/>
        <v>1.3036414218109659E-5</v>
      </c>
      <c r="K2561" s="147" t="str">
        <f t="shared" si="1001"/>
        <v/>
      </c>
      <c r="L2561" s="147" t="str">
        <f t="shared" si="1002"/>
        <v/>
      </c>
      <c r="P2561" s="151">
        <v>1880</v>
      </c>
      <c r="Q2561" s="147">
        <f t="shared" si="1003"/>
        <v>84556.500773096253</v>
      </c>
      <c r="R2561" s="170">
        <f t="shared" si="1004"/>
        <v>3.3866050596065876E-8</v>
      </c>
      <c r="S2561" s="170">
        <f t="shared" si="1005"/>
        <v>0.99978422660070532</v>
      </c>
      <c r="T2561" s="147">
        <f t="shared" si="1006"/>
        <v>3.3866050596065876E-8</v>
      </c>
      <c r="U2561" s="147" t="str">
        <f t="shared" si="1007"/>
        <v/>
      </c>
      <c r="V2561" s="147" t="str">
        <f t="shared" si="1008"/>
        <v/>
      </c>
      <c r="W2561" s="171">
        <f t="shared" si="1009"/>
        <v>3.7393443842794854E-7</v>
      </c>
      <c r="X2561" s="169" t="str">
        <f t="shared" si="1010"/>
        <v/>
      </c>
      <c r="Y2561" s="147" t="str">
        <f t="shared" si="1011"/>
        <v/>
      </c>
      <c r="AC2561" s="151">
        <v>1880</v>
      </c>
      <c r="AD2561" s="147">
        <f t="shared" si="1012"/>
        <v>3.5200000000000005</v>
      </c>
      <c r="AE2561" s="170">
        <f t="shared" si="1013"/>
        <v>8.1352123108180689E-4</v>
      </c>
      <c r="AF2561" s="170">
        <f t="shared" si="1014"/>
        <v>0.99978422660070532</v>
      </c>
      <c r="AG2561" s="147">
        <f t="shared" si="1015"/>
        <v>8.1352123108180689E-4</v>
      </c>
      <c r="AH2561" s="147" t="str">
        <f t="shared" si="1016"/>
        <v/>
      </c>
      <c r="AI2561" s="147" t="str">
        <f t="shared" si="1017"/>
        <v/>
      </c>
      <c r="AJ2561" s="169">
        <f t="shared" si="1018"/>
        <v>0</v>
      </c>
      <c r="AK2561" s="169" t="str">
        <f t="shared" si="1019"/>
        <v/>
      </c>
      <c r="AL2561" s="169" t="str">
        <f t="shared" si="1020"/>
        <v/>
      </c>
      <c r="AM2561" s="169"/>
      <c r="AN2561" s="169"/>
      <c r="AO2561" s="169"/>
      <c r="AP2561" s="169"/>
      <c r="AQ2561" s="169"/>
      <c r="AR2561" s="169"/>
      <c r="AS2561" s="169"/>
      <c r="AT2561" s="148"/>
      <c r="AU2561" s="149"/>
      <c r="AV2561" s="148"/>
      <c r="AW2561" s="173"/>
      <c r="AX2561" s="174"/>
      <c r="AY2561" s="175"/>
      <c r="AZ2561" s="175"/>
      <c r="BA2561" s="176"/>
      <c r="BB2561" s="176"/>
      <c r="BC2561" s="150"/>
      <c r="BE2561" s="151">
        <v>1857</v>
      </c>
      <c r="BF2561" s="164">
        <f t="shared" si="990"/>
        <v>11.878399999999736</v>
      </c>
      <c r="BG2561" s="177">
        <f t="shared" si="991"/>
        <v>0.10462933341113864</v>
      </c>
      <c r="BH2561" s="178">
        <f t="shared" si="992"/>
        <v>2.1783591816972037E-4</v>
      </c>
      <c r="BI2561" s="179" t="str">
        <f t="shared" si="993"/>
        <v/>
      </c>
      <c r="BJ2561" s="179" t="str">
        <f t="shared" ref="BJ2561:BJ2624" si="1021">IF($BG2561&lt;(1-$BC$717),$BH2561,"")</f>
        <v/>
      </c>
    </row>
    <row r="2562" spans="2:62" ht="20.100000000000001" customHeight="1" x14ac:dyDescent="0.25">
      <c r="B2562" s="147"/>
      <c r="C2562" s="151">
        <v>1881</v>
      </c>
      <c r="D2562" s="147">
        <f t="shared" si="994"/>
        <v>2632.1415214309513</v>
      </c>
      <c r="E2562" s="170">
        <f t="shared" si="995"/>
        <v>1.0739330663316351E-6</v>
      </c>
      <c r="F2562" s="170">
        <f t="shared" si="996"/>
        <v>0.99978745787542633</v>
      </c>
      <c r="G2562" s="147">
        <f t="shared" si="997"/>
        <v>1.0739330663316351E-6</v>
      </c>
      <c r="H2562" s="147" t="str">
        <f t="shared" si="998"/>
        <v/>
      </c>
      <c r="I2562" s="147" t="str">
        <f t="shared" si="999"/>
        <v/>
      </c>
      <c r="J2562" s="147">
        <f t="shared" si="1000"/>
        <v>1.3179184044498085E-5</v>
      </c>
      <c r="K2562" s="147" t="str">
        <f t="shared" si="1001"/>
        <v/>
      </c>
      <c r="L2562" s="147" t="str">
        <f t="shared" si="1002"/>
        <v/>
      </c>
      <c r="P2562" s="151">
        <v>1881</v>
      </c>
      <c r="Q2562" s="147">
        <f t="shared" si="1003"/>
        <v>84652.587705792947</v>
      </c>
      <c r="R2562" s="170">
        <f t="shared" si="1004"/>
        <v>3.3392290675784179E-8</v>
      </c>
      <c r="S2562" s="170">
        <f t="shared" si="1005"/>
        <v>0.99978745787542633</v>
      </c>
      <c r="T2562" s="147">
        <f t="shared" si="1006"/>
        <v>3.3392290675784179E-8</v>
      </c>
      <c r="U2562" s="147" t="str">
        <f t="shared" si="1007"/>
        <v/>
      </c>
      <c r="V2562" s="147" t="str">
        <f t="shared" si="1008"/>
        <v/>
      </c>
      <c r="W2562" s="171">
        <f t="shared" si="1009"/>
        <v>3.6983413918198334E-7</v>
      </c>
      <c r="X2562" s="169" t="str">
        <f t="shared" si="1010"/>
        <v/>
      </c>
      <c r="Y2562" s="147" t="str">
        <f t="shared" si="1011"/>
        <v/>
      </c>
      <c r="AC2562" s="151">
        <v>1881</v>
      </c>
      <c r="AD2562" s="147">
        <f t="shared" si="1012"/>
        <v>3.524</v>
      </c>
      <c r="AE2562" s="170">
        <f t="shared" si="1013"/>
        <v>8.0214069668818296E-4</v>
      </c>
      <c r="AF2562" s="170">
        <f t="shared" si="1014"/>
        <v>0.99978745787542633</v>
      </c>
      <c r="AG2562" s="147">
        <f t="shared" si="1015"/>
        <v>8.0214069668818296E-4</v>
      </c>
      <c r="AH2562" s="147" t="str">
        <f t="shared" si="1016"/>
        <v/>
      </c>
      <c r="AI2562" s="147" t="str">
        <f t="shared" si="1017"/>
        <v/>
      </c>
      <c r="AJ2562" s="169">
        <f t="shared" si="1018"/>
        <v>0</v>
      </c>
      <c r="AK2562" s="169" t="str">
        <f t="shared" si="1019"/>
        <v/>
      </c>
      <c r="AL2562" s="169" t="str">
        <f t="shared" si="1020"/>
        <v/>
      </c>
      <c r="AM2562" s="169"/>
      <c r="AN2562" s="169"/>
      <c r="AO2562" s="169"/>
      <c r="AP2562" s="169"/>
      <c r="AQ2562" s="169"/>
      <c r="AR2562" s="169"/>
      <c r="AS2562" s="169"/>
      <c r="AT2562" s="148"/>
      <c r="AU2562" s="149"/>
      <c r="AV2562" s="148"/>
      <c r="AW2562" s="173"/>
      <c r="AX2562" s="174"/>
      <c r="AY2562" s="175"/>
      <c r="AZ2562" s="175"/>
      <c r="BA2562" s="176"/>
      <c r="BB2562" s="176"/>
      <c r="BC2562" s="150"/>
      <c r="BE2562" s="151">
        <v>1858</v>
      </c>
      <c r="BF2562" s="164">
        <f t="shared" ref="BF2562:BF2625" si="1022">BF2561+$BI$702</f>
        <v>11.884799999999736</v>
      </c>
      <c r="BG2562" s="177">
        <f t="shared" ref="BG2562:BG2625" si="1023">_xlfn.CHISQ.DIST.RT(BF2562,7)</f>
        <v>0.10441149749296892</v>
      </c>
      <c r="BH2562" s="178">
        <f t="shared" ref="BH2562:BH2625" si="1024">BG2562-BG2563</f>
        <v>2.1743248053804343E-4</v>
      </c>
      <c r="BI2562" s="179" t="str">
        <f t="shared" ref="BI2562:BI2625" si="1025">IF(BG2562&lt;(1-$BC$709),BH2562,"")</f>
        <v/>
      </c>
      <c r="BJ2562" s="179" t="str">
        <f t="shared" si="1021"/>
        <v/>
      </c>
    </row>
    <row r="2563" spans="2:62" ht="20.100000000000001" customHeight="1" x14ac:dyDescent="0.25">
      <c r="B2563" s="147"/>
      <c r="C2563" s="151">
        <v>1882</v>
      </c>
      <c r="D2563" s="147">
        <f t="shared" si="994"/>
        <v>2635.1291962566397</v>
      </c>
      <c r="E2563" s="170">
        <f t="shared" si="995"/>
        <v>1.0588926288522167E-6</v>
      </c>
      <c r="F2563" s="170">
        <f t="shared" si="996"/>
        <v>0.99979064392167838</v>
      </c>
      <c r="G2563" s="147">
        <f t="shared" si="997"/>
        <v>1.0588926288522167E-6</v>
      </c>
      <c r="H2563" s="147" t="str">
        <f t="shared" si="998"/>
        <v/>
      </c>
      <c r="I2563" s="147" t="str">
        <f t="shared" si="999"/>
        <v/>
      </c>
      <c r="J2563" s="147">
        <f t="shared" si="1000"/>
        <v>1.332330425688928E-5</v>
      </c>
      <c r="K2563" s="147" t="str">
        <f t="shared" si="1001"/>
        <v/>
      </c>
      <c r="L2563" s="147" t="str">
        <f t="shared" si="1002"/>
        <v/>
      </c>
      <c r="P2563" s="151">
        <v>1882</v>
      </c>
      <c r="Q2563" s="147">
        <f t="shared" si="1003"/>
        <v>84748.67463848964</v>
      </c>
      <c r="R2563" s="170">
        <f t="shared" si="1004"/>
        <v>3.2924631492964629E-8</v>
      </c>
      <c r="S2563" s="170">
        <f t="shared" si="1005"/>
        <v>0.99979064392167838</v>
      </c>
      <c r="T2563" s="147">
        <f t="shared" si="1006"/>
        <v>3.2924631492964629E-8</v>
      </c>
      <c r="U2563" s="147" t="str">
        <f t="shared" si="1007"/>
        <v/>
      </c>
      <c r="V2563" s="147" t="str">
        <f t="shared" si="1008"/>
        <v/>
      </c>
      <c r="W2563" s="171">
        <f t="shared" si="1009"/>
        <v>3.6577294848891644E-7</v>
      </c>
      <c r="X2563" s="169" t="str">
        <f t="shared" si="1010"/>
        <v/>
      </c>
      <c r="Y2563" s="147" t="str">
        <f t="shared" si="1011"/>
        <v/>
      </c>
      <c r="AC2563" s="151">
        <v>1882</v>
      </c>
      <c r="AD2563" s="147">
        <f t="shared" si="1012"/>
        <v>3.5280000000000005</v>
      </c>
      <c r="AE2563" s="170">
        <f t="shared" si="1013"/>
        <v>7.9090671258203685E-4</v>
      </c>
      <c r="AF2563" s="170">
        <f t="shared" si="1014"/>
        <v>0.99979064392167838</v>
      </c>
      <c r="AG2563" s="147">
        <f t="shared" si="1015"/>
        <v>7.9090671258203685E-4</v>
      </c>
      <c r="AH2563" s="147" t="str">
        <f t="shared" si="1016"/>
        <v/>
      </c>
      <c r="AI2563" s="147" t="str">
        <f t="shared" si="1017"/>
        <v/>
      </c>
      <c r="AJ2563" s="169">
        <f t="shared" si="1018"/>
        <v>0</v>
      </c>
      <c r="AK2563" s="169" t="str">
        <f t="shared" si="1019"/>
        <v/>
      </c>
      <c r="AL2563" s="169" t="str">
        <f t="shared" si="1020"/>
        <v/>
      </c>
      <c r="AM2563" s="169"/>
      <c r="AN2563" s="169"/>
      <c r="AO2563" s="169"/>
      <c r="AP2563" s="169"/>
      <c r="AQ2563" s="169"/>
      <c r="AR2563" s="169"/>
      <c r="AS2563" s="169"/>
      <c r="AT2563" s="148"/>
      <c r="AU2563" s="149"/>
      <c r="AV2563" s="148"/>
      <c r="AW2563" s="173"/>
      <c r="AX2563" s="174"/>
      <c r="AY2563" s="175"/>
      <c r="AZ2563" s="175"/>
      <c r="BA2563" s="176"/>
      <c r="BB2563" s="176"/>
      <c r="BC2563" s="150"/>
      <c r="BE2563" s="151">
        <v>1859</v>
      </c>
      <c r="BF2563" s="164">
        <f t="shared" si="1022"/>
        <v>11.891199999999735</v>
      </c>
      <c r="BG2563" s="177">
        <f t="shared" si="1023"/>
        <v>0.10419406501243088</v>
      </c>
      <c r="BH2563" s="178">
        <f t="shared" si="1024"/>
        <v>2.1702963282926868E-4</v>
      </c>
      <c r="BI2563" s="179" t="str">
        <f t="shared" si="1025"/>
        <v/>
      </c>
      <c r="BJ2563" s="179" t="str">
        <f t="shared" si="1021"/>
        <v/>
      </c>
    </row>
    <row r="2564" spans="2:62" ht="20.100000000000001" customHeight="1" x14ac:dyDescent="0.25">
      <c r="B2564" s="147"/>
      <c r="C2564" s="151">
        <v>1883</v>
      </c>
      <c r="D2564" s="147">
        <f t="shared" si="994"/>
        <v>2638.1168710823272</v>
      </c>
      <c r="E2564" s="170">
        <f t="shared" si="995"/>
        <v>1.0440461278964381E-6</v>
      </c>
      <c r="F2564" s="170">
        <f t="shared" si="996"/>
        <v>0.99979378532226604</v>
      </c>
      <c r="G2564" s="147">
        <f t="shared" si="997"/>
        <v>1.0440461278964381E-6</v>
      </c>
      <c r="H2564" s="147" t="str">
        <f t="shared" si="998"/>
        <v/>
      </c>
      <c r="I2564" s="147" t="str">
        <f t="shared" si="999"/>
        <v/>
      </c>
      <c r="J2564" s="147">
        <f t="shared" si="1000"/>
        <v>1.3468784985325989E-5</v>
      </c>
      <c r="K2564" s="147" t="str">
        <f t="shared" si="1001"/>
        <v/>
      </c>
      <c r="L2564" s="147" t="str">
        <f t="shared" si="1002"/>
        <v/>
      </c>
      <c r="P2564" s="151">
        <v>1883</v>
      </c>
      <c r="Q2564" s="147">
        <f t="shared" si="1003"/>
        <v>84844.761571186333</v>
      </c>
      <c r="R2564" s="170">
        <f t="shared" si="1004"/>
        <v>3.2463002466933164E-8</v>
      </c>
      <c r="S2564" s="170">
        <f t="shared" si="1005"/>
        <v>0.99979378532226604</v>
      </c>
      <c r="T2564" s="147">
        <f t="shared" si="1006"/>
        <v>3.2463002466933164E-8</v>
      </c>
      <c r="U2564" s="147" t="str">
        <f t="shared" si="1007"/>
        <v/>
      </c>
      <c r="V2564" s="147" t="str">
        <f t="shared" si="1008"/>
        <v/>
      </c>
      <c r="W2564" s="171">
        <f t="shared" si="1009"/>
        <v>3.6175056613681161E-7</v>
      </c>
      <c r="X2564" s="169" t="str">
        <f t="shared" si="1010"/>
        <v/>
      </c>
      <c r="Y2564" s="147" t="str">
        <f t="shared" si="1011"/>
        <v/>
      </c>
      <c r="AC2564" s="151">
        <v>1883</v>
      </c>
      <c r="AD2564" s="147">
        <f t="shared" si="1012"/>
        <v>3.532</v>
      </c>
      <c r="AE2564" s="170">
        <f t="shared" si="1013"/>
        <v>7.7981758329325466E-4</v>
      </c>
      <c r="AF2564" s="170">
        <f t="shared" si="1014"/>
        <v>0.99979378532226604</v>
      </c>
      <c r="AG2564" s="147">
        <f t="shared" si="1015"/>
        <v>7.7981758329325466E-4</v>
      </c>
      <c r="AH2564" s="147" t="str">
        <f t="shared" si="1016"/>
        <v/>
      </c>
      <c r="AI2564" s="147" t="str">
        <f t="shared" si="1017"/>
        <v/>
      </c>
      <c r="AJ2564" s="169">
        <f t="shared" si="1018"/>
        <v>0</v>
      </c>
      <c r="AK2564" s="169" t="str">
        <f t="shared" si="1019"/>
        <v/>
      </c>
      <c r="AL2564" s="169" t="str">
        <f t="shared" si="1020"/>
        <v/>
      </c>
      <c r="AM2564" s="169"/>
      <c r="AN2564" s="169"/>
      <c r="AO2564" s="169"/>
      <c r="AP2564" s="169"/>
      <c r="AQ2564" s="169"/>
      <c r="AR2564" s="169"/>
      <c r="AS2564" s="169"/>
      <c r="AT2564" s="148"/>
      <c r="AU2564" s="149"/>
      <c r="AV2564" s="148"/>
      <c r="AW2564" s="173"/>
      <c r="AX2564" s="174"/>
      <c r="AY2564" s="175"/>
      <c r="AZ2564" s="175"/>
      <c r="BA2564" s="176"/>
      <c r="BB2564" s="176"/>
      <c r="BC2564" s="150"/>
      <c r="BE2564" s="151">
        <v>1860</v>
      </c>
      <c r="BF2564" s="164">
        <f t="shared" si="1022"/>
        <v>11.897599999999734</v>
      </c>
      <c r="BG2564" s="177">
        <f t="shared" si="1023"/>
        <v>0.10397703537960161</v>
      </c>
      <c r="BH2564" s="178">
        <f t="shared" si="1024"/>
        <v>2.1662737470232174E-4</v>
      </c>
      <c r="BI2564" s="179" t="str">
        <f t="shared" si="1025"/>
        <v/>
      </c>
      <c r="BJ2564" s="179" t="str">
        <f t="shared" si="1021"/>
        <v/>
      </c>
    </row>
    <row r="2565" spans="2:62" ht="20.100000000000001" customHeight="1" x14ac:dyDescent="0.25">
      <c r="B2565" s="147"/>
      <c r="C2565" s="151">
        <v>1884</v>
      </c>
      <c r="D2565" s="147">
        <f t="shared" si="994"/>
        <v>2641.1045459080146</v>
      </c>
      <c r="E2565" s="170">
        <f t="shared" si="995"/>
        <v>1.0293913160765998E-6</v>
      </c>
      <c r="F2565" s="170">
        <f t="shared" si="996"/>
        <v>0.99979688265324562</v>
      </c>
      <c r="G2565" s="147">
        <f t="shared" si="997"/>
        <v>1.0293913160765998E-6</v>
      </c>
      <c r="H2565" s="147" t="str">
        <f t="shared" si="998"/>
        <v/>
      </c>
      <c r="I2565" s="147" t="str">
        <f t="shared" si="999"/>
        <v/>
      </c>
      <c r="J2565" s="147">
        <f t="shared" si="1000"/>
        <v>1.3615636404884875E-5</v>
      </c>
      <c r="K2565" s="147" t="str">
        <f t="shared" si="1001"/>
        <v/>
      </c>
      <c r="L2565" s="147" t="str">
        <f t="shared" si="1002"/>
        <v/>
      </c>
      <c r="P2565" s="151">
        <v>1884</v>
      </c>
      <c r="Q2565" s="147">
        <f t="shared" si="1003"/>
        <v>84940.848503883055</v>
      </c>
      <c r="R2565" s="170">
        <f t="shared" si="1004"/>
        <v>3.2007333718638932E-8</v>
      </c>
      <c r="S2565" s="170">
        <f t="shared" si="1005"/>
        <v>0.99979688265324562</v>
      </c>
      <c r="T2565" s="147">
        <f t="shared" si="1006"/>
        <v>3.2007333718638932E-8</v>
      </c>
      <c r="U2565" s="147" t="str">
        <f t="shared" si="1007"/>
        <v/>
      </c>
      <c r="V2565" s="147" t="str">
        <f t="shared" si="1008"/>
        <v/>
      </c>
      <c r="W2565" s="171">
        <f t="shared" si="1009"/>
        <v>3.5776669336022689E-7</v>
      </c>
      <c r="X2565" s="169" t="str">
        <f t="shared" si="1010"/>
        <v/>
      </c>
      <c r="Y2565" s="147" t="str">
        <f t="shared" si="1011"/>
        <v/>
      </c>
      <c r="AC2565" s="151">
        <v>1884</v>
      </c>
      <c r="AD2565" s="147">
        <f t="shared" si="1012"/>
        <v>3.5360000000000005</v>
      </c>
      <c r="AE2565" s="170">
        <f t="shared" si="1013"/>
        <v>7.6887163020592116E-4</v>
      </c>
      <c r="AF2565" s="170">
        <f t="shared" si="1014"/>
        <v>0.99979688265324562</v>
      </c>
      <c r="AG2565" s="147">
        <f t="shared" si="1015"/>
        <v>7.6887163020592116E-4</v>
      </c>
      <c r="AH2565" s="147" t="str">
        <f t="shared" si="1016"/>
        <v/>
      </c>
      <c r="AI2565" s="147" t="str">
        <f t="shared" si="1017"/>
        <v/>
      </c>
      <c r="AJ2565" s="169">
        <f t="shared" si="1018"/>
        <v>0</v>
      </c>
      <c r="AK2565" s="169" t="str">
        <f t="shared" si="1019"/>
        <v/>
      </c>
      <c r="AL2565" s="169" t="str">
        <f t="shared" si="1020"/>
        <v/>
      </c>
      <c r="AM2565" s="169"/>
      <c r="AN2565" s="169"/>
      <c r="AO2565" s="169"/>
      <c r="AP2565" s="169"/>
      <c r="AQ2565" s="169"/>
      <c r="AR2565" s="169"/>
      <c r="AS2565" s="169"/>
      <c r="AT2565" s="148"/>
      <c r="AU2565" s="149"/>
      <c r="AV2565" s="148"/>
      <c r="AW2565" s="173"/>
      <c r="AX2565" s="174"/>
      <c r="AY2565" s="175"/>
      <c r="AZ2565" s="175"/>
      <c r="BA2565" s="176"/>
      <c r="BB2565" s="176"/>
      <c r="BC2565" s="150"/>
      <c r="BE2565" s="151">
        <v>1861</v>
      </c>
      <c r="BF2565" s="164">
        <f t="shared" si="1022"/>
        <v>11.903999999999733</v>
      </c>
      <c r="BG2565" s="177">
        <f t="shared" si="1023"/>
        <v>0.10376040800489929</v>
      </c>
      <c r="BH2565" s="178">
        <f t="shared" si="1024"/>
        <v>2.1622570581442124E-4</v>
      </c>
      <c r="BI2565" s="179" t="str">
        <f t="shared" si="1025"/>
        <v/>
      </c>
      <c r="BJ2565" s="179" t="str">
        <f t="shared" si="1021"/>
        <v/>
      </c>
    </row>
    <row r="2566" spans="2:62" ht="20.100000000000001" customHeight="1" x14ac:dyDescent="0.25">
      <c r="B2566" s="147"/>
      <c r="C2566" s="151">
        <v>1885</v>
      </c>
      <c r="D2566" s="147">
        <f t="shared" si="994"/>
        <v>2644.092220733703</v>
      </c>
      <c r="E2566" s="170">
        <f t="shared" si="995"/>
        <v>1.0149259683964345E-6</v>
      </c>
      <c r="F2566" s="170">
        <f t="shared" si="996"/>
        <v>0.99979993648399268</v>
      </c>
      <c r="G2566" s="147">
        <f t="shared" si="997"/>
        <v>1.0149259683964345E-6</v>
      </c>
      <c r="H2566" s="147" t="str">
        <f t="shared" si="998"/>
        <v/>
      </c>
      <c r="I2566" s="147" t="str">
        <f t="shared" si="999"/>
        <v/>
      </c>
      <c r="J2566" s="147">
        <f t="shared" si="1000"/>
        <v>1.3763868735513411E-5</v>
      </c>
      <c r="K2566" s="147" t="str">
        <f t="shared" si="1001"/>
        <v/>
      </c>
      <c r="L2566" s="147" t="str">
        <f t="shared" si="1002"/>
        <v/>
      </c>
      <c r="P2566" s="151">
        <v>1885</v>
      </c>
      <c r="Q2566" s="147">
        <f t="shared" si="1003"/>
        <v>85036.935436579748</v>
      </c>
      <c r="R2566" s="170">
        <f t="shared" si="1004"/>
        <v>3.1557556065258497E-8</v>
      </c>
      <c r="S2566" s="170">
        <f t="shared" si="1005"/>
        <v>0.99979993648399268</v>
      </c>
      <c r="T2566" s="147">
        <f t="shared" si="1006"/>
        <v>3.1557556065258497E-8</v>
      </c>
      <c r="U2566" s="147" t="str">
        <f t="shared" si="1007"/>
        <v/>
      </c>
      <c r="V2566" s="147" t="str">
        <f t="shared" si="1008"/>
        <v/>
      </c>
      <c r="W2566" s="171">
        <f t="shared" si="1009"/>
        <v>3.5382103284332581E-7</v>
      </c>
      <c r="X2566" s="169" t="str">
        <f t="shared" si="1010"/>
        <v/>
      </c>
      <c r="Y2566" s="147" t="str">
        <f t="shared" si="1011"/>
        <v/>
      </c>
      <c r="AC2566" s="151">
        <v>1885</v>
      </c>
      <c r="AD2566" s="147">
        <f t="shared" si="1012"/>
        <v>3.54</v>
      </c>
      <c r="AE2566" s="170">
        <f t="shared" si="1013"/>
        <v>7.580671914287103E-4</v>
      </c>
      <c r="AF2566" s="170">
        <f t="shared" si="1014"/>
        <v>0.99979993648399268</v>
      </c>
      <c r="AG2566" s="147">
        <f t="shared" si="1015"/>
        <v>7.580671914287103E-4</v>
      </c>
      <c r="AH2566" s="147" t="str">
        <f t="shared" si="1016"/>
        <v/>
      </c>
      <c r="AI2566" s="147" t="str">
        <f t="shared" si="1017"/>
        <v/>
      </c>
      <c r="AJ2566" s="169">
        <f t="shared" si="1018"/>
        <v>0</v>
      </c>
      <c r="AK2566" s="169" t="str">
        <f t="shared" si="1019"/>
        <v/>
      </c>
      <c r="AL2566" s="169" t="str">
        <f t="shared" si="1020"/>
        <v/>
      </c>
      <c r="AM2566" s="169"/>
      <c r="AN2566" s="169"/>
      <c r="AO2566" s="169"/>
      <c r="AP2566" s="169"/>
      <c r="AQ2566" s="169"/>
      <c r="AR2566" s="169"/>
      <c r="AS2566" s="169"/>
      <c r="AT2566" s="148"/>
      <c r="AU2566" s="149"/>
      <c r="AV2566" s="148"/>
      <c r="AW2566" s="173"/>
      <c r="AX2566" s="174"/>
      <c r="AY2566" s="175"/>
      <c r="AZ2566" s="175"/>
      <c r="BA2566" s="176"/>
      <c r="BB2566" s="176"/>
      <c r="BC2566" s="150"/>
      <c r="BE2566" s="151">
        <v>1862</v>
      </c>
      <c r="BF2566" s="164">
        <f t="shared" si="1022"/>
        <v>11.910399999999733</v>
      </c>
      <c r="BG2566" s="177">
        <f t="shared" si="1023"/>
        <v>0.10354418229908487</v>
      </c>
      <c r="BH2566" s="178">
        <f t="shared" si="1024"/>
        <v>2.1582462582095396E-4</v>
      </c>
      <c r="BI2566" s="179" t="str">
        <f t="shared" si="1025"/>
        <v/>
      </c>
      <c r="BJ2566" s="179" t="str">
        <f t="shared" si="1021"/>
        <v/>
      </c>
    </row>
    <row r="2567" spans="2:62" ht="20.100000000000001" customHeight="1" x14ac:dyDescent="0.25">
      <c r="B2567" s="147"/>
      <c r="C2567" s="151">
        <v>1886</v>
      </c>
      <c r="D2567" s="147">
        <f t="shared" si="994"/>
        <v>2647.0798955593905</v>
      </c>
      <c r="E2567" s="170">
        <f t="shared" si="995"/>
        <v>1.0006478820782094E-6</v>
      </c>
      <c r="F2567" s="170">
        <f t="shared" si="996"/>
        <v>0.99980294737726838</v>
      </c>
      <c r="G2567" s="147">
        <f t="shared" si="997"/>
        <v>1.0006478820782094E-6</v>
      </c>
      <c r="H2567" s="147" t="str">
        <f t="shared" si="998"/>
        <v/>
      </c>
      <c r="I2567" s="147" t="str">
        <f t="shared" si="999"/>
        <v/>
      </c>
      <c r="J2567" s="147">
        <f t="shared" si="1000"/>
        <v>1.391349224186133E-5</v>
      </c>
      <c r="K2567" s="147" t="str">
        <f t="shared" si="1001"/>
        <v/>
      </c>
      <c r="L2567" s="147" t="str">
        <f t="shared" si="1002"/>
        <v/>
      </c>
      <c r="P2567" s="151">
        <v>1886</v>
      </c>
      <c r="Q2567" s="147">
        <f t="shared" si="1003"/>
        <v>85133.022369276441</v>
      </c>
      <c r="R2567" s="170">
        <f t="shared" si="1004"/>
        <v>3.1113601014818807E-8</v>
      </c>
      <c r="S2567" s="170">
        <f t="shared" si="1005"/>
        <v>0.99980294737726838</v>
      </c>
      <c r="T2567" s="147">
        <f t="shared" si="1006"/>
        <v>3.1113601014818807E-8</v>
      </c>
      <c r="U2567" s="147" t="str">
        <f t="shared" si="1007"/>
        <v/>
      </c>
      <c r="V2567" s="147" t="str">
        <f t="shared" si="1008"/>
        <v/>
      </c>
      <c r="W2567" s="171">
        <f t="shared" si="1009"/>
        <v>3.499132887228306E-7</v>
      </c>
      <c r="X2567" s="169" t="str">
        <f t="shared" si="1010"/>
        <v/>
      </c>
      <c r="Y2567" s="147" t="str">
        <f t="shared" si="1011"/>
        <v/>
      </c>
      <c r="AC2567" s="151">
        <v>1886</v>
      </c>
      <c r="AD2567" s="147">
        <f t="shared" si="1012"/>
        <v>3.5440000000000005</v>
      </c>
      <c r="AE2567" s="170">
        <f t="shared" si="1013"/>
        <v>7.4740262166571856E-4</v>
      </c>
      <c r="AF2567" s="170">
        <f t="shared" si="1014"/>
        <v>0.99980294737726838</v>
      </c>
      <c r="AG2567" s="147">
        <f t="shared" si="1015"/>
        <v>7.4740262166571856E-4</v>
      </c>
      <c r="AH2567" s="147" t="str">
        <f t="shared" si="1016"/>
        <v/>
      </c>
      <c r="AI2567" s="147" t="str">
        <f t="shared" si="1017"/>
        <v/>
      </c>
      <c r="AJ2567" s="169">
        <f t="shared" si="1018"/>
        <v>0</v>
      </c>
      <c r="AK2567" s="169" t="str">
        <f t="shared" si="1019"/>
        <v/>
      </c>
      <c r="AL2567" s="169" t="str">
        <f t="shared" si="1020"/>
        <v/>
      </c>
      <c r="AM2567" s="169"/>
      <c r="AN2567" s="169"/>
      <c r="AO2567" s="169"/>
      <c r="AP2567" s="169"/>
      <c r="AQ2567" s="169"/>
      <c r="AR2567" s="169"/>
      <c r="AS2567" s="169"/>
      <c r="AT2567" s="148"/>
      <c r="AU2567" s="149"/>
      <c r="AV2567" s="148"/>
      <c r="AW2567" s="173"/>
      <c r="AX2567" s="174"/>
      <c r="AY2567" s="175"/>
      <c r="AZ2567" s="175"/>
      <c r="BA2567" s="176"/>
      <c r="BB2567" s="176"/>
      <c r="BC2567" s="150"/>
      <c r="BE2567" s="151">
        <v>1863</v>
      </c>
      <c r="BF2567" s="164">
        <f t="shared" si="1022"/>
        <v>11.916799999999732</v>
      </c>
      <c r="BG2567" s="177">
        <f t="shared" si="1023"/>
        <v>0.10332835767326391</v>
      </c>
      <c r="BH2567" s="178">
        <f t="shared" si="1024"/>
        <v>2.1542413437584951E-4</v>
      </c>
      <c r="BI2567" s="179" t="str">
        <f t="shared" si="1025"/>
        <v/>
      </c>
      <c r="BJ2567" s="179" t="str">
        <f t="shared" si="1021"/>
        <v/>
      </c>
    </row>
    <row r="2568" spans="2:62" ht="20.100000000000001" customHeight="1" x14ac:dyDescent="0.25">
      <c r="B2568" s="147"/>
      <c r="C2568" s="151">
        <v>1887</v>
      </c>
      <c r="D2568" s="147">
        <f t="shared" si="994"/>
        <v>2650.0675703850779</v>
      </c>
      <c r="E2568" s="170">
        <f t="shared" si="995"/>
        <v>9.8655487639047648E-7</v>
      </c>
      <c r="F2568" s="170">
        <f t="shared" si="996"/>
        <v>0.99980591588928558</v>
      </c>
      <c r="G2568" s="147">
        <f t="shared" si="997"/>
        <v>9.8655487639047648E-7</v>
      </c>
      <c r="H2568" s="147" t="str">
        <f t="shared" si="998"/>
        <v/>
      </c>
      <c r="I2568" s="147" t="str">
        <f t="shared" si="999"/>
        <v/>
      </c>
      <c r="J2568" s="147">
        <f t="shared" si="1000"/>
        <v>1.4064517233107108E-5</v>
      </c>
      <c r="K2568" s="147" t="str">
        <f t="shared" si="1001"/>
        <v/>
      </c>
      <c r="L2568" s="147" t="str">
        <f t="shared" si="1002"/>
        <v/>
      </c>
      <c r="P2568" s="151">
        <v>1887</v>
      </c>
      <c r="Q2568" s="147">
        <f t="shared" si="1003"/>
        <v>85229.109301973134</v>
      </c>
      <c r="R2568" s="170">
        <f t="shared" si="1004"/>
        <v>3.0675400760842332E-8</v>
      </c>
      <c r="S2568" s="170">
        <f t="shared" si="1005"/>
        <v>0.99980591588928558</v>
      </c>
      <c r="T2568" s="147">
        <f t="shared" si="1006"/>
        <v>3.0675400760842332E-8</v>
      </c>
      <c r="U2568" s="147" t="str">
        <f t="shared" si="1007"/>
        <v/>
      </c>
      <c r="V2568" s="147" t="str">
        <f t="shared" si="1008"/>
        <v/>
      </c>
      <c r="W2568" s="171">
        <f t="shared" si="1009"/>
        <v>3.4604316659083702E-7</v>
      </c>
      <c r="X2568" s="169" t="str">
        <f t="shared" si="1010"/>
        <v/>
      </c>
      <c r="Y2568" s="147" t="str">
        <f t="shared" si="1011"/>
        <v/>
      </c>
      <c r="AC2568" s="151">
        <v>1887</v>
      </c>
      <c r="AD2568" s="147">
        <f t="shared" si="1012"/>
        <v>3.548</v>
      </c>
      <c r="AE2568" s="170">
        <f t="shared" si="1013"/>
        <v>7.3687629208784005E-4</v>
      </c>
      <c r="AF2568" s="170">
        <f t="shared" si="1014"/>
        <v>0.99980591588928558</v>
      </c>
      <c r="AG2568" s="147">
        <f t="shared" si="1015"/>
        <v>7.3687629208784005E-4</v>
      </c>
      <c r="AH2568" s="147" t="str">
        <f t="shared" si="1016"/>
        <v/>
      </c>
      <c r="AI2568" s="147" t="str">
        <f t="shared" si="1017"/>
        <v/>
      </c>
      <c r="AJ2568" s="169">
        <f t="shared" si="1018"/>
        <v>0</v>
      </c>
      <c r="AK2568" s="169" t="str">
        <f t="shared" si="1019"/>
        <v/>
      </c>
      <c r="AL2568" s="169" t="str">
        <f t="shared" si="1020"/>
        <v/>
      </c>
      <c r="AM2568" s="169"/>
      <c r="AN2568" s="169"/>
      <c r="AO2568" s="169"/>
      <c r="AP2568" s="169"/>
      <c r="AQ2568" s="169"/>
      <c r="AR2568" s="169"/>
      <c r="AS2568" s="169"/>
      <c r="AT2568" s="148"/>
      <c r="AU2568" s="149"/>
      <c r="AV2568" s="148"/>
      <c r="AW2568" s="173"/>
      <c r="AX2568" s="174"/>
      <c r="AY2568" s="175"/>
      <c r="AZ2568" s="175"/>
      <c r="BA2568" s="176"/>
      <c r="BB2568" s="176"/>
      <c r="BC2568" s="150"/>
      <c r="BE2568" s="151">
        <v>1864</v>
      </c>
      <c r="BF2568" s="164">
        <f t="shared" si="1022"/>
        <v>11.923199999999731</v>
      </c>
      <c r="BG2568" s="177">
        <f t="shared" si="1023"/>
        <v>0.10311293353888806</v>
      </c>
      <c r="BH2568" s="178">
        <f t="shared" si="1024"/>
        <v>2.1502423113041458E-4</v>
      </c>
      <c r="BI2568" s="179" t="str">
        <f t="shared" si="1025"/>
        <v/>
      </c>
      <c r="BJ2568" s="179" t="str">
        <f t="shared" si="1021"/>
        <v/>
      </c>
    </row>
    <row r="2569" spans="2:62" ht="20.100000000000001" customHeight="1" x14ac:dyDescent="0.25">
      <c r="B2569" s="147"/>
      <c r="C2569" s="151">
        <v>1888</v>
      </c>
      <c r="D2569" s="147">
        <f t="shared" si="994"/>
        <v>2653.0552452107663</v>
      </c>
      <c r="E2569" s="170">
        <f t="shared" si="995"/>
        <v>9.7264479247650884E-7</v>
      </c>
      <c r="F2569" s="170">
        <f t="shared" si="996"/>
        <v>0.99980884256977454</v>
      </c>
      <c r="G2569" s="147">
        <f t="shared" si="997"/>
        <v>9.7264479247650884E-7</v>
      </c>
      <c r="H2569" s="147" t="str">
        <f t="shared" si="998"/>
        <v/>
      </c>
      <c r="I2569" s="147" t="str">
        <f t="shared" si="999"/>
        <v/>
      </c>
      <c r="J2569" s="147">
        <f t="shared" si="1000"/>
        <v>1.4216954062778461E-5</v>
      </c>
      <c r="K2569" s="147" t="str">
        <f t="shared" si="1001"/>
        <v/>
      </c>
      <c r="L2569" s="147" t="str">
        <f t="shared" si="1002"/>
        <v/>
      </c>
      <c r="P2569" s="151">
        <v>1888</v>
      </c>
      <c r="Q2569" s="147">
        <f t="shared" si="1003"/>
        <v>85325.196234669856</v>
      </c>
      <c r="R2569" s="170">
        <f t="shared" si="1004"/>
        <v>3.024288817701215E-8</v>
      </c>
      <c r="S2569" s="170">
        <f t="shared" si="1005"/>
        <v>0.99980884256977454</v>
      </c>
      <c r="T2569" s="147">
        <f t="shared" si="1006"/>
        <v>3.024288817701215E-8</v>
      </c>
      <c r="U2569" s="147" t="str">
        <f t="shared" si="1007"/>
        <v/>
      </c>
      <c r="V2569" s="147" t="str">
        <f t="shared" si="1008"/>
        <v/>
      </c>
      <c r="W2569" s="171">
        <f t="shared" si="1009"/>
        <v>3.4221037349747766E-7</v>
      </c>
      <c r="X2569" s="169" t="str">
        <f t="shared" si="1010"/>
        <v/>
      </c>
      <c r="Y2569" s="147" t="str">
        <f t="shared" si="1011"/>
        <v/>
      </c>
      <c r="AC2569" s="151">
        <v>1888</v>
      </c>
      <c r="AD2569" s="147">
        <f t="shared" si="1012"/>
        <v>3.5520000000000005</v>
      </c>
      <c r="AE2569" s="170">
        <f t="shared" si="1013"/>
        <v>7.2648659020459975E-4</v>
      </c>
      <c r="AF2569" s="170">
        <f t="shared" si="1014"/>
        <v>0.99980884256977454</v>
      </c>
      <c r="AG2569" s="147">
        <f t="shared" si="1015"/>
        <v>7.2648659020459975E-4</v>
      </c>
      <c r="AH2569" s="147" t="str">
        <f t="shared" si="1016"/>
        <v/>
      </c>
      <c r="AI2569" s="147" t="str">
        <f t="shared" si="1017"/>
        <v/>
      </c>
      <c r="AJ2569" s="169">
        <f t="shared" si="1018"/>
        <v>0</v>
      </c>
      <c r="AK2569" s="169" t="str">
        <f t="shared" si="1019"/>
        <v/>
      </c>
      <c r="AL2569" s="169" t="str">
        <f t="shared" si="1020"/>
        <v/>
      </c>
      <c r="AM2569" s="169"/>
      <c r="AN2569" s="169"/>
      <c r="AO2569" s="169"/>
      <c r="AP2569" s="169"/>
      <c r="AQ2569" s="169"/>
      <c r="AR2569" s="169"/>
      <c r="AS2569" s="169"/>
      <c r="AT2569" s="148"/>
      <c r="AU2569" s="149"/>
      <c r="AV2569" s="148"/>
      <c r="AW2569" s="173"/>
      <c r="AX2569" s="174"/>
      <c r="AY2569" s="175"/>
      <c r="AZ2569" s="175"/>
      <c r="BA2569" s="176"/>
      <c r="BB2569" s="176"/>
      <c r="BC2569" s="150"/>
      <c r="BE2569" s="151">
        <v>1865</v>
      </c>
      <c r="BF2569" s="164">
        <f t="shared" si="1022"/>
        <v>11.929599999999731</v>
      </c>
      <c r="BG2569" s="177">
        <f t="shared" si="1023"/>
        <v>0.10289790930775765</v>
      </c>
      <c r="BH2569" s="178">
        <f t="shared" si="1024"/>
        <v>2.1462491573487341E-4</v>
      </c>
      <c r="BI2569" s="179" t="str">
        <f t="shared" si="1025"/>
        <v/>
      </c>
      <c r="BJ2569" s="179" t="str">
        <f t="shared" si="1021"/>
        <v/>
      </c>
    </row>
    <row r="2570" spans="2:62" ht="20.100000000000001" customHeight="1" x14ac:dyDescent="0.25">
      <c r="B2570" s="147"/>
      <c r="C2570" s="151">
        <v>1889</v>
      </c>
      <c r="D2570" s="147">
        <f t="shared" si="994"/>
        <v>2656.0429200364538</v>
      </c>
      <c r="E2570" s="170">
        <f t="shared" si="995"/>
        <v>9.5891549318342882E-7</v>
      </c>
      <c r="F2570" s="170">
        <f t="shared" si="996"/>
        <v>0.99981172796204831</v>
      </c>
      <c r="G2570" s="147">
        <f t="shared" si="997"/>
        <v>9.5891549318342882E-7</v>
      </c>
      <c r="H2570" s="147" t="str">
        <f t="shared" si="998"/>
        <v/>
      </c>
      <c r="I2570" s="147" t="str">
        <f t="shared" si="999"/>
        <v/>
      </c>
      <c r="J2570" s="147">
        <f t="shared" si="1000"/>
        <v>1.4370813128567431E-5</v>
      </c>
      <c r="K2570" s="147" t="str">
        <f t="shared" si="1001"/>
        <v/>
      </c>
      <c r="L2570" s="147" t="str">
        <f t="shared" si="1002"/>
        <v/>
      </c>
      <c r="P2570" s="151">
        <v>1889</v>
      </c>
      <c r="Q2570" s="147">
        <f t="shared" si="1003"/>
        <v>85421.28316736655</v>
      </c>
      <c r="R2570" s="170">
        <f t="shared" si="1004"/>
        <v>2.9815996811859003E-8</v>
      </c>
      <c r="S2570" s="170">
        <f t="shared" si="1005"/>
        <v>0.99981172796204831</v>
      </c>
      <c r="T2570" s="147">
        <f t="shared" si="1006"/>
        <v>2.9815996811859003E-8</v>
      </c>
      <c r="U2570" s="147" t="str">
        <f t="shared" si="1007"/>
        <v/>
      </c>
      <c r="V2570" s="147" t="str">
        <f t="shared" si="1008"/>
        <v/>
      </c>
      <c r="W2570" s="171">
        <f t="shared" si="1009"/>
        <v>3.3841461795344267E-7</v>
      </c>
      <c r="X2570" s="169" t="str">
        <f t="shared" si="1010"/>
        <v/>
      </c>
      <c r="Y2570" s="147" t="str">
        <f t="shared" si="1011"/>
        <v/>
      </c>
      <c r="AC2570" s="151">
        <v>1889</v>
      </c>
      <c r="AD2570" s="147">
        <f t="shared" si="1012"/>
        <v>3.556</v>
      </c>
      <c r="AE2570" s="170">
        <f t="shared" si="1013"/>
        <v>7.1623191973653271E-4</v>
      </c>
      <c r="AF2570" s="170">
        <f t="shared" si="1014"/>
        <v>0.99981172796204831</v>
      </c>
      <c r="AG2570" s="147">
        <f t="shared" si="1015"/>
        <v>7.1623191973653271E-4</v>
      </c>
      <c r="AH2570" s="147" t="str">
        <f t="shared" si="1016"/>
        <v/>
      </c>
      <c r="AI2570" s="147" t="str">
        <f t="shared" si="1017"/>
        <v/>
      </c>
      <c r="AJ2570" s="169">
        <f t="shared" si="1018"/>
        <v>0</v>
      </c>
      <c r="AK2570" s="169" t="str">
        <f t="shared" si="1019"/>
        <v/>
      </c>
      <c r="AL2570" s="169" t="str">
        <f t="shared" si="1020"/>
        <v/>
      </c>
      <c r="AM2570" s="169"/>
      <c r="AN2570" s="169"/>
      <c r="AO2570" s="169"/>
      <c r="AP2570" s="169"/>
      <c r="AQ2570" s="169"/>
      <c r="AR2570" s="169"/>
      <c r="AS2570" s="169"/>
      <c r="AT2570" s="148"/>
      <c r="AU2570" s="149"/>
      <c r="AV2570" s="148"/>
      <c r="AW2570" s="173"/>
      <c r="AX2570" s="174"/>
      <c r="AY2570" s="175"/>
      <c r="AZ2570" s="175"/>
      <c r="BA2570" s="176"/>
      <c r="BB2570" s="176"/>
      <c r="BC2570" s="150"/>
      <c r="BE2570" s="151">
        <v>1866</v>
      </c>
      <c r="BF2570" s="164">
        <f t="shared" si="1022"/>
        <v>11.93599999999973</v>
      </c>
      <c r="BG2570" s="177">
        <f t="shared" si="1023"/>
        <v>0.10268328439202278</v>
      </c>
      <c r="BH2570" s="178">
        <f t="shared" si="1024"/>
        <v>2.142261878372298E-4</v>
      </c>
      <c r="BI2570" s="179" t="str">
        <f t="shared" si="1025"/>
        <v/>
      </c>
      <c r="BJ2570" s="179" t="str">
        <f t="shared" si="1021"/>
        <v/>
      </c>
    </row>
    <row r="2571" spans="2:62" ht="20.100000000000001" customHeight="1" x14ac:dyDescent="0.25">
      <c r="B2571" s="147"/>
      <c r="C2571" s="151">
        <v>1890</v>
      </c>
      <c r="D2571" s="147">
        <f t="shared" si="994"/>
        <v>2659.0305948621422</v>
      </c>
      <c r="E2571" s="170">
        <f t="shared" si="995"/>
        <v>9.4536486289196921E-7</v>
      </c>
      <c r="F2571" s="170">
        <f t="shared" si="996"/>
        <v>0.99981457260306672</v>
      </c>
      <c r="G2571" s="147">
        <f t="shared" si="997"/>
        <v>9.4536486289196921E-7</v>
      </c>
      <c r="H2571" s="147" t="str">
        <f t="shared" si="998"/>
        <v/>
      </c>
      <c r="I2571" s="147" t="str">
        <f t="shared" si="999"/>
        <v/>
      </c>
      <c r="J2571" s="147">
        <f t="shared" si="1000"/>
        <v>1.4526104872140333E-5</v>
      </c>
      <c r="K2571" s="147" t="str">
        <f t="shared" si="1001"/>
        <v/>
      </c>
      <c r="L2571" s="147" t="str">
        <f t="shared" si="1002"/>
        <v/>
      </c>
      <c r="P2571" s="151">
        <v>1890</v>
      </c>
      <c r="Q2571" s="147">
        <f t="shared" si="1003"/>
        <v>85517.370100063243</v>
      </c>
      <c r="R2571" s="170">
        <f t="shared" si="1004"/>
        <v>2.9394660883468282E-8</v>
      </c>
      <c r="S2571" s="170">
        <f t="shared" si="1005"/>
        <v>0.99981457260306672</v>
      </c>
      <c r="T2571" s="147">
        <f t="shared" si="1006"/>
        <v>2.9394660883468282E-8</v>
      </c>
      <c r="U2571" s="147" t="str">
        <f t="shared" si="1007"/>
        <v/>
      </c>
      <c r="V2571" s="147" t="str">
        <f t="shared" si="1008"/>
        <v/>
      </c>
      <c r="W2571" s="171">
        <f t="shared" si="1009"/>
        <v>3.3465560993234908E-7</v>
      </c>
      <c r="X2571" s="169" t="str">
        <f t="shared" si="1010"/>
        <v/>
      </c>
      <c r="Y2571" s="147" t="str">
        <f t="shared" si="1011"/>
        <v/>
      </c>
      <c r="AC2571" s="151">
        <v>1890</v>
      </c>
      <c r="AD2571" s="147">
        <f t="shared" si="1012"/>
        <v>3.5600000000000005</v>
      </c>
      <c r="AE2571" s="170">
        <f t="shared" si="1013"/>
        <v>7.0611070048803501E-4</v>
      </c>
      <c r="AF2571" s="170">
        <f t="shared" si="1014"/>
        <v>0.99981457260306672</v>
      </c>
      <c r="AG2571" s="147">
        <f t="shared" si="1015"/>
        <v>7.0611070048803501E-4</v>
      </c>
      <c r="AH2571" s="147" t="str">
        <f t="shared" si="1016"/>
        <v/>
      </c>
      <c r="AI2571" s="147" t="str">
        <f t="shared" si="1017"/>
        <v/>
      </c>
      <c r="AJ2571" s="169">
        <f t="shared" si="1018"/>
        <v>0</v>
      </c>
      <c r="AK2571" s="169" t="str">
        <f t="shared" si="1019"/>
        <v/>
      </c>
      <c r="AL2571" s="169" t="str">
        <f t="shared" si="1020"/>
        <v/>
      </c>
      <c r="AM2571" s="169"/>
      <c r="AN2571" s="169"/>
      <c r="AO2571" s="169"/>
      <c r="AP2571" s="169"/>
      <c r="AQ2571" s="169"/>
      <c r="AR2571" s="169"/>
      <c r="AS2571" s="169"/>
      <c r="AT2571" s="148"/>
      <c r="AU2571" s="149"/>
      <c r="AV2571" s="148"/>
      <c r="AW2571" s="173"/>
      <c r="AX2571" s="174"/>
      <c r="AY2571" s="175"/>
      <c r="AZ2571" s="175"/>
      <c r="BA2571" s="176"/>
      <c r="BB2571" s="176"/>
      <c r="BC2571" s="150"/>
      <c r="BE2571" s="151">
        <v>1867</v>
      </c>
      <c r="BF2571" s="164">
        <f t="shared" si="1022"/>
        <v>11.942399999999729</v>
      </c>
      <c r="BG2571" s="177">
        <f t="shared" si="1023"/>
        <v>0.10246905820418555</v>
      </c>
      <c r="BH2571" s="178">
        <f t="shared" si="1024"/>
        <v>2.1382804708393321E-4</v>
      </c>
      <c r="BI2571" s="179" t="str">
        <f t="shared" si="1025"/>
        <v/>
      </c>
      <c r="BJ2571" s="179" t="str">
        <f t="shared" si="1021"/>
        <v/>
      </c>
    </row>
    <row r="2572" spans="2:62" ht="20.100000000000001" customHeight="1" x14ac:dyDescent="0.25">
      <c r="B2572" s="147"/>
      <c r="C2572" s="151">
        <v>1891</v>
      </c>
      <c r="D2572" s="147">
        <f t="shared" si="994"/>
        <v>2662.0182696878296</v>
      </c>
      <c r="E2572" s="170">
        <f t="shared" si="995"/>
        <v>9.3199080734699757E-7</v>
      </c>
      <c r="F2572" s="170">
        <f t="shared" si="996"/>
        <v>0.99981737702350082</v>
      </c>
      <c r="G2572" s="147">
        <f t="shared" si="997"/>
        <v>9.3199080734699757E-7</v>
      </c>
      <c r="H2572" s="147" t="str">
        <f t="shared" si="998"/>
        <v/>
      </c>
      <c r="I2572" s="147" t="str">
        <f t="shared" si="999"/>
        <v/>
      </c>
      <c r="J2572" s="147">
        <f t="shared" si="1000"/>
        <v>1.468283977894141E-5</v>
      </c>
      <c r="K2572" s="147" t="str">
        <f t="shared" si="1001"/>
        <v/>
      </c>
      <c r="L2572" s="147" t="str">
        <f t="shared" si="1002"/>
        <v/>
      </c>
      <c r="P2572" s="151">
        <v>1891</v>
      </c>
      <c r="Q2572" s="147">
        <f t="shared" si="1003"/>
        <v>85613.457032759936</v>
      </c>
      <c r="R2572" s="170">
        <f t="shared" si="1004"/>
        <v>2.8978815274209521E-8</v>
      </c>
      <c r="S2572" s="170">
        <f t="shared" si="1005"/>
        <v>0.99981737702350082</v>
      </c>
      <c r="T2572" s="147">
        <f t="shared" si="1006"/>
        <v>2.8978815274209521E-8</v>
      </c>
      <c r="U2572" s="147" t="str">
        <f t="shared" si="1007"/>
        <v/>
      </c>
      <c r="V2572" s="147" t="str">
        <f t="shared" si="1008"/>
        <v/>
      </c>
      <c r="W2572" s="171">
        <f t="shared" si="1009"/>
        <v>3.3093306087297555E-7</v>
      </c>
      <c r="X2572" s="169" t="str">
        <f t="shared" si="1010"/>
        <v/>
      </c>
      <c r="Y2572" s="147" t="str">
        <f t="shared" si="1011"/>
        <v/>
      </c>
      <c r="AC2572" s="151">
        <v>1891</v>
      </c>
      <c r="AD2572" s="147">
        <f t="shared" si="1012"/>
        <v>3.5640000000000001</v>
      </c>
      <c r="AE2572" s="170">
        <f t="shared" si="1013"/>
        <v>6.9612136822076872E-4</v>
      </c>
      <c r="AF2572" s="170">
        <f t="shared" si="1014"/>
        <v>0.99981737702350082</v>
      </c>
      <c r="AG2572" s="147">
        <f t="shared" si="1015"/>
        <v>6.9612136822076872E-4</v>
      </c>
      <c r="AH2572" s="147" t="str">
        <f t="shared" si="1016"/>
        <v/>
      </c>
      <c r="AI2572" s="147" t="str">
        <f t="shared" si="1017"/>
        <v/>
      </c>
      <c r="AJ2572" s="169">
        <f t="shared" si="1018"/>
        <v>0</v>
      </c>
      <c r="AK2572" s="169" t="str">
        <f t="shared" si="1019"/>
        <v/>
      </c>
      <c r="AL2572" s="169" t="str">
        <f t="shared" si="1020"/>
        <v/>
      </c>
      <c r="AM2572" s="169"/>
      <c r="AN2572" s="169"/>
      <c r="AO2572" s="169"/>
      <c r="AP2572" s="169"/>
      <c r="AQ2572" s="169"/>
      <c r="AR2572" s="169"/>
      <c r="AS2572" s="169"/>
      <c r="AT2572" s="148"/>
      <c r="AU2572" s="149"/>
      <c r="AV2572" s="148"/>
      <c r="AW2572" s="173"/>
      <c r="AX2572" s="174"/>
      <c r="AY2572" s="175"/>
      <c r="AZ2572" s="175"/>
      <c r="BA2572" s="176"/>
      <c r="BB2572" s="176"/>
      <c r="BC2572" s="150"/>
      <c r="BE2572" s="151">
        <v>1868</v>
      </c>
      <c r="BF2572" s="164">
        <f t="shared" si="1022"/>
        <v>11.948799999999729</v>
      </c>
      <c r="BG2572" s="177">
        <f t="shared" si="1023"/>
        <v>0.10225523015710161</v>
      </c>
      <c r="BH2572" s="178">
        <f t="shared" si="1024"/>
        <v>2.1343049311918494E-4</v>
      </c>
      <c r="BI2572" s="179" t="str">
        <f t="shared" si="1025"/>
        <v/>
      </c>
      <c r="BJ2572" s="179" t="str">
        <f t="shared" si="1021"/>
        <v/>
      </c>
    </row>
    <row r="2573" spans="2:62" ht="20.100000000000001" customHeight="1" x14ac:dyDescent="0.25">
      <c r="B2573" s="147"/>
      <c r="C2573" s="151">
        <v>1892</v>
      </c>
      <c r="D2573" s="147">
        <f t="shared" si="994"/>
        <v>2665.0059445135171</v>
      </c>
      <c r="E2573" s="170">
        <f t="shared" si="995"/>
        <v>9.1879125348866075E-7</v>
      </c>
      <c r="F2573" s="170">
        <f t="shared" si="996"/>
        <v>0.99982014174779654</v>
      </c>
      <c r="G2573" s="147">
        <f t="shared" si="997"/>
        <v>9.1879125348866075E-7</v>
      </c>
      <c r="H2573" s="147" t="str">
        <f t="shared" si="998"/>
        <v/>
      </c>
      <c r="I2573" s="147" t="str">
        <f t="shared" si="999"/>
        <v/>
      </c>
      <c r="J2573" s="147">
        <f t="shared" si="1000"/>
        <v>1.4841028377991508E-5</v>
      </c>
      <c r="K2573" s="147" t="str">
        <f t="shared" si="1001"/>
        <v/>
      </c>
      <c r="L2573" s="147" t="str">
        <f t="shared" si="1002"/>
        <v/>
      </c>
      <c r="P2573" s="151">
        <v>1892</v>
      </c>
      <c r="Q2573" s="147">
        <f t="shared" si="1003"/>
        <v>85709.543965456658</v>
      </c>
      <c r="R2573" s="170">
        <f t="shared" si="1004"/>
        <v>2.8568395525487231E-8</v>
      </c>
      <c r="S2573" s="170">
        <f t="shared" si="1005"/>
        <v>0.99982014174779654</v>
      </c>
      <c r="T2573" s="147">
        <f t="shared" si="1006"/>
        <v>2.8568395525487231E-8</v>
      </c>
      <c r="U2573" s="147" t="str">
        <f t="shared" si="1007"/>
        <v/>
      </c>
      <c r="V2573" s="147" t="str">
        <f t="shared" si="1008"/>
        <v/>
      </c>
      <c r="W2573" s="171">
        <f t="shared" si="1009"/>
        <v>3.2724668368135368E-7</v>
      </c>
      <c r="X2573" s="169" t="str">
        <f t="shared" si="1010"/>
        <v/>
      </c>
      <c r="Y2573" s="147" t="str">
        <f t="shared" si="1011"/>
        <v/>
      </c>
      <c r="AC2573" s="151">
        <v>1892</v>
      </c>
      <c r="AD2573" s="147">
        <f t="shared" si="1012"/>
        <v>3.5680000000000005</v>
      </c>
      <c r="AE2573" s="170">
        <f t="shared" si="1013"/>
        <v>6.8626237452755121E-4</v>
      </c>
      <c r="AF2573" s="170">
        <f t="shared" si="1014"/>
        <v>0.99982014174779654</v>
      </c>
      <c r="AG2573" s="147">
        <f t="shared" si="1015"/>
        <v>6.8626237452755121E-4</v>
      </c>
      <c r="AH2573" s="147" t="str">
        <f t="shared" si="1016"/>
        <v/>
      </c>
      <c r="AI2573" s="147" t="str">
        <f t="shared" si="1017"/>
        <v/>
      </c>
      <c r="AJ2573" s="169">
        <f t="shared" si="1018"/>
        <v>0</v>
      </c>
      <c r="AK2573" s="169" t="str">
        <f t="shared" si="1019"/>
        <v/>
      </c>
      <c r="AL2573" s="169" t="str">
        <f t="shared" si="1020"/>
        <v/>
      </c>
      <c r="AM2573" s="169"/>
      <c r="AN2573" s="169"/>
      <c r="AO2573" s="169"/>
      <c r="AP2573" s="169"/>
      <c r="AQ2573" s="169"/>
      <c r="AR2573" s="169"/>
      <c r="AS2573" s="169"/>
      <c r="AT2573" s="148"/>
      <c r="AU2573" s="149"/>
      <c r="AV2573" s="148"/>
      <c r="AW2573" s="173"/>
      <c r="AX2573" s="174"/>
      <c r="AY2573" s="175"/>
      <c r="AZ2573" s="175"/>
      <c r="BA2573" s="176"/>
      <c r="BB2573" s="176"/>
      <c r="BC2573" s="150"/>
      <c r="BE2573" s="151">
        <v>1869</v>
      </c>
      <c r="BF2573" s="164">
        <f t="shared" si="1022"/>
        <v>11.955199999999728</v>
      </c>
      <c r="BG2573" s="177">
        <f t="shared" si="1023"/>
        <v>0.10204179966398243</v>
      </c>
      <c r="BH2573" s="178">
        <f t="shared" si="1024"/>
        <v>2.1303352558618704E-4</v>
      </c>
      <c r="BI2573" s="179" t="str">
        <f t="shared" si="1025"/>
        <v/>
      </c>
      <c r="BJ2573" s="179" t="str">
        <f t="shared" si="1021"/>
        <v/>
      </c>
    </row>
    <row r="2574" spans="2:62" ht="20.100000000000001" customHeight="1" x14ac:dyDescent="0.25">
      <c r="B2574" s="147"/>
      <c r="C2574" s="151">
        <v>1893</v>
      </c>
      <c r="D2574" s="147">
        <f t="shared" si="994"/>
        <v>2667.9936193392055</v>
      </c>
      <c r="E2574" s="170">
        <f t="shared" si="995"/>
        <v>9.0576414928429575E-7</v>
      </c>
      <c r="F2574" s="170">
        <f t="shared" si="996"/>
        <v>0.99982286729423753</v>
      </c>
      <c r="G2574" s="147">
        <f t="shared" si="997"/>
        <v>9.0576414928429575E-7</v>
      </c>
      <c r="H2574" s="147" t="str">
        <f t="shared" si="998"/>
        <v/>
      </c>
      <c r="I2574" s="147" t="str">
        <f t="shared" si="999"/>
        <v/>
      </c>
      <c r="J2574" s="147">
        <f t="shared" si="1000"/>
        <v>1.5000681241680706E-5</v>
      </c>
      <c r="K2574" s="147" t="str">
        <f t="shared" si="1001"/>
        <v/>
      </c>
      <c r="L2574" s="147" t="str">
        <f t="shared" si="1002"/>
        <v/>
      </c>
      <c r="P2574" s="151">
        <v>1893</v>
      </c>
      <c r="Q2574" s="147">
        <f t="shared" si="1003"/>
        <v>85805.630898153351</v>
      </c>
      <c r="R2574" s="170">
        <f t="shared" si="1004"/>
        <v>2.8163337832514115E-8</v>
      </c>
      <c r="S2574" s="170">
        <f t="shared" si="1005"/>
        <v>0.99982286729423753</v>
      </c>
      <c r="T2574" s="147">
        <f t="shared" si="1006"/>
        <v>2.8163337832514115E-8</v>
      </c>
      <c r="U2574" s="147" t="str">
        <f t="shared" si="1007"/>
        <v/>
      </c>
      <c r="V2574" s="147" t="str">
        <f t="shared" si="1008"/>
        <v/>
      </c>
      <c r="W2574" s="171">
        <f t="shared" si="1009"/>
        <v>3.235961927327193E-7</v>
      </c>
      <c r="X2574" s="169" t="str">
        <f t="shared" si="1010"/>
        <v/>
      </c>
      <c r="Y2574" s="147" t="str">
        <f t="shared" si="1011"/>
        <v/>
      </c>
      <c r="AC2574" s="151">
        <v>1893</v>
      </c>
      <c r="AD2574" s="147">
        <f t="shared" si="1012"/>
        <v>3.5720000000000001</v>
      </c>
      <c r="AE2574" s="170">
        <f t="shared" si="1013"/>
        <v>6.7653218670680473E-4</v>
      </c>
      <c r="AF2574" s="170">
        <f t="shared" si="1014"/>
        <v>0.99982286729423753</v>
      </c>
      <c r="AG2574" s="147">
        <f t="shared" si="1015"/>
        <v>6.7653218670680473E-4</v>
      </c>
      <c r="AH2574" s="147" t="str">
        <f t="shared" si="1016"/>
        <v/>
      </c>
      <c r="AI2574" s="147" t="str">
        <f t="shared" si="1017"/>
        <v/>
      </c>
      <c r="AJ2574" s="169">
        <f t="shared" si="1018"/>
        <v>0</v>
      </c>
      <c r="AK2574" s="169" t="str">
        <f t="shared" si="1019"/>
        <v/>
      </c>
      <c r="AL2574" s="169" t="str">
        <f t="shared" si="1020"/>
        <v/>
      </c>
      <c r="AM2574" s="169"/>
      <c r="AN2574" s="169"/>
      <c r="AO2574" s="169"/>
      <c r="AP2574" s="169"/>
      <c r="AQ2574" s="169"/>
      <c r="AR2574" s="169"/>
      <c r="AS2574" s="169"/>
      <c r="AT2574" s="148"/>
      <c r="AU2574" s="149"/>
      <c r="AV2574" s="148"/>
      <c r="AW2574" s="173"/>
      <c r="AX2574" s="174"/>
      <c r="AY2574" s="175"/>
      <c r="AZ2574" s="175"/>
      <c r="BA2574" s="176"/>
      <c r="BB2574" s="176"/>
      <c r="BC2574" s="150"/>
      <c r="BE2574" s="151">
        <v>1870</v>
      </c>
      <c r="BF2574" s="164">
        <f t="shared" si="1022"/>
        <v>11.961599999999727</v>
      </c>
      <c r="BG2574" s="177">
        <f t="shared" si="1023"/>
        <v>0.10182876613839624</v>
      </c>
      <c r="BH2574" s="178">
        <f t="shared" si="1024"/>
        <v>2.1263714412547707E-4</v>
      </c>
      <c r="BI2574" s="179" t="str">
        <f t="shared" si="1025"/>
        <v/>
      </c>
      <c r="BJ2574" s="179" t="str">
        <f t="shared" si="1021"/>
        <v/>
      </c>
    </row>
    <row r="2575" spans="2:62" ht="20.100000000000001" customHeight="1" x14ac:dyDescent="0.25">
      <c r="B2575" s="147"/>
      <c r="C2575" s="151">
        <v>1894</v>
      </c>
      <c r="D2575" s="147">
        <f t="shared" si="994"/>
        <v>2670.9812941648929</v>
      </c>
      <c r="E2575" s="170">
        <f t="shared" si="995"/>
        <v>8.9290746356102129E-7</v>
      </c>
      <c r="F2575" s="170">
        <f t="shared" si="996"/>
        <v>0.99982555417500785</v>
      </c>
      <c r="G2575" s="147">
        <f t="shared" si="997"/>
        <v>8.9290746356102129E-7</v>
      </c>
      <c r="H2575" s="147" t="str">
        <f t="shared" si="998"/>
        <v/>
      </c>
      <c r="I2575" s="147" t="str">
        <f t="shared" si="999"/>
        <v/>
      </c>
      <c r="J2575" s="147">
        <f t="shared" si="1000"/>
        <v>1.5161808985555079E-5</v>
      </c>
      <c r="K2575" s="147" t="str">
        <f t="shared" si="1001"/>
        <v/>
      </c>
      <c r="L2575" s="147" t="str">
        <f t="shared" si="1002"/>
        <v/>
      </c>
      <c r="P2575" s="151">
        <v>1894</v>
      </c>
      <c r="Q2575" s="147">
        <f t="shared" si="1003"/>
        <v>85901.717830850044</v>
      </c>
      <c r="R2575" s="170">
        <f t="shared" si="1004"/>
        <v>2.776357903910509E-8</v>
      </c>
      <c r="S2575" s="170">
        <f t="shared" si="1005"/>
        <v>0.99982555417500785</v>
      </c>
      <c r="T2575" s="147">
        <f t="shared" si="1006"/>
        <v>2.776357903910509E-8</v>
      </c>
      <c r="U2575" s="147" t="str">
        <f t="shared" si="1007"/>
        <v/>
      </c>
      <c r="V2575" s="147" t="str">
        <f t="shared" si="1008"/>
        <v/>
      </c>
      <c r="W2575" s="171">
        <f t="shared" si="1009"/>
        <v>3.1998130387331993E-7</v>
      </c>
      <c r="X2575" s="169" t="str">
        <f t="shared" si="1010"/>
        <v/>
      </c>
      <c r="Y2575" s="147" t="str">
        <f t="shared" si="1011"/>
        <v/>
      </c>
      <c r="AC2575" s="151">
        <v>1894</v>
      </c>
      <c r="AD2575" s="147">
        <f t="shared" si="1012"/>
        <v>3.5760000000000005</v>
      </c>
      <c r="AE2575" s="170">
        <f t="shared" si="1013"/>
        <v>6.6692928763750108E-4</v>
      </c>
      <c r="AF2575" s="170">
        <f t="shared" si="1014"/>
        <v>0.99982555417500785</v>
      </c>
      <c r="AG2575" s="147">
        <f t="shared" si="1015"/>
        <v>6.6692928763750108E-4</v>
      </c>
      <c r="AH2575" s="147" t="str">
        <f t="shared" si="1016"/>
        <v/>
      </c>
      <c r="AI2575" s="147" t="str">
        <f t="shared" si="1017"/>
        <v/>
      </c>
      <c r="AJ2575" s="169">
        <f t="shared" si="1018"/>
        <v>0</v>
      </c>
      <c r="AK2575" s="169" t="str">
        <f t="shared" si="1019"/>
        <v/>
      </c>
      <c r="AL2575" s="169" t="str">
        <f t="shared" si="1020"/>
        <v/>
      </c>
      <c r="AM2575" s="169"/>
      <c r="AN2575" s="169"/>
      <c r="AO2575" s="169"/>
      <c r="AP2575" s="169"/>
      <c r="AQ2575" s="169"/>
      <c r="AR2575" s="169"/>
      <c r="AS2575" s="169"/>
      <c r="AT2575" s="148"/>
      <c r="AU2575" s="149"/>
      <c r="AV2575" s="148"/>
      <c r="AW2575" s="173"/>
      <c r="AX2575" s="174"/>
      <c r="AY2575" s="175"/>
      <c r="AZ2575" s="175"/>
      <c r="BA2575" s="176"/>
      <c r="BB2575" s="176"/>
      <c r="BC2575" s="150"/>
      <c r="BE2575" s="151">
        <v>1871</v>
      </c>
      <c r="BF2575" s="164">
        <f t="shared" si="1022"/>
        <v>11.967999999999726</v>
      </c>
      <c r="BG2575" s="177">
        <f t="shared" si="1023"/>
        <v>0.10161612899427076</v>
      </c>
      <c r="BH2575" s="178">
        <f t="shared" si="1024"/>
        <v>2.1224134837674602E-4</v>
      </c>
      <c r="BI2575" s="179" t="str">
        <f t="shared" si="1025"/>
        <v/>
      </c>
      <c r="BJ2575" s="179" t="str">
        <f t="shared" si="1021"/>
        <v/>
      </c>
    </row>
    <row r="2576" spans="2:62" ht="20.100000000000001" customHeight="1" x14ac:dyDescent="0.25">
      <c r="B2576" s="147"/>
      <c r="C2576" s="151">
        <v>1895</v>
      </c>
      <c r="D2576" s="147">
        <f t="shared" si="994"/>
        <v>2673.9689689905804</v>
      </c>
      <c r="E2576" s="170">
        <f t="shared" si="995"/>
        <v>8.8021918583903916E-7</v>
      </c>
      <c r="F2576" s="170">
        <f t="shared" si="996"/>
        <v>0.99982820289625407</v>
      </c>
      <c r="G2576" s="147">
        <f t="shared" si="997"/>
        <v>8.8021918583903916E-7</v>
      </c>
      <c r="H2576" s="147" t="str">
        <f t="shared" si="998"/>
        <v/>
      </c>
      <c r="I2576" s="147" t="str">
        <f t="shared" si="999"/>
        <v/>
      </c>
      <c r="J2576" s="147">
        <f t="shared" si="1000"/>
        <v>1.5324422268098276E-5</v>
      </c>
      <c r="K2576" s="147" t="str">
        <f t="shared" si="1001"/>
        <v/>
      </c>
      <c r="L2576" s="147" t="str">
        <f t="shared" si="1002"/>
        <v/>
      </c>
      <c r="P2576" s="151">
        <v>1895</v>
      </c>
      <c r="Q2576" s="147">
        <f t="shared" si="1003"/>
        <v>85997.804763546737</v>
      </c>
      <c r="R2576" s="170">
        <f t="shared" si="1004"/>
        <v>2.7369056632494821E-8</v>
      </c>
      <c r="S2576" s="170">
        <f t="shared" si="1005"/>
        <v>0.99982820289625407</v>
      </c>
      <c r="T2576" s="147">
        <f t="shared" si="1006"/>
        <v>2.7369056632494821E-8</v>
      </c>
      <c r="U2576" s="147" t="str">
        <f t="shared" si="1007"/>
        <v/>
      </c>
      <c r="V2576" s="147" t="str">
        <f t="shared" si="1008"/>
        <v/>
      </c>
      <c r="W2576" s="171">
        <f t="shared" si="1009"/>
        <v>3.1640173442209239E-7</v>
      </c>
      <c r="X2576" s="169" t="str">
        <f t="shared" si="1010"/>
        <v/>
      </c>
      <c r="Y2576" s="147" t="str">
        <f t="shared" si="1011"/>
        <v/>
      </c>
      <c r="AC2576" s="151">
        <v>1895</v>
      </c>
      <c r="AD2576" s="147">
        <f t="shared" si="1012"/>
        <v>3.58</v>
      </c>
      <c r="AE2576" s="170">
        <f t="shared" si="1013"/>
        <v>6.5745217565467645E-4</v>
      </c>
      <c r="AF2576" s="170">
        <f t="shared" si="1014"/>
        <v>0.99982820289625407</v>
      </c>
      <c r="AG2576" s="147">
        <f t="shared" si="1015"/>
        <v>6.5745217565467645E-4</v>
      </c>
      <c r="AH2576" s="147" t="str">
        <f t="shared" si="1016"/>
        <v/>
      </c>
      <c r="AI2576" s="147" t="str">
        <f t="shared" si="1017"/>
        <v/>
      </c>
      <c r="AJ2576" s="169">
        <f t="shared" si="1018"/>
        <v>0</v>
      </c>
      <c r="AK2576" s="169" t="str">
        <f t="shared" si="1019"/>
        <v/>
      </c>
      <c r="AL2576" s="169" t="str">
        <f t="shared" si="1020"/>
        <v/>
      </c>
      <c r="AM2576" s="169"/>
      <c r="AN2576" s="169"/>
      <c r="AO2576" s="169"/>
      <c r="AP2576" s="169"/>
      <c r="AQ2576" s="169"/>
      <c r="AR2576" s="169"/>
      <c r="AS2576" s="169"/>
      <c r="AT2576" s="148"/>
      <c r="AU2576" s="149"/>
      <c r="AV2576" s="148"/>
      <c r="AW2576" s="173"/>
      <c r="AX2576" s="174"/>
      <c r="AY2576" s="175"/>
      <c r="AZ2576" s="175"/>
      <c r="BA2576" s="176"/>
      <c r="BB2576" s="176"/>
      <c r="BC2576" s="150"/>
      <c r="BE2576" s="151">
        <v>1872</v>
      </c>
      <c r="BF2576" s="164">
        <f t="shared" si="1022"/>
        <v>11.974399999999726</v>
      </c>
      <c r="BG2576" s="177">
        <f t="shared" si="1023"/>
        <v>0.10140388764589402</v>
      </c>
      <c r="BH2576" s="178">
        <f t="shared" si="1024"/>
        <v>2.1184613797683993E-4</v>
      </c>
      <c r="BI2576" s="179" t="str">
        <f t="shared" si="1025"/>
        <v/>
      </c>
      <c r="BJ2576" s="179" t="str">
        <f t="shared" si="1021"/>
        <v/>
      </c>
    </row>
    <row r="2577" spans="2:62" ht="20.100000000000001" customHeight="1" x14ac:dyDescent="0.25">
      <c r="B2577" s="147"/>
      <c r="C2577" s="151">
        <v>1896</v>
      </c>
      <c r="D2577" s="147">
        <f t="shared" si="994"/>
        <v>2676.9566438162688</v>
      </c>
      <c r="E2577" s="170">
        <f t="shared" si="995"/>
        <v>8.6769732616566938E-7</v>
      </c>
      <c r="F2577" s="170">
        <f t="shared" si="996"/>
        <v>0.99983081395814677</v>
      </c>
      <c r="G2577" s="147">
        <f t="shared" si="997"/>
        <v>8.6769732616566938E-7</v>
      </c>
      <c r="H2577" s="147" t="str">
        <f t="shared" si="998"/>
        <v/>
      </c>
      <c r="I2577" s="147" t="str">
        <f t="shared" si="999"/>
        <v/>
      </c>
      <c r="J2577" s="147">
        <f t="shared" si="1000"/>
        <v>1.5488531790506736E-5</v>
      </c>
      <c r="K2577" s="147" t="str">
        <f t="shared" si="1001"/>
        <v/>
      </c>
      <c r="L2577" s="147" t="str">
        <f t="shared" si="1002"/>
        <v/>
      </c>
      <c r="P2577" s="151">
        <v>1896</v>
      </c>
      <c r="Q2577" s="147">
        <f t="shared" si="1003"/>
        <v>86093.89169624346</v>
      </c>
      <c r="R2577" s="170">
        <f t="shared" si="1004"/>
        <v>2.6979708738176965E-8</v>
      </c>
      <c r="S2577" s="170">
        <f t="shared" si="1005"/>
        <v>0.99983081395814677</v>
      </c>
      <c r="T2577" s="147">
        <f t="shared" si="1006"/>
        <v>2.6979708738176965E-8</v>
      </c>
      <c r="U2577" s="147" t="str">
        <f t="shared" si="1007"/>
        <v/>
      </c>
      <c r="V2577" s="147" t="str">
        <f t="shared" si="1008"/>
        <v/>
      </c>
      <c r="W2577" s="171">
        <f t="shared" si="1009"/>
        <v>3.1285720317220204E-7</v>
      </c>
      <c r="X2577" s="169" t="str">
        <f t="shared" si="1010"/>
        <v/>
      </c>
      <c r="Y2577" s="147" t="str">
        <f t="shared" si="1011"/>
        <v/>
      </c>
      <c r="AC2577" s="151">
        <v>1896</v>
      </c>
      <c r="AD2577" s="147">
        <f t="shared" si="1012"/>
        <v>3.5840000000000005</v>
      </c>
      <c r="AE2577" s="170">
        <f t="shared" si="1013"/>
        <v>6.480993644254466E-4</v>
      </c>
      <c r="AF2577" s="170">
        <f t="shared" si="1014"/>
        <v>0.99983081395814677</v>
      </c>
      <c r="AG2577" s="147">
        <f t="shared" si="1015"/>
        <v>6.480993644254466E-4</v>
      </c>
      <c r="AH2577" s="147" t="str">
        <f t="shared" si="1016"/>
        <v/>
      </c>
      <c r="AI2577" s="147" t="str">
        <f t="shared" si="1017"/>
        <v/>
      </c>
      <c r="AJ2577" s="169">
        <f t="shared" si="1018"/>
        <v>0</v>
      </c>
      <c r="AK2577" s="169" t="str">
        <f t="shared" si="1019"/>
        <v/>
      </c>
      <c r="AL2577" s="169" t="str">
        <f t="shared" si="1020"/>
        <v/>
      </c>
      <c r="AM2577" s="169"/>
      <c r="AN2577" s="169"/>
      <c r="AO2577" s="169"/>
      <c r="AP2577" s="169"/>
      <c r="AQ2577" s="169"/>
      <c r="AR2577" s="169"/>
      <c r="AS2577" s="169"/>
      <c r="AT2577" s="148"/>
      <c r="AU2577" s="149"/>
      <c r="AV2577" s="148"/>
      <c r="AW2577" s="173"/>
      <c r="AX2577" s="174"/>
      <c r="AY2577" s="175"/>
      <c r="AZ2577" s="175"/>
      <c r="BA2577" s="176"/>
      <c r="BB2577" s="176"/>
      <c r="BC2577" s="150"/>
      <c r="BE2577" s="151">
        <v>1873</v>
      </c>
      <c r="BF2577" s="164">
        <f t="shared" si="1022"/>
        <v>11.980799999999725</v>
      </c>
      <c r="BG2577" s="177">
        <f t="shared" si="1023"/>
        <v>0.10119204150791718</v>
      </c>
      <c r="BH2577" s="178">
        <f t="shared" si="1024"/>
        <v>2.1145151256206363E-4</v>
      </c>
      <c r="BI2577" s="179" t="str">
        <f t="shared" si="1025"/>
        <v/>
      </c>
      <c r="BJ2577" s="179" t="str">
        <f t="shared" si="1021"/>
        <v/>
      </c>
    </row>
    <row r="2578" spans="2:62" ht="20.100000000000001" customHeight="1" x14ac:dyDescent="0.25">
      <c r="B2578" s="147"/>
      <c r="C2578" s="151">
        <v>1897</v>
      </c>
      <c r="D2578" s="147">
        <f t="shared" si="994"/>
        <v>2679.9443186419562</v>
      </c>
      <c r="E2578" s="170">
        <f t="shared" si="995"/>
        <v>8.5533991495012092E-7</v>
      </c>
      <c r="F2578" s="170">
        <f t="shared" si="996"/>
        <v>0.99983338785494169</v>
      </c>
      <c r="G2578" s="147">
        <f t="shared" si="997"/>
        <v>8.5533991495012092E-7</v>
      </c>
      <c r="H2578" s="147" t="str">
        <f t="shared" si="998"/>
        <v/>
      </c>
      <c r="I2578" s="147" t="str">
        <f t="shared" si="999"/>
        <v/>
      </c>
      <c r="J2578" s="147">
        <f t="shared" si="1000"/>
        <v>1.565414829645913E-5</v>
      </c>
      <c r="K2578" s="147" t="str">
        <f t="shared" si="1001"/>
        <v/>
      </c>
      <c r="L2578" s="147" t="str">
        <f t="shared" si="1002"/>
        <v/>
      </c>
      <c r="P2578" s="151">
        <v>1897</v>
      </c>
      <c r="Q2578" s="147">
        <f t="shared" si="1003"/>
        <v>86189.978628940153</v>
      </c>
      <c r="R2578" s="170">
        <f t="shared" si="1004"/>
        <v>2.6595474114766628E-8</v>
      </c>
      <c r="S2578" s="170">
        <f t="shared" si="1005"/>
        <v>0.99983338785494169</v>
      </c>
      <c r="T2578" s="147">
        <f t="shared" si="1006"/>
        <v>2.6595474114766628E-8</v>
      </c>
      <c r="U2578" s="147" t="str">
        <f t="shared" si="1007"/>
        <v/>
      </c>
      <c r="V2578" s="147" t="str">
        <f t="shared" si="1008"/>
        <v/>
      </c>
      <c r="W2578" s="171">
        <f t="shared" si="1009"/>
        <v>3.0934743039244825E-7</v>
      </c>
      <c r="X2578" s="169" t="str">
        <f t="shared" si="1010"/>
        <v/>
      </c>
      <c r="Y2578" s="147" t="str">
        <f t="shared" si="1011"/>
        <v/>
      </c>
      <c r="AC2578" s="151">
        <v>1897</v>
      </c>
      <c r="AD2578" s="147">
        <f t="shared" si="1012"/>
        <v>3.5880000000000001</v>
      </c>
      <c r="AE2578" s="170">
        <f t="shared" si="1013"/>
        <v>6.388693828256049E-4</v>
      </c>
      <c r="AF2578" s="170">
        <f t="shared" si="1014"/>
        <v>0.99983338785494169</v>
      </c>
      <c r="AG2578" s="147">
        <f t="shared" si="1015"/>
        <v>6.388693828256049E-4</v>
      </c>
      <c r="AH2578" s="147" t="str">
        <f t="shared" si="1016"/>
        <v/>
      </c>
      <c r="AI2578" s="147" t="str">
        <f t="shared" si="1017"/>
        <v/>
      </c>
      <c r="AJ2578" s="169">
        <f t="shared" si="1018"/>
        <v>0</v>
      </c>
      <c r="AK2578" s="169" t="str">
        <f t="shared" si="1019"/>
        <v/>
      </c>
      <c r="AL2578" s="169" t="str">
        <f t="shared" si="1020"/>
        <v/>
      </c>
      <c r="AM2578" s="169"/>
      <c r="AN2578" s="169"/>
      <c r="AO2578" s="169"/>
      <c r="AP2578" s="169"/>
      <c r="AQ2578" s="169"/>
      <c r="AR2578" s="169"/>
      <c r="AS2578" s="169"/>
      <c r="AT2578" s="148"/>
      <c r="AU2578" s="149"/>
      <c r="AV2578" s="148"/>
      <c r="AW2578" s="173"/>
      <c r="AX2578" s="174"/>
      <c r="AY2578" s="175"/>
      <c r="AZ2578" s="175"/>
      <c r="BA2578" s="176"/>
      <c r="BB2578" s="176"/>
      <c r="BC2578" s="150"/>
      <c r="BE2578" s="151">
        <v>1874</v>
      </c>
      <c r="BF2578" s="164">
        <f t="shared" si="1022"/>
        <v>11.987199999999724</v>
      </c>
      <c r="BG2578" s="177">
        <f t="shared" si="1023"/>
        <v>0.10098058999535511</v>
      </c>
      <c r="BH2578" s="178">
        <f t="shared" si="1024"/>
        <v>2.1105747176598799E-4</v>
      </c>
      <c r="BI2578" s="179" t="str">
        <f t="shared" si="1025"/>
        <v/>
      </c>
      <c r="BJ2578" s="179" t="str">
        <f t="shared" si="1021"/>
        <v/>
      </c>
    </row>
    <row r="2579" spans="2:62" ht="20.100000000000001" customHeight="1" x14ac:dyDescent="0.25">
      <c r="B2579" s="147"/>
      <c r="C2579" s="151">
        <v>1898</v>
      </c>
      <c r="D2579" s="147">
        <f t="shared" si="994"/>
        <v>2682.9319934676446</v>
      </c>
      <c r="E2579" s="170">
        <f t="shared" si="995"/>
        <v>8.4314500279895579E-7</v>
      </c>
      <c r="F2579" s="170">
        <f t="shared" si="996"/>
        <v>0.99983592507504016</v>
      </c>
      <c r="G2579" s="147">
        <f t="shared" si="997"/>
        <v>8.4314500279895579E-7</v>
      </c>
      <c r="H2579" s="147" t="str">
        <f t="shared" si="998"/>
        <v/>
      </c>
      <c r="I2579" s="147" t="str">
        <f t="shared" si="999"/>
        <v/>
      </c>
      <c r="J2579" s="147">
        <f t="shared" si="1000"/>
        <v>1.5821282571880364E-5</v>
      </c>
      <c r="K2579" s="147" t="str">
        <f t="shared" si="1001"/>
        <v/>
      </c>
      <c r="L2579" s="147" t="str">
        <f t="shared" si="1002"/>
        <v/>
      </c>
      <c r="P2579" s="151">
        <v>1898</v>
      </c>
      <c r="Q2579" s="147">
        <f t="shared" si="1003"/>
        <v>86286.065561636846</v>
      </c>
      <c r="R2579" s="170">
        <f t="shared" si="1004"/>
        <v>2.6216292148884723E-8</v>
      </c>
      <c r="S2579" s="170">
        <f t="shared" si="1005"/>
        <v>0.99983592507504016</v>
      </c>
      <c r="T2579" s="147">
        <f t="shared" si="1006"/>
        <v>2.6216292148884723E-8</v>
      </c>
      <c r="U2579" s="147" t="str">
        <f t="shared" si="1007"/>
        <v/>
      </c>
      <c r="V2579" s="147" t="str">
        <f t="shared" si="1008"/>
        <v/>
      </c>
      <c r="W2579" s="171">
        <f t="shared" si="1009"/>
        <v>3.0587213782853136E-7</v>
      </c>
      <c r="X2579" s="169" t="str">
        <f t="shared" si="1010"/>
        <v/>
      </c>
      <c r="Y2579" s="147" t="str">
        <f t="shared" si="1011"/>
        <v/>
      </c>
      <c r="AC2579" s="151">
        <v>1898</v>
      </c>
      <c r="AD2579" s="147">
        <f t="shared" si="1012"/>
        <v>3.5920000000000005</v>
      </c>
      <c r="AE2579" s="170">
        <f t="shared" si="1013"/>
        <v>6.297607748167284E-4</v>
      </c>
      <c r="AF2579" s="170">
        <f t="shared" si="1014"/>
        <v>0.99983592507504016</v>
      </c>
      <c r="AG2579" s="147">
        <f t="shared" si="1015"/>
        <v>6.297607748167284E-4</v>
      </c>
      <c r="AH2579" s="147" t="str">
        <f t="shared" si="1016"/>
        <v/>
      </c>
      <c r="AI2579" s="147" t="str">
        <f t="shared" si="1017"/>
        <v/>
      </c>
      <c r="AJ2579" s="169">
        <f t="shared" si="1018"/>
        <v>0</v>
      </c>
      <c r="AK2579" s="169" t="str">
        <f t="shared" si="1019"/>
        <v/>
      </c>
      <c r="AL2579" s="169" t="str">
        <f t="shared" si="1020"/>
        <v/>
      </c>
      <c r="AM2579" s="169"/>
      <c r="AN2579" s="169"/>
      <c r="AO2579" s="169"/>
      <c r="AP2579" s="169"/>
      <c r="AQ2579" s="169"/>
      <c r="AR2579" s="169"/>
      <c r="AS2579" s="169"/>
      <c r="AT2579" s="148"/>
      <c r="AU2579" s="149"/>
      <c r="AV2579" s="148"/>
      <c r="AW2579" s="173"/>
      <c r="AX2579" s="174"/>
      <c r="AY2579" s="175"/>
      <c r="AZ2579" s="175"/>
      <c r="BA2579" s="176"/>
      <c r="BB2579" s="176"/>
      <c r="BC2579" s="150"/>
      <c r="BE2579" s="151">
        <v>1875</v>
      </c>
      <c r="BF2579" s="164">
        <f t="shared" si="1022"/>
        <v>11.993599999999724</v>
      </c>
      <c r="BG2579" s="177">
        <f t="shared" si="1023"/>
        <v>0.10076953252358913</v>
      </c>
      <c r="BH2579" s="178">
        <f t="shared" si="1024"/>
        <v>2.1066401522112921E-4</v>
      </c>
      <c r="BI2579" s="179" t="str">
        <f t="shared" si="1025"/>
        <v/>
      </c>
      <c r="BJ2579" s="179" t="str">
        <f t="shared" si="1021"/>
        <v/>
      </c>
    </row>
    <row r="2580" spans="2:62" ht="20.100000000000001" customHeight="1" x14ac:dyDescent="0.25">
      <c r="B2580" s="147"/>
      <c r="C2580" s="151">
        <v>1899</v>
      </c>
      <c r="D2580" s="147">
        <f t="shared" si="994"/>
        <v>2685.9196682933321</v>
      </c>
      <c r="E2580" s="170">
        <f t="shared" si="995"/>
        <v>8.3111066035234844E-7</v>
      </c>
      <c r="F2580" s="170">
        <f t="shared" si="996"/>
        <v>0.99983842610104956</v>
      </c>
      <c r="G2580" s="147">
        <f t="shared" si="997"/>
        <v>8.3111066035234844E-7</v>
      </c>
      <c r="H2580" s="147" t="str">
        <f t="shared" si="998"/>
        <v/>
      </c>
      <c r="I2580" s="147" t="str">
        <f t="shared" si="999"/>
        <v/>
      </c>
      <c r="J2580" s="147">
        <f t="shared" si="1000"/>
        <v>1.5989945444698989E-5</v>
      </c>
      <c r="K2580" s="147" t="str">
        <f t="shared" si="1001"/>
        <v/>
      </c>
      <c r="L2580" s="147" t="str">
        <f t="shared" si="1002"/>
        <v/>
      </c>
      <c r="P2580" s="151">
        <v>1899</v>
      </c>
      <c r="Q2580" s="147">
        <f t="shared" si="1003"/>
        <v>86382.152494333539</v>
      </c>
      <c r="R2580" s="170">
        <f t="shared" si="1004"/>
        <v>2.5842102850065848E-8</v>
      </c>
      <c r="S2580" s="170">
        <f t="shared" si="1005"/>
        <v>0.99983842610104956</v>
      </c>
      <c r="T2580" s="147">
        <f t="shared" si="1006"/>
        <v>2.5842102850065848E-8</v>
      </c>
      <c r="U2580" s="147" t="str">
        <f t="shared" si="1007"/>
        <v/>
      </c>
      <c r="V2580" s="147" t="str">
        <f t="shared" si="1008"/>
        <v/>
      </c>
      <c r="W2580" s="171">
        <f t="shared" si="1009"/>
        <v>3.024310487041948E-7</v>
      </c>
      <c r="X2580" s="169" t="str">
        <f t="shared" si="1010"/>
        <v/>
      </c>
      <c r="Y2580" s="147" t="str">
        <f t="shared" si="1011"/>
        <v/>
      </c>
      <c r="AC2580" s="151">
        <v>1899</v>
      </c>
      <c r="AD2580" s="147">
        <f t="shared" si="1012"/>
        <v>3.5960000000000001</v>
      </c>
      <c r="AE2580" s="170">
        <f t="shared" si="1013"/>
        <v>6.2077209932386967E-4</v>
      </c>
      <c r="AF2580" s="170">
        <f t="shared" si="1014"/>
        <v>0.99983842610104956</v>
      </c>
      <c r="AG2580" s="147">
        <f t="shared" si="1015"/>
        <v>6.2077209932386967E-4</v>
      </c>
      <c r="AH2580" s="147" t="str">
        <f t="shared" si="1016"/>
        <v/>
      </c>
      <c r="AI2580" s="147" t="str">
        <f t="shared" si="1017"/>
        <v/>
      </c>
      <c r="AJ2580" s="169">
        <f t="shared" si="1018"/>
        <v>0</v>
      </c>
      <c r="AK2580" s="169" t="str">
        <f t="shared" si="1019"/>
        <v/>
      </c>
      <c r="AL2580" s="169" t="str">
        <f t="shared" si="1020"/>
        <v/>
      </c>
      <c r="AM2580" s="169"/>
      <c r="AN2580" s="169"/>
      <c r="AO2580" s="169"/>
      <c r="AP2580" s="169"/>
      <c r="AQ2580" s="169"/>
      <c r="AR2580" s="169"/>
      <c r="AS2580" s="169"/>
      <c r="AT2580" s="148"/>
      <c r="AU2580" s="149"/>
      <c r="AV2580" s="148"/>
      <c r="AW2580" s="173"/>
      <c r="AX2580" s="174"/>
      <c r="AY2580" s="175"/>
      <c r="AZ2580" s="175"/>
      <c r="BA2580" s="176"/>
      <c r="BB2580" s="176"/>
      <c r="BC2580" s="150"/>
      <c r="BE2580" s="151">
        <v>1876</v>
      </c>
      <c r="BF2580" s="164">
        <f t="shared" si="1022"/>
        <v>11.999999999999723</v>
      </c>
      <c r="BG2580" s="177">
        <f t="shared" si="1023"/>
        <v>0.100558868508368</v>
      </c>
      <c r="BH2580" s="178">
        <f t="shared" si="1024"/>
        <v>2.1027114255793566E-4</v>
      </c>
      <c r="BI2580" s="179" t="str">
        <f t="shared" si="1025"/>
        <v/>
      </c>
      <c r="BJ2580" s="179" t="str">
        <f t="shared" si="1021"/>
        <v/>
      </c>
    </row>
    <row r="2581" spans="2:62" ht="20.100000000000001" customHeight="1" x14ac:dyDescent="0.25">
      <c r="B2581" s="147"/>
      <c r="C2581" s="151">
        <v>1900</v>
      </c>
      <c r="D2581" s="147">
        <f t="shared" si="994"/>
        <v>2688.9073431190195</v>
      </c>
      <c r="E2581" s="170">
        <f t="shared" si="995"/>
        <v>8.19234978121027E-7</v>
      </c>
      <c r="F2581" s="170">
        <f t="shared" si="996"/>
        <v>0.99984089140984245</v>
      </c>
      <c r="G2581" s="147">
        <f t="shared" si="997"/>
        <v>8.19234978121027E-7</v>
      </c>
      <c r="H2581" s="147" t="str">
        <f t="shared" si="998"/>
        <v/>
      </c>
      <c r="I2581" s="147" t="str">
        <f t="shared" si="999"/>
        <v/>
      </c>
      <c r="J2581" s="147">
        <f t="shared" si="1000"/>
        <v>1.6160147784599267E-5</v>
      </c>
      <c r="K2581" s="147" t="str">
        <f t="shared" si="1001"/>
        <v/>
      </c>
      <c r="L2581" s="147" t="str">
        <f t="shared" si="1002"/>
        <v/>
      </c>
      <c r="P2581" s="151">
        <v>1900</v>
      </c>
      <c r="Q2581" s="147">
        <f t="shared" si="1003"/>
        <v>86478.239427030261</v>
      </c>
      <c r="R2581" s="170">
        <f t="shared" si="1004"/>
        <v>2.5472846845689113E-8</v>
      </c>
      <c r="S2581" s="170">
        <f t="shared" si="1005"/>
        <v>0.99984089140984245</v>
      </c>
      <c r="T2581" s="147">
        <f t="shared" si="1006"/>
        <v>2.5472846845689113E-8</v>
      </c>
      <c r="U2581" s="147" t="str">
        <f t="shared" si="1007"/>
        <v/>
      </c>
      <c r="V2581" s="147" t="str">
        <f t="shared" si="1008"/>
        <v/>
      </c>
      <c r="W2581" s="171">
        <f t="shared" si="1009"/>
        <v>2.9902388772223509E-7</v>
      </c>
      <c r="X2581" s="169" t="str">
        <f t="shared" si="1010"/>
        <v/>
      </c>
      <c r="Y2581" s="147" t="str">
        <f t="shared" si="1011"/>
        <v/>
      </c>
      <c r="AC2581" s="151">
        <v>1900</v>
      </c>
      <c r="AD2581" s="147">
        <f t="shared" si="1012"/>
        <v>3.6000000000000005</v>
      </c>
      <c r="AE2581" s="170">
        <f t="shared" si="1013"/>
        <v>6.1190193011377092E-4</v>
      </c>
      <c r="AF2581" s="170">
        <f t="shared" si="1014"/>
        <v>0.99984089140984245</v>
      </c>
      <c r="AG2581" s="147">
        <f t="shared" si="1015"/>
        <v>6.1190193011377092E-4</v>
      </c>
      <c r="AH2581" s="147" t="str">
        <f t="shared" si="1016"/>
        <v/>
      </c>
      <c r="AI2581" s="147" t="str">
        <f t="shared" si="1017"/>
        <v/>
      </c>
      <c r="AJ2581" s="169">
        <f t="shared" si="1018"/>
        <v>0</v>
      </c>
      <c r="AK2581" s="169" t="str">
        <f t="shared" si="1019"/>
        <v/>
      </c>
      <c r="AL2581" s="169" t="str">
        <f t="shared" si="1020"/>
        <v/>
      </c>
      <c r="AM2581" s="169"/>
      <c r="AN2581" s="169"/>
      <c r="AO2581" s="169"/>
      <c r="AP2581" s="169"/>
      <c r="AQ2581" s="169"/>
      <c r="AR2581" s="169"/>
      <c r="AS2581" s="169"/>
      <c r="AT2581" s="148"/>
      <c r="AU2581" s="149"/>
      <c r="AV2581" s="148"/>
      <c r="AW2581" s="173"/>
      <c r="AX2581" s="174"/>
      <c r="AY2581" s="175"/>
      <c r="AZ2581" s="175"/>
      <c r="BA2581" s="176"/>
      <c r="BB2581" s="176"/>
      <c r="BC2581" s="150"/>
      <c r="BE2581" s="151">
        <v>1877</v>
      </c>
      <c r="BF2581" s="164">
        <f t="shared" si="1022"/>
        <v>12.006399999999722</v>
      </c>
      <c r="BG2581" s="177">
        <f t="shared" si="1023"/>
        <v>0.10034859736581006</v>
      </c>
      <c r="BH2581" s="178">
        <f t="shared" si="1024"/>
        <v>2.0987885340505164E-4</v>
      </c>
      <c r="BI2581" s="179" t="str">
        <f t="shared" si="1025"/>
        <v/>
      </c>
      <c r="BJ2581" s="179" t="str">
        <f t="shared" si="1021"/>
        <v/>
      </c>
    </row>
    <row r="2582" spans="2:62" ht="20.100000000000001" customHeight="1" x14ac:dyDescent="0.25">
      <c r="B2582" s="147"/>
      <c r="C2582" s="151">
        <v>1901</v>
      </c>
      <c r="D2582" s="147">
        <f t="shared" si="994"/>
        <v>2691.8950179447079</v>
      </c>
      <c r="E2582" s="170">
        <f t="shared" si="995"/>
        <v>8.0751606632400402E-7</v>
      </c>
      <c r="F2582" s="170">
        <f t="shared" si="996"/>
        <v>0.99984332147261612</v>
      </c>
      <c r="G2582" s="147">
        <f t="shared" si="997"/>
        <v>8.0751606632400402E-7</v>
      </c>
      <c r="H2582" s="147" t="str">
        <f t="shared" si="998"/>
        <v/>
      </c>
      <c r="I2582" s="147" t="str">
        <f t="shared" si="999"/>
        <v/>
      </c>
      <c r="J2582" s="147">
        <f t="shared" si="1000"/>
        <v>1.6331900502766847E-5</v>
      </c>
      <c r="K2582" s="147" t="str">
        <f t="shared" si="1001"/>
        <v/>
      </c>
      <c r="L2582" s="147" t="str">
        <f t="shared" si="1002"/>
        <v/>
      </c>
      <c r="P2582" s="151">
        <v>1901</v>
      </c>
      <c r="Q2582" s="147">
        <f t="shared" si="1003"/>
        <v>86574.326359726954</v>
      </c>
      <c r="R2582" s="170">
        <f t="shared" si="1004"/>
        <v>2.5108465375932613E-8</v>
      </c>
      <c r="S2582" s="170">
        <f t="shared" si="1005"/>
        <v>0.99984332147261612</v>
      </c>
      <c r="T2582" s="147">
        <f t="shared" si="1006"/>
        <v>2.5108465375932613E-8</v>
      </c>
      <c r="U2582" s="147" t="str">
        <f t="shared" si="1007"/>
        <v/>
      </c>
      <c r="V2582" s="147" t="str">
        <f t="shared" si="1008"/>
        <v/>
      </c>
      <c r="W2582" s="171">
        <f t="shared" si="1009"/>
        <v>2.9565038106538219E-7</v>
      </c>
      <c r="X2582" s="169" t="str">
        <f t="shared" si="1010"/>
        <v/>
      </c>
      <c r="Y2582" s="147" t="str">
        <f t="shared" si="1011"/>
        <v/>
      </c>
      <c r="AC2582" s="151">
        <v>1901</v>
      </c>
      <c r="AD2582" s="147">
        <f t="shared" si="1012"/>
        <v>3.6040000000000001</v>
      </c>
      <c r="AE2582" s="170">
        <f t="shared" si="1013"/>
        <v>6.0314885567366774E-4</v>
      </c>
      <c r="AF2582" s="170">
        <f t="shared" si="1014"/>
        <v>0.99984332147261612</v>
      </c>
      <c r="AG2582" s="147">
        <f t="shared" si="1015"/>
        <v>6.0314885567366774E-4</v>
      </c>
      <c r="AH2582" s="147" t="str">
        <f t="shared" si="1016"/>
        <v/>
      </c>
      <c r="AI2582" s="147" t="str">
        <f t="shared" si="1017"/>
        <v/>
      </c>
      <c r="AJ2582" s="169">
        <f t="shared" si="1018"/>
        <v>0</v>
      </c>
      <c r="AK2582" s="169" t="str">
        <f t="shared" si="1019"/>
        <v/>
      </c>
      <c r="AL2582" s="169" t="str">
        <f t="shared" si="1020"/>
        <v/>
      </c>
      <c r="AM2582" s="169"/>
      <c r="AN2582" s="169"/>
      <c r="AO2582" s="169"/>
      <c r="AP2582" s="169"/>
      <c r="AQ2582" s="169"/>
      <c r="AR2582" s="169"/>
      <c r="AS2582" s="169"/>
      <c r="AT2582" s="148"/>
      <c r="AU2582" s="149"/>
      <c r="AV2582" s="148"/>
      <c r="AW2582" s="173"/>
      <c r="AX2582" s="174"/>
      <c r="AY2582" s="175"/>
      <c r="AZ2582" s="175"/>
      <c r="BA2582" s="176"/>
      <c r="BB2582" s="176"/>
      <c r="BC2582" s="150"/>
      <c r="BE2582" s="151">
        <v>1878</v>
      </c>
      <c r="BF2582" s="164">
        <f t="shared" si="1022"/>
        <v>12.012799999999721</v>
      </c>
      <c r="BG2582" s="177">
        <f t="shared" si="1023"/>
        <v>0.10013871851240501</v>
      </c>
      <c r="BH2582" s="178">
        <f t="shared" si="1024"/>
        <v>2.0948714738990015E-4</v>
      </c>
      <c r="BI2582" s="179" t="str">
        <f t="shared" si="1025"/>
        <v/>
      </c>
      <c r="BJ2582" s="179" t="str">
        <f t="shared" si="1021"/>
        <v/>
      </c>
    </row>
    <row r="2583" spans="2:62" ht="20.100000000000001" customHeight="1" x14ac:dyDescent="0.25">
      <c r="B2583" s="147"/>
      <c r="C2583" s="151">
        <v>1902</v>
      </c>
      <c r="D2583" s="147">
        <f t="shared" si="994"/>
        <v>2694.8826927703954</v>
      </c>
      <c r="E2583" s="170">
        <f t="shared" si="995"/>
        <v>7.9595205472705255E-7</v>
      </c>
      <c r="F2583" s="170">
        <f t="shared" si="996"/>
        <v>0.99984571675495104</v>
      </c>
      <c r="G2583" s="147">
        <f t="shared" si="997"/>
        <v>7.9595205472705255E-7</v>
      </c>
      <c r="H2583" s="147" t="str">
        <f t="shared" si="998"/>
        <v/>
      </c>
      <c r="I2583" s="147" t="str">
        <f t="shared" si="999"/>
        <v/>
      </c>
      <c r="J2583" s="147">
        <f t="shared" si="1000"/>
        <v>1.6505214551628307E-5</v>
      </c>
      <c r="K2583" s="147" t="str">
        <f t="shared" si="1001"/>
        <v/>
      </c>
      <c r="L2583" s="147" t="str">
        <f t="shared" si="1002"/>
        <v/>
      </c>
      <c r="P2583" s="151">
        <v>1902</v>
      </c>
      <c r="Q2583" s="147">
        <f t="shared" si="1003"/>
        <v>86670.413292423647</v>
      </c>
      <c r="R2583" s="170">
        <f t="shared" si="1004"/>
        <v>2.4748900288750266E-8</v>
      </c>
      <c r="S2583" s="170">
        <f t="shared" si="1005"/>
        <v>0.99984571675495104</v>
      </c>
      <c r="T2583" s="147">
        <f t="shared" si="1006"/>
        <v>2.4748900288750266E-8</v>
      </c>
      <c r="U2583" s="147" t="str">
        <f t="shared" si="1007"/>
        <v/>
      </c>
      <c r="V2583" s="147" t="str">
        <f t="shared" si="1008"/>
        <v/>
      </c>
      <c r="W2583" s="171">
        <f t="shared" si="1009"/>
        <v>2.9231025639704884E-7</v>
      </c>
      <c r="X2583" s="169" t="str">
        <f t="shared" si="1010"/>
        <v/>
      </c>
      <c r="Y2583" s="147" t="str">
        <f t="shared" si="1011"/>
        <v/>
      </c>
      <c r="AC2583" s="151">
        <v>1902</v>
      </c>
      <c r="AD2583" s="147">
        <f t="shared" si="1012"/>
        <v>3.6080000000000005</v>
      </c>
      <c r="AE2583" s="170">
        <f t="shared" si="1013"/>
        <v>5.9451147909062214E-4</v>
      </c>
      <c r="AF2583" s="170">
        <f t="shared" si="1014"/>
        <v>0.99984571675495104</v>
      </c>
      <c r="AG2583" s="147">
        <f t="shared" si="1015"/>
        <v>5.9451147909062214E-4</v>
      </c>
      <c r="AH2583" s="147" t="str">
        <f t="shared" si="1016"/>
        <v/>
      </c>
      <c r="AI2583" s="147" t="str">
        <f t="shared" si="1017"/>
        <v/>
      </c>
      <c r="AJ2583" s="169">
        <f t="shared" si="1018"/>
        <v>0</v>
      </c>
      <c r="AK2583" s="169" t="str">
        <f t="shared" si="1019"/>
        <v/>
      </c>
      <c r="AL2583" s="169" t="str">
        <f t="shared" si="1020"/>
        <v/>
      </c>
      <c r="AM2583" s="169"/>
      <c r="AN2583" s="169"/>
      <c r="AO2583" s="169"/>
      <c r="AP2583" s="169"/>
      <c r="AQ2583" s="169"/>
      <c r="AR2583" s="169"/>
      <c r="AS2583" s="169"/>
      <c r="AT2583" s="148"/>
      <c r="AU2583" s="149"/>
      <c r="AV2583" s="148"/>
      <c r="AW2583" s="173"/>
      <c r="AX2583" s="174"/>
      <c r="AY2583" s="175"/>
      <c r="AZ2583" s="175"/>
      <c r="BA2583" s="176"/>
      <c r="BB2583" s="176"/>
      <c r="BC2583" s="150"/>
      <c r="BE2583" s="151">
        <v>1879</v>
      </c>
      <c r="BF2583" s="164">
        <f t="shared" si="1022"/>
        <v>12.019199999999721</v>
      </c>
      <c r="BG2583" s="177">
        <f t="shared" si="1023"/>
        <v>9.9929231365015109E-2</v>
      </c>
      <c r="BH2583" s="178">
        <f t="shared" si="1024"/>
        <v>2.0909602413776707E-4</v>
      </c>
      <c r="BI2583" s="179" t="str">
        <f t="shared" si="1025"/>
        <v/>
      </c>
      <c r="BJ2583" s="179" t="str">
        <f t="shared" si="1021"/>
        <v/>
      </c>
    </row>
    <row r="2584" spans="2:62" ht="20.100000000000001" customHeight="1" x14ac:dyDescent="0.25">
      <c r="B2584" s="147"/>
      <c r="C2584" s="151">
        <v>1903</v>
      </c>
      <c r="D2584" s="147">
        <f t="shared" si="994"/>
        <v>2697.8703675960828</v>
      </c>
      <c r="E2584" s="170">
        <f t="shared" si="995"/>
        <v>7.8454109248191712E-7</v>
      </c>
      <c r="F2584" s="170">
        <f t="shared" si="996"/>
        <v>0.99984807771686879</v>
      </c>
      <c r="G2584" s="147">
        <f t="shared" si="997"/>
        <v>7.8454109248191712E-7</v>
      </c>
      <c r="H2584" s="147" t="str">
        <f t="shared" si="998"/>
        <v/>
      </c>
      <c r="I2584" s="147" t="str">
        <f t="shared" si="999"/>
        <v/>
      </c>
      <c r="J2584" s="147">
        <f t="shared" si="1000"/>
        <v>1.668010092458518E-5</v>
      </c>
      <c r="K2584" s="147" t="str">
        <f t="shared" si="1001"/>
        <v/>
      </c>
      <c r="L2584" s="147" t="str">
        <f t="shared" si="1002"/>
        <v/>
      </c>
      <c r="P2584" s="151">
        <v>1903</v>
      </c>
      <c r="Q2584" s="147">
        <f t="shared" si="1003"/>
        <v>86766.50022512034</v>
      </c>
      <c r="R2584" s="170">
        <f t="shared" si="1004"/>
        <v>2.4394094034873084E-8</v>
      </c>
      <c r="S2584" s="170">
        <f t="shared" si="1005"/>
        <v>0.99984807771686879</v>
      </c>
      <c r="T2584" s="147">
        <f t="shared" si="1006"/>
        <v>2.4394094034873084E-8</v>
      </c>
      <c r="U2584" s="147" t="str">
        <f t="shared" si="1007"/>
        <v/>
      </c>
      <c r="V2584" s="147" t="str">
        <f t="shared" si="1008"/>
        <v/>
      </c>
      <c r="W2584" s="171">
        <f t="shared" si="1009"/>
        <v>2.8900324286195885E-7</v>
      </c>
      <c r="X2584" s="169" t="str">
        <f t="shared" si="1010"/>
        <v/>
      </c>
      <c r="Y2584" s="147" t="str">
        <f t="shared" si="1011"/>
        <v/>
      </c>
      <c r="AC2584" s="151">
        <v>1903</v>
      </c>
      <c r="AD2584" s="147">
        <f t="shared" si="1012"/>
        <v>3.6120000000000001</v>
      </c>
      <c r="AE2584" s="170">
        <f t="shared" si="1013"/>
        <v>5.859884179314559E-4</v>
      </c>
      <c r="AF2584" s="170">
        <f t="shared" si="1014"/>
        <v>0.99984807771686879</v>
      </c>
      <c r="AG2584" s="147">
        <f t="shared" si="1015"/>
        <v>5.859884179314559E-4</v>
      </c>
      <c r="AH2584" s="147" t="str">
        <f t="shared" si="1016"/>
        <v/>
      </c>
      <c r="AI2584" s="147" t="str">
        <f t="shared" si="1017"/>
        <v/>
      </c>
      <c r="AJ2584" s="169">
        <f t="shared" si="1018"/>
        <v>0</v>
      </c>
      <c r="AK2584" s="169" t="str">
        <f t="shared" si="1019"/>
        <v/>
      </c>
      <c r="AL2584" s="169" t="str">
        <f t="shared" si="1020"/>
        <v/>
      </c>
      <c r="AM2584" s="169"/>
      <c r="AN2584" s="169"/>
      <c r="AO2584" s="169"/>
      <c r="AP2584" s="169"/>
      <c r="AQ2584" s="169"/>
      <c r="AR2584" s="169"/>
      <c r="AS2584" s="169"/>
      <c r="AT2584" s="148"/>
      <c r="AU2584" s="149"/>
      <c r="AV2584" s="148"/>
      <c r="AW2584" s="173"/>
      <c r="AX2584" s="174"/>
      <c r="AY2584" s="175"/>
      <c r="AZ2584" s="175"/>
      <c r="BA2584" s="176"/>
      <c r="BB2584" s="176"/>
      <c r="BC2584" s="150"/>
      <c r="BE2584" s="151">
        <v>1880</v>
      </c>
      <c r="BF2584" s="164">
        <f t="shared" si="1022"/>
        <v>12.02559999999972</v>
      </c>
      <c r="BG2584" s="177">
        <f t="shared" si="1023"/>
        <v>9.9720135340877342E-2</v>
      </c>
      <c r="BH2584" s="178">
        <f t="shared" si="1024"/>
        <v>2.0870548327243943E-4</v>
      </c>
      <c r="BI2584" s="179" t="str">
        <f t="shared" si="1025"/>
        <v/>
      </c>
      <c r="BJ2584" s="179" t="str">
        <f t="shared" si="1021"/>
        <v/>
      </c>
    </row>
    <row r="2585" spans="2:62" ht="20.100000000000001" customHeight="1" x14ac:dyDescent="0.25">
      <c r="B2585" s="147"/>
      <c r="C2585" s="151">
        <v>1904</v>
      </c>
      <c r="D2585" s="147">
        <f t="shared" si="994"/>
        <v>2700.8580424217712</v>
      </c>
      <c r="E2585" s="170">
        <f t="shared" si="995"/>
        <v>7.7328134796630902E-7</v>
      </c>
      <c r="F2585" s="170">
        <f t="shared" si="996"/>
        <v>0.99985040481289034</v>
      </c>
      <c r="G2585" s="147">
        <f t="shared" si="997"/>
        <v>7.7328134796630902E-7</v>
      </c>
      <c r="H2585" s="147" t="str">
        <f t="shared" si="998"/>
        <v/>
      </c>
      <c r="I2585" s="147" t="str">
        <f t="shared" si="999"/>
        <v/>
      </c>
      <c r="J2585" s="147">
        <f t="shared" si="1000"/>
        <v>1.6856570655741261E-5</v>
      </c>
      <c r="K2585" s="147" t="str">
        <f t="shared" si="1001"/>
        <v/>
      </c>
      <c r="L2585" s="147" t="str">
        <f t="shared" si="1002"/>
        <v/>
      </c>
      <c r="P2585" s="151">
        <v>1904</v>
      </c>
      <c r="Q2585" s="147">
        <f t="shared" si="1003"/>
        <v>86862.587157817063</v>
      </c>
      <c r="R2585" s="170">
        <f t="shared" si="1004"/>
        <v>2.4043989662833807E-8</v>
      </c>
      <c r="S2585" s="170">
        <f t="shared" si="1005"/>
        <v>0.99985040481289034</v>
      </c>
      <c r="T2585" s="147">
        <f t="shared" si="1006"/>
        <v>2.4043989662833807E-8</v>
      </c>
      <c r="U2585" s="147" t="str">
        <f t="shared" si="1007"/>
        <v/>
      </c>
      <c r="V2585" s="147" t="str">
        <f t="shared" si="1008"/>
        <v/>
      </c>
      <c r="W2585" s="171">
        <f t="shared" si="1009"/>
        <v>2.8572907108664874E-7</v>
      </c>
      <c r="X2585" s="169" t="str">
        <f t="shared" si="1010"/>
        <v/>
      </c>
      <c r="Y2585" s="147" t="str">
        <f t="shared" si="1011"/>
        <v/>
      </c>
      <c r="AC2585" s="151">
        <v>1904</v>
      </c>
      <c r="AD2585" s="147">
        <f t="shared" si="1012"/>
        <v>3.6160000000000005</v>
      </c>
      <c r="AE2585" s="170">
        <f t="shared" si="1013"/>
        <v>5.7757830412321731E-4</v>
      </c>
      <c r="AF2585" s="170">
        <f t="shared" si="1014"/>
        <v>0.99985040481289034</v>
      </c>
      <c r="AG2585" s="147">
        <f t="shared" si="1015"/>
        <v>5.7757830412321731E-4</v>
      </c>
      <c r="AH2585" s="147" t="str">
        <f t="shared" si="1016"/>
        <v/>
      </c>
      <c r="AI2585" s="147" t="str">
        <f t="shared" si="1017"/>
        <v/>
      </c>
      <c r="AJ2585" s="169">
        <f t="shared" si="1018"/>
        <v>0</v>
      </c>
      <c r="AK2585" s="169" t="str">
        <f t="shared" si="1019"/>
        <v/>
      </c>
      <c r="AL2585" s="169" t="str">
        <f t="shared" si="1020"/>
        <v/>
      </c>
      <c r="AM2585" s="169"/>
      <c r="AN2585" s="169"/>
      <c r="AO2585" s="169"/>
      <c r="AP2585" s="169"/>
      <c r="AQ2585" s="169"/>
      <c r="AR2585" s="169"/>
      <c r="AS2585" s="169"/>
      <c r="AT2585" s="148"/>
      <c r="AU2585" s="149"/>
      <c r="AV2585" s="148"/>
      <c r="AW2585" s="173"/>
      <c r="AX2585" s="174"/>
      <c r="AY2585" s="175"/>
      <c r="AZ2585" s="175"/>
      <c r="BA2585" s="176"/>
      <c r="BB2585" s="176"/>
      <c r="BC2585" s="150"/>
      <c r="BE2585" s="151">
        <v>1881</v>
      </c>
      <c r="BF2585" s="164">
        <f t="shared" si="1022"/>
        <v>12.031999999999719</v>
      </c>
      <c r="BG2585" s="177">
        <f t="shared" si="1023"/>
        <v>9.9511429857604902E-2</v>
      </c>
      <c r="BH2585" s="178">
        <f t="shared" si="1024"/>
        <v>2.0831552441605283E-4</v>
      </c>
      <c r="BI2585" s="179" t="str">
        <f t="shared" si="1025"/>
        <v/>
      </c>
      <c r="BJ2585" s="179" t="str">
        <f t="shared" si="1021"/>
        <v/>
      </c>
    </row>
    <row r="2586" spans="2:62" ht="20.100000000000001" customHeight="1" x14ac:dyDescent="0.25">
      <c r="B2586" s="147"/>
      <c r="C2586" s="151">
        <v>1905</v>
      </c>
      <c r="D2586" s="147">
        <f t="shared" si="994"/>
        <v>2703.8457172474587</v>
      </c>
      <c r="E2586" s="170">
        <f t="shared" si="995"/>
        <v>7.6217100862467172E-7</v>
      </c>
      <c r="F2586" s="170">
        <f t="shared" si="996"/>
        <v>0.99985269849209257</v>
      </c>
      <c r="G2586" s="147">
        <f t="shared" si="997"/>
        <v>7.6217100862467172E-7</v>
      </c>
      <c r="H2586" s="147" t="str">
        <f t="shared" si="998"/>
        <v/>
      </c>
      <c r="I2586" s="147" t="str">
        <f t="shared" si="999"/>
        <v/>
      </c>
      <c r="J2586" s="147">
        <f t="shared" si="1000"/>
        <v>1.7034634819623826E-5</v>
      </c>
      <c r="K2586" s="147" t="str">
        <f t="shared" si="1001"/>
        <v/>
      </c>
      <c r="L2586" s="147" t="str">
        <f t="shared" si="1002"/>
        <v/>
      </c>
      <c r="P2586" s="151">
        <v>1905</v>
      </c>
      <c r="Q2586" s="147">
        <f t="shared" si="1003"/>
        <v>86958.674090513756</v>
      </c>
      <c r="R2586" s="170">
        <f t="shared" si="1004"/>
        <v>2.3698530814015727E-8</v>
      </c>
      <c r="S2586" s="170">
        <f t="shared" si="1005"/>
        <v>0.99985269849209257</v>
      </c>
      <c r="T2586" s="147">
        <f t="shared" si="1006"/>
        <v>2.3698530814015727E-8</v>
      </c>
      <c r="U2586" s="147" t="str">
        <f t="shared" si="1007"/>
        <v/>
      </c>
      <c r="V2586" s="147" t="str">
        <f t="shared" si="1008"/>
        <v/>
      </c>
      <c r="W2586" s="171">
        <f t="shared" si="1009"/>
        <v>2.8248747317984699E-7</v>
      </c>
      <c r="X2586" s="169" t="str">
        <f t="shared" si="1010"/>
        <v/>
      </c>
      <c r="Y2586" s="147" t="str">
        <f t="shared" si="1011"/>
        <v/>
      </c>
      <c r="AC2586" s="151">
        <v>1905</v>
      </c>
      <c r="AD2586" s="147">
        <f t="shared" si="1012"/>
        <v>3.62</v>
      </c>
      <c r="AE2586" s="170">
        <f t="shared" si="1013"/>
        <v>5.6927978383425261E-4</v>
      </c>
      <c r="AF2586" s="170">
        <f t="shared" si="1014"/>
        <v>0.99985269849209257</v>
      </c>
      <c r="AG2586" s="147">
        <f t="shared" si="1015"/>
        <v>5.6927978383425261E-4</v>
      </c>
      <c r="AH2586" s="147" t="str">
        <f t="shared" si="1016"/>
        <v/>
      </c>
      <c r="AI2586" s="147" t="str">
        <f t="shared" si="1017"/>
        <v/>
      </c>
      <c r="AJ2586" s="169">
        <f t="shared" si="1018"/>
        <v>0</v>
      </c>
      <c r="AK2586" s="169" t="str">
        <f t="shared" si="1019"/>
        <v/>
      </c>
      <c r="AL2586" s="169" t="str">
        <f t="shared" si="1020"/>
        <v/>
      </c>
      <c r="AM2586" s="169"/>
      <c r="AN2586" s="169"/>
      <c r="AO2586" s="169"/>
      <c r="AP2586" s="169"/>
      <c r="AQ2586" s="169"/>
      <c r="AR2586" s="169"/>
      <c r="AS2586" s="169"/>
      <c r="AT2586" s="148"/>
      <c r="AU2586" s="149"/>
      <c r="AV2586" s="148"/>
      <c r="AW2586" s="173"/>
      <c r="AX2586" s="174"/>
      <c r="AY2586" s="175"/>
      <c r="AZ2586" s="175"/>
      <c r="BA2586" s="176"/>
      <c r="BB2586" s="176"/>
      <c r="BC2586" s="150"/>
      <c r="BE2586" s="151">
        <v>1882</v>
      </c>
      <c r="BF2586" s="164">
        <f t="shared" si="1022"/>
        <v>12.038399999999719</v>
      </c>
      <c r="BG2586" s="177">
        <f t="shared" si="1023"/>
        <v>9.9303114333188849E-2</v>
      </c>
      <c r="BH2586" s="178">
        <f t="shared" si="1024"/>
        <v>2.0792614718893876E-4</v>
      </c>
      <c r="BI2586" s="179" t="str">
        <f t="shared" si="1025"/>
        <v/>
      </c>
      <c r="BJ2586" s="179" t="str">
        <f t="shared" si="1021"/>
        <v/>
      </c>
    </row>
    <row r="2587" spans="2:62" ht="20.100000000000001" customHeight="1" x14ac:dyDescent="0.25">
      <c r="B2587" s="147"/>
      <c r="C2587" s="151">
        <v>1906</v>
      </c>
      <c r="D2587" s="147">
        <f t="shared" si="994"/>
        <v>2706.833392073147</v>
      </c>
      <c r="E2587" s="170">
        <f t="shared" si="995"/>
        <v>7.5120828080967506E-7</v>
      </c>
      <c r="F2587" s="170">
        <f t="shared" si="996"/>
        <v>0.99985495919816547</v>
      </c>
      <c r="G2587" s="147">
        <f t="shared" si="997"/>
        <v>7.5120828080967506E-7</v>
      </c>
      <c r="H2587" s="147" t="str">
        <f t="shared" si="998"/>
        <v/>
      </c>
      <c r="I2587" s="147" t="str">
        <f t="shared" si="999"/>
        <v/>
      </c>
      <c r="J2587" s="147">
        <f t="shared" si="1000"/>
        <v>1.721430453089919E-5</v>
      </c>
      <c r="K2587" s="147" t="str">
        <f t="shared" si="1001"/>
        <v/>
      </c>
      <c r="L2587" s="147" t="str">
        <f t="shared" si="1002"/>
        <v/>
      </c>
      <c r="P2587" s="151">
        <v>1906</v>
      </c>
      <c r="Q2587" s="147">
        <f t="shared" si="1003"/>
        <v>87054.761023210449</v>
      </c>
      <c r="R2587" s="170">
        <f t="shared" si="1004"/>
        <v>2.3357661717724491E-8</v>
      </c>
      <c r="S2587" s="170">
        <f t="shared" si="1005"/>
        <v>0.99985495919816547</v>
      </c>
      <c r="T2587" s="147">
        <f t="shared" si="1006"/>
        <v>2.3357661717724491E-8</v>
      </c>
      <c r="U2587" s="147" t="str">
        <f t="shared" si="1007"/>
        <v/>
      </c>
      <c r="V2587" s="147" t="str">
        <f t="shared" si="1008"/>
        <v/>
      </c>
      <c r="W2587" s="171">
        <f t="shared" si="1009"/>
        <v>2.792781827327255E-7</v>
      </c>
      <c r="X2587" s="169" t="str">
        <f t="shared" si="1010"/>
        <v/>
      </c>
      <c r="Y2587" s="147" t="str">
        <f t="shared" si="1011"/>
        <v/>
      </c>
      <c r="AC2587" s="151">
        <v>1906</v>
      </c>
      <c r="AD2587" s="147">
        <f t="shared" si="1012"/>
        <v>3.6240000000000006</v>
      </c>
      <c r="AE2587" s="170">
        <f t="shared" si="1013"/>
        <v>5.610915173558204E-4</v>
      </c>
      <c r="AF2587" s="170">
        <f t="shared" si="1014"/>
        <v>0.99985495919816547</v>
      </c>
      <c r="AG2587" s="147">
        <f t="shared" si="1015"/>
        <v>5.610915173558204E-4</v>
      </c>
      <c r="AH2587" s="147" t="str">
        <f t="shared" si="1016"/>
        <v/>
      </c>
      <c r="AI2587" s="147" t="str">
        <f t="shared" si="1017"/>
        <v/>
      </c>
      <c r="AJ2587" s="169">
        <f t="shared" si="1018"/>
        <v>0</v>
      </c>
      <c r="AK2587" s="169" t="str">
        <f t="shared" si="1019"/>
        <v/>
      </c>
      <c r="AL2587" s="169" t="str">
        <f t="shared" si="1020"/>
        <v/>
      </c>
      <c r="AM2587" s="169"/>
      <c r="AN2587" s="169"/>
      <c r="AO2587" s="169"/>
      <c r="AP2587" s="169"/>
      <c r="AQ2587" s="169"/>
      <c r="AR2587" s="169"/>
      <c r="AS2587" s="169"/>
      <c r="AT2587" s="148"/>
      <c r="AU2587" s="149"/>
      <c r="AV2587" s="148"/>
      <c r="AW2587" s="173"/>
      <c r="AX2587" s="174"/>
      <c r="AY2587" s="175"/>
      <c r="AZ2587" s="175"/>
      <c r="BA2587" s="176"/>
      <c r="BB2587" s="176"/>
      <c r="BC2587" s="150"/>
      <c r="BE2587" s="151">
        <v>1883</v>
      </c>
      <c r="BF2587" s="164">
        <f t="shared" si="1022"/>
        <v>12.044799999999718</v>
      </c>
      <c r="BG2587" s="177">
        <f t="shared" si="1023"/>
        <v>9.9095188185999911E-2</v>
      </c>
      <c r="BH2587" s="178">
        <f t="shared" si="1024"/>
        <v>2.0753735121006867E-4</v>
      </c>
      <c r="BI2587" s="179" t="str">
        <f t="shared" si="1025"/>
        <v/>
      </c>
      <c r="BJ2587" s="179" t="str">
        <f t="shared" si="1021"/>
        <v/>
      </c>
    </row>
    <row r="2588" spans="2:62" ht="20.100000000000001" customHeight="1" x14ac:dyDescent="0.25">
      <c r="B2588" s="147"/>
      <c r="C2588" s="151">
        <v>1907</v>
      </c>
      <c r="D2588" s="147">
        <f t="shared" si="994"/>
        <v>2709.8210668988345</v>
      </c>
      <c r="E2588" s="170">
        <f t="shared" si="995"/>
        <v>7.403913896245476E-7</v>
      </c>
      <c r="F2588" s="170">
        <f t="shared" si="996"/>
        <v>0.99985718736946827</v>
      </c>
      <c r="G2588" s="147">
        <f t="shared" si="997"/>
        <v>7.403913896245476E-7</v>
      </c>
      <c r="H2588" s="147" t="str">
        <f t="shared" si="998"/>
        <v/>
      </c>
      <c r="I2588" s="147" t="str">
        <f t="shared" si="999"/>
        <v/>
      </c>
      <c r="J2588" s="147">
        <f t="shared" si="1000"/>
        <v>1.739559094408117E-5</v>
      </c>
      <c r="K2588" s="147" t="str">
        <f t="shared" si="1001"/>
        <v/>
      </c>
      <c r="L2588" s="147" t="str">
        <f t="shared" si="1002"/>
        <v/>
      </c>
      <c r="P2588" s="151">
        <v>1907</v>
      </c>
      <c r="Q2588" s="147">
        <f t="shared" si="1003"/>
        <v>87150.847955907142</v>
      </c>
      <c r="R2588" s="170">
        <f t="shared" si="1004"/>
        <v>2.3021327186284925E-8</v>
      </c>
      <c r="S2588" s="170">
        <f t="shared" si="1005"/>
        <v>0.99985718736946827</v>
      </c>
      <c r="T2588" s="147">
        <f t="shared" si="1006"/>
        <v>2.3021327186284925E-8</v>
      </c>
      <c r="U2588" s="147" t="str">
        <f t="shared" si="1007"/>
        <v/>
      </c>
      <c r="V2588" s="147" t="str">
        <f t="shared" si="1008"/>
        <v/>
      </c>
      <c r="W2588" s="171">
        <f t="shared" si="1009"/>
        <v>2.7610093481903691E-7</v>
      </c>
      <c r="X2588" s="169" t="str">
        <f t="shared" si="1010"/>
        <v/>
      </c>
      <c r="Y2588" s="147" t="str">
        <f t="shared" si="1011"/>
        <v/>
      </c>
      <c r="AC2588" s="151">
        <v>1907</v>
      </c>
      <c r="AD2588" s="147">
        <f t="shared" si="1012"/>
        <v>3.6280000000000001</v>
      </c>
      <c r="AE2588" s="170">
        <f t="shared" si="1013"/>
        <v>5.530121789843179E-4</v>
      </c>
      <c r="AF2588" s="170">
        <f t="shared" si="1014"/>
        <v>0.99985718736946827</v>
      </c>
      <c r="AG2588" s="147">
        <f t="shared" si="1015"/>
        <v>5.530121789843179E-4</v>
      </c>
      <c r="AH2588" s="147" t="str">
        <f t="shared" si="1016"/>
        <v/>
      </c>
      <c r="AI2588" s="147" t="str">
        <f t="shared" si="1017"/>
        <v/>
      </c>
      <c r="AJ2588" s="169">
        <f t="shared" si="1018"/>
        <v>0</v>
      </c>
      <c r="AK2588" s="169" t="str">
        <f t="shared" si="1019"/>
        <v/>
      </c>
      <c r="AL2588" s="169" t="str">
        <f t="shared" si="1020"/>
        <v/>
      </c>
      <c r="AM2588" s="169"/>
      <c r="AN2588" s="169"/>
      <c r="AO2588" s="169"/>
      <c r="AP2588" s="169"/>
      <c r="AQ2588" s="169"/>
      <c r="AR2588" s="169"/>
      <c r="AS2588" s="169"/>
      <c r="AT2588" s="148"/>
      <c r="AU2588" s="149"/>
      <c r="AV2588" s="148"/>
      <c r="AW2588" s="173"/>
      <c r="AX2588" s="174"/>
      <c r="AY2588" s="175"/>
      <c r="AZ2588" s="175"/>
      <c r="BA2588" s="176"/>
      <c r="BB2588" s="176"/>
      <c r="BC2588" s="150"/>
      <c r="BE2588" s="151">
        <v>1884</v>
      </c>
      <c r="BF2588" s="164">
        <f t="shared" si="1022"/>
        <v>12.051199999999717</v>
      </c>
      <c r="BG2588" s="177">
        <f t="shared" si="1023"/>
        <v>9.8887650834789842E-2</v>
      </c>
      <c r="BH2588" s="178">
        <f t="shared" si="1024"/>
        <v>2.0714913609644336E-4</v>
      </c>
      <c r="BI2588" s="179" t="str">
        <f t="shared" si="1025"/>
        <v/>
      </c>
      <c r="BJ2588" s="179" t="str">
        <f t="shared" si="1021"/>
        <v/>
      </c>
    </row>
    <row r="2589" spans="2:62" ht="20.100000000000001" customHeight="1" x14ac:dyDescent="0.25">
      <c r="B2589" s="147"/>
      <c r="C2589" s="151">
        <v>1908</v>
      </c>
      <c r="D2589" s="147">
        <f t="shared" si="994"/>
        <v>2712.808741724522</v>
      </c>
      <c r="E2589" s="170">
        <f t="shared" si="995"/>
        <v>7.2971857876612217E-7</v>
      </c>
      <c r="F2589" s="170">
        <f t="shared" si="996"/>
        <v>0.99985938343908509</v>
      </c>
      <c r="G2589" s="147">
        <f t="shared" si="997"/>
        <v>7.2971857876612217E-7</v>
      </c>
      <c r="H2589" s="147" t="str">
        <f t="shared" si="998"/>
        <v/>
      </c>
      <c r="I2589" s="147" t="str">
        <f t="shared" si="999"/>
        <v/>
      </c>
      <c r="J2589" s="147">
        <f t="shared" si="1000"/>
        <v>1.7578505253234111E-5</v>
      </c>
      <c r="K2589" s="147" t="str">
        <f t="shared" si="1001"/>
        <v/>
      </c>
      <c r="L2589" s="147" t="str">
        <f t="shared" si="1002"/>
        <v/>
      </c>
      <c r="P2589" s="151">
        <v>1908</v>
      </c>
      <c r="Q2589" s="147">
        <f t="shared" si="1003"/>
        <v>87246.934888603864</v>
      </c>
      <c r="R2589" s="170">
        <f t="shared" si="1004"/>
        <v>2.268947261016157E-8</v>
      </c>
      <c r="S2589" s="170">
        <f t="shared" si="1005"/>
        <v>0.99985938343908509</v>
      </c>
      <c r="T2589" s="147">
        <f t="shared" si="1006"/>
        <v>2.268947261016157E-8</v>
      </c>
      <c r="U2589" s="147" t="str">
        <f t="shared" si="1007"/>
        <v/>
      </c>
      <c r="V2589" s="147" t="str">
        <f t="shared" si="1008"/>
        <v/>
      </c>
      <c r="W2589" s="171">
        <f t="shared" si="1009"/>
        <v>2.7295546599513003E-7</v>
      </c>
      <c r="X2589" s="169" t="str">
        <f t="shared" si="1010"/>
        <v/>
      </c>
      <c r="Y2589" s="147" t="str">
        <f t="shared" si="1011"/>
        <v/>
      </c>
      <c r="AC2589" s="151">
        <v>1908</v>
      </c>
      <c r="AD2589" s="147">
        <f t="shared" si="1012"/>
        <v>3.6320000000000006</v>
      </c>
      <c r="AE2589" s="170">
        <f t="shared" si="1013"/>
        <v>5.4504045690405474E-4</v>
      </c>
      <c r="AF2589" s="170">
        <f t="shared" si="1014"/>
        <v>0.99985938343908509</v>
      </c>
      <c r="AG2589" s="147">
        <f t="shared" si="1015"/>
        <v>5.4504045690405474E-4</v>
      </c>
      <c r="AH2589" s="147" t="str">
        <f t="shared" si="1016"/>
        <v/>
      </c>
      <c r="AI2589" s="147" t="str">
        <f t="shared" si="1017"/>
        <v/>
      </c>
      <c r="AJ2589" s="169">
        <f t="shared" si="1018"/>
        <v>0</v>
      </c>
      <c r="AK2589" s="169" t="str">
        <f t="shared" si="1019"/>
        <v/>
      </c>
      <c r="AL2589" s="169" t="str">
        <f t="shared" si="1020"/>
        <v/>
      </c>
      <c r="AM2589" s="169"/>
      <c r="AN2589" s="169"/>
      <c r="AO2589" s="169"/>
      <c r="AP2589" s="169"/>
      <c r="AQ2589" s="169"/>
      <c r="AR2589" s="169"/>
      <c r="AS2589" s="169"/>
      <c r="AT2589" s="148"/>
      <c r="AU2589" s="149"/>
      <c r="AV2589" s="148"/>
      <c r="AW2589" s="173"/>
      <c r="AX2589" s="174"/>
      <c r="AY2589" s="175"/>
      <c r="AZ2589" s="175"/>
      <c r="BA2589" s="176"/>
      <c r="BB2589" s="176"/>
      <c r="BC2589" s="150"/>
      <c r="BE2589" s="151">
        <v>1885</v>
      </c>
      <c r="BF2589" s="164">
        <f t="shared" si="1022"/>
        <v>12.057599999999717</v>
      </c>
      <c r="BG2589" s="177">
        <f t="shared" si="1023"/>
        <v>9.8680501698693399E-2</v>
      </c>
      <c r="BH2589" s="178">
        <f t="shared" si="1024"/>
        <v>2.0676150146364813E-4</v>
      </c>
      <c r="BI2589" s="179" t="str">
        <f t="shared" si="1025"/>
        <v/>
      </c>
      <c r="BJ2589" s="179" t="str">
        <f t="shared" si="1021"/>
        <v/>
      </c>
    </row>
    <row r="2590" spans="2:62" ht="20.100000000000001" customHeight="1" x14ac:dyDescent="0.25">
      <c r="B2590" s="147"/>
      <c r="C2590" s="151">
        <v>1909</v>
      </c>
      <c r="D2590" s="147">
        <f t="shared" si="994"/>
        <v>2715.7964165502103</v>
      </c>
      <c r="E2590" s="170">
        <f t="shared" si="995"/>
        <v>7.1918811036870603E-7</v>
      </c>
      <c r="F2590" s="170">
        <f t="shared" si="996"/>
        <v>0.99986154783488057</v>
      </c>
      <c r="G2590" s="147">
        <f t="shared" si="997"/>
        <v>7.1918811036870603E-7</v>
      </c>
      <c r="H2590" s="147" t="str">
        <f t="shared" si="998"/>
        <v/>
      </c>
      <c r="I2590" s="147" t="str">
        <f t="shared" si="999"/>
        <v/>
      </c>
      <c r="J2590" s="147">
        <f t="shared" si="1000"/>
        <v>1.7763058691669132E-5</v>
      </c>
      <c r="K2590" s="147" t="str">
        <f t="shared" si="1001"/>
        <v/>
      </c>
      <c r="L2590" s="147" t="str">
        <f t="shared" si="1002"/>
        <v/>
      </c>
      <c r="P2590" s="151">
        <v>1909</v>
      </c>
      <c r="Q2590" s="147">
        <f t="shared" si="1003"/>
        <v>87343.021821300557</v>
      </c>
      <c r="R2590" s="170">
        <f t="shared" si="1004"/>
        <v>2.2362043953104043E-8</v>
      </c>
      <c r="S2590" s="170">
        <f t="shared" si="1005"/>
        <v>0.99986154783488057</v>
      </c>
      <c r="T2590" s="147">
        <f t="shared" si="1006"/>
        <v>2.2362043953104043E-8</v>
      </c>
      <c r="U2590" s="147" t="str">
        <f t="shared" si="1007"/>
        <v/>
      </c>
      <c r="V2590" s="147" t="str">
        <f t="shared" si="1008"/>
        <v/>
      </c>
      <c r="W2590" s="171">
        <f t="shared" si="1009"/>
        <v>2.6984151429984863E-7</v>
      </c>
      <c r="X2590" s="169" t="str">
        <f t="shared" si="1010"/>
        <v/>
      </c>
      <c r="Y2590" s="147" t="str">
        <f t="shared" si="1011"/>
        <v/>
      </c>
      <c r="AC2590" s="151">
        <v>1909</v>
      </c>
      <c r="AD2590" s="147">
        <f t="shared" si="1012"/>
        <v>3.6360000000000001</v>
      </c>
      <c r="AE2590" s="170">
        <f t="shared" si="1013"/>
        <v>5.3717505307064139E-4</v>
      </c>
      <c r="AF2590" s="170">
        <f t="shared" si="1014"/>
        <v>0.99986154783488057</v>
      </c>
      <c r="AG2590" s="147">
        <f t="shared" si="1015"/>
        <v>5.3717505307064139E-4</v>
      </c>
      <c r="AH2590" s="147" t="str">
        <f t="shared" si="1016"/>
        <v/>
      </c>
      <c r="AI2590" s="147" t="str">
        <f t="shared" si="1017"/>
        <v/>
      </c>
      <c r="AJ2590" s="169">
        <f t="shared" si="1018"/>
        <v>0</v>
      </c>
      <c r="AK2590" s="169" t="str">
        <f t="shared" si="1019"/>
        <v/>
      </c>
      <c r="AL2590" s="169" t="str">
        <f t="shared" si="1020"/>
        <v/>
      </c>
      <c r="AM2590" s="169"/>
      <c r="AN2590" s="169"/>
      <c r="AO2590" s="169"/>
      <c r="AP2590" s="169"/>
      <c r="AQ2590" s="169"/>
      <c r="AR2590" s="169"/>
      <c r="AS2590" s="169"/>
      <c r="AT2590" s="148"/>
      <c r="AU2590" s="149"/>
      <c r="AV2590" s="148"/>
      <c r="AW2590" s="173"/>
      <c r="AX2590" s="174"/>
      <c r="AY2590" s="175"/>
      <c r="AZ2590" s="175"/>
      <c r="BA2590" s="176"/>
      <c r="BB2590" s="176"/>
      <c r="BC2590" s="150"/>
      <c r="BE2590" s="151">
        <v>1886</v>
      </c>
      <c r="BF2590" s="164">
        <f t="shared" si="1022"/>
        <v>12.063999999999716</v>
      </c>
      <c r="BG2590" s="177">
        <f t="shared" si="1023"/>
        <v>9.847374019722975E-2</v>
      </c>
      <c r="BH2590" s="178">
        <f t="shared" si="1024"/>
        <v>2.0637444692550577E-4</v>
      </c>
      <c r="BI2590" s="179" t="str">
        <f t="shared" si="1025"/>
        <v/>
      </c>
      <c r="BJ2590" s="179" t="str">
        <f t="shared" si="1021"/>
        <v/>
      </c>
    </row>
    <row r="2591" spans="2:62" ht="20.100000000000001" customHeight="1" x14ac:dyDescent="0.25">
      <c r="B2591" s="147"/>
      <c r="C2591" s="151">
        <v>1910</v>
      </c>
      <c r="D2591" s="147">
        <f t="shared" si="994"/>
        <v>2718.7840913758978</v>
      </c>
      <c r="E2591" s="170">
        <f t="shared" si="995"/>
        <v>7.0879826484872823E-7</v>
      </c>
      <c r="F2591" s="170">
        <f t="shared" si="996"/>
        <v>0.99986368097955425</v>
      </c>
      <c r="G2591" s="147">
        <f t="shared" si="997"/>
        <v>7.0879826484872823E-7</v>
      </c>
      <c r="H2591" s="147" t="str">
        <f t="shared" si="998"/>
        <v/>
      </c>
      <c r="I2591" s="147" t="str">
        <f t="shared" si="999"/>
        <v/>
      </c>
      <c r="J2591" s="147">
        <f t="shared" si="1000"/>
        <v>1.7949262531633806E-5</v>
      </c>
      <c r="K2591" s="147" t="str">
        <f t="shared" si="1001"/>
        <v/>
      </c>
      <c r="L2591" s="147" t="str">
        <f t="shared" si="1002"/>
        <v/>
      </c>
      <c r="P2591" s="151">
        <v>1910</v>
      </c>
      <c r="Q2591" s="147">
        <f t="shared" si="1003"/>
        <v>87439.10875399725</v>
      </c>
      <c r="R2591" s="170">
        <f t="shared" si="1004"/>
        <v>2.2038987747315837E-8</v>
      </c>
      <c r="S2591" s="170">
        <f t="shared" si="1005"/>
        <v>0.99986368097955425</v>
      </c>
      <c r="T2591" s="147">
        <f t="shared" si="1006"/>
        <v>2.2038987747315837E-8</v>
      </c>
      <c r="U2591" s="147" t="str">
        <f t="shared" si="1007"/>
        <v/>
      </c>
      <c r="V2591" s="147" t="str">
        <f t="shared" si="1008"/>
        <v/>
      </c>
      <c r="W2591" s="171">
        <f t="shared" si="1009"/>
        <v>2.6675881925430755E-7</v>
      </c>
      <c r="X2591" s="169" t="str">
        <f t="shared" si="1010"/>
        <v/>
      </c>
      <c r="Y2591" s="147" t="str">
        <f t="shared" si="1011"/>
        <v/>
      </c>
      <c r="AC2591" s="151">
        <v>1910</v>
      </c>
      <c r="AD2591" s="147">
        <f t="shared" si="1012"/>
        <v>3.6400000000000006</v>
      </c>
      <c r="AE2591" s="170">
        <f t="shared" si="1013"/>
        <v>5.2941468309493378E-4</v>
      </c>
      <c r="AF2591" s="170">
        <f t="shared" si="1014"/>
        <v>0.99986368097955425</v>
      </c>
      <c r="AG2591" s="147">
        <f t="shared" si="1015"/>
        <v>5.2941468309493378E-4</v>
      </c>
      <c r="AH2591" s="147" t="str">
        <f t="shared" si="1016"/>
        <v/>
      </c>
      <c r="AI2591" s="147" t="str">
        <f t="shared" si="1017"/>
        <v/>
      </c>
      <c r="AJ2591" s="169">
        <f t="shared" si="1018"/>
        <v>0</v>
      </c>
      <c r="AK2591" s="169" t="str">
        <f t="shared" si="1019"/>
        <v/>
      </c>
      <c r="AL2591" s="169" t="str">
        <f t="shared" si="1020"/>
        <v/>
      </c>
      <c r="AM2591" s="169"/>
      <c r="AN2591" s="169"/>
      <c r="AO2591" s="169"/>
      <c r="AP2591" s="169"/>
      <c r="AQ2591" s="169"/>
      <c r="AR2591" s="169"/>
      <c r="AS2591" s="169"/>
      <c r="AT2591" s="148"/>
      <c r="AU2591" s="149"/>
      <c r="AV2591" s="148"/>
      <c r="AW2591" s="173"/>
      <c r="AX2591" s="174"/>
      <c r="AY2591" s="175"/>
      <c r="AZ2591" s="175"/>
      <c r="BA2591" s="176"/>
      <c r="BB2591" s="176"/>
      <c r="BC2591" s="150"/>
      <c r="BE2591" s="151">
        <v>1887</v>
      </c>
      <c r="BF2591" s="164">
        <f t="shared" si="1022"/>
        <v>12.070399999999715</v>
      </c>
      <c r="BG2591" s="177">
        <f t="shared" si="1023"/>
        <v>9.8267365750304245E-2</v>
      </c>
      <c r="BH2591" s="178">
        <f t="shared" si="1024"/>
        <v>2.0598797209435415E-4</v>
      </c>
      <c r="BI2591" s="179" t="str">
        <f t="shared" si="1025"/>
        <v/>
      </c>
      <c r="BJ2591" s="179" t="str">
        <f t="shared" si="1021"/>
        <v/>
      </c>
    </row>
    <row r="2592" spans="2:62" ht="20.100000000000001" customHeight="1" x14ac:dyDescent="0.25">
      <c r="B2592" s="147"/>
      <c r="C2592" s="151">
        <v>1911</v>
      </c>
      <c r="D2592" s="147">
        <f t="shared" si="994"/>
        <v>2721.7717662015853</v>
      </c>
      <c r="E2592" s="170">
        <f t="shared" si="995"/>
        <v>6.9854734075015679E-7</v>
      </c>
      <c r="F2592" s="170">
        <f t="shared" si="996"/>
        <v>0.99986578329069531</v>
      </c>
      <c r="G2592" s="147">
        <f t="shared" si="997"/>
        <v>6.9854734075015679E-7</v>
      </c>
      <c r="H2592" s="147" t="str">
        <f t="shared" si="998"/>
        <v/>
      </c>
      <c r="I2592" s="147" t="str">
        <f t="shared" si="999"/>
        <v/>
      </c>
      <c r="J2592" s="147">
        <f t="shared" si="1000"/>
        <v>1.8137128083996181E-5</v>
      </c>
      <c r="K2592" s="147" t="str">
        <f t="shared" si="1001"/>
        <v/>
      </c>
      <c r="L2592" s="147" t="str">
        <f t="shared" si="1002"/>
        <v/>
      </c>
      <c r="P2592" s="151">
        <v>1911</v>
      </c>
      <c r="Q2592" s="147">
        <f t="shared" si="1003"/>
        <v>87535.195686693944</v>
      </c>
      <c r="R2592" s="170">
        <f t="shared" si="1004"/>
        <v>2.1720251088648515E-8</v>
      </c>
      <c r="S2592" s="170">
        <f t="shared" si="1005"/>
        <v>0.99986578329069531</v>
      </c>
      <c r="T2592" s="147">
        <f t="shared" si="1006"/>
        <v>2.1720251088648515E-8</v>
      </c>
      <c r="U2592" s="147" t="str">
        <f t="shared" si="1007"/>
        <v/>
      </c>
      <c r="V2592" s="147" t="str">
        <f t="shared" si="1008"/>
        <v/>
      </c>
      <c r="W2592" s="171">
        <f t="shared" si="1009"/>
        <v>2.6370712186156089E-7</v>
      </c>
      <c r="X2592" s="169" t="str">
        <f t="shared" si="1010"/>
        <v/>
      </c>
      <c r="Y2592" s="147" t="str">
        <f t="shared" si="1011"/>
        <v/>
      </c>
      <c r="AC2592" s="151">
        <v>1911</v>
      </c>
      <c r="AD2592" s="147">
        <f t="shared" si="1012"/>
        <v>3.6440000000000001</v>
      </c>
      <c r="AE2592" s="170">
        <f t="shared" si="1013"/>
        <v>5.2175807612759965E-4</v>
      </c>
      <c r="AF2592" s="170">
        <f t="shared" si="1014"/>
        <v>0.99986578329069531</v>
      </c>
      <c r="AG2592" s="147">
        <f t="shared" si="1015"/>
        <v>5.2175807612759965E-4</v>
      </c>
      <c r="AH2592" s="147" t="str">
        <f t="shared" si="1016"/>
        <v/>
      </c>
      <c r="AI2592" s="147" t="str">
        <f t="shared" si="1017"/>
        <v/>
      </c>
      <c r="AJ2592" s="169">
        <f t="shared" si="1018"/>
        <v>0</v>
      </c>
      <c r="AK2592" s="169" t="str">
        <f t="shared" si="1019"/>
        <v/>
      </c>
      <c r="AL2592" s="169" t="str">
        <f t="shared" si="1020"/>
        <v/>
      </c>
      <c r="AM2592" s="169"/>
      <c r="AN2592" s="169"/>
      <c r="AO2592" s="169"/>
      <c r="AP2592" s="169"/>
      <c r="AQ2592" s="169"/>
      <c r="AR2592" s="169"/>
      <c r="AS2592" s="169"/>
      <c r="AT2592" s="148"/>
      <c r="AU2592" s="149"/>
      <c r="AV2592" s="148"/>
      <c r="AW2592" s="173"/>
      <c r="AX2592" s="174"/>
      <c r="AY2592" s="175"/>
      <c r="AZ2592" s="175"/>
      <c r="BA2592" s="176"/>
      <c r="BB2592" s="176"/>
      <c r="BC2592" s="150"/>
      <c r="BE2592" s="151">
        <v>1888</v>
      </c>
      <c r="BF2592" s="164">
        <f t="shared" si="1022"/>
        <v>12.076799999999714</v>
      </c>
      <c r="BG2592" s="177">
        <f t="shared" si="1023"/>
        <v>9.8061377778209891E-2</v>
      </c>
      <c r="BH2592" s="178">
        <f t="shared" si="1024"/>
        <v>2.0560207658074092E-4</v>
      </c>
      <c r="BI2592" s="179" t="str">
        <f t="shared" si="1025"/>
        <v/>
      </c>
      <c r="BJ2592" s="179" t="str">
        <f t="shared" si="1021"/>
        <v/>
      </c>
    </row>
    <row r="2593" spans="2:62" ht="20.100000000000001" customHeight="1" x14ac:dyDescent="0.25">
      <c r="B2593" s="147"/>
      <c r="C2593" s="151">
        <v>1912</v>
      </c>
      <c r="D2593" s="147">
        <f t="shared" si="994"/>
        <v>2724.7594410272736</v>
      </c>
      <c r="E2593" s="170">
        <f t="shared" si="995"/>
        <v>6.8843365459072824E-7</v>
      </c>
      <c r="F2593" s="170">
        <f t="shared" si="996"/>
        <v>0.99986785518083676</v>
      </c>
      <c r="G2593" s="147">
        <f t="shared" si="997"/>
        <v>6.8843365459072824E-7</v>
      </c>
      <c r="H2593" s="147" t="str">
        <f t="shared" si="998"/>
        <v/>
      </c>
      <c r="I2593" s="147" t="str">
        <f t="shared" si="999"/>
        <v/>
      </c>
      <c r="J2593" s="147">
        <f t="shared" si="1000"/>
        <v>1.8326666697921757E-5</v>
      </c>
      <c r="K2593" s="147" t="str">
        <f t="shared" si="1001"/>
        <v/>
      </c>
      <c r="L2593" s="147" t="str">
        <f t="shared" si="1002"/>
        <v/>
      </c>
      <c r="P2593" s="151">
        <v>1912</v>
      </c>
      <c r="Q2593" s="147">
        <f t="shared" si="1003"/>
        <v>87631.282619390666</v>
      </c>
      <c r="R2593" s="170">
        <f t="shared" si="1004"/>
        <v>2.1405781631820182E-8</v>
      </c>
      <c r="S2593" s="170">
        <f t="shared" si="1005"/>
        <v>0.99986785518083676</v>
      </c>
      <c r="T2593" s="147">
        <f t="shared" si="1006"/>
        <v>2.1405781631820182E-8</v>
      </c>
      <c r="U2593" s="147" t="str">
        <f t="shared" si="1007"/>
        <v/>
      </c>
      <c r="V2593" s="147" t="str">
        <f t="shared" si="1008"/>
        <v/>
      </c>
      <c r="W2593" s="171">
        <f t="shared" si="1009"/>
        <v>2.6068616460615255E-7</v>
      </c>
      <c r="X2593" s="169" t="str">
        <f t="shared" si="1010"/>
        <v/>
      </c>
      <c r="Y2593" s="147" t="str">
        <f t="shared" si="1011"/>
        <v/>
      </c>
      <c r="AC2593" s="151">
        <v>1912</v>
      </c>
      <c r="AD2593" s="147">
        <f t="shared" si="1012"/>
        <v>3.6480000000000006</v>
      </c>
      <c r="AE2593" s="170">
        <f t="shared" si="1013"/>
        <v>5.1420397474424221E-4</v>
      </c>
      <c r="AF2593" s="170">
        <f t="shared" si="1014"/>
        <v>0.99986785518083676</v>
      </c>
      <c r="AG2593" s="147">
        <f t="shared" si="1015"/>
        <v>5.1420397474424221E-4</v>
      </c>
      <c r="AH2593" s="147" t="str">
        <f t="shared" si="1016"/>
        <v/>
      </c>
      <c r="AI2593" s="147" t="str">
        <f t="shared" si="1017"/>
        <v/>
      </c>
      <c r="AJ2593" s="169">
        <f t="shared" si="1018"/>
        <v>0</v>
      </c>
      <c r="AK2593" s="169" t="str">
        <f t="shared" si="1019"/>
        <v/>
      </c>
      <c r="AL2593" s="169" t="str">
        <f t="shared" si="1020"/>
        <v/>
      </c>
      <c r="AM2593" s="169"/>
      <c r="AN2593" s="169"/>
      <c r="AO2593" s="169"/>
      <c r="AP2593" s="169"/>
      <c r="AQ2593" s="169"/>
      <c r="AR2593" s="169"/>
      <c r="AS2593" s="169"/>
      <c r="AT2593" s="148"/>
      <c r="AU2593" s="149"/>
      <c r="AV2593" s="148"/>
      <c r="AW2593" s="173"/>
      <c r="AX2593" s="174"/>
      <c r="AY2593" s="175"/>
      <c r="AZ2593" s="175"/>
      <c r="BA2593" s="176"/>
      <c r="BB2593" s="176"/>
      <c r="BC2593" s="150"/>
      <c r="BE2593" s="151">
        <v>1889</v>
      </c>
      <c r="BF2593" s="164">
        <f t="shared" si="1022"/>
        <v>12.083199999999714</v>
      </c>
      <c r="BG2593" s="177">
        <f t="shared" si="1023"/>
        <v>9.785577570162915E-2</v>
      </c>
      <c r="BH2593" s="178">
        <f t="shared" si="1024"/>
        <v>2.0521675999396471E-4</v>
      </c>
      <c r="BI2593" s="179" t="str">
        <f t="shared" si="1025"/>
        <v/>
      </c>
      <c r="BJ2593" s="179" t="str">
        <f t="shared" si="1021"/>
        <v/>
      </c>
    </row>
    <row r="2594" spans="2:62" ht="20.100000000000001" customHeight="1" x14ac:dyDescent="0.25">
      <c r="B2594" s="147"/>
      <c r="C2594" s="151">
        <v>1913</v>
      </c>
      <c r="D2594" s="147">
        <f t="shared" si="994"/>
        <v>2727.7471158529611</v>
      </c>
      <c r="E2594" s="170">
        <f t="shared" si="995"/>
        <v>6.7845554070897443E-7</v>
      </c>
      <c r="F2594" s="170">
        <f t="shared" si="996"/>
        <v>0.99986989705750806</v>
      </c>
      <c r="G2594" s="147">
        <f t="shared" si="997"/>
        <v>6.7845554070897443E-7</v>
      </c>
      <c r="H2594" s="147" t="str">
        <f t="shared" si="998"/>
        <v/>
      </c>
      <c r="I2594" s="147" t="str">
        <f t="shared" si="999"/>
        <v/>
      </c>
      <c r="J2594" s="147">
        <f t="shared" si="1000"/>
        <v>1.8517889760544E-5</v>
      </c>
      <c r="K2594" s="147" t="str">
        <f t="shared" si="1001"/>
        <v/>
      </c>
      <c r="L2594" s="147" t="str">
        <f t="shared" si="1002"/>
        <v/>
      </c>
      <c r="P2594" s="151">
        <v>1913</v>
      </c>
      <c r="Q2594" s="147">
        <f t="shared" si="1003"/>
        <v>87727.369552087359</v>
      </c>
      <c r="R2594" s="170">
        <f t="shared" si="1004"/>
        <v>2.1095527585659055E-8</v>
      </c>
      <c r="S2594" s="170">
        <f t="shared" si="1005"/>
        <v>0.99986989705750806</v>
      </c>
      <c r="T2594" s="147">
        <f t="shared" si="1006"/>
        <v>2.1095527585659055E-8</v>
      </c>
      <c r="U2594" s="147" t="str">
        <f t="shared" si="1007"/>
        <v/>
      </c>
      <c r="V2594" s="147" t="str">
        <f t="shared" si="1008"/>
        <v/>
      </c>
      <c r="W2594" s="171">
        <f t="shared" si="1009"/>
        <v>2.5769569145355615E-7</v>
      </c>
      <c r="X2594" s="169" t="str">
        <f t="shared" si="1010"/>
        <v/>
      </c>
      <c r="Y2594" s="147" t="str">
        <f t="shared" si="1011"/>
        <v/>
      </c>
      <c r="AC2594" s="151">
        <v>1913</v>
      </c>
      <c r="AD2594" s="147">
        <f t="shared" si="1012"/>
        <v>3.6520000000000001</v>
      </c>
      <c r="AE2594" s="170">
        <f t="shared" si="1013"/>
        <v>5.0675113483115172E-4</v>
      </c>
      <c r="AF2594" s="170">
        <f t="shared" si="1014"/>
        <v>0.99986989705750806</v>
      </c>
      <c r="AG2594" s="147">
        <f t="shared" si="1015"/>
        <v>5.0675113483115172E-4</v>
      </c>
      <c r="AH2594" s="147" t="str">
        <f t="shared" si="1016"/>
        <v/>
      </c>
      <c r="AI2594" s="147" t="str">
        <f t="shared" si="1017"/>
        <v/>
      </c>
      <c r="AJ2594" s="169">
        <f t="shared" si="1018"/>
        <v>0</v>
      </c>
      <c r="AK2594" s="169" t="str">
        <f t="shared" si="1019"/>
        <v/>
      </c>
      <c r="AL2594" s="169" t="str">
        <f t="shared" si="1020"/>
        <v/>
      </c>
      <c r="AM2594" s="169"/>
      <c r="AN2594" s="169"/>
      <c r="AO2594" s="169"/>
      <c r="AP2594" s="169"/>
      <c r="AQ2594" s="169"/>
      <c r="AR2594" s="169"/>
      <c r="AS2594" s="169"/>
      <c r="AT2594" s="148"/>
      <c r="AU2594" s="149"/>
      <c r="AV2594" s="148"/>
      <c r="AW2594" s="173"/>
      <c r="AX2594" s="174"/>
      <c r="AY2594" s="175"/>
      <c r="AZ2594" s="175"/>
      <c r="BA2594" s="176"/>
      <c r="BB2594" s="176"/>
      <c r="BC2594" s="150"/>
      <c r="BE2594" s="151">
        <v>1890</v>
      </c>
      <c r="BF2594" s="164">
        <f t="shared" si="1022"/>
        <v>12.089599999999713</v>
      </c>
      <c r="BG2594" s="177">
        <f t="shared" si="1023"/>
        <v>9.7650558941635185E-2</v>
      </c>
      <c r="BH2594" s="178">
        <f t="shared" si="1024"/>
        <v>2.048320219412425E-4</v>
      </c>
      <c r="BI2594" s="179" t="str">
        <f t="shared" si="1025"/>
        <v/>
      </c>
      <c r="BJ2594" s="179" t="str">
        <f t="shared" si="1021"/>
        <v/>
      </c>
    </row>
    <row r="2595" spans="2:62" ht="20.100000000000001" customHeight="1" x14ac:dyDescent="0.25">
      <c r="B2595" s="147"/>
      <c r="C2595" s="151">
        <v>1914</v>
      </c>
      <c r="D2595" s="147">
        <f t="shared" si="994"/>
        <v>2730.7347906786486</v>
      </c>
      <c r="E2595" s="170">
        <f t="shared" si="995"/>
        <v>6.6861135111202268E-7</v>
      </c>
      <c r="F2595" s="170">
        <f t="shared" si="996"/>
        <v>0.99987190932328884</v>
      </c>
      <c r="G2595" s="147">
        <f t="shared" si="997"/>
        <v>6.6861135111202268E-7</v>
      </c>
      <c r="H2595" s="147" t="str">
        <f t="shared" si="998"/>
        <v/>
      </c>
      <c r="I2595" s="147" t="str">
        <f t="shared" si="999"/>
        <v/>
      </c>
      <c r="J2595" s="147">
        <f t="shared" si="1000"/>
        <v>1.8710808696628901E-5</v>
      </c>
      <c r="K2595" s="147" t="str">
        <f t="shared" si="1001"/>
        <v/>
      </c>
      <c r="L2595" s="147" t="str">
        <f t="shared" si="1002"/>
        <v/>
      </c>
      <c r="P2595" s="151">
        <v>1914</v>
      </c>
      <c r="Q2595" s="147">
        <f t="shared" si="1003"/>
        <v>87823.456484784052</v>
      </c>
      <c r="R2595" s="170">
        <f t="shared" si="1004"/>
        <v>2.0789437708371062E-8</v>
      </c>
      <c r="S2595" s="170">
        <f t="shared" si="1005"/>
        <v>0.99987190932328884</v>
      </c>
      <c r="T2595" s="147">
        <f t="shared" si="1006"/>
        <v>2.0789437708371062E-8</v>
      </c>
      <c r="U2595" s="147" t="str">
        <f t="shared" si="1007"/>
        <v/>
      </c>
      <c r="V2595" s="147" t="str">
        <f t="shared" si="1008"/>
        <v/>
      </c>
      <c r="W2595" s="171">
        <f t="shared" si="1009"/>
        <v>2.5473544784949767E-7</v>
      </c>
      <c r="X2595" s="169" t="str">
        <f t="shared" si="1010"/>
        <v/>
      </c>
      <c r="Y2595" s="147" t="str">
        <f t="shared" si="1011"/>
        <v/>
      </c>
      <c r="AC2595" s="151">
        <v>1914</v>
      </c>
      <c r="AD2595" s="147">
        <f t="shared" si="1012"/>
        <v>3.6560000000000006</v>
      </c>
      <c r="AE2595" s="170">
        <f t="shared" si="1013"/>
        <v>4.9939832547162227E-4</v>
      </c>
      <c r="AF2595" s="170">
        <f t="shared" si="1014"/>
        <v>0.99987190932328884</v>
      </c>
      <c r="AG2595" s="147">
        <f t="shared" si="1015"/>
        <v>4.9939832547162227E-4</v>
      </c>
      <c r="AH2595" s="147" t="str">
        <f t="shared" si="1016"/>
        <v/>
      </c>
      <c r="AI2595" s="147" t="str">
        <f t="shared" si="1017"/>
        <v/>
      </c>
      <c r="AJ2595" s="169">
        <f t="shared" si="1018"/>
        <v>0</v>
      </c>
      <c r="AK2595" s="169" t="str">
        <f t="shared" si="1019"/>
        <v/>
      </c>
      <c r="AL2595" s="169" t="str">
        <f t="shared" si="1020"/>
        <v/>
      </c>
      <c r="AM2595" s="169"/>
      <c r="AN2595" s="169"/>
      <c r="AO2595" s="169"/>
      <c r="AP2595" s="169"/>
      <c r="AQ2595" s="169"/>
      <c r="AR2595" s="169"/>
      <c r="AS2595" s="169"/>
      <c r="AT2595" s="148"/>
      <c r="AU2595" s="149"/>
      <c r="AV2595" s="148"/>
      <c r="AW2595" s="173"/>
      <c r="AX2595" s="174"/>
      <c r="AY2595" s="175"/>
      <c r="AZ2595" s="175"/>
      <c r="BA2595" s="176"/>
      <c r="BB2595" s="176"/>
      <c r="BC2595" s="150"/>
      <c r="BE2595" s="151">
        <v>1891</v>
      </c>
      <c r="BF2595" s="164">
        <f t="shared" si="1022"/>
        <v>12.095999999999712</v>
      </c>
      <c r="BG2595" s="177">
        <f t="shared" si="1023"/>
        <v>9.7445726919693942E-2</v>
      </c>
      <c r="BH2595" s="178">
        <f t="shared" si="1024"/>
        <v>2.044478620287643E-4</v>
      </c>
      <c r="BI2595" s="179" t="str">
        <f t="shared" si="1025"/>
        <v/>
      </c>
      <c r="BJ2595" s="179" t="str">
        <f t="shared" si="1021"/>
        <v/>
      </c>
    </row>
    <row r="2596" spans="2:62" ht="20.100000000000001" customHeight="1" x14ac:dyDescent="0.25">
      <c r="B2596" s="147"/>
      <c r="C2596" s="151">
        <v>1915</v>
      </c>
      <c r="D2596" s="147">
        <f t="shared" si="994"/>
        <v>2733.7224655043369</v>
      </c>
      <c r="E2596" s="170">
        <f t="shared" si="995"/>
        <v>6.5889945532421858E-7</v>
      </c>
      <c r="F2596" s="170">
        <f t="shared" si="996"/>
        <v>0.99987389237586155</v>
      </c>
      <c r="G2596" s="147">
        <f t="shared" si="997"/>
        <v>6.5889945532421858E-7</v>
      </c>
      <c r="H2596" s="147" t="str">
        <f t="shared" si="998"/>
        <v/>
      </c>
      <c r="I2596" s="147" t="str">
        <f t="shared" si="999"/>
        <v/>
      </c>
      <c r="J2596" s="147">
        <f t="shared" si="1000"/>
        <v>1.8905434968232527E-5</v>
      </c>
      <c r="K2596" s="147" t="str">
        <f t="shared" si="1001"/>
        <v/>
      </c>
      <c r="L2596" s="147" t="str">
        <f t="shared" si="1002"/>
        <v/>
      </c>
      <c r="P2596" s="151">
        <v>1915</v>
      </c>
      <c r="Q2596" s="147">
        <f t="shared" si="1003"/>
        <v>87919.543417480745</v>
      </c>
      <c r="R2596" s="170">
        <f t="shared" si="1004"/>
        <v>2.0487461302833107E-8</v>
      </c>
      <c r="S2596" s="170">
        <f t="shared" si="1005"/>
        <v>0.99987389237586155</v>
      </c>
      <c r="T2596" s="147">
        <f t="shared" si="1006"/>
        <v>2.0487461302833107E-8</v>
      </c>
      <c r="U2596" s="147" t="str">
        <f t="shared" si="1007"/>
        <v/>
      </c>
      <c r="V2596" s="147" t="str">
        <f t="shared" si="1008"/>
        <v/>
      </c>
      <c r="W2596" s="171">
        <f t="shared" si="1009"/>
        <v>2.5180518071917588E-7</v>
      </c>
      <c r="X2596" s="169" t="str">
        <f t="shared" si="1010"/>
        <v/>
      </c>
      <c r="Y2596" s="147" t="str">
        <f t="shared" si="1011"/>
        <v/>
      </c>
      <c r="AC2596" s="151">
        <v>1915</v>
      </c>
      <c r="AD2596" s="147">
        <f t="shared" si="1012"/>
        <v>3.66</v>
      </c>
      <c r="AE2596" s="170">
        <f t="shared" si="1013"/>
        <v>4.9214432883289312E-4</v>
      </c>
      <c r="AF2596" s="170">
        <f t="shared" si="1014"/>
        <v>0.99987389237586155</v>
      </c>
      <c r="AG2596" s="147">
        <f t="shared" si="1015"/>
        <v>4.9214432883289312E-4</v>
      </c>
      <c r="AH2596" s="147" t="str">
        <f t="shared" si="1016"/>
        <v/>
      </c>
      <c r="AI2596" s="147" t="str">
        <f t="shared" si="1017"/>
        <v/>
      </c>
      <c r="AJ2596" s="169">
        <f t="shared" si="1018"/>
        <v>0</v>
      </c>
      <c r="AK2596" s="169" t="str">
        <f t="shared" si="1019"/>
        <v/>
      </c>
      <c r="AL2596" s="169" t="str">
        <f t="shared" si="1020"/>
        <v/>
      </c>
      <c r="AM2596" s="169"/>
      <c r="AN2596" s="169"/>
      <c r="AO2596" s="169"/>
      <c r="AP2596" s="169"/>
      <c r="AQ2596" s="169"/>
      <c r="AR2596" s="169"/>
      <c r="AS2596" s="169"/>
      <c r="AT2596" s="148"/>
      <c r="AU2596" s="149"/>
      <c r="AV2596" s="148"/>
      <c r="AW2596" s="173"/>
      <c r="AX2596" s="174"/>
      <c r="AY2596" s="175"/>
      <c r="AZ2596" s="175"/>
      <c r="BA2596" s="176"/>
      <c r="BB2596" s="176"/>
      <c r="BC2596" s="150"/>
      <c r="BE2596" s="151">
        <v>1892</v>
      </c>
      <c r="BF2596" s="164">
        <f t="shared" si="1022"/>
        <v>12.102399999999712</v>
      </c>
      <c r="BG2596" s="177">
        <f t="shared" si="1023"/>
        <v>9.7241279057665178E-2</v>
      </c>
      <c r="BH2596" s="178">
        <f t="shared" si="1024"/>
        <v>2.0406427986058295E-4</v>
      </c>
      <c r="BI2596" s="179" t="str">
        <f t="shared" si="1025"/>
        <v/>
      </c>
      <c r="BJ2596" s="179" t="str">
        <f t="shared" si="1021"/>
        <v/>
      </c>
    </row>
    <row r="2597" spans="2:62" ht="20.100000000000001" customHeight="1" x14ac:dyDescent="0.25">
      <c r="B2597" s="147"/>
      <c r="C2597" s="151">
        <v>1916</v>
      </c>
      <c r="D2597" s="147">
        <f t="shared" si="994"/>
        <v>2736.7101403300244</v>
      </c>
      <c r="E2597" s="170">
        <f t="shared" si="995"/>
        <v>6.4931824023656271E-7</v>
      </c>
      <c r="F2597" s="170">
        <f t="shared" si="996"/>
        <v>0.99987584660806283</v>
      </c>
      <c r="G2597" s="147">
        <f t="shared" si="997"/>
        <v>6.4931824023656271E-7</v>
      </c>
      <c r="H2597" s="147" t="str">
        <f t="shared" si="998"/>
        <v/>
      </c>
      <c r="I2597" s="147" t="str">
        <f t="shared" si="999"/>
        <v/>
      </c>
      <c r="J2597" s="147">
        <f t="shared" si="1000"/>
        <v>1.9101780074351867E-5</v>
      </c>
      <c r="K2597" s="147" t="str">
        <f t="shared" si="1001"/>
        <v/>
      </c>
      <c r="L2597" s="147" t="str">
        <f t="shared" si="1002"/>
        <v/>
      </c>
      <c r="P2597" s="151">
        <v>1916</v>
      </c>
      <c r="Q2597" s="147">
        <f t="shared" si="1003"/>
        <v>88015.630350177467</v>
      </c>
      <c r="R2597" s="170">
        <f t="shared" si="1004"/>
        <v>2.0189548211911003E-8</v>
      </c>
      <c r="S2597" s="170">
        <f t="shared" si="1005"/>
        <v>0.99987584660806283</v>
      </c>
      <c r="T2597" s="147">
        <f t="shared" si="1006"/>
        <v>2.0189548211911003E-8</v>
      </c>
      <c r="U2597" s="147" t="str">
        <f t="shared" si="1007"/>
        <v/>
      </c>
      <c r="V2597" s="147" t="str">
        <f t="shared" si="1008"/>
        <v/>
      </c>
      <c r="W2597" s="171">
        <f t="shared" si="1009"/>
        <v>2.4890463846636978E-7</v>
      </c>
      <c r="X2597" s="169" t="str">
        <f t="shared" si="1010"/>
        <v/>
      </c>
      <c r="Y2597" s="147" t="str">
        <f t="shared" si="1011"/>
        <v/>
      </c>
      <c r="AC2597" s="151">
        <v>1916</v>
      </c>
      <c r="AD2597" s="147">
        <f t="shared" si="1012"/>
        <v>3.6640000000000006</v>
      </c>
      <c r="AE2597" s="170">
        <f t="shared" si="1013"/>
        <v>4.8498794005366944E-4</v>
      </c>
      <c r="AF2597" s="170">
        <f t="shared" si="1014"/>
        <v>0.99987584660806283</v>
      </c>
      <c r="AG2597" s="147">
        <f t="shared" si="1015"/>
        <v>4.8498794005366944E-4</v>
      </c>
      <c r="AH2597" s="147" t="str">
        <f t="shared" si="1016"/>
        <v/>
      </c>
      <c r="AI2597" s="147" t="str">
        <f t="shared" si="1017"/>
        <v/>
      </c>
      <c r="AJ2597" s="169">
        <f t="shared" si="1018"/>
        <v>0</v>
      </c>
      <c r="AK2597" s="169" t="str">
        <f t="shared" si="1019"/>
        <v/>
      </c>
      <c r="AL2597" s="169" t="str">
        <f t="shared" si="1020"/>
        <v/>
      </c>
      <c r="AM2597" s="169"/>
      <c r="AN2597" s="169"/>
      <c r="AO2597" s="169"/>
      <c r="AP2597" s="169"/>
      <c r="AQ2597" s="169"/>
      <c r="AR2597" s="169"/>
      <c r="AS2597" s="169"/>
      <c r="AT2597" s="148"/>
      <c r="AU2597" s="149"/>
      <c r="AV2597" s="148"/>
      <c r="AW2597" s="173"/>
      <c r="AX2597" s="174"/>
      <c r="AY2597" s="175"/>
      <c r="AZ2597" s="175"/>
      <c r="BA2597" s="176"/>
      <c r="BB2597" s="176"/>
      <c r="BC2597" s="150"/>
      <c r="BE2597" s="151">
        <v>1893</v>
      </c>
      <c r="BF2597" s="164">
        <f t="shared" si="1022"/>
        <v>12.108799999999711</v>
      </c>
      <c r="BG2597" s="177">
        <f t="shared" si="1023"/>
        <v>9.7037214777804595E-2</v>
      </c>
      <c r="BH2597" s="178">
        <f t="shared" si="1024"/>
        <v>2.0368127503973821E-4</v>
      </c>
      <c r="BI2597" s="179" t="str">
        <f t="shared" si="1025"/>
        <v/>
      </c>
      <c r="BJ2597" s="179" t="str">
        <f t="shared" si="1021"/>
        <v/>
      </c>
    </row>
    <row r="2598" spans="2:62" ht="20.100000000000001" customHeight="1" x14ac:dyDescent="0.25">
      <c r="B2598" s="147"/>
      <c r="C2598" s="151">
        <v>1917</v>
      </c>
      <c r="D2598" s="147">
        <f t="shared" si="994"/>
        <v>2739.6978151557128</v>
      </c>
      <c r="E2598" s="170">
        <f t="shared" si="995"/>
        <v>6.3986610995691503E-7</v>
      </c>
      <c r="F2598" s="170">
        <f t="shared" si="996"/>
        <v>0.99987777240793585</v>
      </c>
      <c r="G2598" s="147">
        <f t="shared" si="997"/>
        <v>6.3986610995691503E-7</v>
      </c>
      <c r="H2598" s="147" t="str">
        <f t="shared" si="998"/>
        <v/>
      </c>
      <c r="I2598" s="147" t="str">
        <f t="shared" si="999"/>
        <v/>
      </c>
      <c r="J2598" s="147">
        <f t="shared" si="1000"/>
        <v>1.9299855550569788E-5</v>
      </c>
      <c r="K2598" s="147" t="str">
        <f t="shared" si="1001"/>
        <v/>
      </c>
      <c r="L2598" s="147" t="str">
        <f t="shared" si="1002"/>
        <v/>
      </c>
      <c r="P2598" s="151">
        <v>1917</v>
      </c>
      <c r="Q2598" s="147">
        <f t="shared" si="1003"/>
        <v>88111.71728287416</v>
      </c>
      <c r="R2598" s="170">
        <f t="shared" si="1004"/>
        <v>1.9895648813802821E-8</v>
      </c>
      <c r="S2598" s="170">
        <f t="shared" si="1005"/>
        <v>0.99987777240793585</v>
      </c>
      <c r="T2598" s="147">
        <f t="shared" si="1006"/>
        <v>1.9895648813802821E-8</v>
      </c>
      <c r="U2598" s="147" t="str">
        <f t="shared" si="1007"/>
        <v/>
      </c>
      <c r="V2598" s="147" t="str">
        <f t="shared" si="1008"/>
        <v/>
      </c>
      <c r="W2598" s="171">
        <f t="shared" si="1009"/>
        <v>2.4603357097244101E-7</v>
      </c>
      <c r="X2598" s="169" t="str">
        <f t="shared" si="1010"/>
        <v/>
      </c>
      <c r="Y2598" s="147" t="str">
        <f t="shared" si="1011"/>
        <v/>
      </c>
      <c r="AC2598" s="151">
        <v>1917</v>
      </c>
      <c r="AD2598" s="147">
        <f t="shared" si="1012"/>
        <v>3.6680000000000001</v>
      </c>
      <c r="AE2598" s="170">
        <f t="shared" si="1013"/>
        <v>4.7792796713226453E-4</v>
      </c>
      <c r="AF2598" s="170">
        <f t="shared" si="1014"/>
        <v>0.99987777240793585</v>
      </c>
      <c r="AG2598" s="147">
        <f t="shared" si="1015"/>
        <v>4.7792796713226453E-4</v>
      </c>
      <c r="AH2598" s="147" t="str">
        <f t="shared" si="1016"/>
        <v/>
      </c>
      <c r="AI2598" s="147" t="str">
        <f t="shared" si="1017"/>
        <v/>
      </c>
      <c r="AJ2598" s="169">
        <f t="shared" si="1018"/>
        <v>0</v>
      </c>
      <c r="AK2598" s="169" t="str">
        <f t="shared" si="1019"/>
        <v/>
      </c>
      <c r="AL2598" s="169" t="str">
        <f t="shared" si="1020"/>
        <v/>
      </c>
      <c r="AM2598" s="169"/>
      <c r="AN2598" s="169"/>
      <c r="AO2598" s="169"/>
      <c r="AP2598" s="169"/>
      <c r="AQ2598" s="169"/>
      <c r="AR2598" s="169"/>
      <c r="AS2598" s="169"/>
      <c r="AT2598" s="148"/>
      <c r="AU2598" s="149"/>
      <c r="AV2598" s="148"/>
      <c r="AW2598" s="173"/>
      <c r="AX2598" s="174"/>
      <c r="AY2598" s="175"/>
      <c r="AZ2598" s="175"/>
      <c r="BA2598" s="176"/>
      <c r="BB2598" s="176"/>
      <c r="BC2598" s="150"/>
      <c r="BE2598" s="151">
        <v>1894</v>
      </c>
      <c r="BF2598" s="164">
        <f t="shared" si="1022"/>
        <v>12.11519999999971</v>
      </c>
      <c r="BG2598" s="177">
        <f t="shared" si="1023"/>
        <v>9.6833533502764857E-2</v>
      </c>
      <c r="BH2598" s="178">
        <f t="shared" si="1024"/>
        <v>2.0329884716721591E-4</v>
      </c>
      <c r="BI2598" s="179" t="str">
        <f t="shared" si="1025"/>
        <v/>
      </c>
      <c r="BJ2598" s="179" t="str">
        <f t="shared" si="1021"/>
        <v/>
      </c>
    </row>
    <row r="2599" spans="2:62" ht="20.100000000000001" customHeight="1" x14ac:dyDescent="0.25">
      <c r="B2599" s="147"/>
      <c r="C2599" s="151">
        <v>1918</v>
      </c>
      <c r="D2599" s="147">
        <f t="shared" si="994"/>
        <v>2742.6854899814002</v>
      </c>
      <c r="E2599" s="170">
        <f t="shared" si="995"/>
        <v>6.3054148566105476E-7</v>
      </c>
      <c r="F2599" s="170">
        <f t="shared" si="996"/>
        <v>0.99987967015878143</v>
      </c>
      <c r="G2599" s="147">
        <f t="shared" si="997"/>
        <v>6.3054148566105476E-7</v>
      </c>
      <c r="H2599" s="147" t="str">
        <f t="shared" si="998"/>
        <v/>
      </c>
      <c r="I2599" s="147" t="str">
        <f t="shared" si="999"/>
        <v/>
      </c>
      <c r="J2599" s="147">
        <f t="shared" si="1000"/>
        <v>1.9499672968692499E-5</v>
      </c>
      <c r="K2599" s="147" t="str">
        <f t="shared" si="1001"/>
        <v/>
      </c>
      <c r="L2599" s="147" t="str">
        <f t="shared" si="1002"/>
        <v/>
      </c>
      <c r="P2599" s="151">
        <v>1918</v>
      </c>
      <c r="Q2599" s="147">
        <f t="shared" si="1003"/>
        <v>88207.804215570854</v>
      </c>
      <c r="R2599" s="170">
        <f t="shared" si="1004"/>
        <v>1.9605714017406777E-8</v>
      </c>
      <c r="S2599" s="170">
        <f t="shared" si="1005"/>
        <v>0.99987967015878143</v>
      </c>
      <c r="T2599" s="147">
        <f t="shared" si="1006"/>
        <v>1.9605714017406777E-8</v>
      </c>
      <c r="U2599" s="147" t="str">
        <f t="shared" si="1007"/>
        <v/>
      </c>
      <c r="V2599" s="147" t="str">
        <f t="shared" si="1008"/>
        <v/>
      </c>
      <c r="W2599" s="171">
        <f t="shared" si="1009"/>
        <v>2.4319172959522463E-7</v>
      </c>
      <c r="X2599" s="169" t="str">
        <f t="shared" si="1010"/>
        <v/>
      </c>
      <c r="Y2599" s="147" t="str">
        <f t="shared" si="1011"/>
        <v/>
      </c>
      <c r="AC2599" s="151">
        <v>1918</v>
      </c>
      <c r="AD2599" s="147">
        <f t="shared" si="1012"/>
        <v>3.6720000000000006</v>
      </c>
      <c r="AE2599" s="170">
        <f t="shared" si="1013"/>
        <v>4.7096323081532873E-4</v>
      </c>
      <c r="AF2599" s="170">
        <f t="shared" si="1014"/>
        <v>0.99987967015878143</v>
      </c>
      <c r="AG2599" s="147">
        <f t="shared" si="1015"/>
        <v>4.7096323081532873E-4</v>
      </c>
      <c r="AH2599" s="147" t="str">
        <f t="shared" si="1016"/>
        <v/>
      </c>
      <c r="AI2599" s="147" t="str">
        <f t="shared" si="1017"/>
        <v/>
      </c>
      <c r="AJ2599" s="169">
        <f t="shared" si="1018"/>
        <v>0</v>
      </c>
      <c r="AK2599" s="169" t="str">
        <f t="shared" si="1019"/>
        <v/>
      </c>
      <c r="AL2599" s="169" t="str">
        <f t="shared" si="1020"/>
        <v/>
      </c>
      <c r="AM2599" s="169"/>
      <c r="AN2599" s="169"/>
      <c r="AO2599" s="169"/>
      <c r="AP2599" s="169"/>
      <c r="AQ2599" s="169"/>
      <c r="AR2599" s="169"/>
      <c r="AS2599" s="169"/>
      <c r="AT2599" s="148"/>
      <c r="AU2599" s="149"/>
      <c r="AV2599" s="148"/>
      <c r="AW2599" s="173"/>
      <c r="AX2599" s="174"/>
      <c r="AY2599" s="175"/>
      <c r="AZ2599" s="175"/>
      <c r="BA2599" s="176"/>
      <c r="BB2599" s="176"/>
      <c r="BC2599" s="150"/>
      <c r="BE2599" s="151">
        <v>1895</v>
      </c>
      <c r="BF2599" s="164">
        <f t="shared" si="1022"/>
        <v>12.121599999999709</v>
      </c>
      <c r="BG2599" s="177">
        <f t="shared" si="1023"/>
        <v>9.6630234655597641E-2</v>
      </c>
      <c r="BH2599" s="178">
        <f t="shared" si="1024"/>
        <v>2.0291699584297496E-4</v>
      </c>
      <c r="BI2599" s="179" t="str">
        <f t="shared" si="1025"/>
        <v/>
      </c>
      <c r="BJ2599" s="179" t="str">
        <f t="shared" si="1021"/>
        <v/>
      </c>
    </row>
    <row r="2600" spans="2:62" ht="20.100000000000001" customHeight="1" x14ac:dyDescent="0.25">
      <c r="B2600" s="147"/>
      <c r="C2600" s="151">
        <v>1919</v>
      </c>
      <c r="D2600" s="147">
        <f t="shared" si="994"/>
        <v>2745.6731648070877</v>
      </c>
      <c r="E2600" s="170">
        <f t="shared" si="995"/>
        <v>6.2134280544451499E-7</v>
      </c>
      <c r="F2600" s="170">
        <f t="shared" si="996"/>
        <v>0.9998815402392085</v>
      </c>
      <c r="G2600" s="147">
        <f t="shared" si="997"/>
        <v>6.2134280544451499E-7</v>
      </c>
      <c r="H2600" s="147" t="str">
        <f t="shared" si="998"/>
        <v/>
      </c>
      <c r="I2600" s="147" t="str">
        <f t="shared" si="999"/>
        <v/>
      </c>
      <c r="J2600" s="147">
        <f t="shared" si="1000"/>
        <v>1.9701243936381037E-5</v>
      </c>
      <c r="K2600" s="147" t="str">
        <f t="shared" si="1001"/>
        <v/>
      </c>
      <c r="L2600" s="147" t="str">
        <f t="shared" si="1002"/>
        <v/>
      </c>
      <c r="P2600" s="151">
        <v>1919</v>
      </c>
      <c r="Q2600" s="147">
        <f t="shared" si="1003"/>
        <v>88303.891148267547</v>
      </c>
      <c r="R2600" s="170">
        <f t="shared" si="1004"/>
        <v>1.9319695257714885E-8</v>
      </c>
      <c r="S2600" s="170">
        <f t="shared" si="1005"/>
        <v>0.9998815402392085</v>
      </c>
      <c r="T2600" s="147">
        <f t="shared" si="1006"/>
        <v>1.9319695257714885E-8</v>
      </c>
      <c r="U2600" s="147" t="str">
        <f t="shared" si="1007"/>
        <v/>
      </c>
      <c r="V2600" s="147" t="str">
        <f t="shared" si="1008"/>
        <v/>
      </c>
      <c r="W2600" s="171">
        <f t="shared" si="1009"/>
        <v>2.4037886716782248E-7</v>
      </c>
      <c r="X2600" s="169" t="str">
        <f t="shared" si="1010"/>
        <v/>
      </c>
      <c r="Y2600" s="147" t="str">
        <f t="shared" si="1011"/>
        <v/>
      </c>
      <c r="AC2600" s="151">
        <v>1919</v>
      </c>
      <c r="AD2600" s="147">
        <f t="shared" si="1012"/>
        <v>3.6760000000000002</v>
      </c>
      <c r="AE2600" s="170">
        <f t="shared" si="1013"/>
        <v>4.6409256448720165E-4</v>
      </c>
      <c r="AF2600" s="170">
        <f t="shared" si="1014"/>
        <v>0.9998815402392085</v>
      </c>
      <c r="AG2600" s="147">
        <f t="shared" si="1015"/>
        <v>4.6409256448720165E-4</v>
      </c>
      <c r="AH2600" s="147" t="str">
        <f t="shared" si="1016"/>
        <v/>
      </c>
      <c r="AI2600" s="147" t="str">
        <f t="shared" si="1017"/>
        <v/>
      </c>
      <c r="AJ2600" s="169">
        <f t="shared" si="1018"/>
        <v>0</v>
      </c>
      <c r="AK2600" s="169" t="str">
        <f t="shared" si="1019"/>
        <v/>
      </c>
      <c r="AL2600" s="169" t="str">
        <f t="shared" si="1020"/>
        <v/>
      </c>
      <c r="AM2600" s="169"/>
      <c r="AN2600" s="169"/>
      <c r="AO2600" s="169"/>
      <c r="AP2600" s="169"/>
      <c r="AQ2600" s="169"/>
      <c r="AR2600" s="169"/>
      <c r="AS2600" s="169"/>
      <c r="AT2600" s="148"/>
      <c r="AU2600" s="149"/>
      <c r="AV2600" s="148"/>
      <c r="AW2600" s="173"/>
      <c r="AX2600" s="174"/>
      <c r="AY2600" s="175"/>
      <c r="AZ2600" s="175"/>
      <c r="BA2600" s="176"/>
      <c r="BB2600" s="176"/>
      <c r="BC2600" s="150"/>
      <c r="BE2600" s="151">
        <v>1896</v>
      </c>
      <c r="BF2600" s="164">
        <f t="shared" si="1022"/>
        <v>12.127999999999709</v>
      </c>
      <c r="BG2600" s="177">
        <f t="shared" si="1023"/>
        <v>9.6427317659754666E-2</v>
      </c>
      <c r="BH2600" s="178">
        <f t="shared" si="1024"/>
        <v>2.0253572066482317E-4</v>
      </c>
      <c r="BI2600" s="179" t="str">
        <f t="shared" si="1025"/>
        <v/>
      </c>
      <c r="BJ2600" s="179" t="str">
        <f t="shared" si="1021"/>
        <v/>
      </c>
    </row>
    <row r="2601" spans="2:62" ht="20.100000000000001" customHeight="1" x14ac:dyDescent="0.25">
      <c r="B2601" s="147"/>
      <c r="C2601" s="151">
        <v>1920</v>
      </c>
      <c r="D2601" s="147">
        <f t="shared" ref="D2601:D2664" si="1026">D$675+(C2601*D$678)</f>
        <v>2748.6608396327761</v>
      </c>
      <c r="E2601" s="170">
        <f t="shared" ref="E2601:E2664" si="1027">_xlfn.NORM.DIST(D2601,D$672,D$673,0)</f>
        <v>6.122685241752525E-7</v>
      </c>
      <c r="F2601" s="170">
        <f t="shared" ref="F2601:F2664" si="1028">_xlfn.NORM.DIST(D2601,D$672,D$673,1)</f>
        <v>0.99988338302318458</v>
      </c>
      <c r="G2601" s="147">
        <f t="shared" ref="G2601:G2664" si="1029">IF(OR(F2601&lt;H$677,F2601&gt;H$678),E2601,"")</f>
        <v>6.122685241752525E-7</v>
      </c>
      <c r="H2601" s="147" t="str">
        <f t="shared" ref="H2601:H2664" si="1030">IF(AND(F2601&gt;H$677,F2601&lt;H$678),E2601,"")</f>
        <v/>
      </c>
      <c r="I2601" s="147" t="str">
        <f t="shared" ref="I2601:I2664" si="1031">IF(E2601=MAX(E$681:E$2681),E2601,"")</f>
        <v/>
      </c>
      <c r="J2601" s="147">
        <f t="shared" ref="J2601:J2664" si="1032">_xlfn.NORM.DIST(D2601,H$673,H$674,0)</f>
        <v>1.9904580096775657E-5</v>
      </c>
      <c r="K2601" s="147" t="str">
        <f t="shared" ref="K2601:K2664" si="1033">IF(J2601=MAX(J$681:J$2681),E2601,"")</f>
        <v/>
      </c>
      <c r="L2601" s="147" t="str">
        <f t="shared" ref="L2601:L2664" si="1034">IF(K2601=MIN(K$681:K$2681),K2601,"")</f>
        <v/>
      </c>
      <c r="P2601" s="151">
        <v>1920</v>
      </c>
      <c r="Q2601" s="147">
        <f t="shared" ref="Q2601:Q2664" si="1035">Q$675+(P2601*Q$678)</f>
        <v>88399.97808096424</v>
      </c>
      <c r="R2601" s="170">
        <f t="shared" ref="R2601:R2664" si="1036">_xlfn.NORM.DIST(Q2601,Q$672,Q$673,0)</f>
        <v>1.9037544491231836E-8</v>
      </c>
      <c r="S2601" s="170">
        <f t="shared" ref="S2601:S2664" si="1037">_xlfn.NORM.DIST(Q2601,Q$672,Q$673,1)</f>
        <v>0.99988338302318458</v>
      </c>
      <c r="T2601" s="147">
        <f t="shared" ref="T2601:T2664" si="1038">IF(OR(S2601&lt;$U$677,S2601&gt;$U$678),R2601,"")</f>
        <v>1.9037544491231836E-8</v>
      </c>
      <c r="U2601" s="147" t="str">
        <f t="shared" ref="U2601:U2664" si="1039">IF(AND(S2601&gt;U$677,S2601&lt;U$678),R2601,"")</f>
        <v/>
      </c>
      <c r="V2601" s="147" t="str">
        <f t="shared" ref="V2601:V2664" si="1040">IF(R2601=MAX(R$681:R$2681),R2601,"")</f>
        <v/>
      </c>
      <c r="W2601" s="171">
        <f t="shared" ref="W2601:W2664" si="1041">_xlfn.NORM.DIST(Q2601,U$673,U$674,0)</f>
        <v>2.375947379972904E-7</v>
      </c>
      <c r="X2601" s="169" t="str">
        <f t="shared" ref="X2601:X2664" si="1042">IF(W2601=MAX(W$681:W$2681),R2601,"")</f>
        <v/>
      </c>
      <c r="Y2601" s="147" t="str">
        <f t="shared" ref="Y2601:Y2664" si="1043">IF(X2601=MIN(X$681:X$2681),X2601,"")</f>
        <v/>
      </c>
      <c r="AC2601" s="151">
        <v>1920</v>
      </c>
      <c r="AD2601" s="147">
        <f t="shared" ref="AD2601:AD2664" si="1044">AD$675+(AC2601*AD$678)</f>
        <v>3.6799999999999997</v>
      </c>
      <c r="AE2601" s="170">
        <f t="shared" ref="AE2601:AE2664" si="1045">_xlfn.NORM.DIST(AD2601,AD$672,AD$673,0)</f>
        <v>4.5731481405985762E-4</v>
      </c>
      <c r="AF2601" s="170">
        <f t="shared" ref="AF2601:AF2664" si="1046">_xlfn.NORM.DIST(AD2601,AD$672,AD$673,1)</f>
        <v>0.99988338302318458</v>
      </c>
      <c r="AG2601" s="147">
        <f t="shared" ref="AG2601:AG2664" si="1047">IF(OR(AF2601&lt;H$677,AF2601&gt;H$678),AE2601,"")</f>
        <v>4.5731481405985762E-4</v>
      </c>
      <c r="AH2601" s="147" t="str">
        <f t="shared" ref="AH2601:AH2664" si="1048">IF(AND(AF2601&gt;U$677,AF2601&lt;U$678),AE2601,"")</f>
        <v/>
      </c>
      <c r="AI2601" s="147" t="str">
        <f t="shared" ref="AI2601:AI2664" si="1049">IF(AE2601=MAX(AE$681:AE$2681),AE2601,"")</f>
        <v/>
      </c>
      <c r="AJ2601" s="169">
        <f t="shared" ref="AJ2601:AJ2664" si="1050">_xlfn.NORM.DIST(AC2601,AH$673,AH$674,0)</f>
        <v>0</v>
      </c>
      <c r="AK2601" s="169" t="str">
        <f t="shared" ref="AK2601:AK2664" si="1051">IF(AJ2601=MAX(AJ$681:AJ$2681),AE2601,"")</f>
        <v/>
      </c>
      <c r="AL2601" s="169" t="str">
        <f t="shared" ref="AL2601:AL2664" si="1052">IF(AK2601=MIN(AK$681:AK$2681),AK2601,"")</f>
        <v/>
      </c>
      <c r="AM2601" s="169"/>
      <c r="AN2601" s="169"/>
      <c r="AO2601" s="169"/>
      <c r="AP2601" s="169"/>
      <c r="AQ2601" s="169"/>
      <c r="AR2601" s="169"/>
      <c r="AS2601" s="169"/>
      <c r="AT2601" s="148"/>
      <c r="AU2601" s="149"/>
      <c r="AV2601" s="148"/>
      <c r="AW2601" s="173"/>
      <c r="AX2601" s="174"/>
      <c r="AY2601" s="175"/>
      <c r="AZ2601" s="175"/>
      <c r="BA2601" s="176"/>
      <c r="BB2601" s="176"/>
      <c r="BC2601" s="150"/>
      <c r="BE2601" s="151">
        <v>1897</v>
      </c>
      <c r="BF2601" s="164">
        <f t="shared" si="1022"/>
        <v>12.134399999999708</v>
      </c>
      <c r="BG2601" s="177">
        <f t="shared" si="1023"/>
        <v>9.6224781939089843E-2</v>
      </c>
      <c r="BH2601" s="178">
        <f t="shared" si="1024"/>
        <v>2.0215502122979123E-4</v>
      </c>
      <c r="BI2601" s="179" t="str">
        <f t="shared" si="1025"/>
        <v/>
      </c>
      <c r="BJ2601" s="179" t="str">
        <f t="shared" si="1021"/>
        <v/>
      </c>
    </row>
    <row r="2602" spans="2:62" ht="20.100000000000001" customHeight="1" x14ac:dyDescent="0.25">
      <c r="B2602" s="147"/>
      <c r="C2602" s="151">
        <v>1921</v>
      </c>
      <c r="D2602" s="147">
        <f t="shared" si="1026"/>
        <v>2751.6485144584635</v>
      </c>
      <c r="E2602" s="170">
        <f t="shared" si="1027"/>
        <v>6.0331711334713595E-7</v>
      </c>
      <c r="F2602" s="170">
        <f t="shared" si="1028"/>
        <v>0.99988519888008609</v>
      </c>
      <c r="G2602" s="147">
        <f t="shared" si="1029"/>
        <v>6.0331711334713595E-7</v>
      </c>
      <c r="H2602" s="147" t="str">
        <f t="shared" si="1030"/>
        <v/>
      </c>
      <c r="I2602" s="147" t="str">
        <f t="shared" si="1031"/>
        <v/>
      </c>
      <c r="J2602" s="147">
        <f t="shared" si="1032"/>
        <v>2.0109693128113387E-5</v>
      </c>
      <c r="K2602" s="147" t="str">
        <f t="shared" si="1033"/>
        <v/>
      </c>
      <c r="L2602" s="147" t="str">
        <f t="shared" si="1034"/>
        <v/>
      </c>
      <c r="P2602" s="151">
        <v>1921</v>
      </c>
      <c r="Q2602" s="147">
        <f t="shared" si="1035"/>
        <v>88496.065013660962</v>
      </c>
      <c r="R2602" s="170">
        <f t="shared" si="1036"/>
        <v>1.8759214191419058E-8</v>
      </c>
      <c r="S2602" s="170">
        <f t="shared" si="1037"/>
        <v>0.99988519888008609</v>
      </c>
      <c r="T2602" s="147">
        <f t="shared" si="1038"/>
        <v>1.8759214191419058E-8</v>
      </c>
      <c r="U2602" s="147" t="str">
        <f t="shared" si="1039"/>
        <v/>
      </c>
      <c r="V2602" s="147" t="str">
        <f t="shared" si="1040"/>
        <v/>
      </c>
      <c r="W2602" s="171">
        <f t="shared" si="1041"/>
        <v>2.3483909786322007E-7</v>
      </c>
      <c r="X2602" s="169" t="str">
        <f t="shared" si="1042"/>
        <v/>
      </c>
      <c r="Y2602" s="147" t="str">
        <f t="shared" si="1043"/>
        <v/>
      </c>
      <c r="AC2602" s="151">
        <v>1921</v>
      </c>
      <c r="AD2602" s="147">
        <f t="shared" si="1044"/>
        <v>3.6840000000000002</v>
      </c>
      <c r="AE2602" s="170">
        <f t="shared" si="1045"/>
        <v>4.5062883786346764E-4</v>
      </c>
      <c r="AF2602" s="170">
        <f t="shared" si="1046"/>
        <v>0.99988519888008609</v>
      </c>
      <c r="AG2602" s="147">
        <f t="shared" si="1047"/>
        <v>4.5062883786346764E-4</v>
      </c>
      <c r="AH2602" s="147" t="str">
        <f t="shared" si="1048"/>
        <v/>
      </c>
      <c r="AI2602" s="147" t="str">
        <f t="shared" si="1049"/>
        <v/>
      </c>
      <c r="AJ2602" s="169">
        <f t="shared" si="1050"/>
        <v>0</v>
      </c>
      <c r="AK2602" s="169" t="str">
        <f t="shared" si="1051"/>
        <v/>
      </c>
      <c r="AL2602" s="169" t="str">
        <f t="shared" si="1052"/>
        <v/>
      </c>
      <c r="AM2602" s="169"/>
      <c r="AN2602" s="169"/>
      <c r="AO2602" s="169"/>
      <c r="AP2602" s="169"/>
      <c r="AQ2602" s="169"/>
      <c r="AR2602" s="169"/>
      <c r="AS2602" s="169"/>
      <c r="AT2602" s="148"/>
      <c r="AU2602" s="149"/>
      <c r="AV2602" s="148"/>
      <c r="AW2602" s="173"/>
      <c r="AX2602" s="174"/>
      <c r="AY2602" s="175"/>
      <c r="AZ2602" s="175"/>
      <c r="BA2602" s="176"/>
      <c r="BB2602" s="176"/>
      <c r="BC2602" s="150"/>
      <c r="BE2602" s="151">
        <v>1898</v>
      </c>
      <c r="BF2602" s="164">
        <f t="shared" si="1022"/>
        <v>12.140799999999707</v>
      </c>
      <c r="BG2602" s="177">
        <f t="shared" si="1023"/>
        <v>9.6022626917860052E-2</v>
      </c>
      <c r="BH2602" s="178">
        <f t="shared" si="1024"/>
        <v>2.0177489713259222E-4</v>
      </c>
      <c r="BI2602" s="179" t="str">
        <f t="shared" si="1025"/>
        <v/>
      </c>
      <c r="BJ2602" s="179" t="str">
        <f t="shared" si="1021"/>
        <v/>
      </c>
    </row>
    <row r="2603" spans="2:62" ht="20.100000000000001" customHeight="1" x14ac:dyDescent="0.25">
      <c r="B2603" s="147"/>
      <c r="C2603" s="151">
        <v>1922</v>
      </c>
      <c r="D2603" s="147">
        <f t="shared" si="1026"/>
        <v>2754.636189284151</v>
      </c>
      <c r="E2603" s="170">
        <f t="shared" si="1027"/>
        <v>5.9448706093422816E-7</v>
      </c>
      <c r="F2603" s="170">
        <f t="shared" si="1028"/>
        <v>0.99988698817474686</v>
      </c>
      <c r="G2603" s="147">
        <f t="shared" si="1029"/>
        <v>5.9448706093422816E-7</v>
      </c>
      <c r="H2603" s="147" t="str">
        <f t="shared" si="1030"/>
        <v/>
      </c>
      <c r="I2603" s="147" t="str">
        <f t="shared" si="1031"/>
        <v/>
      </c>
      <c r="J2603" s="147">
        <f t="shared" si="1032"/>
        <v>2.0316594743339413E-5</v>
      </c>
      <c r="K2603" s="147" t="str">
        <f t="shared" si="1033"/>
        <v/>
      </c>
      <c r="L2603" s="147" t="str">
        <f t="shared" si="1034"/>
        <v/>
      </c>
      <c r="P2603" s="151">
        <v>1922</v>
      </c>
      <c r="Q2603" s="147">
        <f t="shared" si="1035"/>
        <v>88592.151946357655</v>
      </c>
      <c r="R2603" s="170">
        <f t="shared" si="1036"/>
        <v>1.8484657344164693E-8</v>
      </c>
      <c r="S2603" s="170">
        <f t="shared" si="1037"/>
        <v>0.99988698817474686</v>
      </c>
      <c r="T2603" s="147">
        <f t="shared" si="1038"/>
        <v>1.8484657344164693E-8</v>
      </c>
      <c r="U2603" s="147" t="str">
        <f t="shared" si="1039"/>
        <v/>
      </c>
      <c r="V2603" s="147" t="str">
        <f t="shared" si="1040"/>
        <v/>
      </c>
      <c r="W2603" s="171">
        <f t="shared" si="1041"/>
        <v>2.3211170401622726E-7</v>
      </c>
      <c r="X2603" s="169" t="str">
        <f t="shared" si="1042"/>
        <v/>
      </c>
      <c r="Y2603" s="147" t="str">
        <f t="shared" si="1043"/>
        <v/>
      </c>
      <c r="AC2603" s="151">
        <v>1922</v>
      </c>
      <c r="AD2603" s="147">
        <f t="shared" si="1044"/>
        <v>3.6879999999999997</v>
      </c>
      <c r="AE2603" s="170">
        <f t="shared" si="1045"/>
        <v>4.4403350653758058E-4</v>
      </c>
      <c r="AF2603" s="170">
        <f t="shared" si="1046"/>
        <v>0.99988698817474686</v>
      </c>
      <c r="AG2603" s="147">
        <f t="shared" si="1047"/>
        <v>4.4403350653758058E-4</v>
      </c>
      <c r="AH2603" s="147" t="str">
        <f t="shared" si="1048"/>
        <v/>
      </c>
      <c r="AI2603" s="147" t="str">
        <f t="shared" si="1049"/>
        <v/>
      </c>
      <c r="AJ2603" s="169">
        <f t="shared" si="1050"/>
        <v>0</v>
      </c>
      <c r="AK2603" s="169" t="str">
        <f t="shared" si="1051"/>
        <v/>
      </c>
      <c r="AL2603" s="169" t="str">
        <f t="shared" si="1052"/>
        <v/>
      </c>
      <c r="AM2603" s="169"/>
      <c r="AN2603" s="169"/>
      <c r="AO2603" s="169"/>
      <c r="AP2603" s="169"/>
      <c r="AQ2603" s="169"/>
      <c r="AR2603" s="169"/>
      <c r="AS2603" s="169"/>
      <c r="AT2603" s="148"/>
      <c r="AU2603" s="149"/>
      <c r="AV2603" s="148"/>
      <c r="AW2603" s="173"/>
      <c r="AX2603" s="174"/>
      <c r="AY2603" s="175"/>
      <c r="AZ2603" s="175"/>
      <c r="BA2603" s="176"/>
      <c r="BB2603" s="176"/>
      <c r="BC2603" s="150"/>
      <c r="BE2603" s="151">
        <v>1899</v>
      </c>
      <c r="BF2603" s="164">
        <f t="shared" si="1022"/>
        <v>12.147199999999707</v>
      </c>
      <c r="BG2603" s="177">
        <f t="shared" si="1023"/>
        <v>9.5820852020727459E-2</v>
      </c>
      <c r="BH2603" s="178">
        <f t="shared" si="1024"/>
        <v>2.0139534796707881E-4</v>
      </c>
      <c r="BI2603" s="179" t="str">
        <f t="shared" si="1025"/>
        <v/>
      </c>
      <c r="BJ2603" s="179" t="str">
        <f t="shared" si="1021"/>
        <v/>
      </c>
    </row>
    <row r="2604" spans="2:62" ht="20.100000000000001" customHeight="1" x14ac:dyDescent="0.25">
      <c r="B2604" s="147"/>
      <c r="C2604" s="151">
        <v>1923</v>
      </c>
      <c r="D2604" s="147">
        <f t="shared" si="1026"/>
        <v>2757.6238641098394</v>
      </c>
      <c r="E2604" s="170">
        <f t="shared" si="1027"/>
        <v>5.8577687124591434E-7</v>
      </c>
      <c r="F2604" s="170">
        <f t="shared" si="1028"/>
        <v>0.99988875126750809</v>
      </c>
      <c r="G2604" s="147">
        <f t="shared" si="1029"/>
        <v>5.8577687124591434E-7</v>
      </c>
      <c r="H2604" s="147" t="str">
        <f t="shared" si="1030"/>
        <v/>
      </c>
      <c r="I2604" s="147" t="str">
        <f t="shared" si="1031"/>
        <v/>
      </c>
      <c r="J2604" s="147">
        <f t="shared" si="1032"/>
        <v>2.0525296689711021E-5</v>
      </c>
      <c r="K2604" s="147" t="str">
        <f t="shared" si="1033"/>
        <v/>
      </c>
      <c r="L2604" s="147" t="str">
        <f t="shared" si="1034"/>
        <v/>
      </c>
      <c r="P2604" s="151">
        <v>1923</v>
      </c>
      <c r="Q2604" s="147">
        <f t="shared" si="1035"/>
        <v>88688.238879054348</v>
      </c>
      <c r="R2604" s="170">
        <f t="shared" si="1036"/>
        <v>1.821382744327823E-8</v>
      </c>
      <c r="S2604" s="170">
        <f t="shared" si="1037"/>
        <v>0.99988875126750809</v>
      </c>
      <c r="T2604" s="147">
        <f t="shared" si="1038"/>
        <v>1.821382744327823E-8</v>
      </c>
      <c r="U2604" s="147" t="str">
        <f t="shared" si="1039"/>
        <v/>
      </c>
      <c r="V2604" s="147" t="str">
        <f t="shared" si="1040"/>
        <v/>
      </c>
      <c r="W2604" s="171">
        <f t="shared" si="1041"/>
        <v>2.2941231517633169E-7</v>
      </c>
      <c r="X2604" s="169" t="str">
        <f t="shared" si="1042"/>
        <v/>
      </c>
      <c r="Y2604" s="147" t="str">
        <f t="shared" si="1043"/>
        <v/>
      </c>
      <c r="AC2604" s="151">
        <v>1923</v>
      </c>
      <c r="AD2604" s="147">
        <f t="shared" si="1044"/>
        <v>3.6920000000000002</v>
      </c>
      <c r="AE2604" s="170">
        <f t="shared" si="1045"/>
        <v>4.3752770292289616E-4</v>
      </c>
      <c r="AF2604" s="170">
        <f t="shared" si="1046"/>
        <v>0.99988875126750809</v>
      </c>
      <c r="AG2604" s="147">
        <f t="shared" si="1047"/>
        <v>4.3752770292289616E-4</v>
      </c>
      <c r="AH2604" s="147" t="str">
        <f t="shared" si="1048"/>
        <v/>
      </c>
      <c r="AI2604" s="147" t="str">
        <f t="shared" si="1049"/>
        <v/>
      </c>
      <c r="AJ2604" s="169">
        <f t="shared" si="1050"/>
        <v>0</v>
      </c>
      <c r="AK2604" s="169" t="str">
        <f t="shared" si="1051"/>
        <v/>
      </c>
      <c r="AL2604" s="169" t="str">
        <f t="shared" si="1052"/>
        <v/>
      </c>
      <c r="AM2604" s="169"/>
      <c r="AN2604" s="169"/>
      <c r="AO2604" s="169"/>
      <c r="AP2604" s="169"/>
      <c r="AQ2604" s="169"/>
      <c r="AR2604" s="169"/>
      <c r="AS2604" s="169"/>
      <c r="AT2604" s="148"/>
      <c r="AU2604" s="149"/>
      <c r="AV2604" s="148"/>
      <c r="AW2604" s="173"/>
      <c r="AX2604" s="174"/>
      <c r="AY2604" s="175"/>
      <c r="AZ2604" s="175"/>
      <c r="BA2604" s="176"/>
      <c r="BB2604" s="176"/>
      <c r="BC2604" s="150"/>
      <c r="BE2604" s="151">
        <v>1900</v>
      </c>
      <c r="BF2604" s="164">
        <f t="shared" si="1022"/>
        <v>12.153599999999706</v>
      </c>
      <c r="BG2604" s="177">
        <f t="shared" si="1023"/>
        <v>9.5619456672760381E-2</v>
      </c>
      <c r="BH2604" s="178">
        <f t="shared" si="1024"/>
        <v>2.0101637332531341E-4</v>
      </c>
      <c r="BI2604" s="179" t="str">
        <f t="shared" si="1025"/>
        <v/>
      </c>
      <c r="BJ2604" s="179" t="str">
        <f t="shared" si="1021"/>
        <v/>
      </c>
    </row>
    <row r="2605" spans="2:62" ht="20.100000000000001" customHeight="1" x14ac:dyDescent="0.25">
      <c r="B2605" s="147"/>
      <c r="C2605" s="151">
        <v>1924</v>
      </c>
      <c r="D2605" s="147">
        <f t="shared" si="1026"/>
        <v>2760.6115389355268</v>
      </c>
      <c r="E2605" s="170">
        <f t="shared" si="1027"/>
        <v>5.7718506478285049E-7</v>
      </c>
      <c r="F2605" s="170">
        <f t="shared" si="1028"/>
        <v>0.99989048851426654</v>
      </c>
      <c r="G2605" s="147">
        <f t="shared" si="1029"/>
        <v>5.7718506478285049E-7</v>
      </c>
      <c r="H2605" s="147" t="str">
        <f t="shared" si="1030"/>
        <v/>
      </c>
      <c r="I2605" s="147" t="str">
        <f t="shared" si="1031"/>
        <v/>
      </c>
      <c r="J2605" s="147">
        <f t="shared" si="1032"/>
        <v>2.0735810748394757E-5</v>
      </c>
      <c r="K2605" s="147" t="str">
        <f t="shared" si="1033"/>
        <v/>
      </c>
      <c r="L2605" s="147" t="str">
        <f t="shared" si="1034"/>
        <v/>
      </c>
      <c r="P2605" s="151">
        <v>1924</v>
      </c>
      <c r="Q2605" s="147">
        <f t="shared" si="1035"/>
        <v>88784.325811751041</v>
      </c>
      <c r="R2605" s="170">
        <f t="shared" si="1036"/>
        <v>1.7946678486011516E-8</v>
      </c>
      <c r="S2605" s="170">
        <f t="shared" si="1037"/>
        <v>0.99989048851426654</v>
      </c>
      <c r="T2605" s="147">
        <f t="shared" si="1038"/>
        <v>1.7946678486011516E-8</v>
      </c>
      <c r="U2605" s="147" t="str">
        <f t="shared" si="1039"/>
        <v/>
      </c>
      <c r="V2605" s="147" t="str">
        <f t="shared" si="1040"/>
        <v/>
      </c>
      <c r="W2605" s="171">
        <f t="shared" si="1041"/>
        <v>2.2674069153124739E-7</v>
      </c>
      <c r="X2605" s="169" t="str">
        <f t="shared" si="1042"/>
        <v/>
      </c>
      <c r="Y2605" s="147" t="str">
        <f t="shared" si="1043"/>
        <v/>
      </c>
      <c r="AC2605" s="151">
        <v>1924</v>
      </c>
      <c r="AD2605" s="147">
        <f t="shared" si="1044"/>
        <v>3.6959999999999997</v>
      </c>
      <c r="AE2605" s="170">
        <f t="shared" si="1045"/>
        <v>4.3111032195367678E-4</v>
      </c>
      <c r="AF2605" s="170">
        <f t="shared" si="1046"/>
        <v>0.99989048851426654</v>
      </c>
      <c r="AG2605" s="147">
        <f t="shared" si="1047"/>
        <v>4.3111032195367678E-4</v>
      </c>
      <c r="AH2605" s="147" t="str">
        <f t="shared" si="1048"/>
        <v/>
      </c>
      <c r="AI2605" s="147" t="str">
        <f t="shared" si="1049"/>
        <v/>
      </c>
      <c r="AJ2605" s="169">
        <f t="shared" si="1050"/>
        <v>0</v>
      </c>
      <c r="AK2605" s="169" t="str">
        <f t="shared" si="1051"/>
        <v/>
      </c>
      <c r="AL2605" s="169" t="str">
        <f t="shared" si="1052"/>
        <v/>
      </c>
      <c r="AM2605" s="169"/>
      <c r="AN2605" s="169"/>
      <c r="AO2605" s="169"/>
      <c r="AP2605" s="169"/>
      <c r="AQ2605" s="169"/>
      <c r="AR2605" s="169"/>
      <c r="AS2605" s="169"/>
      <c r="AT2605" s="148"/>
      <c r="AU2605" s="149"/>
      <c r="AV2605" s="148"/>
      <c r="AW2605" s="173"/>
      <c r="AX2605" s="174"/>
      <c r="AY2605" s="175"/>
      <c r="AZ2605" s="175"/>
      <c r="BA2605" s="176"/>
      <c r="BB2605" s="176"/>
      <c r="BC2605" s="150"/>
      <c r="BE2605" s="151">
        <v>1901</v>
      </c>
      <c r="BF2605" s="164">
        <f t="shared" si="1022"/>
        <v>12.159999999999705</v>
      </c>
      <c r="BG2605" s="177">
        <f t="shared" si="1023"/>
        <v>9.5418440299435067E-2</v>
      </c>
      <c r="BH2605" s="178">
        <f t="shared" si="1024"/>
        <v>2.0063797279776252E-4</v>
      </c>
      <c r="BI2605" s="179" t="str">
        <f t="shared" si="1025"/>
        <v/>
      </c>
      <c r="BJ2605" s="179" t="str">
        <f t="shared" si="1021"/>
        <v/>
      </c>
    </row>
    <row r="2606" spans="2:62" ht="20.100000000000001" customHeight="1" x14ac:dyDescent="0.25">
      <c r="B2606" s="147"/>
      <c r="C2606" s="151">
        <v>1925</v>
      </c>
      <c r="D2606" s="147">
        <f t="shared" si="1026"/>
        <v>2763.5992137612152</v>
      </c>
      <c r="E2606" s="170">
        <f t="shared" si="1027"/>
        <v>5.6871017809370908E-7</v>
      </c>
      <c r="F2606" s="170">
        <f t="shared" si="1028"/>
        <v>0.99989220026652259</v>
      </c>
      <c r="G2606" s="147">
        <f t="shared" si="1029"/>
        <v>5.6871017809370908E-7</v>
      </c>
      <c r="H2606" s="147" t="str">
        <f t="shared" si="1030"/>
        <v/>
      </c>
      <c r="I2606" s="147" t="str">
        <f t="shared" si="1031"/>
        <v/>
      </c>
      <c r="J2606" s="147">
        <f t="shared" si="1032"/>
        <v>2.0948148734057415E-5</v>
      </c>
      <c r="K2606" s="147" t="str">
        <f t="shared" si="1033"/>
        <v/>
      </c>
      <c r="L2606" s="147" t="str">
        <f t="shared" si="1034"/>
        <v/>
      </c>
      <c r="P2606" s="151">
        <v>1925</v>
      </c>
      <c r="Q2606" s="147">
        <f t="shared" si="1035"/>
        <v>88880.412744447764</v>
      </c>
      <c r="R2606" s="170">
        <f t="shared" si="1036"/>
        <v>1.7683164968605065E-8</v>
      </c>
      <c r="S2606" s="170">
        <f t="shared" si="1037"/>
        <v>0.99989220026652259</v>
      </c>
      <c r="T2606" s="147">
        <f t="shared" si="1038"/>
        <v>1.7683164968605065E-8</v>
      </c>
      <c r="U2606" s="147" t="str">
        <f t="shared" si="1039"/>
        <v/>
      </c>
      <c r="V2606" s="147" t="str">
        <f t="shared" si="1040"/>
        <v/>
      </c>
      <c r="W2606" s="171">
        <f t="shared" si="1041"/>
        <v>2.2409659473456853E-7</v>
      </c>
      <c r="X2606" s="169" t="str">
        <f t="shared" si="1042"/>
        <v/>
      </c>
      <c r="Y2606" s="147" t="str">
        <f t="shared" si="1043"/>
        <v/>
      </c>
      <c r="AC2606" s="151">
        <v>1925</v>
      </c>
      <c r="AD2606" s="147">
        <f t="shared" si="1044"/>
        <v>3.7</v>
      </c>
      <c r="AE2606" s="170">
        <f t="shared" si="1045"/>
        <v>4.2478027055075143E-4</v>
      </c>
      <c r="AF2606" s="170">
        <f t="shared" si="1046"/>
        <v>0.99989220026652259</v>
      </c>
      <c r="AG2606" s="147">
        <f t="shared" si="1047"/>
        <v>4.2478027055075143E-4</v>
      </c>
      <c r="AH2606" s="147" t="str">
        <f t="shared" si="1048"/>
        <v/>
      </c>
      <c r="AI2606" s="147" t="str">
        <f t="shared" si="1049"/>
        <v/>
      </c>
      <c r="AJ2606" s="169">
        <f t="shared" si="1050"/>
        <v>0</v>
      </c>
      <c r="AK2606" s="169" t="str">
        <f t="shared" si="1051"/>
        <v/>
      </c>
      <c r="AL2606" s="169" t="str">
        <f t="shared" si="1052"/>
        <v/>
      </c>
      <c r="AM2606" s="169"/>
      <c r="AN2606" s="169"/>
      <c r="AO2606" s="169"/>
      <c r="AP2606" s="169"/>
      <c r="AQ2606" s="169"/>
      <c r="AR2606" s="169"/>
      <c r="AS2606" s="169"/>
      <c r="AT2606" s="148"/>
      <c r="AU2606" s="149"/>
      <c r="AV2606" s="148"/>
      <c r="AW2606" s="173"/>
      <c r="AX2606" s="174"/>
      <c r="AY2606" s="175"/>
      <c r="AZ2606" s="175"/>
      <c r="BA2606" s="176"/>
      <c r="BB2606" s="176"/>
      <c r="BC2606" s="150"/>
      <c r="BE2606" s="151">
        <v>1902</v>
      </c>
      <c r="BF2606" s="164">
        <f t="shared" si="1022"/>
        <v>12.166399999999705</v>
      </c>
      <c r="BG2606" s="177">
        <f t="shared" si="1023"/>
        <v>9.5217802326637305E-2</v>
      </c>
      <c r="BH2606" s="178">
        <f t="shared" si="1024"/>
        <v>2.002601459738379E-4</v>
      </c>
      <c r="BI2606" s="179" t="str">
        <f t="shared" si="1025"/>
        <v/>
      </c>
      <c r="BJ2606" s="179" t="str">
        <f t="shared" si="1021"/>
        <v/>
      </c>
    </row>
    <row r="2607" spans="2:62" ht="20.100000000000001" customHeight="1" x14ac:dyDescent="0.25">
      <c r="B2607" s="147"/>
      <c r="C2607" s="151">
        <v>1926</v>
      </c>
      <c r="D2607" s="147">
        <f t="shared" si="1026"/>
        <v>2766.5868885869027</v>
      </c>
      <c r="E2607" s="170">
        <f t="shared" si="1027"/>
        <v>5.603507636327915E-7</v>
      </c>
      <c r="F2607" s="170">
        <f t="shared" si="1028"/>
        <v>0.99989388687142822</v>
      </c>
      <c r="G2607" s="147">
        <f t="shared" si="1029"/>
        <v>5.603507636327915E-7</v>
      </c>
      <c r="H2607" s="147" t="str">
        <f t="shared" si="1030"/>
        <v/>
      </c>
      <c r="I2607" s="147" t="str">
        <f t="shared" si="1031"/>
        <v/>
      </c>
      <c r="J2607" s="147">
        <f t="shared" si="1032"/>
        <v>2.1162322494449079E-5</v>
      </c>
      <c r="K2607" s="147" t="str">
        <f t="shared" si="1033"/>
        <v/>
      </c>
      <c r="L2607" s="147" t="str">
        <f t="shared" si="1034"/>
        <v/>
      </c>
      <c r="P2607" s="151">
        <v>1926</v>
      </c>
      <c r="Q2607" s="147">
        <f t="shared" si="1035"/>
        <v>88976.499677144457</v>
      </c>
      <c r="R2607" s="170">
        <f t="shared" si="1036"/>
        <v>1.7423241881860167E-8</v>
      </c>
      <c r="S2607" s="170">
        <f t="shared" si="1037"/>
        <v>0.99989388687142822</v>
      </c>
      <c r="T2607" s="147">
        <f t="shared" si="1038"/>
        <v>1.7423241881860167E-8</v>
      </c>
      <c r="U2607" s="147" t="str">
        <f t="shared" si="1039"/>
        <v/>
      </c>
      <c r="V2607" s="147" t="str">
        <f t="shared" si="1040"/>
        <v/>
      </c>
      <c r="W2607" s="171">
        <f t="shared" si="1041"/>
        <v>2.2147978790386938E-7</v>
      </c>
      <c r="X2607" s="169" t="str">
        <f t="shared" si="1042"/>
        <v/>
      </c>
      <c r="Y2607" s="147" t="str">
        <f t="shared" si="1043"/>
        <v/>
      </c>
      <c r="AC2607" s="151">
        <v>1926</v>
      </c>
      <c r="AD2607" s="147">
        <f t="shared" si="1044"/>
        <v>3.7039999999999997</v>
      </c>
      <c r="AE2607" s="170">
        <f t="shared" si="1045"/>
        <v>4.1853646751515751E-4</v>
      </c>
      <c r="AF2607" s="170">
        <f t="shared" si="1046"/>
        <v>0.99989388687142822</v>
      </c>
      <c r="AG2607" s="147">
        <f t="shared" si="1047"/>
        <v>4.1853646751515751E-4</v>
      </c>
      <c r="AH2607" s="147" t="str">
        <f t="shared" si="1048"/>
        <v/>
      </c>
      <c r="AI2607" s="147" t="str">
        <f t="shared" si="1049"/>
        <v/>
      </c>
      <c r="AJ2607" s="169">
        <f t="shared" si="1050"/>
        <v>0</v>
      </c>
      <c r="AK2607" s="169" t="str">
        <f t="shared" si="1051"/>
        <v/>
      </c>
      <c r="AL2607" s="169" t="str">
        <f t="shared" si="1052"/>
        <v/>
      </c>
      <c r="AM2607" s="169"/>
      <c r="AN2607" s="169"/>
      <c r="AO2607" s="169"/>
      <c r="AP2607" s="169"/>
      <c r="AQ2607" s="169"/>
      <c r="AR2607" s="169"/>
      <c r="AS2607" s="169"/>
      <c r="AT2607" s="148"/>
      <c r="AU2607" s="149"/>
      <c r="AV2607" s="148"/>
      <c r="AW2607" s="173"/>
      <c r="AX2607" s="174"/>
      <c r="AY2607" s="175"/>
      <c r="AZ2607" s="175"/>
      <c r="BA2607" s="176"/>
      <c r="BB2607" s="176"/>
      <c r="BC2607" s="150"/>
      <c r="BE2607" s="151">
        <v>1903</v>
      </c>
      <c r="BF2607" s="164">
        <f t="shared" si="1022"/>
        <v>12.172799999999704</v>
      </c>
      <c r="BG2607" s="177">
        <f t="shared" si="1023"/>
        <v>9.5017542180663467E-2</v>
      </c>
      <c r="BH2607" s="178">
        <f t="shared" si="1024"/>
        <v>1.9988289244098068E-4</v>
      </c>
      <c r="BI2607" s="179" t="str">
        <f t="shared" si="1025"/>
        <v/>
      </c>
      <c r="BJ2607" s="179" t="str">
        <f t="shared" si="1021"/>
        <v/>
      </c>
    </row>
    <row r="2608" spans="2:62" ht="20.100000000000001" customHeight="1" x14ac:dyDescent="0.25">
      <c r="B2608" s="147"/>
      <c r="C2608" s="151">
        <v>1927</v>
      </c>
      <c r="D2608" s="147">
        <f t="shared" si="1026"/>
        <v>2769.5745634125901</v>
      </c>
      <c r="E2608" s="170">
        <f t="shared" si="1027"/>
        <v>5.5210538961842324E-7</v>
      </c>
      <c r="F2608" s="170">
        <f t="shared" si="1028"/>
        <v>0.99989554867183417</v>
      </c>
      <c r="G2608" s="147">
        <f t="shared" si="1029"/>
        <v>5.5210538961842324E-7</v>
      </c>
      <c r="H2608" s="147" t="str">
        <f t="shared" si="1030"/>
        <v/>
      </c>
      <c r="I2608" s="147" t="str">
        <f t="shared" si="1031"/>
        <v/>
      </c>
      <c r="J2608" s="147">
        <f t="shared" si="1032"/>
        <v>2.1378343909980186E-5</v>
      </c>
      <c r="K2608" s="147" t="str">
        <f t="shared" si="1033"/>
        <v/>
      </c>
      <c r="L2608" s="147" t="str">
        <f t="shared" si="1034"/>
        <v/>
      </c>
      <c r="P2608" s="151">
        <v>1927</v>
      </c>
      <c r="Q2608" s="147">
        <f t="shared" si="1035"/>
        <v>89072.58660984115</v>
      </c>
      <c r="R2608" s="170">
        <f t="shared" si="1036"/>
        <v>1.7166864706736197E-8</v>
      </c>
      <c r="S2608" s="170">
        <f t="shared" si="1037"/>
        <v>0.99989554867183417</v>
      </c>
      <c r="T2608" s="147">
        <f t="shared" si="1038"/>
        <v>1.7166864706736197E-8</v>
      </c>
      <c r="U2608" s="147" t="str">
        <f t="shared" si="1039"/>
        <v/>
      </c>
      <c r="V2608" s="147" t="str">
        <f t="shared" si="1040"/>
        <v/>
      </c>
      <c r="W2608" s="171">
        <f t="shared" si="1041"/>
        <v>2.1889003561869747E-7</v>
      </c>
      <c r="X2608" s="169" t="str">
        <f t="shared" si="1042"/>
        <v/>
      </c>
      <c r="Y2608" s="147" t="str">
        <f t="shared" si="1043"/>
        <v/>
      </c>
      <c r="AC2608" s="151">
        <v>1927</v>
      </c>
      <c r="AD2608" s="147">
        <f t="shared" si="1044"/>
        <v>3.7080000000000002</v>
      </c>
      <c r="AE2608" s="170">
        <f t="shared" si="1045"/>
        <v>4.1237784342237931E-4</v>
      </c>
      <c r="AF2608" s="170">
        <f t="shared" si="1046"/>
        <v>0.99989554867183417</v>
      </c>
      <c r="AG2608" s="147">
        <f t="shared" si="1047"/>
        <v>4.1237784342237931E-4</v>
      </c>
      <c r="AH2608" s="147" t="str">
        <f t="shared" si="1048"/>
        <v/>
      </c>
      <c r="AI2608" s="147" t="str">
        <f t="shared" si="1049"/>
        <v/>
      </c>
      <c r="AJ2608" s="169">
        <f t="shared" si="1050"/>
        <v>0</v>
      </c>
      <c r="AK2608" s="169" t="str">
        <f t="shared" si="1051"/>
        <v/>
      </c>
      <c r="AL2608" s="169" t="str">
        <f t="shared" si="1052"/>
        <v/>
      </c>
      <c r="AM2608" s="169"/>
      <c r="AN2608" s="169"/>
      <c r="AO2608" s="169"/>
      <c r="AP2608" s="169"/>
      <c r="AQ2608" s="169"/>
      <c r="AR2608" s="169"/>
      <c r="AS2608" s="169"/>
      <c r="AT2608" s="148"/>
      <c r="AU2608" s="149"/>
      <c r="AV2608" s="148"/>
      <c r="AW2608" s="173"/>
      <c r="AX2608" s="174"/>
      <c r="AY2608" s="175"/>
      <c r="AZ2608" s="175"/>
      <c r="BA2608" s="176"/>
      <c r="BB2608" s="176"/>
      <c r="BC2608" s="150"/>
      <c r="BE2608" s="151">
        <v>1904</v>
      </c>
      <c r="BF2608" s="164">
        <f t="shared" si="1022"/>
        <v>12.179199999999703</v>
      </c>
      <c r="BG2608" s="177">
        <f t="shared" si="1023"/>
        <v>9.4817659288222486E-2</v>
      </c>
      <c r="BH2608" s="178">
        <f t="shared" si="1024"/>
        <v>1.9950621178538297E-4</v>
      </c>
      <c r="BI2608" s="179" t="str">
        <f t="shared" si="1025"/>
        <v/>
      </c>
      <c r="BJ2608" s="179" t="str">
        <f t="shared" si="1021"/>
        <v/>
      </c>
    </row>
    <row r="2609" spans="2:62" ht="20.100000000000001" customHeight="1" x14ac:dyDescent="0.25">
      <c r="B2609" s="147"/>
      <c r="C2609" s="151">
        <v>1928</v>
      </c>
      <c r="D2609" s="147">
        <f t="shared" si="1026"/>
        <v>2772.5622382382785</v>
      </c>
      <c r="E2609" s="170">
        <f t="shared" si="1027"/>
        <v>5.4397263989221311E-7</v>
      </c>
      <c r="F2609" s="170">
        <f t="shared" si="1028"/>
        <v>0.9998971860063367</v>
      </c>
      <c r="G2609" s="147">
        <f t="shared" si="1029"/>
        <v>5.4397263989221311E-7</v>
      </c>
      <c r="H2609" s="147" t="str">
        <f t="shared" si="1030"/>
        <v/>
      </c>
      <c r="I2609" s="147" t="str">
        <f t="shared" si="1031"/>
        <v/>
      </c>
      <c r="J2609" s="147">
        <f t="shared" si="1032"/>
        <v>2.1596224893291091E-5</v>
      </c>
      <c r="K2609" s="147" t="str">
        <f t="shared" si="1033"/>
        <v/>
      </c>
      <c r="L2609" s="147" t="str">
        <f t="shared" si="1034"/>
        <v/>
      </c>
      <c r="P2609" s="151">
        <v>1928</v>
      </c>
      <c r="Q2609" s="147">
        <f t="shared" si="1035"/>
        <v>89168.673542537843</v>
      </c>
      <c r="R2609" s="170">
        <f t="shared" si="1036"/>
        <v>1.6913989409974341E-8</v>
      </c>
      <c r="S2609" s="170">
        <f t="shared" si="1037"/>
        <v>0.9998971860063367</v>
      </c>
      <c r="T2609" s="147">
        <f t="shared" si="1038"/>
        <v>1.6913989409974341E-8</v>
      </c>
      <c r="U2609" s="147" t="str">
        <f t="shared" si="1039"/>
        <v/>
      </c>
      <c r="V2609" s="147" t="str">
        <f t="shared" si="1040"/>
        <v/>
      </c>
      <c r="W2609" s="171">
        <f t="shared" si="1041"/>
        <v>2.1632710391848516E-7</v>
      </c>
      <c r="X2609" s="169" t="str">
        <f t="shared" si="1042"/>
        <v/>
      </c>
      <c r="Y2609" s="147" t="str">
        <f t="shared" si="1043"/>
        <v/>
      </c>
      <c r="AC2609" s="151">
        <v>1928</v>
      </c>
      <c r="AD2609" s="147">
        <f t="shared" si="1044"/>
        <v>3.7119999999999997</v>
      </c>
      <c r="AE2609" s="170">
        <f t="shared" si="1045"/>
        <v>4.063033405172264E-4</v>
      </c>
      <c r="AF2609" s="170">
        <f t="shared" si="1046"/>
        <v>0.9998971860063367</v>
      </c>
      <c r="AG2609" s="147">
        <f t="shared" si="1047"/>
        <v>4.063033405172264E-4</v>
      </c>
      <c r="AH2609" s="147" t="str">
        <f t="shared" si="1048"/>
        <v/>
      </c>
      <c r="AI2609" s="147" t="str">
        <f t="shared" si="1049"/>
        <v/>
      </c>
      <c r="AJ2609" s="169">
        <f t="shared" si="1050"/>
        <v>0</v>
      </c>
      <c r="AK2609" s="169" t="str">
        <f t="shared" si="1051"/>
        <v/>
      </c>
      <c r="AL2609" s="169" t="str">
        <f t="shared" si="1052"/>
        <v/>
      </c>
      <c r="AM2609" s="169"/>
      <c r="AN2609" s="169"/>
      <c r="AO2609" s="169"/>
      <c r="AP2609" s="169"/>
      <c r="AQ2609" s="169"/>
      <c r="AR2609" s="169"/>
      <c r="AS2609" s="169"/>
      <c r="AT2609" s="148"/>
      <c r="AU2609" s="149"/>
      <c r="AV2609" s="148"/>
      <c r="AW2609" s="173"/>
      <c r="AX2609" s="174"/>
      <c r="AY2609" s="175"/>
      <c r="AZ2609" s="175"/>
      <c r="BA2609" s="176"/>
      <c r="BB2609" s="176"/>
      <c r="BC2609" s="150"/>
      <c r="BE2609" s="151">
        <v>1905</v>
      </c>
      <c r="BF2609" s="164">
        <f t="shared" si="1022"/>
        <v>12.185599999999702</v>
      </c>
      <c r="BG2609" s="177">
        <f t="shared" si="1023"/>
        <v>9.4618153076437103E-2</v>
      </c>
      <c r="BH2609" s="178">
        <f t="shared" si="1024"/>
        <v>1.9913010359187688E-4</v>
      </c>
      <c r="BI2609" s="179" t="str">
        <f t="shared" si="1025"/>
        <v/>
      </c>
      <c r="BJ2609" s="179" t="str">
        <f t="shared" si="1021"/>
        <v/>
      </c>
    </row>
    <row r="2610" spans="2:62" ht="20.100000000000001" customHeight="1" x14ac:dyDescent="0.25">
      <c r="B2610" s="147"/>
      <c r="C2610" s="151">
        <v>1929</v>
      </c>
      <c r="D2610" s="147">
        <f t="shared" si="1026"/>
        <v>2775.549913063966</v>
      </c>
      <c r="E2610" s="170">
        <f t="shared" si="1027"/>
        <v>5.359511137791271E-7</v>
      </c>
      <c r="F2610" s="170">
        <f t="shared" si="1028"/>
        <v>0.99989879920932445</v>
      </c>
      <c r="G2610" s="147">
        <f t="shared" si="1029"/>
        <v>5.359511137791271E-7</v>
      </c>
      <c r="H2610" s="147" t="str">
        <f t="shared" si="1030"/>
        <v/>
      </c>
      <c r="I2610" s="147" t="str">
        <f t="shared" si="1031"/>
        <v/>
      </c>
      <c r="J2610" s="147">
        <f t="shared" si="1032"/>
        <v>2.1815977388814523E-5</v>
      </c>
      <c r="K2610" s="147" t="str">
        <f t="shared" si="1033"/>
        <v/>
      </c>
      <c r="L2610" s="147" t="str">
        <f t="shared" si="1034"/>
        <v/>
      </c>
      <c r="P2610" s="151">
        <v>1929</v>
      </c>
      <c r="Q2610" s="147">
        <f t="shared" si="1035"/>
        <v>89264.760475234565</v>
      </c>
      <c r="R2610" s="170">
        <f t="shared" si="1036"/>
        <v>1.6664572439746756E-8</v>
      </c>
      <c r="S2610" s="170">
        <f t="shared" si="1037"/>
        <v>0.99989879920932445</v>
      </c>
      <c r="T2610" s="147">
        <f t="shared" si="1038"/>
        <v>1.6664572439746756E-8</v>
      </c>
      <c r="U2610" s="147" t="str">
        <f t="shared" si="1039"/>
        <v/>
      </c>
      <c r="V2610" s="147" t="str">
        <f t="shared" si="1040"/>
        <v/>
      </c>
      <c r="W2610" s="171">
        <f t="shared" si="1041"/>
        <v>2.1379076030036237E-7</v>
      </c>
      <c r="X2610" s="169" t="str">
        <f t="shared" si="1042"/>
        <v/>
      </c>
      <c r="Y2610" s="147" t="str">
        <f t="shared" si="1043"/>
        <v/>
      </c>
      <c r="AC2610" s="151">
        <v>1929</v>
      </c>
      <c r="AD2610" s="147">
        <f t="shared" si="1044"/>
        <v>3.7160000000000002</v>
      </c>
      <c r="AE2610" s="170">
        <f t="shared" si="1045"/>
        <v>4.0031191260930891E-4</v>
      </c>
      <c r="AF2610" s="170">
        <f t="shared" si="1046"/>
        <v>0.99989879920932445</v>
      </c>
      <c r="AG2610" s="147">
        <f t="shared" si="1047"/>
        <v>4.0031191260930891E-4</v>
      </c>
      <c r="AH2610" s="147" t="str">
        <f t="shared" si="1048"/>
        <v/>
      </c>
      <c r="AI2610" s="147" t="str">
        <f t="shared" si="1049"/>
        <v/>
      </c>
      <c r="AJ2610" s="169">
        <f t="shared" si="1050"/>
        <v>0</v>
      </c>
      <c r="AK2610" s="169" t="str">
        <f t="shared" si="1051"/>
        <v/>
      </c>
      <c r="AL2610" s="169" t="str">
        <f t="shared" si="1052"/>
        <v/>
      </c>
      <c r="AM2610" s="169"/>
      <c r="AN2610" s="169"/>
      <c r="AO2610" s="169"/>
      <c r="AP2610" s="169"/>
      <c r="AQ2610" s="169"/>
      <c r="AR2610" s="169"/>
      <c r="AS2610" s="169"/>
      <c r="AT2610" s="148"/>
      <c r="AU2610" s="149"/>
      <c r="AV2610" s="148"/>
      <c r="AW2610" s="173"/>
      <c r="AX2610" s="174"/>
      <c r="AY2610" s="175"/>
      <c r="AZ2610" s="175"/>
      <c r="BA2610" s="176"/>
      <c r="BB2610" s="176"/>
      <c r="BC2610" s="150"/>
      <c r="BE2610" s="151">
        <v>1906</v>
      </c>
      <c r="BF2610" s="164">
        <f t="shared" si="1022"/>
        <v>12.191999999999702</v>
      </c>
      <c r="BG2610" s="177">
        <f t="shared" si="1023"/>
        <v>9.4419022972845226E-2</v>
      </c>
      <c r="BH2610" s="178">
        <f t="shared" si="1024"/>
        <v>1.9875456744379572E-4</v>
      </c>
      <c r="BI2610" s="179" t="str">
        <f t="shared" si="1025"/>
        <v/>
      </c>
      <c r="BJ2610" s="179" t="str">
        <f t="shared" si="1021"/>
        <v/>
      </c>
    </row>
    <row r="2611" spans="2:62" ht="20.100000000000001" customHeight="1" x14ac:dyDescent="0.25">
      <c r="B2611" s="147"/>
      <c r="C2611" s="151">
        <v>1930</v>
      </c>
      <c r="D2611" s="147">
        <f t="shared" si="1026"/>
        <v>2778.5375878896534</v>
      </c>
      <c r="E2611" s="170">
        <f t="shared" si="1027"/>
        <v>5.2803942594838524E-7</v>
      </c>
      <c r="F2611" s="170">
        <f t="shared" si="1028"/>
        <v>0.99990038861102404</v>
      </c>
      <c r="G2611" s="147">
        <f t="shared" si="1029"/>
        <v>5.2803942594838524E-7</v>
      </c>
      <c r="H2611" s="147" t="str">
        <f t="shared" si="1030"/>
        <v/>
      </c>
      <c r="I2611" s="147" t="str">
        <f t="shared" si="1031"/>
        <v/>
      </c>
      <c r="J2611" s="147">
        <f t="shared" si="1032"/>
        <v>2.2037613372331732E-5</v>
      </c>
      <c r="K2611" s="147" t="str">
        <f t="shared" si="1033"/>
        <v/>
      </c>
      <c r="L2611" s="147" t="str">
        <f t="shared" si="1034"/>
        <v/>
      </c>
      <c r="P2611" s="151">
        <v>1930</v>
      </c>
      <c r="Q2611" s="147">
        <f t="shared" si="1035"/>
        <v>89360.847407931258</v>
      </c>
      <c r="R2611" s="170">
        <f t="shared" si="1036"/>
        <v>1.6418570721331827E-8</v>
      </c>
      <c r="S2611" s="170">
        <f t="shared" si="1037"/>
        <v>0.99990038861102404</v>
      </c>
      <c r="T2611" s="147">
        <f t="shared" si="1038"/>
        <v>1.6418570721331827E-8</v>
      </c>
      <c r="U2611" s="147" t="str">
        <f t="shared" si="1039"/>
        <v/>
      </c>
      <c r="V2611" s="147" t="str">
        <f t="shared" si="1040"/>
        <v/>
      </c>
      <c r="W2611" s="171">
        <f t="shared" si="1041"/>
        <v>2.1128077371688485E-7</v>
      </c>
      <c r="X2611" s="169" t="str">
        <f t="shared" si="1042"/>
        <v/>
      </c>
      <c r="Y2611" s="147" t="str">
        <f t="shared" si="1043"/>
        <v/>
      </c>
      <c r="AC2611" s="151">
        <v>1930</v>
      </c>
      <c r="AD2611" s="147">
        <f t="shared" si="1044"/>
        <v>3.7199999999999998</v>
      </c>
      <c r="AE2611" s="170">
        <f t="shared" si="1045"/>
        <v>3.9440252496915693E-4</v>
      </c>
      <c r="AF2611" s="170">
        <f t="shared" si="1046"/>
        <v>0.99990038861102404</v>
      </c>
      <c r="AG2611" s="147">
        <f t="shared" si="1047"/>
        <v>3.9440252496915693E-4</v>
      </c>
      <c r="AH2611" s="147" t="str">
        <f t="shared" si="1048"/>
        <v/>
      </c>
      <c r="AI2611" s="147" t="str">
        <f t="shared" si="1049"/>
        <v/>
      </c>
      <c r="AJ2611" s="169">
        <f t="shared" si="1050"/>
        <v>0</v>
      </c>
      <c r="AK2611" s="169" t="str">
        <f t="shared" si="1051"/>
        <v/>
      </c>
      <c r="AL2611" s="169" t="str">
        <f t="shared" si="1052"/>
        <v/>
      </c>
      <c r="AM2611" s="169"/>
      <c r="AN2611" s="169"/>
      <c r="AO2611" s="169"/>
      <c r="AP2611" s="169"/>
      <c r="AQ2611" s="169"/>
      <c r="AR2611" s="169"/>
      <c r="AS2611" s="169"/>
      <c r="AT2611" s="148"/>
      <c r="AU2611" s="149"/>
      <c r="AV2611" s="148"/>
      <c r="AW2611" s="173"/>
      <c r="AX2611" s="174"/>
      <c r="AY2611" s="175"/>
      <c r="AZ2611" s="175"/>
      <c r="BA2611" s="176"/>
      <c r="BB2611" s="176"/>
      <c r="BC2611" s="150"/>
      <c r="BE2611" s="151">
        <v>1907</v>
      </c>
      <c r="BF2611" s="164">
        <f t="shared" si="1022"/>
        <v>12.198399999999701</v>
      </c>
      <c r="BG2611" s="177">
        <f t="shared" si="1023"/>
        <v>9.4220268405401431E-2</v>
      </c>
      <c r="BH2611" s="178">
        <f t="shared" si="1024"/>
        <v>1.9837960292290457E-4</v>
      </c>
      <c r="BI2611" s="179" t="str">
        <f t="shared" si="1025"/>
        <v/>
      </c>
      <c r="BJ2611" s="179" t="str">
        <f t="shared" si="1021"/>
        <v/>
      </c>
    </row>
    <row r="2612" spans="2:62" ht="20.100000000000001" customHeight="1" x14ac:dyDescent="0.25">
      <c r="B2612" s="147"/>
      <c r="C2612" s="151">
        <v>1931</v>
      </c>
      <c r="D2612" s="147">
        <f t="shared" si="1026"/>
        <v>2781.5252627153418</v>
      </c>
      <c r="E2612" s="170">
        <f t="shared" si="1027"/>
        <v>5.2023620627520297E-7</v>
      </c>
      <c r="F2612" s="170">
        <f t="shared" si="1028"/>
        <v>0.99990195453754616</v>
      </c>
      <c r="G2612" s="147">
        <f t="shared" si="1029"/>
        <v>5.2023620627520297E-7</v>
      </c>
      <c r="H2612" s="147" t="str">
        <f t="shared" si="1030"/>
        <v/>
      </c>
      <c r="I2612" s="147" t="str">
        <f t="shared" si="1031"/>
        <v/>
      </c>
      <c r="J2612" s="147">
        <f t="shared" si="1032"/>
        <v>2.226114485052092E-5</v>
      </c>
      <c r="K2612" s="147" t="str">
        <f t="shared" si="1033"/>
        <v/>
      </c>
      <c r="L2612" s="147" t="str">
        <f t="shared" si="1034"/>
        <v/>
      </c>
      <c r="P2612" s="151">
        <v>1931</v>
      </c>
      <c r="Q2612" s="147">
        <f t="shared" si="1035"/>
        <v>89456.934340627951</v>
      </c>
      <c r="R2612" s="170">
        <f t="shared" si="1036"/>
        <v>1.6175941652814678E-8</v>
      </c>
      <c r="S2612" s="170">
        <f t="shared" si="1037"/>
        <v>0.99990195453754616</v>
      </c>
      <c r="T2612" s="147">
        <f t="shared" si="1038"/>
        <v>1.6175941652814678E-8</v>
      </c>
      <c r="U2612" s="147" t="str">
        <f t="shared" si="1039"/>
        <v/>
      </c>
      <c r="V2612" s="147" t="str">
        <f t="shared" si="1040"/>
        <v/>
      </c>
      <c r="W2612" s="171">
        <f t="shared" si="1041"/>
        <v>2.0879691457366587E-7</v>
      </c>
      <c r="X2612" s="169" t="str">
        <f t="shared" si="1042"/>
        <v/>
      </c>
      <c r="Y2612" s="147" t="str">
        <f t="shared" si="1043"/>
        <v/>
      </c>
      <c r="AC2612" s="151">
        <v>1931</v>
      </c>
      <c r="AD2612" s="147">
        <f t="shared" si="1044"/>
        <v>3.7240000000000002</v>
      </c>
      <c r="AE2612" s="170">
        <f t="shared" si="1045"/>
        <v>3.8857415422493793E-4</v>
      </c>
      <c r="AF2612" s="170">
        <f t="shared" si="1046"/>
        <v>0.99990195453754616</v>
      </c>
      <c r="AG2612" s="147">
        <f t="shared" si="1047"/>
        <v>3.8857415422493793E-4</v>
      </c>
      <c r="AH2612" s="147" t="str">
        <f t="shared" si="1048"/>
        <v/>
      </c>
      <c r="AI2612" s="147" t="str">
        <f t="shared" si="1049"/>
        <v/>
      </c>
      <c r="AJ2612" s="169">
        <f t="shared" si="1050"/>
        <v>0</v>
      </c>
      <c r="AK2612" s="169" t="str">
        <f t="shared" si="1051"/>
        <v/>
      </c>
      <c r="AL2612" s="169" t="str">
        <f t="shared" si="1052"/>
        <v/>
      </c>
      <c r="AM2612" s="169"/>
      <c r="AN2612" s="169"/>
      <c r="AO2612" s="169"/>
      <c r="AP2612" s="169"/>
      <c r="AQ2612" s="169"/>
      <c r="AR2612" s="169"/>
      <c r="AS2612" s="169"/>
      <c r="AT2612" s="148"/>
      <c r="AU2612" s="149"/>
      <c r="AV2612" s="148"/>
      <c r="AW2612" s="173"/>
      <c r="AX2612" s="174"/>
      <c r="AY2612" s="175"/>
      <c r="AZ2612" s="175"/>
      <c r="BA2612" s="176"/>
      <c r="BB2612" s="176"/>
      <c r="BC2612" s="150"/>
      <c r="BE2612" s="151">
        <v>1908</v>
      </c>
      <c r="BF2612" s="164">
        <f t="shared" si="1022"/>
        <v>12.2047999999997</v>
      </c>
      <c r="BG2612" s="177">
        <f t="shared" si="1023"/>
        <v>9.4021888802478526E-2</v>
      </c>
      <c r="BH2612" s="178">
        <f t="shared" si="1024"/>
        <v>1.980052096096363E-4</v>
      </c>
      <c r="BI2612" s="179" t="str">
        <f t="shared" si="1025"/>
        <v/>
      </c>
      <c r="BJ2612" s="179" t="str">
        <f t="shared" si="1021"/>
        <v/>
      </c>
    </row>
    <row r="2613" spans="2:62" ht="20.100000000000001" customHeight="1" x14ac:dyDescent="0.25">
      <c r="B2613" s="147"/>
      <c r="C2613" s="151">
        <v>1932</v>
      </c>
      <c r="D2613" s="147">
        <f t="shared" si="1026"/>
        <v>2784.5129375410293</v>
      </c>
      <c r="E2613" s="170">
        <f t="shared" si="1027"/>
        <v>5.1254009970336763E-7</v>
      </c>
      <c r="F2613" s="170">
        <f t="shared" si="1028"/>
        <v>0.99990349731093042</v>
      </c>
      <c r="G2613" s="147">
        <f t="shared" si="1029"/>
        <v>5.1254009970336763E-7</v>
      </c>
      <c r="H2613" s="147" t="str">
        <f t="shared" si="1030"/>
        <v/>
      </c>
      <c r="I2613" s="147" t="str">
        <f t="shared" si="1031"/>
        <v/>
      </c>
      <c r="J2613" s="147">
        <f t="shared" si="1032"/>
        <v>2.2486583860498595E-5</v>
      </c>
      <c r="K2613" s="147" t="str">
        <f t="shared" si="1033"/>
        <v/>
      </c>
      <c r="L2613" s="147" t="str">
        <f t="shared" si="1034"/>
        <v/>
      </c>
      <c r="P2613" s="151">
        <v>1932</v>
      </c>
      <c r="Q2613" s="147">
        <f t="shared" si="1035"/>
        <v>89553.021273324644</v>
      </c>
      <c r="R2613" s="170">
        <f t="shared" si="1036"/>
        <v>1.5936643100814223E-8</v>
      </c>
      <c r="S2613" s="170">
        <f t="shared" si="1037"/>
        <v>0.99990349731093042</v>
      </c>
      <c r="T2613" s="147">
        <f t="shared" si="1038"/>
        <v>1.5936643100814223E-8</v>
      </c>
      <c r="U2613" s="147" t="str">
        <f t="shared" si="1039"/>
        <v/>
      </c>
      <c r="V2613" s="147" t="str">
        <f t="shared" si="1040"/>
        <v/>
      </c>
      <c r="W2613" s="171">
        <f t="shared" si="1041"/>
        <v>2.0633895472692719E-7</v>
      </c>
      <c r="X2613" s="169" t="str">
        <f t="shared" si="1042"/>
        <v/>
      </c>
      <c r="Y2613" s="147" t="str">
        <f t="shared" si="1043"/>
        <v/>
      </c>
      <c r="AC2613" s="151">
        <v>1932</v>
      </c>
      <c r="AD2613" s="147">
        <f t="shared" si="1044"/>
        <v>3.7279999999999998</v>
      </c>
      <c r="AE2613" s="170">
        <f t="shared" si="1045"/>
        <v>3.8282578825981722E-4</v>
      </c>
      <c r="AF2613" s="170">
        <f t="shared" si="1046"/>
        <v>0.99990349731093042</v>
      </c>
      <c r="AG2613" s="147">
        <f t="shared" si="1047"/>
        <v>3.8282578825981722E-4</v>
      </c>
      <c r="AH2613" s="147" t="str">
        <f t="shared" si="1048"/>
        <v/>
      </c>
      <c r="AI2613" s="147" t="str">
        <f t="shared" si="1049"/>
        <v/>
      </c>
      <c r="AJ2613" s="169">
        <f t="shared" si="1050"/>
        <v>0</v>
      </c>
      <c r="AK2613" s="169" t="str">
        <f t="shared" si="1051"/>
        <v/>
      </c>
      <c r="AL2613" s="169" t="str">
        <f t="shared" si="1052"/>
        <v/>
      </c>
      <c r="AM2613" s="169"/>
      <c r="AN2613" s="169"/>
      <c r="AO2613" s="169"/>
      <c r="AP2613" s="169"/>
      <c r="AQ2613" s="169"/>
      <c r="AR2613" s="169"/>
      <c r="AS2613" s="169"/>
      <c r="AT2613" s="148"/>
      <c r="AU2613" s="149"/>
      <c r="AV2613" s="148"/>
      <c r="AW2613" s="173"/>
      <c r="AX2613" s="174"/>
      <c r="AY2613" s="175"/>
      <c r="AZ2613" s="175"/>
      <c r="BA2613" s="176"/>
      <c r="BB2613" s="176"/>
      <c r="BC2613" s="150"/>
      <c r="BE2613" s="151">
        <v>1909</v>
      </c>
      <c r="BF2613" s="164">
        <f t="shared" si="1022"/>
        <v>12.2111999999997</v>
      </c>
      <c r="BG2613" s="177">
        <f t="shared" si="1023"/>
        <v>9.382388359286889E-2</v>
      </c>
      <c r="BH2613" s="178">
        <f t="shared" si="1024"/>
        <v>1.9763138708292494E-4</v>
      </c>
      <c r="BI2613" s="179" t="str">
        <f t="shared" si="1025"/>
        <v/>
      </c>
      <c r="BJ2613" s="179" t="str">
        <f t="shared" si="1021"/>
        <v/>
      </c>
    </row>
    <row r="2614" spans="2:62" ht="20.100000000000001" customHeight="1" x14ac:dyDescent="0.25">
      <c r="B2614" s="147"/>
      <c r="C2614" s="151">
        <v>1933</v>
      </c>
      <c r="D2614" s="147">
        <f t="shared" si="1026"/>
        <v>2787.5006123667167</v>
      </c>
      <c r="E2614" s="170">
        <f t="shared" si="1027"/>
        <v>5.0494976610862491E-7</v>
      </c>
      <c r="F2614" s="170">
        <f t="shared" si="1028"/>
        <v>0.99990501724919023</v>
      </c>
      <c r="G2614" s="147">
        <f t="shared" si="1029"/>
        <v>5.0494976610862491E-7</v>
      </c>
      <c r="H2614" s="147" t="str">
        <f t="shared" si="1030"/>
        <v/>
      </c>
      <c r="I2614" s="147" t="str">
        <f t="shared" si="1031"/>
        <v/>
      </c>
      <c r="J2614" s="147">
        <f t="shared" si="1032"/>
        <v>2.2713942469354476E-5</v>
      </c>
      <c r="K2614" s="147" t="str">
        <f t="shared" si="1033"/>
        <v/>
      </c>
      <c r="L2614" s="147" t="str">
        <f t="shared" si="1034"/>
        <v/>
      </c>
      <c r="P2614" s="151">
        <v>1933</v>
      </c>
      <c r="Q2614" s="147">
        <f t="shared" si="1035"/>
        <v>89649.108206021367</v>
      </c>
      <c r="R2614" s="170">
        <f t="shared" si="1036"/>
        <v>1.570063339623582E-8</v>
      </c>
      <c r="S2614" s="170">
        <f t="shared" si="1037"/>
        <v>0.99990501724919023</v>
      </c>
      <c r="T2614" s="147">
        <f t="shared" si="1038"/>
        <v>1.570063339623582E-8</v>
      </c>
      <c r="U2614" s="147" t="str">
        <f t="shared" si="1039"/>
        <v/>
      </c>
      <c r="V2614" s="147" t="str">
        <f t="shared" si="1040"/>
        <v/>
      </c>
      <c r="W2614" s="171">
        <f t="shared" si="1041"/>
        <v>2.0390666748095871E-7</v>
      </c>
      <c r="X2614" s="169" t="str">
        <f t="shared" si="1042"/>
        <v/>
      </c>
      <c r="Y2614" s="147" t="str">
        <f t="shared" si="1043"/>
        <v/>
      </c>
      <c r="AC2614" s="151">
        <v>1933</v>
      </c>
      <c r="AD2614" s="147">
        <f t="shared" si="1044"/>
        <v>3.7320000000000002</v>
      </c>
      <c r="AE2614" s="170">
        <f t="shared" si="1045"/>
        <v>3.7715642610991967E-4</v>
      </c>
      <c r="AF2614" s="170">
        <f t="shared" si="1046"/>
        <v>0.99990501724919023</v>
      </c>
      <c r="AG2614" s="147">
        <f t="shared" si="1047"/>
        <v>3.7715642610991967E-4</v>
      </c>
      <c r="AH2614" s="147" t="str">
        <f t="shared" si="1048"/>
        <v/>
      </c>
      <c r="AI2614" s="147" t="str">
        <f t="shared" si="1049"/>
        <v/>
      </c>
      <c r="AJ2614" s="169">
        <f t="shared" si="1050"/>
        <v>0</v>
      </c>
      <c r="AK2614" s="169" t="str">
        <f t="shared" si="1051"/>
        <v/>
      </c>
      <c r="AL2614" s="169" t="str">
        <f t="shared" si="1052"/>
        <v/>
      </c>
      <c r="AM2614" s="169"/>
      <c r="AN2614" s="169"/>
      <c r="AO2614" s="169"/>
      <c r="AP2614" s="169"/>
      <c r="AQ2614" s="169"/>
      <c r="AR2614" s="169"/>
      <c r="AS2614" s="169"/>
      <c r="AT2614" s="148"/>
      <c r="AU2614" s="149"/>
      <c r="AV2614" s="148"/>
      <c r="AW2614" s="173"/>
      <c r="AX2614" s="174"/>
      <c r="AY2614" s="175"/>
      <c r="AZ2614" s="175"/>
      <c r="BA2614" s="176"/>
      <c r="BB2614" s="176"/>
      <c r="BC2614" s="150"/>
      <c r="BE2614" s="151">
        <v>1910</v>
      </c>
      <c r="BF2614" s="164">
        <f t="shared" si="1022"/>
        <v>12.217599999999699</v>
      </c>
      <c r="BG2614" s="177">
        <f t="shared" si="1023"/>
        <v>9.3626252205785965E-2</v>
      </c>
      <c r="BH2614" s="178">
        <f t="shared" si="1024"/>
        <v>1.9725813492062205E-4</v>
      </c>
      <c r="BI2614" s="179" t="str">
        <f t="shared" si="1025"/>
        <v/>
      </c>
      <c r="BJ2614" s="179" t="str">
        <f t="shared" si="1021"/>
        <v/>
      </c>
    </row>
    <row r="2615" spans="2:62" ht="20.100000000000001" customHeight="1" x14ac:dyDescent="0.25">
      <c r="B2615" s="147"/>
      <c r="C2615" s="151">
        <v>1934</v>
      </c>
      <c r="D2615" s="147">
        <f t="shared" si="1026"/>
        <v>2790.4882871924051</v>
      </c>
      <c r="E2615" s="170">
        <f t="shared" si="1027"/>
        <v>4.9746388016292451E-7</v>
      </c>
      <c r="F2615" s="170">
        <f t="shared" si="1028"/>
        <v>0.99990651466635738</v>
      </c>
      <c r="G2615" s="147">
        <f t="shared" si="1029"/>
        <v>4.9746388016292451E-7</v>
      </c>
      <c r="H2615" s="147" t="str">
        <f t="shared" si="1030"/>
        <v/>
      </c>
      <c r="I2615" s="147" t="str">
        <f t="shared" si="1031"/>
        <v/>
      </c>
      <c r="J2615" s="147">
        <f t="shared" si="1032"/>
        <v>2.2943232773678625E-5</v>
      </c>
      <c r="K2615" s="147" t="str">
        <f t="shared" si="1033"/>
        <v/>
      </c>
      <c r="L2615" s="147" t="str">
        <f t="shared" si="1034"/>
        <v/>
      </c>
      <c r="P2615" s="151">
        <v>1934</v>
      </c>
      <c r="Q2615" s="147">
        <f t="shared" si="1035"/>
        <v>89745.19513871806</v>
      </c>
      <c r="R2615" s="170">
        <f t="shared" si="1036"/>
        <v>1.5467871330050109E-8</v>
      </c>
      <c r="S2615" s="170">
        <f t="shared" si="1037"/>
        <v>0.99990651466635738</v>
      </c>
      <c r="T2615" s="147">
        <f t="shared" si="1038"/>
        <v>1.5467871330050109E-8</v>
      </c>
      <c r="U2615" s="147" t="str">
        <f t="shared" si="1039"/>
        <v/>
      </c>
      <c r="V2615" s="147" t="str">
        <f t="shared" si="1040"/>
        <v/>
      </c>
      <c r="W2615" s="171">
        <f t="shared" si="1041"/>
        <v>2.0149982758549782E-7</v>
      </c>
      <c r="X2615" s="169" t="str">
        <f t="shared" si="1042"/>
        <v/>
      </c>
      <c r="Y2615" s="147" t="str">
        <f t="shared" si="1043"/>
        <v/>
      </c>
      <c r="AC2615" s="151">
        <v>1934</v>
      </c>
      <c r="AD2615" s="147">
        <f t="shared" si="1044"/>
        <v>3.7359999999999998</v>
      </c>
      <c r="AE2615" s="170">
        <f t="shared" si="1045"/>
        <v>3.7156507786293677E-4</v>
      </c>
      <c r="AF2615" s="170">
        <f t="shared" si="1046"/>
        <v>0.99990651466635738</v>
      </c>
      <c r="AG2615" s="147">
        <f t="shared" si="1047"/>
        <v>3.7156507786293677E-4</v>
      </c>
      <c r="AH2615" s="147" t="str">
        <f t="shared" si="1048"/>
        <v/>
      </c>
      <c r="AI2615" s="147" t="str">
        <f t="shared" si="1049"/>
        <v/>
      </c>
      <c r="AJ2615" s="169">
        <f t="shared" si="1050"/>
        <v>0</v>
      </c>
      <c r="AK2615" s="169" t="str">
        <f t="shared" si="1051"/>
        <v/>
      </c>
      <c r="AL2615" s="169" t="str">
        <f t="shared" si="1052"/>
        <v/>
      </c>
      <c r="AM2615" s="169"/>
      <c r="AN2615" s="169"/>
      <c r="AO2615" s="169"/>
      <c r="AP2615" s="169"/>
      <c r="AQ2615" s="169"/>
      <c r="AR2615" s="169"/>
      <c r="AS2615" s="169"/>
      <c r="AT2615" s="148"/>
      <c r="AU2615" s="149"/>
      <c r="AV2615" s="148"/>
      <c r="AW2615" s="173"/>
      <c r="AX2615" s="174"/>
      <c r="AY2615" s="175"/>
      <c r="AZ2615" s="175"/>
      <c r="BA2615" s="176"/>
      <c r="BB2615" s="176"/>
      <c r="BC2615" s="150"/>
      <c r="BE2615" s="151">
        <v>1911</v>
      </c>
      <c r="BF2615" s="164">
        <f t="shared" si="1022"/>
        <v>12.223999999999698</v>
      </c>
      <c r="BG2615" s="177">
        <f t="shared" si="1023"/>
        <v>9.3428994070865343E-2</v>
      </c>
      <c r="BH2615" s="178">
        <f t="shared" si="1024"/>
        <v>1.9688545269865021E-4</v>
      </c>
      <c r="BI2615" s="179" t="str">
        <f t="shared" si="1025"/>
        <v/>
      </c>
      <c r="BJ2615" s="179" t="str">
        <f t="shared" si="1021"/>
        <v/>
      </c>
    </row>
    <row r="2616" spans="2:62" ht="20.100000000000001" customHeight="1" x14ac:dyDescent="0.25">
      <c r="B2616" s="147"/>
      <c r="C2616" s="151">
        <v>1935</v>
      </c>
      <c r="D2616" s="147">
        <f t="shared" si="1026"/>
        <v>2793.4759620180926</v>
      </c>
      <c r="E2616" s="170">
        <f t="shared" si="1027"/>
        <v>4.90081131199498E-7</v>
      </c>
      <c r="F2616" s="170">
        <f t="shared" si="1028"/>
        <v>0.99990798987252594</v>
      </c>
      <c r="G2616" s="147">
        <f t="shared" si="1029"/>
        <v>4.90081131199498E-7</v>
      </c>
      <c r="H2616" s="147" t="str">
        <f t="shared" si="1030"/>
        <v/>
      </c>
      <c r="I2616" s="147" t="str">
        <f t="shared" si="1031"/>
        <v/>
      </c>
      <c r="J2616" s="147">
        <f t="shared" si="1032"/>
        <v>2.3174466899081445E-5</v>
      </c>
      <c r="K2616" s="147" t="str">
        <f t="shared" si="1033"/>
        <v/>
      </c>
      <c r="L2616" s="147" t="str">
        <f t="shared" si="1034"/>
        <v/>
      </c>
      <c r="P2616" s="151">
        <v>1935</v>
      </c>
      <c r="Q2616" s="147">
        <f t="shared" si="1035"/>
        <v>89841.282071414753</v>
      </c>
      <c r="R2616" s="170">
        <f t="shared" si="1036"/>
        <v>1.523831614909719E-8</v>
      </c>
      <c r="S2616" s="170">
        <f t="shared" si="1037"/>
        <v>0.99990798987252594</v>
      </c>
      <c r="T2616" s="147">
        <f t="shared" si="1038"/>
        <v>1.523831614909719E-8</v>
      </c>
      <c r="U2616" s="147" t="str">
        <f t="shared" si="1039"/>
        <v/>
      </c>
      <c r="V2616" s="147" t="str">
        <f t="shared" si="1040"/>
        <v/>
      </c>
      <c r="W2616" s="171">
        <f t="shared" si="1041"/>
        <v>1.9911821123301701E-7</v>
      </c>
      <c r="X2616" s="169" t="str">
        <f t="shared" si="1042"/>
        <v/>
      </c>
      <c r="Y2616" s="147" t="str">
        <f t="shared" si="1043"/>
        <v/>
      </c>
      <c r="AC2616" s="151">
        <v>1935</v>
      </c>
      <c r="AD2616" s="147">
        <f t="shared" si="1044"/>
        <v>3.74</v>
      </c>
      <c r="AE2616" s="170">
        <f t="shared" si="1045"/>
        <v>3.6605076455733496E-4</v>
      </c>
      <c r="AF2616" s="170">
        <f t="shared" si="1046"/>
        <v>0.99990798987252594</v>
      </c>
      <c r="AG2616" s="147">
        <f t="shared" si="1047"/>
        <v>3.6605076455733496E-4</v>
      </c>
      <c r="AH2616" s="147" t="str">
        <f t="shared" si="1048"/>
        <v/>
      </c>
      <c r="AI2616" s="147" t="str">
        <f t="shared" si="1049"/>
        <v/>
      </c>
      <c r="AJ2616" s="169">
        <f t="shared" si="1050"/>
        <v>0</v>
      </c>
      <c r="AK2616" s="169" t="str">
        <f t="shared" si="1051"/>
        <v/>
      </c>
      <c r="AL2616" s="169" t="str">
        <f t="shared" si="1052"/>
        <v/>
      </c>
      <c r="AM2616" s="169"/>
      <c r="AN2616" s="169"/>
      <c r="AO2616" s="169"/>
      <c r="AP2616" s="169"/>
      <c r="AQ2616" s="169"/>
      <c r="AR2616" s="169"/>
      <c r="AS2616" s="169"/>
      <c r="AT2616" s="148"/>
      <c r="AU2616" s="149"/>
      <c r="AV2616" s="148"/>
      <c r="AW2616" s="173"/>
      <c r="AX2616" s="174"/>
      <c r="AY2616" s="175"/>
      <c r="AZ2616" s="175"/>
      <c r="BA2616" s="176"/>
      <c r="BB2616" s="176"/>
      <c r="BC2616" s="150"/>
      <c r="BE2616" s="151">
        <v>1912</v>
      </c>
      <c r="BF2616" s="164">
        <f t="shared" si="1022"/>
        <v>12.230399999999698</v>
      </c>
      <c r="BG2616" s="177">
        <f t="shared" si="1023"/>
        <v>9.3232108618166692E-2</v>
      </c>
      <c r="BH2616" s="178">
        <f t="shared" si="1024"/>
        <v>1.9651333999186338E-4</v>
      </c>
      <c r="BI2616" s="179" t="str">
        <f t="shared" si="1025"/>
        <v/>
      </c>
      <c r="BJ2616" s="179" t="str">
        <f t="shared" si="1021"/>
        <v/>
      </c>
    </row>
    <row r="2617" spans="2:62" ht="20.100000000000001" customHeight="1" x14ac:dyDescent="0.25">
      <c r="B2617" s="147"/>
      <c r="C2617" s="151">
        <v>1936</v>
      </c>
      <c r="D2617" s="147">
        <f t="shared" si="1026"/>
        <v>2796.4636368437809</v>
      </c>
      <c r="E2617" s="170">
        <f t="shared" si="1027"/>
        <v>4.8280022307874741E-7</v>
      </c>
      <c r="F2617" s="170">
        <f t="shared" si="1028"/>
        <v>0.99990944317389574</v>
      </c>
      <c r="G2617" s="147">
        <f t="shared" si="1029"/>
        <v>4.8280022307874741E-7</v>
      </c>
      <c r="H2617" s="147" t="str">
        <f t="shared" si="1030"/>
        <v/>
      </c>
      <c r="I2617" s="147" t="str">
        <f t="shared" si="1031"/>
        <v/>
      </c>
      <c r="J2617" s="147">
        <f t="shared" si="1032"/>
        <v>2.3407656999707166E-5</v>
      </c>
      <c r="K2617" s="147" t="str">
        <f t="shared" si="1033"/>
        <v/>
      </c>
      <c r="L2617" s="147" t="str">
        <f t="shared" si="1034"/>
        <v/>
      </c>
      <c r="P2617" s="151">
        <v>1936</v>
      </c>
      <c r="Q2617" s="147">
        <f t="shared" si="1035"/>
        <v>89937.369004111446</v>
      </c>
      <c r="R2617" s="170">
        <f t="shared" si="1036"/>
        <v>1.5011927551917449E-8</v>
      </c>
      <c r="S2617" s="170">
        <f t="shared" si="1037"/>
        <v>0.99990944317389574</v>
      </c>
      <c r="T2617" s="147">
        <f t="shared" si="1038"/>
        <v>1.5011927551917449E-8</v>
      </c>
      <c r="U2617" s="147" t="str">
        <f t="shared" si="1039"/>
        <v/>
      </c>
      <c r="V2617" s="147" t="str">
        <f t="shared" si="1040"/>
        <v/>
      </c>
      <c r="W2617" s="171">
        <f t="shared" si="1041"/>
        <v>1.9676159605593669E-7</v>
      </c>
      <c r="X2617" s="169" t="str">
        <f t="shared" si="1042"/>
        <v/>
      </c>
      <c r="Y2617" s="147" t="str">
        <f t="shared" si="1043"/>
        <v/>
      </c>
      <c r="AC2617" s="151">
        <v>1936</v>
      </c>
      <c r="AD2617" s="147">
        <f t="shared" si="1044"/>
        <v>3.7439999999999998</v>
      </c>
      <c r="AE2617" s="170">
        <f t="shared" si="1045"/>
        <v>3.6061251808220806E-4</v>
      </c>
      <c r="AF2617" s="170">
        <f t="shared" si="1046"/>
        <v>0.99990944317389574</v>
      </c>
      <c r="AG2617" s="147">
        <f t="shared" si="1047"/>
        <v>3.6061251808220806E-4</v>
      </c>
      <c r="AH2617" s="147" t="str">
        <f t="shared" si="1048"/>
        <v/>
      </c>
      <c r="AI2617" s="147" t="str">
        <f t="shared" si="1049"/>
        <v/>
      </c>
      <c r="AJ2617" s="169">
        <f t="shared" si="1050"/>
        <v>0</v>
      </c>
      <c r="AK2617" s="169" t="str">
        <f t="shared" si="1051"/>
        <v/>
      </c>
      <c r="AL2617" s="169" t="str">
        <f t="shared" si="1052"/>
        <v/>
      </c>
      <c r="AM2617" s="169"/>
      <c r="AN2617" s="169"/>
      <c r="AO2617" s="169"/>
      <c r="AP2617" s="169"/>
      <c r="AQ2617" s="169"/>
      <c r="AR2617" s="169"/>
      <c r="AS2617" s="169"/>
      <c r="AT2617" s="148"/>
      <c r="AU2617" s="149"/>
      <c r="AV2617" s="148"/>
      <c r="AW2617" s="173"/>
      <c r="AX2617" s="174"/>
      <c r="AY2617" s="175"/>
      <c r="AZ2617" s="175"/>
      <c r="BA2617" s="176"/>
      <c r="BB2617" s="176"/>
      <c r="BC2617" s="150"/>
      <c r="BE2617" s="151">
        <v>1913</v>
      </c>
      <c r="BF2617" s="164">
        <f t="shared" si="1022"/>
        <v>12.236799999999697</v>
      </c>
      <c r="BG2617" s="177">
        <f t="shared" si="1023"/>
        <v>9.3035595278174829E-2</v>
      </c>
      <c r="BH2617" s="178">
        <f t="shared" si="1024"/>
        <v>1.9614179637379714E-4</v>
      </c>
      <c r="BI2617" s="179" t="str">
        <f t="shared" si="1025"/>
        <v/>
      </c>
      <c r="BJ2617" s="179" t="str">
        <f t="shared" si="1021"/>
        <v/>
      </c>
    </row>
    <row r="2618" spans="2:62" ht="20.100000000000001" customHeight="1" x14ac:dyDescent="0.25">
      <c r="B2618" s="147"/>
      <c r="C2618" s="151">
        <v>1937</v>
      </c>
      <c r="D2618" s="147">
        <f t="shared" si="1026"/>
        <v>2799.4513116694684</v>
      </c>
      <c r="E2618" s="170">
        <f t="shared" si="1027"/>
        <v>4.7561987405500276E-7</v>
      </c>
      <c r="F2618" s="170">
        <f t="shared" si="1028"/>
        <v>0.99991087487281605</v>
      </c>
      <c r="G2618" s="147">
        <f t="shared" si="1029"/>
        <v>4.7561987405500276E-7</v>
      </c>
      <c r="H2618" s="147" t="str">
        <f t="shared" si="1030"/>
        <v/>
      </c>
      <c r="I2618" s="147" t="str">
        <f t="shared" si="1031"/>
        <v/>
      </c>
      <c r="J2618" s="147">
        <f t="shared" si="1032"/>
        <v>2.3642815257739062E-5</v>
      </c>
      <c r="K2618" s="147" t="str">
        <f t="shared" si="1033"/>
        <v/>
      </c>
      <c r="L2618" s="147" t="str">
        <f t="shared" si="1034"/>
        <v/>
      </c>
      <c r="P2618" s="151">
        <v>1937</v>
      </c>
      <c r="Q2618" s="147">
        <f t="shared" si="1035"/>
        <v>90033.455936808168</v>
      </c>
      <c r="R2618" s="170">
        <f t="shared" si="1036"/>
        <v>1.4788665684608012E-8</v>
      </c>
      <c r="S2618" s="170">
        <f t="shared" si="1037"/>
        <v>0.99991087487281605</v>
      </c>
      <c r="T2618" s="147">
        <f t="shared" si="1038"/>
        <v>1.4788665684608012E-8</v>
      </c>
      <c r="U2618" s="147" t="str">
        <f t="shared" si="1039"/>
        <v/>
      </c>
      <c r="V2618" s="147" t="str">
        <f t="shared" si="1040"/>
        <v/>
      </c>
      <c r="W2618" s="171">
        <f t="shared" si="1041"/>
        <v>1.9442976112375089E-7</v>
      </c>
      <c r="X2618" s="169" t="str">
        <f t="shared" si="1042"/>
        <v/>
      </c>
      <c r="Y2618" s="147" t="str">
        <f t="shared" si="1043"/>
        <v/>
      </c>
      <c r="AC2618" s="151">
        <v>1937</v>
      </c>
      <c r="AD2618" s="147">
        <f t="shared" si="1044"/>
        <v>3.7480000000000002</v>
      </c>
      <c r="AE2618" s="170">
        <f t="shared" si="1045"/>
        <v>3.5524938107773336E-4</v>
      </c>
      <c r="AF2618" s="170">
        <f t="shared" si="1046"/>
        <v>0.99991087487281605</v>
      </c>
      <c r="AG2618" s="147">
        <f t="shared" si="1047"/>
        <v>3.5524938107773336E-4</v>
      </c>
      <c r="AH2618" s="147" t="str">
        <f t="shared" si="1048"/>
        <v/>
      </c>
      <c r="AI2618" s="147" t="str">
        <f t="shared" si="1049"/>
        <v/>
      </c>
      <c r="AJ2618" s="169">
        <f t="shared" si="1050"/>
        <v>0</v>
      </c>
      <c r="AK2618" s="169" t="str">
        <f t="shared" si="1051"/>
        <v/>
      </c>
      <c r="AL2618" s="169" t="str">
        <f t="shared" si="1052"/>
        <v/>
      </c>
      <c r="AM2618" s="169"/>
      <c r="AN2618" s="169"/>
      <c r="AO2618" s="169"/>
      <c r="AP2618" s="169"/>
      <c r="AQ2618" s="169"/>
      <c r="AR2618" s="169"/>
      <c r="AS2618" s="169"/>
      <c r="AT2618" s="148"/>
      <c r="AU2618" s="149"/>
      <c r="AV2618" s="148"/>
      <c r="AW2618" s="173"/>
      <c r="AX2618" s="174"/>
      <c r="AY2618" s="175"/>
      <c r="AZ2618" s="175"/>
      <c r="BA2618" s="176"/>
      <c r="BB2618" s="176"/>
      <c r="BC2618" s="150"/>
      <c r="BE2618" s="151">
        <v>1914</v>
      </c>
      <c r="BF2618" s="164">
        <f t="shared" si="1022"/>
        <v>12.243199999999696</v>
      </c>
      <c r="BG2618" s="177">
        <f t="shared" si="1023"/>
        <v>9.2839453481801032E-2</v>
      </c>
      <c r="BH2618" s="178">
        <f t="shared" si="1024"/>
        <v>1.9577082141629398E-4</v>
      </c>
      <c r="BI2618" s="179" t="str">
        <f t="shared" si="1025"/>
        <v/>
      </c>
      <c r="BJ2618" s="179" t="str">
        <f t="shared" si="1021"/>
        <v/>
      </c>
    </row>
    <row r="2619" spans="2:62" ht="20.100000000000001" customHeight="1" x14ac:dyDescent="0.25">
      <c r="B2619" s="147"/>
      <c r="C2619" s="151">
        <v>1938</v>
      </c>
      <c r="D2619" s="147">
        <f t="shared" si="1026"/>
        <v>2802.4389864951559</v>
      </c>
      <c r="E2619" s="170">
        <f t="shared" si="1027"/>
        <v>4.6853881664408918E-7</v>
      </c>
      <c r="F2619" s="170">
        <f t="shared" si="1028"/>
        <v>0.99991228526782761</v>
      </c>
      <c r="G2619" s="147">
        <f t="shared" si="1029"/>
        <v>4.6853881664408918E-7</v>
      </c>
      <c r="H2619" s="147" t="str">
        <f t="shared" si="1030"/>
        <v/>
      </c>
      <c r="I2619" s="147" t="str">
        <f t="shared" si="1031"/>
        <v/>
      </c>
      <c r="J2619" s="147">
        <f t="shared" si="1032"/>
        <v>2.3879953882898592E-5</v>
      </c>
      <c r="K2619" s="147" t="str">
        <f t="shared" si="1033"/>
        <v/>
      </c>
      <c r="L2619" s="147" t="str">
        <f t="shared" si="1034"/>
        <v/>
      </c>
      <c r="P2619" s="151">
        <v>1938</v>
      </c>
      <c r="Q2619" s="147">
        <f t="shared" si="1035"/>
        <v>90129.542869504861</v>
      </c>
      <c r="R2619" s="170">
        <f t="shared" si="1036"/>
        <v>1.4568491136705484E-8</v>
      </c>
      <c r="S2619" s="170">
        <f t="shared" si="1037"/>
        <v>0.99991228526782761</v>
      </c>
      <c r="T2619" s="147">
        <f t="shared" si="1038"/>
        <v>1.4568491136705484E-8</v>
      </c>
      <c r="U2619" s="147" t="str">
        <f t="shared" si="1039"/>
        <v/>
      </c>
      <c r="V2619" s="147" t="str">
        <f t="shared" si="1040"/>
        <v/>
      </c>
      <c r="W2619" s="171">
        <f t="shared" si="1041"/>
        <v>1.9212248694007782E-7</v>
      </c>
      <c r="X2619" s="169" t="str">
        <f t="shared" si="1042"/>
        <v/>
      </c>
      <c r="Y2619" s="147" t="str">
        <f t="shared" si="1043"/>
        <v/>
      </c>
      <c r="AC2619" s="151">
        <v>1938</v>
      </c>
      <c r="AD2619" s="147">
        <f t="shared" si="1044"/>
        <v>3.7519999999999998</v>
      </c>
      <c r="AE2619" s="170">
        <f t="shared" si="1045"/>
        <v>3.4996040683627421E-4</v>
      </c>
      <c r="AF2619" s="170">
        <f t="shared" si="1046"/>
        <v>0.99991228526782761</v>
      </c>
      <c r="AG2619" s="147">
        <f t="shared" si="1047"/>
        <v>3.4996040683627421E-4</v>
      </c>
      <c r="AH2619" s="147" t="str">
        <f t="shared" si="1048"/>
        <v/>
      </c>
      <c r="AI2619" s="147" t="str">
        <f t="shared" si="1049"/>
        <v/>
      </c>
      <c r="AJ2619" s="169">
        <f t="shared" si="1050"/>
        <v>0</v>
      </c>
      <c r="AK2619" s="169" t="str">
        <f t="shared" si="1051"/>
        <v/>
      </c>
      <c r="AL2619" s="169" t="str">
        <f t="shared" si="1052"/>
        <v/>
      </c>
      <c r="AM2619" s="169"/>
      <c r="AN2619" s="169"/>
      <c r="AO2619" s="169"/>
      <c r="AP2619" s="169"/>
      <c r="AQ2619" s="169"/>
      <c r="AR2619" s="169"/>
      <c r="AS2619" s="169"/>
      <c r="AT2619" s="148"/>
      <c r="AU2619" s="149"/>
      <c r="AV2619" s="148"/>
      <c r="AW2619" s="173"/>
      <c r="AX2619" s="174"/>
      <c r="AY2619" s="175"/>
      <c r="AZ2619" s="175"/>
      <c r="BA2619" s="176"/>
      <c r="BB2619" s="176"/>
      <c r="BC2619" s="150"/>
      <c r="BE2619" s="151">
        <v>1915</v>
      </c>
      <c r="BF2619" s="164">
        <f t="shared" si="1022"/>
        <v>12.249599999999695</v>
      </c>
      <c r="BG2619" s="177">
        <f t="shared" si="1023"/>
        <v>9.2643682660384738E-2</v>
      </c>
      <c r="BH2619" s="178">
        <f t="shared" si="1024"/>
        <v>1.9540041469014169E-4</v>
      </c>
      <c r="BI2619" s="179" t="str">
        <f t="shared" si="1025"/>
        <v/>
      </c>
      <c r="BJ2619" s="179" t="str">
        <f t="shared" si="1021"/>
        <v/>
      </c>
    </row>
    <row r="2620" spans="2:62" ht="20.100000000000001" customHeight="1" x14ac:dyDescent="0.25">
      <c r="B2620" s="147"/>
      <c r="C2620" s="151">
        <v>1939</v>
      </c>
      <c r="D2620" s="147">
        <f t="shared" si="1026"/>
        <v>2805.4266613208442</v>
      </c>
      <c r="E2620" s="170">
        <f t="shared" si="1027"/>
        <v>4.6155579749174139E-7</v>
      </c>
      <c r="F2620" s="170">
        <f t="shared" si="1028"/>
        <v>0.99991367465370573</v>
      </c>
      <c r="G2620" s="147">
        <f t="shared" si="1029"/>
        <v>4.6155579749174139E-7</v>
      </c>
      <c r="H2620" s="147" t="str">
        <f t="shared" si="1030"/>
        <v/>
      </c>
      <c r="I2620" s="147" t="str">
        <f t="shared" si="1031"/>
        <v/>
      </c>
      <c r="J2620" s="147">
        <f t="shared" si="1032"/>
        <v>2.4119085111936451E-5</v>
      </c>
      <c r="K2620" s="147" t="str">
        <f t="shared" si="1033"/>
        <v/>
      </c>
      <c r="L2620" s="147" t="str">
        <f t="shared" si="1034"/>
        <v/>
      </c>
      <c r="P2620" s="151">
        <v>1939</v>
      </c>
      <c r="Q2620" s="147">
        <f t="shared" si="1035"/>
        <v>90225.629802201554</v>
      </c>
      <c r="R2620" s="170">
        <f t="shared" si="1036"/>
        <v>1.4351364937093988E-8</v>
      </c>
      <c r="S2620" s="170">
        <f t="shared" si="1037"/>
        <v>0.99991367465370573</v>
      </c>
      <c r="T2620" s="147">
        <f t="shared" si="1038"/>
        <v>1.4351364937093988E-8</v>
      </c>
      <c r="U2620" s="147" t="str">
        <f t="shared" si="1039"/>
        <v/>
      </c>
      <c r="V2620" s="147" t="str">
        <f t="shared" si="1040"/>
        <v/>
      </c>
      <c r="W2620" s="171">
        <f t="shared" si="1041"/>
        <v>1.8983955543962353E-7</v>
      </c>
      <c r="X2620" s="169" t="str">
        <f t="shared" si="1042"/>
        <v/>
      </c>
      <c r="Y2620" s="147" t="str">
        <f t="shared" si="1043"/>
        <v/>
      </c>
      <c r="AC2620" s="151">
        <v>1939</v>
      </c>
      <c r="AD2620" s="147">
        <f t="shared" si="1044"/>
        <v>3.7560000000000002</v>
      </c>
      <c r="AE2620" s="170">
        <f t="shared" si="1045"/>
        <v>3.4474465920408354E-4</v>
      </c>
      <c r="AF2620" s="170">
        <f t="shared" si="1046"/>
        <v>0.99991367465370573</v>
      </c>
      <c r="AG2620" s="147">
        <f t="shared" si="1047"/>
        <v>3.4474465920408354E-4</v>
      </c>
      <c r="AH2620" s="147" t="str">
        <f t="shared" si="1048"/>
        <v/>
      </c>
      <c r="AI2620" s="147" t="str">
        <f t="shared" si="1049"/>
        <v/>
      </c>
      <c r="AJ2620" s="169">
        <f t="shared" si="1050"/>
        <v>0</v>
      </c>
      <c r="AK2620" s="169" t="str">
        <f t="shared" si="1051"/>
        <v/>
      </c>
      <c r="AL2620" s="169" t="str">
        <f t="shared" si="1052"/>
        <v/>
      </c>
      <c r="AM2620" s="169"/>
      <c r="AN2620" s="169"/>
      <c r="AO2620" s="169"/>
      <c r="AP2620" s="169"/>
      <c r="AQ2620" s="169"/>
      <c r="AR2620" s="169"/>
      <c r="AS2620" s="169"/>
      <c r="AT2620" s="148"/>
      <c r="AU2620" s="149"/>
      <c r="AV2620" s="148"/>
      <c r="AW2620" s="173"/>
      <c r="AX2620" s="174"/>
      <c r="AY2620" s="175"/>
      <c r="AZ2620" s="175"/>
      <c r="BA2620" s="176"/>
      <c r="BB2620" s="176"/>
      <c r="BC2620" s="150"/>
      <c r="BE2620" s="151">
        <v>1916</v>
      </c>
      <c r="BF2620" s="164">
        <f t="shared" si="1022"/>
        <v>12.255999999999695</v>
      </c>
      <c r="BG2620" s="177">
        <f t="shared" si="1023"/>
        <v>9.2448282245694596E-2</v>
      </c>
      <c r="BH2620" s="178">
        <f t="shared" si="1024"/>
        <v>1.9503057576461535E-4</v>
      </c>
      <c r="BI2620" s="179" t="str">
        <f t="shared" si="1025"/>
        <v/>
      </c>
      <c r="BJ2620" s="179" t="str">
        <f t="shared" si="1021"/>
        <v/>
      </c>
    </row>
    <row r="2621" spans="2:62" ht="20.100000000000001" customHeight="1" x14ac:dyDescent="0.25">
      <c r="B2621" s="147"/>
      <c r="C2621" s="151">
        <v>1940</v>
      </c>
      <c r="D2621" s="147">
        <f t="shared" si="1026"/>
        <v>2808.4143361465317</v>
      </c>
      <c r="E2621" s="170">
        <f t="shared" si="1027"/>
        <v>4.5466957724286317E-7</v>
      </c>
      <c r="F2621" s="170">
        <f t="shared" si="1028"/>
        <v>0.99991504332150205</v>
      </c>
      <c r="G2621" s="147">
        <f t="shared" si="1029"/>
        <v>4.5466957724286317E-7</v>
      </c>
      <c r="H2621" s="147" t="str">
        <f t="shared" si="1030"/>
        <v/>
      </c>
      <c r="I2621" s="147" t="str">
        <f t="shared" si="1031"/>
        <v/>
      </c>
      <c r="J2621" s="147">
        <f t="shared" si="1032"/>
        <v>2.4360221208116383E-5</v>
      </c>
      <c r="K2621" s="147" t="str">
        <f t="shared" si="1033"/>
        <v/>
      </c>
      <c r="L2621" s="147" t="str">
        <f t="shared" si="1034"/>
        <v/>
      </c>
      <c r="P2621" s="151">
        <v>1940</v>
      </c>
      <c r="Q2621" s="147">
        <f t="shared" si="1035"/>
        <v>90321.716734898248</v>
      </c>
      <c r="R2621" s="170">
        <f t="shared" si="1036"/>
        <v>1.4137248549940112E-8</v>
      </c>
      <c r="S2621" s="170">
        <f t="shared" si="1037"/>
        <v>0.99991504332150205</v>
      </c>
      <c r="T2621" s="147">
        <f t="shared" si="1038"/>
        <v>1.4137248549940112E-8</v>
      </c>
      <c r="U2621" s="147" t="str">
        <f t="shared" si="1039"/>
        <v/>
      </c>
      <c r="V2621" s="147" t="str">
        <f t="shared" si="1040"/>
        <v/>
      </c>
      <c r="W2621" s="171">
        <f t="shared" si="1041"/>
        <v>1.8758074998507722E-7</v>
      </c>
      <c r="X2621" s="169" t="str">
        <f t="shared" si="1042"/>
        <v/>
      </c>
      <c r="Y2621" s="147" t="str">
        <f t="shared" si="1043"/>
        <v/>
      </c>
      <c r="AC2621" s="151">
        <v>1940</v>
      </c>
      <c r="AD2621" s="147">
        <f t="shared" si="1044"/>
        <v>3.76</v>
      </c>
      <c r="AE2621" s="170">
        <f t="shared" si="1045"/>
        <v>3.3960121248365478E-4</v>
      </c>
      <c r="AF2621" s="170">
        <f t="shared" si="1046"/>
        <v>0.99991504332150205</v>
      </c>
      <c r="AG2621" s="147">
        <f t="shared" si="1047"/>
        <v>3.3960121248365478E-4</v>
      </c>
      <c r="AH2621" s="147" t="str">
        <f t="shared" si="1048"/>
        <v/>
      </c>
      <c r="AI2621" s="147" t="str">
        <f t="shared" si="1049"/>
        <v/>
      </c>
      <c r="AJ2621" s="169">
        <f t="shared" si="1050"/>
        <v>0</v>
      </c>
      <c r="AK2621" s="169" t="str">
        <f t="shared" si="1051"/>
        <v/>
      </c>
      <c r="AL2621" s="169" t="str">
        <f t="shared" si="1052"/>
        <v/>
      </c>
      <c r="AM2621" s="169"/>
      <c r="AN2621" s="169"/>
      <c r="AO2621" s="169"/>
      <c r="AP2621" s="169"/>
      <c r="AQ2621" s="169"/>
      <c r="AR2621" s="169"/>
      <c r="AS2621" s="169"/>
      <c r="AT2621" s="148"/>
      <c r="AU2621" s="149"/>
      <c r="AV2621" s="148"/>
      <c r="AW2621" s="173"/>
      <c r="AX2621" s="174"/>
      <c r="AY2621" s="175"/>
      <c r="AZ2621" s="175"/>
      <c r="BA2621" s="176"/>
      <c r="BB2621" s="176"/>
      <c r="BC2621" s="150"/>
      <c r="BE2621" s="151">
        <v>1917</v>
      </c>
      <c r="BF2621" s="164">
        <f t="shared" si="1022"/>
        <v>12.262399999999694</v>
      </c>
      <c r="BG2621" s="177">
        <f t="shared" si="1023"/>
        <v>9.2253251669929981E-2</v>
      </c>
      <c r="BH2621" s="178">
        <f t="shared" si="1024"/>
        <v>1.9466130420767169E-4</v>
      </c>
      <c r="BI2621" s="179" t="str">
        <f t="shared" si="1025"/>
        <v/>
      </c>
      <c r="BJ2621" s="179" t="str">
        <f t="shared" si="1021"/>
        <v/>
      </c>
    </row>
    <row r="2622" spans="2:62" ht="20.100000000000001" customHeight="1" x14ac:dyDescent="0.25">
      <c r="B2622" s="147"/>
      <c r="C2622" s="151">
        <v>1941</v>
      </c>
      <c r="D2622" s="147">
        <f t="shared" si="1026"/>
        <v>2811.4020109722192</v>
      </c>
      <c r="E2622" s="170">
        <f t="shared" si="1027"/>
        <v>4.4787893041159808E-7</v>
      </c>
      <c r="F2622" s="170">
        <f t="shared" si="1028"/>
        <v>0.99991639155858592</v>
      </c>
      <c r="G2622" s="147">
        <f t="shared" si="1029"/>
        <v>4.4787893041159808E-7</v>
      </c>
      <c r="H2622" s="147" t="str">
        <f t="shared" si="1030"/>
        <v/>
      </c>
      <c r="I2622" s="147" t="str">
        <f t="shared" si="1031"/>
        <v/>
      </c>
      <c r="J2622" s="147">
        <f t="shared" si="1032"/>
        <v>2.4603374460692405E-5</v>
      </c>
      <c r="K2622" s="147" t="str">
        <f t="shared" si="1033"/>
        <v/>
      </c>
      <c r="L2622" s="147" t="str">
        <f t="shared" si="1034"/>
        <v/>
      </c>
      <c r="P2622" s="151">
        <v>1941</v>
      </c>
      <c r="Q2622" s="147">
        <f t="shared" si="1035"/>
        <v>90417.80366759497</v>
      </c>
      <c r="R2622" s="170">
        <f t="shared" si="1036"/>
        <v>1.3926103870653129E-8</v>
      </c>
      <c r="S2622" s="170">
        <f t="shared" si="1037"/>
        <v>0.99991639155858592</v>
      </c>
      <c r="T2622" s="147">
        <f t="shared" si="1038"/>
        <v>1.3926103870653129E-8</v>
      </c>
      <c r="U2622" s="147" t="str">
        <f t="shared" si="1039"/>
        <v/>
      </c>
      <c r="V2622" s="147" t="str">
        <f t="shared" si="1040"/>
        <v/>
      </c>
      <c r="W2622" s="171">
        <f t="shared" si="1041"/>
        <v>1.853458553639208E-7</v>
      </c>
      <c r="X2622" s="169" t="str">
        <f t="shared" si="1042"/>
        <v/>
      </c>
      <c r="Y2622" s="147" t="str">
        <f t="shared" si="1043"/>
        <v/>
      </c>
      <c r="AC2622" s="151">
        <v>1941</v>
      </c>
      <c r="AD2622" s="147">
        <f t="shared" si="1044"/>
        <v>3.7640000000000002</v>
      </c>
      <c r="AE2622" s="170">
        <f t="shared" si="1045"/>
        <v>3.3452915133667672E-4</v>
      </c>
      <c r="AF2622" s="170">
        <f t="shared" si="1046"/>
        <v>0.99991639155858592</v>
      </c>
      <c r="AG2622" s="147">
        <f t="shared" si="1047"/>
        <v>3.3452915133667672E-4</v>
      </c>
      <c r="AH2622" s="147" t="str">
        <f t="shared" si="1048"/>
        <v/>
      </c>
      <c r="AI2622" s="147" t="str">
        <f t="shared" si="1049"/>
        <v/>
      </c>
      <c r="AJ2622" s="169">
        <f t="shared" si="1050"/>
        <v>0</v>
      </c>
      <c r="AK2622" s="169" t="str">
        <f t="shared" si="1051"/>
        <v/>
      </c>
      <c r="AL2622" s="169" t="str">
        <f t="shared" si="1052"/>
        <v/>
      </c>
      <c r="AM2622" s="169"/>
      <c r="AN2622" s="169"/>
      <c r="AO2622" s="169"/>
      <c r="AP2622" s="169"/>
      <c r="AQ2622" s="169"/>
      <c r="AR2622" s="169"/>
      <c r="AS2622" s="169"/>
      <c r="AT2622" s="148"/>
      <c r="AU2622" s="149"/>
      <c r="AV2622" s="148"/>
      <c r="AW2622" s="173"/>
      <c r="AX2622" s="174"/>
      <c r="AY2622" s="175"/>
      <c r="AZ2622" s="175"/>
      <c r="BA2622" s="176"/>
      <c r="BB2622" s="176"/>
      <c r="BC2622" s="150"/>
      <c r="BE2622" s="151">
        <v>1918</v>
      </c>
      <c r="BF2622" s="164">
        <f t="shared" si="1022"/>
        <v>12.268799999999693</v>
      </c>
      <c r="BG2622" s="177">
        <f t="shared" si="1023"/>
        <v>9.2058590365722309E-2</v>
      </c>
      <c r="BH2622" s="178">
        <f t="shared" si="1024"/>
        <v>1.9429259958562983E-4</v>
      </c>
      <c r="BI2622" s="179" t="str">
        <f t="shared" si="1025"/>
        <v/>
      </c>
      <c r="BJ2622" s="179" t="str">
        <f t="shared" si="1021"/>
        <v/>
      </c>
    </row>
    <row r="2623" spans="2:62" ht="20.100000000000001" customHeight="1" x14ac:dyDescent="0.25">
      <c r="B2623" s="147"/>
      <c r="C2623" s="151">
        <v>1942</v>
      </c>
      <c r="D2623" s="147">
        <f t="shared" si="1026"/>
        <v>2814.3896857979075</v>
      </c>
      <c r="E2623" s="170">
        <f t="shared" si="1027"/>
        <v>4.411826452522552E-7</v>
      </c>
      <c r="F2623" s="170">
        <f t="shared" si="1028"/>
        <v>0.99991771964868625</v>
      </c>
      <c r="G2623" s="147">
        <f t="shared" si="1029"/>
        <v>4.411826452522552E-7</v>
      </c>
      <c r="H2623" s="147" t="str">
        <f t="shared" si="1030"/>
        <v/>
      </c>
      <c r="I2623" s="147" t="str">
        <f t="shared" si="1031"/>
        <v/>
      </c>
      <c r="J2623" s="147">
        <f t="shared" si="1032"/>
        <v>2.4848557184377941E-5</v>
      </c>
      <c r="K2623" s="147" t="str">
        <f t="shared" si="1033"/>
        <v/>
      </c>
      <c r="L2623" s="147" t="str">
        <f t="shared" si="1034"/>
        <v/>
      </c>
      <c r="P2623" s="151">
        <v>1942</v>
      </c>
      <c r="Q2623" s="147">
        <f t="shared" si="1035"/>
        <v>90513.890600291663</v>
      </c>
      <c r="R2623" s="170">
        <f t="shared" si="1036"/>
        <v>1.3717893221871795E-8</v>
      </c>
      <c r="S2623" s="170">
        <f t="shared" si="1037"/>
        <v>0.99991771964868625</v>
      </c>
      <c r="T2623" s="147">
        <f t="shared" si="1038"/>
        <v>1.3717893221871795E-8</v>
      </c>
      <c r="U2623" s="147" t="str">
        <f t="shared" si="1039"/>
        <v/>
      </c>
      <c r="V2623" s="147" t="str">
        <f t="shared" si="1040"/>
        <v/>
      </c>
      <c r="W2623" s="171">
        <f t="shared" si="1041"/>
        <v>1.8313465778517284E-7</v>
      </c>
      <c r="X2623" s="169" t="str">
        <f t="shared" si="1042"/>
        <v/>
      </c>
      <c r="Y2623" s="147" t="str">
        <f t="shared" si="1043"/>
        <v/>
      </c>
      <c r="AC2623" s="151">
        <v>1942</v>
      </c>
      <c r="AD2623" s="147">
        <f t="shared" si="1044"/>
        <v>3.7679999999999998</v>
      </c>
      <c r="AE2623" s="170">
        <f t="shared" si="1045"/>
        <v>3.2952757068762962E-4</v>
      </c>
      <c r="AF2623" s="170">
        <f t="shared" si="1046"/>
        <v>0.99991771964868625</v>
      </c>
      <c r="AG2623" s="147">
        <f t="shared" si="1047"/>
        <v>3.2952757068762962E-4</v>
      </c>
      <c r="AH2623" s="147" t="str">
        <f t="shared" si="1048"/>
        <v/>
      </c>
      <c r="AI2623" s="147" t="str">
        <f t="shared" si="1049"/>
        <v/>
      </c>
      <c r="AJ2623" s="169">
        <f t="shared" si="1050"/>
        <v>0</v>
      </c>
      <c r="AK2623" s="169" t="str">
        <f t="shared" si="1051"/>
        <v/>
      </c>
      <c r="AL2623" s="169" t="str">
        <f t="shared" si="1052"/>
        <v/>
      </c>
      <c r="AM2623" s="169"/>
      <c r="AN2623" s="169"/>
      <c r="AO2623" s="169"/>
      <c r="AP2623" s="169"/>
      <c r="AQ2623" s="169"/>
      <c r="AR2623" s="169"/>
      <c r="AS2623" s="169"/>
      <c r="AT2623" s="148"/>
      <c r="AU2623" s="149"/>
      <c r="AV2623" s="148"/>
      <c r="AW2623" s="173"/>
      <c r="AX2623" s="174"/>
      <c r="AY2623" s="175"/>
      <c r="AZ2623" s="175"/>
      <c r="BA2623" s="176"/>
      <c r="BB2623" s="176"/>
      <c r="BC2623" s="150"/>
      <c r="BE2623" s="151">
        <v>1919</v>
      </c>
      <c r="BF2623" s="164">
        <f t="shared" si="1022"/>
        <v>12.275199999999693</v>
      </c>
      <c r="BG2623" s="177">
        <f t="shared" si="1023"/>
        <v>9.1864297766136679E-2</v>
      </c>
      <c r="BH2623" s="178">
        <f t="shared" si="1024"/>
        <v>1.9392446146429543E-4</v>
      </c>
      <c r="BI2623" s="179" t="str">
        <f t="shared" si="1025"/>
        <v/>
      </c>
      <c r="BJ2623" s="179" t="str">
        <f t="shared" si="1021"/>
        <v/>
      </c>
    </row>
    <row r="2624" spans="2:62" ht="20.100000000000001" customHeight="1" x14ac:dyDescent="0.25">
      <c r="B2624" s="147"/>
      <c r="C2624" s="151">
        <v>1943</v>
      </c>
      <c r="D2624" s="147">
        <f t="shared" si="1026"/>
        <v>2817.377360623595</v>
      </c>
      <c r="E2624" s="170">
        <f t="shared" si="1027"/>
        <v>4.3457952363107801E-7</v>
      </c>
      <c r="F2624" s="170">
        <f t="shared" si="1028"/>
        <v>0.99991902787193176</v>
      </c>
      <c r="G2624" s="147">
        <f t="shared" si="1029"/>
        <v>4.3457952363107801E-7</v>
      </c>
      <c r="H2624" s="147" t="str">
        <f t="shared" si="1030"/>
        <v/>
      </c>
      <c r="I2624" s="147" t="str">
        <f t="shared" si="1031"/>
        <v/>
      </c>
      <c r="J2624" s="147">
        <f t="shared" si="1032"/>
        <v>2.5095781718807774E-5</v>
      </c>
      <c r="K2624" s="147" t="str">
        <f t="shared" si="1033"/>
        <v/>
      </c>
      <c r="L2624" s="147" t="str">
        <f t="shared" si="1034"/>
        <v/>
      </c>
      <c r="P2624" s="151">
        <v>1943</v>
      </c>
      <c r="Q2624" s="147">
        <f t="shared" si="1035"/>
        <v>90609.977532988356</v>
      </c>
      <c r="R2624" s="170">
        <f t="shared" si="1036"/>
        <v>1.3512579349476475E-8</v>
      </c>
      <c r="S2624" s="170">
        <f t="shared" si="1037"/>
        <v>0.99991902787193176</v>
      </c>
      <c r="T2624" s="147">
        <f t="shared" si="1038"/>
        <v>1.3512579349476475E-8</v>
      </c>
      <c r="U2624" s="147" t="str">
        <f t="shared" si="1039"/>
        <v/>
      </c>
      <c r="V2624" s="147" t="str">
        <f t="shared" si="1040"/>
        <v/>
      </c>
      <c r="W2624" s="171">
        <f t="shared" si="1041"/>
        <v>1.8094694487604663E-7</v>
      </c>
      <c r="X2624" s="169" t="str">
        <f t="shared" si="1042"/>
        <v/>
      </c>
      <c r="Y2624" s="147" t="str">
        <f t="shared" si="1043"/>
        <v/>
      </c>
      <c r="AC2624" s="151">
        <v>1943</v>
      </c>
      <c r="AD2624" s="147">
        <f t="shared" si="1044"/>
        <v>3.7720000000000002</v>
      </c>
      <c r="AE2624" s="170">
        <f t="shared" si="1045"/>
        <v>3.24595575627992E-4</v>
      </c>
      <c r="AF2624" s="170">
        <f t="shared" si="1046"/>
        <v>0.99991902787193176</v>
      </c>
      <c r="AG2624" s="147">
        <f t="shared" si="1047"/>
        <v>3.24595575627992E-4</v>
      </c>
      <c r="AH2624" s="147" t="str">
        <f t="shared" si="1048"/>
        <v/>
      </c>
      <c r="AI2624" s="147" t="str">
        <f t="shared" si="1049"/>
        <v/>
      </c>
      <c r="AJ2624" s="169">
        <f t="shared" si="1050"/>
        <v>0</v>
      </c>
      <c r="AK2624" s="169" t="str">
        <f t="shared" si="1051"/>
        <v/>
      </c>
      <c r="AL2624" s="169" t="str">
        <f t="shared" si="1052"/>
        <v/>
      </c>
      <c r="AM2624" s="169"/>
      <c r="AN2624" s="169"/>
      <c r="AO2624" s="169"/>
      <c r="AP2624" s="169"/>
      <c r="AQ2624" s="169"/>
      <c r="AR2624" s="169"/>
      <c r="AS2624" s="169"/>
      <c r="AT2624" s="148"/>
      <c r="AU2624" s="149"/>
      <c r="AV2624" s="148"/>
      <c r="AW2624" s="173"/>
      <c r="AX2624" s="174"/>
      <c r="AY2624" s="175"/>
      <c r="AZ2624" s="175"/>
      <c r="BA2624" s="176"/>
      <c r="BB2624" s="176"/>
      <c r="BC2624" s="150"/>
      <c r="BE2624" s="151">
        <v>1920</v>
      </c>
      <c r="BF2624" s="164">
        <f t="shared" si="1022"/>
        <v>12.281599999999692</v>
      </c>
      <c r="BG2624" s="177">
        <f t="shared" si="1023"/>
        <v>9.1670373304672384E-2</v>
      </c>
      <c r="BH2624" s="178">
        <f t="shared" si="1024"/>
        <v>1.9355688940704552E-4</v>
      </c>
      <c r="BI2624" s="179" t="str">
        <f t="shared" si="1025"/>
        <v/>
      </c>
      <c r="BJ2624" s="179" t="str">
        <f t="shared" si="1021"/>
        <v/>
      </c>
    </row>
    <row r="2625" spans="2:62" ht="20.100000000000001" customHeight="1" x14ac:dyDescent="0.25">
      <c r="B2625" s="147"/>
      <c r="C2625" s="151">
        <v>1944</v>
      </c>
      <c r="D2625" s="147">
        <f t="shared" si="1026"/>
        <v>2820.3650354492834</v>
      </c>
      <c r="E2625" s="170">
        <f t="shared" si="1027"/>
        <v>4.2806838089881667E-7</v>
      </c>
      <c r="F2625" s="170">
        <f t="shared" si="1028"/>
        <v>0.99992031650489177</v>
      </c>
      <c r="G2625" s="147">
        <f t="shared" si="1029"/>
        <v>4.2806838089881667E-7</v>
      </c>
      <c r="H2625" s="147" t="str">
        <f t="shared" si="1030"/>
        <v/>
      </c>
      <c r="I2625" s="147" t="str">
        <f t="shared" si="1031"/>
        <v/>
      </c>
      <c r="J2625" s="147">
        <f t="shared" si="1032"/>
        <v>2.5345060427993086E-5</v>
      </c>
      <c r="K2625" s="147" t="str">
        <f t="shared" si="1033"/>
        <v/>
      </c>
      <c r="L2625" s="147" t="str">
        <f t="shared" si="1034"/>
        <v/>
      </c>
      <c r="P2625" s="151">
        <v>1944</v>
      </c>
      <c r="Q2625" s="147">
        <f t="shared" si="1035"/>
        <v>90706.064465685049</v>
      </c>
      <c r="R2625" s="170">
        <f t="shared" si="1036"/>
        <v>1.3310125418627866E-8</v>
      </c>
      <c r="S2625" s="170">
        <f t="shared" si="1037"/>
        <v>0.99992031650489177</v>
      </c>
      <c r="T2625" s="147">
        <f t="shared" si="1038"/>
        <v>1.3310125418627866E-8</v>
      </c>
      <c r="U2625" s="147" t="str">
        <f t="shared" si="1039"/>
        <v/>
      </c>
      <c r="V2625" s="147" t="str">
        <f t="shared" si="1040"/>
        <v/>
      </c>
      <c r="W2625" s="171">
        <f t="shared" si="1041"/>
        <v>1.787825056785461E-7</v>
      </c>
      <c r="X2625" s="169" t="str">
        <f t="shared" si="1042"/>
        <v/>
      </c>
      <c r="Y2625" s="147" t="str">
        <f t="shared" si="1043"/>
        <v/>
      </c>
      <c r="AC2625" s="151">
        <v>1944</v>
      </c>
      <c r="AD2625" s="147">
        <f t="shared" si="1044"/>
        <v>3.7759999999999998</v>
      </c>
      <c r="AE2625" s="170">
        <f t="shared" si="1045"/>
        <v>3.1973228132108387E-4</v>
      </c>
      <c r="AF2625" s="170">
        <f t="shared" si="1046"/>
        <v>0.99992031650489177</v>
      </c>
      <c r="AG2625" s="147">
        <f t="shared" si="1047"/>
        <v>3.1973228132108387E-4</v>
      </c>
      <c r="AH2625" s="147" t="str">
        <f t="shared" si="1048"/>
        <v/>
      </c>
      <c r="AI2625" s="147" t="str">
        <f t="shared" si="1049"/>
        <v/>
      </c>
      <c r="AJ2625" s="169">
        <f t="shared" si="1050"/>
        <v>0</v>
      </c>
      <c r="AK2625" s="169" t="str">
        <f t="shared" si="1051"/>
        <v/>
      </c>
      <c r="AL2625" s="169" t="str">
        <f t="shared" si="1052"/>
        <v/>
      </c>
      <c r="AM2625" s="169"/>
      <c r="AN2625" s="169"/>
      <c r="AO2625" s="169"/>
      <c r="AP2625" s="169"/>
      <c r="AQ2625" s="169"/>
      <c r="AR2625" s="169"/>
      <c r="AS2625" s="169"/>
      <c r="AT2625" s="148"/>
      <c r="AU2625" s="149"/>
      <c r="AV2625" s="148"/>
      <c r="AW2625" s="173"/>
      <c r="AX2625" s="174"/>
      <c r="AY2625" s="175"/>
      <c r="AZ2625" s="175"/>
      <c r="BA2625" s="176"/>
      <c r="BB2625" s="176"/>
      <c r="BC2625" s="150"/>
      <c r="BE2625" s="151">
        <v>1921</v>
      </c>
      <c r="BF2625" s="164">
        <f t="shared" si="1022"/>
        <v>12.287999999999691</v>
      </c>
      <c r="BG2625" s="177">
        <f t="shared" si="1023"/>
        <v>9.1476816415265338E-2</v>
      </c>
      <c r="BH2625" s="178">
        <f t="shared" si="1024"/>
        <v>1.9318988297674367E-4</v>
      </c>
      <c r="BI2625" s="179" t="str">
        <f t="shared" si="1025"/>
        <v/>
      </c>
      <c r="BJ2625" s="179" t="str">
        <f t="shared" ref="BJ2625:BJ2688" si="1053">IF($BG2625&lt;(1-$BC$717),$BH2625,"")</f>
        <v/>
      </c>
    </row>
    <row r="2626" spans="2:62" ht="20.100000000000001" customHeight="1" x14ac:dyDescent="0.25">
      <c r="B2626" s="147"/>
      <c r="C2626" s="151">
        <v>1945</v>
      </c>
      <c r="D2626" s="147">
        <f t="shared" si="1026"/>
        <v>2823.3527102749708</v>
      </c>
      <c r="E2626" s="170">
        <f t="shared" si="1027"/>
        <v>4.2164804576417615E-7</v>
      </c>
      <c r="F2626" s="170">
        <f t="shared" si="1028"/>
        <v>0.99992158582061641</v>
      </c>
      <c r="G2626" s="147">
        <f t="shared" si="1029"/>
        <v>4.2164804576417615E-7</v>
      </c>
      <c r="H2626" s="147" t="str">
        <f t="shared" si="1030"/>
        <v/>
      </c>
      <c r="I2626" s="147" t="str">
        <f t="shared" si="1031"/>
        <v/>
      </c>
      <c r="J2626" s="147">
        <f t="shared" si="1032"/>
        <v>2.5596405699768319E-5</v>
      </c>
      <c r="K2626" s="147" t="str">
        <f t="shared" si="1033"/>
        <v/>
      </c>
      <c r="L2626" s="147" t="str">
        <f t="shared" si="1034"/>
        <v/>
      </c>
      <c r="P2626" s="151">
        <v>1945</v>
      </c>
      <c r="Q2626" s="147">
        <f t="shared" si="1035"/>
        <v>90802.151398381771</v>
      </c>
      <c r="R2626" s="170">
        <f t="shared" si="1036"/>
        <v>1.311049500983129E-8</v>
      </c>
      <c r="S2626" s="170">
        <f t="shared" si="1037"/>
        <v>0.99992158582061641</v>
      </c>
      <c r="T2626" s="147">
        <f t="shared" si="1038"/>
        <v>1.311049500983129E-8</v>
      </c>
      <c r="U2626" s="147" t="str">
        <f t="shared" si="1039"/>
        <v/>
      </c>
      <c r="V2626" s="147" t="str">
        <f t="shared" si="1040"/>
        <v/>
      </c>
      <c r="W2626" s="171">
        <f t="shared" si="1041"/>
        <v>1.7664113064598223E-7</v>
      </c>
      <c r="X2626" s="169" t="str">
        <f t="shared" si="1042"/>
        <v/>
      </c>
      <c r="Y2626" s="147" t="str">
        <f t="shared" si="1043"/>
        <v/>
      </c>
      <c r="AC2626" s="151">
        <v>1945</v>
      </c>
      <c r="AD2626" s="147">
        <f t="shared" si="1044"/>
        <v>3.7800000000000002</v>
      </c>
      <c r="AE2626" s="170">
        <f t="shared" si="1045"/>
        <v>3.1493681290752155E-4</v>
      </c>
      <c r="AF2626" s="170">
        <f t="shared" si="1046"/>
        <v>0.99992158582061641</v>
      </c>
      <c r="AG2626" s="147">
        <f t="shared" si="1047"/>
        <v>3.1493681290752155E-4</v>
      </c>
      <c r="AH2626" s="147" t="str">
        <f t="shared" si="1048"/>
        <v/>
      </c>
      <c r="AI2626" s="147" t="str">
        <f t="shared" si="1049"/>
        <v/>
      </c>
      <c r="AJ2626" s="169">
        <f t="shared" si="1050"/>
        <v>0</v>
      </c>
      <c r="AK2626" s="169" t="str">
        <f t="shared" si="1051"/>
        <v/>
      </c>
      <c r="AL2626" s="169" t="str">
        <f t="shared" si="1052"/>
        <v/>
      </c>
      <c r="AM2626" s="169"/>
      <c r="AN2626" s="169"/>
      <c r="AO2626" s="169"/>
      <c r="AP2626" s="169"/>
      <c r="AQ2626" s="169"/>
      <c r="AR2626" s="169"/>
      <c r="AS2626" s="169"/>
      <c r="AT2626" s="148"/>
      <c r="AU2626" s="149"/>
      <c r="AV2626" s="148"/>
      <c r="AW2626" s="173"/>
      <c r="AX2626" s="174"/>
      <c r="AY2626" s="175"/>
      <c r="AZ2626" s="175"/>
      <c r="BA2626" s="176"/>
      <c r="BB2626" s="176"/>
      <c r="BC2626" s="150"/>
      <c r="BE2626" s="151">
        <v>1922</v>
      </c>
      <c r="BF2626" s="164">
        <f t="shared" ref="BF2626:BF2689" si="1054">BF2625+$BI$702</f>
        <v>12.29439999999969</v>
      </c>
      <c r="BG2626" s="177">
        <f t="shared" ref="BG2626:BG2689" si="1055">_xlfn.CHISQ.DIST.RT(BF2626,7)</f>
        <v>9.1283626532288595E-2</v>
      </c>
      <c r="BH2626" s="178">
        <f t="shared" ref="BH2626:BH2689" si="1056">BG2626-BG2627</f>
        <v>1.9282344173479626E-4</v>
      </c>
      <c r="BI2626" s="179" t="str">
        <f t="shared" ref="BI2626:BI2689" si="1057">IF(BG2626&lt;(1-$BC$709),BH2626,"")</f>
        <v/>
      </c>
      <c r="BJ2626" s="179" t="str">
        <f t="shared" si="1053"/>
        <v/>
      </c>
    </row>
    <row r="2627" spans="2:62" ht="20.100000000000001" customHeight="1" x14ac:dyDescent="0.25">
      <c r="B2627" s="147"/>
      <c r="C2627" s="151">
        <v>1946</v>
      </c>
      <c r="D2627" s="147">
        <f t="shared" si="1026"/>
        <v>2826.3403851006583</v>
      </c>
      <c r="E2627" s="170">
        <f t="shared" si="1027"/>
        <v>4.153173601680624E-7</v>
      </c>
      <c r="F2627" s="170">
        <f t="shared" si="1028"/>
        <v>0.99992283608867583</v>
      </c>
      <c r="G2627" s="147">
        <f t="shared" si="1029"/>
        <v>4.153173601680624E-7</v>
      </c>
      <c r="H2627" s="147" t="str">
        <f t="shared" si="1030"/>
        <v/>
      </c>
      <c r="I2627" s="147" t="str">
        <f t="shared" si="1031"/>
        <v/>
      </c>
      <c r="J2627" s="147">
        <f t="shared" si="1032"/>
        <v>2.584982994523151E-5</v>
      </c>
      <c r="K2627" s="147" t="str">
        <f t="shared" si="1033"/>
        <v/>
      </c>
      <c r="L2627" s="147" t="str">
        <f t="shared" si="1034"/>
        <v/>
      </c>
      <c r="P2627" s="151">
        <v>1946</v>
      </c>
      <c r="Q2627" s="147">
        <f t="shared" si="1035"/>
        <v>90898.238331078464</v>
      </c>
      <c r="R2627" s="170">
        <f t="shared" si="1036"/>
        <v>1.2913652115027315E-8</v>
      </c>
      <c r="S2627" s="170">
        <f t="shared" si="1037"/>
        <v>0.99992283608867583</v>
      </c>
      <c r="T2627" s="147">
        <f t="shared" si="1038"/>
        <v>1.2913652115027315E-8</v>
      </c>
      <c r="U2627" s="147" t="str">
        <f t="shared" si="1039"/>
        <v/>
      </c>
      <c r="V2627" s="147" t="str">
        <f t="shared" si="1040"/>
        <v/>
      </c>
      <c r="W2627" s="171">
        <f t="shared" si="1041"/>
        <v>1.7452261163942607E-7</v>
      </c>
      <c r="X2627" s="169" t="str">
        <f t="shared" si="1042"/>
        <v/>
      </c>
      <c r="Y2627" s="147" t="str">
        <f t="shared" si="1043"/>
        <v/>
      </c>
      <c r="AC2627" s="151">
        <v>1946</v>
      </c>
      <c r="AD2627" s="147">
        <f t="shared" si="1044"/>
        <v>3.7839999999999998</v>
      </c>
      <c r="AE2627" s="170">
        <f t="shared" si="1045"/>
        <v>3.1020830541130824E-4</v>
      </c>
      <c r="AF2627" s="170">
        <f t="shared" si="1046"/>
        <v>0.99992283608867583</v>
      </c>
      <c r="AG2627" s="147">
        <f t="shared" si="1047"/>
        <v>3.1020830541130824E-4</v>
      </c>
      <c r="AH2627" s="147" t="str">
        <f t="shared" si="1048"/>
        <v/>
      </c>
      <c r="AI2627" s="147" t="str">
        <f t="shared" si="1049"/>
        <v/>
      </c>
      <c r="AJ2627" s="169">
        <f t="shared" si="1050"/>
        <v>0</v>
      </c>
      <c r="AK2627" s="169" t="str">
        <f t="shared" si="1051"/>
        <v/>
      </c>
      <c r="AL2627" s="169" t="str">
        <f t="shared" si="1052"/>
        <v/>
      </c>
      <c r="AM2627" s="169"/>
      <c r="AN2627" s="169"/>
      <c r="AO2627" s="169"/>
      <c r="AP2627" s="169"/>
      <c r="AQ2627" s="169"/>
      <c r="AR2627" s="169"/>
      <c r="AS2627" s="169"/>
      <c r="AT2627" s="148"/>
      <c r="AU2627" s="149"/>
      <c r="AV2627" s="148"/>
      <c r="AW2627" s="173"/>
      <c r="AX2627" s="174"/>
      <c r="AY2627" s="175"/>
      <c r="AZ2627" s="175"/>
      <c r="BA2627" s="176"/>
      <c r="BB2627" s="176"/>
      <c r="BC2627" s="150"/>
      <c r="BE2627" s="151">
        <v>1923</v>
      </c>
      <c r="BF2627" s="164">
        <f t="shared" si="1054"/>
        <v>12.30079999999969</v>
      </c>
      <c r="BG2627" s="177">
        <f t="shared" si="1055"/>
        <v>9.1090803090553799E-2</v>
      </c>
      <c r="BH2627" s="178">
        <f t="shared" si="1056"/>
        <v>1.9245756524091662E-4</v>
      </c>
      <c r="BI2627" s="179" t="str">
        <f t="shared" si="1057"/>
        <v/>
      </c>
      <c r="BJ2627" s="179" t="str">
        <f t="shared" si="1053"/>
        <v/>
      </c>
    </row>
    <row r="2628" spans="2:62" ht="20.100000000000001" customHeight="1" x14ac:dyDescent="0.25">
      <c r="B2628" s="147"/>
      <c r="C2628" s="151">
        <v>1947</v>
      </c>
      <c r="D2628" s="147">
        <f t="shared" si="1026"/>
        <v>2829.3280599263467</v>
      </c>
      <c r="E2628" s="170">
        <f t="shared" si="1027"/>
        <v>4.0907517915868865E-7</v>
      </c>
      <c r="F2628" s="170">
        <f t="shared" si="1028"/>
        <v>0.99992406757520025</v>
      </c>
      <c r="G2628" s="147">
        <f t="shared" si="1029"/>
        <v>4.0907517915868865E-7</v>
      </c>
      <c r="H2628" s="147" t="str">
        <f t="shared" si="1030"/>
        <v/>
      </c>
      <c r="I2628" s="147" t="str">
        <f t="shared" si="1031"/>
        <v/>
      </c>
      <c r="J2628" s="147">
        <f t="shared" si="1032"/>
        <v>2.6105345598176618E-5</v>
      </c>
      <c r="K2628" s="147" t="str">
        <f t="shared" si="1033"/>
        <v/>
      </c>
      <c r="L2628" s="147" t="str">
        <f t="shared" si="1034"/>
        <v/>
      </c>
      <c r="P2628" s="151">
        <v>1947</v>
      </c>
      <c r="Q2628" s="147">
        <f t="shared" si="1035"/>
        <v>90994.325263775158</v>
      </c>
      <c r="R2628" s="170">
        <f t="shared" si="1036"/>
        <v>1.2719561133707765E-8</v>
      </c>
      <c r="S2628" s="170">
        <f t="shared" si="1037"/>
        <v>0.99992406757520025</v>
      </c>
      <c r="T2628" s="147">
        <f t="shared" si="1038"/>
        <v>1.2719561133707765E-8</v>
      </c>
      <c r="U2628" s="147" t="str">
        <f t="shared" si="1039"/>
        <v/>
      </c>
      <c r="V2628" s="147" t="str">
        <f t="shared" si="1040"/>
        <v/>
      </c>
      <c r="W2628" s="171">
        <f t="shared" si="1041"/>
        <v>1.7242674192408261E-7</v>
      </c>
      <c r="X2628" s="169" t="str">
        <f t="shared" si="1042"/>
        <v/>
      </c>
      <c r="Y2628" s="147" t="str">
        <f t="shared" si="1043"/>
        <v/>
      </c>
      <c r="AC2628" s="151">
        <v>1947</v>
      </c>
      <c r="AD2628" s="147">
        <f t="shared" si="1044"/>
        <v>3.7880000000000003</v>
      </c>
      <c r="AE2628" s="170">
        <f t="shared" si="1045"/>
        <v>3.0554590364653564E-4</v>
      </c>
      <c r="AF2628" s="170">
        <f t="shared" si="1046"/>
        <v>0.99992406757520025</v>
      </c>
      <c r="AG2628" s="147">
        <f t="shared" si="1047"/>
        <v>3.0554590364653564E-4</v>
      </c>
      <c r="AH2628" s="147" t="str">
        <f t="shared" si="1048"/>
        <v/>
      </c>
      <c r="AI2628" s="147" t="str">
        <f t="shared" si="1049"/>
        <v/>
      </c>
      <c r="AJ2628" s="169">
        <f t="shared" si="1050"/>
        <v>0</v>
      </c>
      <c r="AK2628" s="169" t="str">
        <f t="shared" si="1051"/>
        <v/>
      </c>
      <c r="AL2628" s="169" t="str">
        <f t="shared" si="1052"/>
        <v/>
      </c>
      <c r="AM2628" s="169"/>
      <c r="AN2628" s="169"/>
      <c r="AO2628" s="169"/>
      <c r="AP2628" s="169"/>
      <c r="AQ2628" s="169"/>
      <c r="AR2628" s="169"/>
      <c r="AS2628" s="169"/>
      <c r="AT2628" s="148"/>
      <c r="AU2628" s="149"/>
      <c r="AV2628" s="148"/>
      <c r="AW2628" s="173"/>
      <c r="AX2628" s="174"/>
      <c r="AY2628" s="175"/>
      <c r="AZ2628" s="175"/>
      <c r="BA2628" s="176"/>
      <c r="BB2628" s="176"/>
      <c r="BC2628" s="150"/>
      <c r="BE2628" s="151">
        <v>1924</v>
      </c>
      <c r="BF2628" s="164">
        <f t="shared" si="1054"/>
        <v>12.307199999999689</v>
      </c>
      <c r="BG2628" s="177">
        <f t="shared" si="1055"/>
        <v>9.0898345525312882E-2</v>
      </c>
      <c r="BH2628" s="178">
        <f t="shared" si="1056"/>
        <v>1.9209225305392985E-4</v>
      </c>
      <c r="BI2628" s="179" t="str">
        <f t="shared" si="1057"/>
        <v/>
      </c>
      <c r="BJ2628" s="179" t="str">
        <f t="shared" si="1053"/>
        <v/>
      </c>
    </row>
    <row r="2629" spans="2:62" ht="20.100000000000001" customHeight="1" x14ac:dyDescent="0.25">
      <c r="B2629" s="147"/>
      <c r="C2629" s="151">
        <v>1948</v>
      </c>
      <c r="D2629" s="147">
        <f t="shared" si="1026"/>
        <v>2832.3157347520341</v>
      </c>
      <c r="E2629" s="170">
        <f t="shared" si="1027"/>
        <v>4.0292037076750791E-7</v>
      </c>
      <c r="F2629" s="170">
        <f t="shared" si="1028"/>
        <v>0.99992528054291829</v>
      </c>
      <c r="G2629" s="147">
        <f t="shared" si="1029"/>
        <v>4.0292037076750791E-7</v>
      </c>
      <c r="H2629" s="147" t="str">
        <f t="shared" si="1030"/>
        <v/>
      </c>
      <c r="I2629" s="147" t="str">
        <f t="shared" si="1031"/>
        <v/>
      </c>
      <c r="J2629" s="147">
        <f t="shared" si="1032"/>
        <v>2.6362965114518206E-5</v>
      </c>
      <c r="K2629" s="147" t="str">
        <f t="shared" si="1033"/>
        <v/>
      </c>
      <c r="L2629" s="147" t="str">
        <f t="shared" si="1034"/>
        <v/>
      </c>
      <c r="P2629" s="151">
        <v>1948</v>
      </c>
      <c r="Q2629" s="147">
        <f t="shared" si="1035"/>
        <v>91090.412196471851</v>
      </c>
      <c r="R2629" s="170">
        <f t="shared" si="1036"/>
        <v>1.2528186869058207E-8</v>
      </c>
      <c r="S2629" s="170">
        <f t="shared" si="1037"/>
        <v>0.99992528054291829</v>
      </c>
      <c r="T2629" s="147">
        <f t="shared" si="1038"/>
        <v>1.2528186869058207E-8</v>
      </c>
      <c r="U2629" s="147" t="str">
        <f t="shared" si="1039"/>
        <v/>
      </c>
      <c r="V2629" s="147" t="str">
        <f t="shared" si="1040"/>
        <v/>
      </c>
      <c r="W2629" s="171">
        <f t="shared" si="1041"/>
        <v>1.7035331616560637E-7</v>
      </c>
      <c r="X2629" s="169" t="str">
        <f t="shared" si="1042"/>
        <v/>
      </c>
      <c r="Y2629" s="147" t="str">
        <f t="shared" si="1043"/>
        <v/>
      </c>
      <c r="AC2629" s="151">
        <v>1948</v>
      </c>
      <c r="AD2629" s="147">
        <f t="shared" si="1044"/>
        <v>3.7919999999999998</v>
      </c>
      <c r="AE2629" s="170">
        <f t="shared" si="1045"/>
        <v>3.0094876212471999E-4</v>
      </c>
      <c r="AF2629" s="170">
        <f t="shared" si="1046"/>
        <v>0.99992528054291829</v>
      </c>
      <c r="AG2629" s="147">
        <f t="shared" si="1047"/>
        <v>3.0094876212471999E-4</v>
      </c>
      <c r="AH2629" s="147" t="str">
        <f t="shared" si="1048"/>
        <v/>
      </c>
      <c r="AI2629" s="147" t="str">
        <f t="shared" si="1049"/>
        <v/>
      </c>
      <c r="AJ2629" s="169">
        <f t="shared" si="1050"/>
        <v>0</v>
      </c>
      <c r="AK2629" s="169" t="str">
        <f t="shared" si="1051"/>
        <v/>
      </c>
      <c r="AL2629" s="169" t="str">
        <f t="shared" si="1052"/>
        <v/>
      </c>
      <c r="AM2629" s="169"/>
      <c r="AN2629" s="169"/>
      <c r="AO2629" s="169"/>
      <c r="AP2629" s="169"/>
      <c r="AQ2629" s="169"/>
      <c r="AR2629" s="169"/>
      <c r="AS2629" s="169"/>
      <c r="AT2629" s="148"/>
      <c r="AU2629" s="149"/>
      <c r="AV2629" s="148"/>
      <c r="AW2629" s="173"/>
      <c r="AX2629" s="174"/>
      <c r="AY2629" s="175"/>
      <c r="AZ2629" s="175"/>
      <c r="BA2629" s="176"/>
      <c r="BB2629" s="176"/>
      <c r="BC2629" s="150"/>
      <c r="BE2629" s="151">
        <v>1925</v>
      </c>
      <c r="BF2629" s="164">
        <f t="shared" si="1054"/>
        <v>12.313599999999688</v>
      </c>
      <c r="BG2629" s="177">
        <f t="shared" si="1055"/>
        <v>9.0706253272258952E-2</v>
      </c>
      <c r="BH2629" s="178">
        <f t="shared" si="1056"/>
        <v>1.9172750473138434E-4</v>
      </c>
      <c r="BI2629" s="179" t="str">
        <f t="shared" si="1057"/>
        <v/>
      </c>
      <c r="BJ2629" s="179" t="str">
        <f t="shared" si="1053"/>
        <v/>
      </c>
    </row>
    <row r="2630" spans="2:62" ht="20.100000000000001" customHeight="1" x14ac:dyDescent="0.25">
      <c r="B2630" s="147"/>
      <c r="C2630" s="151">
        <v>1949</v>
      </c>
      <c r="D2630" s="147">
        <f t="shared" si="1026"/>
        <v>2835.3034095777216</v>
      </c>
      <c r="E2630" s="170">
        <f t="shared" si="1027"/>
        <v>3.9685181588596833E-7</v>
      </c>
      <c r="F2630" s="170">
        <f t="shared" si="1028"/>
        <v>0.99992647525119593</v>
      </c>
      <c r="G2630" s="147">
        <f t="shared" si="1029"/>
        <v>3.9685181588596833E-7</v>
      </c>
      <c r="H2630" s="147" t="str">
        <f t="shared" si="1030"/>
        <v/>
      </c>
      <c r="I2630" s="147" t="str">
        <f t="shared" si="1031"/>
        <v/>
      </c>
      <c r="J2630" s="147">
        <f t="shared" si="1032"/>
        <v>2.6622700971709555E-5</v>
      </c>
      <c r="K2630" s="147" t="str">
        <f t="shared" si="1033"/>
        <v/>
      </c>
      <c r="L2630" s="147" t="str">
        <f t="shared" si="1034"/>
        <v/>
      </c>
      <c r="P2630" s="151">
        <v>1949</v>
      </c>
      <c r="Q2630" s="147">
        <f t="shared" si="1035"/>
        <v>91186.499129168573</v>
      </c>
      <c r="R2630" s="170">
        <f t="shared" si="1036"/>
        <v>1.2339494524125963E-8</v>
      </c>
      <c r="S2630" s="170">
        <f t="shared" si="1037"/>
        <v>0.99992647525119593</v>
      </c>
      <c r="T2630" s="147">
        <f t="shared" si="1038"/>
        <v>1.2339494524125963E-8</v>
      </c>
      <c r="U2630" s="147" t="str">
        <f t="shared" si="1039"/>
        <v/>
      </c>
      <c r="V2630" s="147" t="str">
        <f t="shared" si="1040"/>
        <v/>
      </c>
      <c r="W2630" s="171">
        <f t="shared" si="1041"/>
        <v>1.6830213042634232E-7</v>
      </c>
      <c r="X2630" s="169" t="str">
        <f t="shared" si="1042"/>
        <v/>
      </c>
      <c r="Y2630" s="147" t="str">
        <f t="shared" si="1043"/>
        <v/>
      </c>
      <c r="AC2630" s="151">
        <v>1949</v>
      </c>
      <c r="AD2630" s="147">
        <f t="shared" si="1044"/>
        <v>3.7960000000000003</v>
      </c>
      <c r="AE2630" s="170">
        <f t="shared" si="1045"/>
        <v>2.9641604496274878E-4</v>
      </c>
      <c r="AF2630" s="170">
        <f t="shared" si="1046"/>
        <v>0.99992647525119593</v>
      </c>
      <c r="AG2630" s="147">
        <f t="shared" si="1047"/>
        <v>2.9641604496274878E-4</v>
      </c>
      <c r="AH2630" s="147" t="str">
        <f t="shared" si="1048"/>
        <v/>
      </c>
      <c r="AI2630" s="147" t="str">
        <f t="shared" si="1049"/>
        <v/>
      </c>
      <c r="AJ2630" s="169">
        <f t="shared" si="1050"/>
        <v>0</v>
      </c>
      <c r="AK2630" s="169" t="str">
        <f t="shared" si="1051"/>
        <v/>
      </c>
      <c r="AL2630" s="169" t="str">
        <f t="shared" si="1052"/>
        <v/>
      </c>
      <c r="AM2630" s="169"/>
      <c r="AN2630" s="169"/>
      <c r="AO2630" s="169"/>
      <c r="AP2630" s="169"/>
      <c r="AQ2630" s="169"/>
      <c r="AR2630" s="169"/>
      <c r="AS2630" s="169"/>
      <c r="AT2630" s="148"/>
      <c r="AU2630" s="149"/>
      <c r="AV2630" s="148"/>
      <c r="AW2630" s="173"/>
      <c r="AX2630" s="174"/>
      <c r="AY2630" s="175"/>
      <c r="AZ2630" s="175"/>
      <c r="BA2630" s="176"/>
      <c r="BB2630" s="176"/>
      <c r="BC2630" s="150"/>
      <c r="BE2630" s="151">
        <v>1926</v>
      </c>
      <c r="BF2630" s="164">
        <f t="shared" si="1054"/>
        <v>12.319999999999688</v>
      </c>
      <c r="BG2630" s="177">
        <f t="shared" si="1055"/>
        <v>9.0514525767527568E-2</v>
      </c>
      <c r="BH2630" s="178">
        <f t="shared" si="1056"/>
        <v>1.913633198290382E-4</v>
      </c>
      <c r="BI2630" s="179" t="str">
        <f t="shared" si="1057"/>
        <v/>
      </c>
      <c r="BJ2630" s="179" t="str">
        <f t="shared" si="1053"/>
        <v/>
      </c>
    </row>
    <row r="2631" spans="2:62" ht="20.100000000000001" customHeight="1" x14ac:dyDescent="0.25">
      <c r="B2631" s="147"/>
      <c r="C2631" s="151">
        <v>1950</v>
      </c>
      <c r="D2631" s="147">
        <f t="shared" si="1026"/>
        <v>2838.29108440341</v>
      </c>
      <c r="E2631" s="170">
        <f t="shared" si="1027"/>
        <v>3.9086840814311135E-7</v>
      </c>
      <c r="F2631" s="170">
        <f t="shared" si="1028"/>
        <v>0.99992765195607491</v>
      </c>
      <c r="G2631" s="147">
        <f t="shared" si="1029"/>
        <v>3.9086840814311135E-7</v>
      </c>
      <c r="H2631" s="147" t="str">
        <f t="shared" si="1030"/>
        <v/>
      </c>
      <c r="I2631" s="147" t="str">
        <f t="shared" si="1031"/>
        <v/>
      </c>
      <c r="J2631" s="147">
        <f t="shared" si="1032"/>
        <v>2.68845656681524E-5</v>
      </c>
      <c r="K2631" s="147" t="str">
        <f t="shared" si="1033"/>
        <v/>
      </c>
      <c r="L2631" s="147" t="str">
        <f t="shared" si="1034"/>
        <v/>
      </c>
      <c r="P2631" s="151">
        <v>1950</v>
      </c>
      <c r="Q2631" s="147">
        <f t="shared" si="1035"/>
        <v>91282.586061865266</v>
      </c>
      <c r="R2631" s="170">
        <f t="shared" si="1036"/>
        <v>1.2153449698014382E-8</v>
      </c>
      <c r="S2631" s="170">
        <f t="shared" si="1037"/>
        <v>0.99992765195607491</v>
      </c>
      <c r="T2631" s="147">
        <f t="shared" si="1038"/>
        <v>1.2153449698014382E-8</v>
      </c>
      <c r="U2631" s="147" t="str">
        <f t="shared" si="1039"/>
        <v/>
      </c>
      <c r="V2631" s="147" t="str">
        <f t="shared" si="1040"/>
        <v/>
      </c>
      <c r="W2631" s="171">
        <f t="shared" si="1041"/>
        <v>1.6627298216150826E-7</v>
      </c>
      <c r="X2631" s="169" t="str">
        <f t="shared" si="1042"/>
        <v/>
      </c>
      <c r="Y2631" s="147" t="str">
        <f t="shared" si="1043"/>
        <v/>
      </c>
      <c r="AC2631" s="151">
        <v>1950</v>
      </c>
      <c r="AD2631" s="147">
        <f t="shared" si="1044"/>
        <v>3.8</v>
      </c>
      <c r="AE2631" s="170">
        <f t="shared" si="1045"/>
        <v>2.9194692579146027E-4</v>
      </c>
      <c r="AF2631" s="170">
        <f t="shared" si="1046"/>
        <v>0.99992765195607491</v>
      </c>
      <c r="AG2631" s="147">
        <f t="shared" si="1047"/>
        <v>2.9194692579146027E-4</v>
      </c>
      <c r="AH2631" s="147" t="str">
        <f t="shared" si="1048"/>
        <v/>
      </c>
      <c r="AI2631" s="147" t="str">
        <f t="shared" si="1049"/>
        <v/>
      </c>
      <c r="AJ2631" s="169">
        <f t="shared" si="1050"/>
        <v>0</v>
      </c>
      <c r="AK2631" s="169" t="str">
        <f t="shared" si="1051"/>
        <v/>
      </c>
      <c r="AL2631" s="169" t="str">
        <f t="shared" si="1052"/>
        <v/>
      </c>
      <c r="AM2631" s="169"/>
      <c r="AN2631" s="169"/>
      <c r="AO2631" s="169"/>
      <c r="AP2631" s="169"/>
      <c r="AQ2631" s="169"/>
      <c r="AR2631" s="169"/>
      <c r="AS2631" s="169"/>
      <c r="AT2631" s="148"/>
      <c r="AU2631" s="149"/>
      <c r="AV2631" s="148"/>
      <c r="AW2631" s="173"/>
      <c r="AX2631" s="174"/>
      <c r="AY2631" s="175"/>
      <c r="AZ2631" s="175"/>
      <c r="BA2631" s="176"/>
      <c r="BB2631" s="176"/>
      <c r="BC2631" s="150"/>
      <c r="BE2631" s="151">
        <v>1927</v>
      </c>
      <c r="BF2631" s="164">
        <f t="shared" si="1054"/>
        <v>12.326399999999687</v>
      </c>
      <c r="BG2631" s="177">
        <f t="shared" si="1055"/>
        <v>9.032316244769853E-2</v>
      </c>
      <c r="BH2631" s="178">
        <f t="shared" si="1056"/>
        <v>1.9099969790216387E-4</v>
      </c>
      <c r="BI2631" s="179" t="str">
        <f t="shared" si="1057"/>
        <v/>
      </c>
      <c r="BJ2631" s="179" t="str">
        <f t="shared" si="1053"/>
        <v/>
      </c>
    </row>
    <row r="2632" spans="2:62" ht="20.100000000000001" customHeight="1" x14ac:dyDescent="0.25">
      <c r="B2632" s="147"/>
      <c r="C2632" s="151">
        <v>1951</v>
      </c>
      <c r="D2632" s="147">
        <f t="shared" si="1026"/>
        <v>2841.2787592290974</v>
      </c>
      <c r="E2632" s="170">
        <f t="shared" si="1027"/>
        <v>3.8496905378400749E-7</v>
      </c>
      <c r="F2632" s="170">
        <f t="shared" si="1028"/>
        <v>0.99992881091030994</v>
      </c>
      <c r="G2632" s="147">
        <f t="shared" si="1029"/>
        <v>3.8496905378400749E-7</v>
      </c>
      <c r="H2632" s="147" t="str">
        <f t="shared" si="1030"/>
        <v/>
      </c>
      <c r="I2632" s="147" t="str">
        <f t="shared" si="1031"/>
        <v/>
      </c>
      <c r="J2632" s="147">
        <f t="shared" si="1032"/>
        <v>2.714857172259941E-5</v>
      </c>
      <c r="K2632" s="147" t="str">
        <f t="shared" si="1033"/>
        <v/>
      </c>
      <c r="L2632" s="147" t="str">
        <f t="shared" si="1034"/>
        <v/>
      </c>
      <c r="P2632" s="151">
        <v>1951</v>
      </c>
      <c r="Q2632" s="147">
        <f t="shared" si="1035"/>
        <v>91378.672994561959</v>
      </c>
      <c r="R2632" s="170">
        <f t="shared" si="1036"/>
        <v>1.1970018382102331E-8</v>
      </c>
      <c r="S2632" s="170">
        <f t="shared" si="1037"/>
        <v>0.99992881091030994</v>
      </c>
      <c r="T2632" s="147">
        <f t="shared" si="1038"/>
        <v>1.1970018382102331E-8</v>
      </c>
      <c r="U2632" s="147" t="str">
        <f t="shared" si="1039"/>
        <v/>
      </c>
      <c r="V2632" s="147" t="str">
        <f t="shared" si="1040"/>
        <v/>
      </c>
      <c r="W2632" s="171">
        <f t="shared" si="1041"/>
        <v>1.6426567021530269E-7</v>
      </c>
      <c r="X2632" s="169" t="str">
        <f t="shared" si="1042"/>
        <v/>
      </c>
      <c r="Y2632" s="147" t="str">
        <f t="shared" si="1043"/>
        <v/>
      </c>
      <c r="AC2632" s="151">
        <v>1951</v>
      </c>
      <c r="AD2632" s="147">
        <f t="shared" si="1044"/>
        <v>3.8040000000000003</v>
      </c>
      <c r="AE2632" s="170">
        <f t="shared" si="1045"/>
        <v>2.8754058766483295E-4</v>
      </c>
      <c r="AF2632" s="170">
        <f t="shared" si="1046"/>
        <v>0.99992881091030994</v>
      </c>
      <c r="AG2632" s="147">
        <f t="shared" si="1047"/>
        <v>2.8754058766483295E-4</v>
      </c>
      <c r="AH2632" s="147" t="str">
        <f t="shared" si="1048"/>
        <v/>
      </c>
      <c r="AI2632" s="147" t="str">
        <f t="shared" si="1049"/>
        <v/>
      </c>
      <c r="AJ2632" s="169">
        <f t="shared" si="1050"/>
        <v>0</v>
      </c>
      <c r="AK2632" s="169" t="str">
        <f t="shared" si="1051"/>
        <v/>
      </c>
      <c r="AL2632" s="169" t="str">
        <f t="shared" si="1052"/>
        <v/>
      </c>
      <c r="AM2632" s="169"/>
      <c r="AN2632" s="169"/>
      <c r="AO2632" s="169"/>
      <c r="AP2632" s="169"/>
      <c r="AQ2632" s="169"/>
      <c r="AR2632" s="169"/>
      <c r="AS2632" s="169"/>
      <c r="AT2632" s="148"/>
      <c r="AU2632" s="149"/>
      <c r="AV2632" s="148"/>
      <c r="AW2632" s="173"/>
      <c r="AX2632" s="174"/>
      <c r="AY2632" s="175"/>
      <c r="AZ2632" s="175"/>
      <c r="BA2632" s="176"/>
      <c r="BB2632" s="176"/>
      <c r="BC2632" s="150"/>
      <c r="BE2632" s="151">
        <v>1928</v>
      </c>
      <c r="BF2632" s="164">
        <f t="shared" si="1054"/>
        <v>12.332799999999686</v>
      </c>
      <c r="BG2632" s="177">
        <f t="shared" si="1055"/>
        <v>9.0132162749796366E-2</v>
      </c>
      <c r="BH2632" s="178">
        <f t="shared" si="1056"/>
        <v>1.9063663850400758E-4</v>
      </c>
      <c r="BI2632" s="179" t="str">
        <f t="shared" si="1057"/>
        <v/>
      </c>
      <c r="BJ2632" s="179" t="str">
        <f t="shared" si="1053"/>
        <v/>
      </c>
    </row>
    <row r="2633" spans="2:62" ht="20.100000000000001" customHeight="1" x14ac:dyDescent="0.25">
      <c r="B2633" s="147"/>
      <c r="C2633" s="151">
        <v>1952</v>
      </c>
      <c r="D2633" s="147">
        <f t="shared" si="1026"/>
        <v>2844.2664340547858</v>
      </c>
      <c r="E2633" s="170">
        <f t="shared" si="1027"/>
        <v>3.7915267154899927E-7</v>
      </c>
      <c r="F2633" s="170">
        <f t="shared" si="1028"/>
        <v>0.99992995236340698</v>
      </c>
      <c r="G2633" s="147">
        <f t="shared" si="1029"/>
        <v>3.7915267154899927E-7</v>
      </c>
      <c r="H2633" s="147" t="str">
        <f t="shared" si="1030"/>
        <v/>
      </c>
      <c r="I2633" s="147" t="str">
        <f t="shared" si="1031"/>
        <v/>
      </c>
      <c r="J2633" s="147">
        <f t="shared" si="1032"/>
        <v>2.7414731673549648E-5</v>
      </c>
      <c r="K2633" s="147" t="str">
        <f t="shared" si="1033"/>
        <v/>
      </c>
      <c r="L2633" s="147" t="str">
        <f t="shared" si="1034"/>
        <v/>
      </c>
      <c r="P2633" s="151">
        <v>1952</v>
      </c>
      <c r="Q2633" s="147">
        <f t="shared" si="1035"/>
        <v>91474.759927258652</v>
      </c>
      <c r="R2633" s="170">
        <f t="shared" si="1036"/>
        <v>1.1789166956290247E-8</v>
      </c>
      <c r="S2633" s="170">
        <f t="shared" si="1037"/>
        <v>0.99992995236340698</v>
      </c>
      <c r="T2633" s="147">
        <f t="shared" si="1038"/>
        <v>1.1789166956290247E-8</v>
      </c>
      <c r="U2633" s="147" t="str">
        <f t="shared" si="1039"/>
        <v/>
      </c>
      <c r="V2633" s="147" t="str">
        <f t="shared" si="1040"/>
        <v/>
      </c>
      <c r="W2633" s="171">
        <f t="shared" si="1041"/>
        <v>1.6227999481695896E-7</v>
      </c>
      <c r="X2633" s="169" t="str">
        <f t="shared" si="1042"/>
        <v/>
      </c>
      <c r="Y2633" s="147" t="str">
        <f t="shared" si="1043"/>
        <v/>
      </c>
      <c r="AC2633" s="151">
        <v>1952</v>
      </c>
      <c r="AD2633" s="147">
        <f t="shared" si="1044"/>
        <v>3.8079999999999998</v>
      </c>
      <c r="AE2633" s="170">
        <f t="shared" si="1045"/>
        <v>2.8319622296980597E-4</v>
      </c>
      <c r="AF2633" s="170">
        <f t="shared" si="1046"/>
        <v>0.99992995236340698</v>
      </c>
      <c r="AG2633" s="147">
        <f t="shared" si="1047"/>
        <v>2.8319622296980597E-4</v>
      </c>
      <c r="AH2633" s="147" t="str">
        <f t="shared" si="1048"/>
        <v/>
      </c>
      <c r="AI2633" s="147" t="str">
        <f t="shared" si="1049"/>
        <v/>
      </c>
      <c r="AJ2633" s="169">
        <f t="shared" si="1050"/>
        <v>0</v>
      </c>
      <c r="AK2633" s="169" t="str">
        <f t="shared" si="1051"/>
        <v/>
      </c>
      <c r="AL2633" s="169" t="str">
        <f t="shared" si="1052"/>
        <v/>
      </c>
      <c r="AM2633" s="169"/>
      <c r="AN2633" s="169"/>
      <c r="AO2633" s="169"/>
      <c r="AP2633" s="169"/>
      <c r="AQ2633" s="169"/>
      <c r="AR2633" s="169"/>
      <c r="AS2633" s="169"/>
      <c r="AT2633" s="148"/>
      <c r="AU2633" s="149"/>
      <c r="AV2633" s="148"/>
      <c r="AW2633" s="173"/>
      <c r="AX2633" s="174"/>
      <c r="AY2633" s="175"/>
      <c r="AZ2633" s="175"/>
      <c r="BA2633" s="176"/>
      <c r="BB2633" s="176"/>
      <c r="BC2633" s="150"/>
      <c r="BE2633" s="151">
        <v>1929</v>
      </c>
      <c r="BF2633" s="164">
        <f t="shared" si="1054"/>
        <v>12.339199999999686</v>
      </c>
      <c r="BG2633" s="177">
        <f t="shared" si="1055"/>
        <v>8.9941526111292358E-2</v>
      </c>
      <c r="BH2633" s="178">
        <f t="shared" si="1056"/>
        <v>1.9027414118696906E-4</v>
      </c>
      <c r="BI2633" s="179" t="str">
        <f t="shared" si="1057"/>
        <v/>
      </c>
      <c r="BJ2633" s="179" t="str">
        <f t="shared" si="1053"/>
        <v/>
      </c>
    </row>
    <row r="2634" spans="2:62" ht="20.100000000000001" customHeight="1" x14ac:dyDescent="0.25">
      <c r="B2634" s="147"/>
      <c r="C2634" s="151">
        <v>1953</v>
      </c>
      <c r="D2634" s="147">
        <f t="shared" si="1026"/>
        <v>2847.2541088804733</v>
      </c>
      <c r="E2634" s="170">
        <f t="shared" si="1027"/>
        <v>3.7341819255380086E-7</v>
      </c>
      <c r="F2634" s="170">
        <f t="shared" si="1028"/>
        <v>0.99993107656166003</v>
      </c>
      <c r="G2634" s="147">
        <f t="shared" si="1029"/>
        <v>3.7341819255380086E-7</v>
      </c>
      <c r="H2634" s="147" t="str">
        <f t="shared" si="1030"/>
        <v/>
      </c>
      <c r="I2634" s="147" t="str">
        <f t="shared" si="1031"/>
        <v/>
      </c>
      <c r="J2634" s="147">
        <f t="shared" si="1032"/>
        <v>2.768305807863545E-5</v>
      </c>
      <c r="K2634" s="147" t="str">
        <f t="shared" si="1033"/>
        <v/>
      </c>
      <c r="L2634" s="147" t="str">
        <f t="shared" si="1034"/>
        <v/>
      </c>
      <c r="P2634" s="151">
        <v>1953</v>
      </c>
      <c r="Q2634" s="147">
        <f t="shared" si="1035"/>
        <v>91570.846859955374</v>
      </c>
      <c r="R2634" s="170">
        <f t="shared" si="1036"/>
        <v>1.1610862185271326E-8</v>
      </c>
      <c r="S2634" s="170">
        <f t="shared" si="1037"/>
        <v>0.99993107656166003</v>
      </c>
      <c r="T2634" s="147">
        <f t="shared" si="1038"/>
        <v>1.1610862185271326E-8</v>
      </c>
      <c r="U2634" s="147" t="str">
        <f t="shared" si="1039"/>
        <v/>
      </c>
      <c r="V2634" s="147" t="str">
        <f t="shared" si="1040"/>
        <v/>
      </c>
      <c r="W2634" s="171">
        <f t="shared" si="1041"/>
        <v>1.603157575767296E-7</v>
      </c>
      <c r="X2634" s="169" t="str">
        <f t="shared" si="1042"/>
        <v/>
      </c>
      <c r="Y2634" s="147" t="str">
        <f t="shared" si="1043"/>
        <v/>
      </c>
      <c r="AC2634" s="151">
        <v>1953</v>
      </c>
      <c r="AD2634" s="147">
        <f t="shared" si="1044"/>
        <v>3.8120000000000003</v>
      </c>
      <c r="AE2634" s="170">
        <f t="shared" si="1045"/>
        <v>2.7891303333670752E-4</v>
      </c>
      <c r="AF2634" s="170">
        <f t="shared" si="1046"/>
        <v>0.99993107656166003</v>
      </c>
      <c r="AG2634" s="147">
        <f t="shared" si="1047"/>
        <v>2.7891303333670752E-4</v>
      </c>
      <c r="AH2634" s="147" t="str">
        <f t="shared" si="1048"/>
        <v/>
      </c>
      <c r="AI2634" s="147" t="str">
        <f t="shared" si="1049"/>
        <v/>
      </c>
      <c r="AJ2634" s="169">
        <f t="shared" si="1050"/>
        <v>0</v>
      </c>
      <c r="AK2634" s="169" t="str">
        <f t="shared" si="1051"/>
        <v/>
      </c>
      <c r="AL2634" s="169" t="str">
        <f t="shared" si="1052"/>
        <v/>
      </c>
      <c r="AM2634" s="169"/>
      <c r="AN2634" s="169"/>
      <c r="AO2634" s="169"/>
      <c r="AP2634" s="169"/>
      <c r="AQ2634" s="169"/>
      <c r="AR2634" s="169"/>
      <c r="AS2634" s="169"/>
      <c r="AT2634" s="148"/>
      <c r="AU2634" s="149"/>
      <c r="AV2634" s="148"/>
      <c r="AW2634" s="173"/>
      <c r="AX2634" s="174"/>
      <c r="AY2634" s="175"/>
      <c r="AZ2634" s="175"/>
      <c r="BA2634" s="176"/>
      <c r="BB2634" s="176"/>
      <c r="BC2634" s="150"/>
      <c r="BE2634" s="151">
        <v>1930</v>
      </c>
      <c r="BF2634" s="164">
        <f t="shared" si="1054"/>
        <v>12.345599999999685</v>
      </c>
      <c r="BG2634" s="177">
        <f t="shared" si="1055"/>
        <v>8.9751251970105389E-2</v>
      </c>
      <c r="BH2634" s="178">
        <f t="shared" si="1056"/>
        <v>1.8991220550237942E-4</v>
      </c>
      <c r="BI2634" s="179" t="str">
        <f t="shared" si="1057"/>
        <v/>
      </c>
      <c r="BJ2634" s="179" t="str">
        <f t="shared" si="1053"/>
        <v/>
      </c>
    </row>
    <row r="2635" spans="2:62" ht="20.100000000000001" customHeight="1" x14ac:dyDescent="0.25">
      <c r="B2635" s="147"/>
      <c r="C2635" s="151">
        <v>1954</v>
      </c>
      <c r="D2635" s="147">
        <f t="shared" si="1026"/>
        <v>2850.2417837061607</v>
      </c>
      <c r="E2635" s="170">
        <f t="shared" si="1027"/>
        <v>3.6776456017040421E-7</v>
      </c>
      <c r="F2635" s="170">
        <f t="shared" si="1028"/>
        <v>0.99993218374818782</v>
      </c>
      <c r="G2635" s="147">
        <f t="shared" si="1029"/>
        <v>3.6776456017040421E-7</v>
      </c>
      <c r="H2635" s="147" t="str">
        <f t="shared" si="1030"/>
        <v/>
      </c>
      <c r="I2635" s="147" t="str">
        <f t="shared" si="1031"/>
        <v/>
      </c>
      <c r="J2635" s="147">
        <f t="shared" si="1032"/>
        <v>2.7953563514003121E-5</v>
      </c>
      <c r="K2635" s="147" t="str">
        <f t="shared" si="1033"/>
        <v/>
      </c>
      <c r="L2635" s="147" t="str">
        <f t="shared" si="1034"/>
        <v/>
      </c>
      <c r="P2635" s="151">
        <v>1954</v>
      </c>
      <c r="Q2635" s="147">
        <f t="shared" si="1035"/>
        <v>91666.933792652067</v>
      </c>
      <c r="R2635" s="170">
        <f t="shared" si="1036"/>
        <v>1.1435071214829126E-8</v>
      </c>
      <c r="S2635" s="170">
        <f t="shared" si="1037"/>
        <v>0.99993218374818782</v>
      </c>
      <c r="T2635" s="147">
        <f t="shared" si="1038"/>
        <v>1.1435071214829126E-8</v>
      </c>
      <c r="U2635" s="147" t="str">
        <f t="shared" si="1039"/>
        <v/>
      </c>
      <c r="V2635" s="147" t="str">
        <f t="shared" si="1040"/>
        <v/>
      </c>
      <c r="W2635" s="171">
        <f t="shared" si="1041"/>
        <v>1.5837276148181565E-7</v>
      </c>
      <c r="X2635" s="169" t="str">
        <f t="shared" si="1042"/>
        <v/>
      </c>
      <c r="Y2635" s="147" t="str">
        <f t="shared" si="1043"/>
        <v/>
      </c>
      <c r="AC2635" s="151">
        <v>1954</v>
      </c>
      <c r="AD2635" s="147">
        <f t="shared" si="1044"/>
        <v>3.8159999999999998</v>
      </c>
      <c r="AE2635" s="170">
        <f t="shared" si="1045"/>
        <v>2.7469022955031567E-4</v>
      </c>
      <c r="AF2635" s="170">
        <f t="shared" si="1046"/>
        <v>0.99993218374818782</v>
      </c>
      <c r="AG2635" s="147">
        <f t="shared" si="1047"/>
        <v>2.7469022955031567E-4</v>
      </c>
      <c r="AH2635" s="147" t="str">
        <f t="shared" si="1048"/>
        <v/>
      </c>
      <c r="AI2635" s="147" t="str">
        <f t="shared" si="1049"/>
        <v/>
      </c>
      <c r="AJ2635" s="169">
        <f t="shared" si="1050"/>
        <v>0</v>
      </c>
      <c r="AK2635" s="169" t="str">
        <f t="shared" si="1051"/>
        <v/>
      </c>
      <c r="AL2635" s="169" t="str">
        <f t="shared" si="1052"/>
        <v/>
      </c>
      <c r="AM2635" s="169"/>
      <c r="AN2635" s="169"/>
      <c r="AO2635" s="169"/>
      <c r="AP2635" s="169"/>
      <c r="AQ2635" s="169"/>
      <c r="AR2635" s="169"/>
      <c r="AS2635" s="169"/>
      <c r="AT2635" s="148"/>
      <c r="AU2635" s="149"/>
      <c r="AV2635" s="148"/>
      <c r="AW2635" s="173"/>
      <c r="AX2635" s="174"/>
      <c r="AY2635" s="175"/>
      <c r="AZ2635" s="175"/>
      <c r="BA2635" s="176"/>
      <c r="BB2635" s="176"/>
      <c r="BC2635" s="150"/>
      <c r="BE2635" s="151">
        <v>1931</v>
      </c>
      <c r="BF2635" s="164">
        <f t="shared" si="1054"/>
        <v>12.351999999999684</v>
      </c>
      <c r="BG2635" s="177">
        <f t="shared" si="1055"/>
        <v>8.956133976460301E-2</v>
      </c>
      <c r="BH2635" s="178">
        <f t="shared" si="1056"/>
        <v>1.8955083099977954E-4</v>
      </c>
      <c r="BI2635" s="179" t="str">
        <f t="shared" si="1057"/>
        <v/>
      </c>
      <c r="BJ2635" s="179" t="str">
        <f t="shared" si="1053"/>
        <v/>
      </c>
    </row>
    <row r="2636" spans="2:62" ht="20.100000000000001" customHeight="1" x14ac:dyDescent="0.25">
      <c r="B2636" s="147"/>
      <c r="C2636" s="151">
        <v>1955</v>
      </c>
      <c r="D2636" s="147">
        <f t="shared" si="1026"/>
        <v>2853.2294585318491</v>
      </c>
      <c r="E2636" s="170">
        <f t="shared" si="1027"/>
        <v>3.6219072990882351E-7</v>
      </c>
      <c r="F2636" s="170">
        <f t="shared" si="1028"/>
        <v>0.99993327416297029</v>
      </c>
      <c r="G2636" s="147">
        <f t="shared" si="1029"/>
        <v>3.6219072990882351E-7</v>
      </c>
      <c r="H2636" s="147" t="str">
        <f t="shared" si="1030"/>
        <v/>
      </c>
      <c r="I2636" s="147" t="str">
        <f t="shared" si="1031"/>
        <v/>
      </c>
      <c r="J2636" s="147">
        <f t="shared" si="1032"/>
        <v>2.8226260573684927E-5</v>
      </c>
      <c r="K2636" s="147" t="str">
        <f t="shared" si="1033"/>
        <v/>
      </c>
      <c r="L2636" s="147" t="str">
        <f t="shared" si="1034"/>
        <v/>
      </c>
      <c r="P2636" s="151">
        <v>1955</v>
      </c>
      <c r="Q2636" s="147">
        <f t="shared" si="1035"/>
        <v>91763.020725348761</v>
      </c>
      <c r="R2636" s="170">
        <f t="shared" si="1036"/>
        <v>1.1261761568160078E-8</v>
      </c>
      <c r="S2636" s="170">
        <f t="shared" si="1037"/>
        <v>0.99993327416297029</v>
      </c>
      <c r="T2636" s="147">
        <f t="shared" si="1038"/>
        <v>1.1261761568160078E-8</v>
      </c>
      <c r="U2636" s="147" t="str">
        <f t="shared" si="1039"/>
        <v/>
      </c>
      <c r="V2636" s="147" t="str">
        <f t="shared" si="1040"/>
        <v/>
      </c>
      <c r="W2636" s="171">
        <f t="shared" si="1041"/>
        <v>1.564508108922283E-7</v>
      </c>
      <c r="X2636" s="169" t="str">
        <f t="shared" si="1042"/>
        <v/>
      </c>
      <c r="Y2636" s="147" t="str">
        <f t="shared" si="1043"/>
        <v/>
      </c>
      <c r="AC2636" s="151">
        <v>1955</v>
      </c>
      <c r="AD2636" s="147">
        <f t="shared" si="1044"/>
        <v>3.8200000000000003</v>
      </c>
      <c r="AE2636" s="170">
        <f t="shared" si="1045"/>
        <v>2.7052703146152073E-4</v>
      </c>
      <c r="AF2636" s="170">
        <f t="shared" si="1046"/>
        <v>0.99993327416297029</v>
      </c>
      <c r="AG2636" s="147">
        <f t="shared" si="1047"/>
        <v>2.7052703146152073E-4</v>
      </c>
      <c r="AH2636" s="147" t="str">
        <f t="shared" si="1048"/>
        <v/>
      </c>
      <c r="AI2636" s="147" t="str">
        <f t="shared" si="1049"/>
        <v/>
      </c>
      <c r="AJ2636" s="169">
        <f t="shared" si="1050"/>
        <v>0</v>
      </c>
      <c r="AK2636" s="169" t="str">
        <f t="shared" si="1051"/>
        <v/>
      </c>
      <c r="AL2636" s="169" t="str">
        <f t="shared" si="1052"/>
        <v/>
      </c>
      <c r="AM2636" s="169"/>
      <c r="AN2636" s="169"/>
      <c r="AO2636" s="169"/>
      <c r="AP2636" s="169"/>
      <c r="AQ2636" s="169"/>
      <c r="AR2636" s="169"/>
      <c r="AS2636" s="169"/>
      <c r="AT2636" s="148"/>
      <c r="AU2636" s="149"/>
      <c r="AV2636" s="148"/>
      <c r="AW2636" s="173"/>
      <c r="AX2636" s="174"/>
      <c r="AY2636" s="175"/>
      <c r="AZ2636" s="175"/>
      <c r="BA2636" s="176"/>
      <c r="BB2636" s="176"/>
      <c r="BC2636" s="150"/>
      <c r="BE2636" s="151">
        <v>1932</v>
      </c>
      <c r="BF2636" s="164">
        <f t="shared" si="1054"/>
        <v>12.358399999999683</v>
      </c>
      <c r="BG2636" s="177">
        <f t="shared" si="1055"/>
        <v>8.937178893360323E-2</v>
      </c>
      <c r="BH2636" s="178">
        <f t="shared" si="1056"/>
        <v>1.8919001722787765E-4</v>
      </c>
      <c r="BI2636" s="179" t="str">
        <f t="shared" si="1057"/>
        <v/>
      </c>
      <c r="BJ2636" s="179" t="str">
        <f t="shared" si="1053"/>
        <v/>
      </c>
    </row>
    <row r="2637" spans="2:62" ht="20.100000000000001" customHeight="1" x14ac:dyDescent="0.25">
      <c r="B2637" s="147"/>
      <c r="C2637" s="151">
        <v>1956</v>
      </c>
      <c r="D2637" s="147">
        <f t="shared" si="1026"/>
        <v>2856.2171333575366</v>
      </c>
      <c r="E2637" s="170">
        <f t="shared" si="1027"/>
        <v>3.5669566929966916E-7</v>
      </c>
      <c r="F2637" s="170">
        <f t="shared" si="1028"/>
        <v>0.99993434804288517</v>
      </c>
      <c r="G2637" s="147">
        <f t="shared" si="1029"/>
        <v>3.5669566929966916E-7</v>
      </c>
      <c r="H2637" s="147" t="str">
        <f t="shared" si="1030"/>
        <v/>
      </c>
      <c r="I2637" s="147" t="str">
        <f t="shared" si="1031"/>
        <v/>
      </c>
      <c r="J2637" s="147">
        <f t="shared" si="1032"/>
        <v>2.8501161868963736E-5</v>
      </c>
      <c r="K2637" s="147" t="str">
        <f t="shared" si="1033"/>
        <v/>
      </c>
      <c r="L2637" s="147" t="str">
        <f t="shared" si="1034"/>
        <v/>
      </c>
      <c r="P2637" s="151">
        <v>1956</v>
      </c>
      <c r="Q2637" s="147">
        <f t="shared" si="1035"/>
        <v>91859.107658045454</v>
      </c>
      <c r="R2637" s="170">
        <f t="shared" si="1036"/>
        <v>1.1090901142222442E-8</v>
      </c>
      <c r="S2637" s="170">
        <f t="shared" si="1037"/>
        <v>0.99993434804288517</v>
      </c>
      <c r="T2637" s="147">
        <f t="shared" si="1038"/>
        <v>1.1090901142222442E-8</v>
      </c>
      <c r="U2637" s="147" t="str">
        <f t="shared" si="1039"/>
        <v/>
      </c>
      <c r="V2637" s="147" t="str">
        <f t="shared" si="1040"/>
        <v/>
      </c>
      <c r="W2637" s="171">
        <f t="shared" si="1041"/>
        <v>1.5454971153659879E-7</v>
      </c>
      <c r="X2637" s="169" t="str">
        <f t="shared" si="1042"/>
        <v/>
      </c>
      <c r="Y2637" s="147" t="str">
        <f t="shared" si="1043"/>
        <v/>
      </c>
      <c r="AC2637" s="151">
        <v>1956</v>
      </c>
      <c r="AD2637" s="147">
        <f t="shared" si="1044"/>
        <v>3.8239999999999998</v>
      </c>
      <c r="AE2637" s="170">
        <f t="shared" si="1045"/>
        <v>2.6642266789962096E-4</v>
      </c>
      <c r="AF2637" s="170">
        <f t="shared" si="1046"/>
        <v>0.99993434804288517</v>
      </c>
      <c r="AG2637" s="147">
        <f t="shared" si="1047"/>
        <v>2.6642266789962096E-4</v>
      </c>
      <c r="AH2637" s="147" t="str">
        <f t="shared" si="1048"/>
        <v/>
      </c>
      <c r="AI2637" s="147" t="str">
        <f t="shared" si="1049"/>
        <v/>
      </c>
      <c r="AJ2637" s="169">
        <f t="shared" si="1050"/>
        <v>0</v>
      </c>
      <c r="AK2637" s="169" t="str">
        <f t="shared" si="1051"/>
        <v/>
      </c>
      <c r="AL2637" s="169" t="str">
        <f t="shared" si="1052"/>
        <v/>
      </c>
      <c r="AM2637" s="169"/>
      <c r="AN2637" s="169"/>
      <c r="AO2637" s="169"/>
      <c r="AP2637" s="169"/>
      <c r="AQ2637" s="169"/>
      <c r="AR2637" s="169"/>
      <c r="AS2637" s="169"/>
      <c r="AT2637" s="148"/>
      <c r="AU2637" s="149"/>
      <c r="AV2637" s="148"/>
      <c r="AW2637" s="173"/>
      <c r="AX2637" s="174"/>
      <c r="AY2637" s="175"/>
      <c r="AZ2637" s="175"/>
      <c r="BA2637" s="176"/>
      <c r="BB2637" s="176"/>
      <c r="BC2637" s="150"/>
      <c r="BE2637" s="151">
        <v>1933</v>
      </c>
      <c r="BF2637" s="164">
        <f t="shared" si="1054"/>
        <v>12.364799999999683</v>
      </c>
      <c r="BG2637" s="177">
        <f t="shared" si="1055"/>
        <v>8.9182598916375352E-2</v>
      </c>
      <c r="BH2637" s="178">
        <f t="shared" si="1056"/>
        <v>1.8882976373407745E-4</v>
      </c>
      <c r="BI2637" s="179" t="str">
        <f t="shared" si="1057"/>
        <v/>
      </c>
      <c r="BJ2637" s="179" t="str">
        <f t="shared" si="1053"/>
        <v/>
      </c>
    </row>
    <row r="2638" spans="2:62" ht="20.100000000000001" customHeight="1" x14ac:dyDescent="0.25">
      <c r="B2638" s="147"/>
      <c r="C2638" s="151">
        <v>1957</v>
      </c>
      <c r="D2638" s="147">
        <f t="shared" si="1026"/>
        <v>2859.204808183224</v>
      </c>
      <c r="E2638" s="170">
        <f t="shared" si="1027"/>
        <v>3.512783577775308E-7</v>
      </c>
      <c r="F2638" s="170">
        <f t="shared" si="1028"/>
        <v>0.99993540562174277</v>
      </c>
      <c r="G2638" s="147">
        <f t="shared" si="1029"/>
        <v>3.512783577775308E-7</v>
      </c>
      <c r="H2638" s="147" t="str">
        <f t="shared" si="1030"/>
        <v/>
      </c>
      <c r="I2638" s="147" t="str">
        <f t="shared" si="1031"/>
        <v/>
      </c>
      <c r="J2638" s="147">
        <f t="shared" si="1032"/>
        <v>2.8778280027730799E-5</v>
      </c>
      <c r="K2638" s="147" t="str">
        <f t="shared" si="1033"/>
        <v/>
      </c>
      <c r="L2638" s="147" t="str">
        <f t="shared" si="1034"/>
        <v/>
      </c>
      <c r="P2638" s="151">
        <v>1957</v>
      </c>
      <c r="Q2638" s="147">
        <f t="shared" si="1035"/>
        <v>91955.194590742176</v>
      </c>
      <c r="R2638" s="170">
        <f t="shared" si="1036"/>
        <v>1.0922458204110392E-8</v>
      </c>
      <c r="S2638" s="170">
        <f t="shared" si="1037"/>
        <v>0.99993540562174277</v>
      </c>
      <c r="T2638" s="147">
        <f t="shared" si="1038"/>
        <v>1.0922458204110392E-8</v>
      </c>
      <c r="U2638" s="147" t="str">
        <f t="shared" si="1039"/>
        <v/>
      </c>
      <c r="V2638" s="147" t="str">
        <f t="shared" si="1040"/>
        <v/>
      </c>
      <c r="W2638" s="171">
        <f t="shared" si="1041"/>
        <v>1.5266927050792453E-7</v>
      </c>
      <c r="X2638" s="169" t="str">
        <f t="shared" si="1042"/>
        <v/>
      </c>
      <c r="Y2638" s="147" t="str">
        <f t="shared" si="1043"/>
        <v/>
      </c>
      <c r="AC2638" s="151">
        <v>1957</v>
      </c>
      <c r="AD2638" s="147">
        <f t="shared" si="1044"/>
        <v>3.8280000000000003</v>
      </c>
      <c r="AE2638" s="170">
        <f t="shared" si="1045"/>
        <v>2.6237637658521975E-4</v>
      </c>
      <c r="AF2638" s="170">
        <f t="shared" si="1046"/>
        <v>0.99993540562174277</v>
      </c>
      <c r="AG2638" s="147">
        <f t="shared" si="1047"/>
        <v>2.6237637658521975E-4</v>
      </c>
      <c r="AH2638" s="147" t="str">
        <f t="shared" si="1048"/>
        <v/>
      </c>
      <c r="AI2638" s="147" t="str">
        <f t="shared" si="1049"/>
        <v/>
      </c>
      <c r="AJ2638" s="169">
        <f t="shared" si="1050"/>
        <v>0</v>
      </c>
      <c r="AK2638" s="169" t="str">
        <f t="shared" si="1051"/>
        <v/>
      </c>
      <c r="AL2638" s="169" t="str">
        <f t="shared" si="1052"/>
        <v/>
      </c>
      <c r="AM2638" s="169"/>
      <c r="AN2638" s="169"/>
      <c r="AO2638" s="169"/>
      <c r="AP2638" s="169"/>
      <c r="AQ2638" s="169"/>
      <c r="AR2638" s="169"/>
      <c r="AS2638" s="169"/>
      <c r="AT2638" s="148"/>
      <c r="AU2638" s="149"/>
      <c r="AV2638" s="148"/>
      <c r="AW2638" s="173"/>
      <c r="AX2638" s="174"/>
      <c r="AY2638" s="175"/>
      <c r="AZ2638" s="175"/>
      <c r="BA2638" s="176"/>
      <c r="BB2638" s="176"/>
      <c r="BC2638" s="150"/>
      <c r="BE2638" s="151">
        <v>1934</v>
      </c>
      <c r="BF2638" s="164">
        <f t="shared" si="1054"/>
        <v>12.371199999999682</v>
      </c>
      <c r="BG2638" s="177">
        <f t="shared" si="1055"/>
        <v>8.8993769152641275E-2</v>
      </c>
      <c r="BH2638" s="178">
        <f t="shared" si="1056"/>
        <v>1.8847007006445038E-4</v>
      </c>
      <c r="BI2638" s="179" t="str">
        <f t="shared" si="1057"/>
        <v/>
      </c>
      <c r="BJ2638" s="179" t="str">
        <f t="shared" si="1053"/>
        <v/>
      </c>
    </row>
    <row r="2639" spans="2:62" ht="20.100000000000001" customHeight="1" x14ac:dyDescent="0.25">
      <c r="B2639" s="147"/>
      <c r="C2639" s="151">
        <v>1958</v>
      </c>
      <c r="D2639" s="147">
        <f t="shared" si="1026"/>
        <v>2862.1924830089124</v>
      </c>
      <c r="E2639" s="170">
        <f t="shared" si="1027"/>
        <v>3.4593778656519571E-7</v>
      </c>
      <c r="F2639" s="170">
        <f t="shared" si="1028"/>
        <v>0.99993644713032248</v>
      </c>
      <c r="G2639" s="147">
        <f t="shared" si="1029"/>
        <v>3.4593778656519571E-7</v>
      </c>
      <c r="H2639" s="147" t="str">
        <f t="shared" si="1030"/>
        <v/>
      </c>
      <c r="I2639" s="147" t="str">
        <f t="shared" si="1031"/>
        <v/>
      </c>
      <c r="J2639" s="147">
        <f t="shared" si="1032"/>
        <v>2.9057627693835111E-5</v>
      </c>
      <c r="K2639" s="147" t="str">
        <f t="shared" si="1033"/>
        <v/>
      </c>
      <c r="L2639" s="147" t="str">
        <f t="shared" si="1034"/>
        <v/>
      </c>
      <c r="P2639" s="151">
        <v>1958</v>
      </c>
      <c r="Q2639" s="147">
        <f t="shared" si="1035"/>
        <v>92051.281523438869</v>
      </c>
      <c r="R2639" s="170">
        <f t="shared" si="1036"/>
        <v>1.0756401387454106E-8</v>
      </c>
      <c r="S2639" s="170">
        <f t="shared" si="1037"/>
        <v>0.99993644713032248</v>
      </c>
      <c r="T2639" s="147">
        <f t="shared" si="1038"/>
        <v>1.0756401387454106E-8</v>
      </c>
      <c r="U2639" s="147" t="str">
        <f t="shared" si="1039"/>
        <v/>
      </c>
      <c r="V2639" s="147" t="str">
        <f t="shared" si="1040"/>
        <v/>
      </c>
      <c r="W2639" s="171">
        <f t="shared" si="1041"/>
        <v>1.5080929625926466E-7</v>
      </c>
      <c r="X2639" s="169" t="str">
        <f t="shared" si="1042"/>
        <v/>
      </c>
      <c r="Y2639" s="147" t="str">
        <f t="shared" si="1043"/>
        <v/>
      </c>
      <c r="AC2639" s="151">
        <v>1958</v>
      </c>
      <c r="AD2639" s="147">
        <f t="shared" si="1044"/>
        <v>3.8319999999999999</v>
      </c>
      <c r="AE2639" s="170">
        <f t="shared" si="1045"/>
        <v>2.5838740404374953E-4</v>
      </c>
      <c r="AF2639" s="170">
        <f t="shared" si="1046"/>
        <v>0.99993644713032248</v>
      </c>
      <c r="AG2639" s="147">
        <f t="shared" si="1047"/>
        <v>2.5838740404374953E-4</v>
      </c>
      <c r="AH2639" s="147" t="str">
        <f t="shared" si="1048"/>
        <v/>
      </c>
      <c r="AI2639" s="147" t="str">
        <f t="shared" si="1049"/>
        <v/>
      </c>
      <c r="AJ2639" s="169">
        <f t="shared" si="1050"/>
        <v>0</v>
      </c>
      <c r="AK2639" s="169" t="str">
        <f t="shared" si="1051"/>
        <v/>
      </c>
      <c r="AL2639" s="169" t="str">
        <f t="shared" si="1052"/>
        <v/>
      </c>
      <c r="AM2639" s="169"/>
      <c r="AN2639" s="169"/>
      <c r="AO2639" s="169"/>
      <c r="AP2639" s="169"/>
      <c r="AQ2639" s="169"/>
      <c r="AR2639" s="169"/>
      <c r="AS2639" s="169"/>
      <c r="AT2639" s="148"/>
      <c r="AU2639" s="149"/>
      <c r="AV2639" s="148"/>
      <c r="AW2639" s="173"/>
      <c r="AX2639" s="174"/>
      <c r="AY2639" s="175"/>
      <c r="AZ2639" s="175"/>
      <c r="BA2639" s="176"/>
      <c r="BB2639" s="176"/>
      <c r="BC2639" s="150"/>
      <c r="BE2639" s="151">
        <v>1935</v>
      </c>
      <c r="BF2639" s="164">
        <f t="shared" si="1054"/>
        <v>12.377599999999681</v>
      </c>
      <c r="BG2639" s="177">
        <f t="shared" si="1055"/>
        <v>8.8805299082576825E-2</v>
      </c>
      <c r="BH2639" s="178">
        <f t="shared" si="1056"/>
        <v>1.8811093576409643E-4</v>
      </c>
      <c r="BI2639" s="179" t="str">
        <f t="shared" si="1057"/>
        <v/>
      </c>
      <c r="BJ2639" s="179" t="str">
        <f t="shared" si="1053"/>
        <v/>
      </c>
    </row>
    <row r="2640" spans="2:62" ht="20.100000000000001" customHeight="1" x14ac:dyDescent="0.25">
      <c r="B2640" s="147"/>
      <c r="C2640" s="151">
        <v>1959</v>
      </c>
      <c r="D2640" s="147">
        <f t="shared" si="1026"/>
        <v>2865.1801578345999</v>
      </c>
      <c r="E2640" s="170">
        <f t="shared" si="1027"/>
        <v>3.4067295855869386E-7</v>
      </c>
      <c r="F2640" s="170">
        <f t="shared" si="1028"/>
        <v>0.99993747279640677</v>
      </c>
      <c r="G2640" s="147">
        <f t="shared" si="1029"/>
        <v>3.4067295855869386E-7</v>
      </c>
      <c r="H2640" s="147" t="str">
        <f t="shared" si="1030"/>
        <v/>
      </c>
      <c r="I2640" s="147" t="str">
        <f t="shared" si="1031"/>
        <v/>
      </c>
      <c r="J2640" s="147">
        <f t="shared" si="1032"/>
        <v>2.9339217526425178E-5</v>
      </c>
      <c r="K2640" s="147" t="str">
        <f t="shared" si="1033"/>
        <v/>
      </c>
      <c r="L2640" s="147" t="str">
        <f t="shared" si="1034"/>
        <v/>
      </c>
      <c r="P2640" s="151">
        <v>1959</v>
      </c>
      <c r="Q2640" s="147">
        <f t="shared" si="1035"/>
        <v>92147.368456135562</v>
      </c>
      <c r="R2640" s="170">
        <f t="shared" si="1036"/>
        <v>1.0592699688844847E-8</v>
      </c>
      <c r="S2640" s="170">
        <f t="shared" si="1037"/>
        <v>0.99993747279640677</v>
      </c>
      <c r="T2640" s="147">
        <f t="shared" si="1038"/>
        <v>1.0592699688844847E-8</v>
      </c>
      <c r="U2640" s="147" t="str">
        <f t="shared" si="1039"/>
        <v/>
      </c>
      <c r="V2640" s="147" t="str">
        <f t="shared" si="1040"/>
        <v/>
      </c>
      <c r="W2640" s="171">
        <f t="shared" si="1041"/>
        <v>1.4896959859937138E-7</v>
      </c>
      <c r="X2640" s="169" t="str">
        <f t="shared" si="1042"/>
        <v/>
      </c>
      <c r="Y2640" s="147" t="str">
        <f t="shared" si="1043"/>
        <v/>
      </c>
      <c r="AC2640" s="151">
        <v>1959</v>
      </c>
      <c r="AD2640" s="147">
        <f t="shared" si="1044"/>
        <v>3.8360000000000003</v>
      </c>
      <c r="AE2640" s="170">
        <f t="shared" si="1045"/>
        <v>2.5445500551959818E-4</v>
      </c>
      <c r="AF2640" s="170">
        <f t="shared" si="1046"/>
        <v>0.99993747279640677</v>
      </c>
      <c r="AG2640" s="147">
        <f t="shared" si="1047"/>
        <v>2.5445500551959818E-4</v>
      </c>
      <c r="AH2640" s="147" t="str">
        <f t="shared" si="1048"/>
        <v/>
      </c>
      <c r="AI2640" s="147" t="str">
        <f t="shared" si="1049"/>
        <v/>
      </c>
      <c r="AJ2640" s="169">
        <f t="shared" si="1050"/>
        <v>0</v>
      </c>
      <c r="AK2640" s="169" t="str">
        <f t="shared" si="1051"/>
        <v/>
      </c>
      <c r="AL2640" s="169" t="str">
        <f t="shared" si="1052"/>
        <v/>
      </c>
      <c r="AM2640" s="169"/>
      <c r="AN2640" s="169"/>
      <c r="AO2640" s="169"/>
      <c r="AP2640" s="169"/>
      <c r="AQ2640" s="169"/>
      <c r="AR2640" s="169"/>
      <c r="AS2640" s="169"/>
      <c r="AT2640" s="148"/>
      <c r="AU2640" s="149"/>
      <c r="AV2640" s="148"/>
      <c r="AW2640" s="173"/>
      <c r="AX2640" s="174"/>
      <c r="AY2640" s="175"/>
      <c r="AZ2640" s="175"/>
      <c r="BA2640" s="176"/>
      <c r="BB2640" s="176"/>
      <c r="BC2640" s="150"/>
      <c r="BE2640" s="151">
        <v>1936</v>
      </c>
      <c r="BF2640" s="164">
        <f t="shared" si="1054"/>
        <v>12.383999999999681</v>
      </c>
      <c r="BG2640" s="177">
        <f t="shared" si="1055"/>
        <v>8.8617188146812728E-2</v>
      </c>
      <c r="BH2640" s="178">
        <f t="shared" si="1056"/>
        <v>1.8775236037664456E-4</v>
      </c>
      <c r="BI2640" s="179" t="str">
        <f t="shared" si="1057"/>
        <v/>
      </c>
      <c r="BJ2640" s="179" t="str">
        <f t="shared" si="1053"/>
        <v/>
      </c>
    </row>
    <row r="2641" spans="2:62" ht="20.100000000000001" customHeight="1" x14ac:dyDescent="0.25">
      <c r="B2641" s="147"/>
      <c r="C2641" s="151">
        <v>1960</v>
      </c>
      <c r="D2641" s="147">
        <f t="shared" si="1026"/>
        <v>2868.1678326602873</v>
      </c>
      <c r="E2641" s="170">
        <f t="shared" si="1027"/>
        <v>3.3548288821314348E-7</v>
      </c>
      <c r="F2641" s="170">
        <f t="shared" si="1028"/>
        <v>0.99993848284481679</v>
      </c>
      <c r="G2641" s="147">
        <f t="shared" si="1029"/>
        <v>3.3548288821314348E-7</v>
      </c>
      <c r="H2641" s="147" t="str">
        <f t="shared" si="1030"/>
        <v/>
      </c>
      <c r="I2641" s="147" t="str">
        <f t="shared" si="1031"/>
        <v/>
      </c>
      <c r="J2641" s="147">
        <f t="shared" si="1032"/>
        <v>2.9623062199283946E-5</v>
      </c>
      <c r="K2641" s="147" t="str">
        <f t="shared" si="1033"/>
        <v/>
      </c>
      <c r="L2641" s="147" t="str">
        <f t="shared" si="1034"/>
        <v/>
      </c>
      <c r="P2641" s="151">
        <v>1960</v>
      </c>
      <c r="Q2641" s="147">
        <f t="shared" si="1035"/>
        <v>92243.455388832255</v>
      </c>
      <c r="R2641" s="170">
        <f t="shared" si="1036"/>
        <v>1.0431322464286172E-8</v>
      </c>
      <c r="S2641" s="170">
        <f t="shared" si="1037"/>
        <v>0.99993848284481679</v>
      </c>
      <c r="T2641" s="147">
        <f t="shared" si="1038"/>
        <v>1.0431322464286172E-8</v>
      </c>
      <c r="U2641" s="147" t="str">
        <f t="shared" si="1039"/>
        <v/>
      </c>
      <c r="V2641" s="147" t="str">
        <f t="shared" si="1040"/>
        <v/>
      </c>
      <c r="W2641" s="171">
        <f t="shared" si="1041"/>
        <v>1.4714998868827499E-7</v>
      </c>
      <c r="X2641" s="169" t="str">
        <f t="shared" si="1042"/>
        <v/>
      </c>
      <c r="Y2641" s="147" t="str">
        <f t="shared" si="1043"/>
        <v/>
      </c>
      <c r="AC2641" s="151">
        <v>1960</v>
      </c>
      <c r="AD2641" s="147">
        <f t="shared" si="1044"/>
        <v>3.84</v>
      </c>
      <c r="AE2641" s="170">
        <f t="shared" si="1045"/>
        <v>2.5057844489086075E-4</v>
      </c>
      <c r="AF2641" s="170">
        <f t="shared" si="1046"/>
        <v>0.99993848284481679</v>
      </c>
      <c r="AG2641" s="147">
        <f t="shared" si="1047"/>
        <v>2.5057844489086075E-4</v>
      </c>
      <c r="AH2641" s="147" t="str">
        <f t="shared" si="1048"/>
        <v/>
      </c>
      <c r="AI2641" s="147" t="str">
        <f t="shared" si="1049"/>
        <v/>
      </c>
      <c r="AJ2641" s="169">
        <f t="shared" si="1050"/>
        <v>0</v>
      </c>
      <c r="AK2641" s="169" t="str">
        <f t="shared" si="1051"/>
        <v/>
      </c>
      <c r="AL2641" s="169" t="str">
        <f t="shared" si="1052"/>
        <v/>
      </c>
      <c r="AM2641" s="169"/>
      <c r="AN2641" s="169"/>
      <c r="AO2641" s="169"/>
      <c r="AP2641" s="169"/>
      <c r="AQ2641" s="169"/>
      <c r="AR2641" s="169"/>
      <c r="AS2641" s="169"/>
      <c r="AT2641" s="148"/>
      <c r="AU2641" s="149"/>
      <c r="AV2641" s="148"/>
      <c r="AW2641" s="173"/>
      <c r="AX2641" s="174"/>
      <c r="AY2641" s="175"/>
      <c r="AZ2641" s="175"/>
      <c r="BA2641" s="176"/>
      <c r="BB2641" s="176"/>
      <c r="BC2641" s="150"/>
      <c r="BE2641" s="151">
        <v>1937</v>
      </c>
      <c r="BF2641" s="164">
        <f t="shared" si="1054"/>
        <v>12.39039999999968</v>
      </c>
      <c r="BG2641" s="177">
        <f t="shared" si="1055"/>
        <v>8.8429435786436084E-2</v>
      </c>
      <c r="BH2641" s="178">
        <f t="shared" si="1056"/>
        <v>1.8739434344478001E-4</v>
      </c>
      <c r="BI2641" s="179" t="str">
        <f t="shared" si="1057"/>
        <v/>
      </c>
      <c r="BJ2641" s="179" t="str">
        <f t="shared" si="1053"/>
        <v/>
      </c>
    </row>
    <row r="2642" spans="2:62" ht="20.100000000000001" customHeight="1" x14ac:dyDescent="0.25">
      <c r="B2642" s="147"/>
      <c r="C2642" s="151">
        <v>1961</v>
      </c>
      <c r="D2642" s="147">
        <f t="shared" si="1026"/>
        <v>2871.1555074859757</v>
      </c>
      <c r="E2642" s="170">
        <f t="shared" si="1027"/>
        <v>3.3036660142943323E-7</v>
      </c>
      <c r="F2642" s="170">
        <f t="shared" si="1028"/>
        <v>0.99993947749744594</v>
      </c>
      <c r="G2642" s="147">
        <f t="shared" si="1029"/>
        <v>3.3036660142943323E-7</v>
      </c>
      <c r="H2642" s="147" t="str">
        <f t="shared" si="1030"/>
        <v/>
      </c>
      <c r="I2642" s="147" t="str">
        <f t="shared" si="1031"/>
        <v/>
      </c>
      <c r="J2642" s="147">
        <f t="shared" si="1032"/>
        <v>2.9909174400155414E-5</v>
      </c>
      <c r="K2642" s="147" t="str">
        <f t="shared" si="1033"/>
        <v/>
      </c>
      <c r="L2642" s="147" t="str">
        <f t="shared" si="1034"/>
        <v/>
      </c>
      <c r="P2642" s="151">
        <v>1961</v>
      </c>
      <c r="Q2642" s="147">
        <f t="shared" si="1035"/>
        <v>92339.542321528977</v>
      </c>
      <c r="R2642" s="170">
        <f t="shared" si="1036"/>
        <v>1.0272239425670066E-8</v>
      </c>
      <c r="S2642" s="170">
        <f t="shared" si="1037"/>
        <v>0.99993947749744594</v>
      </c>
      <c r="T2642" s="147">
        <f t="shared" si="1038"/>
        <v>1.0272239425670066E-8</v>
      </c>
      <c r="U2642" s="147" t="str">
        <f t="shared" si="1039"/>
        <v/>
      </c>
      <c r="V2642" s="147" t="str">
        <f t="shared" si="1040"/>
        <v/>
      </c>
      <c r="W2642" s="171">
        <f t="shared" si="1041"/>
        <v>1.4535027903280926E-7</v>
      </c>
      <c r="X2642" s="169" t="str">
        <f t="shared" si="1042"/>
        <v/>
      </c>
      <c r="Y2642" s="147" t="str">
        <f t="shared" si="1043"/>
        <v/>
      </c>
      <c r="AC2642" s="151">
        <v>1961</v>
      </c>
      <c r="AD2642" s="147">
        <f t="shared" si="1044"/>
        <v>3.8440000000000003</v>
      </c>
      <c r="AE2642" s="170">
        <f t="shared" si="1045"/>
        <v>2.4675699458468815E-4</v>
      </c>
      <c r="AF2642" s="170">
        <f t="shared" si="1046"/>
        <v>0.99993947749744594</v>
      </c>
      <c r="AG2642" s="147">
        <f t="shared" si="1047"/>
        <v>2.4675699458468815E-4</v>
      </c>
      <c r="AH2642" s="147" t="str">
        <f t="shared" si="1048"/>
        <v/>
      </c>
      <c r="AI2642" s="147" t="str">
        <f t="shared" si="1049"/>
        <v/>
      </c>
      <c r="AJ2642" s="169">
        <f t="shared" si="1050"/>
        <v>0</v>
      </c>
      <c r="AK2642" s="169" t="str">
        <f t="shared" si="1051"/>
        <v/>
      </c>
      <c r="AL2642" s="169" t="str">
        <f t="shared" si="1052"/>
        <v/>
      </c>
      <c r="AM2642" s="169"/>
      <c r="AN2642" s="169"/>
      <c r="AO2642" s="169"/>
      <c r="AP2642" s="169"/>
      <c r="AQ2642" s="169"/>
      <c r="AR2642" s="169"/>
      <c r="AS2642" s="169"/>
      <c r="AT2642" s="148"/>
      <c r="AU2642" s="149"/>
      <c r="AV2642" s="148"/>
      <c r="AW2642" s="173"/>
      <c r="AX2642" s="174"/>
      <c r="AY2642" s="175"/>
      <c r="AZ2642" s="175"/>
      <c r="BA2642" s="176"/>
      <c r="BB2642" s="176"/>
      <c r="BC2642" s="150"/>
      <c r="BE2642" s="151">
        <v>1938</v>
      </c>
      <c r="BF2642" s="164">
        <f t="shared" si="1054"/>
        <v>12.396799999999679</v>
      </c>
      <c r="BG2642" s="177">
        <f t="shared" si="1055"/>
        <v>8.8242041442991304E-2</v>
      </c>
      <c r="BH2642" s="178">
        <f t="shared" si="1056"/>
        <v>1.8703688450974476E-4</v>
      </c>
      <c r="BI2642" s="179" t="str">
        <f t="shared" si="1057"/>
        <v/>
      </c>
      <c r="BJ2642" s="179" t="str">
        <f t="shared" si="1053"/>
        <v/>
      </c>
    </row>
    <row r="2643" spans="2:62" ht="20.100000000000001" customHeight="1" x14ac:dyDescent="0.25">
      <c r="B2643" s="147"/>
      <c r="C2643" s="151">
        <v>1962</v>
      </c>
      <c r="D2643" s="147">
        <f t="shared" si="1026"/>
        <v>2874.1431823116632</v>
      </c>
      <c r="E2643" s="170">
        <f t="shared" si="1027"/>
        <v>3.2532313544171725E-7</v>
      </c>
      <c r="F2643" s="170">
        <f t="shared" si="1028"/>
        <v>0.9999404569732947</v>
      </c>
      <c r="G2643" s="147">
        <f t="shared" si="1029"/>
        <v>3.2532313544171725E-7</v>
      </c>
      <c r="H2643" s="147" t="str">
        <f t="shared" si="1030"/>
        <v/>
      </c>
      <c r="I2643" s="147" t="str">
        <f t="shared" si="1031"/>
        <v/>
      </c>
      <c r="J2643" s="147">
        <f t="shared" si="1032"/>
        <v>3.0197566830063293E-5</v>
      </c>
      <c r="K2643" s="147" t="str">
        <f t="shared" si="1033"/>
        <v/>
      </c>
      <c r="L2643" s="147" t="str">
        <f t="shared" si="1034"/>
        <v/>
      </c>
      <c r="P2643" s="151">
        <v>1962</v>
      </c>
      <c r="Q2643" s="147">
        <f t="shared" si="1035"/>
        <v>92435.629254225671</v>
      </c>
      <c r="R2643" s="170">
        <f t="shared" si="1036"/>
        <v>1.0115420637278989E-8</v>
      </c>
      <c r="S2643" s="170">
        <f t="shared" si="1037"/>
        <v>0.9999404569732947</v>
      </c>
      <c r="T2643" s="147">
        <f t="shared" si="1038"/>
        <v>1.0115420637278989E-8</v>
      </c>
      <c r="U2643" s="147" t="str">
        <f t="shared" si="1039"/>
        <v/>
      </c>
      <c r="V2643" s="147" t="str">
        <f t="shared" si="1040"/>
        <v/>
      </c>
      <c r="W2643" s="171">
        <f t="shared" si="1041"/>
        <v>1.4357028348208984E-7</v>
      </c>
      <c r="X2643" s="169" t="str">
        <f t="shared" si="1042"/>
        <v/>
      </c>
      <c r="Y2643" s="147" t="str">
        <f t="shared" si="1043"/>
        <v/>
      </c>
      <c r="AC2643" s="151">
        <v>1962</v>
      </c>
      <c r="AD2643" s="147">
        <f t="shared" si="1044"/>
        <v>3.8479999999999999</v>
      </c>
      <c r="AE2643" s="170">
        <f t="shared" si="1045"/>
        <v>2.4298993549326024E-4</v>
      </c>
      <c r="AF2643" s="170">
        <f t="shared" si="1046"/>
        <v>0.9999404569732947</v>
      </c>
      <c r="AG2643" s="147">
        <f t="shared" si="1047"/>
        <v>2.4298993549326024E-4</v>
      </c>
      <c r="AH2643" s="147" t="str">
        <f t="shared" si="1048"/>
        <v/>
      </c>
      <c r="AI2643" s="147" t="str">
        <f t="shared" si="1049"/>
        <v/>
      </c>
      <c r="AJ2643" s="169">
        <f t="shared" si="1050"/>
        <v>0</v>
      </c>
      <c r="AK2643" s="169" t="str">
        <f t="shared" si="1051"/>
        <v/>
      </c>
      <c r="AL2643" s="169" t="str">
        <f t="shared" si="1052"/>
        <v/>
      </c>
      <c r="AM2643" s="169"/>
      <c r="AN2643" s="169"/>
      <c r="AO2643" s="169"/>
      <c r="AP2643" s="169"/>
      <c r="AQ2643" s="169"/>
      <c r="AR2643" s="169"/>
      <c r="AS2643" s="169"/>
      <c r="AT2643" s="148"/>
      <c r="AU2643" s="149"/>
      <c r="AV2643" s="148"/>
      <c r="AW2643" s="173"/>
      <c r="AX2643" s="174"/>
      <c r="AY2643" s="175"/>
      <c r="AZ2643" s="175"/>
      <c r="BA2643" s="176"/>
      <c r="BB2643" s="176"/>
      <c r="BC2643" s="150"/>
      <c r="BE2643" s="151">
        <v>1939</v>
      </c>
      <c r="BF2643" s="164">
        <f t="shared" si="1054"/>
        <v>12.403199999999678</v>
      </c>
      <c r="BG2643" s="177">
        <f t="shared" si="1055"/>
        <v>8.8055004558481559E-2</v>
      </c>
      <c r="BH2643" s="178">
        <f t="shared" si="1056"/>
        <v>1.8667998311180933E-4</v>
      </c>
      <c r="BI2643" s="179" t="str">
        <f t="shared" si="1057"/>
        <v/>
      </c>
      <c r="BJ2643" s="179" t="str">
        <f t="shared" si="1053"/>
        <v/>
      </c>
    </row>
    <row r="2644" spans="2:62" ht="20.100000000000001" customHeight="1" x14ac:dyDescent="0.25">
      <c r="B2644" s="147"/>
      <c r="C2644" s="151">
        <v>1963</v>
      </c>
      <c r="D2644" s="147">
        <f t="shared" si="1026"/>
        <v>2877.1308571373515</v>
      </c>
      <c r="E2644" s="170">
        <f t="shared" si="1027"/>
        <v>3.2035153870571609E-7</v>
      </c>
      <c r="F2644" s="170">
        <f t="shared" si="1028"/>
        <v>0.99994142148850351</v>
      </c>
      <c r="G2644" s="147">
        <f t="shared" si="1029"/>
        <v>3.2035153870571609E-7</v>
      </c>
      <c r="H2644" s="147" t="str">
        <f t="shared" si="1030"/>
        <v/>
      </c>
      <c r="I2644" s="147" t="str">
        <f t="shared" si="1031"/>
        <v/>
      </c>
      <c r="J2644" s="147">
        <f t="shared" si="1032"/>
        <v>3.0488252202623362E-5</v>
      </c>
      <c r="K2644" s="147" t="str">
        <f t="shared" si="1033"/>
        <v/>
      </c>
      <c r="L2644" s="147" t="str">
        <f t="shared" si="1034"/>
        <v/>
      </c>
      <c r="P2644" s="151">
        <v>1963</v>
      </c>
      <c r="Q2644" s="147">
        <f t="shared" si="1035"/>
        <v>92531.716186922364</v>
      </c>
      <c r="R2644" s="170">
        <f t="shared" si="1036"/>
        <v>9.9608365123126511E-9</v>
      </c>
      <c r="S2644" s="170">
        <f t="shared" si="1037"/>
        <v>0.99994142148850351</v>
      </c>
      <c r="T2644" s="147">
        <f t="shared" si="1038"/>
        <v>9.9608365123126511E-9</v>
      </c>
      <c r="U2644" s="147" t="str">
        <f t="shared" si="1039"/>
        <v/>
      </c>
      <c r="V2644" s="147" t="str">
        <f t="shared" si="1040"/>
        <v/>
      </c>
      <c r="W2644" s="171">
        <f t="shared" si="1041"/>
        <v>1.4180981722293446E-7</v>
      </c>
      <c r="X2644" s="169" t="str">
        <f t="shared" si="1042"/>
        <v/>
      </c>
      <c r="Y2644" s="147" t="str">
        <f t="shared" si="1043"/>
        <v/>
      </c>
      <c r="AC2644" s="151">
        <v>1963</v>
      </c>
      <c r="AD2644" s="147">
        <f t="shared" si="1044"/>
        <v>3.8520000000000003</v>
      </c>
      <c r="AE2644" s="170">
        <f t="shared" si="1045"/>
        <v>2.3927655689035511E-4</v>
      </c>
      <c r="AF2644" s="170">
        <f t="shared" si="1046"/>
        <v>0.99994142148850351</v>
      </c>
      <c r="AG2644" s="147">
        <f t="shared" si="1047"/>
        <v>2.3927655689035511E-4</v>
      </c>
      <c r="AH2644" s="147" t="str">
        <f t="shared" si="1048"/>
        <v/>
      </c>
      <c r="AI2644" s="147" t="str">
        <f t="shared" si="1049"/>
        <v/>
      </c>
      <c r="AJ2644" s="169">
        <f t="shared" si="1050"/>
        <v>0</v>
      </c>
      <c r="AK2644" s="169" t="str">
        <f t="shared" si="1051"/>
        <v/>
      </c>
      <c r="AL2644" s="169" t="str">
        <f t="shared" si="1052"/>
        <v/>
      </c>
      <c r="AM2644" s="169"/>
      <c r="AN2644" s="169"/>
      <c r="AO2644" s="169"/>
      <c r="AP2644" s="169"/>
      <c r="AQ2644" s="169"/>
      <c r="AR2644" s="169"/>
      <c r="AS2644" s="169"/>
      <c r="AT2644" s="148"/>
      <c r="AU2644" s="149"/>
      <c r="AV2644" s="148"/>
      <c r="AW2644" s="173"/>
      <c r="AX2644" s="174"/>
      <c r="AY2644" s="175"/>
      <c r="AZ2644" s="175"/>
      <c r="BA2644" s="176"/>
      <c r="BB2644" s="176"/>
      <c r="BC2644" s="150"/>
      <c r="BE2644" s="151">
        <v>1940</v>
      </c>
      <c r="BF2644" s="164">
        <f t="shared" si="1054"/>
        <v>12.409599999999678</v>
      </c>
      <c r="BG2644" s="177">
        <f t="shared" si="1055"/>
        <v>8.7868324575369749E-2</v>
      </c>
      <c r="BH2644" s="178">
        <f t="shared" si="1056"/>
        <v>1.8632363878998137E-4</v>
      </c>
      <c r="BI2644" s="179" t="str">
        <f t="shared" si="1057"/>
        <v/>
      </c>
      <c r="BJ2644" s="179" t="str">
        <f t="shared" si="1053"/>
        <v/>
      </c>
    </row>
    <row r="2645" spans="2:62" ht="20.100000000000001" customHeight="1" x14ac:dyDescent="0.25">
      <c r="B2645" s="147"/>
      <c r="C2645" s="151">
        <v>1964</v>
      </c>
      <c r="D2645" s="147">
        <f t="shared" si="1026"/>
        <v>2880.118531963039</v>
      </c>
      <c r="E2645" s="170">
        <f t="shared" si="1027"/>
        <v>3.1545087078784807E-7</v>
      </c>
      <c r="F2645" s="170">
        <f t="shared" si="1028"/>
        <v>0.99994237125638685</v>
      </c>
      <c r="G2645" s="147">
        <f t="shared" si="1029"/>
        <v>3.1545087078784807E-7</v>
      </c>
      <c r="H2645" s="147" t="str">
        <f t="shared" si="1030"/>
        <v/>
      </c>
      <c r="I2645" s="147" t="str">
        <f t="shared" si="1031"/>
        <v/>
      </c>
      <c r="J2645" s="147">
        <f t="shared" si="1032"/>
        <v>3.0781243243346393E-5</v>
      </c>
      <c r="K2645" s="147" t="str">
        <f t="shared" si="1033"/>
        <v/>
      </c>
      <c r="L2645" s="147" t="str">
        <f t="shared" si="1034"/>
        <v/>
      </c>
      <c r="P2645" s="151">
        <v>1964</v>
      </c>
      <c r="Q2645" s="147">
        <f t="shared" si="1035"/>
        <v>92627.803119619057</v>
      </c>
      <c r="R2645" s="170">
        <f t="shared" si="1036"/>
        <v>9.8084578094406748E-9</v>
      </c>
      <c r="S2645" s="170">
        <f t="shared" si="1037"/>
        <v>0.99994237125638685</v>
      </c>
      <c r="T2645" s="147">
        <f t="shared" si="1038"/>
        <v>9.8084578094406748E-9</v>
      </c>
      <c r="U2645" s="147" t="str">
        <f t="shared" si="1039"/>
        <v/>
      </c>
      <c r="V2645" s="147" t="str">
        <f t="shared" si="1040"/>
        <v/>
      </c>
      <c r="W2645" s="171">
        <f t="shared" si="1041"/>
        <v>1.4006869677523954E-7</v>
      </c>
      <c r="X2645" s="169" t="str">
        <f t="shared" si="1042"/>
        <v/>
      </c>
      <c r="Y2645" s="147" t="str">
        <f t="shared" si="1043"/>
        <v/>
      </c>
      <c r="AC2645" s="151">
        <v>1964</v>
      </c>
      <c r="AD2645" s="147">
        <f t="shared" si="1044"/>
        <v>3.8559999999999999</v>
      </c>
      <c r="AE2645" s="170">
        <f t="shared" si="1045"/>
        <v>2.3561615634853757E-4</v>
      </c>
      <c r="AF2645" s="170">
        <f t="shared" si="1046"/>
        <v>0.99994237125638685</v>
      </c>
      <c r="AG2645" s="147">
        <f t="shared" si="1047"/>
        <v>2.3561615634853757E-4</v>
      </c>
      <c r="AH2645" s="147" t="str">
        <f t="shared" si="1048"/>
        <v/>
      </c>
      <c r="AI2645" s="147" t="str">
        <f t="shared" si="1049"/>
        <v/>
      </c>
      <c r="AJ2645" s="169">
        <f t="shared" si="1050"/>
        <v>0</v>
      </c>
      <c r="AK2645" s="169" t="str">
        <f t="shared" si="1051"/>
        <v/>
      </c>
      <c r="AL2645" s="169" t="str">
        <f t="shared" si="1052"/>
        <v/>
      </c>
      <c r="AM2645" s="169"/>
      <c r="AN2645" s="169"/>
      <c r="AO2645" s="169"/>
      <c r="AP2645" s="169"/>
      <c r="AQ2645" s="169"/>
      <c r="AR2645" s="169"/>
      <c r="AS2645" s="169"/>
      <c r="AT2645" s="148"/>
      <c r="AU2645" s="149"/>
      <c r="AV2645" s="148"/>
      <c r="AW2645" s="173"/>
      <c r="AX2645" s="174"/>
      <c r="AY2645" s="175"/>
      <c r="AZ2645" s="175"/>
      <c r="BA2645" s="176"/>
      <c r="BB2645" s="176"/>
      <c r="BC2645" s="150"/>
      <c r="BE2645" s="151">
        <v>1941</v>
      </c>
      <c r="BF2645" s="164">
        <f t="shared" si="1054"/>
        <v>12.415999999999677</v>
      </c>
      <c r="BG2645" s="177">
        <f t="shared" si="1055"/>
        <v>8.7682000936579768E-2</v>
      </c>
      <c r="BH2645" s="178">
        <f t="shared" si="1056"/>
        <v>1.8596785108206115E-4</v>
      </c>
      <c r="BI2645" s="179" t="str">
        <f t="shared" si="1057"/>
        <v/>
      </c>
      <c r="BJ2645" s="179" t="str">
        <f t="shared" si="1053"/>
        <v/>
      </c>
    </row>
    <row r="2646" spans="2:62" ht="20.100000000000001" customHeight="1" x14ac:dyDescent="0.25">
      <c r="B2646" s="147"/>
      <c r="C2646" s="151">
        <v>1965</v>
      </c>
      <c r="D2646" s="147">
        <f t="shared" si="1026"/>
        <v>2883.1062067887265</v>
      </c>
      <c r="E2646" s="170">
        <f t="shared" si="1027"/>
        <v>3.1062020225515174E-7</v>
      </c>
      <c r="F2646" s="170">
        <f t="shared" si="1028"/>
        <v>0.99994330648746577</v>
      </c>
      <c r="G2646" s="147">
        <f t="shared" si="1029"/>
        <v>3.1062020225515174E-7</v>
      </c>
      <c r="H2646" s="147" t="str">
        <f t="shared" si="1030"/>
        <v/>
      </c>
      <c r="I2646" s="147" t="str">
        <f t="shared" si="1031"/>
        <v/>
      </c>
      <c r="J2646" s="147">
        <f t="shared" si="1032"/>
        <v>3.1076552688935063E-5</v>
      </c>
      <c r="K2646" s="147" t="str">
        <f t="shared" si="1033"/>
        <v/>
      </c>
      <c r="L2646" s="147" t="str">
        <f t="shared" si="1034"/>
        <v/>
      </c>
      <c r="P2646" s="151">
        <v>1965</v>
      </c>
      <c r="Q2646" s="147">
        <f t="shared" si="1035"/>
        <v>92723.890052315779</v>
      </c>
      <c r="R2646" s="170">
        <f t="shared" si="1036"/>
        <v>9.6582556293800375E-9</v>
      </c>
      <c r="S2646" s="170">
        <f t="shared" si="1037"/>
        <v>0.99994330648746577</v>
      </c>
      <c r="T2646" s="147">
        <f t="shared" si="1038"/>
        <v>9.6582556293800375E-9</v>
      </c>
      <c r="U2646" s="147" t="str">
        <f t="shared" si="1039"/>
        <v/>
      </c>
      <c r="V2646" s="147" t="str">
        <f t="shared" si="1040"/>
        <v/>
      </c>
      <c r="W2646" s="171">
        <f t="shared" si="1041"/>
        <v>1.3834673998730165E-7</v>
      </c>
      <c r="X2646" s="169" t="str">
        <f t="shared" si="1042"/>
        <v/>
      </c>
      <c r="Y2646" s="147" t="str">
        <f t="shared" si="1043"/>
        <v/>
      </c>
      <c r="AC2646" s="151">
        <v>1965</v>
      </c>
      <c r="AD2646" s="147">
        <f t="shared" si="1044"/>
        <v>3.8600000000000003</v>
      </c>
      <c r="AE2646" s="170">
        <f t="shared" si="1045"/>
        <v>2.3200803965694195E-4</v>
      </c>
      <c r="AF2646" s="170">
        <f t="shared" si="1046"/>
        <v>0.99994330648746577</v>
      </c>
      <c r="AG2646" s="147">
        <f t="shared" si="1047"/>
        <v>2.3200803965694195E-4</v>
      </c>
      <c r="AH2646" s="147" t="str">
        <f t="shared" si="1048"/>
        <v/>
      </c>
      <c r="AI2646" s="147" t="str">
        <f t="shared" si="1049"/>
        <v/>
      </c>
      <c r="AJ2646" s="169">
        <f t="shared" si="1050"/>
        <v>0</v>
      </c>
      <c r="AK2646" s="169" t="str">
        <f t="shared" si="1051"/>
        <v/>
      </c>
      <c r="AL2646" s="169" t="str">
        <f t="shared" si="1052"/>
        <v/>
      </c>
      <c r="AM2646" s="169"/>
      <c r="AN2646" s="169"/>
      <c r="AO2646" s="169"/>
      <c r="AP2646" s="169"/>
      <c r="AQ2646" s="169"/>
      <c r="AR2646" s="169"/>
      <c r="AS2646" s="169"/>
      <c r="AT2646" s="148"/>
      <c r="AU2646" s="149"/>
      <c r="AV2646" s="148"/>
      <c r="AW2646" s="173"/>
      <c r="AX2646" s="174"/>
      <c r="AY2646" s="175"/>
      <c r="AZ2646" s="175"/>
      <c r="BA2646" s="176"/>
      <c r="BB2646" s="176"/>
      <c r="BC2646" s="150"/>
      <c r="BE2646" s="151">
        <v>1942</v>
      </c>
      <c r="BF2646" s="164">
        <f t="shared" si="1054"/>
        <v>12.422399999999676</v>
      </c>
      <c r="BG2646" s="177">
        <f t="shared" si="1055"/>
        <v>8.7496033085497707E-2</v>
      </c>
      <c r="BH2646" s="178">
        <f t="shared" si="1056"/>
        <v>1.8561261952487751E-4</v>
      </c>
      <c r="BI2646" s="179" t="str">
        <f t="shared" si="1057"/>
        <v/>
      </c>
      <c r="BJ2646" s="179" t="str">
        <f t="shared" si="1053"/>
        <v/>
      </c>
    </row>
    <row r="2647" spans="2:62" ht="20.100000000000001" customHeight="1" x14ac:dyDescent="0.25">
      <c r="B2647" s="147"/>
      <c r="C2647" s="151">
        <v>1966</v>
      </c>
      <c r="D2647" s="147">
        <f t="shared" si="1026"/>
        <v>2886.0938816144148</v>
      </c>
      <c r="E2647" s="170">
        <f t="shared" si="1027"/>
        <v>3.0585861456603391E-7</v>
      </c>
      <c r="F2647" s="170">
        <f t="shared" si="1028"/>
        <v>0.99994422738950073</v>
      </c>
      <c r="G2647" s="147">
        <f t="shared" si="1029"/>
        <v>3.0585861456603391E-7</v>
      </c>
      <c r="H2647" s="147" t="str">
        <f t="shared" si="1030"/>
        <v/>
      </c>
      <c r="I2647" s="147" t="str">
        <f t="shared" si="1031"/>
        <v/>
      </c>
      <c r="J2647" s="147">
        <f t="shared" si="1032"/>
        <v>3.1374193286572181E-5</v>
      </c>
      <c r="K2647" s="147" t="str">
        <f t="shared" si="1033"/>
        <v/>
      </c>
      <c r="L2647" s="147" t="str">
        <f t="shared" si="1034"/>
        <v/>
      </c>
      <c r="P2647" s="151">
        <v>1966</v>
      </c>
      <c r="Q2647" s="147">
        <f t="shared" si="1035"/>
        <v>92819.976985012472</v>
      </c>
      <c r="R2647" s="170">
        <f t="shared" si="1036"/>
        <v>9.5102014114981647E-9</v>
      </c>
      <c r="S2647" s="170">
        <f t="shared" si="1037"/>
        <v>0.99994422738950073</v>
      </c>
      <c r="T2647" s="147">
        <f t="shared" si="1038"/>
        <v>9.5102014114981647E-9</v>
      </c>
      <c r="U2647" s="147" t="str">
        <f t="shared" si="1039"/>
        <v/>
      </c>
      <c r="V2647" s="147" t="str">
        <f t="shared" si="1040"/>
        <v/>
      </c>
      <c r="W2647" s="171">
        <f t="shared" si="1041"/>
        <v>1.3664376603109748E-7</v>
      </c>
      <c r="X2647" s="169" t="str">
        <f t="shared" si="1042"/>
        <v/>
      </c>
      <c r="Y2647" s="147" t="str">
        <f t="shared" si="1043"/>
        <v/>
      </c>
      <c r="AC2647" s="151">
        <v>1966</v>
      </c>
      <c r="AD2647" s="147">
        <f t="shared" si="1044"/>
        <v>3.8639999999999999</v>
      </c>
      <c r="AE2647" s="170">
        <f t="shared" si="1045"/>
        <v>2.2845152073967242E-4</v>
      </c>
      <c r="AF2647" s="170">
        <f t="shared" si="1046"/>
        <v>0.99994422738950073</v>
      </c>
      <c r="AG2647" s="147">
        <f t="shared" si="1047"/>
        <v>2.2845152073967242E-4</v>
      </c>
      <c r="AH2647" s="147" t="str">
        <f t="shared" si="1048"/>
        <v/>
      </c>
      <c r="AI2647" s="147" t="str">
        <f t="shared" si="1049"/>
        <v/>
      </c>
      <c r="AJ2647" s="169">
        <f t="shared" si="1050"/>
        <v>0</v>
      </c>
      <c r="AK2647" s="169" t="str">
        <f t="shared" si="1051"/>
        <v/>
      </c>
      <c r="AL2647" s="169" t="str">
        <f t="shared" si="1052"/>
        <v/>
      </c>
      <c r="AM2647" s="169"/>
      <c r="AN2647" s="169"/>
      <c r="AO2647" s="169"/>
      <c r="AP2647" s="169"/>
      <c r="AQ2647" s="169"/>
      <c r="AR2647" s="169"/>
      <c r="AS2647" s="169"/>
      <c r="AT2647" s="148"/>
      <c r="AU2647" s="149"/>
      <c r="AV2647" s="148"/>
      <c r="AW2647" s="173"/>
      <c r="AX2647" s="174"/>
      <c r="AY2647" s="175"/>
      <c r="AZ2647" s="175"/>
      <c r="BA2647" s="176"/>
      <c r="BB2647" s="176"/>
      <c r="BC2647" s="150"/>
      <c r="BE2647" s="151">
        <v>1943</v>
      </c>
      <c r="BF2647" s="164">
        <f t="shared" si="1054"/>
        <v>12.428799999999676</v>
      </c>
      <c r="BG2647" s="177">
        <f t="shared" si="1055"/>
        <v>8.7310420465972829E-2</v>
      </c>
      <c r="BH2647" s="178">
        <f t="shared" si="1056"/>
        <v>1.8525794365394088E-4</v>
      </c>
      <c r="BI2647" s="179" t="str">
        <f t="shared" si="1057"/>
        <v/>
      </c>
      <c r="BJ2647" s="179" t="str">
        <f t="shared" si="1053"/>
        <v/>
      </c>
    </row>
    <row r="2648" spans="2:62" ht="20.100000000000001" customHeight="1" x14ac:dyDescent="0.25">
      <c r="B2648" s="147"/>
      <c r="C2648" s="151">
        <v>1967</v>
      </c>
      <c r="D2648" s="147">
        <f t="shared" si="1026"/>
        <v>2889.0815564401023</v>
      </c>
      <c r="E2648" s="170">
        <f t="shared" si="1027"/>
        <v>3.0116519996182306E-7</v>
      </c>
      <c r="F2648" s="170">
        <f t="shared" si="1028"/>
        <v>0.99994513416752429</v>
      </c>
      <c r="G2648" s="147">
        <f t="shared" si="1029"/>
        <v>3.0116519996182306E-7</v>
      </c>
      <c r="H2648" s="147" t="str">
        <f t="shared" si="1030"/>
        <v/>
      </c>
      <c r="I2648" s="147" t="str">
        <f t="shared" si="1031"/>
        <v/>
      </c>
      <c r="J2648" s="147">
        <f t="shared" si="1032"/>
        <v>3.167417779320115E-5</v>
      </c>
      <c r="K2648" s="147" t="str">
        <f t="shared" si="1033"/>
        <v/>
      </c>
      <c r="L2648" s="147" t="str">
        <f t="shared" si="1034"/>
        <v/>
      </c>
      <c r="P2648" s="151">
        <v>1967</v>
      </c>
      <c r="Q2648" s="147">
        <f t="shared" si="1035"/>
        <v>92916.063917709165</v>
      </c>
      <c r="R2648" s="170">
        <f t="shared" si="1036"/>
        <v>9.3642669304404842E-9</v>
      </c>
      <c r="S2648" s="170">
        <f t="shared" si="1037"/>
        <v>0.99994513416752429</v>
      </c>
      <c r="T2648" s="147">
        <f t="shared" si="1038"/>
        <v>9.3642669304404842E-9</v>
      </c>
      <c r="U2648" s="147" t="str">
        <f t="shared" si="1039"/>
        <v/>
      </c>
      <c r="V2648" s="147" t="str">
        <f t="shared" si="1040"/>
        <v/>
      </c>
      <c r="W2648" s="171">
        <f t="shared" si="1041"/>
        <v>1.3495959539750822E-7</v>
      </c>
      <c r="X2648" s="169" t="str">
        <f t="shared" si="1042"/>
        <v/>
      </c>
      <c r="Y2648" s="147" t="str">
        <f t="shared" si="1043"/>
        <v/>
      </c>
      <c r="AC2648" s="151">
        <v>1967</v>
      </c>
      <c r="AD2648" s="147">
        <f t="shared" si="1044"/>
        <v>3.8680000000000003</v>
      </c>
      <c r="AE2648" s="170">
        <f t="shared" si="1045"/>
        <v>2.2494592157479274E-4</v>
      </c>
      <c r="AF2648" s="170">
        <f t="shared" si="1046"/>
        <v>0.99994513416752429</v>
      </c>
      <c r="AG2648" s="147">
        <f t="shared" si="1047"/>
        <v>2.2494592157479274E-4</v>
      </c>
      <c r="AH2648" s="147" t="str">
        <f t="shared" si="1048"/>
        <v/>
      </c>
      <c r="AI2648" s="147" t="str">
        <f t="shared" si="1049"/>
        <v/>
      </c>
      <c r="AJ2648" s="169">
        <f t="shared" si="1050"/>
        <v>0</v>
      </c>
      <c r="AK2648" s="169" t="str">
        <f t="shared" si="1051"/>
        <v/>
      </c>
      <c r="AL2648" s="169" t="str">
        <f t="shared" si="1052"/>
        <v/>
      </c>
      <c r="AM2648" s="169"/>
      <c r="AN2648" s="169"/>
      <c r="AO2648" s="169"/>
      <c r="AP2648" s="169"/>
      <c r="AQ2648" s="169"/>
      <c r="AR2648" s="169"/>
      <c r="AS2648" s="169"/>
      <c r="AT2648" s="148"/>
      <c r="AU2648" s="149"/>
      <c r="AV2648" s="148"/>
      <c r="AW2648" s="173"/>
      <c r="AX2648" s="174"/>
      <c r="AY2648" s="175"/>
      <c r="AZ2648" s="175"/>
      <c r="BA2648" s="176"/>
      <c r="BB2648" s="176"/>
      <c r="BC2648" s="150"/>
      <c r="BE2648" s="151">
        <v>1944</v>
      </c>
      <c r="BF2648" s="164">
        <f t="shared" si="1054"/>
        <v>12.435199999999675</v>
      </c>
      <c r="BG2648" s="177">
        <f t="shared" si="1055"/>
        <v>8.7125162522318889E-2</v>
      </c>
      <c r="BH2648" s="178">
        <f t="shared" si="1056"/>
        <v>1.8490382300355435E-4</v>
      </c>
      <c r="BI2648" s="179" t="str">
        <f t="shared" si="1057"/>
        <v/>
      </c>
      <c r="BJ2648" s="179" t="str">
        <f t="shared" si="1053"/>
        <v/>
      </c>
    </row>
    <row r="2649" spans="2:62" ht="20.100000000000001" customHeight="1" x14ac:dyDescent="0.25">
      <c r="B2649" s="147"/>
      <c r="C2649" s="151">
        <v>1968</v>
      </c>
      <c r="D2649" s="147">
        <f t="shared" si="1026"/>
        <v>2892.0692312657898</v>
      </c>
      <c r="E2649" s="170">
        <f t="shared" si="1027"/>
        <v>2.9653906135911747E-7</v>
      </c>
      <c r="F2649" s="170">
        <f t="shared" si="1028"/>
        <v>0.99994602702387259</v>
      </c>
      <c r="G2649" s="147">
        <f t="shared" si="1029"/>
        <v>2.9653906135911747E-7</v>
      </c>
      <c r="H2649" s="147" t="str">
        <f t="shared" si="1030"/>
        <v/>
      </c>
      <c r="I2649" s="147" t="str">
        <f t="shared" si="1031"/>
        <v/>
      </c>
      <c r="J2649" s="147">
        <f t="shared" si="1032"/>
        <v>3.197651897479976E-5</v>
      </c>
      <c r="K2649" s="147" t="str">
        <f t="shared" si="1033"/>
        <v/>
      </c>
      <c r="L2649" s="147" t="str">
        <f t="shared" si="1034"/>
        <v/>
      </c>
      <c r="P2649" s="151">
        <v>1968</v>
      </c>
      <c r="Q2649" s="147">
        <f t="shared" si="1035"/>
        <v>93012.150850405858</v>
      </c>
      <c r="R2649" s="170">
        <f t="shared" si="1036"/>
        <v>9.2204242927836718E-9</v>
      </c>
      <c r="S2649" s="170">
        <f t="shared" si="1037"/>
        <v>0.99994602702387259</v>
      </c>
      <c r="T2649" s="147">
        <f t="shared" si="1038"/>
        <v>9.2204242927836718E-9</v>
      </c>
      <c r="U2649" s="147" t="str">
        <f t="shared" si="1039"/>
        <v/>
      </c>
      <c r="V2649" s="147" t="str">
        <f t="shared" si="1040"/>
        <v/>
      </c>
      <c r="W2649" s="171">
        <f t="shared" si="1041"/>
        <v>1.3329404989150545E-7</v>
      </c>
      <c r="X2649" s="169" t="str">
        <f t="shared" si="1042"/>
        <v/>
      </c>
      <c r="Y2649" s="147" t="str">
        <f t="shared" si="1043"/>
        <v/>
      </c>
      <c r="AC2649" s="151">
        <v>1968</v>
      </c>
      <c r="AD2649" s="147">
        <f t="shared" si="1044"/>
        <v>3.8719999999999999</v>
      </c>
      <c r="AE2649" s="170">
        <f t="shared" si="1045"/>
        <v>2.2149057211393126E-4</v>
      </c>
      <c r="AF2649" s="170">
        <f t="shared" si="1046"/>
        <v>0.99994602702387259</v>
      </c>
      <c r="AG2649" s="147">
        <f t="shared" si="1047"/>
        <v>2.2149057211393126E-4</v>
      </c>
      <c r="AH2649" s="147" t="str">
        <f t="shared" si="1048"/>
        <v/>
      </c>
      <c r="AI2649" s="147" t="str">
        <f t="shared" si="1049"/>
        <v/>
      </c>
      <c r="AJ2649" s="169">
        <f t="shared" si="1050"/>
        <v>0</v>
      </c>
      <c r="AK2649" s="169" t="str">
        <f t="shared" si="1051"/>
        <v/>
      </c>
      <c r="AL2649" s="169" t="str">
        <f t="shared" si="1052"/>
        <v/>
      </c>
      <c r="AM2649" s="169"/>
      <c r="AN2649" s="169"/>
      <c r="AO2649" s="169"/>
      <c r="AP2649" s="169"/>
      <c r="AQ2649" s="169"/>
      <c r="AR2649" s="169"/>
      <c r="AS2649" s="169"/>
      <c r="AT2649" s="148"/>
      <c r="AU2649" s="149"/>
      <c r="AV2649" s="148"/>
      <c r="AW2649" s="173"/>
      <c r="AX2649" s="174"/>
      <c r="AY2649" s="175"/>
      <c r="AZ2649" s="175"/>
      <c r="BA2649" s="176"/>
      <c r="BB2649" s="176"/>
      <c r="BC2649" s="150"/>
      <c r="BE2649" s="151">
        <v>1945</v>
      </c>
      <c r="BF2649" s="164">
        <f t="shared" si="1054"/>
        <v>12.441599999999674</v>
      </c>
      <c r="BG2649" s="177">
        <f t="shared" si="1055"/>
        <v>8.6940258699315334E-2</v>
      </c>
      <c r="BH2649" s="178">
        <f t="shared" si="1056"/>
        <v>1.8455025710727158E-4</v>
      </c>
      <c r="BI2649" s="179" t="str">
        <f t="shared" si="1057"/>
        <v/>
      </c>
      <c r="BJ2649" s="179" t="str">
        <f t="shared" si="1053"/>
        <v/>
      </c>
    </row>
    <row r="2650" spans="2:62" ht="20.100000000000001" customHeight="1" x14ac:dyDescent="0.25">
      <c r="B2650" s="147"/>
      <c r="C2650" s="151">
        <v>1969</v>
      </c>
      <c r="D2650" s="147">
        <f t="shared" si="1026"/>
        <v>2895.0569060914781</v>
      </c>
      <c r="E2650" s="170">
        <f t="shared" si="1027"/>
        <v>2.9197931224294879E-7</v>
      </c>
      <c r="F2650" s="170">
        <f t="shared" si="1028"/>
        <v>0.99994690615821757</v>
      </c>
      <c r="G2650" s="147">
        <f t="shared" si="1029"/>
        <v>2.9197931224294879E-7</v>
      </c>
      <c r="H2650" s="147" t="str">
        <f t="shared" si="1030"/>
        <v/>
      </c>
      <c r="I2650" s="147" t="str">
        <f t="shared" si="1031"/>
        <v/>
      </c>
      <c r="J2650" s="147">
        <f t="shared" si="1032"/>
        <v>3.2281229605645313E-5</v>
      </c>
      <c r="K2650" s="147" t="str">
        <f t="shared" si="1033"/>
        <v/>
      </c>
      <c r="L2650" s="147" t="str">
        <f t="shared" si="1034"/>
        <v/>
      </c>
      <c r="P2650" s="151">
        <v>1969</v>
      </c>
      <c r="Q2650" s="147">
        <f t="shared" si="1035"/>
        <v>93108.237783102581</v>
      </c>
      <c r="R2650" s="170">
        <f t="shared" si="1036"/>
        <v>9.078645933713431E-9</v>
      </c>
      <c r="S2650" s="170">
        <f t="shared" si="1037"/>
        <v>0.99994690615821757</v>
      </c>
      <c r="T2650" s="147">
        <f t="shared" si="1038"/>
        <v>9.078645933713431E-9</v>
      </c>
      <c r="U2650" s="147" t="str">
        <f t="shared" si="1039"/>
        <v/>
      </c>
      <c r="V2650" s="147" t="str">
        <f t="shared" si="1040"/>
        <v/>
      </c>
      <c r="W2650" s="171">
        <f t="shared" si="1041"/>
        <v>1.3164695262728626E-7</v>
      </c>
      <c r="X2650" s="169" t="str">
        <f t="shared" si="1042"/>
        <v/>
      </c>
      <c r="Y2650" s="147" t="str">
        <f t="shared" si="1043"/>
        <v/>
      </c>
      <c r="AC2650" s="151">
        <v>1969</v>
      </c>
      <c r="AD2650" s="147">
        <f t="shared" si="1044"/>
        <v>3.8760000000000003</v>
      </c>
      <c r="AE2650" s="170">
        <f t="shared" si="1045"/>
        <v>2.1808481020247391E-4</v>
      </c>
      <c r="AF2650" s="170">
        <f t="shared" si="1046"/>
        <v>0.99994690615821757</v>
      </c>
      <c r="AG2650" s="147">
        <f t="shared" si="1047"/>
        <v>2.1808481020247391E-4</v>
      </c>
      <c r="AH2650" s="147" t="str">
        <f t="shared" si="1048"/>
        <v/>
      </c>
      <c r="AI2650" s="147" t="str">
        <f t="shared" si="1049"/>
        <v/>
      </c>
      <c r="AJ2650" s="169">
        <f t="shared" si="1050"/>
        <v>0</v>
      </c>
      <c r="AK2650" s="169" t="str">
        <f t="shared" si="1051"/>
        <v/>
      </c>
      <c r="AL2650" s="169" t="str">
        <f t="shared" si="1052"/>
        <v/>
      </c>
      <c r="AM2650" s="169"/>
      <c r="AN2650" s="169"/>
      <c r="AO2650" s="169"/>
      <c r="AP2650" s="169"/>
      <c r="AQ2650" s="169"/>
      <c r="AR2650" s="169"/>
      <c r="AS2650" s="169"/>
      <c r="AT2650" s="148"/>
      <c r="AU2650" s="149"/>
      <c r="AV2650" s="148"/>
      <c r="AW2650" s="173"/>
      <c r="AX2650" s="174"/>
      <c r="AY2650" s="175"/>
      <c r="AZ2650" s="175"/>
      <c r="BA2650" s="176"/>
      <c r="BB2650" s="176"/>
      <c r="BC2650" s="150"/>
      <c r="BE2650" s="151">
        <v>1946</v>
      </c>
      <c r="BF2650" s="164">
        <f t="shared" si="1054"/>
        <v>12.447999999999674</v>
      </c>
      <c r="BG2650" s="177">
        <f t="shared" si="1055"/>
        <v>8.6755708442208063E-2</v>
      </c>
      <c r="BH2650" s="178">
        <f t="shared" si="1056"/>
        <v>1.8419724549696703E-4</v>
      </c>
      <c r="BI2650" s="179" t="str">
        <f t="shared" si="1057"/>
        <v/>
      </c>
      <c r="BJ2650" s="179" t="str">
        <f t="shared" si="1053"/>
        <v/>
      </c>
    </row>
    <row r="2651" spans="2:62" ht="20.100000000000001" customHeight="1" x14ac:dyDescent="0.25">
      <c r="B2651" s="147"/>
      <c r="C2651" s="151">
        <v>1970</v>
      </c>
      <c r="D2651" s="147">
        <f t="shared" si="1026"/>
        <v>2898.0445809171656</v>
      </c>
      <c r="E2651" s="170">
        <f t="shared" si="1027"/>
        <v>2.8748507656074526E-7</v>
      </c>
      <c r="F2651" s="170">
        <f t="shared" si="1028"/>
        <v>0.99994777176759819</v>
      </c>
      <c r="G2651" s="147">
        <f t="shared" si="1029"/>
        <v>2.8748507656074526E-7</v>
      </c>
      <c r="H2651" s="147" t="str">
        <f t="shared" si="1030"/>
        <v/>
      </c>
      <c r="I2651" s="147" t="str">
        <f t="shared" si="1031"/>
        <v/>
      </c>
      <c r="J2651" s="147">
        <f t="shared" si="1032"/>
        <v>3.2588322467572237E-5</v>
      </c>
      <c r="K2651" s="147" t="str">
        <f t="shared" si="1033"/>
        <v/>
      </c>
      <c r="L2651" s="147" t="str">
        <f t="shared" si="1034"/>
        <v/>
      </c>
      <c r="P2651" s="151">
        <v>1970</v>
      </c>
      <c r="Q2651" s="147">
        <f t="shared" si="1035"/>
        <v>93204.324715799274</v>
      </c>
      <c r="R2651" s="170">
        <f t="shared" si="1036"/>
        <v>8.9389046137275925E-9</v>
      </c>
      <c r="S2651" s="170">
        <f t="shared" si="1037"/>
        <v>0.99994777176759819</v>
      </c>
      <c r="T2651" s="147">
        <f t="shared" si="1038"/>
        <v>8.9389046137275925E-9</v>
      </c>
      <c r="U2651" s="147" t="str">
        <f t="shared" si="1039"/>
        <v/>
      </c>
      <c r="V2651" s="147" t="str">
        <f t="shared" si="1040"/>
        <v/>
      </c>
      <c r="W2651" s="171">
        <f t="shared" si="1041"/>
        <v>1.3001812802336975E-7</v>
      </c>
      <c r="X2651" s="169" t="str">
        <f t="shared" si="1042"/>
        <v/>
      </c>
      <c r="Y2651" s="147" t="str">
        <f t="shared" si="1043"/>
        <v/>
      </c>
      <c r="AC2651" s="151">
        <v>1970</v>
      </c>
      <c r="AD2651" s="147">
        <f t="shared" si="1044"/>
        <v>3.88</v>
      </c>
      <c r="AE2651" s="170">
        <f t="shared" si="1045"/>
        <v>2.1472798150036704E-4</v>
      </c>
      <c r="AF2651" s="170">
        <f t="shared" si="1046"/>
        <v>0.99994777176759819</v>
      </c>
      <c r="AG2651" s="147">
        <f t="shared" si="1047"/>
        <v>2.1472798150036704E-4</v>
      </c>
      <c r="AH2651" s="147" t="str">
        <f t="shared" si="1048"/>
        <v/>
      </c>
      <c r="AI2651" s="147" t="str">
        <f t="shared" si="1049"/>
        <v/>
      </c>
      <c r="AJ2651" s="169">
        <f t="shared" si="1050"/>
        <v>0</v>
      </c>
      <c r="AK2651" s="169" t="str">
        <f t="shared" si="1051"/>
        <v/>
      </c>
      <c r="AL2651" s="169" t="str">
        <f t="shared" si="1052"/>
        <v/>
      </c>
      <c r="AM2651" s="169"/>
      <c r="AN2651" s="169"/>
      <c r="AO2651" s="169"/>
      <c r="AP2651" s="169"/>
      <c r="AQ2651" s="169"/>
      <c r="AR2651" s="169"/>
      <c r="AS2651" s="169"/>
      <c r="AT2651" s="148"/>
      <c r="AU2651" s="149"/>
      <c r="AV2651" s="148"/>
      <c r="AW2651" s="173"/>
      <c r="AX2651" s="174"/>
      <c r="AY2651" s="175"/>
      <c r="AZ2651" s="175"/>
      <c r="BA2651" s="176"/>
      <c r="BB2651" s="176"/>
      <c r="BC2651" s="150"/>
      <c r="BE2651" s="151">
        <v>1947</v>
      </c>
      <c r="BF2651" s="164">
        <f t="shared" si="1054"/>
        <v>12.454399999999673</v>
      </c>
      <c r="BG2651" s="177">
        <f t="shared" si="1055"/>
        <v>8.6571511196711096E-2</v>
      </c>
      <c r="BH2651" s="178">
        <f t="shared" si="1056"/>
        <v>1.8384478770379353E-4</v>
      </c>
      <c r="BI2651" s="179" t="str">
        <f t="shared" si="1057"/>
        <v/>
      </c>
      <c r="BJ2651" s="179" t="str">
        <f t="shared" si="1053"/>
        <v/>
      </c>
    </row>
    <row r="2652" spans="2:62" ht="20.100000000000001" customHeight="1" x14ac:dyDescent="0.25">
      <c r="B2652" s="147"/>
      <c r="C2652" s="151">
        <v>1971</v>
      </c>
      <c r="D2652" s="147">
        <f t="shared" si="1026"/>
        <v>2901.032255742854</v>
      </c>
      <c r="E2652" s="170">
        <f t="shared" si="1027"/>
        <v>2.8305548861708413E-7</v>
      </c>
      <c r="F2652" s="170">
        <f t="shared" si="1028"/>
        <v>0.99994862404645146</v>
      </c>
      <c r="G2652" s="147">
        <f t="shared" si="1029"/>
        <v>2.8305548861708413E-7</v>
      </c>
      <c r="H2652" s="147" t="str">
        <f t="shared" si="1030"/>
        <v/>
      </c>
      <c r="I2652" s="147" t="str">
        <f t="shared" si="1031"/>
        <v/>
      </c>
      <c r="J2652" s="147">
        <f t="shared" si="1032"/>
        <v>3.2897810349222681E-5</v>
      </c>
      <c r="K2652" s="147" t="str">
        <f t="shared" si="1033"/>
        <v/>
      </c>
      <c r="L2652" s="147" t="str">
        <f t="shared" si="1034"/>
        <v/>
      </c>
      <c r="P2652" s="151">
        <v>1971</v>
      </c>
      <c r="Q2652" s="147">
        <f t="shared" si="1035"/>
        <v>93300.411648495967</v>
      </c>
      <c r="R2652" s="170">
        <f t="shared" si="1036"/>
        <v>8.8011734153635328E-9</v>
      </c>
      <c r="S2652" s="170">
        <f t="shared" si="1037"/>
        <v>0.99994862404645146</v>
      </c>
      <c r="T2652" s="147">
        <f t="shared" si="1038"/>
        <v>8.8011734153635328E-9</v>
      </c>
      <c r="U2652" s="147" t="str">
        <f t="shared" si="1039"/>
        <v/>
      </c>
      <c r="V2652" s="147" t="str">
        <f t="shared" si="1040"/>
        <v/>
      </c>
      <c r="W2652" s="171">
        <f t="shared" si="1041"/>
        <v>1.2840740179764377E-7</v>
      </c>
      <c r="X2652" s="169" t="str">
        <f t="shared" si="1042"/>
        <v/>
      </c>
      <c r="Y2652" s="147" t="str">
        <f t="shared" si="1043"/>
        <v/>
      </c>
      <c r="AC2652" s="151">
        <v>1971</v>
      </c>
      <c r="AD2652" s="147">
        <f t="shared" si="1044"/>
        <v>3.8840000000000003</v>
      </c>
      <c r="AE2652" s="170">
        <f t="shared" si="1045"/>
        <v>2.1141943940350584E-4</v>
      </c>
      <c r="AF2652" s="170">
        <f t="shared" si="1046"/>
        <v>0.99994862404645146</v>
      </c>
      <c r="AG2652" s="147">
        <f t="shared" si="1047"/>
        <v>2.1141943940350584E-4</v>
      </c>
      <c r="AH2652" s="147" t="str">
        <f t="shared" si="1048"/>
        <v/>
      </c>
      <c r="AI2652" s="147" t="str">
        <f t="shared" si="1049"/>
        <v/>
      </c>
      <c r="AJ2652" s="169">
        <f t="shared" si="1050"/>
        <v>0</v>
      </c>
      <c r="AK2652" s="169" t="str">
        <f t="shared" si="1051"/>
        <v/>
      </c>
      <c r="AL2652" s="169" t="str">
        <f t="shared" si="1052"/>
        <v/>
      </c>
      <c r="AM2652" s="169"/>
      <c r="AN2652" s="169"/>
      <c r="AO2652" s="169"/>
      <c r="AP2652" s="169"/>
      <c r="AQ2652" s="169"/>
      <c r="AR2652" s="169"/>
      <c r="AS2652" s="169"/>
      <c r="AT2652" s="148"/>
      <c r="AU2652" s="149"/>
      <c r="AV2652" s="148"/>
      <c r="AW2652" s="173"/>
      <c r="AX2652" s="174"/>
      <c r="AY2652" s="175"/>
      <c r="AZ2652" s="175"/>
      <c r="BA2652" s="176"/>
      <c r="BB2652" s="176"/>
      <c r="BC2652" s="150"/>
      <c r="BE2652" s="151">
        <v>1948</v>
      </c>
      <c r="BF2652" s="164">
        <f t="shared" si="1054"/>
        <v>12.460799999999672</v>
      </c>
      <c r="BG2652" s="177">
        <f t="shared" si="1055"/>
        <v>8.6387666409007302E-2</v>
      </c>
      <c r="BH2652" s="178">
        <f t="shared" si="1056"/>
        <v>1.8349288325776592E-4</v>
      </c>
      <c r="BI2652" s="179" t="str">
        <f t="shared" si="1057"/>
        <v/>
      </c>
      <c r="BJ2652" s="179" t="str">
        <f t="shared" si="1053"/>
        <v/>
      </c>
    </row>
    <row r="2653" spans="2:62" ht="20.100000000000001" customHeight="1" x14ac:dyDescent="0.25">
      <c r="B2653" s="147"/>
      <c r="C2653" s="151">
        <v>1972</v>
      </c>
      <c r="D2653" s="147">
        <f t="shared" si="1026"/>
        <v>2904.0199305685414</v>
      </c>
      <c r="E2653" s="170">
        <f t="shared" si="1027"/>
        <v>2.7868969296925838E-7</v>
      </c>
      <c r="F2653" s="170">
        <f t="shared" si="1028"/>
        <v>0.99994946318664324</v>
      </c>
      <c r="G2653" s="147">
        <f t="shared" si="1029"/>
        <v>2.7868969296925838E-7</v>
      </c>
      <c r="H2653" s="147" t="str">
        <f t="shared" si="1030"/>
        <v/>
      </c>
      <c r="I2653" s="147" t="str">
        <f t="shared" si="1031"/>
        <v/>
      </c>
      <c r="J2653" s="147">
        <f t="shared" si="1032"/>
        <v>3.3209706045288227E-5</v>
      </c>
      <c r="K2653" s="147" t="str">
        <f t="shared" si="1033"/>
        <v/>
      </c>
      <c r="L2653" s="147" t="str">
        <f t="shared" si="1034"/>
        <v/>
      </c>
      <c r="P2653" s="151">
        <v>1972</v>
      </c>
      <c r="Q2653" s="147">
        <f t="shared" si="1035"/>
        <v>93396.49858119266</v>
      </c>
      <c r="R2653" s="170">
        <f t="shared" si="1036"/>
        <v>8.6654257399509064E-9</v>
      </c>
      <c r="S2653" s="170">
        <f t="shared" si="1037"/>
        <v>0.99994946318664324</v>
      </c>
      <c r="T2653" s="147">
        <f t="shared" si="1038"/>
        <v>8.6654257399509064E-9</v>
      </c>
      <c r="U2653" s="147" t="str">
        <f t="shared" si="1039"/>
        <v/>
      </c>
      <c r="V2653" s="147" t="str">
        <f t="shared" si="1040"/>
        <v/>
      </c>
      <c r="W2653" s="171">
        <f t="shared" si="1041"/>
        <v>1.268146009623753E-7</v>
      </c>
      <c r="X2653" s="169" t="str">
        <f t="shared" si="1042"/>
        <v/>
      </c>
      <c r="Y2653" s="147" t="str">
        <f t="shared" si="1043"/>
        <v/>
      </c>
      <c r="AC2653" s="151">
        <v>1972</v>
      </c>
      <c r="AD2653" s="147">
        <f t="shared" si="1044"/>
        <v>3.8879999999999999</v>
      </c>
      <c r="AE2653" s="170">
        <f t="shared" si="1045"/>
        <v>2.0815854496572918E-4</v>
      </c>
      <c r="AF2653" s="170">
        <f t="shared" si="1046"/>
        <v>0.99994946318664324</v>
      </c>
      <c r="AG2653" s="147">
        <f t="shared" si="1047"/>
        <v>2.0815854496572918E-4</v>
      </c>
      <c r="AH2653" s="147" t="str">
        <f t="shared" si="1048"/>
        <v/>
      </c>
      <c r="AI2653" s="147" t="str">
        <f t="shared" si="1049"/>
        <v/>
      </c>
      <c r="AJ2653" s="169">
        <f t="shared" si="1050"/>
        <v>0</v>
      </c>
      <c r="AK2653" s="169" t="str">
        <f t="shared" si="1051"/>
        <v/>
      </c>
      <c r="AL2653" s="169" t="str">
        <f t="shared" si="1052"/>
        <v/>
      </c>
      <c r="AM2653" s="169"/>
      <c r="AN2653" s="169"/>
      <c r="AO2653" s="169"/>
      <c r="AP2653" s="169"/>
      <c r="AQ2653" s="169"/>
      <c r="AR2653" s="169"/>
      <c r="AS2653" s="169"/>
      <c r="AT2653" s="148"/>
      <c r="AU2653" s="149"/>
      <c r="AV2653" s="148"/>
      <c r="AW2653" s="173"/>
      <c r="AX2653" s="174"/>
      <c r="AY2653" s="175"/>
      <c r="AZ2653" s="175"/>
      <c r="BA2653" s="176"/>
      <c r="BB2653" s="176"/>
      <c r="BC2653" s="150"/>
      <c r="BE2653" s="151">
        <v>1949</v>
      </c>
      <c r="BF2653" s="164">
        <f t="shared" si="1054"/>
        <v>12.467199999999671</v>
      </c>
      <c r="BG2653" s="177">
        <f t="shared" si="1055"/>
        <v>8.6204173525749536E-2</v>
      </c>
      <c r="BH2653" s="178">
        <f t="shared" si="1056"/>
        <v>1.8314153168766389E-4</v>
      </c>
      <c r="BI2653" s="179" t="str">
        <f t="shared" si="1057"/>
        <v/>
      </c>
      <c r="BJ2653" s="179" t="str">
        <f t="shared" si="1053"/>
        <v/>
      </c>
    </row>
    <row r="2654" spans="2:62" ht="20.100000000000001" customHeight="1" x14ac:dyDescent="0.25">
      <c r="B2654" s="147"/>
      <c r="C2654" s="151">
        <v>1973</v>
      </c>
      <c r="D2654" s="147">
        <f t="shared" si="1026"/>
        <v>2907.0076053942289</v>
      </c>
      <c r="E2654" s="170">
        <f t="shared" si="1027"/>
        <v>2.7438684432361799E-7</v>
      </c>
      <c r="F2654" s="170">
        <f t="shared" si="1028"/>
        <v>0.99995028937749919</v>
      </c>
      <c r="G2654" s="147">
        <f t="shared" si="1029"/>
        <v>2.7438684432361799E-7</v>
      </c>
      <c r="H2654" s="147" t="str">
        <f t="shared" si="1030"/>
        <v/>
      </c>
      <c r="I2654" s="147" t="str">
        <f t="shared" si="1031"/>
        <v/>
      </c>
      <c r="J2654" s="147">
        <f t="shared" si="1032"/>
        <v>3.3524022355745374E-5</v>
      </c>
      <c r="K2654" s="147" t="str">
        <f t="shared" si="1033"/>
        <v/>
      </c>
      <c r="L2654" s="147" t="str">
        <f t="shared" si="1034"/>
        <v/>
      </c>
      <c r="P2654" s="151">
        <v>1973</v>
      </c>
      <c r="Q2654" s="147">
        <f t="shared" si="1035"/>
        <v>93492.585513889382</v>
      </c>
      <c r="R2654" s="170">
        <f t="shared" si="1036"/>
        <v>8.5316353043886889E-9</v>
      </c>
      <c r="S2654" s="170">
        <f t="shared" si="1037"/>
        <v>0.99995028937749919</v>
      </c>
      <c r="T2654" s="147">
        <f t="shared" si="1038"/>
        <v>8.5316353043886889E-9</v>
      </c>
      <c r="U2654" s="147" t="str">
        <f t="shared" si="1039"/>
        <v/>
      </c>
      <c r="V2654" s="147" t="str">
        <f t="shared" si="1040"/>
        <v/>
      </c>
      <c r="W2654" s="171">
        <f t="shared" si="1041"/>
        <v>1.2523955381917641E-7</v>
      </c>
      <c r="X2654" s="169" t="str">
        <f t="shared" si="1042"/>
        <v/>
      </c>
      <c r="Y2654" s="147" t="str">
        <f t="shared" si="1043"/>
        <v/>
      </c>
      <c r="AC2654" s="151">
        <v>1973</v>
      </c>
      <c r="AD2654" s="147">
        <f t="shared" si="1044"/>
        <v>3.8920000000000003</v>
      </c>
      <c r="AE2654" s="170">
        <f t="shared" si="1045"/>
        <v>2.0494466682139734E-4</v>
      </c>
      <c r="AF2654" s="170">
        <f t="shared" si="1046"/>
        <v>0.99995028937749919</v>
      </c>
      <c r="AG2654" s="147">
        <f t="shared" si="1047"/>
        <v>2.0494466682139734E-4</v>
      </c>
      <c r="AH2654" s="147" t="str">
        <f t="shared" si="1048"/>
        <v/>
      </c>
      <c r="AI2654" s="147" t="str">
        <f t="shared" si="1049"/>
        <v/>
      </c>
      <c r="AJ2654" s="169">
        <f t="shared" si="1050"/>
        <v>0</v>
      </c>
      <c r="AK2654" s="169" t="str">
        <f t="shared" si="1051"/>
        <v/>
      </c>
      <c r="AL2654" s="169" t="str">
        <f t="shared" si="1052"/>
        <v/>
      </c>
      <c r="AM2654" s="169"/>
      <c r="AN2654" s="169"/>
      <c r="AO2654" s="169"/>
      <c r="AP2654" s="169"/>
      <c r="AQ2654" s="169"/>
      <c r="AR2654" s="169"/>
      <c r="AS2654" s="169"/>
      <c r="AT2654" s="148"/>
      <c r="AU2654" s="149"/>
      <c r="AV2654" s="148"/>
      <c r="AW2654" s="173"/>
      <c r="AX2654" s="174"/>
      <c r="AY2654" s="175"/>
      <c r="AZ2654" s="175"/>
      <c r="BA2654" s="176"/>
      <c r="BB2654" s="176"/>
      <c r="BC2654" s="150"/>
      <c r="BE2654" s="151">
        <v>1950</v>
      </c>
      <c r="BF2654" s="164">
        <f t="shared" si="1054"/>
        <v>12.473599999999671</v>
      </c>
      <c r="BG2654" s="177">
        <f t="shared" si="1055"/>
        <v>8.6021031994061872E-2</v>
      </c>
      <c r="BH2654" s="178">
        <f t="shared" si="1056"/>
        <v>1.8279073252125411E-4</v>
      </c>
      <c r="BI2654" s="179" t="str">
        <f t="shared" si="1057"/>
        <v/>
      </c>
      <c r="BJ2654" s="179" t="str">
        <f t="shared" si="1053"/>
        <v/>
      </c>
    </row>
    <row r="2655" spans="2:62" ht="20.100000000000001" customHeight="1" x14ac:dyDescent="0.25">
      <c r="B2655" s="147"/>
      <c r="C2655" s="151">
        <v>1974</v>
      </c>
      <c r="D2655" s="147">
        <f t="shared" si="1026"/>
        <v>2909.9952802199173</v>
      </c>
      <c r="E2655" s="170">
        <f t="shared" si="1027"/>
        <v>2.7014610743271767E-7</v>
      </c>
      <c r="F2655" s="170">
        <f t="shared" si="1028"/>
        <v>0.9999511028058341</v>
      </c>
      <c r="G2655" s="147">
        <f t="shared" si="1029"/>
        <v>2.7014610743271767E-7</v>
      </c>
      <c r="H2655" s="147" t="str">
        <f t="shared" si="1030"/>
        <v/>
      </c>
      <c r="I2655" s="147" t="str">
        <f t="shared" si="1031"/>
        <v/>
      </c>
      <c r="J2655" s="147">
        <f t="shared" si="1032"/>
        <v>3.3840772085082149E-5</v>
      </c>
      <c r="K2655" s="147" t="str">
        <f t="shared" si="1033"/>
        <v/>
      </c>
      <c r="L2655" s="147" t="str">
        <f t="shared" si="1034"/>
        <v/>
      </c>
      <c r="P2655" s="151">
        <v>1974</v>
      </c>
      <c r="Q2655" s="147">
        <f t="shared" si="1035"/>
        <v>93588.672446586075</v>
      </c>
      <c r="R2655" s="170">
        <f t="shared" si="1036"/>
        <v>8.3997761379472238E-9</v>
      </c>
      <c r="S2655" s="170">
        <f t="shared" si="1037"/>
        <v>0.9999511028058341</v>
      </c>
      <c r="T2655" s="147">
        <f t="shared" si="1038"/>
        <v>8.3997761379472238E-9</v>
      </c>
      <c r="U2655" s="147" t="str">
        <f t="shared" si="1039"/>
        <v/>
      </c>
      <c r="V2655" s="147" t="str">
        <f t="shared" si="1040"/>
        <v/>
      </c>
      <c r="W2655" s="171">
        <f t="shared" si="1041"/>
        <v>1.2368208995393328E-7</v>
      </c>
      <c r="X2655" s="169" t="str">
        <f t="shared" si="1042"/>
        <v/>
      </c>
      <c r="Y2655" s="147" t="str">
        <f t="shared" si="1043"/>
        <v/>
      </c>
      <c r="AC2655" s="151">
        <v>1974</v>
      </c>
      <c r="AD2655" s="147">
        <f t="shared" si="1044"/>
        <v>3.8959999999999999</v>
      </c>
      <c r="AE2655" s="170">
        <f t="shared" si="1045"/>
        <v>2.0177718110857127E-4</v>
      </c>
      <c r="AF2655" s="170">
        <f t="shared" si="1046"/>
        <v>0.9999511028058341</v>
      </c>
      <c r="AG2655" s="147">
        <f t="shared" si="1047"/>
        <v>2.0177718110857127E-4</v>
      </c>
      <c r="AH2655" s="147" t="str">
        <f t="shared" si="1048"/>
        <v/>
      </c>
      <c r="AI2655" s="147" t="str">
        <f t="shared" si="1049"/>
        <v/>
      </c>
      <c r="AJ2655" s="169">
        <f t="shared" si="1050"/>
        <v>0</v>
      </c>
      <c r="AK2655" s="169" t="str">
        <f t="shared" si="1051"/>
        <v/>
      </c>
      <c r="AL2655" s="169" t="str">
        <f t="shared" si="1052"/>
        <v/>
      </c>
      <c r="AM2655" s="169"/>
      <c r="AN2655" s="169"/>
      <c r="AO2655" s="169"/>
      <c r="AP2655" s="169"/>
      <c r="AQ2655" s="169"/>
      <c r="AR2655" s="169"/>
      <c r="AS2655" s="169"/>
      <c r="AT2655" s="148"/>
      <c r="AU2655" s="149"/>
      <c r="AV2655" s="148"/>
      <c r="AW2655" s="173"/>
      <c r="AX2655" s="174"/>
      <c r="AY2655" s="175"/>
      <c r="AZ2655" s="175"/>
      <c r="BA2655" s="176"/>
      <c r="BB2655" s="176"/>
      <c r="BC2655" s="150"/>
      <c r="BE2655" s="151">
        <v>1951</v>
      </c>
      <c r="BF2655" s="164">
        <f t="shared" si="1054"/>
        <v>12.47999999999967</v>
      </c>
      <c r="BG2655" s="177">
        <f t="shared" si="1055"/>
        <v>8.5838241261540618E-2</v>
      </c>
      <c r="BH2655" s="178">
        <f t="shared" si="1056"/>
        <v>1.824404852849848E-4</v>
      </c>
      <c r="BI2655" s="179" t="str">
        <f t="shared" si="1057"/>
        <v/>
      </c>
      <c r="BJ2655" s="179" t="str">
        <f t="shared" si="1053"/>
        <v/>
      </c>
    </row>
    <row r="2656" spans="2:62" ht="20.100000000000001" customHeight="1" x14ac:dyDescent="0.25">
      <c r="B2656" s="147"/>
      <c r="C2656" s="151">
        <v>1975</v>
      </c>
      <c r="D2656" s="147">
        <f t="shared" si="1026"/>
        <v>2912.9829550456047</v>
      </c>
      <c r="E2656" s="170">
        <f t="shared" si="1027"/>
        <v>2.6596665699325485E-7</v>
      </c>
      <c r="F2656" s="170">
        <f t="shared" si="1028"/>
        <v>0.99995190365598241</v>
      </c>
      <c r="G2656" s="147">
        <f t="shared" si="1029"/>
        <v>2.6596665699325485E-7</v>
      </c>
      <c r="H2656" s="147" t="str">
        <f t="shared" si="1030"/>
        <v/>
      </c>
      <c r="I2656" s="147" t="str">
        <f t="shared" si="1031"/>
        <v/>
      </c>
      <c r="J2656" s="147">
        <f t="shared" si="1032"/>
        <v>3.4159968041517229E-5</v>
      </c>
      <c r="K2656" s="147" t="str">
        <f t="shared" si="1033"/>
        <v/>
      </c>
      <c r="L2656" s="147" t="str">
        <f t="shared" si="1034"/>
        <v/>
      </c>
      <c r="P2656" s="151">
        <v>1975</v>
      </c>
      <c r="Q2656" s="147">
        <f t="shared" si="1035"/>
        <v>93684.759379282768</v>
      </c>
      <c r="R2656" s="170">
        <f t="shared" si="1036"/>
        <v>8.2698225790943338E-9</v>
      </c>
      <c r="S2656" s="170">
        <f t="shared" si="1037"/>
        <v>0.99995190365598241</v>
      </c>
      <c r="T2656" s="147">
        <f t="shared" si="1038"/>
        <v>8.2698225790943338E-9</v>
      </c>
      <c r="U2656" s="147" t="str">
        <f t="shared" si="1039"/>
        <v/>
      </c>
      <c r="V2656" s="147" t="str">
        <f t="shared" si="1040"/>
        <v/>
      </c>
      <c r="W2656" s="171">
        <f t="shared" si="1041"/>
        <v>1.2214204023169096E-7</v>
      </c>
      <c r="X2656" s="169" t="str">
        <f t="shared" si="1042"/>
        <v/>
      </c>
      <c r="Y2656" s="147" t="str">
        <f t="shared" si="1043"/>
        <v/>
      </c>
      <c r="AC2656" s="151">
        <v>1975</v>
      </c>
      <c r="AD2656" s="147">
        <f t="shared" si="1044"/>
        <v>3.9000000000000004</v>
      </c>
      <c r="AE2656" s="170">
        <f t="shared" si="1045"/>
        <v>1.9865547139277237E-4</v>
      </c>
      <c r="AF2656" s="170">
        <f t="shared" si="1046"/>
        <v>0.99995190365598241</v>
      </c>
      <c r="AG2656" s="147">
        <f t="shared" si="1047"/>
        <v>1.9865547139277237E-4</v>
      </c>
      <c r="AH2656" s="147" t="str">
        <f t="shared" si="1048"/>
        <v/>
      </c>
      <c r="AI2656" s="147" t="str">
        <f t="shared" si="1049"/>
        <v/>
      </c>
      <c r="AJ2656" s="169">
        <f t="shared" si="1050"/>
        <v>0</v>
      </c>
      <c r="AK2656" s="169" t="str">
        <f t="shared" si="1051"/>
        <v/>
      </c>
      <c r="AL2656" s="169" t="str">
        <f t="shared" si="1052"/>
        <v/>
      </c>
      <c r="AM2656" s="169"/>
      <c r="AN2656" s="169"/>
      <c r="AO2656" s="169"/>
      <c r="AP2656" s="169"/>
      <c r="AQ2656" s="169"/>
      <c r="AR2656" s="169"/>
      <c r="AS2656" s="169"/>
      <c r="AT2656" s="148"/>
      <c r="AU2656" s="149"/>
      <c r="AV2656" s="148"/>
      <c r="AW2656" s="173"/>
      <c r="AX2656" s="174"/>
      <c r="AY2656" s="175"/>
      <c r="AZ2656" s="175"/>
      <c r="BA2656" s="176"/>
      <c r="BB2656" s="176"/>
      <c r="BC2656" s="150"/>
      <c r="BE2656" s="151">
        <v>1952</v>
      </c>
      <c r="BF2656" s="164">
        <f t="shared" si="1054"/>
        <v>12.486399999999669</v>
      </c>
      <c r="BG2656" s="177">
        <f t="shared" si="1055"/>
        <v>8.5655800776255633E-2</v>
      </c>
      <c r="BH2656" s="178">
        <f t="shared" si="1056"/>
        <v>1.8209078950486013E-4</v>
      </c>
      <c r="BI2656" s="179" t="str">
        <f t="shared" si="1057"/>
        <v/>
      </c>
      <c r="BJ2656" s="179" t="str">
        <f t="shared" si="1053"/>
        <v/>
      </c>
    </row>
    <row r="2657" spans="2:62" ht="20.100000000000001" customHeight="1" x14ac:dyDescent="0.25">
      <c r="B2657" s="147"/>
      <c r="C2657" s="151">
        <v>1976</v>
      </c>
      <c r="D2657" s="147">
        <f t="shared" si="1026"/>
        <v>2915.9706298712922</v>
      </c>
      <c r="E2657" s="170">
        <f t="shared" si="1027"/>
        <v>2.6184767754478086E-7</v>
      </c>
      <c r="F2657" s="170">
        <f t="shared" si="1028"/>
        <v>0.99995269210982751</v>
      </c>
      <c r="G2657" s="147">
        <f t="shared" si="1029"/>
        <v>2.6184767754478086E-7</v>
      </c>
      <c r="H2657" s="147" t="str">
        <f t="shared" si="1030"/>
        <v/>
      </c>
      <c r="I2657" s="147" t="str">
        <f t="shared" si="1031"/>
        <v/>
      </c>
      <c r="J2657" s="147">
        <f t="shared" si="1032"/>
        <v>3.4481623036212219E-5</v>
      </c>
      <c r="K2657" s="147" t="str">
        <f t="shared" si="1033"/>
        <v/>
      </c>
      <c r="L2657" s="147" t="str">
        <f t="shared" si="1034"/>
        <v/>
      </c>
      <c r="P2657" s="151">
        <v>1976</v>
      </c>
      <c r="Q2657" s="147">
        <f t="shared" si="1035"/>
        <v>93780.846311979461</v>
      </c>
      <c r="R2657" s="170">
        <f t="shared" si="1036"/>
        <v>8.1417492723464146E-9</v>
      </c>
      <c r="S2657" s="170">
        <f t="shared" si="1037"/>
        <v>0.99995269210982751</v>
      </c>
      <c r="T2657" s="147">
        <f t="shared" si="1038"/>
        <v>8.1417492723464146E-9</v>
      </c>
      <c r="U2657" s="147" t="str">
        <f t="shared" si="1039"/>
        <v/>
      </c>
      <c r="V2657" s="147" t="str">
        <f t="shared" si="1040"/>
        <v/>
      </c>
      <c r="W2657" s="171">
        <f t="shared" si="1041"/>
        <v>1.2061923679150521E-7</v>
      </c>
      <c r="X2657" s="169" t="str">
        <f t="shared" si="1042"/>
        <v/>
      </c>
      <c r="Y2657" s="147" t="str">
        <f t="shared" si="1043"/>
        <v/>
      </c>
      <c r="AC2657" s="151">
        <v>1976</v>
      </c>
      <c r="AD2657" s="147">
        <f t="shared" si="1044"/>
        <v>3.9039999999999999</v>
      </c>
      <c r="AE2657" s="170">
        <f t="shared" si="1045"/>
        <v>1.9557892859133955E-4</v>
      </c>
      <c r="AF2657" s="170">
        <f t="shared" si="1046"/>
        <v>0.99995269210982751</v>
      </c>
      <c r="AG2657" s="147">
        <f t="shared" si="1047"/>
        <v>1.9557892859133955E-4</v>
      </c>
      <c r="AH2657" s="147" t="str">
        <f t="shared" si="1048"/>
        <v/>
      </c>
      <c r="AI2657" s="147" t="str">
        <f t="shared" si="1049"/>
        <v/>
      </c>
      <c r="AJ2657" s="169">
        <f t="shared" si="1050"/>
        <v>0</v>
      </c>
      <c r="AK2657" s="169" t="str">
        <f t="shared" si="1051"/>
        <v/>
      </c>
      <c r="AL2657" s="169" t="str">
        <f t="shared" si="1052"/>
        <v/>
      </c>
      <c r="AM2657" s="169"/>
      <c r="AN2657" s="169"/>
      <c r="AO2657" s="169"/>
      <c r="AP2657" s="169"/>
      <c r="AQ2657" s="169"/>
      <c r="AR2657" s="169"/>
      <c r="AS2657" s="169"/>
      <c r="AT2657" s="148"/>
      <c r="AU2657" s="149"/>
      <c r="AV2657" s="148"/>
      <c r="AW2657" s="173"/>
      <c r="AX2657" s="174"/>
      <c r="AY2657" s="175"/>
      <c r="AZ2657" s="175"/>
      <c r="BA2657" s="176"/>
      <c r="BB2657" s="176"/>
      <c r="BC2657" s="150"/>
      <c r="BE2657" s="151">
        <v>1953</v>
      </c>
      <c r="BF2657" s="164">
        <f t="shared" si="1054"/>
        <v>12.492799999999669</v>
      </c>
      <c r="BG2657" s="177">
        <f t="shared" si="1055"/>
        <v>8.5473709986750773E-2</v>
      </c>
      <c r="BH2657" s="178">
        <f t="shared" si="1056"/>
        <v>1.8174164470483034E-4</v>
      </c>
      <c r="BI2657" s="179" t="str">
        <f t="shared" si="1057"/>
        <v/>
      </c>
      <c r="BJ2657" s="179" t="str">
        <f t="shared" si="1053"/>
        <v/>
      </c>
    </row>
    <row r="2658" spans="2:62" ht="20.100000000000001" customHeight="1" x14ac:dyDescent="0.25">
      <c r="B2658" s="147"/>
      <c r="C2658" s="151">
        <v>1977</v>
      </c>
      <c r="D2658" s="147">
        <f t="shared" si="1026"/>
        <v>2918.9583046969806</v>
      </c>
      <c r="E2658" s="170">
        <f t="shared" si="1027"/>
        <v>2.5778836336921142E-7</v>
      </c>
      <c r="F2658" s="170">
        <f t="shared" si="1028"/>
        <v>0.99995346834683096</v>
      </c>
      <c r="G2658" s="147">
        <f t="shared" si="1029"/>
        <v>2.5778836336921142E-7</v>
      </c>
      <c r="H2658" s="147" t="str">
        <f t="shared" si="1030"/>
        <v/>
      </c>
      <c r="I2658" s="147" t="str">
        <f t="shared" si="1031"/>
        <v/>
      </c>
      <c r="J2658" s="147">
        <f t="shared" si="1032"/>
        <v>3.4805749882475251E-5</v>
      </c>
      <c r="K2658" s="147" t="str">
        <f t="shared" si="1033"/>
        <v/>
      </c>
      <c r="L2658" s="147" t="str">
        <f t="shared" si="1034"/>
        <v/>
      </c>
      <c r="P2658" s="151">
        <v>1977</v>
      </c>
      <c r="Q2658" s="147">
        <f t="shared" si="1035"/>
        <v>93876.933244676184</v>
      </c>
      <c r="R2658" s="170">
        <f t="shared" si="1036"/>
        <v>8.0155311651435519E-9</v>
      </c>
      <c r="S2658" s="170">
        <f t="shared" si="1037"/>
        <v>0.99995346834683096</v>
      </c>
      <c r="T2658" s="147">
        <f t="shared" si="1038"/>
        <v>8.0155311651435519E-9</v>
      </c>
      <c r="U2658" s="147" t="str">
        <f t="shared" si="1039"/>
        <v/>
      </c>
      <c r="V2658" s="147" t="str">
        <f t="shared" si="1040"/>
        <v/>
      </c>
      <c r="W2658" s="171">
        <f t="shared" si="1041"/>
        <v>1.1911351304125377E-7</v>
      </c>
      <c r="X2658" s="169" t="str">
        <f t="shared" si="1042"/>
        <v/>
      </c>
      <c r="Y2658" s="147" t="str">
        <f t="shared" si="1043"/>
        <v/>
      </c>
      <c r="AC2658" s="151">
        <v>1977</v>
      </c>
      <c r="AD2658" s="147">
        <f t="shared" si="1044"/>
        <v>3.9080000000000004</v>
      </c>
      <c r="AE2658" s="170">
        <f t="shared" si="1045"/>
        <v>1.9254695089836331E-4</v>
      </c>
      <c r="AF2658" s="170">
        <f t="shared" si="1046"/>
        <v>0.99995346834683096</v>
      </c>
      <c r="AG2658" s="147">
        <f t="shared" si="1047"/>
        <v>1.9254695089836331E-4</v>
      </c>
      <c r="AH2658" s="147" t="str">
        <f t="shared" si="1048"/>
        <v/>
      </c>
      <c r="AI2658" s="147" t="str">
        <f t="shared" si="1049"/>
        <v/>
      </c>
      <c r="AJ2658" s="169">
        <f t="shared" si="1050"/>
        <v>0</v>
      </c>
      <c r="AK2658" s="169" t="str">
        <f t="shared" si="1051"/>
        <v/>
      </c>
      <c r="AL2658" s="169" t="str">
        <f t="shared" si="1052"/>
        <v/>
      </c>
      <c r="AM2658" s="169"/>
      <c r="AN2658" s="169"/>
      <c r="AO2658" s="169"/>
      <c r="AP2658" s="169"/>
      <c r="AQ2658" s="169"/>
      <c r="AR2658" s="169"/>
      <c r="AS2658" s="169"/>
      <c r="AT2658" s="148"/>
      <c r="AU2658" s="149"/>
      <c r="AV2658" s="148"/>
      <c r="AW2658" s="173"/>
      <c r="AX2658" s="174"/>
      <c r="AY2658" s="175"/>
      <c r="AZ2658" s="175"/>
      <c r="BA2658" s="176"/>
      <c r="BB2658" s="176"/>
      <c r="BC2658" s="150"/>
      <c r="BE2658" s="151">
        <v>1954</v>
      </c>
      <c r="BF2658" s="164">
        <f t="shared" si="1054"/>
        <v>12.499199999999668</v>
      </c>
      <c r="BG2658" s="177">
        <f t="shared" si="1055"/>
        <v>8.5291968342045943E-2</v>
      </c>
      <c r="BH2658" s="178">
        <f t="shared" si="1056"/>
        <v>1.8139305040880405E-4</v>
      </c>
      <c r="BI2658" s="179" t="str">
        <f t="shared" si="1057"/>
        <v/>
      </c>
      <c r="BJ2658" s="179" t="str">
        <f t="shared" si="1053"/>
        <v/>
      </c>
    </row>
    <row r="2659" spans="2:62" ht="20.100000000000001" customHeight="1" x14ac:dyDescent="0.25">
      <c r="B2659" s="147"/>
      <c r="C2659" s="151">
        <v>1978</v>
      </c>
      <c r="D2659" s="147">
        <f t="shared" si="1026"/>
        <v>2921.945979522668</v>
      </c>
      <c r="E2659" s="170">
        <f t="shared" si="1027"/>
        <v>2.5378791839111737E-7</v>
      </c>
      <c r="F2659" s="170">
        <f t="shared" si="1028"/>
        <v>0.99995423254406168</v>
      </c>
      <c r="G2659" s="147">
        <f t="shared" si="1029"/>
        <v>2.5378791839111737E-7</v>
      </c>
      <c r="H2659" s="147" t="str">
        <f t="shared" si="1030"/>
        <v/>
      </c>
      <c r="I2659" s="147" t="str">
        <f t="shared" si="1031"/>
        <v/>
      </c>
      <c r="J2659" s="147">
        <f t="shared" si="1032"/>
        <v>3.5132361394957209E-5</v>
      </c>
      <c r="K2659" s="147" t="str">
        <f t="shared" si="1033"/>
        <v/>
      </c>
      <c r="L2659" s="147" t="str">
        <f t="shared" si="1034"/>
        <v/>
      </c>
      <c r="P2659" s="151">
        <v>1978</v>
      </c>
      <c r="Q2659" s="147">
        <f t="shared" si="1035"/>
        <v>93973.020177372877</v>
      </c>
      <c r="R2659" s="170">
        <f t="shared" si="1036"/>
        <v>7.8911435047493174E-9</v>
      </c>
      <c r="S2659" s="170">
        <f t="shared" si="1037"/>
        <v>0.99995423254406168</v>
      </c>
      <c r="T2659" s="147">
        <f t="shared" si="1038"/>
        <v>7.8911435047493174E-9</v>
      </c>
      <c r="U2659" s="147" t="str">
        <f t="shared" si="1039"/>
        <v/>
      </c>
      <c r="V2659" s="147" t="str">
        <f t="shared" si="1040"/>
        <v/>
      </c>
      <c r="W2659" s="171">
        <f t="shared" si="1041"/>
        <v>1.1762470365241455E-7</v>
      </c>
      <c r="X2659" s="169" t="str">
        <f t="shared" si="1042"/>
        <v/>
      </c>
      <c r="Y2659" s="147" t="str">
        <f t="shared" si="1043"/>
        <v/>
      </c>
      <c r="AC2659" s="151">
        <v>1978</v>
      </c>
      <c r="AD2659" s="147">
        <f t="shared" si="1044"/>
        <v>3.9119999999999999</v>
      </c>
      <c r="AE2659" s="170">
        <f t="shared" si="1045"/>
        <v>1.8955894371021315E-4</v>
      </c>
      <c r="AF2659" s="170">
        <f t="shared" si="1046"/>
        <v>0.99995423254406168</v>
      </c>
      <c r="AG2659" s="147">
        <f t="shared" si="1047"/>
        <v>1.8955894371021315E-4</v>
      </c>
      <c r="AH2659" s="147" t="str">
        <f t="shared" si="1048"/>
        <v/>
      </c>
      <c r="AI2659" s="147" t="str">
        <f t="shared" si="1049"/>
        <v/>
      </c>
      <c r="AJ2659" s="169">
        <f t="shared" si="1050"/>
        <v>0</v>
      </c>
      <c r="AK2659" s="169" t="str">
        <f t="shared" si="1051"/>
        <v/>
      </c>
      <c r="AL2659" s="169" t="str">
        <f t="shared" si="1052"/>
        <v/>
      </c>
      <c r="AM2659" s="169"/>
      <c r="AN2659" s="169"/>
      <c r="AO2659" s="169"/>
      <c r="AP2659" s="169"/>
      <c r="AQ2659" s="169"/>
      <c r="AR2659" s="169"/>
      <c r="AS2659" s="169"/>
      <c r="AT2659" s="148"/>
      <c r="AU2659" s="149"/>
      <c r="AV2659" s="148"/>
      <c r="AW2659" s="173"/>
      <c r="AX2659" s="174"/>
      <c r="AY2659" s="175"/>
      <c r="AZ2659" s="175"/>
      <c r="BA2659" s="176"/>
      <c r="BB2659" s="176"/>
      <c r="BC2659" s="150"/>
      <c r="BE2659" s="151">
        <v>1955</v>
      </c>
      <c r="BF2659" s="164">
        <f t="shared" si="1054"/>
        <v>12.505599999999667</v>
      </c>
      <c r="BG2659" s="177">
        <f t="shared" si="1055"/>
        <v>8.5110575291637139E-2</v>
      </c>
      <c r="BH2659" s="178">
        <f t="shared" si="1056"/>
        <v>1.8104500613889962E-4</v>
      </c>
      <c r="BI2659" s="179" t="str">
        <f t="shared" si="1057"/>
        <v/>
      </c>
      <c r="BJ2659" s="179" t="str">
        <f t="shared" si="1053"/>
        <v/>
      </c>
    </row>
    <row r="2660" spans="2:62" ht="20.100000000000001" customHeight="1" x14ac:dyDescent="0.25">
      <c r="B2660" s="147"/>
      <c r="C2660" s="151">
        <v>1979</v>
      </c>
      <c r="D2660" s="147">
        <f t="shared" si="1026"/>
        <v>2924.9336543483555</v>
      </c>
      <c r="E2660" s="170">
        <f t="shared" si="1027"/>
        <v>2.4984555607878444E-7</v>
      </c>
      <c r="F2660" s="170">
        <f t="shared" si="1028"/>
        <v>0.99995498487622436</v>
      </c>
      <c r="G2660" s="147">
        <f t="shared" si="1029"/>
        <v>2.4984555607878444E-7</v>
      </c>
      <c r="H2660" s="147" t="str">
        <f t="shared" si="1030"/>
        <v/>
      </c>
      <c r="I2660" s="147" t="str">
        <f t="shared" si="1031"/>
        <v/>
      </c>
      <c r="J2660" s="147">
        <f t="shared" si="1032"/>
        <v>3.5461470388840697E-5</v>
      </c>
      <c r="K2660" s="147" t="str">
        <f t="shared" si="1033"/>
        <v/>
      </c>
      <c r="L2660" s="147" t="str">
        <f t="shared" si="1034"/>
        <v/>
      </c>
      <c r="P2660" s="151">
        <v>1979</v>
      </c>
      <c r="Q2660" s="147">
        <f t="shared" si="1035"/>
        <v>94069.10711006957</v>
      </c>
      <c r="R2660" s="170">
        <f t="shared" si="1036"/>
        <v>7.7685618351743543E-9</v>
      </c>
      <c r="S2660" s="170">
        <f t="shared" si="1037"/>
        <v>0.99995498487622436</v>
      </c>
      <c r="T2660" s="147">
        <f t="shared" si="1038"/>
        <v>7.7685618351743543E-9</v>
      </c>
      <c r="U2660" s="147" t="str">
        <f t="shared" si="1039"/>
        <v/>
      </c>
      <c r="V2660" s="147" t="str">
        <f t="shared" si="1040"/>
        <v/>
      </c>
      <c r="W2660" s="171">
        <f t="shared" si="1041"/>
        <v>1.161526445548038E-7</v>
      </c>
      <c r="X2660" s="169" t="str">
        <f t="shared" si="1042"/>
        <v/>
      </c>
      <c r="Y2660" s="147" t="str">
        <f t="shared" si="1043"/>
        <v/>
      </c>
      <c r="AC2660" s="151">
        <v>1979</v>
      </c>
      <c r="AD2660" s="147">
        <f t="shared" si="1044"/>
        <v>3.9160000000000004</v>
      </c>
      <c r="AE2660" s="170">
        <f t="shared" si="1045"/>
        <v>1.8661431955163809E-4</v>
      </c>
      <c r="AF2660" s="170">
        <f t="shared" si="1046"/>
        <v>0.99995498487622436</v>
      </c>
      <c r="AG2660" s="147">
        <f t="shared" si="1047"/>
        <v>1.8661431955163809E-4</v>
      </c>
      <c r="AH2660" s="147" t="str">
        <f t="shared" si="1048"/>
        <v/>
      </c>
      <c r="AI2660" s="147" t="str">
        <f t="shared" si="1049"/>
        <v/>
      </c>
      <c r="AJ2660" s="169">
        <f t="shared" si="1050"/>
        <v>0</v>
      </c>
      <c r="AK2660" s="169" t="str">
        <f t="shared" si="1051"/>
        <v/>
      </c>
      <c r="AL2660" s="169" t="str">
        <f t="shared" si="1052"/>
        <v/>
      </c>
      <c r="AM2660" s="169"/>
      <c r="AN2660" s="169"/>
      <c r="AO2660" s="169"/>
      <c r="AP2660" s="169"/>
      <c r="AQ2660" s="169"/>
      <c r="AR2660" s="169"/>
      <c r="AS2660" s="169"/>
      <c r="AT2660" s="148"/>
      <c r="AU2660" s="149"/>
      <c r="AV2660" s="148"/>
      <c r="AW2660" s="173"/>
      <c r="AX2660" s="174"/>
      <c r="AY2660" s="175"/>
      <c r="AZ2660" s="175"/>
      <c r="BA2660" s="176"/>
      <c r="BB2660" s="176"/>
      <c r="BC2660" s="150"/>
      <c r="BE2660" s="151">
        <v>1956</v>
      </c>
      <c r="BF2660" s="164">
        <f t="shared" si="1054"/>
        <v>12.511999999999666</v>
      </c>
      <c r="BG2660" s="177">
        <f t="shared" si="1055"/>
        <v>8.4929530285498239E-2</v>
      </c>
      <c r="BH2660" s="178">
        <f t="shared" si="1056"/>
        <v>1.8069751141652768E-4</v>
      </c>
      <c r="BI2660" s="179" t="str">
        <f t="shared" si="1057"/>
        <v/>
      </c>
      <c r="BJ2660" s="179" t="str">
        <f t="shared" si="1053"/>
        <v/>
      </c>
    </row>
    <row r="2661" spans="2:62" ht="20.100000000000001" customHeight="1" x14ac:dyDescent="0.25">
      <c r="B2661" s="147"/>
      <c r="C2661" s="151">
        <v>1980</v>
      </c>
      <c r="D2661" s="147">
        <f t="shared" si="1026"/>
        <v>2927.9213291740439</v>
      </c>
      <c r="E2661" s="170">
        <f t="shared" si="1027"/>
        <v>2.4596049934606105E-7</v>
      </c>
      <c r="F2661" s="170">
        <f t="shared" si="1028"/>
        <v>0.9999557255156879</v>
      </c>
      <c r="G2661" s="147">
        <f t="shared" si="1029"/>
        <v>2.4596049934606105E-7</v>
      </c>
      <c r="H2661" s="147" t="str">
        <f t="shared" si="1030"/>
        <v/>
      </c>
      <c r="I2661" s="147" t="str">
        <f t="shared" si="1031"/>
        <v/>
      </c>
      <c r="J2661" s="147">
        <f t="shared" si="1032"/>
        <v>3.5793089679020938E-5</v>
      </c>
      <c r="K2661" s="147" t="str">
        <f t="shared" si="1033"/>
        <v/>
      </c>
      <c r="L2661" s="147" t="str">
        <f t="shared" si="1034"/>
        <v/>
      </c>
      <c r="P2661" s="151">
        <v>1980</v>
      </c>
      <c r="Q2661" s="147">
        <f t="shared" si="1035"/>
        <v>94165.194042766263</v>
      </c>
      <c r="R2661" s="170">
        <f t="shared" si="1036"/>
        <v>7.6477619941245546E-9</v>
      </c>
      <c r="S2661" s="170">
        <f t="shared" si="1037"/>
        <v>0.9999557255156879</v>
      </c>
      <c r="T2661" s="147">
        <f t="shared" si="1038"/>
        <v>7.6477619941245546E-9</v>
      </c>
      <c r="U2661" s="147" t="str">
        <f t="shared" si="1039"/>
        <v/>
      </c>
      <c r="V2661" s="147" t="str">
        <f t="shared" si="1040"/>
        <v/>
      </c>
      <c r="W2661" s="171">
        <f t="shared" si="1041"/>
        <v>1.1469717293128465E-7</v>
      </c>
      <c r="X2661" s="169" t="str">
        <f t="shared" si="1042"/>
        <v/>
      </c>
      <c r="Y2661" s="147" t="str">
        <f t="shared" si="1043"/>
        <v/>
      </c>
      <c r="AC2661" s="151">
        <v>1980</v>
      </c>
      <c r="AD2661" s="147">
        <f t="shared" si="1044"/>
        <v>3.92</v>
      </c>
      <c r="AE2661" s="170">
        <f t="shared" si="1045"/>
        <v>1.8371249800245711E-4</v>
      </c>
      <c r="AF2661" s="170">
        <f t="shared" si="1046"/>
        <v>0.9999557255156879</v>
      </c>
      <c r="AG2661" s="147">
        <f t="shared" si="1047"/>
        <v>1.8371249800245711E-4</v>
      </c>
      <c r="AH2661" s="147" t="str">
        <f t="shared" si="1048"/>
        <v/>
      </c>
      <c r="AI2661" s="147" t="str">
        <f t="shared" si="1049"/>
        <v/>
      </c>
      <c r="AJ2661" s="169">
        <f t="shared" si="1050"/>
        <v>0</v>
      </c>
      <c r="AK2661" s="169" t="str">
        <f t="shared" si="1051"/>
        <v/>
      </c>
      <c r="AL2661" s="169" t="str">
        <f t="shared" si="1052"/>
        <v/>
      </c>
      <c r="AM2661" s="169"/>
      <c r="AN2661" s="169"/>
      <c r="AO2661" s="169"/>
      <c r="AP2661" s="169"/>
      <c r="AQ2661" s="169"/>
      <c r="AR2661" s="169"/>
      <c r="AS2661" s="169"/>
      <c r="AT2661" s="148"/>
      <c r="AU2661" s="149"/>
      <c r="AV2661" s="148"/>
      <c r="AW2661" s="173"/>
      <c r="AX2661" s="174"/>
      <c r="AY2661" s="175"/>
      <c r="AZ2661" s="175"/>
      <c r="BA2661" s="176"/>
      <c r="BB2661" s="176"/>
      <c r="BC2661" s="150"/>
      <c r="BE2661" s="151">
        <v>1957</v>
      </c>
      <c r="BF2661" s="164">
        <f t="shared" si="1054"/>
        <v>12.518399999999666</v>
      </c>
      <c r="BG2661" s="177">
        <f t="shared" si="1055"/>
        <v>8.4748832774081712E-2</v>
      </c>
      <c r="BH2661" s="178">
        <f t="shared" si="1056"/>
        <v>1.8035056576190533E-4</v>
      </c>
      <c r="BI2661" s="179" t="str">
        <f t="shared" si="1057"/>
        <v/>
      </c>
      <c r="BJ2661" s="179" t="str">
        <f t="shared" si="1053"/>
        <v/>
      </c>
    </row>
    <row r="2662" spans="2:62" ht="20.100000000000001" customHeight="1" x14ac:dyDescent="0.25">
      <c r="B2662" s="147"/>
      <c r="C2662" s="151">
        <v>1981</v>
      </c>
      <c r="D2662" s="147">
        <f t="shared" si="1026"/>
        <v>2930.9090039997313</v>
      </c>
      <c r="E2662" s="170">
        <f t="shared" si="1027"/>
        <v>2.4213198045497877E-7</v>
      </c>
      <c r="F2662" s="170">
        <f t="shared" si="1028"/>
        <v>0.99995645463251359</v>
      </c>
      <c r="G2662" s="147">
        <f t="shared" si="1029"/>
        <v>2.4213198045497877E-7</v>
      </c>
      <c r="H2662" s="147" t="str">
        <f t="shared" si="1030"/>
        <v/>
      </c>
      <c r="I2662" s="147" t="str">
        <f t="shared" si="1031"/>
        <v/>
      </c>
      <c r="J2662" s="147">
        <f t="shared" si="1032"/>
        <v>3.6127232079278682E-5</v>
      </c>
      <c r="K2662" s="147" t="str">
        <f t="shared" si="1033"/>
        <v/>
      </c>
      <c r="L2662" s="147" t="str">
        <f t="shared" si="1034"/>
        <v/>
      </c>
      <c r="P2662" s="151">
        <v>1981</v>
      </c>
      <c r="Q2662" s="147">
        <f t="shared" si="1035"/>
        <v>94261.280975462985</v>
      </c>
      <c r="R2662" s="170">
        <f t="shared" si="1036"/>
        <v>7.5287201099729883E-9</v>
      </c>
      <c r="S2662" s="170">
        <f t="shared" si="1037"/>
        <v>0.99995645463251359</v>
      </c>
      <c r="T2662" s="147">
        <f t="shared" si="1038"/>
        <v>7.5287201099729883E-9</v>
      </c>
      <c r="U2662" s="147" t="str">
        <f t="shared" si="1039"/>
        <v/>
      </c>
      <c r="V2662" s="147" t="str">
        <f t="shared" si="1040"/>
        <v/>
      </c>
      <c r="W2662" s="171">
        <f t="shared" si="1041"/>
        <v>1.1325812721243912E-7</v>
      </c>
      <c r="X2662" s="169" t="str">
        <f t="shared" si="1042"/>
        <v/>
      </c>
      <c r="Y2662" s="147" t="str">
        <f t="shared" si="1043"/>
        <v/>
      </c>
      <c r="AC2662" s="151">
        <v>1981</v>
      </c>
      <c r="AD2662" s="147">
        <f t="shared" si="1044"/>
        <v>3.9240000000000004</v>
      </c>
      <c r="AE2662" s="170">
        <f t="shared" si="1045"/>
        <v>1.8085290562481744E-4</v>
      </c>
      <c r="AF2662" s="170">
        <f t="shared" si="1046"/>
        <v>0.99995645463251359</v>
      </c>
      <c r="AG2662" s="147">
        <f t="shared" si="1047"/>
        <v>1.8085290562481744E-4</v>
      </c>
      <c r="AH2662" s="147" t="str">
        <f t="shared" si="1048"/>
        <v/>
      </c>
      <c r="AI2662" s="147" t="str">
        <f t="shared" si="1049"/>
        <v/>
      </c>
      <c r="AJ2662" s="169">
        <f t="shared" si="1050"/>
        <v>0</v>
      </c>
      <c r="AK2662" s="169" t="str">
        <f t="shared" si="1051"/>
        <v/>
      </c>
      <c r="AL2662" s="169" t="str">
        <f t="shared" si="1052"/>
        <v/>
      </c>
      <c r="AM2662" s="169"/>
      <c r="AN2662" s="169"/>
      <c r="AO2662" s="169"/>
      <c r="AP2662" s="169"/>
      <c r="AQ2662" s="169"/>
      <c r="AR2662" s="169"/>
      <c r="AS2662" s="169"/>
      <c r="AT2662" s="148"/>
      <c r="AU2662" s="149"/>
      <c r="AV2662" s="148"/>
      <c r="AW2662" s="173"/>
      <c r="AX2662" s="174"/>
      <c r="AY2662" s="175"/>
      <c r="AZ2662" s="175"/>
      <c r="BA2662" s="176"/>
      <c r="BB2662" s="176"/>
      <c r="BC2662" s="150"/>
      <c r="BE2662" s="151">
        <v>1958</v>
      </c>
      <c r="BF2662" s="164">
        <f t="shared" si="1054"/>
        <v>12.524799999999665</v>
      </c>
      <c r="BG2662" s="177">
        <f t="shared" si="1055"/>
        <v>8.4568482208319806E-2</v>
      </c>
      <c r="BH2662" s="178">
        <f t="shared" si="1056"/>
        <v>1.8000416869440317E-4</v>
      </c>
      <c r="BI2662" s="179" t="str">
        <f t="shared" si="1057"/>
        <v/>
      </c>
      <c r="BJ2662" s="179" t="str">
        <f t="shared" si="1053"/>
        <v/>
      </c>
    </row>
    <row r="2663" spans="2:62" ht="20.100000000000001" customHeight="1" x14ac:dyDescent="0.25">
      <c r="B2663" s="147"/>
      <c r="C2663" s="151">
        <v>1982</v>
      </c>
      <c r="D2663" s="147">
        <f t="shared" si="1026"/>
        <v>2933.8966788254197</v>
      </c>
      <c r="E2663" s="170">
        <f t="shared" si="1027"/>
        <v>2.3835924091913686E-7</v>
      </c>
      <c r="F2663" s="170">
        <f t="shared" si="1028"/>
        <v>0.99995717239448279</v>
      </c>
      <c r="G2663" s="147">
        <f t="shared" si="1029"/>
        <v>2.3835924091913686E-7</v>
      </c>
      <c r="H2663" s="147" t="str">
        <f t="shared" si="1030"/>
        <v/>
      </c>
      <c r="I2663" s="147" t="str">
        <f t="shared" si="1031"/>
        <v/>
      </c>
      <c r="J2663" s="147">
        <f t="shared" si="1032"/>
        <v>3.6463910401446673E-5</v>
      </c>
      <c r="K2663" s="147" t="str">
        <f t="shared" si="1033"/>
        <v/>
      </c>
      <c r="L2663" s="147" t="str">
        <f t="shared" si="1034"/>
        <v/>
      </c>
      <c r="P2663" s="151">
        <v>1982</v>
      </c>
      <c r="Q2663" s="147">
        <f t="shared" si="1035"/>
        <v>94357.367908159678</v>
      </c>
      <c r="R2663" s="170">
        <f t="shared" si="1036"/>
        <v>7.4114125987561612E-9</v>
      </c>
      <c r="S2663" s="170">
        <f t="shared" si="1037"/>
        <v>0.99995717239448279</v>
      </c>
      <c r="T2663" s="147">
        <f t="shared" si="1038"/>
        <v>7.4114125987561612E-9</v>
      </c>
      <c r="U2663" s="147" t="str">
        <f t="shared" si="1039"/>
        <v/>
      </c>
      <c r="V2663" s="147" t="str">
        <f t="shared" si="1040"/>
        <v/>
      </c>
      <c r="W2663" s="171">
        <f t="shared" si="1041"/>
        <v>1.1183534707121105E-7</v>
      </c>
      <c r="X2663" s="169" t="str">
        <f t="shared" si="1042"/>
        <v/>
      </c>
      <c r="Y2663" s="147" t="str">
        <f t="shared" si="1043"/>
        <v/>
      </c>
      <c r="AC2663" s="151">
        <v>1982</v>
      </c>
      <c r="AD2663" s="147">
        <f t="shared" si="1044"/>
        <v>3.9279999999999999</v>
      </c>
      <c r="AE2663" s="170">
        <f t="shared" si="1045"/>
        <v>1.7803497589104022E-4</v>
      </c>
      <c r="AF2663" s="170">
        <f t="shared" si="1046"/>
        <v>0.99995717239448279</v>
      </c>
      <c r="AG2663" s="147">
        <f t="shared" si="1047"/>
        <v>1.7803497589104022E-4</v>
      </c>
      <c r="AH2663" s="147" t="str">
        <f t="shared" si="1048"/>
        <v/>
      </c>
      <c r="AI2663" s="147" t="str">
        <f t="shared" si="1049"/>
        <v/>
      </c>
      <c r="AJ2663" s="169">
        <f t="shared" si="1050"/>
        <v>0</v>
      </c>
      <c r="AK2663" s="169" t="str">
        <f t="shared" si="1051"/>
        <v/>
      </c>
      <c r="AL2663" s="169" t="str">
        <f t="shared" si="1052"/>
        <v/>
      </c>
      <c r="AM2663" s="169"/>
      <c r="AN2663" s="169"/>
      <c r="AO2663" s="169"/>
      <c r="AP2663" s="169"/>
      <c r="AQ2663" s="169"/>
      <c r="AR2663" s="169"/>
      <c r="AS2663" s="169"/>
      <c r="AT2663" s="148"/>
      <c r="AU2663" s="149"/>
      <c r="AV2663" s="148"/>
      <c r="AW2663" s="173"/>
      <c r="AX2663" s="174"/>
      <c r="AY2663" s="175"/>
      <c r="AZ2663" s="175"/>
      <c r="BA2663" s="176"/>
      <c r="BB2663" s="176"/>
      <c r="BC2663" s="150"/>
      <c r="BE2663" s="151">
        <v>1959</v>
      </c>
      <c r="BF2663" s="164">
        <f t="shared" si="1054"/>
        <v>12.531199999999664</v>
      </c>
      <c r="BG2663" s="177">
        <f t="shared" si="1055"/>
        <v>8.4388478039625403E-2</v>
      </c>
      <c r="BH2663" s="178">
        <f t="shared" si="1056"/>
        <v>1.7965831973212887E-4</v>
      </c>
      <c r="BI2663" s="179" t="str">
        <f t="shared" si="1057"/>
        <v/>
      </c>
      <c r="BJ2663" s="179" t="str">
        <f t="shared" si="1053"/>
        <v/>
      </c>
    </row>
    <row r="2664" spans="2:62" ht="20.100000000000001" customHeight="1" x14ac:dyDescent="0.25">
      <c r="B2664" s="147"/>
      <c r="C2664" s="151">
        <v>1983</v>
      </c>
      <c r="D2664" s="147">
        <f t="shared" si="1026"/>
        <v>2936.8843536511072</v>
      </c>
      <c r="E2664" s="170">
        <f t="shared" si="1027"/>
        <v>2.3464153140786723E-7</v>
      </c>
      <c r="F2664" s="170">
        <f t="shared" si="1028"/>
        <v>0.9999578789671244</v>
      </c>
      <c r="G2664" s="147">
        <f t="shared" si="1029"/>
        <v>2.3464153140786723E-7</v>
      </c>
      <c r="H2664" s="147" t="str">
        <f t="shared" si="1030"/>
        <v/>
      </c>
      <c r="I2664" s="147" t="str">
        <f t="shared" si="1031"/>
        <v/>
      </c>
      <c r="J2664" s="147">
        <f t="shared" si="1032"/>
        <v>3.6803137454566799E-5</v>
      </c>
      <c r="K2664" s="147" t="str">
        <f t="shared" si="1033"/>
        <v/>
      </c>
      <c r="L2664" s="147" t="str">
        <f t="shared" si="1034"/>
        <v/>
      </c>
      <c r="P2664" s="151">
        <v>1983</v>
      </c>
      <c r="Q2664" s="147">
        <f t="shared" si="1035"/>
        <v>94453.454840856371</v>
      </c>
      <c r="R2664" s="170">
        <f t="shared" si="1036"/>
        <v>7.2958161611937089E-9</v>
      </c>
      <c r="S2664" s="170">
        <f t="shared" si="1037"/>
        <v>0.9999578789671244</v>
      </c>
      <c r="T2664" s="147">
        <f t="shared" si="1038"/>
        <v>7.2958161611937089E-9</v>
      </c>
      <c r="U2664" s="147" t="str">
        <f t="shared" si="1039"/>
        <v/>
      </c>
      <c r="V2664" s="147" t="str">
        <f t="shared" si="1040"/>
        <v/>
      </c>
      <c r="W2664" s="171">
        <f t="shared" si="1041"/>
        <v>1.1042867341751173E-7</v>
      </c>
      <c r="X2664" s="169" t="str">
        <f t="shared" si="1042"/>
        <v/>
      </c>
      <c r="Y2664" s="147" t="str">
        <f t="shared" si="1043"/>
        <v/>
      </c>
      <c r="AC2664" s="151">
        <v>1983</v>
      </c>
      <c r="AD2664" s="147">
        <f t="shared" si="1044"/>
        <v>3.9320000000000004</v>
      </c>
      <c r="AE2664" s="170">
        <f t="shared" si="1045"/>
        <v>1.7525814911202952E-4</v>
      </c>
      <c r="AF2664" s="170">
        <f t="shared" si="1046"/>
        <v>0.9999578789671244</v>
      </c>
      <c r="AG2664" s="147">
        <f t="shared" si="1047"/>
        <v>1.7525814911202952E-4</v>
      </c>
      <c r="AH2664" s="147" t="str">
        <f t="shared" si="1048"/>
        <v/>
      </c>
      <c r="AI2664" s="147" t="str">
        <f t="shared" si="1049"/>
        <v/>
      </c>
      <c r="AJ2664" s="169">
        <f t="shared" si="1050"/>
        <v>0</v>
      </c>
      <c r="AK2664" s="169" t="str">
        <f t="shared" si="1051"/>
        <v/>
      </c>
      <c r="AL2664" s="169" t="str">
        <f t="shared" si="1052"/>
        <v/>
      </c>
      <c r="AM2664" s="169"/>
      <c r="AN2664" s="169"/>
      <c r="AO2664" s="169"/>
      <c r="AP2664" s="169"/>
      <c r="AQ2664" s="169"/>
      <c r="AR2664" s="169"/>
      <c r="AS2664" s="169"/>
      <c r="AT2664" s="148"/>
      <c r="AU2664" s="149"/>
      <c r="AV2664" s="148"/>
      <c r="AW2664" s="173"/>
      <c r="AX2664" s="174"/>
      <c r="AY2664" s="175"/>
      <c r="AZ2664" s="175"/>
      <c r="BA2664" s="176"/>
      <c r="BB2664" s="176"/>
      <c r="BC2664" s="150"/>
      <c r="BE2664" s="151">
        <v>1960</v>
      </c>
      <c r="BF2664" s="164">
        <f t="shared" si="1054"/>
        <v>12.537599999999664</v>
      </c>
      <c r="BG2664" s="177">
        <f t="shared" si="1055"/>
        <v>8.4208819719893274E-2</v>
      </c>
      <c r="BH2664" s="178">
        <f t="shared" si="1056"/>
        <v>1.7931301839223257E-4</v>
      </c>
      <c r="BI2664" s="179" t="str">
        <f t="shared" si="1057"/>
        <v/>
      </c>
      <c r="BJ2664" s="179" t="str">
        <f t="shared" si="1053"/>
        <v/>
      </c>
    </row>
    <row r="2665" spans="2:62" ht="20.100000000000001" customHeight="1" x14ac:dyDescent="0.25">
      <c r="B2665" s="147"/>
      <c r="C2665" s="151">
        <v>1984</v>
      </c>
      <c r="D2665" s="147">
        <f t="shared" ref="D2665:D2681" si="1058">D$675+(C2665*D$678)</f>
        <v>2939.8720284767946</v>
      </c>
      <c r="E2665" s="170">
        <f t="shared" ref="E2665:E2681" si="1059">_xlfn.NORM.DIST(D2665,D$672,D$673,0)</f>
        <v>2.3097811165115163E-7</v>
      </c>
      <c r="F2665" s="170">
        <f t="shared" ref="F2665:F2681" si="1060">_xlfn.NORM.DIST(D2665,D$672,D$673,1)</f>
        <v>0.99995857451374215</v>
      </c>
      <c r="G2665" s="147">
        <f t="shared" ref="G2665:G2681" si="1061">IF(OR(F2665&lt;H$677,F2665&gt;H$678),E2665,"")</f>
        <v>2.3097811165115163E-7</v>
      </c>
      <c r="H2665" s="147" t="str">
        <f t="shared" ref="H2665:H2681" si="1062">IF(AND(F2665&gt;H$677,F2665&lt;H$678),E2665,"")</f>
        <v/>
      </c>
      <c r="I2665" s="147" t="str">
        <f t="shared" ref="I2665:I2681" si="1063">IF(E2665=MAX(E$681:E$2681),E2665,"")</f>
        <v/>
      </c>
      <c r="J2665" s="147">
        <f t="shared" ref="J2665:J2681" si="1064">_xlfn.NORM.DIST(D2665,H$673,H$674,0)</f>
        <v>3.714492604404129E-5</v>
      </c>
      <c r="K2665" s="147" t="str">
        <f t="shared" ref="K2665:K2681" si="1065">IF(J2665=MAX(J$681:J$2681),E2665,"")</f>
        <v/>
      </c>
      <c r="L2665" s="147" t="str">
        <f t="shared" ref="L2665:L2681" si="1066">IF(K2665=MIN(K$681:K$2681),K2665,"")</f>
        <v/>
      </c>
      <c r="P2665" s="151">
        <v>1984</v>
      </c>
      <c r="Q2665" s="147">
        <f t="shared" ref="Q2665:Q2681" si="1067">Q$675+(P2665*Q$678)</f>
        <v>94549.541773553065</v>
      </c>
      <c r="R2665" s="170">
        <f t="shared" ref="R2665:R2681" si="1068">_xlfn.NORM.DIST(Q2665,Q$672,Q$673,0)</f>
        <v>7.1819077797323617E-9</v>
      </c>
      <c r="S2665" s="170">
        <f t="shared" ref="S2665:S2681" si="1069">_xlfn.NORM.DIST(Q2665,Q$672,Q$673,1)</f>
        <v>0.99995857451374215</v>
      </c>
      <c r="T2665" s="147">
        <f t="shared" ref="T2665:T2681" si="1070">IF(OR(S2665&lt;$U$677,S2665&gt;$U$678),R2665,"")</f>
        <v>7.1819077797323617E-9</v>
      </c>
      <c r="U2665" s="147" t="str">
        <f t="shared" ref="U2665:U2681" si="1071">IF(AND(S2665&gt;U$677,S2665&lt;U$678),R2665,"")</f>
        <v/>
      </c>
      <c r="V2665" s="147" t="str">
        <f t="shared" ref="V2665:V2681" si="1072">IF(R2665=MAX(R$681:R$2681),R2665,"")</f>
        <v/>
      </c>
      <c r="W2665" s="171">
        <f t="shared" ref="W2665:W2681" si="1073">_xlfn.NORM.DIST(Q2665,U$673,U$674,0)</f>
        <v>1.0903794839280165E-7</v>
      </c>
      <c r="X2665" s="169" t="str">
        <f t="shared" ref="X2665:X2681" si="1074">IF(W2665=MAX(W$681:W$2681),R2665,"")</f>
        <v/>
      </c>
      <c r="Y2665" s="147" t="str">
        <f t="shared" ref="Y2665:Y2681" si="1075">IF(X2665=MIN(X$681:X$2681),X2665,"")</f>
        <v/>
      </c>
      <c r="AC2665" s="151">
        <v>1984</v>
      </c>
      <c r="AD2665" s="147">
        <f t="shared" ref="AD2665:AD2681" si="1076">AD$675+(AC2665*AD$678)</f>
        <v>3.9359999999999999</v>
      </c>
      <c r="AE2665" s="170">
        <f t="shared" ref="AE2665:AE2681" si="1077">_xlfn.NORM.DIST(AD2665,AD$672,AD$673,0)</f>
        <v>1.7252187236626288E-4</v>
      </c>
      <c r="AF2665" s="170">
        <f t="shared" ref="AF2665:AF2681" si="1078">_xlfn.NORM.DIST(AD2665,AD$672,AD$673,1)</f>
        <v>0.99995857451374215</v>
      </c>
      <c r="AG2665" s="147">
        <f t="shared" ref="AG2665:AG2681" si="1079">IF(OR(AF2665&lt;H$677,AF2665&gt;H$678),AE2665,"")</f>
        <v>1.7252187236626288E-4</v>
      </c>
      <c r="AH2665" s="147" t="str">
        <f t="shared" ref="AH2665:AH2681" si="1080">IF(AND(AF2665&gt;U$677,AF2665&lt;U$678),AE2665,"")</f>
        <v/>
      </c>
      <c r="AI2665" s="147" t="str">
        <f t="shared" ref="AI2665:AI2681" si="1081">IF(AE2665=MAX(AE$681:AE$2681),AE2665,"")</f>
        <v/>
      </c>
      <c r="AJ2665" s="169">
        <f t="shared" ref="AJ2665:AJ2681" si="1082">_xlfn.NORM.DIST(AC2665,AH$673,AH$674,0)</f>
        <v>0</v>
      </c>
      <c r="AK2665" s="169" t="str">
        <f t="shared" ref="AK2665:AK2681" si="1083">IF(AJ2665=MAX(AJ$681:AJ$2681),AE2665,"")</f>
        <v/>
      </c>
      <c r="AL2665" s="169" t="str">
        <f t="shared" ref="AL2665:AL2681" si="1084">IF(AK2665=MIN(AK$681:AK$2681),AK2665,"")</f>
        <v/>
      </c>
      <c r="AM2665" s="169"/>
      <c r="AN2665" s="169"/>
      <c r="AO2665" s="169"/>
      <c r="AP2665" s="169"/>
      <c r="AQ2665" s="169"/>
      <c r="AR2665" s="169"/>
      <c r="AS2665" s="169"/>
      <c r="AT2665" s="148"/>
      <c r="AU2665" s="149"/>
      <c r="AV2665" s="148"/>
      <c r="AW2665" s="173"/>
      <c r="AX2665" s="174"/>
      <c r="AY2665" s="175"/>
      <c r="AZ2665" s="175"/>
      <c r="BA2665" s="176"/>
      <c r="BB2665" s="176"/>
      <c r="BC2665" s="150"/>
      <c r="BE2665" s="151">
        <v>1961</v>
      </c>
      <c r="BF2665" s="164">
        <f t="shared" si="1054"/>
        <v>12.543999999999663</v>
      </c>
      <c r="BG2665" s="177">
        <f t="shared" si="1055"/>
        <v>8.4029506701501042E-2</v>
      </c>
      <c r="BH2665" s="178">
        <f t="shared" si="1056"/>
        <v>1.7896826419112888E-4</v>
      </c>
      <c r="BI2665" s="179" t="str">
        <f t="shared" si="1057"/>
        <v/>
      </c>
      <c r="BJ2665" s="179" t="str">
        <f t="shared" si="1053"/>
        <v/>
      </c>
    </row>
    <row r="2666" spans="2:62" ht="20.100000000000001" customHeight="1" x14ac:dyDescent="0.25">
      <c r="B2666" s="147"/>
      <c r="C2666" s="151">
        <v>1985</v>
      </c>
      <c r="D2666" s="147">
        <f t="shared" si="1058"/>
        <v>2942.859703302483</v>
      </c>
      <c r="E2666" s="170">
        <f t="shared" si="1059"/>
        <v>2.2736825034531266E-7</v>
      </c>
      <c r="F2666" s="170">
        <f t="shared" si="1060"/>
        <v>0.99995925919544149</v>
      </c>
      <c r="G2666" s="147">
        <f t="shared" si="1061"/>
        <v>2.2736825034531266E-7</v>
      </c>
      <c r="H2666" s="147" t="str">
        <f t="shared" si="1062"/>
        <v/>
      </c>
      <c r="I2666" s="147" t="str">
        <f t="shared" si="1063"/>
        <v/>
      </c>
      <c r="J2666" s="147">
        <f t="shared" si="1064"/>
        <v>3.7489288970775171E-5</v>
      </c>
      <c r="K2666" s="147" t="str">
        <f t="shared" si="1065"/>
        <v/>
      </c>
      <c r="L2666" s="147" t="str">
        <f t="shared" si="1066"/>
        <v/>
      </c>
      <c r="P2666" s="151">
        <v>1985</v>
      </c>
      <c r="Q2666" s="147">
        <f t="shared" si="1067"/>
        <v>94645.628706249758</v>
      </c>
      <c r="R2666" s="170">
        <f t="shared" si="1068"/>
        <v>7.0696647156133389E-9</v>
      </c>
      <c r="S2666" s="170">
        <f t="shared" si="1069"/>
        <v>0.99995925919544149</v>
      </c>
      <c r="T2666" s="147">
        <f t="shared" si="1070"/>
        <v>7.0696647156133389E-9</v>
      </c>
      <c r="U2666" s="147" t="str">
        <f t="shared" si="1071"/>
        <v/>
      </c>
      <c r="V2666" s="147" t="str">
        <f t="shared" si="1072"/>
        <v/>
      </c>
      <c r="W2666" s="171">
        <f t="shared" si="1073"/>
        <v>1.0766301536463709E-7</v>
      </c>
      <c r="X2666" s="169" t="str">
        <f t="shared" si="1074"/>
        <v/>
      </c>
      <c r="Y2666" s="147" t="str">
        <f t="shared" si="1075"/>
        <v/>
      </c>
      <c r="AC2666" s="151">
        <v>1985</v>
      </c>
      <c r="AD2666" s="147">
        <f t="shared" si="1076"/>
        <v>3.9400000000000004</v>
      </c>
      <c r="AE2666" s="170">
        <f t="shared" si="1077"/>
        <v>1.6982559942934329E-4</v>
      </c>
      <c r="AF2666" s="170">
        <f t="shared" si="1078"/>
        <v>0.99995925919544149</v>
      </c>
      <c r="AG2666" s="147">
        <f t="shared" si="1079"/>
        <v>1.6982559942934329E-4</v>
      </c>
      <c r="AH2666" s="147" t="str">
        <f t="shared" si="1080"/>
        <v/>
      </c>
      <c r="AI2666" s="147" t="str">
        <f t="shared" si="1081"/>
        <v/>
      </c>
      <c r="AJ2666" s="169">
        <f t="shared" si="1082"/>
        <v>0</v>
      </c>
      <c r="AK2666" s="169" t="str">
        <f t="shared" si="1083"/>
        <v/>
      </c>
      <c r="AL2666" s="169" t="str">
        <f t="shared" si="1084"/>
        <v/>
      </c>
      <c r="AM2666" s="169"/>
      <c r="AN2666" s="169"/>
      <c r="AO2666" s="169"/>
      <c r="AP2666" s="169"/>
      <c r="AQ2666" s="169"/>
      <c r="AR2666" s="169"/>
      <c r="AS2666" s="169"/>
      <c r="AT2666" s="148"/>
      <c r="AU2666" s="149"/>
      <c r="AV2666" s="148"/>
      <c r="AW2666" s="173"/>
      <c r="AX2666" s="174"/>
      <c r="AY2666" s="175"/>
      <c r="AZ2666" s="175"/>
      <c r="BA2666" s="176"/>
      <c r="BB2666" s="176"/>
      <c r="BC2666" s="150"/>
      <c r="BE2666" s="151">
        <v>1962</v>
      </c>
      <c r="BF2666" s="164">
        <f t="shared" si="1054"/>
        <v>12.550399999999662</v>
      </c>
      <c r="BG2666" s="177">
        <f t="shared" si="1055"/>
        <v>8.3850538437309913E-2</v>
      </c>
      <c r="BH2666" s="178">
        <f t="shared" si="1056"/>
        <v>1.786240566437336E-4</v>
      </c>
      <c r="BI2666" s="179" t="str">
        <f t="shared" si="1057"/>
        <v/>
      </c>
      <c r="BJ2666" s="179" t="str">
        <f t="shared" si="1053"/>
        <v/>
      </c>
    </row>
    <row r="2667" spans="2:62" ht="20.100000000000001" customHeight="1" x14ac:dyDescent="0.25">
      <c r="B2667" s="147"/>
      <c r="C2667" s="151">
        <v>1986</v>
      </c>
      <c r="D2667" s="147">
        <f t="shared" si="1058"/>
        <v>2945.8473781281705</v>
      </c>
      <c r="E2667" s="170">
        <f t="shared" si="1059"/>
        <v>2.2381122505946406E-7</v>
      </c>
      <c r="F2667" s="170">
        <f t="shared" si="1060"/>
        <v>0.99995993317115617</v>
      </c>
      <c r="G2667" s="147">
        <f t="shared" si="1061"/>
        <v>2.2381122505946406E-7</v>
      </c>
      <c r="H2667" s="147" t="str">
        <f t="shared" si="1062"/>
        <v/>
      </c>
      <c r="I2667" s="147" t="str">
        <f t="shared" si="1063"/>
        <v/>
      </c>
      <c r="J2667" s="147">
        <f t="shared" si="1064"/>
        <v>3.7836239030311205E-5</v>
      </c>
      <c r="K2667" s="147" t="str">
        <f t="shared" si="1065"/>
        <v/>
      </c>
      <c r="L2667" s="147" t="str">
        <f t="shared" si="1066"/>
        <v/>
      </c>
      <c r="P2667" s="151">
        <v>1986</v>
      </c>
      <c r="Q2667" s="147">
        <f t="shared" si="1067"/>
        <v>94741.71563894648</v>
      </c>
      <c r="R2667" s="170">
        <f t="shared" si="1068"/>
        <v>6.9590645059634647E-9</v>
      </c>
      <c r="S2667" s="170">
        <f t="shared" si="1069"/>
        <v>0.99995993317115617</v>
      </c>
      <c r="T2667" s="147">
        <f t="shared" si="1070"/>
        <v>6.9590645059634647E-9</v>
      </c>
      <c r="U2667" s="147" t="str">
        <f t="shared" si="1071"/>
        <v/>
      </c>
      <c r="V2667" s="147" t="str">
        <f t="shared" si="1072"/>
        <v/>
      </c>
      <c r="W2667" s="171">
        <f t="shared" si="1073"/>
        <v>1.0630371892119064E-7</v>
      </c>
      <c r="X2667" s="169" t="str">
        <f t="shared" si="1074"/>
        <v/>
      </c>
      <c r="Y2667" s="147" t="str">
        <f t="shared" si="1075"/>
        <v/>
      </c>
      <c r="AC2667" s="151">
        <v>1986</v>
      </c>
      <c r="AD2667" s="147">
        <f t="shared" si="1076"/>
        <v>3.944</v>
      </c>
      <c r="AE2667" s="170">
        <f t="shared" si="1077"/>
        <v>1.671687907041271E-4</v>
      </c>
      <c r="AF2667" s="170">
        <f t="shared" si="1078"/>
        <v>0.99995993317115617</v>
      </c>
      <c r="AG2667" s="147">
        <f t="shared" si="1079"/>
        <v>1.671687907041271E-4</v>
      </c>
      <c r="AH2667" s="147" t="str">
        <f t="shared" si="1080"/>
        <v/>
      </c>
      <c r="AI2667" s="147" t="str">
        <f t="shared" si="1081"/>
        <v/>
      </c>
      <c r="AJ2667" s="169">
        <f t="shared" si="1082"/>
        <v>0</v>
      </c>
      <c r="AK2667" s="169" t="str">
        <f t="shared" si="1083"/>
        <v/>
      </c>
      <c r="AL2667" s="169" t="str">
        <f t="shared" si="1084"/>
        <v/>
      </c>
      <c r="AM2667" s="169"/>
      <c r="AN2667" s="169"/>
      <c r="AO2667" s="169"/>
      <c r="AP2667" s="169"/>
      <c r="AQ2667" s="169"/>
      <c r="AR2667" s="169"/>
      <c r="AS2667" s="169"/>
      <c r="AT2667" s="148"/>
      <c r="AU2667" s="149"/>
      <c r="AV2667" s="148"/>
      <c r="AW2667" s="173"/>
      <c r="AX2667" s="174"/>
      <c r="AY2667" s="175"/>
      <c r="AZ2667" s="175"/>
      <c r="BA2667" s="176"/>
      <c r="BB2667" s="176"/>
      <c r="BC2667" s="150"/>
      <c r="BE2667" s="151">
        <v>1963</v>
      </c>
      <c r="BF2667" s="164">
        <f t="shared" si="1054"/>
        <v>12.556799999999662</v>
      </c>
      <c r="BG2667" s="177">
        <f t="shared" si="1055"/>
        <v>8.3671914380666179E-2</v>
      </c>
      <c r="BH2667" s="178">
        <f t="shared" si="1056"/>
        <v>1.7828039526433803E-4</v>
      </c>
      <c r="BI2667" s="179" t="str">
        <f t="shared" si="1057"/>
        <v/>
      </c>
      <c r="BJ2667" s="179" t="str">
        <f t="shared" si="1053"/>
        <v/>
      </c>
    </row>
    <row r="2668" spans="2:62" ht="20.100000000000001" customHeight="1" x14ac:dyDescent="0.25">
      <c r="B2668" s="147"/>
      <c r="C2668" s="151">
        <v>1987</v>
      </c>
      <c r="D2668" s="147">
        <f t="shared" si="1058"/>
        <v>2948.8350529538579</v>
      </c>
      <c r="E2668" s="170">
        <f t="shared" si="1059"/>
        <v>2.2030632214270797E-7</v>
      </c>
      <c r="F2668" s="170">
        <f t="shared" si="1060"/>
        <v>0.999960596597675</v>
      </c>
      <c r="G2668" s="147">
        <f t="shared" si="1061"/>
        <v>2.2030632214270797E-7</v>
      </c>
      <c r="H2668" s="147" t="str">
        <f t="shared" si="1062"/>
        <v/>
      </c>
      <c r="I2668" s="147" t="str">
        <f t="shared" si="1063"/>
        <v/>
      </c>
      <c r="J2668" s="147">
        <f t="shared" si="1064"/>
        <v>3.8185789011957929E-5</v>
      </c>
      <c r="K2668" s="147" t="str">
        <f t="shared" si="1065"/>
        <v/>
      </c>
      <c r="L2668" s="147" t="str">
        <f t="shared" si="1066"/>
        <v/>
      </c>
      <c r="P2668" s="151">
        <v>1987</v>
      </c>
      <c r="Q2668" s="147">
        <f t="shared" si="1067"/>
        <v>94837.802571643173</v>
      </c>
      <c r="R2668" s="170">
        <f t="shared" si="1068"/>
        <v>6.8500849609099605E-9</v>
      </c>
      <c r="S2668" s="170">
        <f t="shared" si="1069"/>
        <v>0.999960596597675</v>
      </c>
      <c r="T2668" s="147">
        <f t="shared" si="1070"/>
        <v>6.8500849609099605E-9</v>
      </c>
      <c r="U2668" s="147" t="str">
        <f t="shared" si="1071"/>
        <v/>
      </c>
      <c r="V2668" s="147" t="str">
        <f t="shared" si="1072"/>
        <v/>
      </c>
      <c r="W2668" s="171">
        <f t="shared" si="1073"/>
        <v>1.0495990486574431E-7</v>
      </c>
      <c r="X2668" s="169" t="str">
        <f t="shared" si="1074"/>
        <v/>
      </c>
      <c r="Y2668" s="147" t="str">
        <f t="shared" si="1075"/>
        <v/>
      </c>
      <c r="AC2668" s="151">
        <v>1987</v>
      </c>
      <c r="AD2668" s="147">
        <f t="shared" si="1076"/>
        <v>3.9480000000000004</v>
      </c>
      <c r="AE2668" s="170">
        <f t="shared" si="1077"/>
        <v>1.6455091315140853E-4</v>
      </c>
      <c r="AF2668" s="170">
        <f t="shared" si="1078"/>
        <v>0.999960596597675</v>
      </c>
      <c r="AG2668" s="147">
        <f t="shared" si="1079"/>
        <v>1.6455091315140853E-4</v>
      </c>
      <c r="AH2668" s="147" t="str">
        <f t="shared" si="1080"/>
        <v/>
      </c>
      <c r="AI2668" s="147" t="str">
        <f t="shared" si="1081"/>
        <v/>
      </c>
      <c r="AJ2668" s="169">
        <f t="shared" si="1082"/>
        <v>0</v>
      </c>
      <c r="AK2668" s="169" t="str">
        <f t="shared" si="1083"/>
        <v/>
      </c>
      <c r="AL2668" s="169" t="str">
        <f t="shared" si="1084"/>
        <v/>
      </c>
      <c r="AM2668" s="169"/>
      <c r="AN2668" s="169"/>
      <c r="AO2668" s="169"/>
      <c r="AP2668" s="169"/>
      <c r="AQ2668" s="169"/>
      <c r="AR2668" s="169"/>
      <c r="AS2668" s="169"/>
      <c r="AT2668" s="148"/>
      <c r="AU2668" s="149"/>
      <c r="AV2668" s="148"/>
      <c r="AW2668" s="173"/>
      <c r="AX2668" s="174"/>
      <c r="AY2668" s="175"/>
      <c r="AZ2668" s="175"/>
      <c r="BA2668" s="176"/>
      <c r="BB2668" s="176"/>
      <c r="BC2668" s="150"/>
      <c r="BE2668" s="151">
        <v>1964</v>
      </c>
      <c r="BF2668" s="164">
        <f t="shared" si="1054"/>
        <v>12.563199999999661</v>
      </c>
      <c r="BG2668" s="177">
        <f t="shared" si="1055"/>
        <v>8.3493633985401841E-2</v>
      </c>
      <c r="BH2668" s="178">
        <f t="shared" si="1056"/>
        <v>1.7793727956612326E-4</v>
      </c>
      <c r="BI2668" s="179" t="str">
        <f t="shared" si="1057"/>
        <v/>
      </c>
      <c r="BJ2668" s="179" t="str">
        <f t="shared" si="1053"/>
        <v/>
      </c>
    </row>
    <row r="2669" spans="2:62" ht="20.100000000000001" customHeight="1" x14ac:dyDescent="0.25">
      <c r="B2669" s="147"/>
      <c r="C2669" s="151">
        <v>1988</v>
      </c>
      <c r="D2669" s="147">
        <f t="shared" si="1058"/>
        <v>2951.8227277795463</v>
      </c>
      <c r="E2669" s="170">
        <f t="shared" si="1059"/>
        <v>2.1685283663209784E-7</v>
      </c>
      <c r="F2669" s="170">
        <f t="shared" si="1060"/>
        <v>0.99996124962966726</v>
      </c>
      <c r="G2669" s="147">
        <f t="shared" si="1061"/>
        <v>2.1685283663209784E-7</v>
      </c>
      <c r="H2669" s="147" t="str">
        <f t="shared" si="1062"/>
        <v/>
      </c>
      <c r="I2669" s="147" t="str">
        <f t="shared" si="1063"/>
        <v/>
      </c>
      <c r="J2669" s="147">
        <f t="shared" si="1064"/>
        <v>3.8537951697909587E-5</v>
      </c>
      <c r="K2669" s="147" t="str">
        <f t="shared" si="1065"/>
        <v/>
      </c>
      <c r="L2669" s="147" t="str">
        <f t="shared" si="1066"/>
        <v/>
      </c>
      <c r="P2669" s="151">
        <v>1988</v>
      </c>
      <c r="Q2669" s="147">
        <f t="shared" si="1067"/>
        <v>94933.889504339866</v>
      </c>
      <c r="R2669" s="170">
        <f t="shared" si="1068"/>
        <v>6.74270416071839E-9</v>
      </c>
      <c r="S2669" s="170">
        <f t="shared" si="1069"/>
        <v>0.99996124962966726</v>
      </c>
      <c r="T2669" s="147">
        <f t="shared" si="1070"/>
        <v>6.74270416071839E-9</v>
      </c>
      <c r="U2669" s="147" t="str">
        <f t="shared" si="1071"/>
        <v/>
      </c>
      <c r="V2669" s="147" t="str">
        <f t="shared" si="1072"/>
        <v/>
      </c>
      <c r="W2669" s="171">
        <f t="shared" si="1073"/>
        <v>1.0363142021115266E-7</v>
      </c>
      <c r="X2669" s="169" t="str">
        <f t="shared" si="1074"/>
        <v/>
      </c>
      <c r="Y2669" s="147" t="str">
        <f t="shared" si="1075"/>
        <v/>
      </c>
      <c r="AC2669" s="151">
        <v>1988</v>
      </c>
      <c r="AD2669" s="147">
        <f t="shared" si="1076"/>
        <v>3.952</v>
      </c>
      <c r="AE2669" s="170">
        <f t="shared" si="1077"/>
        <v>1.6197144022117723E-4</v>
      </c>
      <c r="AF2669" s="170">
        <f t="shared" si="1078"/>
        <v>0.99996124962966726</v>
      </c>
      <c r="AG2669" s="147">
        <f t="shared" si="1079"/>
        <v>1.6197144022117723E-4</v>
      </c>
      <c r="AH2669" s="147" t="str">
        <f t="shared" si="1080"/>
        <v/>
      </c>
      <c r="AI2669" s="147" t="str">
        <f t="shared" si="1081"/>
        <v/>
      </c>
      <c r="AJ2669" s="169">
        <f t="shared" si="1082"/>
        <v>0</v>
      </c>
      <c r="AK2669" s="169" t="str">
        <f t="shared" si="1083"/>
        <v/>
      </c>
      <c r="AL2669" s="169" t="str">
        <f t="shared" si="1084"/>
        <v/>
      </c>
      <c r="AM2669" s="169"/>
      <c r="AN2669" s="169"/>
      <c r="AO2669" s="169"/>
      <c r="AP2669" s="169"/>
      <c r="AQ2669" s="169"/>
      <c r="AR2669" s="169"/>
      <c r="AS2669" s="169"/>
      <c r="AT2669" s="148"/>
      <c r="AU2669" s="149"/>
      <c r="AV2669" s="148"/>
      <c r="AW2669" s="173"/>
      <c r="AX2669" s="174"/>
      <c r="AY2669" s="175"/>
      <c r="AZ2669" s="175"/>
      <c r="BA2669" s="176"/>
      <c r="BB2669" s="176"/>
      <c r="BC2669" s="150"/>
      <c r="BE2669" s="151">
        <v>1965</v>
      </c>
      <c r="BF2669" s="164">
        <f t="shared" si="1054"/>
        <v>12.56959999999966</v>
      </c>
      <c r="BG2669" s="177">
        <f t="shared" si="1055"/>
        <v>8.3315696705835718E-2</v>
      </c>
      <c r="BH2669" s="178">
        <f t="shared" si="1056"/>
        <v>1.7759470906125729E-4</v>
      </c>
      <c r="BI2669" s="179" t="str">
        <f t="shared" si="1057"/>
        <v/>
      </c>
      <c r="BJ2669" s="179" t="str">
        <f t="shared" si="1053"/>
        <v/>
      </c>
    </row>
    <row r="2670" spans="2:62" ht="20.100000000000001" customHeight="1" x14ac:dyDescent="0.25">
      <c r="B2670" s="147"/>
      <c r="C2670" s="151">
        <v>1989</v>
      </c>
      <c r="D2670" s="147">
        <f t="shared" si="1058"/>
        <v>2954.8104026052338</v>
      </c>
      <c r="E2670" s="170">
        <f t="shared" si="1059"/>
        <v>2.1345007216134984E-7</v>
      </c>
      <c r="F2670" s="170">
        <f t="shared" si="1060"/>
        <v>0.99996189241970912</v>
      </c>
      <c r="G2670" s="147">
        <f t="shared" si="1061"/>
        <v>2.1345007216134984E-7</v>
      </c>
      <c r="H2670" s="147" t="str">
        <f t="shared" si="1062"/>
        <v/>
      </c>
      <c r="I2670" s="147" t="str">
        <f t="shared" si="1063"/>
        <v/>
      </c>
      <c r="J2670" s="147">
        <f t="shared" si="1064"/>
        <v>3.8892739862358099E-5</v>
      </c>
      <c r="K2670" s="147" t="str">
        <f t="shared" si="1065"/>
        <v/>
      </c>
      <c r="L2670" s="147" t="str">
        <f t="shared" si="1066"/>
        <v/>
      </c>
      <c r="P2670" s="151">
        <v>1989</v>
      </c>
      <c r="Q2670" s="147">
        <f t="shared" si="1067"/>
        <v>95029.976437036559</v>
      </c>
      <c r="R2670" s="170">
        <f t="shared" si="1068"/>
        <v>6.6369004529542051E-9</v>
      </c>
      <c r="S2670" s="170">
        <f t="shared" si="1069"/>
        <v>0.99996189241970912</v>
      </c>
      <c r="T2670" s="147">
        <f t="shared" si="1070"/>
        <v>6.6369004529542051E-9</v>
      </c>
      <c r="U2670" s="147" t="str">
        <f t="shared" si="1071"/>
        <v/>
      </c>
      <c r="V2670" s="147" t="str">
        <f t="shared" si="1072"/>
        <v/>
      </c>
      <c r="W2670" s="171">
        <f t="shared" si="1073"/>
        <v>1.0231811317428164E-7</v>
      </c>
      <c r="X2670" s="169" t="str">
        <f t="shared" si="1074"/>
        <v/>
      </c>
      <c r="Y2670" s="147" t="str">
        <f t="shared" si="1075"/>
        <v/>
      </c>
      <c r="AC2670" s="151">
        <v>1989</v>
      </c>
      <c r="AD2670" s="147">
        <f t="shared" si="1076"/>
        <v>3.9560000000000004</v>
      </c>
      <c r="AE2670" s="170">
        <f t="shared" si="1077"/>
        <v>1.59429851784427E-4</v>
      </c>
      <c r="AF2670" s="170">
        <f t="shared" si="1078"/>
        <v>0.99996189241970912</v>
      </c>
      <c r="AG2670" s="147">
        <f t="shared" si="1079"/>
        <v>1.59429851784427E-4</v>
      </c>
      <c r="AH2670" s="147" t="str">
        <f t="shared" si="1080"/>
        <v/>
      </c>
      <c r="AI2670" s="147" t="str">
        <f t="shared" si="1081"/>
        <v/>
      </c>
      <c r="AJ2670" s="169">
        <f t="shared" si="1082"/>
        <v>0</v>
      </c>
      <c r="AK2670" s="169" t="str">
        <f t="shared" si="1083"/>
        <v/>
      </c>
      <c r="AL2670" s="169" t="str">
        <f t="shared" si="1084"/>
        <v/>
      </c>
      <c r="AM2670" s="169"/>
      <c r="AN2670" s="169"/>
      <c r="AO2670" s="169"/>
      <c r="AP2670" s="169"/>
      <c r="AQ2670" s="169"/>
      <c r="AR2670" s="169"/>
      <c r="AS2670" s="169"/>
      <c r="AT2670" s="148"/>
      <c r="AU2670" s="149"/>
      <c r="AV2670" s="148"/>
      <c r="AW2670" s="173"/>
      <c r="AX2670" s="174"/>
      <c r="AY2670" s="175"/>
      <c r="AZ2670" s="175"/>
      <c r="BA2670" s="176"/>
      <c r="BB2670" s="176"/>
      <c r="BC2670" s="150"/>
      <c r="BE2670" s="151">
        <v>1966</v>
      </c>
      <c r="BF2670" s="164">
        <f t="shared" si="1054"/>
        <v>12.575999999999659</v>
      </c>
      <c r="BG2670" s="177">
        <f t="shared" si="1055"/>
        <v>8.3138101996774461E-2</v>
      </c>
      <c r="BH2670" s="178">
        <f t="shared" si="1056"/>
        <v>1.7725268326103383E-4</v>
      </c>
      <c r="BI2670" s="179" t="str">
        <f t="shared" si="1057"/>
        <v/>
      </c>
      <c r="BJ2670" s="179" t="str">
        <f t="shared" si="1053"/>
        <v/>
      </c>
    </row>
    <row r="2671" spans="2:62" ht="20.100000000000001" customHeight="1" x14ac:dyDescent="0.25">
      <c r="B2671" s="147"/>
      <c r="C2671" s="151">
        <v>1990</v>
      </c>
      <c r="D2671" s="147">
        <f t="shared" si="1058"/>
        <v>2957.7980774309221</v>
      </c>
      <c r="E2671" s="170">
        <f t="shared" si="1059"/>
        <v>2.1009734087029435E-7</v>
      </c>
      <c r="F2671" s="170">
        <f t="shared" si="1060"/>
        <v>0.99996252511830896</v>
      </c>
      <c r="G2671" s="147">
        <f t="shared" si="1061"/>
        <v>2.1009734087029435E-7</v>
      </c>
      <c r="H2671" s="147" t="str">
        <f t="shared" si="1062"/>
        <v/>
      </c>
      <c r="I2671" s="147" t="str">
        <f t="shared" si="1063"/>
        <v/>
      </c>
      <c r="J2671" s="147">
        <f t="shared" si="1064"/>
        <v>3.9250166270598816E-5</v>
      </c>
      <c r="K2671" s="147" t="str">
        <f t="shared" si="1065"/>
        <v/>
      </c>
      <c r="L2671" s="147" t="str">
        <f t="shared" si="1066"/>
        <v/>
      </c>
      <c r="P2671" s="151">
        <v>1990</v>
      </c>
      <c r="Q2671" s="147">
        <f t="shared" si="1067"/>
        <v>95126.063369733281</v>
      </c>
      <c r="R2671" s="170">
        <f t="shared" si="1068"/>
        <v>6.5326524496674243E-9</v>
      </c>
      <c r="S2671" s="170">
        <f t="shared" si="1069"/>
        <v>0.99996252511830896</v>
      </c>
      <c r="T2671" s="147">
        <f t="shared" si="1070"/>
        <v>6.5326524496674243E-9</v>
      </c>
      <c r="U2671" s="147" t="str">
        <f t="shared" si="1071"/>
        <v/>
      </c>
      <c r="V2671" s="147" t="str">
        <f t="shared" si="1072"/>
        <v/>
      </c>
      <c r="W2671" s="171">
        <f t="shared" si="1073"/>
        <v>1.0101983317042193E-7</v>
      </c>
      <c r="X2671" s="169" t="str">
        <f t="shared" si="1074"/>
        <v/>
      </c>
      <c r="Y2671" s="147" t="str">
        <f t="shared" si="1075"/>
        <v/>
      </c>
      <c r="AC2671" s="151">
        <v>1990</v>
      </c>
      <c r="AD2671" s="147">
        <f t="shared" si="1076"/>
        <v>3.96</v>
      </c>
      <c r="AE2671" s="170">
        <f t="shared" si="1077"/>
        <v>1.5692563406553226E-4</v>
      </c>
      <c r="AF2671" s="170">
        <f t="shared" si="1078"/>
        <v>0.99996252511830896</v>
      </c>
      <c r="AG2671" s="147">
        <f t="shared" si="1079"/>
        <v>1.5692563406553226E-4</v>
      </c>
      <c r="AH2671" s="147" t="str">
        <f t="shared" si="1080"/>
        <v/>
      </c>
      <c r="AI2671" s="147" t="str">
        <f t="shared" si="1081"/>
        <v/>
      </c>
      <c r="AJ2671" s="169">
        <f t="shared" si="1082"/>
        <v>0</v>
      </c>
      <c r="AK2671" s="169" t="str">
        <f t="shared" si="1083"/>
        <v/>
      </c>
      <c r="AL2671" s="169" t="str">
        <f t="shared" si="1084"/>
        <v/>
      </c>
      <c r="AM2671" s="169"/>
      <c r="AN2671" s="169"/>
      <c r="AO2671" s="169"/>
      <c r="AP2671" s="169"/>
      <c r="AQ2671" s="169"/>
      <c r="AR2671" s="169"/>
      <c r="AS2671" s="169"/>
      <c r="AT2671" s="148"/>
      <c r="AU2671" s="149"/>
      <c r="AV2671" s="148"/>
      <c r="AW2671" s="173"/>
      <c r="AX2671" s="174"/>
      <c r="AY2671" s="175"/>
      <c r="AZ2671" s="175"/>
      <c r="BA2671" s="176"/>
      <c r="BB2671" s="176"/>
      <c r="BC2671" s="150"/>
      <c r="BE2671" s="151">
        <v>1967</v>
      </c>
      <c r="BF2671" s="164">
        <f t="shared" si="1054"/>
        <v>12.582399999999659</v>
      </c>
      <c r="BG2671" s="177">
        <f t="shared" si="1055"/>
        <v>8.2960849313513427E-2</v>
      </c>
      <c r="BH2671" s="178">
        <f t="shared" si="1056"/>
        <v>1.769112016755392E-4</v>
      </c>
      <c r="BI2671" s="179" t="str">
        <f t="shared" si="1057"/>
        <v/>
      </c>
      <c r="BJ2671" s="179" t="str">
        <f t="shared" si="1053"/>
        <v/>
      </c>
    </row>
    <row r="2672" spans="2:62" ht="20.100000000000001" customHeight="1" x14ac:dyDescent="0.25">
      <c r="B2672" s="147"/>
      <c r="C2672" s="151">
        <v>1991</v>
      </c>
      <c r="D2672" s="147">
        <f t="shared" si="1058"/>
        <v>2960.7857522566096</v>
      </c>
      <c r="E2672" s="170">
        <f t="shared" si="1059"/>
        <v>2.067939633150859E-7</v>
      </c>
      <c r="F2672" s="170">
        <f t="shared" si="1060"/>
        <v>0.99996314787393237</v>
      </c>
      <c r="G2672" s="147">
        <f t="shared" si="1061"/>
        <v>2.067939633150859E-7</v>
      </c>
      <c r="H2672" s="147" t="str">
        <f t="shared" si="1062"/>
        <v/>
      </c>
      <c r="I2672" s="147" t="str">
        <f t="shared" si="1063"/>
        <v/>
      </c>
      <c r="J2672" s="147">
        <f t="shared" si="1064"/>
        <v>3.9610243678126907E-5</v>
      </c>
      <c r="K2672" s="147" t="str">
        <f t="shared" si="1065"/>
        <v/>
      </c>
      <c r="L2672" s="147" t="str">
        <f t="shared" si="1066"/>
        <v/>
      </c>
      <c r="P2672" s="151">
        <v>1991</v>
      </c>
      <c r="Q2672" s="147">
        <f t="shared" si="1067"/>
        <v>95222.150302429975</v>
      </c>
      <c r="R2672" s="170">
        <f t="shared" si="1068"/>
        <v>6.4299390246006425E-9</v>
      </c>
      <c r="S2672" s="170">
        <f t="shared" si="1069"/>
        <v>0.99996314787393237</v>
      </c>
      <c r="T2672" s="147">
        <f t="shared" si="1070"/>
        <v>6.4299390246006425E-9</v>
      </c>
      <c r="U2672" s="147" t="str">
        <f t="shared" si="1071"/>
        <v/>
      </c>
      <c r="V2672" s="147" t="str">
        <f t="shared" si="1072"/>
        <v/>
      </c>
      <c r="W2672" s="171">
        <f t="shared" si="1073"/>
        <v>9.9736430807679583E-8</v>
      </c>
      <c r="X2672" s="169" t="str">
        <f t="shared" si="1074"/>
        <v/>
      </c>
      <c r="Y2672" s="147" t="str">
        <f t="shared" si="1075"/>
        <v/>
      </c>
      <c r="AC2672" s="151">
        <v>1991</v>
      </c>
      <c r="AD2672" s="147">
        <f t="shared" si="1076"/>
        <v>3.9640000000000004</v>
      </c>
      <c r="AE2672" s="170">
        <f t="shared" si="1077"/>
        <v>1.5445827957517213E-4</v>
      </c>
      <c r="AF2672" s="170">
        <f t="shared" si="1078"/>
        <v>0.99996314787393237</v>
      </c>
      <c r="AG2672" s="147">
        <f t="shared" si="1079"/>
        <v>1.5445827957517213E-4</v>
      </c>
      <c r="AH2672" s="147" t="str">
        <f t="shared" si="1080"/>
        <v/>
      </c>
      <c r="AI2672" s="147" t="str">
        <f t="shared" si="1081"/>
        <v/>
      </c>
      <c r="AJ2672" s="169">
        <f t="shared" si="1082"/>
        <v>0</v>
      </c>
      <c r="AK2672" s="169" t="str">
        <f t="shared" si="1083"/>
        <v/>
      </c>
      <c r="AL2672" s="169" t="str">
        <f t="shared" si="1084"/>
        <v/>
      </c>
      <c r="AM2672" s="169"/>
      <c r="AN2672" s="169"/>
      <c r="AO2672" s="169"/>
      <c r="AP2672" s="169"/>
      <c r="AQ2672" s="169"/>
      <c r="AR2672" s="169"/>
      <c r="AS2672" s="169"/>
      <c r="AT2672" s="148"/>
      <c r="AU2672" s="149"/>
      <c r="AV2672" s="148"/>
      <c r="AW2672" s="173"/>
      <c r="AX2672" s="174"/>
      <c r="AY2672" s="175"/>
      <c r="AZ2672" s="175"/>
      <c r="BA2672" s="176"/>
      <c r="BB2672" s="176"/>
      <c r="BC2672" s="150"/>
      <c r="BE2672" s="151">
        <v>1968</v>
      </c>
      <c r="BF2672" s="164">
        <f t="shared" si="1054"/>
        <v>12.588799999999658</v>
      </c>
      <c r="BG2672" s="177">
        <f t="shared" si="1055"/>
        <v>8.2783938111837888E-2</v>
      </c>
      <c r="BH2672" s="178">
        <f t="shared" si="1056"/>
        <v>1.7657026381424912E-4</v>
      </c>
      <c r="BI2672" s="179" t="str">
        <f t="shared" si="1057"/>
        <v/>
      </c>
      <c r="BJ2672" s="179" t="str">
        <f t="shared" si="1053"/>
        <v/>
      </c>
    </row>
    <row r="2673" spans="2:62" ht="20.100000000000001" customHeight="1" x14ac:dyDescent="0.25">
      <c r="B2673" s="147"/>
      <c r="C2673" s="151">
        <v>1992</v>
      </c>
      <c r="D2673" s="147">
        <f t="shared" si="1058"/>
        <v>2963.7734270822971</v>
      </c>
      <c r="E2673" s="170">
        <f t="shared" si="1059"/>
        <v>2.035392683791406E-7</v>
      </c>
      <c r="F2673" s="170">
        <f t="shared" si="1060"/>
        <v>0.99996376083302785</v>
      </c>
      <c r="G2673" s="147">
        <f t="shared" si="1061"/>
        <v>2.035392683791406E-7</v>
      </c>
      <c r="H2673" s="147" t="str">
        <f t="shared" si="1062"/>
        <v/>
      </c>
      <c r="I2673" s="147" t="str">
        <f t="shared" si="1063"/>
        <v/>
      </c>
      <c r="J2673" s="147">
        <f t="shared" si="1064"/>
        <v>3.9972984829728113E-5</v>
      </c>
      <c r="K2673" s="147" t="str">
        <f t="shared" si="1065"/>
        <v/>
      </c>
      <c r="L2673" s="147" t="str">
        <f t="shared" si="1066"/>
        <v/>
      </c>
      <c r="P2673" s="151">
        <v>1992</v>
      </c>
      <c r="Q2673" s="147">
        <f t="shared" si="1067"/>
        <v>95318.237235126668</v>
      </c>
      <c r="R2673" s="170">
        <f t="shared" si="1068"/>
        <v>6.3287393104198258E-9</v>
      </c>
      <c r="S2673" s="170">
        <f t="shared" si="1069"/>
        <v>0.99996376083302785</v>
      </c>
      <c r="T2673" s="147">
        <f t="shared" si="1070"/>
        <v>6.3287393104198258E-9</v>
      </c>
      <c r="U2673" s="147" t="str">
        <f t="shared" si="1071"/>
        <v/>
      </c>
      <c r="V2673" s="147" t="str">
        <f t="shared" si="1072"/>
        <v/>
      </c>
      <c r="W2673" s="171">
        <f t="shared" si="1073"/>
        <v>9.8467757881337686E-8</v>
      </c>
      <c r="X2673" s="169" t="str">
        <f t="shared" si="1074"/>
        <v/>
      </c>
      <c r="Y2673" s="147" t="str">
        <f t="shared" si="1075"/>
        <v/>
      </c>
      <c r="AC2673" s="151">
        <v>1992</v>
      </c>
      <c r="AD2673" s="147">
        <f t="shared" si="1076"/>
        <v>3.968</v>
      </c>
      <c r="AE2673" s="170">
        <f t="shared" si="1077"/>
        <v>1.5202728704381778E-4</v>
      </c>
      <c r="AF2673" s="170">
        <f t="shared" si="1078"/>
        <v>0.99996376083302785</v>
      </c>
      <c r="AG2673" s="147">
        <f t="shared" si="1079"/>
        <v>1.5202728704381778E-4</v>
      </c>
      <c r="AH2673" s="147" t="str">
        <f t="shared" si="1080"/>
        <v/>
      </c>
      <c r="AI2673" s="147" t="str">
        <f t="shared" si="1081"/>
        <v/>
      </c>
      <c r="AJ2673" s="169">
        <f t="shared" si="1082"/>
        <v>0</v>
      </c>
      <c r="AK2673" s="169" t="str">
        <f t="shared" si="1083"/>
        <v/>
      </c>
      <c r="AL2673" s="169" t="str">
        <f t="shared" si="1084"/>
        <v/>
      </c>
      <c r="AM2673" s="169"/>
      <c r="AN2673" s="169"/>
      <c r="AO2673" s="169"/>
      <c r="AP2673" s="169"/>
      <c r="AQ2673" s="169"/>
      <c r="AR2673" s="169"/>
      <c r="AS2673" s="169"/>
      <c r="AT2673" s="148"/>
      <c r="AU2673" s="149"/>
      <c r="AV2673" s="148"/>
      <c r="AW2673" s="173"/>
      <c r="AX2673" s="174"/>
      <c r="AY2673" s="175"/>
      <c r="AZ2673" s="175"/>
      <c r="BA2673" s="176"/>
      <c r="BB2673" s="176"/>
      <c r="BC2673" s="150"/>
      <c r="BE2673" s="151">
        <v>1969</v>
      </c>
      <c r="BF2673" s="164">
        <f t="shared" si="1054"/>
        <v>12.595199999999657</v>
      </c>
      <c r="BG2673" s="177">
        <f t="shared" si="1055"/>
        <v>8.2607367848023638E-2</v>
      </c>
      <c r="BH2673" s="178">
        <f t="shared" si="1056"/>
        <v>1.762298691853903E-4</v>
      </c>
      <c r="BI2673" s="179" t="str">
        <f t="shared" si="1057"/>
        <v/>
      </c>
      <c r="BJ2673" s="179" t="str">
        <f t="shared" si="1053"/>
        <v/>
      </c>
    </row>
    <row r="2674" spans="2:62" ht="20.100000000000001" customHeight="1" x14ac:dyDescent="0.25">
      <c r="B2674" s="147"/>
      <c r="C2674" s="151">
        <v>1993</v>
      </c>
      <c r="D2674" s="147">
        <f t="shared" si="1058"/>
        <v>2966.7611019079854</v>
      </c>
      <c r="E2674" s="170">
        <f t="shared" si="1059"/>
        <v>2.0033259318482153E-7</v>
      </c>
      <c r="F2674" s="170">
        <f t="shared" si="1060"/>
        <v>0.99996436414005097</v>
      </c>
      <c r="G2674" s="147">
        <f t="shared" si="1061"/>
        <v>2.0033259318482153E-7</v>
      </c>
      <c r="H2674" s="147" t="str">
        <f t="shared" si="1062"/>
        <v/>
      </c>
      <c r="I2674" s="147" t="str">
        <f t="shared" si="1063"/>
        <v/>
      </c>
      <c r="J2674" s="147">
        <f t="shared" si="1064"/>
        <v>4.0338402458560617E-5</v>
      </c>
      <c r="K2674" s="147" t="str">
        <f t="shared" si="1065"/>
        <v/>
      </c>
      <c r="L2674" s="147" t="str">
        <f t="shared" si="1066"/>
        <v/>
      </c>
      <c r="P2674" s="151">
        <v>1993</v>
      </c>
      <c r="Q2674" s="147">
        <f t="shared" si="1067"/>
        <v>95414.324167823361</v>
      </c>
      <c r="R2674" s="170">
        <f t="shared" si="1068"/>
        <v>6.2290326959682816E-9</v>
      </c>
      <c r="S2674" s="170">
        <f t="shared" si="1069"/>
        <v>0.99996436414005097</v>
      </c>
      <c r="T2674" s="147">
        <f t="shared" si="1070"/>
        <v>6.2290326959682816E-9</v>
      </c>
      <c r="U2674" s="147" t="str">
        <f t="shared" si="1071"/>
        <v/>
      </c>
      <c r="V2674" s="147" t="str">
        <f t="shared" si="1072"/>
        <v/>
      </c>
      <c r="W2674" s="171">
        <f t="shared" si="1073"/>
        <v>9.7213667368200745E-8</v>
      </c>
      <c r="X2674" s="169" t="str">
        <f t="shared" si="1074"/>
        <v/>
      </c>
      <c r="Y2674" s="147" t="str">
        <f t="shared" si="1075"/>
        <v/>
      </c>
      <c r="AC2674" s="151">
        <v>1993</v>
      </c>
      <c r="AD2674" s="147">
        <f t="shared" si="1076"/>
        <v>3.9720000000000004</v>
      </c>
      <c r="AE2674" s="170">
        <f t="shared" si="1077"/>
        <v>1.4963216135576192E-4</v>
      </c>
      <c r="AF2674" s="170">
        <f t="shared" si="1078"/>
        <v>0.99996436414005097</v>
      </c>
      <c r="AG2674" s="147">
        <f t="shared" si="1079"/>
        <v>1.4963216135576192E-4</v>
      </c>
      <c r="AH2674" s="147" t="str">
        <f t="shared" si="1080"/>
        <v/>
      </c>
      <c r="AI2674" s="147" t="str">
        <f t="shared" si="1081"/>
        <v/>
      </c>
      <c r="AJ2674" s="169">
        <f t="shared" si="1082"/>
        <v>0</v>
      </c>
      <c r="AK2674" s="169" t="str">
        <f t="shared" si="1083"/>
        <v/>
      </c>
      <c r="AL2674" s="169" t="str">
        <f t="shared" si="1084"/>
        <v/>
      </c>
      <c r="AM2674" s="169"/>
      <c r="AN2674" s="169"/>
      <c r="AO2674" s="169"/>
      <c r="AP2674" s="169"/>
      <c r="AQ2674" s="169"/>
      <c r="AR2674" s="169"/>
      <c r="AS2674" s="169"/>
      <c r="AT2674" s="148"/>
      <c r="AU2674" s="149"/>
      <c r="AV2674" s="148"/>
      <c r="AW2674" s="173"/>
      <c r="AX2674" s="174"/>
      <c r="AY2674" s="175"/>
      <c r="AZ2674" s="175"/>
      <c r="BA2674" s="176"/>
      <c r="BB2674" s="176"/>
      <c r="BC2674" s="150"/>
      <c r="BE2674" s="151">
        <v>1970</v>
      </c>
      <c r="BF2674" s="164">
        <f t="shared" si="1054"/>
        <v>12.601599999999657</v>
      </c>
      <c r="BG2674" s="177">
        <f t="shared" si="1055"/>
        <v>8.2431137978838248E-2</v>
      </c>
      <c r="BH2674" s="178">
        <f t="shared" si="1056"/>
        <v>1.7589001729628739E-4</v>
      </c>
      <c r="BI2674" s="179" t="str">
        <f t="shared" si="1057"/>
        <v/>
      </c>
      <c r="BJ2674" s="179" t="str">
        <f t="shared" si="1053"/>
        <v/>
      </c>
    </row>
    <row r="2675" spans="2:62" ht="20.100000000000001" customHeight="1" x14ac:dyDescent="0.25">
      <c r="B2675" s="147"/>
      <c r="C2675" s="151">
        <v>1994</v>
      </c>
      <c r="D2675" s="147">
        <f t="shared" si="1058"/>
        <v>2969.7487767336729</v>
      </c>
      <c r="E2675" s="170">
        <f t="shared" si="1059"/>
        <v>1.9717328300586082E-7</v>
      </c>
      <c r="F2675" s="170">
        <f t="shared" si="1060"/>
        <v>0.99996495793748885</v>
      </c>
      <c r="G2675" s="147">
        <f t="shared" si="1061"/>
        <v>1.9717328300586082E-7</v>
      </c>
      <c r="H2675" s="147" t="str">
        <f t="shared" si="1062"/>
        <v/>
      </c>
      <c r="I2675" s="147" t="str">
        <f t="shared" si="1063"/>
        <v/>
      </c>
      <c r="J2675" s="147">
        <f t="shared" si="1064"/>
        <v>4.0706509285229819E-5</v>
      </c>
      <c r="K2675" s="147" t="str">
        <f t="shared" si="1065"/>
        <v/>
      </c>
      <c r="L2675" s="147" t="str">
        <f t="shared" si="1066"/>
        <v/>
      </c>
      <c r="P2675" s="151">
        <v>1994</v>
      </c>
      <c r="Q2675" s="147">
        <f t="shared" si="1067"/>
        <v>95510.411100520083</v>
      </c>
      <c r="R2675" s="170">
        <f t="shared" si="1068"/>
        <v>6.1307988235434263E-9</v>
      </c>
      <c r="S2675" s="170">
        <f t="shared" si="1069"/>
        <v>0.99996495793748885</v>
      </c>
      <c r="T2675" s="147">
        <f t="shared" si="1070"/>
        <v>6.1307988235434263E-9</v>
      </c>
      <c r="U2675" s="147" t="str">
        <f t="shared" si="1071"/>
        <v/>
      </c>
      <c r="V2675" s="147" t="str">
        <f t="shared" si="1072"/>
        <v/>
      </c>
      <c r="W2675" s="171">
        <f t="shared" si="1073"/>
        <v>9.5974013420913929E-8</v>
      </c>
      <c r="X2675" s="169" t="str">
        <f t="shared" si="1074"/>
        <v/>
      </c>
      <c r="Y2675" s="147" t="str">
        <f t="shared" si="1075"/>
        <v/>
      </c>
      <c r="AC2675" s="151">
        <v>1994</v>
      </c>
      <c r="AD2675" s="147">
        <f t="shared" si="1076"/>
        <v>3.976</v>
      </c>
      <c r="AE2675" s="170">
        <f t="shared" si="1077"/>
        <v>1.4727241348370685E-4</v>
      </c>
      <c r="AF2675" s="170">
        <f t="shared" si="1078"/>
        <v>0.99996495793748885</v>
      </c>
      <c r="AG2675" s="147">
        <f t="shared" si="1079"/>
        <v>1.4727241348370685E-4</v>
      </c>
      <c r="AH2675" s="147" t="str">
        <f t="shared" si="1080"/>
        <v/>
      </c>
      <c r="AI2675" s="147" t="str">
        <f t="shared" si="1081"/>
        <v/>
      </c>
      <c r="AJ2675" s="169">
        <f t="shared" si="1082"/>
        <v>0</v>
      </c>
      <c r="AK2675" s="169" t="str">
        <f t="shared" si="1083"/>
        <v/>
      </c>
      <c r="AL2675" s="169" t="str">
        <f t="shared" si="1084"/>
        <v/>
      </c>
      <c r="AM2675" s="169"/>
      <c r="AN2675" s="169"/>
      <c r="AO2675" s="169"/>
      <c r="AP2675" s="169"/>
      <c r="AQ2675" s="169"/>
      <c r="AR2675" s="169"/>
      <c r="AS2675" s="169"/>
      <c r="AT2675" s="148"/>
      <c r="AU2675" s="149"/>
      <c r="AV2675" s="148"/>
      <c r="AW2675" s="173"/>
      <c r="AX2675" s="174"/>
      <c r="AY2675" s="175"/>
      <c r="AZ2675" s="175"/>
      <c r="BA2675" s="176"/>
      <c r="BB2675" s="176"/>
      <c r="BC2675" s="150"/>
      <c r="BE2675" s="151">
        <v>1971</v>
      </c>
      <c r="BF2675" s="164">
        <f t="shared" si="1054"/>
        <v>12.607999999999656</v>
      </c>
      <c r="BG2675" s="177">
        <f t="shared" si="1055"/>
        <v>8.2255247961541961E-2</v>
      </c>
      <c r="BH2675" s="178">
        <f t="shared" si="1056"/>
        <v>1.7555070765340464E-4</v>
      </c>
      <c r="BI2675" s="179" t="str">
        <f t="shared" si="1057"/>
        <v/>
      </c>
      <c r="BJ2675" s="179" t="str">
        <f t="shared" si="1053"/>
        <v/>
      </c>
    </row>
    <row r="2676" spans="2:62" ht="20.100000000000001" customHeight="1" x14ac:dyDescent="0.25">
      <c r="B2676" s="147"/>
      <c r="C2676" s="151">
        <v>1995</v>
      </c>
      <c r="D2676" s="147">
        <f t="shared" si="1058"/>
        <v>2972.7364515593604</v>
      </c>
      <c r="E2676" s="170">
        <f t="shared" si="1059"/>
        <v>1.9406069118050335E-7</v>
      </c>
      <c r="F2676" s="170">
        <f t="shared" si="1060"/>
        <v>0.99996554236588497</v>
      </c>
      <c r="G2676" s="147">
        <f t="shared" si="1061"/>
        <v>1.9406069118050335E-7</v>
      </c>
      <c r="H2676" s="147" t="str">
        <f t="shared" si="1062"/>
        <v/>
      </c>
      <c r="I2676" s="147" t="str">
        <f t="shared" si="1063"/>
        <v/>
      </c>
      <c r="J2676" s="147">
        <f t="shared" si="1064"/>
        <v>4.1077318016856203E-5</v>
      </c>
      <c r="K2676" s="147" t="str">
        <f t="shared" si="1065"/>
        <v/>
      </c>
      <c r="L2676" s="147" t="str">
        <f t="shared" si="1066"/>
        <v/>
      </c>
      <c r="P2676" s="151">
        <v>1995</v>
      </c>
      <c r="Q2676" s="147">
        <f t="shared" si="1067"/>
        <v>95606.498033216776</v>
      </c>
      <c r="R2676" s="170">
        <f t="shared" si="1068"/>
        <v>6.0340175861964395E-9</v>
      </c>
      <c r="S2676" s="170">
        <f t="shared" si="1069"/>
        <v>0.99996554236588497</v>
      </c>
      <c r="T2676" s="147">
        <f t="shared" si="1070"/>
        <v>6.0340175861964395E-9</v>
      </c>
      <c r="U2676" s="147" t="str">
        <f t="shared" si="1071"/>
        <v/>
      </c>
      <c r="V2676" s="147" t="str">
        <f t="shared" si="1072"/>
        <v/>
      </c>
      <c r="W2676" s="171">
        <f t="shared" si="1073"/>
        <v>9.4748651362264465E-8</v>
      </c>
      <c r="X2676" s="169" t="str">
        <f t="shared" si="1074"/>
        <v/>
      </c>
      <c r="Y2676" s="147" t="str">
        <f t="shared" si="1075"/>
        <v/>
      </c>
      <c r="AC2676" s="151">
        <v>1995</v>
      </c>
      <c r="AD2676" s="147">
        <f t="shared" si="1076"/>
        <v>3.9800000000000004</v>
      </c>
      <c r="AE2676" s="170">
        <f t="shared" si="1077"/>
        <v>1.4494756042389079E-4</v>
      </c>
      <c r="AF2676" s="170">
        <f t="shared" si="1078"/>
        <v>0.99996554236588497</v>
      </c>
      <c r="AG2676" s="147">
        <f t="shared" si="1079"/>
        <v>1.4494756042389079E-4</v>
      </c>
      <c r="AH2676" s="147" t="str">
        <f t="shared" si="1080"/>
        <v/>
      </c>
      <c r="AI2676" s="147" t="str">
        <f t="shared" si="1081"/>
        <v/>
      </c>
      <c r="AJ2676" s="169">
        <f t="shared" si="1082"/>
        <v>0</v>
      </c>
      <c r="AK2676" s="169" t="str">
        <f t="shared" si="1083"/>
        <v/>
      </c>
      <c r="AL2676" s="169" t="str">
        <f t="shared" si="1084"/>
        <v/>
      </c>
      <c r="AM2676" s="169"/>
      <c r="AN2676" s="169"/>
      <c r="AO2676" s="169"/>
      <c r="AP2676" s="169"/>
      <c r="AQ2676" s="169"/>
      <c r="AR2676" s="169"/>
      <c r="AS2676" s="169"/>
      <c r="AT2676" s="148"/>
      <c r="AU2676" s="149"/>
      <c r="AV2676" s="148"/>
      <c r="AW2676" s="173"/>
      <c r="AX2676" s="174"/>
      <c r="AY2676" s="175"/>
      <c r="AZ2676" s="175"/>
      <c r="BA2676" s="176"/>
      <c r="BB2676" s="176"/>
      <c r="BC2676" s="150"/>
      <c r="BE2676" s="151">
        <v>1972</v>
      </c>
      <c r="BF2676" s="164">
        <f t="shared" si="1054"/>
        <v>12.614399999999655</v>
      </c>
      <c r="BG2676" s="177">
        <f t="shared" si="1055"/>
        <v>8.2079697253888556E-2</v>
      </c>
      <c r="BH2676" s="178">
        <f t="shared" si="1056"/>
        <v>1.7521193976231808E-4</v>
      </c>
      <c r="BI2676" s="179" t="str">
        <f t="shared" si="1057"/>
        <v/>
      </c>
      <c r="BJ2676" s="179" t="str">
        <f t="shared" si="1053"/>
        <v/>
      </c>
    </row>
    <row r="2677" spans="2:62" ht="20.100000000000001" customHeight="1" x14ac:dyDescent="0.25">
      <c r="B2677" s="147"/>
      <c r="C2677" s="151">
        <v>1996</v>
      </c>
      <c r="D2677" s="147">
        <f t="shared" si="1058"/>
        <v>2975.7241263850487</v>
      </c>
      <c r="E2677" s="170">
        <f t="shared" si="1059"/>
        <v>1.9099417902538956E-7</v>
      </c>
      <c r="F2677" s="170">
        <f t="shared" si="1060"/>
        <v>0.99996611756386233</v>
      </c>
      <c r="G2677" s="147">
        <f t="shared" si="1061"/>
        <v>1.9099417902538956E-7</v>
      </c>
      <c r="H2677" s="147" t="str">
        <f t="shared" si="1062"/>
        <v/>
      </c>
      <c r="I2677" s="147" t="str">
        <f t="shared" si="1063"/>
        <v/>
      </c>
      <c r="J2677" s="147">
        <f t="shared" si="1064"/>
        <v>4.1450841346135072E-5</v>
      </c>
      <c r="K2677" s="147" t="str">
        <f t="shared" si="1065"/>
        <v/>
      </c>
      <c r="L2677" s="147" t="str">
        <f t="shared" si="1066"/>
        <v/>
      </c>
      <c r="P2677" s="151">
        <v>1996</v>
      </c>
      <c r="Q2677" s="147">
        <f t="shared" si="1067"/>
        <v>95702.584965913469</v>
      </c>
      <c r="R2677" s="170">
        <f t="shared" si="1068"/>
        <v>5.9386691250543179E-9</v>
      </c>
      <c r="S2677" s="170">
        <f t="shared" si="1069"/>
        <v>0.99996611756386233</v>
      </c>
      <c r="T2677" s="147">
        <f t="shared" si="1070"/>
        <v>5.9386691250543179E-9</v>
      </c>
      <c r="U2677" s="147" t="str">
        <f t="shared" si="1071"/>
        <v/>
      </c>
      <c r="V2677" s="147" t="str">
        <f t="shared" si="1072"/>
        <v/>
      </c>
      <c r="W2677" s="171">
        <f t="shared" si="1073"/>
        <v>9.3537437679456514E-8</v>
      </c>
      <c r="X2677" s="169" t="str">
        <f t="shared" si="1074"/>
        <v/>
      </c>
      <c r="Y2677" s="147" t="str">
        <f t="shared" si="1075"/>
        <v/>
      </c>
      <c r="AC2677" s="151">
        <v>1996</v>
      </c>
      <c r="AD2677" s="147">
        <f t="shared" si="1076"/>
        <v>3.984</v>
      </c>
      <c r="AE2677" s="170">
        <f t="shared" si="1077"/>
        <v>1.4265712513176652E-4</v>
      </c>
      <c r="AF2677" s="170">
        <f t="shared" si="1078"/>
        <v>0.99996611756386233</v>
      </c>
      <c r="AG2677" s="147">
        <f t="shared" si="1079"/>
        <v>1.4265712513176652E-4</v>
      </c>
      <c r="AH2677" s="147" t="str">
        <f t="shared" si="1080"/>
        <v/>
      </c>
      <c r="AI2677" s="147" t="str">
        <f t="shared" si="1081"/>
        <v/>
      </c>
      <c r="AJ2677" s="169">
        <f t="shared" si="1082"/>
        <v>0</v>
      </c>
      <c r="AK2677" s="169" t="str">
        <f t="shared" si="1083"/>
        <v/>
      </c>
      <c r="AL2677" s="169" t="str">
        <f t="shared" si="1084"/>
        <v/>
      </c>
      <c r="AM2677" s="169"/>
      <c r="AN2677" s="169"/>
      <c r="AO2677" s="169"/>
      <c r="AP2677" s="169"/>
      <c r="AQ2677" s="169"/>
      <c r="AR2677" s="169"/>
      <c r="AS2677" s="169"/>
      <c r="AT2677" s="148"/>
      <c r="AU2677" s="149"/>
      <c r="AV2677" s="148"/>
      <c r="AW2677" s="173"/>
      <c r="AX2677" s="174"/>
      <c r="AY2677" s="175"/>
      <c r="AZ2677" s="175"/>
      <c r="BA2677" s="176"/>
      <c r="BB2677" s="176"/>
      <c r="BC2677" s="150"/>
      <c r="BE2677" s="151">
        <v>1973</v>
      </c>
      <c r="BF2677" s="164">
        <f t="shared" si="1054"/>
        <v>12.620799999999655</v>
      </c>
      <c r="BG2677" s="177">
        <f t="shared" si="1055"/>
        <v>8.1904485314126238E-2</v>
      </c>
      <c r="BH2677" s="178">
        <f t="shared" si="1056"/>
        <v>1.7487371312745192E-4</v>
      </c>
      <c r="BI2677" s="179" t="str">
        <f t="shared" si="1057"/>
        <v/>
      </c>
      <c r="BJ2677" s="179" t="str">
        <f t="shared" si="1053"/>
        <v/>
      </c>
    </row>
    <row r="2678" spans="2:62" ht="20.100000000000001" customHeight="1" x14ac:dyDescent="0.25">
      <c r="B2678" s="147"/>
      <c r="C2678" s="151">
        <v>1997</v>
      </c>
      <c r="D2678" s="147">
        <f t="shared" si="1058"/>
        <v>2978.7118012107362</v>
      </c>
      <c r="E2678" s="170">
        <f t="shared" si="1059"/>
        <v>1.8797311575016195E-7</v>
      </c>
      <c r="F2678" s="170">
        <f t="shared" si="1060"/>
        <v>0.99996668366814789</v>
      </c>
      <c r="G2678" s="147">
        <f t="shared" si="1061"/>
        <v>1.8797311575016195E-7</v>
      </c>
      <c r="H2678" s="147" t="str">
        <f t="shared" si="1062"/>
        <v/>
      </c>
      <c r="I2678" s="147" t="str">
        <f t="shared" si="1063"/>
        <v/>
      </c>
      <c r="J2678" s="147">
        <f t="shared" si="1064"/>
        <v>4.1827091950388836E-5</v>
      </c>
      <c r="K2678" s="147" t="str">
        <f t="shared" si="1065"/>
        <v/>
      </c>
      <c r="L2678" s="147" t="str">
        <f t="shared" si="1066"/>
        <v/>
      </c>
      <c r="P2678" s="151">
        <v>1997</v>
      </c>
      <c r="Q2678" s="147">
        <f t="shared" si="1067"/>
        <v>95798.671898610162</v>
      </c>
      <c r="R2678" s="170">
        <f t="shared" si="1068"/>
        <v>5.8447338266647013E-9</v>
      </c>
      <c r="S2678" s="170">
        <f t="shared" si="1069"/>
        <v>0.99996668366814789</v>
      </c>
      <c r="T2678" s="147">
        <f t="shared" si="1070"/>
        <v>5.8447338266647013E-9</v>
      </c>
      <c r="U2678" s="147" t="str">
        <f t="shared" si="1071"/>
        <v/>
      </c>
      <c r="V2678" s="147" t="str">
        <f t="shared" si="1072"/>
        <v/>
      </c>
      <c r="W2678" s="171">
        <f t="shared" si="1073"/>
        <v>9.2340230018373262E-8</v>
      </c>
      <c r="X2678" s="169" t="str">
        <f t="shared" si="1074"/>
        <v/>
      </c>
      <c r="Y2678" s="147" t="str">
        <f t="shared" si="1075"/>
        <v/>
      </c>
      <c r="AC2678" s="151">
        <v>1997</v>
      </c>
      <c r="AD2678" s="147">
        <f t="shared" si="1076"/>
        <v>3.9880000000000004</v>
      </c>
      <c r="AE2678" s="170">
        <f t="shared" si="1077"/>
        <v>1.4040063645821415E-4</v>
      </c>
      <c r="AF2678" s="170">
        <f t="shared" si="1078"/>
        <v>0.99996668366814789</v>
      </c>
      <c r="AG2678" s="147">
        <f t="shared" si="1079"/>
        <v>1.4040063645821415E-4</v>
      </c>
      <c r="AH2678" s="147" t="str">
        <f t="shared" si="1080"/>
        <v/>
      </c>
      <c r="AI2678" s="147" t="str">
        <f t="shared" si="1081"/>
        <v/>
      </c>
      <c r="AJ2678" s="169">
        <f t="shared" si="1082"/>
        <v>0</v>
      </c>
      <c r="AK2678" s="169" t="str">
        <f t="shared" si="1083"/>
        <v/>
      </c>
      <c r="AL2678" s="169" t="str">
        <f t="shared" si="1084"/>
        <v/>
      </c>
      <c r="AM2678" s="169"/>
      <c r="AN2678" s="169"/>
      <c r="AO2678" s="169"/>
      <c r="AP2678" s="169"/>
      <c r="AQ2678" s="169"/>
      <c r="AR2678" s="169"/>
      <c r="AS2678" s="169"/>
      <c r="AT2678" s="148"/>
      <c r="AU2678" s="149"/>
      <c r="AV2678" s="148"/>
      <c r="AW2678" s="173"/>
      <c r="AX2678" s="174"/>
      <c r="AY2678" s="175"/>
      <c r="AZ2678" s="175"/>
      <c r="BA2678" s="176"/>
      <c r="BB2678" s="176"/>
      <c r="BC2678" s="150"/>
      <c r="BE2678" s="151">
        <v>1974</v>
      </c>
      <c r="BF2678" s="164">
        <f t="shared" si="1054"/>
        <v>12.627199999999654</v>
      </c>
      <c r="BG2678" s="177">
        <f t="shared" si="1055"/>
        <v>8.1729611600998786E-2</v>
      </c>
      <c r="BH2678" s="178">
        <f t="shared" si="1056"/>
        <v>1.7453602725257811E-4</v>
      </c>
      <c r="BI2678" s="179" t="str">
        <f t="shared" si="1057"/>
        <v/>
      </c>
      <c r="BJ2678" s="179" t="str">
        <f t="shared" si="1053"/>
        <v/>
      </c>
    </row>
    <row r="2679" spans="2:62" ht="20.100000000000001" customHeight="1" x14ac:dyDescent="0.25">
      <c r="B2679" s="147"/>
      <c r="C2679" s="151">
        <v>1998</v>
      </c>
      <c r="D2679" s="147">
        <f t="shared" si="1058"/>
        <v>2981.6994760364246</v>
      </c>
      <c r="E2679" s="170">
        <f t="shared" si="1059"/>
        <v>1.8499687837278754E-7</v>
      </c>
      <c r="F2679" s="170">
        <f t="shared" si="1060"/>
        <v>0.99996724081359545</v>
      </c>
      <c r="G2679" s="147">
        <f t="shared" si="1061"/>
        <v>1.8499687837278754E-7</v>
      </c>
      <c r="H2679" s="147" t="str">
        <f t="shared" si="1062"/>
        <v/>
      </c>
      <c r="I2679" s="147" t="str">
        <f t="shared" si="1063"/>
        <v/>
      </c>
      <c r="J2679" s="147">
        <f t="shared" si="1064"/>
        <v>4.2206082490612955E-5</v>
      </c>
      <c r="K2679" s="147" t="str">
        <f t="shared" si="1065"/>
        <v/>
      </c>
      <c r="L2679" s="147" t="str">
        <f t="shared" si="1066"/>
        <v/>
      </c>
      <c r="P2679" s="151">
        <v>1998</v>
      </c>
      <c r="Q2679" s="147">
        <f t="shared" si="1067"/>
        <v>95894.758831306885</v>
      </c>
      <c r="R2679" s="170">
        <f t="shared" si="1068"/>
        <v>5.7521923203631072E-9</v>
      </c>
      <c r="S2679" s="170">
        <f t="shared" si="1069"/>
        <v>0.99996724081359545</v>
      </c>
      <c r="T2679" s="147">
        <f t="shared" si="1070"/>
        <v>5.7521923203631072E-9</v>
      </c>
      <c r="U2679" s="147" t="str">
        <f t="shared" si="1071"/>
        <v/>
      </c>
      <c r="V2679" s="147" t="str">
        <f t="shared" si="1072"/>
        <v/>
      </c>
      <c r="W2679" s="171">
        <f t="shared" si="1073"/>
        <v>9.1156887177815483E-8</v>
      </c>
      <c r="X2679" s="169" t="str">
        <f t="shared" si="1074"/>
        <v/>
      </c>
      <c r="Y2679" s="147" t="str">
        <f t="shared" si="1075"/>
        <v/>
      </c>
      <c r="AC2679" s="151">
        <v>1998</v>
      </c>
      <c r="AD2679" s="147">
        <f t="shared" si="1076"/>
        <v>3.992</v>
      </c>
      <c r="AE2679" s="170">
        <f t="shared" si="1077"/>
        <v>1.3817762908630173E-4</v>
      </c>
      <c r="AF2679" s="170">
        <f t="shared" si="1078"/>
        <v>0.99996724081359545</v>
      </c>
      <c r="AG2679" s="147">
        <f t="shared" si="1079"/>
        <v>1.3817762908630173E-4</v>
      </c>
      <c r="AH2679" s="147" t="str">
        <f t="shared" si="1080"/>
        <v/>
      </c>
      <c r="AI2679" s="147" t="str">
        <f t="shared" si="1081"/>
        <v/>
      </c>
      <c r="AJ2679" s="169">
        <f t="shared" si="1082"/>
        <v>0</v>
      </c>
      <c r="AK2679" s="169" t="str">
        <f t="shared" si="1083"/>
        <v/>
      </c>
      <c r="AL2679" s="169" t="str">
        <f t="shared" si="1084"/>
        <v/>
      </c>
      <c r="AM2679" s="169"/>
      <c r="AN2679" s="169"/>
      <c r="AO2679" s="169"/>
      <c r="AP2679" s="169"/>
      <c r="AQ2679" s="169"/>
      <c r="AR2679" s="169"/>
      <c r="AS2679" s="169"/>
      <c r="AT2679" s="148"/>
      <c r="AU2679" s="149"/>
      <c r="AV2679" s="148"/>
      <c r="AW2679" s="173"/>
      <c r="AX2679" s="174"/>
      <c r="AY2679" s="175"/>
      <c r="AZ2679" s="175"/>
      <c r="BA2679" s="176"/>
      <c r="BB2679" s="176"/>
      <c r="BC2679" s="150"/>
      <c r="BE2679" s="151">
        <v>1975</v>
      </c>
      <c r="BF2679" s="164">
        <f t="shared" si="1054"/>
        <v>12.633599999999653</v>
      </c>
      <c r="BG2679" s="177">
        <f t="shared" si="1055"/>
        <v>8.1555075573746208E-2</v>
      </c>
      <c r="BH2679" s="178">
        <f t="shared" si="1056"/>
        <v>1.7419888164037223E-4</v>
      </c>
      <c r="BI2679" s="179" t="str">
        <f t="shared" si="1057"/>
        <v/>
      </c>
      <c r="BJ2679" s="179" t="str">
        <f t="shared" si="1053"/>
        <v/>
      </c>
    </row>
    <row r="2680" spans="2:62" ht="20.100000000000001" customHeight="1" x14ac:dyDescent="0.25">
      <c r="B2680" s="147"/>
      <c r="C2680" s="151">
        <v>1999</v>
      </c>
      <c r="D2680" s="147">
        <f t="shared" si="1058"/>
        <v>2984.687150862112</v>
      </c>
      <c r="E2680" s="170">
        <f t="shared" si="1059"/>
        <v>1.8206485163561021E-7</v>
      </c>
      <c r="F2680" s="170">
        <f t="shared" si="1060"/>
        <v>0.99996778913320938</v>
      </c>
      <c r="G2680" s="147">
        <f t="shared" si="1061"/>
        <v>1.8206485163561021E-7</v>
      </c>
      <c r="H2680" s="147" t="str">
        <f t="shared" si="1062"/>
        <v/>
      </c>
      <c r="I2680" s="147" t="str">
        <f t="shared" si="1063"/>
        <v/>
      </c>
      <c r="J2680" s="147">
        <f t="shared" si="1064"/>
        <v>4.2587825610512808E-5</v>
      </c>
      <c r="K2680" s="147" t="str">
        <f t="shared" si="1065"/>
        <v/>
      </c>
      <c r="L2680" s="147" t="str">
        <f t="shared" si="1066"/>
        <v/>
      </c>
      <c r="P2680" s="151">
        <v>1999</v>
      </c>
      <c r="Q2680" s="147">
        <f t="shared" si="1067"/>
        <v>95990.845764003578</v>
      </c>
      <c r="R2680" s="170">
        <f t="shared" si="1068"/>
        <v>5.6610254756625895E-9</v>
      </c>
      <c r="S2680" s="170">
        <f t="shared" si="1069"/>
        <v>0.99996778913320938</v>
      </c>
      <c r="T2680" s="147">
        <f t="shared" si="1070"/>
        <v>5.6610254756625895E-9</v>
      </c>
      <c r="U2680" s="147" t="str">
        <f t="shared" si="1071"/>
        <v/>
      </c>
      <c r="V2680" s="147" t="str">
        <f t="shared" si="1072"/>
        <v/>
      </c>
      <c r="W2680" s="171">
        <f t="shared" si="1073"/>
        <v>8.9987269103726616E-8</v>
      </c>
      <c r="X2680" s="169" t="str">
        <f t="shared" si="1074"/>
        <v/>
      </c>
      <c r="Y2680" s="147" t="str">
        <f t="shared" si="1075"/>
        <v/>
      </c>
      <c r="AC2680" s="151">
        <v>1999</v>
      </c>
      <c r="AD2680" s="147">
        <f t="shared" si="1076"/>
        <v>3.9960000000000004</v>
      </c>
      <c r="AE2680" s="170">
        <f t="shared" si="1077"/>
        <v>1.3598764346857423E-4</v>
      </c>
      <c r="AF2680" s="170">
        <f t="shared" si="1078"/>
        <v>0.99996778913320938</v>
      </c>
      <c r="AG2680" s="147">
        <f t="shared" si="1079"/>
        <v>1.3598764346857423E-4</v>
      </c>
      <c r="AH2680" s="147" t="str">
        <f t="shared" si="1080"/>
        <v/>
      </c>
      <c r="AI2680" s="147" t="str">
        <f t="shared" si="1081"/>
        <v/>
      </c>
      <c r="AJ2680" s="169">
        <f t="shared" si="1082"/>
        <v>0</v>
      </c>
      <c r="AK2680" s="169" t="str">
        <f t="shared" si="1083"/>
        <v/>
      </c>
      <c r="AL2680" s="169" t="str">
        <f t="shared" si="1084"/>
        <v/>
      </c>
      <c r="AM2680" s="169"/>
      <c r="AN2680" s="169"/>
      <c r="AO2680" s="169"/>
      <c r="AP2680" s="169"/>
      <c r="AQ2680" s="169"/>
      <c r="AR2680" s="169"/>
      <c r="AS2680" s="169"/>
      <c r="AT2680" s="148"/>
      <c r="AU2680" s="149"/>
      <c r="AV2680" s="148"/>
      <c r="AW2680" s="173"/>
      <c r="AX2680" s="174"/>
      <c r="AY2680" s="175"/>
      <c r="AZ2680" s="175"/>
      <c r="BA2680" s="176"/>
      <c r="BB2680" s="176"/>
      <c r="BC2680" s="150"/>
      <c r="BE2680" s="151">
        <v>1976</v>
      </c>
      <c r="BF2680" s="164">
        <f t="shared" si="1054"/>
        <v>12.639999999999652</v>
      </c>
      <c r="BG2680" s="177">
        <f t="shared" si="1055"/>
        <v>8.1380876692105836E-2</v>
      </c>
      <c r="BH2680" s="178">
        <f t="shared" si="1056"/>
        <v>1.7386227579259395E-4</v>
      </c>
      <c r="BI2680" s="179" t="str">
        <f t="shared" si="1057"/>
        <v/>
      </c>
      <c r="BJ2680" s="179" t="str">
        <f t="shared" si="1053"/>
        <v/>
      </c>
    </row>
    <row r="2681" spans="2:62" ht="20.100000000000001" customHeight="1" x14ac:dyDescent="0.25">
      <c r="B2681" s="147"/>
      <c r="C2681" s="151">
        <v>2000</v>
      </c>
      <c r="D2681" s="147">
        <f t="shared" si="1058"/>
        <v>2987.6748256877995</v>
      </c>
      <c r="E2681" s="170">
        <f t="shared" si="1059"/>
        <v>1.7917642792210627E-7</v>
      </c>
      <c r="F2681" s="170">
        <f t="shared" si="1060"/>
        <v>0.99996832875816688</v>
      </c>
      <c r="G2681" s="147">
        <f t="shared" si="1061"/>
        <v>1.7917642792210627E-7</v>
      </c>
      <c r="H2681" s="147" t="str">
        <f t="shared" si="1062"/>
        <v/>
      </c>
      <c r="I2681" s="147" t="str">
        <f t="shared" si="1063"/>
        <v/>
      </c>
      <c r="J2681" s="147">
        <f t="shared" si="1064"/>
        <v>4.297233393553515E-5</v>
      </c>
      <c r="K2681" s="147">
        <f t="shared" si="1065"/>
        <v>1.7917642792210627E-7</v>
      </c>
      <c r="L2681" s="147">
        <f t="shared" si="1066"/>
        <v>1.7917642792210627E-7</v>
      </c>
      <c r="P2681" s="151">
        <v>2000</v>
      </c>
      <c r="Q2681" s="147">
        <f t="shared" si="1067"/>
        <v>96086.932696700271</v>
      </c>
      <c r="R2681" s="170">
        <f t="shared" si="1068"/>
        <v>5.5712143996654497E-9</v>
      </c>
      <c r="S2681" s="170">
        <f t="shared" si="1069"/>
        <v>0.99996832875816688</v>
      </c>
      <c r="T2681" s="147">
        <f t="shared" si="1070"/>
        <v>5.5712143996654497E-9</v>
      </c>
      <c r="U2681" s="147" t="str">
        <f t="shared" si="1071"/>
        <v/>
      </c>
      <c r="V2681" s="147" t="str">
        <f t="shared" si="1072"/>
        <v/>
      </c>
      <c r="W2681" s="171">
        <f t="shared" si="1073"/>
        <v>8.8831236883394595E-8</v>
      </c>
      <c r="X2681" s="169" t="str">
        <f t="shared" si="1074"/>
        <v/>
      </c>
      <c r="Y2681" s="147" t="str">
        <f t="shared" si="1075"/>
        <v/>
      </c>
      <c r="AC2681" s="151">
        <v>2000</v>
      </c>
      <c r="AD2681" s="147">
        <f t="shared" si="1076"/>
        <v>4</v>
      </c>
      <c r="AE2681" s="170">
        <f t="shared" si="1077"/>
        <v>1.3383022576488537E-4</v>
      </c>
      <c r="AF2681" s="170">
        <f t="shared" si="1078"/>
        <v>0.99996832875816688</v>
      </c>
      <c r="AG2681" s="147">
        <f t="shared" si="1079"/>
        <v>1.3383022576488537E-4</v>
      </c>
      <c r="AH2681" s="147" t="str">
        <f t="shared" si="1080"/>
        <v/>
      </c>
      <c r="AI2681" s="147" t="str">
        <f t="shared" si="1081"/>
        <v/>
      </c>
      <c r="AJ2681" s="169">
        <f t="shared" si="1082"/>
        <v>0</v>
      </c>
      <c r="AK2681" s="169" t="str">
        <f t="shared" si="1083"/>
        <v/>
      </c>
      <c r="AL2681" s="169" t="str">
        <f t="shared" si="1084"/>
        <v/>
      </c>
      <c r="AM2681" s="169"/>
      <c r="AN2681" s="169"/>
      <c r="AO2681" s="169"/>
      <c r="AP2681" s="169"/>
      <c r="AQ2681" s="169"/>
      <c r="AR2681" s="169"/>
      <c r="AS2681" s="169"/>
      <c r="AT2681" s="148"/>
      <c r="AU2681" s="149"/>
      <c r="AV2681" s="148"/>
      <c r="AW2681" s="173"/>
      <c r="AX2681" s="174"/>
      <c r="AY2681" s="175"/>
      <c r="AZ2681" s="175"/>
      <c r="BA2681" s="176"/>
      <c r="BB2681" s="176"/>
      <c r="BC2681" s="150"/>
      <c r="BE2681" s="151">
        <v>1977</v>
      </c>
      <c r="BF2681" s="164">
        <f t="shared" si="1054"/>
        <v>12.646399999999652</v>
      </c>
      <c r="BG2681" s="177">
        <f t="shared" si="1055"/>
        <v>8.1207014416313242E-2</v>
      </c>
      <c r="BH2681" s="178">
        <f t="shared" si="1056"/>
        <v>1.7352620921019801E-4</v>
      </c>
      <c r="BI2681" s="179" t="str">
        <f t="shared" si="1057"/>
        <v/>
      </c>
      <c r="BJ2681" s="179" t="str">
        <f t="shared" si="1053"/>
        <v/>
      </c>
    </row>
    <row r="2682" spans="2:62" ht="20.100000000000001" customHeight="1" x14ac:dyDescent="0.25">
      <c r="B2682" s="147"/>
      <c r="C2682" s="151"/>
      <c r="D2682" s="147"/>
      <c r="E2682" s="170"/>
      <c r="F2682" s="170"/>
      <c r="G2682" s="147"/>
      <c r="H2682" s="147"/>
      <c r="I2682" s="147"/>
      <c r="J2682" s="147"/>
      <c r="AC2682" s="151"/>
      <c r="AE2682" s="170"/>
      <c r="AF2682" s="170"/>
      <c r="AJ2682" s="169"/>
      <c r="AK2682" s="169"/>
      <c r="AL2682" s="169"/>
      <c r="AM2682" s="169"/>
      <c r="AN2682" s="169"/>
      <c r="AO2682" s="169"/>
      <c r="AP2682" s="169"/>
      <c r="AQ2682" s="169"/>
      <c r="AR2682" s="169"/>
      <c r="AS2682" s="169"/>
      <c r="AT2682" s="148"/>
      <c r="AU2682" s="149"/>
      <c r="AV2682" s="148"/>
      <c r="AW2682" s="173"/>
      <c r="AX2682" s="174"/>
      <c r="AY2682" s="175"/>
      <c r="AZ2682" s="175"/>
      <c r="BA2682" s="176"/>
      <c r="BB2682" s="176"/>
      <c r="BC2682" s="150"/>
      <c r="BE2682" s="151">
        <v>1978</v>
      </c>
      <c r="BF2682" s="164">
        <f t="shared" si="1054"/>
        <v>12.652799999999651</v>
      </c>
      <c r="BG2682" s="177">
        <f t="shared" si="1055"/>
        <v>8.1033488207103044E-2</v>
      </c>
      <c r="BH2682" s="178">
        <f t="shared" si="1056"/>
        <v>1.7319068139322324E-4</v>
      </c>
      <c r="BI2682" s="179" t="str">
        <f t="shared" si="1057"/>
        <v/>
      </c>
      <c r="BJ2682" s="179" t="str">
        <f t="shared" si="1053"/>
        <v/>
      </c>
    </row>
    <row r="2683" spans="2:62" ht="20.100000000000001" customHeight="1" x14ac:dyDescent="0.25">
      <c r="B2683" s="147"/>
      <c r="C2683" s="151"/>
      <c r="D2683" s="147"/>
      <c r="E2683" s="170"/>
      <c r="F2683" s="170"/>
      <c r="G2683" s="147"/>
      <c r="H2683" s="147"/>
      <c r="I2683" s="147"/>
      <c r="J2683" s="147"/>
      <c r="L2683" s="147" t="str">
        <f t="shared" ref="L2683:L2693" si="1085">IF(K2683=MIN($K$681:$K$2693),K2683,"")</f>
        <v/>
      </c>
      <c r="AC2683" s="151"/>
      <c r="AE2683" s="170"/>
      <c r="AF2683" s="170"/>
      <c r="AJ2683" s="169"/>
      <c r="AK2683" s="169"/>
      <c r="AL2683" s="169"/>
      <c r="AM2683" s="169"/>
      <c r="AN2683" s="169"/>
      <c r="AO2683" s="169"/>
      <c r="AP2683" s="169"/>
      <c r="AQ2683" s="169"/>
      <c r="AR2683" s="169"/>
      <c r="AS2683" s="169"/>
      <c r="AT2683" s="148"/>
      <c r="AU2683" s="149"/>
      <c r="AV2683" s="148"/>
      <c r="AW2683" s="173"/>
      <c r="AX2683" s="174"/>
      <c r="AY2683" s="175"/>
      <c r="AZ2683" s="175"/>
      <c r="BA2683" s="176"/>
      <c r="BB2683" s="176"/>
      <c r="BC2683" s="150"/>
      <c r="BE2683" s="151">
        <v>1979</v>
      </c>
      <c r="BF2683" s="164">
        <f t="shared" si="1054"/>
        <v>12.65919999999965</v>
      </c>
      <c r="BG2683" s="177">
        <f t="shared" si="1055"/>
        <v>8.0860297525709821E-2</v>
      </c>
      <c r="BH2683" s="178">
        <f t="shared" si="1056"/>
        <v>1.7285569184070926E-4</v>
      </c>
      <c r="BI2683" s="179" t="str">
        <f t="shared" si="1057"/>
        <v/>
      </c>
      <c r="BJ2683" s="179" t="str">
        <f t="shared" si="1053"/>
        <v/>
      </c>
    </row>
    <row r="2684" spans="2:62" ht="20.100000000000001" customHeight="1" x14ac:dyDescent="0.25">
      <c r="B2684" s="147"/>
      <c r="C2684" s="151"/>
      <c r="D2684" s="147"/>
      <c r="E2684" s="170"/>
      <c r="F2684" s="170"/>
      <c r="G2684" s="147"/>
      <c r="H2684" s="147"/>
      <c r="I2684" s="147"/>
      <c r="J2684" s="147"/>
      <c r="L2684" s="147" t="str">
        <f t="shared" si="1085"/>
        <v/>
      </c>
      <c r="AC2684" s="151"/>
      <c r="AE2684" s="170"/>
      <c r="AF2684" s="170"/>
      <c r="AJ2684" s="169"/>
      <c r="AK2684" s="169"/>
      <c r="AL2684" s="169"/>
      <c r="AM2684" s="169"/>
      <c r="AN2684" s="169"/>
      <c r="AO2684" s="169"/>
      <c r="AP2684" s="169"/>
      <c r="AQ2684" s="169"/>
      <c r="AR2684" s="169"/>
      <c r="AS2684" s="169"/>
      <c r="AT2684" s="148"/>
      <c r="AU2684" s="149"/>
      <c r="AV2684" s="148"/>
      <c r="AW2684" s="173"/>
      <c r="AX2684" s="174"/>
      <c r="AY2684" s="175"/>
      <c r="AZ2684" s="175"/>
      <c r="BA2684" s="176"/>
      <c r="BB2684" s="176"/>
      <c r="BC2684" s="150"/>
      <c r="BE2684" s="151">
        <v>1980</v>
      </c>
      <c r="BF2684" s="164">
        <f t="shared" si="1054"/>
        <v>12.66559999999965</v>
      </c>
      <c r="BG2684" s="177">
        <f t="shared" si="1055"/>
        <v>8.0687441833869111E-2</v>
      </c>
      <c r="BH2684" s="178">
        <f t="shared" si="1056"/>
        <v>1.7252124005104341E-4</v>
      </c>
      <c r="BI2684" s="179" t="str">
        <f t="shared" si="1057"/>
        <v/>
      </c>
      <c r="BJ2684" s="179" t="str">
        <f t="shared" si="1053"/>
        <v/>
      </c>
    </row>
    <row r="2685" spans="2:62" ht="20.100000000000001" customHeight="1" x14ac:dyDescent="0.25">
      <c r="B2685" s="147"/>
      <c r="C2685" s="151"/>
      <c r="D2685" s="147"/>
      <c r="E2685" s="170"/>
      <c r="F2685" s="170"/>
      <c r="G2685" s="147"/>
      <c r="H2685" s="147"/>
      <c r="I2685" s="147"/>
      <c r="J2685" s="147"/>
      <c r="L2685" s="147" t="str">
        <f t="shared" si="1085"/>
        <v/>
      </c>
      <c r="AC2685" s="151"/>
      <c r="AE2685" s="170"/>
      <c r="AF2685" s="170"/>
      <c r="AJ2685" s="169"/>
      <c r="AK2685" s="169"/>
      <c r="AL2685" s="169"/>
      <c r="AM2685" s="169"/>
      <c r="AN2685" s="169"/>
      <c r="AO2685" s="169"/>
      <c r="AP2685" s="169"/>
      <c r="AQ2685" s="169"/>
      <c r="AR2685" s="169"/>
      <c r="AS2685" s="169"/>
      <c r="AT2685" s="148"/>
      <c r="AU2685" s="149"/>
      <c r="AV2685" s="148"/>
      <c r="AW2685" s="173"/>
      <c r="AX2685" s="174"/>
      <c r="AY2685" s="175"/>
      <c r="AZ2685" s="175"/>
      <c r="BA2685" s="176"/>
      <c r="BB2685" s="176"/>
      <c r="BC2685" s="150"/>
      <c r="BE2685" s="151">
        <v>1981</v>
      </c>
      <c r="BF2685" s="164">
        <f t="shared" si="1054"/>
        <v>12.671999999999649</v>
      </c>
      <c r="BG2685" s="177">
        <f t="shared" si="1055"/>
        <v>8.0514920593818068E-2</v>
      </c>
      <c r="BH2685" s="178">
        <f t="shared" si="1056"/>
        <v>1.7218732552150284E-4</v>
      </c>
      <c r="BI2685" s="179" t="str">
        <f t="shared" si="1057"/>
        <v/>
      </c>
      <c r="BJ2685" s="179" t="str">
        <f t="shared" si="1053"/>
        <v/>
      </c>
    </row>
    <row r="2686" spans="2:62" ht="20.100000000000001" customHeight="1" x14ac:dyDescent="0.25">
      <c r="B2686" s="147"/>
      <c r="C2686" s="151"/>
      <c r="D2686" s="147"/>
      <c r="E2686" s="170"/>
      <c r="F2686" s="170"/>
      <c r="G2686" s="147"/>
      <c r="H2686" s="147"/>
      <c r="I2686" s="147"/>
      <c r="J2686" s="147"/>
      <c r="L2686" s="147" t="str">
        <f t="shared" si="1085"/>
        <v/>
      </c>
      <c r="AC2686" s="151"/>
      <c r="AE2686" s="170"/>
      <c r="AF2686" s="170"/>
      <c r="AJ2686" s="169"/>
      <c r="AK2686" s="169"/>
      <c r="AL2686" s="169"/>
      <c r="AM2686" s="169"/>
      <c r="AN2686" s="169"/>
      <c r="AO2686" s="169"/>
      <c r="AP2686" s="169"/>
      <c r="AQ2686" s="169"/>
      <c r="AR2686" s="169"/>
      <c r="AS2686" s="169"/>
      <c r="AT2686" s="148"/>
      <c r="AU2686" s="149"/>
      <c r="AV2686" s="148"/>
      <c r="AW2686" s="173"/>
      <c r="AX2686" s="174"/>
      <c r="AY2686" s="175"/>
      <c r="AZ2686" s="175"/>
      <c r="BA2686" s="176"/>
      <c r="BB2686" s="176"/>
      <c r="BC2686" s="150"/>
      <c r="BE2686" s="151">
        <v>1982</v>
      </c>
      <c r="BF2686" s="164">
        <f t="shared" si="1054"/>
        <v>12.678399999999648</v>
      </c>
      <c r="BG2686" s="177">
        <f t="shared" si="1055"/>
        <v>8.0342733268296565E-2</v>
      </c>
      <c r="BH2686" s="178">
        <f t="shared" si="1056"/>
        <v>1.7185394774850427E-4</v>
      </c>
      <c r="BI2686" s="179" t="str">
        <f t="shared" si="1057"/>
        <v/>
      </c>
      <c r="BJ2686" s="179" t="str">
        <f t="shared" si="1053"/>
        <v/>
      </c>
    </row>
    <row r="2687" spans="2:62" ht="20.100000000000001" customHeight="1" x14ac:dyDescent="0.25">
      <c r="B2687" s="147"/>
      <c r="C2687" s="147"/>
      <c r="D2687" s="147"/>
      <c r="E2687" s="147"/>
      <c r="F2687" s="147"/>
      <c r="G2687" s="147"/>
      <c r="H2687" s="147"/>
      <c r="I2687" s="147"/>
      <c r="J2687" s="147"/>
      <c r="L2687" s="147" t="str">
        <f t="shared" si="1085"/>
        <v/>
      </c>
      <c r="AC2687" s="151"/>
      <c r="AE2687" s="170"/>
      <c r="AF2687" s="170"/>
      <c r="AJ2687" s="169"/>
      <c r="AK2687" s="169"/>
      <c r="AL2687" s="169"/>
      <c r="AM2687" s="169"/>
      <c r="AN2687" s="169"/>
      <c r="AO2687" s="169"/>
      <c r="AP2687" s="169"/>
      <c r="AQ2687" s="169"/>
      <c r="AR2687" s="169"/>
      <c r="AS2687" s="169"/>
      <c r="AT2687" s="148"/>
      <c r="AU2687" s="149"/>
      <c r="AV2687" s="148"/>
      <c r="AW2687" s="173"/>
      <c r="AX2687" s="174"/>
      <c r="AY2687" s="175"/>
      <c r="AZ2687" s="175"/>
      <c r="BA2687" s="176"/>
      <c r="BB2687" s="176"/>
      <c r="BC2687" s="150"/>
      <c r="BE2687" s="151">
        <v>1983</v>
      </c>
      <c r="BF2687" s="164">
        <f t="shared" si="1054"/>
        <v>12.684799999999647</v>
      </c>
      <c r="BG2687" s="177">
        <f t="shared" si="1055"/>
        <v>8.0170879320548061E-2</v>
      </c>
      <c r="BH2687" s="178">
        <f t="shared" si="1056"/>
        <v>1.7152110622800643E-4</v>
      </c>
      <c r="BI2687" s="179" t="str">
        <f t="shared" si="1057"/>
        <v/>
      </c>
      <c r="BJ2687" s="179" t="str">
        <f t="shared" si="1053"/>
        <v/>
      </c>
    </row>
    <row r="2688" spans="2:62" ht="20.100000000000001" customHeight="1" x14ac:dyDescent="0.25">
      <c r="B2688" s="147"/>
      <c r="C2688" s="147"/>
      <c r="D2688" s="147"/>
      <c r="E2688" s="147"/>
      <c r="F2688" s="147"/>
      <c r="G2688" s="147"/>
      <c r="H2688" s="147"/>
      <c r="I2688" s="147"/>
      <c r="J2688" s="147"/>
      <c r="L2688" s="147" t="str">
        <f t="shared" si="1085"/>
        <v/>
      </c>
      <c r="AC2688" s="151"/>
      <c r="AE2688" s="170"/>
      <c r="AF2688" s="170"/>
      <c r="AJ2688" s="169"/>
      <c r="AK2688" s="169"/>
      <c r="AL2688" s="169"/>
      <c r="AM2688" s="169"/>
      <c r="AN2688" s="169"/>
      <c r="AO2688" s="169"/>
      <c r="AP2688" s="169"/>
      <c r="AQ2688" s="169"/>
      <c r="AR2688" s="169"/>
      <c r="AS2688" s="169"/>
      <c r="AT2688" s="148"/>
      <c r="AU2688" s="149"/>
      <c r="AV2688" s="148"/>
      <c r="AW2688" s="173"/>
      <c r="AX2688" s="174"/>
      <c r="AY2688" s="175"/>
      <c r="AZ2688" s="175"/>
      <c r="BA2688" s="176"/>
      <c r="BB2688" s="176"/>
      <c r="BC2688" s="150"/>
      <c r="BE2688" s="151">
        <v>1984</v>
      </c>
      <c r="BF2688" s="164">
        <f t="shared" si="1054"/>
        <v>12.691199999999647</v>
      </c>
      <c r="BG2688" s="177">
        <f t="shared" si="1055"/>
        <v>7.9999358214320054E-2</v>
      </c>
      <c r="BH2688" s="178">
        <f t="shared" si="1056"/>
        <v>1.7118880045435825E-4</v>
      </c>
      <c r="BI2688" s="179" t="str">
        <f t="shared" si="1057"/>
        <v/>
      </c>
      <c r="BJ2688" s="179" t="str">
        <f t="shared" si="1053"/>
        <v/>
      </c>
    </row>
    <row r="2689" spans="2:62" ht="20.100000000000001" customHeight="1" x14ac:dyDescent="0.25">
      <c r="B2689" s="147"/>
      <c r="C2689" s="147"/>
      <c r="D2689" s="147"/>
      <c r="E2689" s="147"/>
      <c r="F2689" s="147"/>
      <c r="G2689" s="147"/>
      <c r="H2689" s="147"/>
      <c r="I2689" s="147"/>
      <c r="J2689" s="147"/>
      <c r="L2689" s="147" t="str">
        <f t="shared" si="1085"/>
        <v/>
      </c>
      <c r="AC2689" s="151"/>
      <c r="AE2689" s="170"/>
      <c r="AF2689" s="170"/>
      <c r="AJ2689" s="169"/>
      <c r="AK2689" s="169"/>
      <c r="AL2689" s="169"/>
      <c r="AM2689" s="169"/>
      <c r="AN2689" s="169"/>
      <c r="AO2689" s="169"/>
      <c r="AP2689" s="169"/>
      <c r="AQ2689" s="169"/>
      <c r="AR2689" s="169"/>
      <c r="AS2689" s="169"/>
      <c r="AT2689" s="148"/>
      <c r="AU2689" s="149"/>
      <c r="AV2689" s="148"/>
      <c r="AW2689" s="173"/>
      <c r="AX2689" s="174"/>
      <c r="AY2689" s="175"/>
      <c r="AZ2689" s="175"/>
      <c r="BA2689" s="176"/>
      <c r="BB2689" s="176"/>
      <c r="BC2689" s="150"/>
      <c r="BE2689" s="151">
        <v>1985</v>
      </c>
      <c r="BF2689" s="164">
        <f t="shared" si="1054"/>
        <v>12.697599999999646</v>
      </c>
      <c r="BG2689" s="177">
        <f t="shared" si="1055"/>
        <v>7.9828169413865696E-2</v>
      </c>
      <c r="BH2689" s="178">
        <f t="shared" si="1056"/>
        <v>1.7085702992181151E-4</v>
      </c>
      <c r="BI2689" s="179" t="str">
        <f t="shared" si="1057"/>
        <v/>
      </c>
      <c r="BJ2689" s="179" t="str">
        <f t="shared" ref="BJ2689:BJ2752" si="1086">IF($BG2689&lt;(1-$BC$717),$BH2689,"")</f>
        <v/>
      </c>
    </row>
    <row r="2690" spans="2:62" ht="20.100000000000001" customHeight="1" x14ac:dyDescent="0.25">
      <c r="B2690" s="147"/>
      <c r="C2690" s="147"/>
      <c r="D2690" s="147"/>
      <c r="E2690" s="147"/>
      <c r="F2690" s="147"/>
      <c r="G2690" s="147"/>
      <c r="H2690" s="147"/>
      <c r="I2690" s="147"/>
      <c r="J2690" s="147"/>
      <c r="L2690" s="147" t="str">
        <f t="shared" si="1085"/>
        <v/>
      </c>
      <c r="AC2690" s="151"/>
      <c r="AE2690" s="170"/>
      <c r="AF2690" s="170"/>
      <c r="AJ2690" s="169"/>
      <c r="AK2690" s="169"/>
      <c r="AL2690" s="169"/>
      <c r="AM2690" s="169"/>
      <c r="AN2690" s="169"/>
      <c r="AO2690" s="169"/>
      <c r="AP2690" s="169"/>
      <c r="AQ2690" s="169"/>
      <c r="AR2690" s="169"/>
      <c r="AS2690" s="169"/>
      <c r="AT2690" s="148"/>
      <c r="AU2690" s="149"/>
      <c r="AV2690" s="148"/>
      <c r="AW2690" s="173"/>
      <c r="AX2690" s="174"/>
      <c r="AY2690" s="175"/>
      <c r="AZ2690" s="175"/>
      <c r="BA2690" s="176"/>
      <c r="BB2690" s="176"/>
      <c r="BC2690" s="150"/>
      <c r="BE2690" s="151">
        <v>1986</v>
      </c>
      <c r="BF2690" s="164">
        <f t="shared" ref="BF2690:BF2753" si="1087">BF2689+$BI$702</f>
        <v>12.703999999999645</v>
      </c>
      <c r="BG2690" s="177">
        <f t="shared" ref="BG2690:BG2753" si="1088">_xlfn.CHISQ.DIST.RT(BF2690,7)</f>
        <v>7.9657312383943885E-2</v>
      </c>
      <c r="BH2690" s="178">
        <f t="shared" ref="BH2690:BH2753" si="1089">BG2690-BG2691</f>
        <v>1.7052579412335511E-4</v>
      </c>
      <c r="BI2690" s="179" t="str">
        <f t="shared" ref="BI2690:BI2753" si="1090">IF(BG2690&lt;(1-$BC$709),BH2690,"")</f>
        <v/>
      </c>
      <c r="BJ2690" s="179" t="str">
        <f t="shared" si="1086"/>
        <v/>
      </c>
    </row>
    <row r="2691" spans="2:62" ht="20.100000000000001" customHeight="1" x14ac:dyDescent="0.25">
      <c r="B2691" s="147"/>
      <c r="C2691" s="147"/>
      <c r="D2691" s="147"/>
      <c r="E2691" s="147"/>
      <c r="F2691" s="147"/>
      <c r="G2691" s="147"/>
      <c r="H2691" s="147"/>
      <c r="I2691" s="147"/>
      <c r="J2691" s="147"/>
      <c r="L2691" s="147" t="str">
        <f t="shared" si="1085"/>
        <v/>
      </c>
      <c r="AC2691" s="151"/>
      <c r="AE2691" s="170"/>
      <c r="AF2691" s="170"/>
      <c r="AJ2691" s="169"/>
      <c r="AK2691" s="169"/>
      <c r="AL2691" s="169"/>
      <c r="AM2691" s="169"/>
      <c r="AN2691" s="169"/>
      <c r="AO2691" s="169"/>
      <c r="AP2691" s="169"/>
      <c r="AQ2691" s="169"/>
      <c r="AR2691" s="169"/>
      <c r="AS2691" s="169"/>
      <c r="AT2691" s="148"/>
      <c r="AU2691" s="149"/>
      <c r="AV2691" s="148"/>
      <c r="AW2691" s="173"/>
      <c r="AX2691" s="174"/>
      <c r="AY2691" s="175"/>
      <c r="AZ2691" s="175"/>
      <c r="BA2691" s="176"/>
      <c r="BB2691" s="176"/>
      <c r="BC2691" s="150"/>
      <c r="BE2691" s="151">
        <v>1987</v>
      </c>
      <c r="BF2691" s="164">
        <f t="shared" si="1087"/>
        <v>12.710399999999645</v>
      </c>
      <c r="BG2691" s="177">
        <f t="shared" si="1088"/>
        <v>7.9486786589820529E-2</v>
      </c>
      <c r="BH2691" s="178">
        <f t="shared" si="1089"/>
        <v>1.7019509255114529E-4</v>
      </c>
      <c r="BI2691" s="179" t="str">
        <f t="shared" si="1090"/>
        <v/>
      </c>
      <c r="BJ2691" s="179" t="str">
        <f t="shared" si="1086"/>
        <v/>
      </c>
    </row>
    <row r="2692" spans="2:62" ht="20.100000000000001" customHeight="1" x14ac:dyDescent="0.25">
      <c r="B2692" s="147"/>
      <c r="C2692" s="147"/>
      <c r="D2692" s="147"/>
      <c r="E2692" s="147"/>
      <c r="F2692" s="147"/>
      <c r="G2692" s="147"/>
      <c r="H2692" s="147"/>
      <c r="I2692" s="147"/>
      <c r="J2692" s="147"/>
      <c r="L2692" s="147" t="str">
        <f t="shared" si="1085"/>
        <v/>
      </c>
      <c r="AC2692" s="151"/>
      <c r="AE2692" s="170"/>
      <c r="AF2692" s="170"/>
      <c r="AJ2692" s="169"/>
      <c r="AK2692" s="169"/>
      <c r="AL2692" s="169"/>
      <c r="AM2692" s="169"/>
      <c r="AN2692" s="169"/>
      <c r="AO2692" s="169"/>
      <c r="AP2692" s="169"/>
      <c r="AQ2692" s="169"/>
      <c r="AR2692" s="169"/>
      <c r="AS2692" s="169"/>
      <c r="AT2692" s="148"/>
      <c r="AU2692" s="149"/>
      <c r="AV2692" s="148"/>
      <c r="AW2692" s="173"/>
      <c r="AX2692" s="174"/>
      <c r="AY2692" s="175"/>
      <c r="AZ2692" s="175"/>
      <c r="BA2692" s="176"/>
      <c r="BB2692" s="176"/>
      <c r="BC2692" s="150"/>
      <c r="BE2692" s="151">
        <v>1988</v>
      </c>
      <c r="BF2692" s="164">
        <f t="shared" si="1087"/>
        <v>12.716799999999644</v>
      </c>
      <c r="BG2692" s="177">
        <f t="shared" si="1088"/>
        <v>7.9316591497269384E-2</v>
      </c>
      <c r="BH2692" s="178">
        <f t="shared" si="1089"/>
        <v>1.6986492469694969E-4</v>
      </c>
      <c r="BI2692" s="179" t="str">
        <f t="shared" si="1090"/>
        <v/>
      </c>
      <c r="BJ2692" s="179" t="str">
        <f t="shared" si="1086"/>
        <v/>
      </c>
    </row>
    <row r="2693" spans="2:62" ht="20.100000000000001" customHeight="1" x14ac:dyDescent="0.25">
      <c r="B2693" s="147"/>
      <c r="C2693" s="147"/>
      <c r="D2693" s="147"/>
      <c r="E2693" s="147"/>
      <c r="F2693" s="147"/>
      <c r="G2693" s="147"/>
      <c r="H2693" s="147"/>
      <c r="I2693" s="147"/>
      <c r="J2693" s="147"/>
      <c r="L2693" s="147" t="str">
        <f t="shared" si="1085"/>
        <v/>
      </c>
      <c r="AC2693" s="151"/>
      <c r="AE2693" s="170"/>
      <c r="AF2693" s="170"/>
      <c r="AJ2693" s="169"/>
      <c r="AK2693" s="169"/>
      <c r="AL2693" s="169"/>
      <c r="AM2693" s="169"/>
      <c r="AN2693" s="169"/>
      <c r="AO2693" s="169"/>
      <c r="AP2693" s="169"/>
      <c r="AQ2693" s="169"/>
      <c r="AR2693" s="169"/>
      <c r="AS2693" s="169"/>
      <c r="AT2693" s="148"/>
      <c r="AU2693" s="149"/>
      <c r="AV2693" s="148"/>
      <c r="AW2693" s="173"/>
      <c r="AX2693" s="174"/>
      <c r="AY2693" s="175"/>
      <c r="AZ2693" s="175"/>
      <c r="BA2693" s="176"/>
      <c r="BB2693" s="176"/>
      <c r="BC2693" s="150"/>
      <c r="BE2693" s="151">
        <v>1989</v>
      </c>
      <c r="BF2693" s="164">
        <f t="shared" si="1087"/>
        <v>12.723199999999643</v>
      </c>
      <c r="BG2693" s="177">
        <f t="shared" si="1088"/>
        <v>7.9146726572572434E-2</v>
      </c>
      <c r="BH2693" s="178">
        <f t="shared" si="1089"/>
        <v>1.6953529005092616E-4</v>
      </c>
      <c r="BI2693" s="179" t="str">
        <f t="shared" si="1090"/>
        <v/>
      </c>
      <c r="BJ2693" s="179" t="str">
        <f t="shared" si="1086"/>
        <v/>
      </c>
    </row>
    <row r="2694" spans="2:62" ht="20.100000000000001" customHeight="1" x14ac:dyDescent="0.25">
      <c r="B2694" s="147"/>
      <c r="C2694" s="147"/>
      <c r="D2694" s="147"/>
      <c r="E2694" s="147"/>
      <c r="F2694" s="147"/>
      <c r="G2694" s="147"/>
      <c r="H2694" s="147"/>
      <c r="I2694" s="147"/>
      <c r="J2694" s="147"/>
      <c r="AT2694" s="148"/>
      <c r="AU2694" s="149"/>
      <c r="AV2694" s="148"/>
      <c r="AW2694" s="173"/>
      <c r="AX2694" s="174"/>
      <c r="AY2694" s="175"/>
      <c r="AZ2694" s="175"/>
      <c r="BA2694" s="176"/>
      <c r="BB2694" s="176"/>
      <c r="BC2694" s="150"/>
      <c r="BE2694" s="151">
        <v>1990</v>
      </c>
      <c r="BF2694" s="164">
        <f t="shared" si="1087"/>
        <v>12.729599999999643</v>
      </c>
      <c r="BG2694" s="177">
        <f t="shared" si="1088"/>
        <v>7.8977191282521508E-2</v>
      </c>
      <c r="BH2694" s="178">
        <f t="shared" si="1089"/>
        <v>1.6920618810312149E-4</v>
      </c>
      <c r="BI2694" s="179" t="str">
        <f t="shared" si="1090"/>
        <v/>
      </c>
      <c r="BJ2694" s="179" t="str">
        <f t="shared" si="1086"/>
        <v/>
      </c>
    </row>
    <row r="2695" spans="2:62" ht="20.100000000000001" customHeight="1" x14ac:dyDescent="0.25">
      <c r="B2695" s="147"/>
      <c r="C2695" s="147"/>
      <c r="D2695" s="147"/>
      <c r="E2695" s="147"/>
      <c r="F2695" s="147"/>
      <c r="G2695" s="147"/>
      <c r="H2695" s="147"/>
      <c r="I2695" s="147"/>
      <c r="J2695" s="147"/>
      <c r="AT2695" s="148"/>
      <c r="AU2695" s="149"/>
      <c r="AV2695" s="148"/>
      <c r="AW2695" s="173"/>
      <c r="AX2695" s="174"/>
      <c r="AY2695" s="175"/>
      <c r="AZ2695" s="175"/>
      <c r="BA2695" s="176"/>
      <c r="BB2695" s="176"/>
      <c r="BC2695" s="150"/>
      <c r="BE2695" s="151">
        <v>1991</v>
      </c>
      <c r="BF2695" s="164">
        <f t="shared" si="1087"/>
        <v>12.735999999999642</v>
      </c>
      <c r="BG2695" s="177">
        <f t="shared" si="1088"/>
        <v>7.8807985094418387E-2</v>
      </c>
      <c r="BH2695" s="178">
        <f t="shared" si="1089"/>
        <v>1.6887761834256942E-4</v>
      </c>
      <c r="BI2695" s="179" t="str">
        <f t="shared" si="1090"/>
        <v/>
      </c>
      <c r="BJ2695" s="179" t="str">
        <f t="shared" si="1086"/>
        <v/>
      </c>
    </row>
    <row r="2696" spans="2:62" ht="20.100000000000001" customHeight="1" x14ac:dyDescent="0.25">
      <c r="B2696" s="147"/>
      <c r="C2696" s="147"/>
      <c r="D2696" s="147"/>
      <c r="E2696" s="147"/>
      <c r="F2696" s="147"/>
      <c r="G2696" s="147"/>
      <c r="H2696" s="147"/>
      <c r="I2696" s="147"/>
      <c r="J2696" s="147"/>
      <c r="AT2696" s="148"/>
      <c r="AU2696" s="149"/>
      <c r="AV2696" s="148"/>
      <c r="AW2696" s="173"/>
      <c r="AX2696" s="174"/>
      <c r="AY2696" s="175"/>
      <c r="AZ2696" s="175"/>
      <c r="BA2696" s="176"/>
      <c r="BB2696" s="176"/>
      <c r="BC2696" s="150"/>
      <c r="BE2696" s="151">
        <v>1992</v>
      </c>
      <c r="BF2696" s="164">
        <f t="shared" si="1087"/>
        <v>12.742399999999641</v>
      </c>
      <c r="BG2696" s="177">
        <f t="shared" si="1088"/>
        <v>7.8639107476075817E-2</v>
      </c>
      <c r="BH2696" s="178">
        <f t="shared" si="1089"/>
        <v>1.685495802572351E-4</v>
      </c>
      <c r="BI2696" s="179" t="str">
        <f t="shared" si="1090"/>
        <v/>
      </c>
      <c r="BJ2696" s="179" t="str">
        <f t="shared" si="1086"/>
        <v/>
      </c>
    </row>
    <row r="2697" spans="2:62" ht="20.100000000000001" customHeight="1" x14ac:dyDescent="0.25">
      <c r="B2697" s="147"/>
      <c r="C2697" s="147"/>
      <c r="D2697" s="147"/>
      <c r="E2697" s="147"/>
      <c r="F2697" s="147"/>
      <c r="G2697" s="147"/>
      <c r="H2697" s="147"/>
      <c r="I2697" s="147"/>
      <c r="J2697" s="147"/>
      <c r="AT2697" s="148"/>
      <c r="AU2697" s="149"/>
      <c r="AV2697" s="148"/>
      <c r="AW2697" s="173"/>
      <c r="AX2697" s="174"/>
      <c r="AY2697" s="175"/>
      <c r="AZ2697" s="175"/>
      <c r="BA2697" s="176"/>
      <c r="BB2697" s="176"/>
      <c r="BC2697" s="150"/>
      <c r="BE2697" s="151">
        <v>1993</v>
      </c>
      <c r="BF2697" s="164">
        <f t="shared" si="1087"/>
        <v>12.74879999999964</v>
      </c>
      <c r="BG2697" s="177">
        <f t="shared" si="1088"/>
        <v>7.8470557895818582E-2</v>
      </c>
      <c r="BH2697" s="178">
        <f t="shared" si="1089"/>
        <v>1.6822207333469508E-4</v>
      </c>
      <c r="BI2697" s="179" t="str">
        <f t="shared" si="1090"/>
        <v/>
      </c>
      <c r="BJ2697" s="179" t="str">
        <f t="shared" si="1086"/>
        <v/>
      </c>
    </row>
    <row r="2698" spans="2:62" ht="20.100000000000001" customHeight="1" x14ac:dyDescent="0.25">
      <c r="B2698" s="147"/>
      <c r="C2698" s="147"/>
      <c r="D2698" s="147"/>
      <c r="E2698" s="147"/>
      <c r="F2698" s="147"/>
      <c r="G2698" s="147"/>
      <c r="H2698" s="147"/>
      <c r="I2698" s="147"/>
      <c r="J2698" s="147"/>
      <c r="AT2698" s="148"/>
      <c r="AU2698" s="149"/>
      <c r="AV2698" s="148"/>
      <c r="AW2698" s="173"/>
      <c r="AX2698" s="174"/>
      <c r="AY2698" s="175"/>
      <c r="AZ2698" s="175"/>
      <c r="BA2698" s="176"/>
      <c r="BB2698" s="176"/>
      <c r="BC2698" s="150"/>
      <c r="BE2698" s="151">
        <v>1994</v>
      </c>
      <c r="BF2698" s="164">
        <f t="shared" si="1087"/>
        <v>12.75519999999964</v>
      </c>
      <c r="BG2698" s="177">
        <f t="shared" si="1088"/>
        <v>7.8302335822483887E-2</v>
      </c>
      <c r="BH2698" s="178">
        <f t="shared" si="1089"/>
        <v>1.6789509706144345E-4</v>
      </c>
      <c r="BI2698" s="179" t="str">
        <f t="shared" si="1090"/>
        <v/>
      </c>
      <c r="BJ2698" s="179" t="str">
        <f t="shared" si="1086"/>
        <v/>
      </c>
    </row>
    <row r="2699" spans="2:62" ht="20.100000000000001" customHeight="1" x14ac:dyDescent="0.25">
      <c r="B2699" s="147"/>
      <c r="C2699" s="147"/>
      <c r="D2699" s="147"/>
      <c r="E2699" s="147"/>
      <c r="F2699" s="147"/>
      <c r="G2699" s="147"/>
      <c r="H2699" s="147"/>
      <c r="I2699" s="147"/>
      <c r="J2699" s="147"/>
      <c r="AT2699" s="148"/>
      <c r="AU2699" s="149"/>
      <c r="AV2699" s="148"/>
      <c r="AW2699" s="173"/>
      <c r="AX2699" s="174"/>
      <c r="AY2699" s="175"/>
      <c r="AZ2699" s="175"/>
      <c r="BA2699" s="176"/>
      <c r="BB2699" s="176"/>
      <c r="BC2699" s="150"/>
      <c r="BE2699" s="151">
        <v>1995</v>
      </c>
      <c r="BF2699" s="164">
        <f t="shared" si="1087"/>
        <v>12.761599999999639</v>
      </c>
      <c r="BG2699" s="177">
        <f t="shared" si="1088"/>
        <v>7.8134440725422444E-2</v>
      </c>
      <c r="BH2699" s="178">
        <f t="shared" si="1089"/>
        <v>1.6756865092334983E-4</v>
      </c>
      <c r="BI2699" s="179" t="str">
        <f t="shared" si="1090"/>
        <v/>
      </c>
      <c r="BJ2699" s="179" t="str">
        <f t="shared" si="1086"/>
        <v/>
      </c>
    </row>
    <row r="2700" spans="2:62" ht="20.100000000000001" customHeight="1" x14ac:dyDescent="0.25">
      <c r="B2700" s="147"/>
      <c r="C2700" s="147"/>
      <c r="D2700" s="147"/>
      <c r="E2700" s="147"/>
      <c r="F2700" s="147"/>
      <c r="G2700" s="147"/>
      <c r="H2700" s="147"/>
      <c r="I2700" s="147"/>
      <c r="J2700" s="147"/>
      <c r="AT2700" s="148"/>
      <c r="AU2700" s="149"/>
      <c r="AV2700" s="148"/>
      <c r="AW2700" s="173"/>
      <c r="AX2700" s="174"/>
      <c r="AY2700" s="175"/>
      <c r="AZ2700" s="175"/>
      <c r="BA2700" s="176"/>
      <c r="BB2700" s="176"/>
      <c r="BC2700" s="150"/>
      <c r="BE2700" s="151">
        <v>1996</v>
      </c>
      <c r="BF2700" s="164">
        <f t="shared" si="1087"/>
        <v>12.767999999999638</v>
      </c>
      <c r="BG2700" s="177">
        <f t="shared" si="1088"/>
        <v>7.7966872074499094E-2</v>
      </c>
      <c r="BH2700" s="178">
        <f t="shared" si="1089"/>
        <v>1.6724273440536785E-4</v>
      </c>
      <c r="BI2700" s="179" t="str">
        <f t="shared" si="1090"/>
        <v/>
      </c>
      <c r="BJ2700" s="179" t="str">
        <f t="shared" si="1086"/>
        <v/>
      </c>
    </row>
    <row r="2701" spans="2:62" ht="20.100000000000001" customHeight="1" x14ac:dyDescent="0.25">
      <c r="B2701" s="147"/>
      <c r="C2701" s="147"/>
      <c r="D2701" s="147"/>
      <c r="E2701" s="147"/>
      <c r="F2701" s="147"/>
      <c r="G2701" s="147"/>
      <c r="H2701" s="147"/>
      <c r="I2701" s="147"/>
      <c r="J2701" s="147"/>
      <c r="AT2701" s="148"/>
      <c r="AU2701" s="149"/>
      <c r="AV2701" s="148"/>
      <c r="AW2701" s="173"/>
      <c r="AX2701" s="174"/>
      <c r="AY2701" s="175"/>
      <c r="AZ2701" s="175"/>
      <c r="BA2701" s="176"/>
      <c r="BB2701" s="176"/>
      <c r="BC2701" s="150"/>
      <c r="BE2701" s="151">
        <v>1997</v>
      </c>
      <c r="BF2701" s="164">
        <f t="shared" si="1087"/>
        <v>12.774399999999638</v>
      </c>
      <c r="BG2701" s="177">
        <f t="shared" si="1088"/>
        <v>7.7799629340093726E-2</v>
      </c>
      <c r="BH2701" s="178">
        <f t="shared" si="1089"/>
        <v>1.6691734699175731E-4</v>
      </c>
      <c r="BI2701" s="179" t="str">
        <f t="shared" si="1090"/>
        <v/>
      </c>
      <c r="BJ2701" s="179" t="str">
        <f t="shared" si="1086"/>
        <v/>
      </c>
    </row>
    <row r="2702" spans="2:62" ht="20.100000000000001" customHeight="1" x14ac:dyDescent="0.25">
      <c r="B2702" s="147"/>
      <c r="C2702" s="147"/>
      <c r="D2702" s="147"/>
      <c r="E2702" s="147"/>
      <c r="F2702" s="147"/>
      <c r="G2702" s="147"/>
      <c r="H2702" s="147"/>
      <c r="I2702" s="147"/>
      <c r="J2702" s="147"/>
      <c r="AT2702" s="148"/>
      <c r="AU2702" s="149"/>
      <c r="AV2702" s="148"/>
      <c r="AW2702" s="173"/>
      <c r="AX2702" s="174"/>
      <c r="AY2702" s="175"/>
      <c r="AZ2702" s="175"/>
      <c r="BA2702" s="176"/>
      <c r="BB2702" s="176"/>
      <c r="BC2702" s="150"/>
      <c r="BE2702" s="151">
        <v>1998</v>
      </c>
      <c r="BF2702" s="164">
        <f t="shared" si="1087"/>
        <v>12.780799999999637</v>
      </c>
      <c r="BG2702" s="177">
        <f t="shared" si="1088"/>
        <v>7.7632711993101969E-2</v>
      </c>
      <c r="BH2702" s="178">
        <f t="shared" si="1089"/>
        <v>1.6659248816613959E-4</v>
      </c>
      <c r="BI2702" s="179" t="str">
        <f t="shared" si="1090"/>
        <v/>
      </c>
      <c r="BJ2702" s="179" t="str">
        <f t="shared" si="1086"/>
        <v/>
      </c>
    </row>
    <row r="2703" spans="2:62" ht="20.100000000000001" customHeight="1" x14ac:dyDescent="0.25">
      <c r="B2703" s="147"/>
      <c r="C2703" s="147"/>
      <c r="D2703" s="147"/>
      <c r="E2703" s="147"/>
      <c r="F2703" s="147"/>
      <c r="G2703" s="147"/>
      <c r="H2703" s="147"/>
      <c r="I2703" s="147"/>
      <c r="J2703" s="147"/>
      <c r="BE2703" s="151">
        <v>1999</v>
      </c>
      <c r="BF2703" s="164">
        <f t="shared" si="1087"/>
        <v>12.787199999999636</v>
      </c>
      <c r="BG2703" s="177">
        <f t="shared" si="1088"/>
        <v>7.7466119504935829E-2</v>
      </c>
      <c r="BH2703" s="178">
        <f t="shared" si="1089"/>
        <v>1.6626815741097034E-4</v>
      </c>
      <c r="BI2703" s="179" t="str">
        <f t="shared" si="1090"/>
        <v/>
      </c>
      <c r="BJ2703" s="179" t="str">
        <f t="shared" si="1086"/>
        <v/>
      </c>
    </row>
    <row r="2704" spans="2:62" ht="20.100000000000001" customHeight="1" x14ac:dyDescent="0.25">
      <c r="B2704" s="147"/>
      <c r="C2704" s="147"/>
      <c r="D2704" s="147"/>
      <c r="E2704" s="147"/>
      <c r="F2704" s="147"/>
      <c r="G2704" s="147"/>
      <c r="H2704" s="147"/>
      <c r="I2704" s="147"/>
      <c r="J2704" s="147"/>
      <c r="BE2704" s="151">
        <v>2000</v>
      </c>
      <c r="BF2704" s="164">
        <f t="shared" si="1087"/>
        <v>12.793599999999635</v>
      </c>
      <c r="BG2704" s="177">
        <f t="shared" si="1088"/>
        <v>7.7299851347524859E-2</v>
      </c>
      <c r="BH2704" s="178">
        <f t="shared" si="1089"/>
        <v>1.6594435420867748E-4</v>
      </c>
      <c r="BI2704" s="179" t="str">
        <f t="shared" si="1090"/>
        <v/>
      </c>
      <c r="BJ2704" s="179" t="str">
        <f t="shared" si="1086"/>
        <v/>
      </c>
    </row>
    <row r="2705" spans="2:62" ht="20.100000000000001" customHeight="1" x14ac:dyDescent="0.25">
      <c r="B2705" s="147"/>
      <c r="C2705" s="147"/>
      <c r="D2705" s="147"/>
      <c r="E2705" s="147"/>
      <c r="F2705" s="147"/>
      <c r="G2705" s="147"/>
      <c r="H2705" s="147"/>
      <c r="I2705" s="147"/>
      <c r="J2705" s="147"/>
      <c r="BE2705" s="151">
        <v>2001</v>
      </c>
      <c r="BF2705" s="164">
        <f t="shared" si="1087"/>
        <v>12.799999999999635</v>
      </c>
      <c r="BG2705" s="177">
        <f t="shared" si="1088"/>
        <v>7.7133906993316181E-2</v>
      </c>
      <c r="BH2705" s="178">
        <f t="shared" si="1089"/>
        <v>1.6562107804013459E-4</v>
      </c>
      <c r="BI2705" s="179" t="str">
        <f t="shared" si="1090"/>
        <v/>
      </c>
      <c r="BJ2705" s="179" t="str">
        <f t="shared" si="1086"/>
        <v/>
      </c>
    </row>
    <row r="2706" spans="2:62" ht="20.100000000000001" customHeight="1" x14ac:dyDescent="0.25">
      <c r="B2706" s="147"/>
      <c r="C2706" s="147"/>
      <c r="D2706" s="147"/>
      <c r="E2706" s="147"/>
      <c r="F2706" s="147"/>
      <c r="G2706" s="147"/>
      <c r="H2706" s="147"/>
      <c r="I2706" s="147"/>
      <c r="J2706" s="147"/>
      <c r="BE2706" s="151">
        <v>2002</v>
      </c>
      <c r="BF2706" s="164">
        <f t="shared" si="1087"/>
        <v>12.806399999999634</v>
      </c>
      <c r="BG2706" s="177">
        <f t="shared" si="1088"/>
        <v>7.6968285915276047E-2</v>
      </c>
      <c r="BH2706" s="178">
        <f t="shared" si="1089"/>
        <v>1.6529832838599323E-4</v>
      </c>
      <c r="BI2706" s="179" t="str">
        <f t="shared" si="1090"/>
        <v/>
      </c>
      <c r="BJ2706" s="179" t="str">
        <f t="shared" si="1086"/>
        <v/>
      </c>
    </row>
    <row r="2707" spans="2:62" ht="20.100000000000001" customHeight="1" x14ac:dyDescent="0.25">
      <c r="B2707" s="147"/>
      <c r="C2707" s="147"/>
      <c r="D2707" s="147"/>
      <c r="E2707" s="147"/>
      <c r="F2707" s="147"/>
      <c r="G2707" s="147"/>
      <c r="H2707" s="147"/>
      <c r="I2707" s="147"/>
      <c r="J2707" s="147"/>
      <c r="BE2707" s="151">
        <v>2003</v>
      </c>
      <c r="BF2707" s="164">
        <f t="shared" si="1087"/>
        <v>12.812799999999633</v>
      </c>
      <c r="BG2707" s="177">
        <f t="shared" si="1088"/>
        <v>7.6802987586890054E-2</v>
      </c>
      <c r="BH2707" s="178">
        <f t="shared" si="1089"/>
        <v>1.6497610472597513E-4</v>
      </c>
      <c r="BI2707" s="179" t="str">
        <f t="shared" si="1090"/>
        <v/>
      </c>
      <c r="BJ2707" s="179" t="str">
        <f t="shared" si="1086"/>
        <v/>
      </c>
    </row>
    <row r="2708" spans="2:62" ht="20.100000000000001" customHeight="1" x14ac:dyDescent="0.25">
      <c r="B2708" s="147"/>
      <c r="C2708" s="147"/>
      <c r="D2708" s="147"/>
      <c r="E2708" s="147"/>
      <c r="F2708" s="147"/>
      <c r="G2708" s="147"/>
      <c r="H2708" s="147"/>
      <c r="I2708" s="147"/>
      <c r="J2708" s="147"/>
      <c r="BE2708" s="151">
        <v>2004</v>
      </c>
      <c r="BF2708" s="164">
        <f t="shared" si="1087"/>
        <v>12.819199999999633</v>
      </c>
      <c r="BG2708" s="177">
        <f t="shared" si="1088"/>
        <v>7.6638011482164078E-2</v>
      </c>
      <c r="BH2708" s="178">
        <f t="shared" si="1089"/>
        <v>1.6465440653908037E-4</v>
      </c>
      <c r="BI2708" s="179" t="str">
        <f t="shared" si="1090"/>
        <v/>
      </c>
      <c r="BJ2708" s="179" t="str">
        <f t="shared" si="1086"/>
        <v/>
      </c>
    </row>
    <row r="2709" spans="2:62" ht="20.100000000000001" customHeight="1" x14ac:dyDescent="0.25">
      <c r="B2709" s="147"/>
      <c r="C2709" s="147"/>
      <c r="D2709" s="147"/>
      <c r="E2709" s="147"/>
      <c r="F2709" s="147"/>
      <c r="G2709" s="147"/>
      <c r="H2709" s="147"/>
      <c r="I2709" s="147"/>
      <c r="J2709" s="147"/>
      <c r="BE2709" s="151">
        <v>2005</v>
      </c>
      <c r="BF2709" s="164">
        <f t="shared" si="1087"/>
        <v>12.825599999999632</v>
      </c>
      <c r="BG2709" s="177">
        <f t="shared" si="1088"/>
        <v>7.6473357075624998E-2</v>
      </c>
      <c r="BH2709" s="178">
        <f t="shared" si="1089"/>
        <v>1.6433323330368454E-4</v>
      </c>
      <c r="BI2709" s="179" t="str">
        <f t="shared" si="1090"/>
        <v/>
      </c>
      <c r="BJ2709" s="179" t="str">
        <f t="shared" si="1086"/>
        <v/>
      </c>
    </row>
    <row r="2710" spans="2:62" ht="20.100000000000001" customHeight="1" x14ac:dyDescent="0.25">
      <c r="B2710" s="147"/>
      <c r="C2710" s="147"/>
      <c r="D2710" s="147"/>
      <c r="E2710" s="147"/>
      <c r="F2710" s="147"/>
      <c r="G2710" s="147"/>
      <c r="H2710" s="147"/>
      <c r="I2710" s="147"/>
      <c r="J2710" s="147"/>
      <c r="BE2710" s="151">
        <v>2006</v>
      </c>
      <c r="BF2710" s="164">
        <f t="shared" si="1087"/>
        <v>12.831999999999631</v>
      </c>
      <c r="BG2710" s="177">
        <f t="shared" si="1088"/>
        <v>7.6309023842321314E-2</v>
      </c>
      <c r="BH2710" s="178">
        <f t="shared" si="1089"/>
        <v>1.6401258449748324E-4</v>
      </c>
      <c r="BI2710" s="179" t="str">
        <f t="shared" si="1090"/>
        <v/>
      </c>
      <c r="BJ2710" s="179" t="str">
        <f t="shared" si="1086"/>
        <v/>
      </c>
    </row>
    <row r="2711" spans="2:62" ht="20.100000000000001" customHeight="1" x14ac:dyDescent="0.25">
      <c r="B2711" s="147"/>
      <c r="C2711" s="147"/>
      <c r="D2711" s="147"/>
      <c r="E2711" s="147"/>
      <c r="F2711" s="147"/>
      <c r="G2711" s="147"/>
      <c r="H2711" s="147"/>
      <c r="I2711" s="147"/>
      <c r="J2711" s="147"/>
      <c r="BE2711" s="151">
        <v>2007</v>
      </c>
      <c r="BF2711" s="164">
        <f t="shared" si="1087"/>
        <v>12.838399999999631</v>
      </c>
      <c r="BG2711" s="177">
        <f t="shared" si="1088"/>
        <v>7.614501125782383E-2</v>
      </c>
      <c r="BH2711" s="178">
        <f t="shared" si="1089"/>
        <v>1.6369245959722833E-4</v>
      </c>
      <c r="BI2711" s="179" t="str">
        <f t="shared" si="1090"/>
        <v/>
      </c>
      <c r="BJ2711" s="179" t="str">
        <f t="shared" si="1086"/>
        <v/>
      </c>
    </row>
    <row r="2712" spans="2:62" ht="20.100000000000001" customHeight="1" x14ac:dyDescent="0.25">
      <c r="B2712" s="147"/>
      <c r="C2712" s="147"/>
      <c r="D2712" s="147"/>
      <c r="E2712" s="147"/>
      <c r="F2712" s="147"/>
      <c r="G2712" s="147"/>
      <c r="H2712" s="147"/>
      <c r="I2712" s="147"/>
      <c r="J2712" s="147"/>
      <c r="BE2712" s="151">
        <v>2008</v>
      </c>
      <c r="BF2712" s="164">
        <f t="shared" si="1087"/>
        <v>12.84479999999963</v>
      </c>
      <c r="BG2712" s="177">
        <f t="shared" si="1088"/>
        <v>7.5981318798226602E-2</v>
      </c>
      <c r="BH2712" s="178">
        <f t="shared" si="1089"/>
        <v>1.6337285807908886E-4</v>
      </c>
      <c r="BI2712" s="179" t="str">
        <f t="shared" si="1090"/>
        <v/>
      </c>
      <c r="BJ2712" s="179" t="str">
        <f t="shared" si="1086"/>
        <v/>
      </c>
    </row>
    <row r="2713" spans="2:62" ht="20.100000000000001" customHeight="1" x14ac:dyDescent="0.25">
      <c r="B2713" s="147"/>
      <c r="C2713" s="147"/>
      <c r="D2713" s="147"/>
      <c r="E2713" s="147"/>
      <c r="F2713" s="147"/>
      <c r="G2713" s="147"/>
      <c r="H2713" s="147"/>
      <c r="I2713" s="147"/>
      <c r="J2713" s="147"/>
      <c r="BE2713" s="151">
        <v>2009</v>
      </c>
      <c r="BF2713" s="164">
        <f t="shared" si="1087"/>
        <v>12.851199999999629</v>
      </c>
      <c r="BG2713" s="177">
        <f t="shared" si="1088"/>
        <v>7.5817945940147513E-2</v>
      </c>
      <c r="BH2713" s="178">
        <f t="shared" si="1089"/>
        <v>1.6305377941876198E-4</v>
      </c>
      <c r="BI2713" s="179" t="str">
        <f t="shared" si="1090"/>
        <v/>
      </c>
      <c r="BJ2713" s="179" t="str">
        <f t="shared" si="1086"/>
        <v/>
      </c>
    </row>
    <row r="2714" spans="2:62" ht="20.100000000000001" customHeight="1" x14ac:dyDescent="0.25">
      <c r="B2714" s="147"/>
      <c r="C2714" s="147"/>
      <c r="D2714" s="147"/>
      <c r="E2714" s="147"/>
      <c r="F2714" s="147"/>
      <c r="G2714" s="147"/>
      <c r="H2714" s="147"/>
      <c r="I2714" s="147"/>
      <c r="J2714" s="147"/>
      <c r="BE2714" s="151">
        <v>2010</v>
      </c>
      <c r="BF2714" s="164">
        <f t="shared" si="1087"/>
        <v>12.857599999999628</v>
      </c>
      <c r="BG2714" s="177">
        <f t="shared" si="1088"/>
        <v>7.5654892160728751E-2</v>
      </c>
      <c r="BH2714" s="178">
        <f t="shared" si="1089"/>
        <v>1.6273522309083466E-4</v>
      </c>
      <c r="BI2714" s="179" t="str">
        <f t="shared" si="1090"/>
        <v/>
      </c>
      <c r="BJ2714" s="179" t="str">
        <f t="shared" si="1086"/>
        <v/>
      </c>
    </row>
    <row r="2715" spans="2:62" ht="20.100000000000001" customHeight="1" x14ac:dyDescent="0.25">
      <c r="B2715" s="147"/>
      <c r="C2715" s="147"/>
      <c r="D2715" s="147"/>
      <c r="E2715" s="147"/>
      <c r="F2715" s="147"/>
      <c r="G2715" s="147"/>
      <c r="H2715" s="147"/>
      <c r="I2715" s="147"/>
      <c r="J2715" s="147"/>
      <c r="BE2715" s="151">
        <v>2011</v>
      </c>
      <c r="BF2715" s="164">
        <f t="shared" si="1087"/>
        <v>12.863999999999628</v>
      </c>
      <c r="BG2715" s="177">
        <f t="shared" si="1088"/>
        <v>7.5492156937637916E-2</v>
      </c>
      <c r="BH2715" s="178">
        <f t="shared" si="1089"/>
        <v>1.6241718856963017E-4</v>
      </c>
      <c r="BI2715" s="179" t="str">
        <f t="shared" si="1090"/>
        <v/>
      </c>
      <c r="BJ2715" s="179" t="str">
        <f t="shared" si="1086"/>
        <v/>
      </c>
    </row>
    <row r="2716" spans="2:62" ht="20.100000000000001" customHeight="1" x14ac:dyDescent="0.25">
      <c r="B2716" s="147"/>
      <c r="C2716" s="147"/>
      <c r="D2716" s="147"/>
      <c r="E2716" s="147"/>
      <c r="F2716" s="147"/>
      <c r="G2716" s="147"/>
      <c r="H2716" s="147"/>
      <c r="I2716" s="147"/>
      <c r="J2716" s="147"/>
      <c r="BE2716" s="151">
        <v>2012</v>
      </c>
      <c r="BF2716" s="164">
        <f t="shared" si="1087"/>
        <v>12.870399999999627</v>
      </c>
      <c r="BG2716" s="177">
        <f t="shared" si="1088"/>
        <v>7.5329739749068286E-2</v>
      </c>
      <c r="BH2716" s="178">
        <f t="shared" si="1089"/>
        <v>1.6209967532840319E-4</v>
      </c>
      <c r="BI2716" s="179" t="str">
        <f t="shared" si="1090"/>
        <v/>
      </c>
      <c r="BJ2716" s="179" t="str">
        <f t="shared" si="1086"/>
        <v/>
      </c>
    </row>
    <row r="2717" spans="2:62" ht="20.100000000000001" customHeight="1" x14ac:dyDescent="0.25">
      <c r="B2717" s="147"/>
      <c r="C2717" s="147"/>
      <c r="D2717" s="147"/>
      <c r="E2717" s="147"/>
      <c r="F2717" s="147"/>
      <c r="G2717" s="147"/>
      <c r="H2717" s="147"/>
      <c r="I2717" s="147"/>
      <c r="J2717" s="147"/>
      <c r="BE2717" s="151">
        <v>2013</v>
      </c>
      <c r="BF2717" s="164">
        <f t="shared" si="1087"/>
        <v>12.876799999999626</v>
      </c>
      <c r="BG2717" s="177">
        <f t="shared" si="1088"/>
        <v>7.5167640073739883E-2</v>
      </c>
      <c r="BH2717" s="178">
        <f t="shared" si="1089"/>
        <v>1.6178268284010311E-4</v>
      </c>
      <c r="BI2717" s="179" t="str">
        <f t="shared" si="1090"/>
        <v/>
      </c>
      <c r="BJ2717" s="179" t="str">
        <f t="shared" si="1086"/>
        <v/>
      </c>
    </row>
    <row r="2718" spans="2:62" ht="20.100000000000001" customHeight="1" x14ac:dyDescent="0.25">
      <c r="B2718" s="147"/>
      <c r="C2718" s="147"/>
      <c r="D2718" s="147"/>
      <c r="E2718" s="147"/>
      <c r="F2718" s="147"/>
      <c r="G2718" s="147"/>
      <c r="H2718" s="147"/>
      <c r="I2718" s="147"/>
      <c r="J2718" s="147"/>
      <c r="BE2718" s="151">
        <v>2014</v>
      </c>
      <c r="BF2718" s="164">
        <f t="shared" si="1087"/>
        <v>12.883199999999626</v>
      </c>
      <c r="BG2718" s="177">
        <f t="shared" si="1088"/>
        <v>7.500585739089978E-2</v>
      </c>
      <c r="BH2718" s="178">
        <f t="shared" si="1089"/>
        <v>1.6146621057665234E-4</v>
      </c>
      <c r="BI2718" s="179" t="str">
        <f t="shared" si="1090"/>
        <v/>
      </c>
      <c r="BJ2718" s="179" t="str">
        <f t="shared" si="1086"/>
        <v/>
      </c>
    </row>
    <row r="2719" spans="2:62" ht="20.100000000000001" customHeight="1" x14ac:dyDescent="0.25">
      <c r="B2719" s="147"/>
      <c r="C2719" s="147"/>
      <c r="D2719" s="147"/>
      <c r="E2719" s="147"/>
      <c r="F2719" s="147"/>
      <c r="G2719" s="147"/>
      <c r="H2719" s="147"/>
      <c r="I2719" s="147"/>
      <c r="J2719" s="147"/>
      <c r="BE2719" s="151">
        <v>2015</v>
      </c>
      <c r="BF2719" s="164">
        <f t="shared" si="1087"/>
        <v>12.889599999999625</v>
      </c>
      <c r="BG2719" s="177">
        <f t="shared" si="1088"/>
        <v>7.4844391180323128E-2</v>
      </c>
      <c r="BH2719" s="178">
        <f t="shared" si="1089"/>
        <v>1.6115025800962635E-4</v>
      </c>
      <c r="BI2719" s="179" t="str">
        <f t="shared" si="1090"/>
        <v/>
      </c>
      <c r="BJ2719" s="179" t="str">
        <f t="shared" si="1086"/>
        <v/>
      </c>
    </row>
    <row r="2720" spans="2:62" ht="20.100000000000001" customHeight="1" x14ac:dyDescent="0.25">
      <c r="B2720" s="147"/>
      <c r="C2720" s="147"/>
      <c r="D2720" s="147"/>
      <c r="E2720" s="147"/>
      <c r="F2720" s="147"/>
      <c r="G2720" s="147"/>
      <c r="H2720" s="147"/>
      <c r="I2720" s="147"/>
      <c r="J2720" s="147"/>
      <c r="BE2720" s="151">
        <v>2016</v>
      </c>
      <c r="BF2720" s="164">
        <f t="shared" si="1087"/>
        <v>12.895999999999624</v>
      </c>
      <c r="BG2720" s="177">
        <f t="shared" si="1088"/>
        <v>7.4683240922313501E-2</v>
      </c>
      <c r="BH2720" s="178">
        <f t="shared" si="1089"/>
        <v>1.6083482460982346E-4</v>
      </c>
      <c r="BI2720" s="179" t="str">
        <f t="shared" si="1090"/>
        <v/>
      </c>
      <c r="BJ2720" s="179" t="str">
        <f t="shared" si="1086"/>
        <v/>
      </c>
    </row>
    <row r="2721" spans="2:62" ht="20.100000000000001" customHeight="1" x14ac:dyDescent="0.25">
      <c r="B2721" s="147"/>
      <c r="C2721" s="147"/>
      <c r="D2721" s="147"/>
      <c r="E2721" s="147"/>
      <c r="F2721" s="147"/>
      <c r="G2721" s="147"/>
      <c r="H2721" s="147"/>
      <c r="I2721" s="147"/>
      <c r="J2721" s="147"/>
      <c r="BE2721" s="151">
        <v>2017</v>
      </c>
      <c r="BF2721" s="164">
        <f t="shared" si="1087"/>
        <v>12.902399999999624</v>
      </c>
      <c r="BG2721" s="177">
        <f t="shared" si="1088"/>
        <v>7.4522406097703678E-2</v>
      </c>
      <c r="BH2721" s="178">
        <f t="shared" si="1089"/>
        <v>1.6051990984733422E-4</v>
      </c>
      <c r="BI2721" s="179" t="str">
        <f t="shared" si="1090"/>
        <v/>
      </c>
      <c r="BJ2721" s="179" t="str">
        <f t="shared" si="1086"/>
        <v/>
      </c>
    </row>
    <row r="2722" spans="2:62" ht="20.100000000000001" customHeight="1" x14ac:dyDescent="0.25">
      <c r="B2722" s="147"/>
      <c r="C2722" s="147"/>
      <c r="D2722" s="147"/>
      <c r="E2722" s="147"/>
      <c r="F2722" s="147"/>
      <c r="G2722" s="147"/>
      <c r="H2722" s="147"/>
      <c r="I2722" s="147"/>
      <c r="J2722" s="147"/>
      <c r="BE2722" s="151">
        <v>2018</v>
      </c>
      <c r="BF2722" s="164">
        <f t="shared" si="1087"/>
        <v>12.908799999999623</v>
      </c>
      <c r="BG2722" s="177">
        <f t="shared" si="1088"/>
        <v>7.4361886187856344E-2</v>
      </c>
      <c r="BH2722" s="178">
        <f t="shared" si="1089"/>
        <v>1.6020551319177734E-4</v>
      </c>
      <c r="BI2722" s="179" t="str">
        <f t="shared" si="1090"/>
        <v/>
      </c>
      <c r="BJ2722" s="179" t="str">
        <f t="shared" si="1086"/>
        <v/>
      </c>
    </row>
    <row r="2723" spans="2:62" ht="20.100000000000001" customHeight="1" x14ac:dyDescent="0.25">
      <c r="B2723" s="147"/>
      <c r="C2723" s="147"/>
      <c r="D2723" s="147"/>
      <c r="E2723" s="147"/>
      <c r="F2723" s="147"/>
      <c r="G2723" s="147"/>
      <c r="H2723" s="147"/>
      <c r="I2723" s="147"/>
      <c r="J2723" s="147"/>
      <c r="BE2723" s="151">
        <v>2019</v>
      </c>
      <c r="BF2723" s="164">
        <f t="shared" si="1087"/>
        <v>12.915199999999622</v>
      </c>
      <c r="BG2723" s="177">
        <f t="shared" si="1088"/>
        <v>7.4201680674664566E-2</v>
      </c>
      <c r="BH2723" s="178">
        <f t="shared" si="1089"/>
        <v>1.5989163411181395E-4</v>
      </c>
      <c r="BI2723" s="179" t="str">
        <f t="shared" si="1090"/>
        <v/>
      </c>
      <c r="BJ2723" s="179" t="str">
        <f t="shared" si="1086"/>
        <v/>
      </c>
    </row>
    <row r="2724" spans="2:62" ht="20.100000000000001" customHeight="1" x14ac:dyDescent="0.25">
      <c r="B2724" s="147"/>
      <c r="C2724" s="147"/>
      <c r="D2724" s="147"/>
      <c r="E2724" s="147"/>
      <c r="F2724" s="147"/>
      <c r="G2724" s="147"/>
      <c r="H2724" s="147"/>
      <c r="I2724" s="147"/>
      <c r="J2724" s="147"/>
      <c r="BE2724" s="151">
        <v>2020</v>
      </c>
      <c r="BF2724" s="164">
        <f t="shared" si="1087"/>
        <v>12.921599999999621</v>
      </c>
      <c r="BG2724" s="177">
        <f t="shared" si="1088"/>
        <v>7.4041789040552752E-2</v>
      </c>
      <c r="BH2724" s="178">
        <f t="shared" si="1089"/>
        <v>1.5957827207574438E-4</v>
      </c>
      <c r="BI2724" s="179" t="str">
        <f t="shared" si="1090"/>
        <v/>
      </c>
      <c r="BJ2724" s="179" t="str">
        <f t="shared" si="1086"/>
        <v/>
      </c>
    </row>
    <row r="2725" spans="2:62" ht="20.100000000000001" customHeight="1" x14ac:dyDescent="0.25">
      <c r="B2725" s="147"/>
      <c r="C2725" s="147"/>
      <c r="D2725" s="147"/>
      <c r="E2725" s="147"/>
      <c r="F2725" s="147"/>
      <c r="G2725" s="147"/>
      <c r="H2725" s="147"/>
      <c r="I2725" s="147"/>
      <c r="J2725" s="147"/>
      <c r="BE2725" s="151">
        <v>2021</v>
      </c>
      <c r="BF2725" s="164">
        <f t="shared" si="1087"/>
        <v>12.927999999999621</v>
      </c>
      <c r="BG2725" s="177">
        <f t="shared" si="1088"/>
        <v>7.3882210768477008E-2</v>
      </c>
      <c r="BH2725" s="178">
        <f t="shared" si="1089"/>
        <v>1.592654265513832E-4</v>
      </c>
      <c r="BI2725" s="179" t="str">
        <f t="shared" si="1090"/>
        <v/>
      </c>
      <c r="BJ2725" s="179" t="str">
        <f t="shared" si="1086"/>
        <v/>
      </c>
    </row>
    <row r="2726" spans="2:62" ht="20.100000000000001" customHeight="1" x14ac:dyDescent="0.25">
      <c r="B2726" s="147"/>
      <c r="C2726" s="147"/>
      <c r="D2726" s="147"/>
      <c r="E2726" s="147"/>
      <c r="F2726" s="147"/>
      <c r="G2726" s="147"/>
      <c r="H2726" s="147"/>
      <c r="I2726" s="147"/>
      <c r="J2726" s="147"/>
      <c r="BE2726" s="151">
        <v>2022</v>
      </c>
      <c r="BF2726" s="164">
        <f t="shared" si="1087"/>
        <v>12.93439999999962</v>
      </c>
      <c r="BG2726" s="177">
        <f t="shared" si="1088"/>
        <v>7.3722945341925625E-2</v>
      </c>
      <c r="BH2726" s="178">
        <f t="shared" si="1089"/>
        <v>1.5895309700554583E-4</v>
      </c>
      <c r="BI2726" s="179" t="str">
        <f t="shared" si="1090"/>
        <v/>
      </c>
      <c r="BJ2726" s="179" t="str">
        <f t="shared" si="1086"/>
        <v/>
      </c>
    </row>
    <row r="2727" spans="2:62" ht="20.100000000000001" customHeight="1" x14ac:dyDescent="0.25">
      <c r="B2727" s="147"/>
      <c r="C2727" s="147"/>
      <c r="D2727" s="147"/>
      <c r="E2727" s="147"/>
      <c r="F2727" s="147"/>
      <c r="G2727" s="147"/>
      <c r="H2727" s="147"/>
      <c r="I2727" s="147"/>
      <c r="J2727" s="147"/>
      <c r="BE2727" s="151">
        <v>2023</v>
      </c>
      <c r="BF2727" s="164">
        <f t="shared" si="1087"/>
        <v>12.940799999999619</v>
      </c>
      <c r="BG2727" s="177">
        <f t="shared" si="1088"/>
        <v>7.3563992244920079E-2</v>
      </c>
      <c r="BH2727" s="178">
        <f t="shared" si="1089"/>
        <v>1.586412829045758E-4</v>
      </c>
      <c r="BI2727" s="179" t="str">
        <f t="shared" si="1090"/>
        <v/>
      </c>
      <c r="BJ2727" s="179" t="str">
        <f t="shared" si="1086"/>
        <v/>
      </c>
    </row>
    <row r="2728" spans="2:62" ht="20.100000000000001" customHeight="1" x14ac:dyDescent="0.25">
      <c r="B2728" s="147"/>
      <c r="C2728" s="147"/>
      <c r="D2728" s="147"/>
      <c r="E2728" s="147"/>
      <c r="F2728" s="147"/>
      <c r="G2728" s="147"/>
      <c r="H2728" s="147"/>
      <c r="I2728" s="147"/>
      <c r="J2728" s="147"/>
      <c r="BE2728" s="151">
        <v>2024</v>
      </c>
      <c r="BF2728" s="164">
        <f t="shared" si="1087"/>
        <v>12.947199999999619</v>
      </c>
      <c r="BG2728" s="177">
        <f t="shared" si="1088"/>
        <v>7.3405350962015503E-2</v>
      </c>
      <c r="BH2728" s="178">
        <f t="shared" si="1089"/>
        <v>1.5832998371433094E-4</v>
      </c>
      <c r="BI2728" s="179" t="str">
        <f t="shared" si="1090"/>
        <v/>
      </c>
      <c r="BJ2728" s="179" t="str">
        <f t="shared" si="1086"/>
        <v/>
      </c>
    </row>
    <row r="2729" spans="2:62" ht="20.100000000000001" customHeight="1" x14ac:dyDescent="0.25">
      <c r="B2729" s="147"/>
      <c r="C2729" s="147"/>
      <c r="D2729" s="147"/>
      <c r="E2729" s="147"/>
      <c r="F2729" s="147"/>
      <c r="G2729" s="147"/>
      <c r="H2729" s="147"/>
      <c r="I2729" s="147"/>
      <c r="J2729" s="147"/>
      <c r="BE2729" s="151">
        <v>2025</v>
      </c>
      <c r="BF2729" s="164">
        <f t="shared" si="1087"/>
        <v>12.953599999999618</v>
      </c>
      <c r="BG2729" s="177">
        <f t="shared" si="1088"/>
        <v>7.3247020978301172E-2</v>
      </c>
      <c r="BH2729" s="178">
        <f t="shared" si="1089"/>
        <v>1.5801919890001681E-4</v>
      </c>
      <c r="BI2729" s="179" t="str">
        <f t="shared" si="1090"/>
        <v/>
      </c>
      <c r="BJ2729" s="179" t="str">
        <f t="shared" si="1086"/>
        <v/>
      </c>
    </row>
    <row r="2730" spans="2:62" ht="20.100000000000001" customHeight="1" x14ac:dyDescent="0.25">
      <c r="B2730" s="147"/>
      <c r="C2730" s="147"/>
      <c r="D2730" s="147"/>
      <c r="E2730" s="147"/>
      <c r="F2730" s="147"/>
      <c r="G2730" s="147"/>
      <c r="H2730" s="147"/>
      <c r="I2730" s="147"/>
      <c r="J2730" s="147"/>
      <c r="BE2730" s="151">
        <v>2026</v>
      </c>
      <c r="BF2730" s="164">
        <f t="shared" si="1087"/>
        <v>12.959999999999617</v>
      </c>
      <c r="BG2730" s="177">
        <f t="shared" si="1088"/>
        <v>7.3089001779401155E-2</v>
      </c>
      <c r="BH2730" s="178">
        <f t="shared" si="1089"/>
        <v>1.5770892792606184E-4</v>
      </c>
      <c r="BI2730" s="179" t="str">
        <f t="shared" si="1090"/>
        <v/>
      </c>
      <c r="BJ2730" s="179" t="str">
        <f t="shared" si="1086"/>
        <v/>
      </c>
    </row>
    <row r="2731" spans="2:62" ht="20.100000000000001" customHeight="1" x14ac:dyDescent="0.25">
      <c r="B2731" s="147"/>
      <c r="C2731" s="147"/>
      <c r="D2731" s="147"/>
      <c r="E2731" s="147"/>
      <c r="F2731" s="147"/>
      <c r="G2731" s="147"/>
      <c r="H2731" s="147"/>
      <c r="I2731" s="147"/>
      <c r="J2731" s="147"/>
      <c r="BE2731" s="151">
        <v>2027</v>
      </c>
      <c r="BF2731" s="164">
        <f t="shared" si="1087"/>
        <v>12.966399999999616</v>
      </c>
      <c r="BG2731" s="177">
        <f t="shared" si="1088"/>
        <v>7.2931292851475094E-2</v>
      </c>
      <c r="BH2731" s="178">
        <f t="shared" si="1089"/>
        <v>1.5739917025660299E-4</v>
      </c>
      <c r="BI2731" s="179" t="str">
        <f t="shared" si="1090"/>
        <v/>
      </c>
      <c r="BJ2731" s="179" t="str">
        <f t="shared" si="1086"/>
        <v/>
      </c>
    </row>
    <row r="2732" spans="2:62" ht="20.100000000000001" customHeight="1" x14ac:dyDescent="0.25">
      <c r="B2732" s="147"/>
      <c r="C2732" s="147"/>
      <c r="D2732" s="147"/>
      <c r="E2732" s="147"/>
      <c r="F2732" s="147"/>
      <c r="G2732" s="147"/>
      <c r="H2732" s="147"/>
      <c r="I2732" s="147"/>
      <c r="J2732" s="147"/>
      <c r="BE2732" s="151">
        <v>2028</v>
      </c>
      <c r="BF2732" s="164">
        <f t="shared" si="1087"/>
        <v>12.972799999999616</v>
      </c>
      <c r="BG2732" s="177">
        <f t="shared" si="1088"/>
        <v>7.2773893681218491E-2</v>
      </c>
      <c r="BH2732" s="178">
        <f t="shared" si="1089"/>
        <v>1.5708992535495847E-4</v>
      </c>
      <c r="BI2732" s="179" t="str">
        <f t="shared" si="1090"/>
        <v/>
      </c>
      <c r="BJ2732" s="179" t="str">
        <f t="shared" si="1086"/>
        <v/>
      </c>
    </row>
    <row r="2733" spans="2:62" ht="20.100000000000001" customHeight="1" x14ac:dyDescent="0.25">
      <c r="B2733" s="147"/>
      <c r="C2733" s="147"/>
      <c r="D2733" s="147"/>
      <c r="E2733" s="147"/>
      <c r="F2733" s="147"/>
      <c r="G2733" s="147"/>
      <c r="H2733" s="147"/>
      <c r="I2733" s="147"/>
      <c r="J2733" s="147"/>
      <c r="BE2733" s="151">
        <v>2029</v>
      </c>
      <c r="BF2733" s="164">
        <f t="shared" si="1087"/>
        <v>12.979199999999615</v>
      </c>
      <c r="BG2733" s="177">
        <f t="shared" si="1088"/>
        <v>7.2616803755863532E-2</v>
      </c>
      <c r="BH2733" s="178">
        <f t="shared" si="1089"/>
        <v>1.5678119268401625E-4</v>
      </c>
      <c r="BI2733" s="179" t="str">
        <f t="shared" si="1090"/>
        <v/>
      </c>
      <c r="BJ2733" s="179" t="str">
        <f t="shared" si="1086"/>
        <v/>
      </c>
    </row>
    <row r="2734" spans="2:62" ht="20.100000000000001" customHeight="1" x14ac:dyDescent="0.25">
      <c r="B2734" s="147"/>
      <c r="C2734" s="147"/>
      <c r="D2734" s="147"/>
      <c r="E2734" s="147"/>
      <c r="F2734" s="147"/>
      <c r="G2734" s="147"/>
      <c r="H2734" s="147"/>
      <c r="I2734" s="147"/>
      <c r="J2734" s="147"/>
      <c r="BE2734" s="151">
        <v>2030</v>
      </c>
      <c r="BF2734" s="164">
        <f t="shared" si="1087"/>
        <v>12.985599999999614</v>
      </c>
      <c r="BG2734" s="177">
        <f t="shared" si="1088"/>
        <v>7.2460022563179516E-2</v>
      </c>
      <c r="BH2734" s="178">
        <f t="shared" si="1089"/>
        <v>1.5647297170590102E-4</v>
      </c>
      <c r="BI2734" s="179" t="str">
        <f t="shared" si="1090"/>
        <v/>
      </c>
      <c r="BJ2734" s="179" t="str">
        <f t="shared" si="1086"/>
        <v/>
      </c>
    </row>
    <row r="2735" spans="2:62" ht="20.100000000000001" customHeight="1" x14ac:dyDescent="0.25">
      <c r="B2735" s="147"/>
      <c r="C2735" s="147"/>
      <c r="D2735" s="147"/>
      <c r="E2735" s="147"/>
      <c r="F2735" s="147"/>
      <c r="G2735" s="147"/>
      <c r="H2735" s="147"/>
      <c r="I2735" s="147"/>
      <c r="J2735" s="147"/>
      <c r="BE2735" s="151">
        <v>2031</v>
      </c>
      <c r="BF2735" s="164">
        <f t="shared" si="1087"/>
        <v>12.991999999999614</v>
      </c>
      <c r="BG2735" s="177">
        <f t="shared" si="1088"/>
        <v>7.2303549591473615E-2</v>
      </c>
      <c r="BH2735" s="178">
        <f t="shared" si="1089"/>
        <v>1.5616526188250157E-4</v>
      </c>
      <c r="BI2735" s="179" t="str">
        <f t="shared" si="1090"/>
        <v/>
      </c>
      <c r="BJ2735" s="179" t="str">
        <f t="shared" si="1086"/>
        <v/>
      </c>
    </row>
    <row r="2736" spans="2:62" ht="20.100000000000001" customHeight="1" x14ac:dyDescent="0.25">
      <c r="B2736" s="147"/>
      <c r="C2736" s="147"/>
      <c r="D2736" s="147"/>
      <c r="E2736" s="147"/>
      <c r="F2736" s="147"/>
      <c r="G2736" s="147"/>
      <c r="H2736" s="147"/>
      <c r="I2736" s="147"/>
      <c r="J2736" s="147"/>
      <c r="BE2736" s="151">
        <v>2032</v>
      </c>
      <c r="BF2736" s="164">
        <f t="shared" si="1087"/>
        <v>12.998399999999613</v>
      </c>
      <c r="BG2736" s="177">
        <f t="shared" si="1088"/>
        <v>7.2147384329591113E-2</v>
      </c>
      <c r="BH2736" s="178">
        <f t="shared" si="1089"/>
        <v>1.5585806267472135E-4</v>
      </c>
      <c r="BI2736" s="179" t="str">
        <f t="shared" si="1090"/>
        <v/>
      </c>
      <c r="BJ2736" s="179" t="str">
        <f t="shared" si="1086"/>
        <v/>
      </c>
    </row>
    <row r="2737" spans="2:62" ht="20.100000000000001" customHeight="1" x14ac:dyDescent="0.25">
      <c r="B2737" s="147"/>
      <c r="C2737" s="147"/>
      <c r="D2737" s="147"/>
      <c r="E2737" s="147"/>
      <c r="F2737" s="147"/>
      <c r="G2737" s="147"/>
      <c r="H2737" s="147"/>
      <c r="I2737" s="147"/>
      <c r="J2737" s="147"/>
      <c r="BE2737" s="151">
        <v>2033</v>
      </c>
      <c r="BF2737" s="164">
        <f t="shared" si="1087"/>
        <v>13.004799999999612</v>
      </c>
      <c r="BG2737" s="177">
        <f t="shared" si="1088"/>
        <v>7.1991526266916392E-2</v>
      </c>
      <c r="BH2737" s="178">
        <f t="shared" si="1089"/>
        <v>1.5555137354331117E-4</v>
      </c>
      <c r="BI2737" s="179" t="str">
        <f t="shared" si="1090"/>
        <v/>
      </c>
      <c r="BJ2737" s="179" t="str">
        <f t="shared" si="1086"/>
        <v/>
      </c>
    </row>
    <row r="2738" spans="2:62" ht="20.100000000000001" customHeight="1" x14ac:dyDescent="0.25">
      <c r="B2738" s="147"/>
      <c r="C2738" s="147"/>
      <c r="D2738" s="147"/>
      <c r="E2738" s="147"/>
      <c r="F2738" s="147"/>
      <c r="G2738" s="147"/>
      <c r="H2738" s="147"/>
      <c r="I2738" s="147"/>
      <c r="J2738" s="147"/>
      <c r="BE2738" s="151">
        <v>2034</v>
      </c>
      <c r="BF2738" s="164">
        <f t="shared" si="1087"/>
        <v>13.011199999999612</v>
      </c>
      <c r="BG2738" s="177">
        <f t="shared" si="1088"/>
        <v>7.1835974893373081E-2</v>
      </c>
      <c r="BH2738" s="178">
        <f t="shared" si="1089"/>
        <v>1.5524519394814751E-4</v>
      </c>
      <c r="BI2738" s="179" t="str">
        <f t="shared" si="1090"/>
        <v/>
      </c>
      <c r="BJ2738" s="179" t="str">
        <f t="shared" si="1086"/>
        <v/>
      </c>
    </row>
    <row r="2739" spans="2:62" ht="20.100000000000001" customHeight="1" x14ac:dyDescent="0.25">
      <c r="B2739" s="147"/>
      <c r="C2739" s="147"/>
      <c r="D2739" s="147"/>
      <c r="E2739" s="147"/>
      <c r="F2739" s="147"/>
      <c r="G2739" s="147"/>
      <c r="H2739" s="147"/>
      <c r="I2739" s="147"/>
      <c r="J2739" s="147"/>
      <c r="BE2739" s="151">
        <v>2035</v>
      </c>
      <c r="BF2739" s="164">
        <f t="shared" si="1087"/>
        <v>13.017599999999611</v>
      </c>
      <c r="BG2739" s="177">
        <f t="shared" si="1088"/>
        <v>7.1680729699424933E-2</v>
      </c>
      <c r="BH2739" s="178">
        <f t="shared" si="1089"/>
        <v>1.5493952334873218E-4</v>
      </c>
      <c r="BI2739" s="179" t="str">
        <f t="shared" si="1090"/>
        <v/>
      </c>
      <c r="BJ2739" s="179" t="str">
        <f t="shared" si="1086"/>
        <v/>
      </c>
    </row>
    <row r="2740" spans="2:62" ht="20.100000000000001" customHeight="1" x14ac:dyDescent="0.25">
      <c r="B2740" s="147"/>
      <c r="C2740" s="147"/>
      <c r="D2740" s="147"/>
      <c r="E2740" s="147"/>
      <c r="F2740" s="147"/>
      <c r="G2740" s="147"/>
      <c r="H2740" s="147"/>
      <c r="I2740" s="147"/>
      <c r="J2740" s="147"/>
      <c r="BE2740" s="151">
        <v>2036</v>
      </c>
      <c r="BF2740" s="164">
        <f t="shared" si="1087"/>
        <v>13.02399999999961</v>
      </c>
      <c r="BG2740" s="177">
        <f t="shared" si="1088"/>
        <v>7.1525790176076201E-2</v>
      </c>
      <c r="BH2740" s="178">
        <f t="shared" si="1089"/>
        <v>1.5463436120401186E-4</v>
      </c>
      <c r="BI2740" s="179" t="str">
        <f t="shared" si="1090"/>
        <v/>
      </c>
      <c r="BJ2740" s="179" t="str">
        <f t="shared" si="1086"/>
        <v/>
      </c>
    </row>
    <row r="2741" spans="2:62" ht="20.100000000000001" customHeight="1" x14ac:dyDescent="0.25">
      <c r="B2741" s="147"/>
      <c r="C2741" s="147"/>
      <c r="D2741" s="147"/>
      <c r="E2741" s="147"/>
      <c r="F2741" s="147"/>
      <c r="G2741" s="147"/>
      <c r="H2741" s="147"/>
      <c r="I2741" s="147"/>
      <c r="J2741" s="147"/>
      <c r="BE2741" s="151">
        <v>2037</v>
      </c>
      <c r="BF2741" s="164">
        <f t="shared" si="1087"/>
        <v>13.030399999999609</v>
      </c>
      <c r="BG2741" s="177">
        <f t="shared" si="1088"/>
        <v>7.1371155814872189E-2</v>
      </c>
      <c r="BH2741" s="178">
        <f t="shared" si="1089"/>
        <v>1.5432970697250303E-4</v>
      </c>
      <c r="BI2741" s="179" t="str">
        <f t="shared" si="1090"/>
        <v/>
      </c>
      <c r="BJ2741" s="179" t="str">
        <f t="shared" si="1086"/>
        <v/>
      </c>
    </row>
    <row r="2742" spans="2:62" ht="20.100000000000001" customHeight="1" x14ac:dyDescent="0.25">
      <c r="B2742" s="147"/>
      <c r="C2742" s="147"/>
      <c r="D2742" s="147"/>
      <c r="E2742" s="147"/>
      <c r="F2742" s="147"/>
      <c r="G2742" s="147"/>
      <c r="H2742" s="147"/>
      <c r="I2742" s="147"/>
      <c r="J2742" s="147"/>
      <c r="BE2742" s="151">
        <v>2038</v>
      </c>
      <c r="BF2742" s="164">
        <f t="shared" si="1087"/>
        <v>13.036799999999609</v>
      </c>
      <c r="BG2742" s="177">
        <f t="shared" si="1088"/>
        <v>7.1216826107899686E-2</v>
      </c>
      <c r="BH2742" s="178">
        <f t="shared" si="1089"/>
        <v>1.5402556011177848E-4</v>
      </c>
      <c r="BI2742" s="179" t="str">
        <f t="shared" si="1090"/>
        <v/>
      </c>
      <c r="BJ2742" s="179" t="str">
        <f t="shared" si="1086"/>
        <v/>
      </c>
    </row>
    <row r="2743" spans="2:62" ht="20.100000000000001" customHeight="1" x14ac:dyDescent="0.25">
      <c r="B2743" s="147"/>
      <c r="C2743" s="147"/>
      <c r="D2743" s="147"/>
      <c r="E2743" s="147"/>
      <c r="F2743" s="147"/>
      <c r="G2743" s="147"/>
      <c r="H2743" s="147"/>
      <c r="I2743" s="147"/>
      <c r="J2743" s="147"/>
      <c r="BE2743" s="151">
        <v>2039</v>
      </c>
      <c r="BF2743" s="164">
        <f t="shared" si="1087"/>
        <v>13.043199999999608</v>
      </c>
      <c r="BG2743" s="177">
        <f t="shared" si="1088"/>
        <v>7.1062800547787908E-2</v>
      </c>
      <c r="BH2743" s="178">
        <f t="shared" si="1089"/>
        <v>1.5372192007948038E-4</v>
      </c>
      <c r="BI2743" s="179" t="str">
        <f t="shared" si="1090"/>
        <v/>
      </c>
      <c r="BJ2743" s="179" t="str">
        <f t="shared" si="1086"/>
        <v/>
      </c>
    </row>
    <row r="2744" spans="2:62" ht="20.100000000000001" customHeight="1" x14ac:dyDescent="0.25">
      <c r="B2744" s="147"/>
      <c r="C2744" s="147"/>
      <c r="D2744" s="147"/>
      <c r="E2744" s="147"/>
      <c r="F2744" s="147"/>
      <c r="G2744" s="147"/>
      <c r="H2744" s="147"/>
      <c r="I2744" s="147"/>
      <c r="J2744" s="147"/>
      <c r="BE2744" s="151">
        <v>2040</v>
      </c>
      <c r="BF2744" s="164">
        <f t="shared" si="1087"/>
        <v>13.049599999999607</v>
      </c>
      <c r="BG2744" s="177">
        <f t="shared" si="1088"/>
        <v>7.0909078627708427E-2</v>
      </c>
      <c r="BH2744" s="178">
        <f t="shared" si="1089"/>
        <v>1.5341878633221007E-4</v>
      </c>
      <c r="BI2744" s="179" t="str">
        <f t="shared" si="1090"/>
        <v/>
      </c>
      <c r="BJ2744" s="179" t="str">
        <f t="shared" si="1086"/>
        <v/>
      </c>
    </row>
    <row r="2745" spans="2:62" ht="20.100000000000001" customHeight="1" x14ac:dyDescent="0.25">
      <c r="B2745" s="147"/>
      <c r="C2745" s="147"/>
      <c r="D2745" s="147"/>
      <c r="E2745" s="147"/>
      <c r="F2745" s="147"/>
      <c r="G2745" s="147"/>
      <c r="H2745" s="147"/>
      <c r="I2745" s="147"/>
      <c r="J2745" s="147"/>
      <c r="BE2745" s="151">
        <v>2041</v>
      </c>
      <c r="BF2745" s="164">
        <f t="shared" si="1087"/>
        <v>13.055999999999607</v>
      </c>
      <c r="BG2745" s="177">
        <f t="shared" si="1088"/>
        <v>7.0755659841376217E-2</v>
      </c>
      <c r="BH2745" s="178">
        <f t="shared" si="1089"/>
        <v>1.5311615832658276E-4</v>
      </c>
      <c r="BI2745" s="179" t="str">
        <f t="shared" si="1090"/>
        <v/>
      </c>
      <c r="BJ2745" s="179" t="str">
        <f t="shared" si="1086"/>
        <v/>
      </c>
    </row>
    <row r="2746" spans="2:62" ht="20.100000000000001" customHeight="1" x14ac:dyDescent="0.25">
      <c r="B2746" s="147"/>
      <c r="C2746" s="147"/>
      <c r="D2746" s="147"/>
      <c r="E2746" s="147"/>
      <c r="F2746" s="147"/>
      <c r="G2746" s="147"/>
      <c r="H2746" s="147"/>
      <c r="I2746" s="147"/>
      <c r="J2746" s="147"/>
      <c r="BE2746" s="151">
        <v>2042</v>
      </c>
      <c r="BF2746" s="164">
        <f t="shared" si="1087"/>
        <v>13.062399999999606</v>
      </c>
      <c r="BG2746" s="177">
        <f t="shared" si="1088"/>
        <v>7.0602543683049634E-2</v>
      </c>
      <c r="BH2746" s="178">
        <f t="shared" si="1089"/>
        <v>1.528140355180202E-4</v>
      </c>
      <c r="BI2746" s="179" t="str">
        <f t="shared" si="1090"/>
        <v/>
      </c>
      <c r="BJ2746" s="179" t="str">
        <f t="shared" si="1086"/>
        <v/>
      </c>
    </row>
    <row r="2747" spans="2:62" ht="20.100000000000001" customHeight="1" x14ac:dyDescent="0.25">
      <c r="B2747" s="147"/>
      <c r="C2747" s="147"/>
      <c r="D2747" s="147"/>
      <c r="E2747" s="147"/>
      <c r="F2747" s="147"/>
      <c r="G2747" s="147"/>
      <c r="H2747" s="147"/>
      <c r="I2747" s="147"/>
      <c r="J2747" s="147"/>
      <c r="BE2747" s="151">
        <v>2043</v>
      </c>
      <c r="BF2747" s="164">
        <f t="shared" si="1087"/>
        <v>13.068799999999605</v>
      </c>
      <c r="BG2747" s="177">
        <f t="shared" si="1088"/>
        <v>7.0449729647531614E-2</v>
      </c>
      <c r="BH2747" s="178">
        <f t="shared" si="1089"/>
        <v>1.5251241736215226E-4</v>
      </c>
      <c r="BI2747" s="179" t="str">
        <f t="shared" si="1090"/>
        <v/>
      </c>
      <c r="BJ2747" s="179" t="str">
        <f t="shared" si="1086"/>
        <v/>
      </c>
    </row>
    <row r="2748" spans="2:62" ht="20.100000000000001" customHeight="1" x14ac:dyDescent="0.25">
      <c r="B2748" s="147"/>
      <c r="C2748" s="147"/>
      <c r="D2748" s="147"/>
      <c r="E2748" s="147"/>
      <c r="F2748" s="147"/>
      <c r="G2748" s="147"/>
      <c r="H2748" s="147"/>
      <c r="I2748" s="147"/>
      <c r="J2748" s="147"/>
      <c r="BE2748" s="151">
        <v>2044</v>
      </c>
      <c r="BF2748" s="164">
        <f t="shared" si="1087"/>
        <v>13.075199999999604</v>
      </c>
      <c r="BG2748" s="177">
        <f t="shared" si="1088"/>
        <v>7.0297217230169462E-2</v>
      </c>
      <c r="BH2748" s="178">
        <f t="shared" si="1089"/>
        <v>1.522113033135819E-4</v>
      </c>
      <c r="BI2748" s="179" t="str">
        <f t="shared" si="1090"/>
        <v/>
      </c>
      <c r="BJ2748" s="179" t="str">
        <f t="shared" si="1086"/>
        <v/>
      </c>
    </row>
    <row r="2749" spans="2:62" ht="20.100000000000001" customHeight="1" x14ac:dyDescent="0.25">
      <c r="B2749" s="147"/>
      <c r="C2749" s="147"/>
      <c r="D2749" s="147"/>
      <c r="E2749" s="147"/>
      <c r="F2749" s="147"/>
      <c r="G2749" s="147"/>
      <c r="H2749" s="147"/>
      <c r="I2749" s="147"/>
      <c r="J2749" s="147"/>
      <c r="BE2749" s="151">
        <v>2045</v>
      </c>
      <c r="BF2749" s="164">
        <f t="shared" si="1087"/>
        <v>13.081599999999604</v>
      </c>
      <c r="BG2749" s="177">
        <f t="shared" si="1088"/>
        <v>7.014500592685588E-2</v>
      </c>
      <c r="BH2749" s="178">
        <f t="shared" si="1089"/>
        <v>1.5191069282680103E-4</v>
      </c>
      <c r="BI2749" s="179" t="str">
        <f t="shared" si="1090"/>
        <v/>
      </c>
      <c r="BJ2749" s="179" t="str">
        <f t="shared" si="1086"/>
        <v/>
      </c>
    </row>
    <row r="2750" spans="2:62" ht="20.100000000000001" customHeight="1" x14ac:dyDescent="0.25">
      <c r="B2750" s="147"/>
      <c r="C2750" s="147"/>
      <c r="D2750" s="147"/>
      <c r="E2750" s="147"/>
      <c r="F2750" s="147"/>
      <c r="G2750" s="147"/>
      <c r="H2750" s="147"/>
      <c r="I2750" s="147"/>
      <c r="J2750" s="147"/>
      <c r="BE2750" s="151">
        <v>2046</v>
      </c>
      <c r="BF2750" s="164">
        <f t="shared" si="1087"/>
        <v>13.087999999999603</v>
      </c>
      <c r="BG2750" s="177">
        <f t="shared" si="1088"/>
        <v>6.9993095234029079E-2</v>
      </c>
      <c r="BH2750" s="178">
        <f t="shared" si="1089"/>
        <v>1.516105853554689E-4</v>
      </c>
      <c r="BI2750" s="179" t="str">
        <f t="shared" si="1090"/>
        <v/>
      </c>
      <c r="BJ2750" s="179" t="str">
        <f t="shared" si="1086"/>
        <v/>
      </c>
    </row>
    <row r="2751" spans="2:62" ht="20.100000000000001" customHeight="1" x14ac:dyDescent="0.25">
      <c r="B2751" s="147"/>
      <c r="C2751" s="147"/>
      <c r="D2751" s="147"/>
      <c r="E2751" s="147"/>
      <c r="F2751" s="147"/>
      <c r="G2751" s="147"/>
      <c r="H2751" s="147"/>
      <c r="I2751" s="147"/>
      <c r="J2751" s="147"/>
      <c r="BE2751" s="151">
        <v>2047</v>
      </c>
      <c r="BF2751" s="164">
        <f t="shared" si="1087"/>
        <v>13.094399999999602</v>
      </c>
      <c r="BG2751" s="177">
        <f t="shared" si="1088"/>
        <v>6.984148464867361E-2</v>
      </c>
      <c r="BH2751" s="178">
        <f t="shared" si="1089"/>
        <v>1.5131098035307822E-4</v>
      </c>
      <c r="BI2751" s="179" t="str">
        <f t="shared" si="1090"/>
        <v/>
      </c>
      <c r="BJ2751" s="179" t="str">
        <f t="shared" si="1086"/>
        <v/>
      </c>
    </row>
    <row r="2752" spans="2:62" ht="20.100000000000001" customHeight="1" x14ac:dyDescent="0.25">
      <c r="B2752" s="147"/>
      <c r="C2752" s="147"/>
      <c r="D2752" s="147"/>
      <c r="E2752" s="147"/>
      <c r="F2752" s="147"/>
      <c r="G2752" s="147"/>
      <c r="H2752" s="147"/>
      <c r="I2752" s="147"/>
      <c r="J2752" s="147"/>
      <c r="BE2752" s="151">
        <v>2048</v>
      </c>
      <c r="BF2752" s="164">
        <f t="shared" si="1087"/>
        <v>13.100799999999602</v>
      </c>
      <c r="BG2752" s="177">
        <f t="shared" si="1088"/>
        <v>6.9690173668320532E-2</v>
      </c>
      <c r="BH2752" s="178">
        <f t="shared" si="1089"/>
        <v>1.5101187727241394E-4</v>
      </c>
      <c r="BI2752" s="179" t="str">
        <f t="shared" si="1090"/>
        <v/>
      </c>
      <c r="BJ2752" s="179" t="str">
        <f t="shared" si="1086"/>
        <v/>
      </c>
    </row>
    <row r="2753" spans="2:62" ht="20.100000000000001" customHeight="1" x14ac:dyDescent="0.25">
      <c r="B2753" s="147"/>
      <c r="C2753" s="147"/>
      <c r="D2753" s="147"/>
      <c r="E2753" s="147"/>
      <c r="F2753" s="147"/>
      <c r="G2753" s="147"/>
      <c r="H2753" s="147"/>
      <c r="I2753" s="147"/>
      <c r="J2753" s="147"/>
      <c r="BE2753" s="151">
        <v>2049</v>
      </c>
      <c r="BF2753" s="164">
        <f t="shared" si="1087"/>
        <v>13.107199999999601</v>
      </c>
      <c r="BG2753" s="177">
        <f t="shared" si="1088"/>
        <v>6.9539161791048118E-2</v>
      </c>
      <c r="BH2753" s="178">
        <f t="shared" si="1089"/>
        <v>1.5071327556608061E-4</v>
      </c>
      <c r="BI2753" s="179" t="str">
        <f t="shared" si="1090"/>
        <v/>
      </c>
      <c r="BJ2753" s="179" t="str">
        <f t="shared" ref="BJ2753:BJ2816" si="1091">IF($BG2753&lt;(1-$BC$717),$BH2753,"")</f>
        <v/>
      </c>
    </row>
    <row r="2754" spans="2:62" ht="20.100000000000001" customHeight="1" x14ac:dyDescent="0.25">
      <c r="B2754" s="147"/>
      <c r="C2754" s="147"/>
      <c r="D2754" s="147"/>
      <c r="E2754" s="147"/>
      <c r="F2754" s="147"/>
      <c r="G2754" s="147"/>
      <c r="H2754" s="147"/>
      <c r="I2754" s="147"/>
      <c r="J2754" s="147"/>
      <c r="BE2754" s="151">
        <v>2050</v>
      </c>
      <c r="BF2754" s="164">
        <f t="shared" ref="BF2754:BF2817" si="1092">BF2753+$BI$702</f>
        <v>13.1135999999996</v>
      </c>
      <c r="BG2754" s="177">
        <f t="shared" ref="BG2754:BG2817" si="1093">_xlfn.CHISQ.DIST.RT(BF2754,7)</f>
        <v>6.9388448515482037E-2</v>
      </c>
      <c r="BH2754" s="178">
        <f t="shared" ref="BH2754:BH2817" si="1094">BG2754-BG2755</f>
        <v>1.5041517468571131E-4</v>
      </c>
      <c r="BI2754" s="179" t="str">
        <f t="shared" ref="BI2754:BI2817" si="1095">IF(BG2754&lt;(1-$BC$709),BH2754,"")</f>
        <v/>
      </c>
      <c r="BJ2754" s="179" t="str">
        <f t="shared" si="1091"/>
        <v/>
      </c>
    </row>
    <row r="2755" spans="2:62" ht="20.100000000000001" customHeight="1" x14ac:dyDescent="0.25">
      <c r="B2755" s="147"/>
      <c r="C2755" s="147"/>
      <c r="D2755" s="147"/>
      <c r="E2755" s="147"/>
      <c r="F2755" s="147"/>
      <c r="G2755" s="147"/>
      <c r="H2755" s="147"/>
      <c r="I2755" s="147"/>
      <c r="J2755" s="147"/>
      <c r="BE2755" s="151">
        <v>2051</v>
      </c>
      <c r="BF2755" s="164">
        <f t="shared" si="1092"/>
        <v>13.1199999999996</v>
      </c>
      <c r="BG2755" s="177">
        <f t="shared" si="1093"/>
        <v>6.9238033340796326E-2</v>
      </c>
      <c r="BH2755" s="178">
        <f t="shared" si="1094"/>
        <v>1.5011757408311954E-4</v>
      </c>
      <c r="BI2755" s="179" t="str">
        <f t="shared" si="1095"/>
        <v/>
      </c>
      <c r="BJ2755" s="179" t="str">
        <f t="shared" si="1091"/>
        <v/>
      </c>
    </row>
    <row r="2756" spans="2:62" ht="20.100000000000001" customHeight="1" x14ac:dyDescent="0.25">
      <c r="B2756" s="147"/>
      <c r="C2756" s="147"/>
      <c r="D2756" s="147"/>
      <c r="E2756" s="147"/>
      <c r="F2756" s="147"/>
      <c r="G2756" s="147"/>
      <c r="H2756" s="147"/>
      <c r="I2756" s="147"/>
      <c r="J2756" s="147"/>
      <c r="BE2756" s="151">
        <v>2052</v>
      </c>
      <c r="BF2756" s="164">
        <f t="shared" si="1092"/>
        <v>13.126399999999599</v>
      </c>
      <c r="BG2756" s="177">
        <f t="shared" si="1093"/>
        <v>6.9087915766713207E-2</v>
      </c>
      <c r="BH2756" s="178">
        <f t="shared" si="1094"/>
        <v>1.4982047320909186E-4</v>
      </c>
      <c r="BI2756" s="179" t="str">
        <f t="shared" si="1095"/>
        <v/>
      </c>
      <c r="BJ2756" s="179" t="str">
        <f t="shared" si="1091"/>
        <v/>
      </c>
    </row>
    <row r="2757" spans="2:62" ht="20.100000000000001" customHeight="1" x14ac:dyDescent="0.25">
      <c r="B2757" s="147"/>
      <c r="C2757" s="147"/>
      <c r="D2757" s="147"/>
      <c r="E2757" s="147"/>
      <c r="F2757" s="147"/>
      <c r="G2757" s="147"/>
      <c r="H2757" s="147"/>
      <c r="I2757" s="147"/>
      <c r="J2757" s="147"/>
      <c r="BE2757" s="151">
        <v>2053</v>
      </c>
      <c r="BF2757" s="164">
        <f t="shared" si="1092"/>
        <v>13.132799999999598</v>
      </c>
      <c r="BG2757" s="177">
        <f t="shared" si="1093"/>
        <v>6.8938095293504115E-2</v>
      </c>
      <c r="BH2757" s="178">
        <f t="shared" si="1094"/>
        <v>1.4952387151437319E-4</v>
      </c>
      <c r="BI2757" s="179" t="str">
        <f t="shared" si="1095"/>
        <v/>
      </c>
      <c r="BJ2757" s="179" t="str">
        <f t="shared" si="1091"/>
        <v/>
      </c>
    </row>
    <row r="2758" spans="2:62" ht="20.100000000000001" customHeight="1" x14ac:dyDescent="0.25">
      <c r="B2758" s="147"/>
      <c r="C2758" s="147"/>
      <c r="D2758" s="147"/>
      <c r="E2758" s="147"/>
      <c r="F2758" s="147"/>
      <c r="G2758" s="147"/>
      <c r="H2758" s="147"/>
      <c r="I2758" s="147"/>
      <c r="J2758" s="147"/>
      <c r="BE2758" s="151">
        <v>2054</v>
      </c>
      <c r="BF2758" s="164">
        <f t="shared" si="1092"/>
        <v>13.139199999999597</v>
      </c>
      <c r="BG2758" s="177">
        <f t="shared" si="1093"/>
        <v>6.8788571421989742E-2</v>
      </c>
      <c r="BH2758" s="178">
        <f t="shared" si="1094"/>
        <v>1.4922776844904229E-4</v>
      </c>
      <c r="BI2758" s="179" t="str">
        <f t="shared" si="1095"/>
        <v/>
      </c>
      <c r="BJ2758" s="179" t="str">
        <f t="shared" si="1091"/>
        <v/>
      </c>
    </row>
    <row r="2759" spans="2:62" ht="20.100000000000001" customHeight="1" x14ac:dyDescent="0.25">
      <c r="B2759" s="147"/>
      <c r="C2759" s="147"/>
      <c r="D2759" s="147"/>
      <c r="E2759" s="147"/>
      <c r="F2759" s="147"/>
      <c r="G2759" s="147"/>
      <c r="H2759" s="147"/>
      <c r="I2759" s="147"/>
      <c r="J2759" s="147"/>
      <c r="BE2759" s="151">
        <v>2055</v>
      </c>
      <c r="BF2759" s="164">
        <f t="shared" si="1092"/>
        <v>13.145599999999597</v>
      </c>
      <c r="BG2759" s="177">
        <f t="shared" si="1093"/>
        <v>6.8639343653540699E-2</v>
      </c>
      <c r="BH2759" s="178">
        <f t="shared" si="1094"/>
        <v>1.4893216346278937E-4</v>
      </c>
      <c r="BI2759" s="179" t="str">
        <f t="shared" si="1095"/>
        <v/>
      </c>
      <c r="BJ2759" s="179" t="str">
        <f t="shared" si="1091"/>
        <v/>
      </c>
    </row>
    <row r="2760" spans="2:62" ht="20.100000000000001" customHeight="1" x14ac:dyDescent="0.25">
      <c r="B2760" s="147"/>
      <c r="C2760" s="147"/>
      <c r="D2760" s="147"/>
      <c r="E2760" s="147"/>
      <c r="F2760" s="147"/>
      <c r="G2760" s="147"/>
      <c r="H2760" s="147"/>
      <c r="I2760" s="147"/>
      <c r="J2760" s="147"/>
      <c r="BE2760" s="151">
        <v>2056</v>
      </c>
      <c r="BF2760" s="164">
        <f t="shared" si="1092"/>
        <v>13.151999999999596</v>
      </c>
      <c r="BG2760" s="177">
        <f t="shared" si="1093"/>
        <v>6.849041149007791E-2</v>
      </c>
      <c r="BH2760" s="178">
        <f t="shared" si="1094"/>
        <v>1.4863705600497157E-4</v>
      </c>
      <c r="BI2760" s="179" t="str">
        <f t="shared" si="1095"/>
        <v/>
      </c>
      <c r="BJ2760" s="179" t="str">
        <f t="shared" si="1091"/>
        <v/>
      </c>
    </row>
    <row r="2761" spans="2:62" ht="20.100000000000001" customHeight="1" x14ac:dyDescent="0.25">
      <c r="B2761" s="147"/>
      <c r="C2761" s="147"/>
      <c r="D2761" s="147"/>
      <c r="E2761" s="147"/>
      <c r="F2761" s="147"/>
      <c r="G2761" s="147"/>
      <c r="H2761" s="147"/>
      <c r="I2761" s="147"/>
      <c r="J2761" s="147"/>
      <c r="BE2761" s="151">
        <v>2057</v>
      </c>
      <c r="BF2761" s="164">
        <f t="shared" si="1092"/>
        <v>13.158399999999595</v>
      </c>
      <c r="BG2761" s="177">
        <f t="shared" si="1093"/>
        <v>6.8341774434072938E-2</v>
      </c>
      <c r="BH2761" s="178">
        <f t="shared" si="1094"/>
        <v>1.4834244552436315E-4</v>
      </c>
      <c r="BI2761" s="179" t="str">
        <f t="shared" si="1095"/>
        <v/>
      </c>
      <c r="BJ2761" s="179" t="str">
        <f t="shared" si="1091"/>
        <v/>
      </c>
    </row>
    <row r="2762" spans="2:62" ht="20.100000000000001" customHeight="1" x14ac:dyDescent="0.25">
      <c r="B2762" s="147"/>
      <c r="C2762" s="147"/>
      <c r="D2762" s="147"/>
      <c r="E2762" s="147"/>
      <c r="F2762" s="147"/>
      <c r="G2762" s="147"/>
      <c r="H2762" s="147"/>
      <c r="I2762" s="147"/>
      <c r="J2762" s="147"/>
      <c r="BE2762" s="151">
        <v>2058</v>
      </c>
      <c r="BF2762" s="164">
        <f t="shared" si="1092"/>
        <v>13.164799999999595</v>
      </c>
      <c r="BG2762" s="177">
        <f t="shared" si="1093"/>
        <v>6.8193431988548575E-2</v>
      </c>
      <c r="BH2762" s="178">
        <f t="shared" si="1094"/>
        <v>1.480483314694192E-4</v>
      </c>
      <c r="BI2762" s="179" t="str">
        <f t="shared" si="1095"/>
        <v/>
      </c>
      <c r="BJ2762" s="179" t="str">
        <f t="shared" si="1091"/>
        <v/>
      </c>
    </row>
    <row r="2763" spans="2:62" ht="20.100000000000001" customHeight="1" x14ac:dyDescent="0.25">
      <c r="B2763" s="147"/>
      <c r="C2763" s="147"/>
      <c r="D2763" s="147"/>
      <c r="E2763" s="147"/>
      <c r="F2763" s="147"/>
      <c r="G2763" s="147"/>
      <c r="H2763" s="147"/>
      <c r="I2763" s="147"/>
      <c r="J2763" s="147"/>
      <c r="BE2763" s="151">
        <v>2059</v>
      </c>
      <c r="BF2763" s="164">
        <f t="shared" si="1092"/>
        <v>13.171199999999594</v>
      </c>
      <c r="BG2763" s="177">
        <f t="shared" si="1093"/>
        <v>6.8045383657079156E-2</v>
      </c>
      <c r="BH2763" s="178">
        <f t="shared" si="1094"/>
        <v>1.4775471328810907E-4</v>
      </c>
      <c r="BI2763" s="179" t="str">
        <f t="shared" si="1095"/>
        <v/>
      </c>
      <c r="BJ2763" s="179" t="str">
        <f t="shared" si="1091"/>
        <v/>
      </c>
    </row>
    <row r="2764" spans="2:62" ht="20.100000000000001" customHeight="1" x14ac:dyDescent="0.25">
      <c r="B2764" s="147"/>
      <c r="C2764" s="147"/>
      <c r="D2764" s="147"/>
      <c r="E2764" s="147"/>
      <c r="F2764" s="147"/>
      <c r="G2764" s="147"/>
      <c r="H2764" s="147"/>
      <c r="I2764" s="147"/>
      <c r="J2764" s="147"/>
      <c r="BE2764" s="151">
        <v>2060</v>
      </c>
      <c r="BF2764" s="164">
        <f t="shared" si="1092"/>
        <v>13.177599999999593</v>
      </c>
      <c r="BG2764" s="177">
        <f t="shared" si="1093"/>
        <v>6.7897628943791047E-2</v>
      </c>
      <c r="BH2764" s="178">
        <f t="shared" si="1094"/>
        <v>1.4746159042808293E-4</v>
      </c>
      <c r="BI2764" s="179" t="str">
        <f t="shared" si="1095"/>
        <v/>
      </c>
      <c r="BJ2764" s="179" t="str">
        <f t="shared" si="1091"/>
        <v/>
      </c>
    </row>
    <row r="2765" spans="2:62" ht="20.100000000000001" customHeight="1" x14ac:dyDescent="0.25">
      <c r="B2765" s="147"/>
      <c r="C2765" s="147"/>
      <c r="D2765" s="147"/>
      <c r="E2765" s="147"/>
      <c r="F2765" s="147"/>
      <c r="G2765" s="147"/>
      <c r="H2765" s="147"/>
      <c r="I2765" s="147"/>
      <c r="J2765" s="147"/>
      <c r="BE2765" s="151">
        <v>2061</v>
      </c>
      <c r="BF2765" s="164">
        <f t="shared" si="1092"/>
        <v>13.183999999999592</v>
      </c>
      <c r="BG2765" s="177">
        <f t="shared" si="1093"/>
        <v>6.7750167353362964E-2</v>
      </c>
      <c r="BH2765" s="178">
        <f t="shared" si="1094"/>
        <v>1.4716896233650523E-4</v>
      </c>
      <c r="BI2765" s="179" t="str">
        <f t="shared" si="1095"/>
        <v/>
      </c>
      <c r="BJ2765" s="179" t="str">
        <f t="shared" si="1091"/>
        <v/>
      </c>
    </row>
    <row r="2766" spans="2:62" ht="20.100000000000001" customHeight="1" x14ac:dyDescent="0.25">
      <c r="B2766" s="147"/>
      <c r="C2766" s="147"/>
      <c r="D2766" s="147"/>
      <c r="E2766" s="147"/>
      <c r="F2766" s="147"/>
      <c r="G2766" s="147"/>
      <c r="H2766" s="147"/>
      <c r="I2766" s="147"/>
      <c r="J2766" s="147"/>
      <c r="BE2766" s="151">
        <v>2062</v>
      </c>
      <c r="BF2766" s="164">
        <f t="shared" si="1092"/>
        <v>13.190399999999592</v>
      </c>
      <c r="BG2766" s="177">
        <f t="shared" si="1093"/>
        <v>6.7602998391026459E-2</v>
      </c>
      <c r="BH2766" s="178">
        <f t="shared" si="1094"/>
        <v>1.4687682846009631E-4</v>
      </c>
      <c r="BI2766" s="179" t="str">
        <f t="shared" si="1095"/>
        <v/>
      </c>
      <c r="BJ2766" s="179" t="str">
        <f t="shared" si="1091"/>
        <v/>
      </c>
    </row>
    <row r="2767" spans="2:62" ht="20.100000000000001" customHeight="1" x14ac:dyDescent="0.25">
      <c r="B2767" s="147"/>
      <c r="C2767" s="147"/>
      <c r="D2767" s="147"/>
      <c r="E2767" s="147"/>
      <c r="F2767" s="147"/>
      <c r="G2767" s="147"/>
      <c r="H2767" s="147"/>
      <c r="I2767" s="147"/>
      <c r="J2767" s="147"/>
      <c r="BE2767" s="151">
        <v>2063</v>
      </c>
      <c r="BF2767" s="164">
        <f t="shared" si="1092"/>
        <v>13.196799999999591</v>
      </c>
      <c r="BG2767" s="177">
        <f t="shared" si="1093"/>
        <v>6.7456121562566362E-2</v>
      </c>
      <c r="BH2767" s="178">
        <f t="shared" si="1094"/>
        <v>1.4658518824541E-4</v>
      </c>
      <c r="BI2767" s="179" t="str">
        <f t="shared" si="1095"/>
        <v/>
      </c>
      <c r="BJ2767" s="179" t="str">
        <f t="shared" si="1091"/>
        <v/>
      </c>
    </row>
    <row r="2768" spans="2:62" ht="20.100000000000001" customHeight="1" x14ac:dyDescent="0.25">
      <c r="B2768" s="147"/>
      <c r="C2768" s="147"/>
      <c r="D2768" s="147"/>
      <c r="E2768" s="147"/>
      <c r="F2768" s="147"/>
      <c r="G2768" s="147"/>
      <c r="H2768" s="147"/>
      <c r="I2768" s="147"/>
      <c r="J2768" s="147"/>
      <c r="BE2768" s="151">
        <v>2064</v>
      </c>
      <c r="BF2768" s="164">
        <f t="shared" si="1092"/>
        <v>13.20319999999959</v>
      </c>
      <c r="BG2768" s="177">
        <f t="shared" si="1093"/>
        <v>6.7309536374320952E-2</v>
      </c>
      <c r="BH2768" s="178">
        <f t="shared" si="1094"/>
        <v>1.462940411382091E-4</v>
      </c>
      <c r="BI2768" s="179" t="str">
        <f t="shared" si="1095"/>
        <v/>
      </c>
      <c r="BJ2768" s="179" t="str">
        <f t="shared" si="1091"/>
        <v/>
      </c>
    </row>
    <row r="2769" spans="2:62" ht="20.100000000000001" customHeight="1" x14ac:dyDescent="0.25">
      <c r="B2769" s="147"/>
      <c r="C2769" s="147"/>
      <c r="D2769" s="147"/>
      <c r="E2769" s="147"/>
      <c r="F2769" s="147"/>
      <c r="G2769" s="147"/>
      <c r="H2769" s="147"/>
      <c r="I2769" s="147"/>
      <c r="J2769" s="147"/>
      <c r="BE2769" s="151">
        <v>2065</v>
      </c>
      <c r="BF2769" s="164">
        <f t="shared" si="1092"/>
        <v>13.20959999999959</v>
      </c>
      <c r="BG2769" s="177">
        <f t="shared" si="1093"/>
        <v>6.7163242333182743E-2</v>
      </c>
      <c r="BH2769" s="178">
        <f t="shared" si="1094"/>
        <v>1.4600338658428413E-4</v>
      </c>
      <c r="BI2769" s="179" t="str">
        <f t="shared" si="1095"/>
        <v/>
      </c>
      <c r="BJ2769" s="179" t="str">
        <f t="shared" si="1091"/>
        <v/>
      </c>
    </row>
    <row r="2770" spans="2:62" ht="20.100000000000001" customHeight="1" x14ac:dyDescent="0.25">
      <c r="B2770" s="147"/>
      <c r="C2770" s="147"/>
      <c r="D2770" s="147"/>
      <c r="E2770" s="147"/>
      <c r="F2770" s="147"/>
      <c r="G2770" s="147"/>
      <c r="H2770" s="147"/>
      <c r="I2770" s="147"/>
      <c r="J2770" s="147"/>
      <c r="BE2770" s="151">
        <v>2066</v>
      </c>
      <c r="BF2770" s="164">
        <f t="shared" si="1092"/>
        <v>13.215999999999589</v>
      </c>
      <c r="BG2770" s="177">
        <f t="shared" si="1093"/>
        <v>6.7017238946598459E-2</v>
      </c>
      <c r="BH2770" s="178">
        <f t="shared" si="1094"/>
        <v>1.4571322402884279E-4</v>
      </c>
      <c r="BI2770" s="179" t="str">
        <f t="shared" si="1095"/>
        <v/>
      </c>
      <c r="BJ2770" s="179" t="str">
        <f t="shared" si="1091"/>
        <v/>
      </c>
    </row>
    <row r="2771" spans="2:62" ht="20.100000000000001" customHeight="1" x14ac:dyDescent="0.25">
      <c r="B2771" s="147"/>
      <c r="C2771" s="147"/>
      <c r="D2771" s="147"/>
      <c r="E2771" s="147"/>
      <c r="F2771" s="147"/>
      <c r="G2771" s="147"/>
      <c r="H2771" s="147"/>
      <c r="I2771" s="147"/>
      <c r="J2771" s="147"/>
      <c r="BE2771" s="151">
        <v>2067</v>
      </c>
      <c r="BF2771" s="164">
        <f t="shared" si="1092"/>
        <v>13.222399999999588</v>
      </c>
      <c r="BG2771" s="177">
        <f t="shared" si="1093"/>
        <v>6.6871525722569616E-2</v>
      </c>
      <c r="BH2771" s="178">
        <f t="shared" si="1094"/>
        <v>1.4542355291667641E-4</v>
      </c>
      <c r="BI2771" s="179" t="str">
        <f t="shared" si="1095"/>
        <v/>
      </c>
      <c r="BJ2771" s="179" t="str">
        <f t="shared" si="1091"/>
        <v/>
      </c>
    </row>
    <row r="2772" spans="2:62" ht="20.100000000000001" customHeight="1" x14ac:dyDescent="0.25">
      <c r="B2772" s="147"/>
      <c r="C2772" s="147"/>
      <c r="D2772" s="147"/>
      <c r="E2772" s="147"/>
      <c r="F2772" s="147"/>
      <c r="G2772" s="147"/>
      <c r="H2772" s="147"/>
      <c r="I2772" s="147"/>
      <c r="J2772" s="147"/>
      <c r="BE2772" s="151">
        <v>2068</v>
      </c>
      <c r="BF2772" s="164">
        <f t="shared" si="1092"/>
        <v>13.228799999999588</v>
      </c>
      <c r="BG2772" s="177">
        <f t="shared" si="1093"/>
        <v>6.672610216965294E-2</v>
      </c>
      <c r="BH2772" s="178">
        <f t="shared" si="1094"/>
        <v>1.4513437269218776E-4</v>
      </c>
      <c r="BI2772" s="179" t="str">
        <f t="shared" si="1095"/>
        <v/>
      </c>
      <c r="BJ2772" s="179" t="str">
        <f t="shared" si="1091"/>
        <v/>
      </c>
    </row>
    <row r="2773" spans="2:62" ht="20.100000000000001" customHeight="1" x14ac:dyDescent="0.25">
      <c r="B2773" s="147"/>
      <c r="C2773" s="147"/>
      <c r="D2773" s="147"/>
      <c r="E2773" s="147"/>
      <c r="F2773" s="147"/>
      <c r="G2773" s="147"/>
      <c r="H2773" s="147"/>
      <c r="I2773" s="147"/>
      <c r="J2773" s="147"/>
      <c r="BE2773" s="151">
        <v>2069</v>
      </c>
      <c r="BF2773" s="164">
        <f t="shared" si="1092"/>
        <v>13.235199999999587</v>
      </c>
      <c r="BG2773" s="177">
        <f t="shared" si="1093"/>
        <v>6.6580967796960752E-2</v>
      </c>
      <c r="BH2773" s="178">
        <f t="shared" si="1094"/>
        <v>1.4484568279966858E-4</v>
      </c>
      <c r="BI2773" s="179" t="str">
        <f t="shared" si="1095"/>
        <v/>
      </c>
      <c r="BJ2773" s="179" t="str">
        <f t="shared" si="1091"/>
        <v/>
      </c>
    </row>
    <row r="2774" spans="2:62" ht="20.100000000000001" customHeight="1" x14ac:dyDescent="0.25">
      <c r="B2774" s="147"/>
      <c r="C2774" s="147"/>
      <c r="D2774" s="147"/>
      <c r="E2774" s="147"/>
      <c r="F2774" s="147"/>
      <c r="G2774" s="147"/>
      <c r="H2774" s="147"/>
      <c r="I2774" s="147"/>
      <c r="J2774" s="147"/>
      <c r="BE2774" s="151">
        <v>2070</v>
      </c>
      <c r="BF2774" s="164">
        <f t="shared" si="1092"/>
        <v>13.241599999999586</v>
      </c>
      <c r="BG2774" s="177">
        <f t="shared" si="1093"/>
        <v>6.6436122114161084E-2</v>
      </c>
      <c r="BH2774" s="178">
        <f t="shared" si="1094"/>
        <v>1.4455748268274449E-4</v>
      </c>
      <c r="BI2774" s="179" t="str">
        <f t="shared" si="1095"/>
        <v/>
      </c>
      <c r="BJ2774" s="179" t="str">
        <f t="shared" si="1091"/>
        <v/>
      </c>
    </row>
    <row r="2775" spans="2:62" ht="20.100000000000001" customHeight="1" x14ac:dyDescent="0.25">
      <c r="B2775" s="147"/>
      <c r="C2775" s="147"/>
      <c r="D2775" s="147"/>
      <c r="E2775" s="147"/>
      <c r="F2775" s="147"/>
      <c r="G2775" s="147"/>
      <c r="H2775" s="147"/>
      <c r="I2775" s="147"/>
      <c r="J2775" s="147"/>
      <c r="BE2775" s="151">
        <v>2071</v>
      </c>
      <c r="BF2775" s="164">
        <f t="shared" si="1092"/>
        <v>13.247999999999585</v>
      </c>
      <c r="BG2775" s="177">
        <f t="shared" si="1093"/>
        <v>6.6291564631478339E-2</v>
      </c>
      <c r="BH2775" s="178">
        <f t="shared" si="1094"/>
        <v>1.4426977178479128E-4</v>
      </c>
      <c r="BI2775" s="179" t="str">
        <f t="shared" si="1095"/>
        <v/>
      </c>
      <c r="BJ2775" s="179" t="str">
        <f t="shared" si="1091"/>
        <v/>
      </c>
    </row>
    <row r="2776" spans="2:62" ht="20.100000000000001" customHeight="1" x14ac:dyDescent="0.25">
      <c r="B2776" s="147"/>
      <c r="C2776" s="147"/>
      <c r="D2776" s="147"/>
      <c r="E2776" s="147"/>
      <c r="F2776" s="147"/>
      <c r="G2776" s="147"/>
      <c r="H2776" s="147"/>
      <c r="I2776" s="147"/>
      <c r="J2776" s="147"/>
      <c r="BE2776" s="151">
        <v>2072</v>
      </c>
      <c r="BF2776" s="164">
        <f t="shared" si="1092"/>
        <v>13.254399999999585</v>
      </c>
      <c r="BG2776" s="177">
        <f t="shared" si="1093"/>
        <v>6.6147294859693548E-2</v>
      </c>
      <c r="BH2776" s="178">
        <f t="shared" si="1094"/>
        <v>1.4398254954890721E-4</v>
      </c>
      <c r="BI2776" s="179" t="str">
        <f t="shared" si="1095"/>
        <v/>
      </c>
      <c r="BJ2776" s="179" t="str">
        <f t="shared" si="1091"/>
        <v/>
      </c>
    </row>
    <row r="2777" spans="2:62" ht="20.100000000000001" customHeight="1" x14ac:dyDescent="0.25">
      <c r="B2777" s="147"/>
      <c r="C2777" s="147"/>
      <c r="D2777" s="147"/>
      <c r="E2777" s="147"/>
      <c r="F2777" s="147"/>
      <c r="G2777" s="147"/>
      <c r="H2777" s="147"/>
      <c r="I2777" s="147"/>
      <c r="J2777" s="147"/>
      <c r="BE2777" s="151">
        <v>2073</v>
      </c>
      <c r="BF2777" s="164">
        <f t="shared" si="1092"/>
        <v>13.260799999999584</v>
      </c>
      <c r="BG2777" s="177">
        <f t="shared" si="1093"/>
        <v>6.6003312310144641E-2</v>
      </c>
      <c r="BH2777" s="178">
        <f t="shared" si="1094"/>
        <v>1.4369581541770482E-4</v>
      </c>
      <c r="BI2777" s="179" t="str">
        <f t="shared" si="1095"/>
        <v/>
      </c>
      <c r="BJ2777" s="179" t="str">
        <f t="shared" si="1091"/>
        <v/>
      </c>
    </row>
    <row r="2778" spans="2:62" ht="20.100000000000001" customHeight="1" x14ac:dyDescent="0.25">
      <c r="B2778" s="147"/>
      <c r="C2778" s="147"/>
      <c r="D2778" s="147"/>
      <c r="E2778" s="147"/>
      <c r="F2778" s="147"/>
      <c r="G2778" s="147"/>
      <c r="H2778" s="147"/>
      <c r="I2778" s="147"/>
      <c r="J2778" s="147"/>
      <c r="BE2778" s="151">
        <v>2074</v>
      </c>
      <c r="BF2778" s="164">
        <f t="shared" si="1092"/>
        <v>13.267199999999583</v>
      </c>
      <c r="BG2778" s="177">
        <f t="shared" si="1093"/>
        <v>6.5859616494726936E-2</v>
      </c>
      <c r="BH2778" s="178">
        <f t="shared" si="1094"/>
        <v>1.4340956883356071E-4</v>
      </c>
      <c r="BI2778" s="179" t="str">
        <f t="shared" si="1095"/>
        <v/>
      </c>
      <c r="BJ2778" s="179" t="str">
        <f t="shared" si="1091"/>
        <v/>
      </c>
    </row>
    <row r="2779" spans="2:62" ht="20.100000000000001" customHeight="1" x14ac:dyDescent="0.25">
      <c r="B2779" s="147"/>
      <c r="C2779" s="147"/>
      <c r="D2779" s="147"/>
      <c r="E2779" s="147"/>
      <c r="F2779" s="147"/>
      <c r="G2779" s="147"/>
      <c r="H2779" s="147"/>
      <c r="I2779" s="147"/>
      <c r="J2779" s="147"/>
      <c r="BE2779" s="151">
        <v>2075</v>
      </c>
      <c r="BF2779" s="164">
        <f t="shared" si="1092"/>
        <v>13.273599999999583</v>
      </c>
      <c r="BG2779" s="177">
        <f t="shared" si="1093"/>
        <v>6.5716206925893375E-2</v>
      </c>
      <c r="BH2779" s="178">
        <f t="shared" si="1094"/>
        <v>1.431238092385323E-4</v>
      </c>
      <c r="BI2779" s="179" t="str">
        <f t="shared" si="1095"/>
        <v/>
      </c>
      <c r="BJ2779" s="179" t="str">
        <f t="shared" si="1091"/>
        <v/>
      </c>
    </row>
    <row r="2780" spans="2:62" ht="20.100000000000001" customHeight="1" x14ac:dyDescent="0.25">
      <c r="B2780" s="147"/>
      <c r="C2780" s="147"/>
      <c r="D2780" s="147"/>
      <c r="E2780" s="147"/>
      <c r="F2780" s="147"/>
      <c r="G2780" s="147"/>
      <c r="H2780" s="147"/>
      <c r="I2780" s="147"/>
      <c r="J2780" s="147"/>
      <c r="BE2780" s="151">
        <v>2076</v>
      </c>
      <c r="BF2780" s="164">
        <f t="shared" si="1092"/>
        <v>13.279999999999582</v>
      </c>
      <c r="BG2780" s="177">
        <f t="shared" si="1093"/>
        <v>6.5573083116654843E-2</v>
      </c>
      <c r="BH2780" s="178">
        <f t="shared" si="1094"/>
        <v>1.4283853607424679E-4</v>
      </c>
      <c r="BI2780" s="179" t="str">
        <f t="shared" si="1095"/>
        <v/>
      </c>
      <c r="BJ2780" s="179" t="str">
        <f t="shared" si="1091"/>
        <v/>
      </c>
    </row>
    <row r="2781" spans="2:62" ht="20.100000000000001" customHeight="1" x14ac:dyDescent="0.25">
      <c r="B2781" s="147"/>
      <c r="C2781" s="147"/>
      <c r="D2781" s="147"/>
      <c r="E2781" s="147"/>
      <c r="F2781" s="147"/>
      <c r="G2781" s="147"/>
      <c r="H2781" s="147"/>
      <c r="I2781" s="147"/>
      <c r="J2781" s="147"/>
      <c r="BE2781" s="151">
        <v>2077</v>
      </c>
      <c r="BF2781" s="164">
        <f t="shared" si="1092"/>
        <v>13.286399999999581</v>
      </c>
      <c r="BG2781" s="177">
        <f t="shared" si="1093"/>
        <v>6.5430244580580596E-2</v>
      </c>
      <c r="BH2781" s="178">
        <f t="shared" si="1094"/>
        <v>1.4255374878202609E-4</v>
      </c>
      <c r="BI2781" s="179" t="str">
        <f t="shared" si="1095"/>
        <v/>
      </c>
      <c r="BJ2781" s="179" t="str">
        <f t="shared" si="1091"/>
        <v/>
      </c>
    </row>
    <row r="2782" spans="2:62" ht="20.100000000000001" customHeight="1" x14ac:dyDescent="0.25">
      <c r="B2782" s="147"/>
      <c r="C2782" s="147"/>
      <c r="D2782" s="147"/>
      <c r="E2782" s="147"/>
      <c r="F2782" s="147"/>
      <c r="G2782" s="147"/>
      <c r="H2782" s="147"/>
      <c r="I2782" s="147"/>
      <c r="J2782" s="147"/>
      <c r="BE2782" s="151">
        <v>2078</v>
      </c>
      <c r="BF2782" s="164">
        <f t="shared" si="1092"/>
        <v>13.292799999999581</v>
      </c>
      <c r="BG2782" s="177">
        <f t="shared" si="1093"/>
        <v>6.528769083179857E-2</v>
      </c>
      <c r="BH2782" s="178">
        <f t="shared" si="1094"/>
        <v>1.4226944680281739E-4</v>
      </c>
      <c r="BI2782" s="179" t="str">
        <f t="shared" si="1095"/>
        <v/>
      </c>
      <c r="BJ2782" s="179" t="str">
        <f t="shared" si="1091"/>
        <v/>
      </c>
    </row>
    <row r="2783" spans="2:62" ht="20.100000000000001" customHeight="1" x14ac:dyDescent="0.25">
      <c r="B2783" s="147"/>
      <c r="C2783" s="147"/>
      <c r="D2783" s="147"/>
      <c r="E2783" s="147"/>
      <c r="F2783" s="147"/>
      <c r="G2783" s="147"/>
      <c r="H2783" s="147"/>
      <c r="I2783" s="147"/>
      <c r="J2783" s="147"/>
      <c r="BE2783" s="151">
        <v>2079</v>
      </c>
      <c r="BF2783" s="164">
        <f t="shared" si="1092"/>
        <v>13.29919999999958</v>
      </c>
      <c r="BG2783" s="177">
        <f t="shared" si="1093"/>
        <v>6.5145421384995753E-2</v>
      </c>
      <c r="BH2783" s="178">
        <f t="shared" si="1094"/>
        <v>1.4198562957745686E-4</v>
      </c>
      <c r="BI2783" s="179" t="str">
        <f t="shared" si="1095"/>
        <v/>
      </c>
      <c r="BJ2783" s="179" t="str">
        <f t="shared" si="1091"/>
        <v/>
      </c>
    </row>
    <row r="2784" spans="2:62" ht="20.100000000000001" customHeight="1" x14ac:dyDescent="0.25">
      <c r="B2784" s="147"/>
      <c r="C2784" s="147"/>
      <c r="D2784" s="147"/>
      <c r="E2784" s="147"/>
      <c r="F2784" s="147"/>
      <c r="G2784" s="147"/>
      <c r="H2784" s="147"/>
      <c r="I2784" s="147"/>
      <c r="J2784" s="147"/>
      <c r="BE2784" s="151">
        <v>2080</v>
      </c>
      <c r="BF2784" s="164">
        <f t="shared" si="1092"/>
        <v>13.305599999999579</v>
      </c>
      <c r="BG2784" s="177">
        <f t="shared" si="1093"/>
        <v>6.5003435755418296E-2</v>
      </c>
      <c r="BH2784" s="178">
        <f t="shared" si="1094"/>
        <v>1.4170229654628108E-4</v>
      </c>
      <c r="BI2784" s="179" t="str">
        <f t="shared" si="1095"/>
        <v/>
      </c>
      <c r="BJ2784" s="179" t="str">
        <f t="shared" si="1091"/>
        <v/>
      </c>
    </row>
    <row r="2785" spans="2:62" ht="20.100000000000001" customHeight="1" x14ac:dyDescent="0.25">
      <c r="B2785" s="147"/>
      <c r="C2785" s="147"/>
      <c r="D2785" s="147"/>
      <c r="E2785" s="147"/>
      <c r="F2785" s="147"/>
      <c r="G2785" s="147"/>
      <c r="H2785" s="147"/>
      <c r="I2785" s="147"/>
      <c r="J2785" s="147"/>
      <c r="BE2785" s="151">
        <v>2081</v>
      </c>
      <c r="BF2785" s="164">
        <f t="shared" si="1092"/>
        <v>13.311999999999578</v>
      </c>
      <c r="BG2785" s="177">
        <f t="shared" si="1093"/>
        <v>6.4861733458872015E-2</v>
      </c>
      <c r="BH2785" s="178">
        <f t="shared" si="1094"/>
        <v>1.414194471492658E-4</v>
      </c>
      <c r="BI2785" s="179" t="str">
        <f t="shared" si="1095"/>
        <v/>
      </c>
      <c r="BJ2785" s="179" t="str">
        <f t="shared" si="1091"/>
        <v/>
      </c>
    </row>
    <row r="2786" spans="2:62" ht="20.100000000000001" customHeight="1" x14ac:dyDescent="0.25">
      <c r="B2786" s="147"/>
      <c r="C2786" s="147"/>
      <c r="D2786" s="147"/>
      <c r="E2786" s="147"/>
      <c r="F2786" s="147"/>
      <c r="G2786" s="147"/>
      <c r="H2786" s="147"/>
      <c r="I2786" s="147"/>
      <c r="J2786" s="147"/>
      <c r="BE2786" s="151">
        <v>2082</v>
      </c>
      <c r="BF2786" s="164">
        <f t="shared" si="1092"/>
        <v>13.318399999999578</v>
      </c>
      <c r="BG2786" s="177">
        <f t="shared" si="1093"/>
        <v>6.4720314011722749E-2</v>
      </c>
      <c r="BH2786" s="178">
        <f t="shared" si="1094"/>
        <v>1.4113708082633125E-4</v>
      </c>
      <c r="BI2786" s="179" t="str">
        <f t="shared" si="1095"/>
        <v/>
      </c>
      <c r="BJ2786" s="179" t="str">
        <f t="shared" si="1091"/>
        <v/>
      </c>
    </row>
    <row r="2787" spans="2:62" ht="20.100000000000001" customHeight="1" x14ac:dyDescent="0.25">
      <c r="B2787" s="147"/>
      <c r="C2787" s="147"/>
      <c r="D2787" s="147"/>
      <c r="E2787" s="147"/>
      <c r="F2787" s="147"/>
      <c r="G2787" s="147"/>
      <c r="H2787" s="147"/>
      <c r="I2787" s="147"/>
      <c r="J2787" s="147"/>
      <c r="BE2787" s="151">
        <v>2083</v>
      </c>
      <c r="BF2787" s="164">
        <f t="shared" si="1092"/>
        <v>13.324799999999577</v>
      </c>
      <c r="BG2787" s="177">
        <f t="shared" si="1093"/>
        <v>6.4579176930896418E-2</v>
      </c>
      <c r="BH2787" s="178">
        <f t="shared" si="1094"/>
        <v>1.4085519701682869E-4</v>
      </c>
      <c r="BI2787" s="179" t="str">
        <f t="shared" si="1095"/>
        <v/>
      </c>
      <c r="BJ2787" s="179" t="str">
        <f t="shared" si="1091"/>
        <v/>
      </c>
    </row>
    <row r="2788" spans="2:62" ht="20.100000000000001" customHeight="1" x14ac:dyDescent="0.25">
      <c r="B2788" s="147"/>
      <c r="C2788" s="147"/>
      <c r="D2788" s="147"/>
      <c r="E2788" s="147"/>
      <c r="F2788" s="147"/>
      <c r="G2788" s="147"/>
      <c r="H2788" s="147"/>
      <c r="I2788" s="147"/>
      <c r="J2788" s="147"/>
      <c r="BE2788" s="151">
        <v>2084</v>
      </c>
      <c r="BF2788" s="164">
        <f t="shared" si="1092"/>
        <v>13.331199999999576</v>
      </c>
      <c r="BG2788" s="177">
        <f t="shared" si="1093"/>
        <v>6.4438321733879589E-2</v>
      </c>
      <c r="BH2788" s="178">
        <f t="shared" si="1094"/>
        <v>1.4057379515988733E-4</v>
      </c>
      <c r="BI2788" s="179" t="str">
        <f t="shared" si="1095"/>
        <v/>
      </c>
      <c r="BJ2788" s="179" t="str">
        <f t="shared" si="1091"/>
        <v/>
      </c>
    </row>
    <row r="2789" spans="2:62" ht="20.100000000000001" customHeight="1" x14ac:dyDescent="0.25">
      <c r="B2789" s="147"/>
      <c r="C2789" s="147"/>
      <c r="D2789" s="147"/>
      <c r="E2789" s="147"/>
      <c r="F2789" s="147"/>
      <c r="G2789" s="147"/>
      <c r="H2789" s="147"/>
      <c r="I2789" s="147"/>
      <c r="J2789" s="147"/>
      <c r="BE2789" s="151">
        <v>2085</v>
      </c>
      <c r="BF2789" s="164">
        <f t="shared" si="1092"/>
        <v>13.337599999999576</v>
      </c>
      <c r="BG2789" s="177">
        <f t="shared" si="1093"/>
        <v>6.4297747938719702E-2</v>
      </c>
      <c r="BH2789" s="178">
        <f t="shared" si="1094"/>
        <v>1.4029287469449758E-4</v>
      </c>
      <c r="BI2789" s="179" t="str">
        <f t="shared" si="1095"/>
        <v/>
      </c>
      <c r="BJ2789" s="179" t="str">
        <f t="shared" si="1091"/>
        <v/>
      </c>
    </row>
    <row r="2790" spans="2:62" ht="20.100000000000001" customHeight="1" x14ac:dyDescent="0.25">
      <c r="B2790" s="147"/>
      <c r="C2790" s="147"/>
      <c r="D2790" s="147"/>
      <c r="E2790" s="147"/>
      <c r="F2790" s="147"/>
      <c r="G2790" s="147"/>
      <c r="H2790" s="147"/>
      <c r="I2790" s="147"/>
      <c r="J2790" s="147"/>
      <c r="BE2790" s="151">
        <v>2086</v>
      </c>
      <c r="BF2790" s="164">
        <f t="shared" si="1092"/>
        <v>13.343999999999575</v>
      </c>
      <c r="BG2790" s="177">
        <f t="shared" si="1093"/>
        <v>6.4157455064025204E-2</v>
      </c>
      <c r="BH2790" s="178">
        <f t="shared" si="1094"/>
        <v>1.4001243505927519E-4</v>
      </c>
      <c r="BI2790" s="179" t="str">
        <f t="shared" si="1095"/>
        <v/>
      </c>
      <c r="BJ2790" s="179" t="str">
        <f t="shared" si="1091"/>
        <v/>
      </c>
    </row>
    <row r="2791" spans="2:62" ht="20.100000000000001" customHeight="1" x14ac:dyDescent="0.25">
      <c r="B2791" s="147"/>
      <c r="C2791" s="147"/>
      <c r="D2791" s="147"/>
      <c r="E2791" s="147"/>
      <c r="F2791" s="147"/>
      <c r="G2791" s="147"/>
      <c r="H2791" s="147"/>
      <c r="I2791" s="147"/>
      <c r="J2791" s="147"/>
      <c r="BE2791" s="151">
        <v>2087</v>
      </c>
      <c r="BF2791" s="164">
        <f t="shared" si="1092"/>
        <v>13.350399999999574</v>
      </c>
      <c r="BG2791" s="177">
        <f t="shared" si="1093"/>
        <v>6.4017442628965929E-2</v>
      </c>
      <c r="BH2791" s="178">
        <f t="shared" si="1094"/>
        <v>1.3973247569229463E-4</v>
      </c>
      <c r="BI2791" s="179" t="str">
        <f t="shared" si="1095"/>
        <v/>
      </c>
      <c r="BJ2791" s="179" t="str">
        <f t="shared" si="1091"/>
        <v/>
      </c>
    </row>
    <row r="2792" spans="2:62" ht="20.100000000000001" customHeight="1" x14ac:dyDescent="0.25">
      <c r="B2792" s="147"/>
      <c r="C2792" s="147"/>
      <c r="D2792" s="147"/>
      <c r="E2792" s="147"/>
      <c r="F2792" s="147"/>
      <c r="G2792" s="147"/>
      <c r="H2792" s="147"/>
      <c r="I2792" s="147"/>
      <c r="J2792" s="147"/>
      <c r="BE2792" s="151">
        <v>2088</v>
      </c>
      <c r="BF2792" s="164">
        <f t="shared" si="1092"/>
        <v>13.356799999999573</v>
      </c>
      <c r="BG2792" s="177">
        <f t="shared" si="1093"/>
        <v>6.3877710153273634E-2</v>
      </c>
      <c r="BH2792" s="178">
        <f t="shared" si="1094"/>
        <v>1.3945299603178307E-4</v>
      </c>
      <c r="BI2792" s="179" t="str">
        <f t="shared" si="1095"/>
        <v/>
      </c>
      <c r="BJ2792" s="179" t="str">
        <f t="shared" si="1091"/>
        <v/>
      </c>
    </row>
    <row r="2793" spans="2:62" ht="20.100000000000001" customHeight="1" x14ac:dyDescent="0.25">
      <c r="B2793" s="147"/>
      <c r="C2793" s="147"/>
      <c r="D2793" s="147"/>
      <c r="E2793" s="147"/>
      <c r="F2793" s="147"/>
      <c r="G2793" s="147"/>
      <c r="H2793" s="147"/>
      <c r="I2793" s="147"/>
      <c r="J2793" s="147"/>
      <c r="BE2793" s="151">
        <v>2089</v>
      </c>
      <c r="BF2793" s="164">
        <f t="shared" si="1092"/>
        <v>13.363199999999573</v>
      </c>
      <c r="BG2793" s="177">
        <f t="shared" si="1093"/>
        <v>6.3738257157241851E-2</v>
      </c>
      <c r="BH2793" s="178">
        <f t="shared" si="1094"/>
        <v>1.3917399551553744E-4</v>
      </c>
      <c r="BI2793" s="179" t="str">
        <f t="shared" si="1095"/>
        <v/>
      </c>
      <c r="BJ2793" s="179" t="str">
        <f t="shared" si="1091"/>
        <v/>
      </c>
    </row>
    <row r="2794" spans="2:62" ht="20.100000000000001" customHeight="1" x14ac:dyDescent="0.25">
      <c r="B2794" s="147"/>
      <c r="C2794" s="147"/>
      <c r="D2794" s="147"/>
      <c r="E2794" s="147"/>
      <c r="F2794" s="147"/>
      <c r="G2794" s="147"/>
      <c r="H2794" s="147"/>
      <c r="I2794" s="147"/>
      <c r="J2794" s="147"/>
      <c r="BE2794" s="151">
        <v>2090</v>
      </c>
      <c r="BF2794" s="164">
        <f t="shared" si="1092"/>
        <v>13.369599999999572</v>
      </c>
      <c r="BG2794" s="177">
        <f t="shared" si="1093"/>
        <v>6.3599083161726314E-2</v>
      </c>
      <c r="BH2794" s="178">
        <f t="shared" si="1094"/>
        <v>1.3889547358086896E-4</v>
      </c>
      <c r="BI2794" s="179" t="str">
        <f t="shared" si="1095"/>
        <v/>
      </c>
      <c r="BJ2794" s="179" t="str">
        <f t="shared" si="1091"/>
        <v/>
      </c>
    </row>
    <row r="2795" spans="2:62" ht="20.100000000000001" customHeight="1" x14ac:dyDescent="0.25">
      <c r="B2795" s="147"/>
      <c r="C2795" s="147"/>
      <c r="D2795" s="147"/>
      <c r="E2795" s="147"/>
      <c r="F2795" s="147"/>
      <c r="G2795" s="147"/>
      <c r="H2795" s="147"/>
      <c r="I2795" s="147"/>
      <c r="J2795" s="147"/>
      <c r="BE2795" s="151">
        <v>2091</v>
      </c>
      <c r="BF2795" s="164">
        <f t="shared" si="1092"/>
        <v>13.375999999999571</v>
      </c>
      <c r="BG2795" s="177">
        <f t="shared" si="1093"/>
        <v>6.3460187688145445E-2</v>
      </c>
      <c r="BH2795" s="178">
        <f t="shared" si="1094"/>
        <v>1.3861742966501944E-4</v>
      </c>
      <c r="BI2795" s="179" t="str">
        <f t="shared" si="1095"/>
        <v/>
      </c>
      <c r="BJ2795" s="179" t="str">
        <f t="shared" si="1091"/>
        <v/>
      </c>
    </row>
    <row r="2796" spans="2:62" ht="20.100000000000001" customHeight="1" x14ac:dyDescent="0.25">
      <c r="B2796" s="147"/>
      <c r="C2796" s="147"/>
      <c r="D2796" s="147"/>
      <c r="E2796" s="147"/>
      <c r="F2796" s="147"/>
      <c r="G2796" s="147"/>
      <c r="H2796" s="147"/>
      <c r="I2796" s="147"/>
      <c r="J2796" s="147"/>
      <c r="BE2796" s="151">
        <v>2092</v>
      </c>
      <c r="BF2796" s="164">
        <f t="shared" si="1092"/>
        <v>13.382399999999571</v>
      </c>
      <c r="BG2796" s="177">
        <f t="shared" si="1093"/>
        <v>6.3321570258480425E-2</v>
      </c>
      <c r="BH2796" s="178">
        <f t="shared" si="1094"/>
        <v>1.3833986320511971E-4</v>
      </c>
      <c r="BI2796" s="179" t="str">
        <f t="shared" si="1095"/>
        <v/>
      </c>
      <c r="BJ2796" s="179" t="str">
        <f t="shared" si="1091"/>
        <v/>
      </c>
    </row>
    <row r="2797" spans="2:62" ht="20.100000000000001" customHeight="1" x14ac:dyDescent="0.25">
      <c r="B2797" s="147"/>
      <c r="C2797" s="147"/>
      <c r="D2797" s="147"/>
      <c r="E2797" s="147"/>
      <c r="F2797" s="147"/>
      <c r="G2797" s="147"/>
      <c r="H2797" s="147"/>
      <c r="I2797" s="147"/>
      <c r="J2797" s="147"/>
      <c r="BE2797" s="151">
        <v>2093</v>
      </c>
      <c r="BF2797" s="164">
        <f t="shared" si="1092"/>
        <v>13.38879999999957</v>
      </c>
      <c r="BG2797" s="177">
        <f t="shared" si="1093"/>
        <v>6.3183230395275305E-2</v>
      </c>
      <c r="BH2797" s="178">
        <f t="shared" si="1094"/>
        <v>1.3806277363767605E-4</v>
      </c>
      <c r="BI2797" s="179" t="str">
        <f t="shared" si="1095"/>
        <v/>
      </c>
      <c r="BJ2797" s="179" t="str">
        <f t="shared" si="1091"/>
        <v/>
      </c>
    </row>
    <row r="2798" spans="2:62" ht="20.100000000000001" customHeight="1" x14ac:dyDescent="0.25">
      <c r="B2798" s="147"/>
      <c r="C2798" s="147"/>
      <c r="D2798" s="147"/>
      <c r="E2798" s="147"/>
      <c r="F2798" s="147"/>
      <c r="G2798" s="147"/>
      <c r="H2798" s="147"/>
      <c r="I2798" s="147"/>
      <c r="J2798" s="147"/>
      <c r="BE2798" s="151">
        <v>2094</v>
      </c>
      <c r="BF2798" s="164">
        <f t="shared" si="1092"/>
        <v>13.395199999999569</v>
      </c>
      <c r="BG2798" s="177">
        <f t="shared" si="1093"/>
        <v>6.3045167621637629E-2</v>
      </c>
      <c r="BH2798" s="178">
        <f t="shared" si="1094"/>
        <v>1.3778616039927805E-4</v>
      </c>
      <c r="BI2798" s="179" t="str">
        <f t="shared" si="1095"/>
        <v/>
      </c>
      <c r="BJ2798" s="179" t="str">
        <f t="shared" si="1091"/>
        <v/>
      </c>
    </row>
    <row r="2799" spans="2:62" ht="20.100000000000001" customHeight="1" x14ac:dyDescent="0.25">
      <c r="B2799" s="147"/>
      <c r="C2799" s="147"/>
      <c r="D2799" s="147"/>
      <c r="E2799" s="147"/>
      <c r="F2799" s="147"/>
      <c r="G2799" s="147"/>
      <c r="H2799" s="147"/>
      <c r="I2799" s="147"/>
      <c r="J2799" s="147"/>
      <c r="BE2799" s="151">
        <v>2095</v>
      </c>
      <c r="BF2799" s="164">
        <f t="shared" si="1092"/>
        <v>13.401599999999569</v>
      </c>
      <c r="BG2799" s="177">
        <f t="shared" si="1093"/>
        <v>6.2907381461238351E-2</v>
      </c>
      <c r="BH2799" s="178">
        <f t="shared" si="1094"/>
        <v>1.3751002292596015E-4</v>
      </c>
      <c r="BI2799" s="179" t="str">
        <f t="shared" si="1095"/>
        <v/>
      </c>
      <c r="BJ2799" s="179" t="str">
        <f t="shared" si="1091"/>
        <v/>
      </c>
    </row>
    <row r="2800" spans="2:62" ht="20.100000000000001" customHeight="1" x14ac:dyDescent="0.25">
      <c r="B2800" s="147"/>
      <c r="C2800" s="147"/>
      <c r="D2800" s="147"/>
      <c r="E2800" s="147"/>
      <c r="F2800" s="147"/>
      <c r="G2800" s="147"/>
      <c r="H2800" s="147"/>
      <c r="I2800" s="147"/>
      <c r="J2800" s="147"/>
      <c r="BE2800" s="151">
        <v>2096</v>
      </c>
      <c r="BF2800" s="164">
        <f t="shared" si="1092"/>
        <v>13.407999999999568</v>
      </c>
      <c r="BG2800" s="177">
        <f t="shared" si="1093"/>
        <v>6.2769871438312391E-2</v>
      </c>
      <c r="BH2800" s="178">
        <f t="shared" si="1094"/>
        <v>1.3723436065390948E-4</v>
      </c>
      <c r="BI2800" s="179" t="str">
        <f t="shared" si="1095"/>
        <v/>
      </c>
      <c r="BJ2800" s="179" t="str">
        <f t="shared" si="1091"/>
        <v/>
      </c>
    </row>
    <row r="2801" spans="2:62" ht="20.100000000000001" customHeight="1" x14ac:dyDescent="0.25">
      <c r="B2801" s="147"/>
      <c r="C2801" s="147"/>
      <c r="D2801" s="147"/>
      <c r="E2801" s="147"/>
      <c r="F2801" s="147"/>
      <c r="G2801" s="147"/>
      <c r="H2801" s="147"/>
      <c r="I2801" s="147"/>
      <c r="J2801" s="147"/>
      <c r="BE2801" s="151">
        <v>2097</v>
      </c>
      <c r="BF2801" s="164">
        <f t="shared" si="1092"/>
        <v>13.414399999999567</v>
      </c>
      <c r="BG2801" s="177">
        <f t="shared" si="1093"/>
        <v>6.2632637077658482E-2</v>
      </c>
      <c r="BH2801" s="178">
        <f t="shared" si="1094"/>
        <v>1.3695917301865396E-4</v>
      </c>
      <c r="BI2801" s="179" t="str">
        <f t="shared" si="1095"/>
        <v/>
      </c>
      <c r="BJ2801" s="179" t="str">
        <f t="shared" si="1091"/>
        <v/>
      </c>
    </row>
    <row r="2802" spans="2:62" ht="20.100000000000001" customHeight="1" x14ac:dyDescent="0.25">
      <c r="B2802" s="147"/>
      <c r="C2802" s="147"/>
      <c r="D2802" s="147"/>
      <c r="E2802" s="147"/>
      <c r="F2802" s="147"/>
      <c r="G2802" s="147"/>
      <c r="H2802" s="147"/>
      <c r="I2802" s="147"/>
      <c r="J2802" s="147"/>
      <c r="BE2802" s="151">
        <v>2098</v>
      </c>
      <c r="BF2802" s="164">
        <f t="shared" si="1092"/>
        <v>13.420799999999566</v>
      </c>
      <c r="BG2802" s="177">
        <f t="shared" si="1093"/>
        <v>6.2495677904639828E-2</v>
      </c>
      <c r="BH2802" s="178">
        <f t="shared" si="1094"/>
        <v>1.3668445945590191E-4</v>
      </c>
      <c r="BI2802" s="179" t="str">
        <f t="shared" si="1095"/>
        <v/>
      </c>
      <c r="BJ2802" s="179" t="str">
        <f t="shared" si="1091"/>
        <v/>
      </c>
    </row>
    <row r="2803" spans="2:62" ht="20.100000000000001" customHeight="1" x14ac:dyDescent="0.25">
      <c r="B2803" s="147"/>
      <c r="C2803" s="147"/>
      <c r="D2803" s="147"/>
      <c r="E2803" s="147"/>
      <c r="F2803" s="147"/>
      <c r="G2803" s="147"/>
      <c r="H2803" s="147"/>
      <c r="I2803" s="147"/>
      <c r="J2803" s="147"/>
      <c r="BE2803" s="151">
        <v>2099</v>
      </c>
      <c r="BF2803" s="164">
        <f t="shared" si="1092"/>
        <v>13.427199999999566</v>
      </c>
      <c r="BG2803" s="177">
        <f t="shared" si="1093"/>
        <v>6.2358993445183926E-2</v>
      </c>
      <c r="BH2803" s="178">
        <f t="shared" si="1094"/>
        <v>1.3641021940057063E-4</v>
      </c>
      <c r="BI2803" s="179" t="str">
        <f t="shared" si="1095"/>
        <v/>
      </c>
      <c r="BJ2803" s="179" t="str">
        <f t="shared" si="1091"/>
        <v/>
      </c>
    </row>
    <row r="2804" spans="2:62" ht="20.100000000000001" customHeight="1" x14ac:dyDescent="0.25">
      <c r="B2804" s="147"/>
      <c r="C2804" s="147"/>
      <c r="D2804" s="147"/>
      <c r="E2804" s="147"/>
      <c r="F2804" s="147"/>
      <c r="G2804" s="147"/>
      <c r="H2804" s="147"/>
      <c r="I2804" s="147"/>
      <c r="J2804" s="147"/>
      <c r="BE2804" s="151">
        <v>2100</v>
      </c>
      <c r="BF2804" s="164">
        <f t="shared" si="1092"/>
        <v>13.433599999999565</v>
      </c>
      <c r="BG2804" s="177">
        <f t="shared" si="1093"/>
        <v>6.2222583225783355E-2</v>
      </c>
      <c r="BH2804" s="178">
        <f t="shared" si="1094"/>
        <v>1.3613645228804927E-4</v>
      </c>
      <c r="BI2804" s="179" t="str">
        <f t="shared" si="1095"/>
        <v/>
      </c>
      <c r="BJ2804" s="179" t="str">
        <f t="shared" si="1091"/>
        <v/>
      </c>
    </row>
    <row r="2805" spans="2:62" ht="20.100000000000001" customHeight="1" x14ac:dyDescent="0.25">
      <c r="B2805" s="147"/>
      <c r="C2805" s="147"/>
      <c r="D2805" s="147"/>
      <c r="E2805" s="147"/>
      <c r="F2805" s="147"/>
      <c r="G2805" s="147"/>
      <c r="H2805" s="147"/>
      <c r="I2805" s="147"/>
      <c r="J2805" s="147"/>
      <c r="BE2805" s="151">
        <v>2101</v>
      </c>
      <c r="BF2805" s="164">
        <f t="shared" si="1092"/>
        <v>13.439999999999564</v>
      </c>
      <c r="BG2805" s="177">
        <f t="shared" si="1093"/>
        <v>6.2086446773495306E-2</v>
      </c>
      <c r="BH2805" s="178">
        <f t="shared" si="1094"/>
        <v>1.3586315755297063E-4</v>
      </c>
      <c r="BI2805" s="179" t="str">
        <f t="shared" si="1095"/>
        <v/>
      </c>
      <c r="BJ2805" s="179" t="str">
        <f t="shared" si="1091"/>
        <v/>
      </c>
    </row>
    <row r="2806" spans="2:62" ht="20.100000000000001" customHeight="1" x14ac:dyDescent="0.25">
      <c r="B2806" s="147"/>
      <c r="C2806" s="147"/>
      <c r="D2806" s="147"/>
      <c r="E2806" s="147"/>
      <c r="F2806" s="147"/>
      <c r="G2806" s="147"/>
      <c r="H2806" s="147"/>
      <c r="I2806" s="147"/>
      <c r="J2806" s="147"/>
      <c r="BE2806" s="151">
        <v>2102</v>
      </c>
      <c r="BF2806" s="164">
        <f t="shared" si="1092"/>
        <v>13.446399999999564</v>
      </c>
      <c r="BG2806" s="177">
        <f t="shared" si="1093"/>
        <v>6.1950583615942335E-2</v>
      </c>
      <c r="BH2806" s="178">
        <f t="shared" si="1094"/>
        <v>1.3559033462996056E-4</v>
      </c>
      <c r="BI2806" s="179" t="str">
        <f t="shared" si="1095"/>
        <v/>
      </c>
      <c r="BJ2806" s="179" t="str">
        <f t="shared" si="1091"/>
        <v/>
      </c>
    </row>
    <row r="2807" spans="2:62" ht="20.100000000000001" customHeight="1" x14ac:dyDescent="0.25">
      <c r="B2807" s="147"/>
      <c r="C2807" s="147"/>
      <c r="D2807" s="147"/>
      <c r="E2807" s="147"/>
      <c r="F2807" s="147"/>
      <c r="G2807" s="147"/>
      <c r="H2807" s="147"/>
      <c r="I2807" s="147"/>
      <c r="J2807" s="147"/>
      <c r="BE2807" s="151">
        <v>2103</v>
      </c>
      <c r="BF2807" s="164">
        <f t="shared" si="1092"/>
        <v>13.452799999999563</v>
      </c>
      <c r="BG2807" s="177">
        <f t="shared" si="1093"/>
        <v>6.1814993281312375E-2</v>
      </c>
      <c r="BH2807" s="178">
        <f t="shared" si="1094"/>
        <v>1.3531798295340208E-4</v>
      </c>
      <c r="BI2807" s="179" t="str">
        <f t="shared" si="1095"/>
        <v/>
      </c>
      <c r="BJ2807" s="179" t="str">
        <f t="shared" si="1091"/>
        <v/>
      </c>
    </row>
    <row r="2808" spans="2:62" ht="20.100000000000001" customHeight="1" x14ac:dyDescent="0.25">
      <c r="B2808" s="147"/>
      <c r="C2808" s="147"/>
      <c r="D2808" s="147"/>
      <c r="E2808" s="147"/>
      <c r="F2808" s="147"/>
      <c r="G2808" s="147"/>
      <c r="H2808" s="147"/>
      <c r="I2808" s="147"/>
      <c r="J2808" s="147"/>
      <c r="BE2808" s="151">
        <v>2104</v>
      </c>
      <c r="BF2808" s="164">
        <f t="shared" si="1092"/>
        <v>13.459199999999562</v>
      </c>
      <c r="BG2808" s="177">
        <f t="shared" si="1093"/>
        <v>6.1679675298358973E-2</v>
      </c>
      <c r="BH2808" s="178">
        <f t="shared" si="1094"/>
        <v>1.3504610195753247E-4</v>
      </c>
      <c r="BI2808" s="179" t="str">
        <f t="shared" si="1095"/>
        <v/>
      </c>
      <c r="BJ2808" s="179" t="str">
        <f t="shared" si="1091"/>
        <v/>
      </c>
    </row>
    <row r="2809" spans="2:62" ht="20.100000000000001" customHeight="1" x14ac:dyDescent="0.25">
      <c r="B2809" s="147"/>
      <c r="C2809" s="147"/>
      <c r="D2809" s="147"/>
      <c r="E2809" s="147"/>
      <c r="F2809" s="147"/>
      <c r="G2809" s="147"/>
      <c r="H2809" s="147"/>
      <c r="I2809" s="147"/>
      <c r="J2809" s="147"/>
      <c r="BE2809" s="151">
        <v>2105</v>
      </c>
      <c r="BF2809" s="164">
        <f t="shared" si="1092"/>
        <v>13.465599999999561</v>
      </c>
      <c r="BG2809" s="177">
        <f t="shared" si="1093"/>
        <v>6.154462919640144E-2</v>
      </c>
      <c r="BH2809" s="178">
        <f t="shared" si="1094"/>
        <v>1.3477469107624207E-4</v>
      </c>
      <c r="BI2809" s="179" t="str">
        <f t="shared" si="1095"/>
        <v/>
      </c>
      <c r="BJ2809" s="179" t="str">
        <f t="shared" si="1091"/>
        <v/>
      </c>
    </row>
    <row r="2810" spans="2:62" ht="20.100000000000001" customHeight="1" x14ac:dyDescent="0.25">
      <c r="B2810" s="147"/>
      <c r="C2810" s="147"/>
      <c r="D2810" s="147"/>
      <c r="E2810" s="147"/>
      <c r="F2810" s="147"/>
      <c r="G2810" s="147"/>
      <c r="H2810" s="147"/>
      <c r="I2810" s="147"/>
      <c r="J2810" s="147"/>
      <c r="BE2810" s="151">
        <v>2106</v>
      </c>
      <c r="BF2810" s="164">
        <f t="shared" si="1092"/>
        <v>13.471999999999561</v>
      </c>
      <c r="BG2810" s="177">
        <f t="shared" si="1093"/>
        <v>6.1409854505325198E-2</v>
      </c>
      <c r="BH2810" s="178">
        <f t="shared" si="1094"/>
        <v>1.3450374974337959E-4</v>
      </c>
      <c r="BI2810" s="179" t="str">
        <f t="shared" si="1095"/>
        <v/>
      </c>
      <c r="BJ2810" s="179" t="str">
        <f t="shared" si="1091"/>
        <v/>
      </c>
    </row>
    <row r="2811" spans="2:62" ht="20.100000000000001" customHeight="1" x14ac:dyDescent="0.25">
      <c r="B2811" s="147"/>
      <c r="C2811" s="147"/>
      <c r="D2811" s="147"/>
      <c r="E2811" s="147"/>
      <c r="F2811" s="147"/>
      <c r="G2811" s="147"/>
      <c r="H2811" s="147"/>
      <c r="I2811" s="147"/>
      <c r="J2811" s="147"/>
      <c r="BE2811" s="151">
        <v>2107</v>
      </c>
      <c r="BF2811" s="164">
        <f t="shared" si="1092"/>
        <v>13.47839999999956</v>
      </c>
      <c r="BG2811" s="177">
        <f t="shared" si="1093"/>
        <v>6.1275350755581819E-2</v>
      </c>
      <c r="BH2811" s="178">
        <f t="shared" si="1094"/>
        <v>1.3423327739249535E-4</v>
      </c>
      <c r="BI2811" s="179" t="str">
        <f t="shared" si="1095"/>
        <v/>
      </c>
      <c r="BJ2811" s="179" t="str">
        <f t="shared" si="1091"/>
        <v/>
      </c>
    </row>
    <row r="2812" spans="2:62" ht="20.100000000000001" customHeight="1" x14ac:dyDescent="0.25">
      <c r="B2812" s="147"/>
      <c r="C2812" s="147"/>
      <c r="D2812" s="147"/>
      <c r="E2812" s="147"/>
      <c r="F2812" s="147"/>
      <c r="G2812" s="147"/>
      <c r="H2812" s="147"/>
      <c r="I2812" s="147"/>
      <c r="J2812" s="147"/>
      <c r="BE2812" s="151">
        <v>2108</v>
      </c>
      <c r="BF2812" s="164">
        <f t="shared" si="1092"/>
        <v>13.484799999999559</v>
      </c>
      <c r="BG2812" s="177">
        <f t="shared" si="1093"/>
        <v>6.1141117478189323E-2</v>
      </c>
      <c r="BH2812" s="178">
        <f t="shared" si="1094"/>
        <v>1.3396327345696624E-4</v>
      </c>
      <c r="BI2812" s="179" t="str">
        <f t="shared" si="1095"/>
        <v/>
      </c>
      <c r="BJ2812" s="179" t="str">
        <f t="shared" si="1091"/>
        <v/>
      </c>
    </row>
    <row r="2813" spans="2:62" ht="20.100000000000001" customHeight="1" x14ac:dyDescent="0.25">
      <c r="B2813" s="147"/>
      <c r="C2813" s="147"/>
      <c r="D2813" s="147"/>
      <c r="E2813" s="147"/>
      <c r="F2813" s="147"/>
      <c r="G2813" s="147"/>
      <c r="H2813" s="147"/>
      <c r="I2813" s="147"/>
      <c r="J2813" s="147"/>
      <c r="BE2813" s="151">
        <v>2109</v>
      </c>
      <c r="BF2813" s="164">
        <f t="shared" si="1092"/>
        <v>13.491199999999559</v>
      </c>
      <c r="BG2813" s="177">
        <f t="shared" si="1093"/>
        <v>6.1007154204732357E-2</v>
      </c>
      <c r="BH2813" s="178">
        <f t="shared" si="1094"/>
        <v>1.3369373736987766E-4</v>
      </c>
      <c r="BI2813" s="179" t="str">
        <f t="shared" si="1095"/>
        <v/>
      </c>
      <c r="BJ2813" s="179" t="str">
        <f t="shared" si="1091"/>
        <v/>
      </c>
    </row>
    <row r="2814" spans="2:62" ht="20.100000000000001" customHeight="1" x14ac:dyDescent="0.25">
      <c r="B2814" s="147"/>
      <c r="C2814" s="147"/>
      <c r="D2814" s="147"/>
      <c r="E2814" s="147"/>
      <c r="F2814" s="147"/>
      <c r="G2814" s="147"/>
      <c r="H2814" s="147"/>
      <c r="I2814" s="147"/>
      <c r="J2814" s="147"/>
      <c r="BE2814" s="151">
        <v>2110</v>
      </c>
      <c r="BF2814" s="164">
        <f t="shared" si="1092"/>
        <v>13.497599999999558</v>
      </c>
      <c r="BG2814" s="177">
        <f t="shared" si="1093"/>
        <v>6.0873460467362479E-2</v>
      </c>
      <c r="BH2814" s="178">
        <f t="shared" si="1094"/>
        <v>1.3342466856463425E-4</v>
      </c>
      <c r="BI2814" s="179" t="str">
        <f t="shared" si="1095"/>
        <v/>
      </c>
      <c r="BJ2814" s="179" t="str">
        <f t="shared" si="1091"/>
        <v/>
      </c>
    </row>
    <row r="2815" spans="2:62" ht="20.100000000000001" customHeight="1" x14ac:dyDescent="0.25">
      <c r="B2815" s="147"/>
      <c r="C2815" s="147"/>
      <c r="D2815" s="147"/>
      <c r="E2815" s="147"/>
      <c r="F2815" s="147"/>
      <c r="G2815" s="147"/>
      <c r="H2815" s="147"/>
      <c r="I2815" s="147"/>
      <c r="J2815" s="147"/>
      <c r="BE2815" s="151">
        <v>2111</v>
      </c>
      <c r="BF2815" s="164">
        <f t="shared" si="1092"/>
        <v>13.503999999999557</v>
      </c>
      <c r="BG2815" s="177">
        <f t="shared" si="1093"/>
        <v>6.0740035798797845E-2</v>
      </c>
      <c r="BH2815" s="178">
        <f t="shared" si="1094"/>
        <v>1.3315606647360673E-4</v>
      </c>
      <c r="BI2815" s="179" t="str">
        <f t="shared" si="1095"/>
        <v/>
      </c>
      <c r="BJ2815" s="179" t="str">
        <f t="shared" si="1091"/>
        <v/>
      </c>
    </row>
    <row r="2816" spans="2:62" ht="20.100000000000001" customHeight="1" x14ac:dyDescent="0.25">
      <c r="B2816" s="147"/>
      <c r="C2816" s="147"/>
      <c r="D2816" s="147"/>
      <c r="E2816" s="147"/>
      <c r="F2816" s="147"/>
      <c r="G2816" s="147"/>
      <c r="H2816" s="147"/>
      <c r="I2816" s="147"/>
      <c r="J2816" s="147"/>
      <c r="BE2816" s="151">
        <v>2112</v>
      </c>
      <c r="BF2816" s="164">
        <f t="shared" si="1092"/>
        <v>13.510399999999557</v>
      </c>
      <c r="BG2816" s="177">
        <f t="shared" si="1093"/>
        <v>6.0606879732324238E-2</v>
      </c>
      <c r="BH2816" s="178">
        <f t="shared" si="1094"/>
        <v>1.3288793052981807E-4</v>
      </c>
      <c r="BI2816" s="179" t="str">
        <f t="shared" si="1095"/>
        <v/>
      </c>
      <c r="BJ2816" s="179" t="str">
        <f t="shared" si="1091"/>
        <v/>
      </c>
    </row>
    <row r="2817" spans="2:62" ht="20.100000000000001" customHeight="1" x14ac:dyDescent="0.25">
      <c r="B2817" s="147"/>
      <c r="C2817" s="147"/>
      <c r="D2817" s="147"/>
      <c r="E2817" s="147"/>
      <c r="F2817" s="147"/>
      <c r="G2817" s="147"/>
      <c r="H2817" s="147"/>
      <c r="I2817" s="147"/>
      <c r="J2817" s="147"/>
      <c r="BE2817" s="151">
        <v>2113</v>
      </c>
      <c r="BF2817" s="164">
        <f t="shared" si="1092"/>
        <v>13.516799999999556</v>
      </c>
      <c r="BG2817" s="177">
        <f t="shared" si="1093"/>
        <v>6.047399180179442E-2</v>
      </c>
      <c r="BH2817" s="178">
        <f t="shared" si="1094"/>
        <v>1.3262026016548634E-4</v>
      </c>
      <c r="BI2817" s="179" t="str">
        <f t="shared" si="1095"/>
        <v/>
      </c>
      <c r="BJ2817" s="179" t="str">
        <f t="shared" ref="BJ2817:BJ2880" si="1096">IF($BG2817&lt;(1-$BC$717),$BH2817,"")</f>
        <v/>
      </c>
    </row>
    <row r="2818" spans="2:62" ht="20.100000000000001" customHeight="1" x14ac:dyDescent="0.25">
      <c r="B2818" s="147"/>
      <c r="C2818" s="147"/>
      <c r="D2818" s="147"/>
      <c r="E2818" s="147"/>
      <c r="F2818" s="147"/>
      <c r="G2818" s="147"/>
      <c r="H2818" s="147"/>
      <c r="I2818" s="147"/>
      <c r="J2818" s="147"/>
      <c r="BE2818" s="151">
        <v>2114</v>
      </c>
      <c r="BF2818" s="164">
        <f t="shared" ref="BF2818:BF2881" si="1097">BF2817+$BI$702</f>
        <v>13.523199999999555</v>
      </c>
      <c r="BG2818" s="177">
        <f t="shared" ref="BG2818:BG2881" si="1098">_xlfn.CHISQ.DIST.RT(BF2818,7)</f>
        <v>6.0341371541628934E-2</v>
      </c>
      <c r="BH2818" s="178">
        <f t="shared" ref="BH2818:BH2881" si="1099">BG2818-BG2819</f>
        <v>1.3235305481320431E-4</v>
      </c>
      <c r="BI2818" s="179" t="str">
        <f t="shared" ref="BI2818:BI2881" si="1100">IF(BG2818&lt;(1-$BC$709),BH2818,"")</f>
        <v/>
      </c>
      <c r="BJ2818" s="179" t="str">
        <f t="shared" si="1096"/>
        <v/>
      </c>
    </row>
    <row r="2819" spans="2:62" ht="20.100000000000001" customHeight="1" x14ac:dyDescent="0.25">
      <c r="B2819" s="147"/>
      <c r="C2819" s="147"/>
      <c r="D2819" s="147"/>
      <c r="E2819" s="147"/>
      <c r="F2819" s="147"/>
      <c r="G2819" s="147"/>
      <c r="H2819" s="147"/>
      <c r="I2819" s="147"/>
      <c r="J2819" s="147"/>
      <c r="BE2819" s="151">
        <v>2115</v>
      </c>
      <c r="BF2819" s="164">
        <f t="shared" si="1097"/>
        <v>13.529599999999554</v>
      </c>
      <c r="BG2819" s="177">
        <f t="shared" si="1098"/>
        <v>6.020901848681573E-2</v>
      </c>
      <c r="BH2819" s="178">
        <f t="shared" si="1099"/>
        <v>1.3208631390497494E-4</v>
      </c>
      <c r="BI2819" s="179" t="str">
        <f t="shared" si="1100"/>
        <v/>
      </c>
      <c r="BJ2819" s="179" t="str">
        <f t="shared" si="1096"/>
        <v/>
      </c>
    </row>
    <row r="2820" spans="2:62" ht="20.100000000000001" customHeight="1" x14ac:dyDescent="0.25">
      <c r="B2820" s="147"/>
      <c r="C2820" s="147"/>
      <c r="D2820" s="147"/>
      <c r="E2820" s="147"/>
      <c r="F2820" s="147"/>
      <c r="G2820" s="147"/>
      <c r="H2820" s="147"/>
      <c r="I2820" s="147"/>
      <c r="J2820" s="147"/>
      <c r="BE2820" s="151">
        <v>2116</v>
      </c>
      <c r="BF2820" s="164">
        <f t="shared" si="1097"/>
        <v>13.535999999999554</v>
      </c>
      <c r="BG2820" s="177">
        <f t="shared" si="1098"/>
        <v>6.0076932172910755E-2</v>
      </c>
      <c r="BH2820" s="178">
        <f t="shared" si="1099"/>
        <v>1.318200368728914E-4</v>
      </c>
      <c r="BI2820" s="179" t="str">
        <f t="shared" si="1100"/>
        <v/>
      </c>
      <c r="BJ2820" s="179" t="str">
        <f t="shared" si="1096"/>
        <v/>
      </c>
    </row>
    <row r="2821" spans="2:62" ht="20.100000000000001" customHeight="1" x14ac:dyDescent="0.25">
      <c r="B2821" s="147"/>
      <c r="C2821" s="147"/>
      <c r="D2821" s="147"/>
      <c r="E2821" s="147"/>
      <c r="F2821" s="147"/>
      <c r="G2821" s="147"/>
      <c r="H2821" s="147"/>
      <c r="I2821" s="147"/>
      <c r="J2821" s="147"/>
      <c r="BE2821" s="151">
        <v>2117</v>
      </c>
      <c r="BF2821" s="164">
        <f t="shared" si="1097"/>
        <v>13.542399999999553</v>
      </c>
      <c r="BG2821" s="177">
        <f t="shared" si="1098"/>
        <v>5.9945112136037863E-2</v>
      </c>
      <c r="BH2821" s="178">
        <f t="shared" si="1099"/>
        <v>1.3155422314867216E-4</v>
      </c>
      <c r="BI2821" s="179" t="str">
        <f t="shared" si="1100"/>
        <v/>
      </c>
      <c r="BJ2821" s="179" t="str">
        <f t="shared" si="1096"/>
        <v/>
      </c>
    </row>
    <row r="2822" spans="2:62" ht="20.100000000000001" customHeight="1" x14ac:dyDescent="0.25">
      <c r="B2822" s="147"/>
      <c r="C2822" s="147"/>
      <c r="D2822" s="147"/>
      <c r="E2822" s="147"/>
      <c r="F2822" s="147"/>
      <c r="G2822" s="147"/>
      <c r="H2822" s="147"/>
      <c r="I2822" s="147"/>
      <c r="J2822" s="147"/>
      <c r="BE2822" s="151">
        <v>2118</v>
      </c>
      <c r="BF2822" s="164">
        <f t="shared" si="1097"/>
        <v>13.548799999999552</v>
      </c>
      <c r="BG2822" s="177">
        <f t="shared" si="1098"/>
        <v>5.9813557912889191E-2</v>
      </c>
      <c r="BH2822" s="178">
        <f t="shared" si="1099"/>
        <v>1.3128887216424384E-4</v>
      </c>
      <c r="BI2822" s="179" t="str">
        <f t="shared" si="1100"/>
        <v/>
      </c>
      <c r="BJ2822" s="179" t="str">
        <f t="shared" si="1096"/>
        <v/>
      </c>
    </row>
    <row r="2823" spans="2:62" ht="20.100000000000001" customHeight="1" x14ac:dyDescent="0.25">
      <c r="B2823" s="147"/>
      <c r="C2823" s="147"/>
      <c r="D2823" s="147"/>
      <c r="E2823" s="147"/>
      <c r="F2823" s="147"/>
      <c r="G2823" s="147"/>
      <c r="H2823" s="147"/>
      <c r="I2823" s="147"/>
      <c r="J2823" s="147"/>
      <c r="BE2823" s="151">
        <v>2119</v>
      </c>
      <c r="BF2823" s="164">
        <f t="shared" si="1097"/>
        <v>13.555199999999552</v>
      </c>
      <c r="BG2823" s="177">
        <f t="shared" si="1098"/>
        <v>5.9682269040724947E-2</v>
      </c>
      <c r="BH2823" s="178">
        <f t="shared" si="1099"/>
        <v>1.310239833509988E-4</v>
      </c>
      <c r="BI2823" s="179" t="str">
        <f t="shared" si="1100"/>
        <v/>
      </c>
      <c r="BJ2823" s="179" t="str">
        <f t="shared" si="1096"/>
        <v/>
      </c>
    </row>
    <row r="2824" spans="2:62" ht="20.100000000000001" customHeight="1" x14ac:dyDescent="0.25">
      <c r="B2824" s="147"/>
      <c r="C2824" s="147"/>
      <c r="D2824" s="147"/>
      <c r="E2824" s="147"/>
      <c r="F2824" s="147"/>
      <c r="G2824" s="147"/>
      <c r="H2824" s="147"/>
      <c r="I2824" s="147"/>
      <c r="J2824" s="147"/>
      <c r="BE2824" s="151">
        <v>2120</v>
      </c>
      <c r="BF2824" s="164">
        <f t="shared" si="1097"/>
        <v>13.561599999999551</v>
      </c>
      <c r="BG2824" s="177">
        <f t="shared" si="1098"/>
        <v>5.9551245057373949E-2</v>
      </c>
      <c r="BH2824" s="178">
        <f t="shared" si="1099"/>
        <v>1.3075955614040569E-4</v>
      </c>
      <c r="BI2824" s="179" t="str">
        <f t="shared" si="1100"/>
        <v/>
      </c>
      <c r="BJ2824" s="179" t="str">
        <f t="shared" si="1096"/>
        <v/>
      </c>
    </row>
    <row r="2825" spans="2:62" ht="20.100000000000001" customHeight="1" x14ac:dyDescent="0.25">
      <c r="B2825" s="147"/>
      <c r="C2825" s="147"/>
      <c r="D2825" s="147"/>
      <c r="E2825" s="147"/>
      <c r="F2825" s="147"/>
      <c r="G2825" s="147"/>
      <c r="H2825" s="147"/>
      <c r="I2825" s="147"/>
      <c r="J2825" s="147"/>
      <c r="BE2825" s="151">
        <v>2121</v>
      </c>
      <c r="BF2825" s="164">
        <f t="shared" si="1097"/>
        <v>13.56799999999955</v>
      </c>
      <c r="BG2825" s="177">
        <f t="shared" si="1098"/>
        <v>5.9420485501233543E-2</v>
      </c>
      <c r="BH2825" s="178">
        <f t="shared" si="1099"/>
        <v>1.304955899637944E-4</v>
      </c>
      <c r="BI2825" s="179" t="str">
        <f t="shared" si="1100"/>
        <v/>
      </c>
      <c r="BJ2825" s="179" t="str">
        <f t="shared" si="1096"/>
        <v/>
      </c>
    </row>
    <row r="2826" spans="2:62" ht="20.100000000000001" customHeight="1" x14ac:dyDescent="0.25">
      <c r="B2826" s="147"/>
      <c r="C2826" s="147"/>
      <c r="D2826" s="147"/>
      <c r="E2826" s="147"/>
      <c r="F2826" s="147"/>
      <c r="G2826" s="147"/>
      <c r="H2826" s="147"/>
      <c r="I2826" s="147"/>
      <c r="J2826" s="147"/>
      <c r="BE2826" s="151">
        <v>2122</v>
      </c>
      <c r="BF2826" s="164">
        <f t="shared" si="1097"/>
        <v>13.574399999999549</v>
      </c>
      <c r="BG2826" s="177">
        <f t="shared" si="1098"/>
        <v>5.9289989911269748E-2</v>
      </c>
      <c r="BH2826" s="178">
        <f t="shared" si="1099"/>
        <v>1.3023208425225891E-4</v>
      </c>
      <c r="BI2826" s="179" t="str">
        <f t="shared" si="1100"/>
        <v/>
      </c>
      <c r="BJ2826" s="179" t="str">
        <f t="shared" si="1096"/>
        <v/>
      </c>
    </row>
    <row r="2827" spans="2:62" ht="20.100000000000001" customHeight="1" x14ac:dyDescent="0.25">
      <c r="B2827" s="147"/>
      <c r="C2827" s="147"/>
      <c r="D2827" s="147"/>
      <c r="E2827" s="147"/>
      <c r="F2827" s="147"/>
      <c r="G2827" s="147"/>
      <c r="H2827" s="147"/>
      <c r="I2827" s="147"/>
      <c r="J2827" s="147"/>
      <c r="BE2827" s="151">
        <v>2123</v>
      </c>
      <c r="BF2827" s="164">
        <f t="shared" si="1097"/>
        <v>13.580799999999549</v>
      </c>
      <c r="BG2827" s="177">
        <f t="shared" si="1098"/>
        <v>5.915975782701749E-2</v>
      </c>
      <c r="BH2827" s="178">
        <f t="shared" si="1099"/>
        <v>1.2996903843674745E-4</v>
      </c>
      <c r="BI2827" s="179" t="str">
        <f t="shared" si="1100"/>
        <v/>
      </c>
      <c r="BJ2827" s="179" t="str">
        <f t="shared" si="1096"/>
        <v/>
      </c>
    </row>
    <row r="2828" spans="2:62" ht="20.100000000000001" customHeight="1" x14ac:dyDescent="0.25">
      <c r="B2828" s="147"/>
      <c r="C2828" s="147"/>
      <c r="D2828" s="147"/>
      <c r="E2828" s="147"/>
      <c r="F2828" s="147"/>
      <c r="G2828" s="147"/>
      <c r="H2828" s="147"/>
      <c r="I2828" s="147"/>
      <c r="J2828" s="147"/>
      <c r="BE2828" s="151">
        <v>2124</v>
      </c>
      <c r="BF2828" s="164">
        <f t="shared" si="1097"/>
        <v>13.587199999999548</v>
      </c>
      <c r="BG2828" s="177">
        <f t="shared" si="1098"/>
        <v>5.9029788788580742E-2</v>
      </c>
      <c r="BH2828" s="178">
        <f t="shared" si="1099"/>
        <v>1.2970645194831237E-4</v>
      </c>
      <c r="BI2828" s="179" t="str">
        <f t="shared" si="1100"/>
        <v/>
      </c>
      <c r="BJ2828" s="179" t="str">
        <f t="shared" si="1096"/>
        <v/>
      </c>
    </row>
    <row r="2829" spans="2:62" ht="20.100000000000001" customHeight="1" x14ac:dyDescent="0.25">
      <c r="B2829" s="147"/>
      <c r="C2829" s="147"/>
      <c r="D2829" s="147"/>
      <c r="E2829" s="147"/>
      <c r="F2829" s="147"/>
      <c r="G2829" s="147"/>
      <c r="H2829" s="147"/>
      <c r="I2829" s="147"/>
      <c r="J2829" s="147"/>
      <c r="BE2829" s="151">
        <v>2125</v>
      </c>
      <c r="BF2829" s="164">
        <f t="shared" si="1097"/>
        <v>13.593599999999547</v>
      </c>
      <c r="BG2829" s="177">
        <f t="shared" si="1098"/>
        <v>5.890008233663243E-2</v>
      </c>
      <c r="BH2829" s="178">
        <f t="shared" si="1099"/>
        <v>1.2944432421767293E-4</v>
      </c>
      <c r="BI2829" s="179" t="str">
        <f t="shared" si="1100"/>
        <v/>
      </c>
      <c r="BJ2829" s="179" t="str">
        <f t="shared" si="1096"/>
        <v/>
      </c>
    </row>
    <row r="2830" spans="2:62" ht="20.100000000000001" customHeight="1" x14ac:dyDescent="0.25">
      <c r="B2830" s="147"/>
      <c r="C2830" s="147"/>
      <c r="D2830" s="147"/>
      <c r="E2830" s="147"/>
      <c r="F2830" s="147"/>
      <c r="G2830" s="147"/>
      <c r="H2830" s="147"/>
      <c r="I2830" s="147"/>
      <c r="J2830" s="147"/>
      <c r="BE2830" s="151">
        <v>2126</v>
      </c>
      <c r="BF2830" s="164">
        <f t="shared" si="1097"/>
        <v>13.599999999999547</v>
      </c>
      <c r="BG2830" s="177">
        <f t="shared" si="1098"/>
        <v>5.8770638012414757E-2</v>
      </c>
      <c r="BH2830" s="178">
        <f t="shared" si="1099"/>
        <v>1.2918265467543738E-4</v>
      </c>
      <c r="BI2830" s="179" t="str">
        <f t="shared" si="1100"/>
        <v/>
      </c>
      <c r="BJ2830" s="179" t="str">
        <f t="shared" si="1096"/>
        <v/>
      </c>
    </row>
    <row r="2831" spans="2:62" ht="20.100000000000001" customHeight="1" x14ac:dyDescent="0.25">
      <c r="B2831" s="147"/>
      <c r="C2831" s="147"/>
      <c r="D2831" s="147"/>
      <c r="E2831" s="147"/>
      <c r="F2831" s="147"/>
      <c r="G2831" s="147"/>
      <c r="H2831" s="147"/>
      <c r="I2831" s="147"/>
      <c r="J2831" s="147"/>
      <c r="BE2831" s="151">
        <v>2127</v>
      </c>
      <c r="BF2831" s="164">
        <f t="shared" si="1097"/>
        <v>13.606399999999546</v>
      </c>
      <c r="BG2831" s="177">
        <f t="shared" si="1098"/>
        <v>5.8641455357739319E-2</v>
      </c>
      <c r="BH2831" s="178">
        <f t="shared" si="1099"/>
        <v>1.2892144275205436E-4</v>
      </c>
      <c r="BI2831" s="179" t="str">
        <f t="shared" si="1100"/>
        <v/>
      </c>
      <c r="BJ2831" s="179" t="str">
        <f t="shared" si="1096"/>
        <v/>
      </c>
    </row>
    <row r="2832" spans="2:62" ht="20.100000000000001" customHeight="1" x14ac:dyDescent="0.25">
      <c r="B2832" s="147"/>
      <c r="C2832" s="147"/>
      <c r="D2832" s="147"/>
      <c r="E2832" s="147"/>
      <c r="F2832" s="147"/>
      <c r="G2832" s="147"/>
      <c r="H2832" s="147"/>
      <c r="I2832" s="147"/>
      <c r="J2832" s="147"/>
      <c r="BE2832" s="151">
        <v>2128</v>
      </c>
      <c r="BF2832" s="164">
        <f t="shared" si="1097"/>
        <v>13.612799999999545</v>
      </c>
      <c r="BG2832" s="177">
        <f t="shared" si="1098"/>
        <v>5.8512533914987265E-2</v>
      </c>
      <c r="BH2832" s="178">
        <f t="shared" si="1099"/>
        <v>1.2866068787818763E-4</v>
      </c>
      <c r="BI2832" s="179" t="str">
        <f t="shared" si="1100"/>
        <v/>
      </c>
      <c r="BJ2832" s="179" t="str">
        <f t="shared" si="1096"/>
        <v/>
      </c>
    </row>
    <row r="2833" spans="2:62" ht="20.100000000000001" customHeight="1" x14ac:dyDescent="0.25">
      <c r="B2833" s="147"/>
      <c r="C2833" s="147"/>
      <c r="D2833" s="147"/>
      <c r="E2833" s="147"/>
      <c r="F2833" s="147"/>
      <c r="G2833" s="147"/>
      <c r="H2833" s="147"/>
      <c r="I2833" s="147"/>
      <c r="J2833" s="147"/>
      <c r="BE2833" s="151">
        <v>2129</v>
      </c>
      <c r="BF2833" s="164">
        <f t="shared" si="1097"/>
        <v>13.619199999999545</v>
      </c>
      <c r="BG2833" s="177">
        <f t="shared" si="1098"/>
        <v>5.8383873227109077E-2</v>
      </c>
      <c r="BH2833" s="178">
        <f t="shared" si="1099"/>
        <v>1.2840038948398746E-4</v>
      </c>
      <c r="BI2833" s="179" t="str">
        <f t="shared" si="1100"/>
        <v/>
      </c>
      <c r="BJ2833" s="179" t="str">
        <f t="shared" si="1096"/>
        <v/>
      </c>
    </row>
    <row r="2834" spans="2:62" ht="20.100000000000001" customHeight="1" x14ac:dyDescent="0.25">
      <c r="B2834" s="147"/>
      <c r="C2834" s="147"/>
      <c r="D2834" s="147"/>
      <c r="E2834" s="147"/>
      <c r="F2834" s="147"/>
      <c r="G2834" s="147"/>
      <c r="H2834" s="147"/>
      <c r="I2834" s="147"/>
      <c r="J2834" s="147"/>
      <c r="BE2834" s="151">
        <v>2130</v>
      </c>
      <c r="BF2834" s="164">
        <f t="shared" si="1097"/>
        <v>13.625599999999544</v>
      </c>
      <c r="BG2834" s="177">
        <f t="shared" si="1098"/>
        <v>5.825547283762509E-2</v>
      </c>
      <c r="BH2834" s="178">
        <f t="shared" si="1099"/>
        <v>1.2814054699970823E-4</v>
      </c>
      <c r="BI2834" s="179" t="str">
        <f t="shared" si="1100"/>
        <v/>
      </c>
      <c r="BJ2834" s="179" t="str">
        <f t="shared" si="1096"/>
        <v/>
      </c>
    </row>
    <row r="2835" spans="2:62" ht="20.100000000000001" customHeight="1" x14ac:dyDescent="0.25">
      <c r="B2835" s="147"/>
      <c r="C2835" s="147"/>
      <c r="D2835" s="147"/>
      <c r="E2835" s="147"/>
      <c r="F2835" s="147"/>
      <c r="G2835" s="147"/>
      <c r="H2835" s="147"/>
      <c r="I2835" s="147"/>
      <c r="J2835" s="147"/>
      <c r="BE2835" s="151">
        <v>2131</v>
      </c>
      <c r="BF2835" s="164">
        <f t="shared" si="1097"/>
        <v>13.631999999999543</v>
      </c>
      <c r="BG2835" s="177">
        <f t="shared" si="1098"/>
        <v>5.8127332290625382E-2</v>
      </c>
      <c r="BH2835" s="178">
        <f t="shared" si="1099"/>
        <v>1.2788115985541693E-4</v>
      </c>
      <c r="BI2835" s="179" t="str">
        <f t="shared" si="1100"/>
        <v/>
      </c>
      <c r="BJ2835" s="179" t="str">
        <f t="shared" si="1096"/>
        <v/>
      </c>
    </row>
    <row r="2836" spans="2:62" ht="20.100000000000001" customHeight="1" x14ac:dyDescent="0.25">
      <c r="B2836" s="147"/>
      <c r="C2836" s="147"/>
      <c r="D2836" s="147"/>
      <c r="E2836" s="147"/>
      <c r="F2836" s="147"/>
      <c r="G2836" s="147"/>
      <c r="H2836" s="147"/>
      <c r="I2836" s="147"/>
      <c r="J2836" s="147"/>
      <c r="BE2836" s="151">
        <v>2132</v>
      </c>
      <c r="BF2836" s="164">
        <f t="shared" si="1097"/>
        <v>13.638399999999542</v>
      </c>
      <c r="BG2836" s="177">
        <f t="shared" si="1098"/>
        <v>5.7999451130769965E-2</v>
      </c>
      <c r="BH2836" s="178">
        <f t="shared" si="1099"/>
        <v>1.2762222748131241E-4</v>
      </c>
      <c r="BI2836" s="179" t="str">
        <f t="shared" si="1100"/>
        <v/>
      </c>
      <c r="BJ2836" s="179" t="str">
        <f t="shared" si="1096"/>
        <v/>
      </c>
    </row>
    <row r="2837" spans="2:62" ht="20.100000000000001" customHeight="1" x14ac:dyDescent="0.25">
      <c r="B2837" s="147"/>
      <c r="C2837" s="147"/>
      <c r="D2837" s="147"/>
      <c r="E2837" s="147"/>
      <c r="F2837" s="147"/>
      <c r="G2837" s="147"/>
      <c r="H2837" s="147"/>
      <c r="I2837" s="147"/>
      <c r="J2837" s="147"/>
      <c r="BE2837" s="151">
        <v>2133</v>
      </c>
      <c r="BF2837" s="164">
        <f t="shared" si="1097"/>
        <v>13.644799999999542</v>
      </c>
      <c r="BG2837" s="177">
        <f t="shared" si="1098"/>
        <v>5.7871828903288652E-2</v>
      </c>
      <c r="BH2837" s="178">
        <f t="shared" si="1099"/>
        <v>1.2736374930713557E-4</v>
      </c>
      <c r="BI2837" s="179" t="str">
        <f t="shared" si="1100"/>
        <v/>
      </c>
      <c r="BJ2837" s="179" t="str">
        <f t="shared" si="1096"/>
        <v/>
      </c>
    </row>
    <row r="2838" spans="2:62" ht="20.100000000000001" customHeight="1" x14ac:dyDescent="0.25">
      <c r="B2838" s="147"/>
      <c r="C2838" s="147"/>
      <c r="D2838" s="147"/>
      <c r="E2838" s="147"/>
      <c r="F2838" s="147"/>
      <c r="G2838" s="147"/>
      <c r="H2838" s="147"/>
      <c r="I2838" s="147"/>
      <c r="J2838" s="147"/>
      <c r="BE2838" s="151">
        <v>2134</v>
      </c>
      <c r="BF2838" s="164">
        <f t="shared" si="1097"/>
        <v>13.651199999999541</v>
      </c>
      <c r="BG2838" s="177">
        <f t="shared" si="1098"/>
        <v>5.7744465153981517E-2</v>
      </c>
      <c r="BH2838" s="178">
        <f t="shared" si="1099"/>
        <v>1.2710572476275911E-4</v>
      </c>
      <c r="BI2838" s="179" t="str">
        <f t="shared" si="1100"/>
        <v/>
      </c>
      <c r="BJ2838" s="179" t="str">
        <f t="shared" si="1096"/>
        <v/>
      </c>
    </row>
    <row r="2839" spans="2:62" ht="20.100000000000001" customHeight="1" x14ac:dyDescent="0.25">
      <c r="B2839" s="147"/>
      <c r="C2839" s="147"/>
      <c r="D2839" s="147"/>
      <c r="E2839" s="147"/>
      <c r="F2839" s="147"/>
      <c r="G2839" s="147"/>
      <c r="H2839" s="147"/>
      <c r="I2839" s="147"/>
      <c r="J2839" s="147"/>
      <c r="BE2839" s="151">
        <v>2135</v>
      </c>
      <c r="BF2839" s="164">
        <f t="shared" si="1097"/>
        <v>13.65759999999954</v>
      </c>
      <c r="BG2839" s="177">
        <f t="shared" si="1098"/>
        <v>5.7617359429218758E-2</v>
      </c>
      <c r="BH2839" s="178">
        <f t="shared" si="1099"/>
        <v>1.268481532780627E-4</v>
      </c>
      <c r="BI2839" s="179" t="str">
        <f t="shared" si="1100"/>
        <v/>
      </c>
      <c r="BJ2839" s="179" t="str">
        <f t="shared" si="1096"/>
        <v/>
      </c>
    </row>
    <row r="2840" spans="2:62" ht="20.100000000000001" customHeight="1" x14ac:dyDescent="0.25">
      <c r="B2840" s="147"/>
      <c r="C2840" s="147"/>
      <c r="D2840" s="147"/>
      <c r="E2840" s="147"/>
      <c r="F2840" s="147"/>
      <c r="G2840" s="147"/>
      <c r="H2840" s="147"/>
      <c r="I2840" s="147"/>
      <c r="J2840" s="147"/>
      <c r="BE2840" s="151">
        <v>2136</v>
      </c>
      <c r="BF2840" s="164">
        <f t="shared" si="1097"/>
        <v>13.66399999999954</v>
      </c>
      <c r="BG2840" s="177">
        <f t="shared" si="1098"/>
        <v>5.7490511275940695E-2</v>
      </c>
      <c r="BH2840" s="178">
        <f t="shared" si="1099"/>
        <v>1.2659103428266927E-4</v>
      </c>
      <c r="BI2840" s="179" t="str">
        <f t="shared" si="1100"/>
        <v/>
      </c>
      <c r="BJ2840" s="179" t="str">
        <f t="shared" si="1096"/>
        <v/>
      </c>
    </row>
    <row r="2841" spans="2:62" ht="20.100000000000001" customHeight="1" x14ac:dyDescent="0.25">
      <c r="B2841" s="147"/>
      <c r="C2841" s="147"/>
      <c r="D2841" s="147"/>
      <c r="E2841" s="147"/>
      <c r="F2841" s="147"/>
      <c r="G2841" s="147"/>
      <c r="H2841" s="147"/>
      <c r="I2841" s="147"/>
      <c r="J2841" s="147"/>
      <c r="BE2841" s="151">
        <v>2137</v>
      </c>
      <c r="BF2841" s="164">
        <f t="shared" si="1097"/>
        <v>13.670399999999539</v>
      </c>
      <c r="BG2841" s="177">
        <f t="shared" si="1098"/>
        <v>5.7363920241658026E-2</v>
      </c>
      <c r="BH2841" s="178">
        <f t="shared" si="1099"/>
        <v>1.2633436720607683E-4</v>
      </c>
      <c r="BI2841" s="179" t="str">
        <f t="shared" si="1100"/>
        <v/>
      </c>
      <c r="BJ2841" s="179" t="str">
        <f t="shared" si="1096"/>
        <v/>
      </c>
    </row>
    <row r="2842" spans="2:62" ht="20.100000000000001" customHeight="1" x14ac:dyDescent="0.25">
      <c r="B2842" s="147"/>
      <c r="C2842" s="147"/>
      <c r="D2842" s="147"/>
      <c r="E2842" s="147"/>
      <c r="F2842" s="147"/>
      <c r="G2842" s="147"/>
      <c r="H2842" s="147"/>
      <c r="I2842" s="147"/>
      <c r="J2842" s="147"/>
      <c r="BE2842" s="151">
        <v>2138</v>
      </c>
      <c r="BF2842" s="164">
        <f t="shared" si="1097"/>
        <v>13.676799999999538</v>
      </c>
      <c r="BG2842" s="177">
        <f t="shared" si="1098"/>
        <v>5.7237585874451949E-2</v>
      </c>
      <c r="BH2842" s="178">
        <f t="shared" si="1099"/>
        <v>1.2607815147797768E-4</v>
      </c>
      <c r="BI2842" s="179" t="str">
        <f t="shared" si="1100"/>
        <v/>
      </c>
      <c r="BJ2842" s="179" t="str">
        <f t="shared" si="1096"/>
        <v/>
      </c>
    </row>
    <row r="2843" spans="2:62" ht="20.100000000000001" customHeight="1" x14ac:dyDescent="0.25">
      <c r="B2843" s="147"/>
      <c r="C2843" s="147"/>
      <c r="D2843" s="147"/>
      <c r="E2843" s="147"/>
      <c r="F2843" s="147"/>
      <c r="G2843" s="147"/>
      <c r="H2843" s="147"/>
      <c r="I2843" s="147"/>
      <c r="J2843" s="147"/>
      <c r="BE2843" s="151">
        <v>2139</v>
      </c>
      <c r="BF2843" s="164">
        <f t="shared" si="1097"/>
        <v>13.683199999999538</v>
      </c>
      <c r="BG2843" s="177">
        <f t="shared" si="1098"/>
        <v>5.7111507722973971E-2</v>
      </c>
      <c r="BH2843" s="178">
        <f t="shared" si="1099"/>
        <v>1.2582238652775884E-4</v>
      </c>
      <c r="BI2843" s="179" t="str">
        <f t="shared" si="1100"/>
        <v/>
      </c>
      <c r="BJ2843" s="179" t="str">
        <f t="shared" si="1096"/>
        <v/>
      </c>
    </row>
    <row r="2844" spans="2:62" ht="20.100000000000001" customHeight="1" x14ac:dyDescent="0.25">
      <c r="B2844" s="147"/>
      <c r="C2844" s="147"/>
      <c r="D2844" s="147"/>
      <c r="E2844" s="147"/>
      <c r="F2844" s="147"/>
      <c r="G2844" s="147"/>
      <c r="H2844" s="147"/>
      <c r="I2844" s="147"/>
      <c r="J2844" s="147"/>
      <c r="BE2844" s="151">
        <v>2140</v>
      </c>
      <c r="BF2844" s="164">
        <f t="shared" si="1097"/>
        <v>13.689599999999537</v>
      </c>
      <c r="BG2844" s="177">
        <f t="shared" si="1098"/>
        <v>5.6985685336446212E-2</v>
      </c>
      <c r="BH2844" s="178">
        <f t="shared" si="1099"/>
        <v>1.2556707178479343E-4</v>
      </c>
      <c r="BI2844" s="179" t="str">
        <f t="shared" si="1100"/>
        <v/>
      </c>
      <c r="BJ2844" s="179" t="str">
        <f t="shared" si="1096"/>
        <v/>
      </c>
    </row>
    <row r="2845" spans="2:62" ht="20.100000000000001" customHeight="1" x14ac:dyDescent="0.25">
      <c r="B2845" s="147"/>
      <c r="C2845" s="147"/>
      <c r="D2845" s="147"/>
      <c r="E2845" s="147"/>
      <c r="F2845" s="147"/>
      <c r="G2845" s="147"/>
      <c r="H2845" s="147"/>
      <c r="I2845" s="147"/>
      <c r="J2845" s="147"/>
      <c r="BE2845" s="151">
        <v>2141</v>
      </c>
      <c r="BF2845" s="164">
        <f t="shared" si="1097"/>
        <v>13.695999999999536</v>
      </c>
      <c r="BG2845" s="177">
        <f t="shared" si="1098"/>
        <v>5.6860118264661419E-2</v>
      </c>
      <c r="BH2845" s="178">
        <f t="shared" si="1099"/>
        <v>1.2531220667850312E-4</v>
      </c>
      <c r="BI2845" s="179" t="str">
        <f t="shared" si="1100"/>
        <v/>
      </c>
      <c r="BJ2845" s="179" t="str">
        <f t="shared" si="1096"/>
        <v/>
      </c>
    </row>
    <row r="2846" spans="2:62" ht="20.100000000000001" customHeight="1" x14ac:dyDescent="0.25">
      <c r="B2846" s="147"/>
      <c r="C2846" s="147"/>
      <c r="D2846" s="147"/>
      <c r="E2846" s="147"/>
      <c r="F2846" s="147"/>
      <c r="G2846" s="147"/>
      <c r="H2846" s="147"/>
      <c r="I2846" s="147"/>
      <c r="J2846" s="147"/>
      <c r="BE2846" s="151">
        <v>2142</v>
      </c>
      <c r="BF2846" s="164">
        <f t="shared" si="1097"/>
        <v>13.702399999999535</v>
      </c>
      <c r="BG2846" s="177">
        <f t="shared" si="1098"/>
        <v>5.6734806057982916E-2</v>
      </c>
      <c r="BH2846" s="178">
        <f t="shared" si="1099"/>
        <v>1.2505779063806677E-4</v>
      </c>
      <c r="BI2846" s="179" t="str">
        <f t="shared" si="1100"/>
        <v/>
      </c>
      <c r="BJ2846" s="179" t="str">
        <f t="shared" si="1096"/>
        <v/>
      </c>
    </row>
    <row r="2847" spans="2:62" ht="20.100000000000001" customHeight="1" x14ac:dyDescent="0.25">
      <c r="B2847" s="147"/>
      <c r="C2847" s="147"/>
      <c r="D2847" s="147"/>
      <c r="E2847" s="147"/>
      <c r="F2847" s="147"/>
      <c r="G2847" s="147"/>
      <c r="H2847" s="147"/>
      <c r="I2847" s="147"/>
      <c r="J2847" s="147"/>
      <c r="BE2847" s="151">
        <v>2143</v>
      </c>
      <c r="BF2847" s="164">
        <f t="shared" si="1097"/>
        <v>13.708799999999535</v>
      </c>
      <c r="BG2847" s="177">
        <f t="shared" si="1098"/>
        <v>5.6609748267344849E-2</v>
      </c>
      <c r="BH2847" s="178">
        <f t="shared" si="1099"/>
        <v>1.2480382309279503E-4</v>
      </c>
      <c r="BI2847" s="179" t="str">
        <f t="shared" si="1100"/>
        <v/>
      </c>
      <c r="BJ2847" s="179" t="str">
        <f t="shared" si="1096"/>
        <v/>
      </c>
    </row>
    <row r="2848" spans="2:62" ht="20.100000000000001" customHeight="1" x14ac:dyDescent="0.25">
      <c r="B2848" s="147"/>
      <c r="C2848" s="147"/>
      <c r="D2848" s="147"/>
      <c r="E2848" s="147"/>
      <c r="F2848" s="147"/>
      <c r="G2848" s="147"/>
      <c r="H2848" s="147"/>
      <c r="I2848" s="147"/>
      <c r="J2848" s="147"/>
      <c r="BE2848" s="151">
        <v>2144</v>
      </c>
      <c r="BF2848" s="164">
        <f t="shared" si="1097"/>
        <v>13.715199999999534</v>
      </c>
      <c r="BG2848" s="177">
        <f t="shared" si="1098"/>
        <v>5.6484944444252054E-2</v>
      </c>
      <c r="BH2848" s="178">
        <f t="shared" si="1099"/>
        <v>1.2455030347175572E-4</v>
      </c>
      <c r="BI2848" s="179" t="str">
        <f t="shared" si="1100"/>
        <v/>
      </c>
      <c r="BJ2848" s="179" t="str">
        <f t="shared" si="1096"/>
        <v/>
      </c>
    </row>
    <row r="2849" spans="2:62" ht="20.100000000000001" customHeight="1" x14ac:dyDescent="0.25">
      <c r="B2849" s="147"/>
      <c r="C2849" s="147"/>
      <c r="D2849" s="147"/>
      <c r="E2849" s="147"/>
      <c r="F2849" s="147"/>
      <c r="G2849" s="147"/>
      <c r="H2849" s="147"/>
      <c r="I2849" s="147"/>
      <c r="J2849" s="147"/>
      <c r="BE2849" s="151">
        <v>2145</v>
      </c>
      <c r="BF2849" s="164">
        <f t="shared" si="1097"/>
        <v>13.721599999999533</v>
      </c>
      <c r="BG2849" s="177">
        <f t="shared" si="1098"/>
        <v>5.6360394140780298E-2</v>
      </c>
      <c r="BH2849" s="178">
        <f t="shared" si="1099"/>
        <v>1.2429723120419012E-4</v>
      </c>
      <c r="BI2849" s="179" t="str">
        <f t="shared" si="1100"/>
        <v/>
      </c>
      <c r="BJ2849" s="179" t="str">
        <f t="shared" si="1096"/>
        <v/>
      </c>
    </row>
    <row r="2850" spans="2:62" ht="20.100000000000001" customHeight="1" x14ac:dyDescent="0.25">
      <c r="B2850" s="147"/>
      <c r="C2850" s="147"/>
      <c r="D2850" s="147"/>
      <c r="E2850" s="147"/>
      <c r="F2850" s="147"/>
      <c r="G2850" s="147"/>
      <c r="H2850" s="147"/>
      <c r="I2850" s="147"/>
      <c r="J2850" s="147"/>
      <c r="BE2850" s="151">
        <v>2146</v>
      </c>
      <c r="BF2850" s="164">
        <f t="shared" si="1097"/>
        <v>13.727999999999533</v>
      </c>
      <c r="BG2850" s="177">
        <f t="shared" si="1098"/>
        <v>5.6236096909576108E-2</v>
      </c>
      <c r="BH2850" s="178">
        <f t="shared" si="1099"/>
        <v>1.2404460571911052E-4</v>
      </c>
      <c r="BI2850" s="179" t="str">
        <f t="shared" si="1100"/>
        <v/>
      </c>
      <c r="BJ2850" s="179" t="str">
        <f t="shared" si="1096"/>
        <v/>
      </c>
    </row>
    <row r="2851" spans="2:62" ht="20.100000000000001" customHeight="1" x14ac:dyDescent="0.25">
      <c r="B2851" s="147"/>
      <c r="C2851" s="147"/>
      <c r="D2851" s="147"/>
      <c r="E2851" s="147"/>
      <c r="F2851" s="147"/>
      <c r="G2851" s="147"/>
      <c r="H2851" s="147"/>
      <c r="I2851" s="147"/>
      <c r="J2851" s="147"/>
      <c r="BE2851" s="151">
        <v>2147</v>
      </c>
      <c r="BF2851" s="164">
        <f t="shared" si="1097"/>
        <v>13.734399999999532</v>
      </c>
      <c r="BG2851" s="177">
        <f t="shared" si="1098"/>
        <v>5.6112052303856998E-2</v>
      </c>
      <c r="BH2851" s="178">
        <f t="shared" si="1099"/>
        <v>1.237924264456125E-4</v>
      </c>
      <c r="BI2851" s="179" t="str">
        <f t="shared" si="1100"/>
        <v/>
      </c>
      <c r="BJ2851" s="179" t="str">
        <f t="shared" si="1096"/>
        <v/>
      </c>
    </row>
    <row r="2852" spans="2:62" ht="20.100000000000001" customHeight="1" x14ac:dyDescent="0.25">
      <c r="B2852" s="147"/>
      <c r="C2852" s="147"/>
      <c r="D2852" s="147"/>
      <c r="E2852" s="147"/>
      <c r="F2852" s="147"/>
      <c r="G2852" s="147"/>
      <c r="H2852" s="147"/>
      <c r="I2852" s="147"/>
      <c r="J2852" s="147"/>
      <c r="BE2852" s="151">
        <v>2148</v>
      </c>
      <c r="BF2852" s="164">
        <f t="shared" si="1097"/>
        <v>13.740799999999531</v>
      </c>
      <c r="BG2852" s="177">
        <f t="shared" si="1098"/>
        <v>5.5988259877411385E-2</v>
      </c>
      <c r="BH2852" s="178">
        <f t="shared" si="1099"/>
        <v>1.2354069281263202E-4</v>
      </c>
      <c r="BI2852" s="179" t="str">
        <f t="shared" si="1100"/>
        <v/>
      </c>
      <c r="BJ2852" s="179" t="str">
        <f t="shared" si="1096"/>
        <v/>
      </c>
    </row>
    <row r="2853" spans="2:62" ht="20.100000000000001" customHeight="1" x14ac:dyDescent="0.25">
      <c r="B2853" s="147"/>
      <c r="C2853" s="147"/>
      <c r="D2853" s="147"/>
      <c r="E2853" s="147"/>
      <c r="F2853" s="147"/>
      <c r="G2853" s="147"/>
      <c r="H2853" s="147"/>
      <c r="I2853" s="147"/>
      <c r="J2853" s="147"/>
      <c r="BE2853" s="151">
        <v>2149</v>
      </c>
      <c r="BF2853" s="164">
        <f t="shared" si="1097"/>
        <v>13.74719999999953</v>
      </c>
      <c r="BG2853" s="177">
        <f t="shared" si="1098"/>
        <v>5.5864719184598753E-2</v>
      </c>
      <c r="BH2853" s="178">
        <f t="shared" si="1099"/>
        <v>1.2328940424920914E-4</v>
      </c>
      <c r="BI2853" s="179" t="str">
        <f t="shared" si="1100"/>
        <v/>
      </c>
      <c r="BJ2853" s="179" t="str">
        <f t="shared" si="1096"/>
        <v/>
      </c>
    </row>
    <row r="2854" spans="2:62" ht="20.100000000000001" customHeight="1" x14ac:dyDescent="0.25">
      <c r="B2854" s="147"/>
      <c r="C2854" s="147"/>
      <c r="D2854" s="147"/>
      <c r="E2854" s="147"/>
      <c r="F2854" s="147"/>
      <c r="G2854" s="147"/>
      <c r="H2854" s="147"/>
      <c r="I2854" s="147"/>
      <c r="J2854" s="147"/>
      <c r="BE2854" s="151">
        <v>2150</v>
      </c>
      <c r="BF2854" s="164">
        <f t="shared" si="1097"/>
        <v>13.75359999999953</v>
      </c>
      <c r="BG2854" s="177">
        <f t="shared" si="1098"/>
        <v>5.5741429780349544E-2</v>
      </c>
      <c r="BH2854" s="178">
        <f t="shared" si="1099"/>
        <v>1.2303856018424514E-4</v>
      </c>
      <c r="BI2854" s="179" t="str">
        <f t="shared" si="1100"/>
        <v/>
      </c>
      <c r="BJ2854" s="179" t="str">
        <f t="shared" si="1096"/>
        <v/>
      </c>
    </row>
    <row r="2855" spans="2:62" ht="20.100000000000001" customHeight="1" x14ac:dyDescent="0.25">
      <c r="B2855" s="147"/>
      <c r="C2855" s="147"/>
      <c r="D2855" s="147"/>
      <c r="E2855" s="147"/>
      <c r="F2855" s="147"/>
      <c r="G2855" s="147"/>
      <c r="H2855" s="147"/>
      <c r="I2855" s="147"/>
      <c r="J2855" s="147"/>
      <c r="BE2855" s="151">
        <v>2151</v>
      </c>
      <c r="BF2855" s="164">
        <f t="shared" si="1097"/>
        <v>13.759999999999529</v>
      </c>
      <c r="BG2855" s="177">
        <f t="shared" si="1098"/>
        <v>5.5618391220165299E-2</v>
      </c>
      <c r="BH2855" s="178">
        <f t="shared" si="1099"/>
        <v>1.2278816004666904E-4</v>
      </c>
      <c r="BI2855" s="179" t="str">
        <f t="shared" si="1100"/>
        <v/>
      </c>
      <c r="BJ2855" s="179" t="str">
        <f t="shared" si="1096"/>
        <v/>
      </c>
    </row>
    <row r="2856" spans="2:62" ht="20.100000000000001" customHeight="1" x14ac:dyDescent="0.25">
      <c r="B2856" s="147"/>
      <c r="C2856" s="147"/>
      <c r="D2856" s="147"/>
      <c r="E2856" s="147"/>
      <c r="F2856" s="147"/>
      <c r="G2856" s="147"/>
      <c r="H2856" s="147"/>
      <c r="I2856" s="147"/>
      <c r="J2856" s="147"/>
      <c r="BE2856" s="151">
        <v>2152</v>
      </c>
      <c r="BF2856" s="164">
        <f t="shared" si="1097"/>
        <v>13.766399999999528</v>
      </c>
      <c r="BG2856" s="177">
        <f t="shared" si="1098"/>
        <v>5.549560306011863E-2</v>
      </c>
      <c r="BH2856" s="178">
        <f t="shared" si="1099"/>
        <v>1.22538203265396E-4</v>
      </c>
      <c r="BI2856" s="179" t="str">
        <f t="shared" si="1100"/>
        <v/>
      </c>
      <c r="BJ2856" s="179" t="str">
        <f t="shared" si="1096"/>
        <v/>
      </c>
    </row>
    <row r="2857" spans="2:62" ht="20.100000000000001" customHeight="1" x14ac:dyDescent="0.25">
      <c r="B2857" s="147"/>
      <c r="C2857" s="147"/>
      <c r="D2857" s="147"/>
      <c r="E2857" s="147"/>
      <c r="F2857" s="147"/>
      <c r="G2857" s="147"/>
      <c r="H2857" s="147"/>
      <c r="I2857" s="147"/>
      <c r="J2857" s="147"/>
      <c r="BE2857" s="151">
        <v>2153</v>
      </c>
      <c r="BF2857" s="164">
        <f t="shared" si="1097"/>
        <v>13.772799999999528</v>
      </c>
      <c r="BG2857" s="177">
        <f t="shared" si="1098"/>
        <v>5.5373064856853234E-2</v>
      </c>
      <c r="BH2857" s="178">
        <f t="shared" si="1099"/>
        <v>1.2228868926931341E-4</v>
      </c>
      <c r="BI2857" s="179" t="str">
        <f t="shared" si="1100"/>
        <v/>
      </c>
      <c r="BJ2857" s="179" t="str">
        <f t="shared" si="1096"/>
        <v/>
      </c>
    </row>
    <row r="2858" spans="2:62" ht="20.100000000000001" customHeight="1" x14ac:dyDescent="0.25">
      <c r="B2858" s="147"/>
      <c r="C2858" s="147"/>
      <c r="D2858" s="147"/>
      <c r="E2858" s="147"/>
      <c r="F2858" s="147"/>
      <c r="G2858" s="147"/>
      <c r="H2858" s="147"/>
      <c r="I2858" s="147"/>
      <c r="J2858" s="147"/>
      <c r="BE2858" s="151">
        <v>2154</v>
      </c>
      <c r="BF2858" s="164">
        <f t="shared" si="1097"/>
        <v>13.779199999999527</v>
      </c>
      <c r="BG2858" s="177">
        <f t="shared" si="1098"/>
        <v>5.525077616758392E-2</v>
      </c>
      <c r="BH2858" s="178">
        <f t="shared" si="1099"/>
        <v>1.2203961748721848E-4</v>
      </c>
      <c r="BI2858" s="179" t="str">
        <f t="shared" si="1100"/>
        <v/>
      </c>
      <c r="BJ2858" s="179" t="str">
        <f t="shared" si="1096"/>
        <v/>
      </c>
    </row>
    <row r="2859" spans="2:62" ht="20.100000000000001" customHeight="1" x14ac:dyDescent="0.25">
      <c r="B2859" s="147"/>
      <c r="C2859" s="147"/>
      <c r="D2859" s="147"/>
      <c r="E2859" s="147"/>
      <c r="F2859" s="147"/>
      <c r="G2859" s="147"/>
      <c r="H2859" s="147"/>
      <c r="I2859" s="147"/>
      <c r="J2859" s="147"/>
      <c r="BE2859" s="151">
        <v>2155</v>
      </c>
      <c r="BF2859" s="164">
        <f t="shared" si="1097"/>
        <v>13.785599999999526</v>
      </c>
      <c r="BG2859" s="177">
        <f t="shared" si="1098"/>
        <v>5.5128736550096702E-2</v>
      </c>
      <c r="BH2859" s="178">
        <f t="shared" si="1099"/>
        <v>1.2179098734798471E-4</v>
      </c>
      <c r="BI2859" s="179" t="str">
        <f t="shared" si="1100"/>
        <v/>
      </c>
      <c r="BJ2859" s="179" t="str">
        <f t="shared" si="1096"/>
        <v/>
      </c>
    </row>
    <row r="2860" spans="2:62" ht="20.100000000000001" customHeight="1" x14ac:dyDescent="0.25">
      <c r="B2860" s="147"/>
      <c r="C2860" s="147"/>
      <c r="D2860" s="147"/>
      <c r="E2860" s="147"/>
      <c r="F2860" s="147"/>
      <c r="G2860" s="147"/>
      <c r="H2860" s="147"/>
      <c r="I2860" s="147"/>
      <c r="J2860" s="147"/>
      <c r="BE2860" s="151">
        <v>2156</v>
      </c>
      <c r="BF2860" s="164">
        <f t="shared" si="1097"/>
        <v>13.791999999999526</v>
      </c>
      <c r="BG2860" s="177">
        <f t="shared" si="1098"/>
        <v>5.5006945562748717E-2</v>
      </c>
      <c r="BH2860" s="178">
        <f t="shared" si="1099"/>
        <v>1.2154279828049258E-4</v>
      </c>
      <c r="BI2860" s="179" t="str">
        <f t="shared" si="1100"/>
        <v/>
      </c>
      <c r="BJ2860" s="179" t="str">
        <f t="shared" si="1096"/>
        <v/>
      </c>
    </row>
    <row r="2861" spans="2:62" ht="20.100000000000001" customHeight="1" x14ac:dyDescent="0.25">
      <c r="B2861" s="147"/>
      <c r="C2861" s="147"/>
      <c r="D2861" s="147"/>
      <c r="E2861" s="147"/>
      <c r="F2861" s="147"/>
      <c r="G2861" s="147"/>
      <c r="H2861" s="147"/>
      <c r="I2861" s="147"/>
      <c r="J2861" s="147"/>
      <c r="BE2861" s="151">
        <v>2157</v>
      </c>
      <c r="BF2861" s="164">
        <f t="shared" si="1097"/>
        <v>13.798399999999525</v>
      </c>
      <c r="BG2861" s="177">
        <f t="shared" si="1098"/>
        <v>5.4885402764468225E-2</v>
      </c>
      <c r="BH2861" s="178">
        <f t="shared" si="1099"/>
        <v>1.212950497135809E-4</v>
      </c>
      <c r="BI2861" s="179" t="str">
        <f t="shared" si="1100"/>
        <v/>
      </c>
      <c r="BJ2861" s="179" t="str">
        <f t="shared" si="1096"/>
        <v/>
      </c>
    </row>
    <row r="2862" spans="2:62" ht="20.100000000000001" customHeight="1" x14ac:dyDescent="0.25">
      <c r="B2862" s="147"/>
      <c r="C2862" s="147"/>
      <c r="D2862" s="147"/>
      <c r="E2862" s="147"/>
      <c r="F2862" s="147"/>
      <c r="G2862" s="147"/>
      <c r="H2862" s="147"/>
      <c r="I2862" s="147"/>
      <c r="J2862" s="147"/>
      <c r="BE2862" s="151">
        <v>2158</v>
      </c>
      <c r="BF2862" s="164">
        <f t="shared" si="1097"/>
        <v>13.804799999999524</v>
      </c>
      <c r="BG2862" s="177">
        <f t="shared" si="1098"/>
        <v>5.4764107714754644E-2</v>
      </c>
      <c r="BH2862" s="178">
        <f t="shared" si="1099"/>
        <v>1.2104774107606769E-4</v>
      </c>
      <c r="BI2862" s="179" t="str">
        <f t="shared" si="1100"/>
        <v/>
      </c>
      <c r="BJ2862" s="179" t="str">
        <f t="shared" si="1096"/>
        <v/>
      </c>
    </row>
    <row r="2863" spans="2:62" ht="20.100000000000001" customHeight="1" x14ac:dyDescent="0.25">
      <c r="B2863" s="147"/>
      <c r="C2863" s="147"/>
      <c r="D2863" s="147"/>
      <c r="E2863" s="147"/>
      <c r="F2863" s="147"/>
      <c r="G2863" s="147"/>
      <c r="H2863" s="147"/>
      <c r="I2863" s="147"/>
      <c r="J2863" s="147"/>
      <c r="BE2863" s="151">
        <v>2159</v>
      </c>
      <c r="BF2863" s="164">
        <f t="shared" si="1097"/>
        <v>13.811199999999523</v>
      </c>
      <c r="BG2863" s="177">
        <f t="shared" si="1098"/>
        <v>5.4643059973678576E-2</v>
      </c>
      <c r="BH2863" s="178">
        <f t="shared" si="1099"/>
        <v>1.2080087179670851E-4</v>
      </c>
      <c r="BI2863" s="179" t="str">
        <f t="shared" si="1100"/>
        <v/>
      </c>
      <c r="BJ2863" s="179" t="str">
        <f t="shared" si="1096"/>
        <v/>
      </c>
    </row>
    <row r="2864" spans="2:62" ht="20.100000000000001" customHeight="1" x14ac:dyDescent="0.25">
      <c r="B2864" s="147"/>
      <c r="C2864" s="147"/>
      <c r="D2864" s="147"/>
      <c r="E2864" s="147"/>
      <c r="F2864" s="147"/>
      <c r="G2864" s="147"/>
      <c r="H2864" s="147"/>
      <c r="I2864" s="147"/>
      <c r="J2864" s="147"/>
      <c r="BE2864" s="151">
        <v>2160</v>
      </c>
      <c r="BF2864" s="164">
        <f t="shared" si="1097"/>
        <v>13.817599999999523</v>
      </c>
      <c r="BG2864" s="177">
        <f t="shared" si="1098"/>
        <v>5.4522259101881868E-2</v>
      </c>
      <c r="BH2864" s="178">
        <f t="shared" si="1099"/>
        <v>1.2055444130450177E-4</v>
      </c>
      <c r="BI2864" s="179" t="str">
        <f t="shared" si="1100"/>
        <v/>
      </c>
      <c r="BJ2864" s="179" t="str">
        <f t="shared" si="1096"/>
        <v/>
      </c>
    </row>
    <row r="2865" spans="2:62" ht="20.100000000000001" customHeight="1" x14ac:dyDescent="0.25">
      <c r="B2865" s="147"/>
      <c r="C2865" s="147"/>
      <c r="D2865" s="147"/>
      <c r="E2865" s="147"/>
      <c r="F2865" s="147"/>
      <c r="G2865" s="147"/>
      <c r="H2865" s="147"/>
      <c r="I2865" s="147"/>
      <c r="J2865" s="147"/>
      <c r="BE2865" s="151">
        <v>2161</v>
      </c>
      <c r="BF2865" s="164">
        <f t="shared" si="1097"/>
        <v>13.823999999999522</v>
      </c>
      <c r="BG2865" s="177">
        <f t="shared" si="1098"/>
        <v>5.4401704660577366E-2</v>
      </c>
      <c r="BH2865" s="178">
        <f t="shared" si="1099"/>
        <v>1.2030844902820997E-4</v>
      </c>
      <c r="BI2865" s="179" t="str">
        <f t="shared" si="1100"/>
        <v/>
      </c>
      <c r="BJ2865" s="179" t="str">
        <f t="shared" si="1096"/>
        <v/>
      </c>
    </row>
    <row r="2866" spans="2:62" ht="20.100000000000001" customHeight="1" x14ac:dyDescent="0.25">
      <c r="B2866" s="147"/>
      <c r="C2866" s="147"/>
      <c r="D2866" s="147"/>
      <c r="E2866" s="147"/>
      <c r="F2866" s="147"/>
      <c r="G2866" s="147"/>
      <c r="H2866" s="147"/>
      <c r="I2866" s="147"/>
      <c r="J2866" s="147"/>
      <c r="BE2866" s="151">
        <v>2162</v>
      </c>
      <c r="BF2866" s="164">
        <f t="shared" si="1097"/>
        <v>13.830399999999521</v>
      </c>
      <c r="BG2866" s="177">
        <f t="shared" si="1098"/>
        <v>5.4281396211549156E-2</v>
      </c>
      <c r="BH2866" s="178">
        <f t="shared" si="1099"/>
        <v>1.2006289439658174E-4</v>
      </c>
      <c r="BI2866" s="179" t="str">
        <f t="shared" si="1100"/>
        <v/>
      </c>
      <c r="BJ2866" s="179" t="str">
        <f t="shared" si="1096"/>
        <v/>
      </c>
    </row>
    <row r="2867" spans="2:62" ht="20.100000000000001" customHeight="1" x14ac:dyDescent="0.25">
      <c r="B2867" s="147"/>
      <c r="C2867" s="147"/>
      <c r="D2867" s="147"/>
      <c r="E2867" s="147"/>
      <c r="F2867" s="147"/>
      <c r="G2867" s="147"/>
      <c r="H2867" s="147"/>
      <c r="I2867" s="147"/>
      <c r="J2867" s="147"/>
      <c r="BE2867" s="151">
        <v>2163</v>
      </c>
      <c r="BF2867" s="164">
        <f t="shared" si="1097"/>
        <v>13.836799999999521</v>
      </c>
      <c r="BG2867" s="177">
        <f t="shared" si="1098"/>
        <v>5.4161333317152574E-2</v>
      </c>
      <c r="BH2867" s="178">
        <f t="shared" si="1099"/>
        <v>1.1981777683876121E-4</v>
      </c>
      <c r="BI2867" s="179" t="str">
        <f t="shared" si="1100"/>
        <v/>
      </c>
      <c r="BJ2867" s="179" t="str">
        <f t="shared" si="1096"/>
        <v/>
      </c>
    </row>
    <row r="2868" spans="2:62" ht="20.100000000000001" customHeight="1" x14ac:dyDescent="0.25">
      <c r="B2868" s="147"/>
      <c r="C2868" s="147"/>
      <c r="D2868" s="147"/>
      <c r="E2868" s="147"/>
      <c r="F2868" s="147"/>
      <c r="G2868" s="147"/>
      <c r="H2868" s="147"/>
      <c r="I2868" s="147"/>
      <c r="J2868" s="147"/>
      <c r="BE2868" s="151">
        <v>2164</v>
      </c>
      <c r="BF2868" s="164">
        <f t="shared" si="1097"/>
        <v>13.84319999999952</v>
      </c>
      <c r="BG2868" s="177">
        <f t="shared" si="1098"/>
        <v>5.4041515540313813E-2</v>
      </c>
      <c r="BH2868" s="178">
        <f t="shared" si="1099"/>
        <v>1.1957309578341374E-4</v>
      </c>
      <c r="BI2868" s="179" t="str">
        <f t="shared" si="1100"/>
        <v/>
      </c>
      <c r="BJ2868" s="179" t="str">
        <f t="shared" si="1096"/>
        <v/>
      </c>
    </row>
    <row r="2869" spans="2:62" ht="20.100000000000001" customHeight="1" x14ac:dyDescent="0.25">
      <c r="B2869" s="147"/>
      <c r="C2869" s="147"/>
      <c r="D2869" s="147"/>
      <c r="E2869" s="147"/>
      <c r="F2869" s="147"/>
      <c r="G2869" s="147"/>
      <c r="H2869" s="147"/>
      <c r="I2869" s="147"/>
      <c r="J2869" s="147"/>
      <c r="BE2869" s="151">
        <v>2165</v>
      </c>
      <c r="BF2869" s="164">
        <f t="shared" si="1097"/>
        <v>13.849599999999519</v>
      </c>
      <c r="BG2869" s="177">
        <f t="shared" si="1098"/>
        <v>5.3921942444530399E-2</v>
      </c>
      <c r="BH2869" s="178">
        <f t="shared" si="1099"/>
        <v>1.1932885065957938E-4</v>
      </c>
      <c r="BI2869" s="179" t="str">
        <f t="shared" si="1100"/>
        <v/>
      </c>
      <c r="BJ2869" s="179" t="str">
        <f t="shared" si="1096"/>
        <v/>
      </c>
    </row>
    <row r="2870" spans="2:62" ht="20.100000000000001" customHeight="1" x14ac:dyDescent="0.25">
      <c r="B2870" s="147"/>
      <c r="C2870" s="147"/>
      <c r="D2870" s="147"/>
      <c r="E2870" s="147"/>
      <c r="F2870" s="147"/>
      <c r="G2870" s="147"/>
      <c r="H2870" s="147"/>
      <c r="I2870" s="147"/>
      <c r="J2870" s="147"/>
      <c r="BE2870" s="151">
        <v>2166</v>
      </c>
      <c r="BF2870" s="164">
        <f t="shared" si="1097"/>
        <v>13.855999999999518</v>
      </c>
      <c r="BG2870" s="177">
        <f t="shared" si="1098"/>
        <v>5.380261359387082E-2</v>
      </c>
      <c r="BH2870" s="178">
        <f t="shared" si="1099"/>
        <v>1.1908504089613164E-4</v>
      </c>
      <c r="BI2870" s="179" t="str">
        <f t="shared" si="1100"/>
        <v/>
      </c>
      <c r="BJ2870" s="179" t="str">
        <f t="shared" si="1096"/>
        <v/>
      </c>
    </row>
    <row r="2871" spans="2:62" ht="20.100000000000001" customHeight="1" x14ac:dyDescent="0.25">
      <c r="B2871" s="147"/>
      <c r="C2871" s="147"/>
      <c r="D2871" s="147"/>
      <c r="E2871" s="147"/>
      <c r="F2871" s="147"/>
      <c r="G2871" s="147"/>
      <c r="H2871" s="147"/>
      <c r="I2871" s="147"/>
      <c r="J2871" s="147"/>
      <c r="BE2871" s="151">
        <v>2167</v>
      </c>
      <c r="BF2871" s="164">
        <f t="shared" si="1097"/>
        <v>13.862399999999518</v>
      </c>
      <c r="BG2871" s="177">
        <f t="shared" si="1098"/>
        <v>5.3683528552974688E-2</v>
      </c>
      <c r="BH2871" s="178">
        <f t="shared" si="1099"/>
        <v>1.1884166592208284E-4</v>
      </c>
      <c r="BI2871" s="179" t="str">
        <f t="shared" si="1100"/>
        <v/>
      </c>
      <c r="BJ2871" s="179" t="str">
        <f t="shared" si="1096"/>
        <v/>
      </c>
    </row>
    <row r="2872" spans="2:62" ht="20.100000000000001" customHeight="1" x14ac:dyDescent="0.25">
      <c r="B2872" s="147"/>
      <c r="C2872" s="147"/>
      <c r="D2872" s="147"/>
      <c r="E2872" s="147"/>
      <c r="F2872" s="147"/>
      <c r="G2872" s="147"/>
      <c r="H2872" s="147"/>
      <c r="I2872" s="147"/>
      <c r="J2872" s="147"/>
      <c r="BE2872" s="151">
        <v>2168</v>
      </c>
      <c r="BF2872" s="164">
        <f t="shared" si="1097"/>
        <v>13.868799999999517</v>
      </c>
      <c r="BG2872" s="177">
        <f t="shared" si="1098"/>
        <v>5.3564686887052605E-2</v>
      </c>
      <c r="BH2872" s="178">
        <f t="shared" si="1099"/>
        <v>1.1859872516641057E-4</v>
      </c>
      <c r="BI2872" s="179" t="str">
        <f t="shared" si="1100"/>
        <v/>
      </c>
      <c r="BJ2872" s="179" t="str">
        <f t="shared" si="1096"/>
        <v/>
      </c>
    </row>
    <row r="2873" spans="2:62" ht="20.100000000000001" customHeight="1" x14ac:dyDescent="0.25">
      <c r="B2873" s="147"/>
      <c r="C2873" s="147"/>
      <c r="D2873" s="147"/>
      <c r="E2873" s="147"/>
      <c r="F2873" s="147"/>
      <c r="G2873" s="147"/>
      <c r="H2873" s="147"/>
      <c r="I2873" s="147"/>
      <c r="J2873" s="147"/>
      <c r="BE2873" s="151">
        <v>2169</v>
      </c>
      <c r="BF2873" s="164">
        <f t="shared" si="1097"/>
        <v>13.875199999999516</v>
      </c>
      <c r="BG2873" s="177">
        <f t="shared" si="1098"/>
        <v>5.3446088161886195E-2</v>
      </c>
      <c r="BH2873" s="178">
        <f t="shared" si="1099"/>
        <v>1.1835621805816876E-4</v>
      </c>
      <c r="BI2873" s="179" t="str">
        <f t="shared" si="1100"/>
        <v/>
      </c>
      <c r="BJ2873" s="179" t="str">
        <f t="shared" si="1096"/>
        <v/>
      </c>
    </row>
    <row r="2874" spans="2:62" ht="20.100000000000001" customHeight="1" x14ac:dyDescent="0.25">
      <c r="B2874" s="147"/>
      <c r="C2874" s="147"/>
      <c r="D2874" s="147"/>
      <c r="E2874" s="147"/>
      <c r="F2874" s="147"/>
      <c r="G2874" s="147"/>
      <c r="H2874" s="147"/>
      <c r="I2874" s="147"/>
      <c r="J2874" s="147"/>
      <c r="BE2874" s="151">
        <v>2170</v>
      </c>
      <c r="BF2874" s="164">
        <f t="shared" si="1097"/>
        <v>13.881599999999516</v>
      </c>
      <c r="BG2874" s="177">
        <f t="shared" si="1098"/>
        <v>5.3327731943828026E-2</v>
      </c>
      <c r="BH2874" s="178">
        <f t="shared" si="1099"/>
        <v>1.1811414402645992E-4</v>
      </c>
      <c r="BI2874" s="179" t="str">
        <f t="shared" si="1100"/>
        <v/>
      </c>
      <c r="BJ2874" s="179" t="str">
        <f t="shared" si="1096"/>
        <v/>
      </c>
    </row>
    <row r="2875" spans="2:62" ht="20.100000000000001" customHeight="1" x14ac:dyDescent="0.25">
      <c r="B2875" s="147"/>
      <c r="C2875" s="147"/>
      <c r="D2875" s="147"/>
      <c r="E2875" s="147"/>
      <c r="F2875" s="147"/>
      <c r="G2875" s="147"/>
      <c r="H2875" s="147"/>
      <c r="I2875" s="147"/>
      <c r="J2875" s="147"/>
      <c r="BE2875" s="151">
        <v>2171</v>
      </c>
      <c r="BF2875" s="164">
        <f t="shared" si="1097"/>
        <v>13.887999999999515</v>
      </c>
      <c r="BG2875" s="177">
        <f t="shared" si="1098"/>
        <v>5.3209617799801566E-2</v>
      </c>
      <c r="BH2875" s="178">
        <f t="shared" si="1099"/>
        <v>1.1787250250033798E-4</v>
      </c>
      <c r="BI2875" s="179" t="str">
        <f t="shared" si="1100"/>
        <v/>
      </c>
      <c r="BJ2875" s="179" t="str">
        <f t="shared" si="1096"/>
        <v/>
      </c>
    </row>
    <row r="2876" spans="2:62" ht="20.100000000000001" customHeight="1" x14ac:dyDescent="0.25">
      <c r="B2876" s="147"/>
      <c r="C2876" s="147"/>
      <c r="D2876" s="147"/>
      <c r="E2876" s="147"/>
      <c r="F2876" s="147"/>
      <c r="G2876" s="147"/>
      <c r="H2876" s="147"/>
      <c r="I2876" s="147"/>
      <c r="J2876" s="147"/>
      <c r="BE2876" s="151">
        <v>2172</v>
      </c>
      <c r="BF2876" s="164">
        <f t="shared" si="1097"/>
        <v>13.894399999999514</v>
      </c>
      <c r="BG2876" s="177">
        <f t="shared" si="1098"/>
        <v>5.3091745297301228E-2</v>
      </c>
      <c r="BH2876" s="178">
        <f t="shared" si="1099"/>
        <v>1.1763129290898178E-4</v>
      </c>
      <c r="BI2876" s="179" t="str">
        <f t="shared" si="1100"/>
        <v/>
      </c>
      <c r="BJ2876" s="179" t="str">
        <f t="shared" si="1096"/>
        <v/>
      </c>
    </row>
    <row r="2877" spans="2:62" ht="20.100000000000001" customHeight="1" x14ac:dyDescent="0.25">
      <c r="B2877" s="147"/>
      <c r="C2877" s="147"/>
      <c r="D2877" s="147"/>
      <c r="E2877" s="147"/>
      <c r="F2877" s="147"/>
      <c r="G2877" s="147"/>
      <c r="H2877" s="147"/>
      <c r="I2877" s="147"/>
      <c r="J2877" s="147"/>
      <c r="BE2877" s="151">
        <v>2173</v>
      </c>
      <c r="BF2877" s="164">
        <f t="shared" si="1097"/>
        <v>13.900799999999514</v>
      </c>
      <c r="BG2877" s="177">
        <f t="shared" si="1098"/>
        <v>5.2974114004392246E-2</v>
      </c>
      <c r="BH2877" s="178">
        <f t="shared" si="1099"/>
        <v>1.1739051468166034E-4</v>
      </c>
      <c r="BI2877" s="179" t="str">
        <f t="shared" si="1100"/>
        <v/>
      </c>
      <c r="BJ2877" s="179" t="str">
        <f t="shared" si="1096"/>
        <v/>
      </c>
    </row>
    <row r="2878" spans="2:62" ht="20.100000000000001" customHeight="1" x14ac:dyDescent="0.25">
      <c r="B2878" s="147"/>
      <c r="C2878" s="147"/>
      <c r="D2878" s="147"/>
      <c r="E2878" s="147"/>
      <c r="F2878" s="147"/>
      <c r="G2878" s="147"/>
      <c r="H2878" s="147"/>
      <c r="I2878" s="147"/>
      <c r="J2878" s="147"/>
      <c r="BE2878" s="151">
        <v>2174</v>
      </c>
      <c r="BF2878" s="164">
        <f t="shared" si="1097"/>
        <v>13.907199999999513</v>
      </c>
      <c r="BG2878" s="177">
        <f t="shared" si="1098"/>
        <v>5.2856723489710586E-2</v>
      </c>
      <c r="BH2878" s="178">
        <f t="shared" si="1099"/>
        <v>1.1715016724749006E-4</v>
      </c>
      <c r="BI2878" s="179" t="str">
        <f t="shared" si="1100"/>
        <v/>
      </c>
      <c r="BJ2878" s="179" t="str">
        <f t="shared" si="1096"/>
        <v/>
      </c>
    </row>
    <row r="2879" spans="2:62" ht="20.100000000000001" customHeight="1" x14ac:dyDescent="0.25">
      <c r="B2879" s="147"/>
      <c r="C2879" s="147"/>
      <c r="D2879" s="147"/>
      <c r="E2879" s="147"/>
      <c r="F2879" s="147"/>
      <c r="G2879" s="147"/>
      <c r="H2879" s="147"/>
      <c r="I2879" s="147"/>
      <c r="J2879" s="147"/>
      <c r="BE2879" s="151">
        <v>2175</v>
      </c>
      <c r="BF2879" s="164">
        <f t="shared" si="1097"/>
        <v>13.913599999999512</v>
      </c>
      <c r="BG2879" s="177">
        <f t="shared" si="1098"/>
        <v>5.2739573322463096E-2</v>
      </c>
      <c r="BH2879" s="178">
        <f t="shared" si="1099"/>
        <v>1.169102500359967E-4</v>
      </c>
      <c r="BI2879" s="179" t="str">
        <f t="shared" si="1100"/>
        <v/>
      </c>
      <c r="BJ2879" s="179" t="str">
        <f t="shared" si="1096"/>
        <v/>
      </c>
    </row>
    <row r="2880" spans="2:62" ht="20.100000000000001" customHeight="1" x14ac:dyDescent="0.25">
      <c r="B2880" s="147"/>
      <c r="C2880" s="147"/>
      <c r="D2880" s="147"/>
      <c r="E2880" s="147"/>
      <c r="F2880" s="147"/>
      <c r="G2880" s="147"/>
      <c r="H2880" s="147"/>
      <c r="I2880" s="147"/>
      <c r="J2880" s="147"/>
      <c r="BE2880" s="151">
        <v>2176</v>
      </c>
      <c r="BF2880" s="164">
        <f t="shared" si="1097"/>
        <v>13.919999999999511</v>
      </c>
      <c r="BG2880" s="177">
        <f t="shared" si="1098"/>
        <v>5.2622663072427099E-2</v>
      </c>
      <c r="BH2880" s="178">
        <f t="shared" si="1099"/>
        <v>1.1667076247640074E-4</v>
      </c>
      <c r="BI2880" s="179" t="str">
        <f t="shared" si="1100"/>
        <v/>
      </c>
      <c r="BJ2880" s="179" t="str">
        <f t="shared" si="1096"/>
        <v/>
      </c>
    </row>
    <row r="2881" spans="2:62" ht="20.100000000000001" customHeight="1" x14ac:dyDescent="0.25">
      <c r="B2881" s="147"/>
      <c r="C2881" s="147"/>
      <c r="D2881" s="147"/>
      <c r="E2881" s="147"/>
      <c r="F2881" s="147"/>
      <c r="G2881" s="147"/>
      <c r="H2881" s="147"/>
      <c r="I2881" s="147"/>
      <c r="J2881" s="147"/>
      <c r="BE2881" s="151">
        <v>2177</v>
      </c>
      <c r="BF2881" s="164">
        <f t="shared" si="1097"/>
        <v>13.926399999999511</v>
      </c>
      <c r="BG2881" s="177">
        <f t="shared" si="1098"/>
        <v>5.2505992309950698E-2</v>
      </c>
      <c r="BH2881" s="178">
        <f t="shared" si="1099"/>
        <v>1.1643170399810998E-4</v>
      </c>
      <c r="BI2881" s="179" t="str">
        <f t="shared" si="1100"/>
        <v/>
      </c>
      <c r="BJ2881" s="179" t="str">
        <f t="shared" ref="BJ2881:BJ2944" si="1101">IF($BG2881&lt;(1-$BC$717),$BH2881,"")</f>
        <v/>
      </c>
    </row>
    <row r="2882" spans="2:62" ht="20.100000000000001" customHeight="1" x14ac:dyDescent="0.25">
      <c r="B2882" s="147"/>
      <c r="C2882" s="147"/>
      <c r="D2882" s="147"/>
      <c r="E2882" s="147"/>
      <c r="F2882" s="147"/>
      <c r="G2882" s="147"/>
      <c r="H2882" s="147"/>
      <c r="I2882" s="147"/>
      <c r="J2882" s="147"/>
      <c r="BE2882" s="151">
        <v>2178</v>
      </c>
      <c r="BF2882" s="164">
        <f t="shared" ref="BF2882:BF2945" si="1102">BF2881+$BI$702</f>
        <v>13.93279999999951</v>
      </c>
      <c r="BG2882" s="177">
        <f t="shared" ref="BG2882:BG2945" si="1103">_xlfn.CHISQ.DIST.RT(BF2882,7)</f>
        <v>5.2389560605952588E-2</v>
      </c>
      <c r="BH2882" s="178">
        <f t="shared" ref="BH2882:BH2945" si="1104">BG2882-BG2883</f>
        <v>1.1619307403073348E-4</v>
      </c>
      <c r="BI2882" s="179" t="str">
        <f t="shared" ref="BI2882:BI2945" si="1105">IF(BG2882&lt;(1-$BC$709),BH2882,"")</f>
        <v/>
      </c>
      <c r="BJ2882" s="179" t="str">
        <f t="shared" si="1101"/>
        <v/>
      </c>
    </row>
    <row r="2883" spans="2:62" ht="20.100000000000001" customHeight="1" x14ac:dyDescent="0.25">
      <c r="B2883" s="147"/>
      <c r="C2883" s="147"/>
      <c r="D2883" s="147"/>
      <c r="E2883" s="147"/>
      <c r="F2883" s="147"/>
      <c r="G2883" s="147"/>
      <c r="H2883" s="147"/>
      <c r="I2883" s="147"/>
      <c r="J2883" s="147"/>
      <c r="BE2883" s="151">
        <v>2179</v>
      </c>
      <c r="BF2883" s="164">
        <f t="shared" si="1102"/>
        <v>13.939199999999509</v>
      </c>
      <c r="BG2883" s="177">
        <f t="shared" si="1103"/>
        <v>5.2273367531921855E-2</v>
      </c>
      <c r="BH2883" s="178">
        <f t="shared" si="1104"/>
        <v>1.1595487200373455E-4</v>
      </c>
      <c r="BI2883" s="179" t="str">
        <f t="shared" si="1105"/>
        <v/>
      </c>
      <c r="BJ2883" s="179" t="str">
        <f t="shared" si="1101"/>
        <v/>
      </c>
    </row>
    <row r="2884" spans="2:62" ht="20.100000000000001" customHeight="1" x14ac:dyDescent="0.25">
      <c r="B2884" s="147"/>
      <c r="C2884" s="147"/>
      <c r="D2884" s="147"/>
      <c r="E2884" s="147"/>
      <c r="F2884" s="147"/>
      <c r="G2884" s="147"/>
      <c r="H2884" s="147"/>
      <c r="I2884" s="147"/>
      <c r="J2884" s="147"/>
      <c r="BE2884" s="151">
        <v>2180</v>
      </c>
      <c r="BF2884" s="164">
        <f t="shared" si="1102"/>
        <v>13.945599999999509</v>
      </c>
      <c r="BG2884" s="177">
        <f t="shared" si="1103"/>
        <v>5.215741265991812E-2</v>
      </c>
      <c r="BH2884" s="178">
        <f t="shared" si="1104"/>
        <v>1.1571709734686797E-4</v>
      </c>
      <c r="BI2884" s="179" t="str">
        <f t="shared" si="1105"/>
        <v/>
      </c>
      <c r="BJ2884" s="179" t="str">
        <f t="shared" si="1101"/>
        <v/>
      </c>
    </row>
    <row r="2885" spans="2:62" ht="20.100000000000001" customHeight="1" x14ac:dyDescent="0.25">
      <c r="B2885" s="147"/>
      <c r="C2885" s="147"/>
      <c r="D2885" s="147"/>
      <c r="E2885" s="147"/>
      <c r="F2885" s="147"/>
      <c r="G2885" s="147"/>
      <c r="H2885" s="147"/>
      <c r="I2885" s="147"/>
      <c r="J2885" s="147"/>
      <c r="BE2885" s="151">
        <v>2181</v>
      </c>
      <c r="BF2885" s="164">
        <f t="shared" si="1102"/>
        <v>13.951999999999508</v>
      </c>
      <c r="BG2885" s="177">
        <f t="shared" si="1103"/>
        <v>5.2041695562571252E-2</v>
      </c>
      <c r="BH2885" s="178">
        <f t="shared" si="1104"/>
        <v>1.1547974948968726E-4</v>
      </c>
      <c r="BI2885" s="179" t="str">
        <f t="shared" si="1105"/>
        <v/>
      </c>
      <c r="BJ2885" s="179" t="str">
        <f t="shared" si="1101"/>
        <v/>
      </c>
    </row>
    <row r="2886" spans="2:62" ht="20.100000000000001" customHeight="1" x14ac:dyDescent="0.25">
      <c r="B2886" s="147"/>
      <c r="C2886" s="147"/>
      <c r="D2886" s="147"/>
      <c r="E2886" s="147"/>
      <c r="F2886" s="147"/>
      <c r="G2886" s="147"/>
      <c r="H2886" s="147"/>
      <c r="I2886" s="147"/>
      <c r="J2886" s="147"/>
      <c r="BE2886" s="151">
        <v>2182</v>
      </c>
      <c r="BF2886" s="164">
        <f t="shared" si="1102"/>
        <v>13.958399999999507</v>
      </c>
      <c r="BG2886" s="177">
        <f t="shared" si="1103"/>
        <v>5.1926215813081565E-2</v>
      </c>
      <c r="BH2886" s="178">
        <f t="shared" si="1104"/>
        <v>1.1524282786198187E-4</v>
      </c>
      <c r="BI2886" s="179" t="str">
        <f t="shared" si="1105"/>
        <v/>
      </c>
      <c r="BJ2886" s="179" t="str">
        <f t="shared" si="1101"/>
        <v/>
      </c>
    </row>
    <row r="2887" spans="2:62" ht="20.100000000000001" customHeight="1" x14ac:dyDescent="0.25">
      <c r="B2887" s="147"/>
      <c r="C2887" s="147"/>
      <c r="D2887" s="147"/>
      <c r="E2887" s="147"/>
      <c r="F2887" s="147"/>
      <c r="G2887" s="147"/>
      <c r="H2887" s="147"/>
      <c r="I2887" s="147"/>
      <c r="J2887" s="147"/>
      <c r="BE2887" s="151">
        <v>2183</v>
      </c>
      <c r="BF2887" s="164">
        <f t="shared" si="1102"/>
        <v>13.964799999999506</v>
      </c>
      <c r="BG2887" s="177">
        <f t="shared" si="1103"/>
        <v>5.1810972985219583E-2</v>
      </c>
      <c r="BH2887" s="178">
        <f t="shared" si="1104"/>
        <v>1.1500633189381881E-4</v>
      </c>
      <c r="BI2887" s="179" t="str">
        <f t="shared" si="1105"/>
        <v/>
      </c>
      <c r="BJ2887" s="179" t="str">
        <f t="shared" si="1101"/>
        <v/>
      </c>
    </row>
    <row r="2888" spans="2:62" ht="20.100000000000001" customHeight="1" x14ac:dyDescent="0.25">
      <c r="B2888" s="147"/>
      <c r="C2888" s="147"/>
      <c r="D2888" s="147"/>
      <c r="E2888" s="147"/>
      <c r="F2888" s="147"/>
      <c r="G2888" s="147"/>
      <c r="H2888" s="147"/>
      <c r="I2888" s="147"/>
      <c r="J2888" s="147"/>
      <c r="BE2888" s="151">
        <v>2184</v>
      </c>
      <c r="BF2888" s="164">
        <f t="shared" si="1102"/>
        <v>13.971199999999506</v>
      </c>
      <c r="BG2888" s="177">
        <f t="shared" si="1103"/>
        <v>5.1695966653325764E-2</v>
      </c>
      <c r="BH2888" s="178">
        <f t="shared" si="1104"/>
        <v>1.1477026101486265E-4</v>
      </c>
      <c r="BI2888" s="179" t="str">
        <f t="shared" si="1105"/>
        <v/>
      </c>
      <c r="BJ2888" s="179" t="str">
        <f t="shared" si="1101"/>
        <v/>
      </c>
    </row>
    <row r="2889" spans="2:62" ht="20.100000000000001" customHeight="1" x14ac:dyDescent="0.25">
      <c r="B2889" s="147"/>
      <c r="C2889" s="147"/>
      <c r="D2889" s="147"/>
      <c r="E2889" s="147"/>
      <c r="F2889" s="147"/>
      <c r="G2889" s="147"/>
      <c r="H2889" s="147"/>
      <c r="I2889" s="147"/>
      <c r="J2889" s="147"/>
      <c r="BE2889" s="151">
        <v>2185</v>
      </c>
      <c r="BF2889" s="164">
        <f t="shared" si="1102"/>
        <v>13.977599999999505</v>
      </c>
      <c r="BG2889" s="177">
        <f t="shared" si="1103"/>
        <v>5.1581196392310902E-2</v>
      </c>
      <c r="BH2889" s="178">
        <f t="shared" si="1104"/>
        <v>1.1453461465529835E-4</v>
      </c>
      <c r="BI2889" s="179" t="str">
        <f t="shared" si="1105"/>
        <v/>
      </c>
      <c r="BJ2889" s="179" t="str">
        <f t="shared" si="1101"/>
        <v/>
      </c>
    </row>
    <row r="2890" spans="2:62" ht="20.100000000000001" customHeight="1" x14ac:dyDescent="0.25">
      <c r="B2890" s="147"/>
      <c r="C2890" s="147"/>
      <c r="D2890" s="147"/>
      <c r="E2890" s="147"/>
      <c r="F2890" s="147"/>
      <c r="G2890" s="147"/>
      <c r="H2890" s="147"/>
      <c r="I2890" s="147"/>
      <c r="J2890" s="147"/>
      <c r="BE2890" s="151">
        <v>2186</v>
      </c>
      <c r="BF2890" s="164">
        <f t="shared" si="1102"/>
        <v>13.983999999999504</v>
      </c>
      <c r="BG2890" s="177">
        <f t="shared" si="1103"/>
        <v>5.1466661777655603E-2</v>
      </c>
      <c r="BH2890" s="178">
        <f t="shared" si="1104"/>
        <v>1.142993922451721E-4</v>
      </c>
      <c r="BI2890" s="179" t="str">
        <f t="shared" si="1105"/>
        <v/>
      </c>
      <c r="BJ2890" s="179" t="str">
        <f t="shared" si="1101"/>
        <v/>
      </c>
    </row>
    <row r="2891" spans="2:62" ht="20.100000000000001" customHeight="1" x14ac:dyDescent="0.25">
      <c r="B2891" s="147"/>
      <c r="C2891" s="147"/>
      <c r="D2891" s="147"/>
      <c r="E2891" s="147"/>
      <c r="F2891" s="147"/>
      <c r="G2891" s="147"/>
      <c r="H2891" s="147"/>
      <c r="I2891" s="147"/>
      <c r="J2891" s="147"/>
      <c r="BE2891" s="151">
        <v>2187</v>
      </c>
      <c r="BF2891" s="164">
        <f t="shared" si="1102"/>
        <v>13.990399999999504</v>
      </c>
      <c r="BG2891" s="177">
        <f t="shared" si="1103"/>
        <v>5.1352362385410431E-2</v>
      </c>
      <c r="BH2891" s="178">
        <f t="shared" si="1104"/>
        <v>1.1406459321477297E-4</v>
      </c>
      <c r="BI2891" s="179" t="str">
        <f t="shared" si="1105"/>
        <v/>
      </c>
      <c r="BJ2891" s="179" t="str">
        <f t="shared" si="1101"/>
        <v/>
      </c>
    </row>
    <row r="2892" spans="2:62" ht="20.100000000000001" customHeight="1" x14ac:dyDescent="0.25">
      <c r="B2892" s="147"/>
      <c r="C2892" s="147"/>
      <c r="D2892" s="147"/>
      <c r="E2892" s="147"/>
      <c r="F2892" s="147"/>
      <c r="G2892" s="147"/>
      <c r="H2892" s="147"/>
      <c r="I2892" s="147"/>
      <c r="J2892" s="147"/>
      <c r="BE2892" s="151">
        <v>2188</v>
      </c>
      <c r="BF2892" s="164">
        <f t="shared" si="1102"/>
        <v>13.996799999999503</v>
      </c>
      <c r="BG2892" s="177">
        <f t="shared" si="1103"/>
        <v>5.1238297792195658E-2</v>
      </c>
      <c r="BH2892" s="178">
        <f t="shared" si="1104"/>
        <v>1.138302169943553E-4</v>
      </c>
      <c r="BI2892" s="179" t="str">
        <f t="shared" si="1105"/>
        <v/>
      </c>
      <c r="BJ2892" s="179" t="str">
        <f t="shared" si="1101"/>
        <v/>
      </c>
    </row>
    <row r="2893" spans="2:62" ht="20.100000000000001" customHeight="1" x14ac:dyDescent="0.25">
      <c r="B2893" s="147"/>
      <c r="C2893" s="147"/>
      <c r="D2893" s="147"/>
      <c r="E2893" s="147"/>
      <c r="F2893" s="147"/>
      <c r="G2893" s="147"/>
      <c r="H2893" s="147"/>
      <c r="I2893" s="147"/>
      <c r="J2893" s="147"/>
      <c r="BE2893" s="151">
        <v>2189</v>
      </c>
      <c r="BF2893" s="164">
        <f t="shared" si="1102"/>
        <v>14.003199999999502</v>
      </c>
      <c r="BG2893" s="177">
        <f t="shared" si="1103"/>
        <v>5.1124467575201303E-2</v>
      </c>
      <c r="BH2893" s="178">
        <f t="shared" si="1104"/>
        <v>1.1359626301417347E-4</v>
      </c>
      <c r="BI2893" s="179" t="str">
        <f t="shared" si="1105"/>
        <v/>
      </c>
      <c r="BJ2893" s="179" t="str">
        <f t="shared" si="1101"/>
        <v/>
      </c>
    </row>
    <row r="2894" spans="2:62" ht="20.100000000000001" customHeight="1" x14ac:dyDescent="0.25">
      <c r="B2894" s="147"/>
      <c r="C2894" s="147"/>
      <c r="D2894" s="147"/>
      <c r="E2894" s="147"/>
      <c r="F2894" s="147"/>
      <c r="G2894" s="147"/>
      <c r="H2894" s="147"/>
      <c r="I2894" s="147"/>
      <c r="J2894" s="147"/>
      <c r="BE2894" s="151">
        <v>2190</v>
      </c>
      <c r="BF2894" s="164">
        <f t="shared" si="1102"/>
        <v>14.009599999999502</v>
      </c>
      <c r="BG2894" s="177">
        <f t="shared" si="1103"/>
        <v>5.101087131218713E-2</v>
      </c>
      <c r="BH2894" s="178">
        <f t="shared" si="1104"/>
        <v>1.1336273070496061E-4</v>
      </c>
      <c r="BI2894" s="179" t="str">
        <f t="shared" si="1105"/>
        <v/>
      </c>
      <c r="BJ2894" s="179" t="str">
        <f t="shared" si="1101"/>
        <v/>
      </c>
    </row>
    <row r="2895" spans="2:62" ht="20.100000000000001" customHeight="1" x14ac:dyDescent="0.25">
      <c r="B2895" s="147"/>
      <c r="C2895" s="147"/>
      <c r="D2895" s="147"/>
      <c r="E2895" s="147"/>
      <c r="F2895" s="147"/>
      <c r="G2895" s="147"/>
      <c r="H2895" s="147"/>
      <c r="I2895" s="147"/>
      <c r="J2895" s="147"/>
      <c r="BE2895" s="151">
        <v>2191</v>
      </c>
      <c r="BF2895" s="164">
        <f t="shared" si="1102"/>
        <v>14.015999999999501</v>
      </c>
      <c r="BG2895" s="177">
        <f t="shared" si="1103"/>
        <v>5.0897508581482169E-2</v>
      </c>
      <c r="BH2895" s="178">
        <f t="shared" si="1104"/>
        <v>1.1312961949717232E-4</v>
      </c>
      <c r="BI2895" s="179" t="str">
        <f t="shared" si="1105"/>
        <v/>
      </c>
      <c r="BJ2895" s="179" t="str">
        <f t="shared" si="1101"/>
        <v/>
      </c>
    </row>
    <row r="2896" spans="2:62" ht="20.100000000000001" customHeight="1" x14ac:dyDescent="0.25">
      <c r="B2896" s="147"/>
      <c r="C2896" s="147"/>
      <c r="D2896" s="147"/>
      <c r="E2896" s="147"/>
      <c r="F2896" s="147"/>
      <c r="G2896" s="147"/>
      <c r="H2896" s="147"/>
      <c r="I2896" s="147"/>
      <c r="J2896" s="147"/>
      <c r="BE2896" s="151">
        <v>2192</v>
      </c>
      <c r="BF2896" s="164">
        <f t="shared" si="1102"/>
        <v>14.0223999999995</v>
      </c>
      <c r="BG2896" s="177">
        <f t="shared" si="1103"/>
        <v>5.0784378961984997E-2</v>
      </c>
      <c r="BH2896" s="178">
        <f t="shared" si="1104"/>
        <v>1.1289692882149316E-4</v>
      </c>
      <c r="BI2896" s="179" t="str">
        <f t="shared" si="1105"/>
        <v/>
      </c>
      <c r="BJ2896" s="179" t="str">
        <f t="shared" si="1101"/>
        <v/>
      </c>
    </row>
    <row r="2897" spans="2:62" ht="20.100000000000001" customHeight="1" x14ac:dyDescent="0.25">
      <c r="B2897" s="147"/>
      <c r="C2897" s="147"/>
      <c r="D2897" s="147"/>
      <c r="E2897" s="147"/>
      <c r="F2897" s="147"/>
      <c r="G2897" s="147"/>
      <c r="H2897" s="147"/>
      <c r="I2897" s="147"/>
      <c r="J2897" s="147"/>
      <c r="BE2897" s="151">
        <v>2193</v>
      </c>
      <c r="BF2897" s="164">
        <f t="shared" si="1102"/>
        <v>14.028799999999499</v>
      </c>
      <c r="BG2897" s="177">
        <f t="shared" si="1103"/>
        <v>5.0671482033163504E-2</v>
      </c>
      <c r="BH2897" s="178">
        <f t="shared" si="1104"/>
        <v>1.1266465810883669E-4</v>
      </c>
      <c r="BI2897" s="179" t="str">
        <f t="shared" si="1105"/>
        <v/>
      </c>
      <c r="BJ2897" s="179" t="str">
        <f t="shared" si="1101"/>
        <v/>
      </c>
    </row>
    <row r="2898" spans="2:62" ht="20.100000000000001" customHeight="1" x14ac:dyDescent="0.25">
      <c r="B2898" s="147"/>
      <c r="C2898" s="147"/>
      <c r="D2898" s="147"/>
      <c r="E2898" s="147"/>
      <c r="F2898" s="147"/>
      <c r="G2898" s="147"/>
      <c r="H2898" s="147"/>
      <c r="I2898" s="147"/>
      <c r="J2898" s="147"/>
      <c r="BE2898" s="151">
        <v>2194</v>
      </c>
      <c r="BF2898" s="164">
        <f t="shared" si="1102"/>
        <v>14.035199999999499</v>
      </c>
      <c r="BG2898" s="177">
        <f t="shared" si="1103"/>
        <v>5.0558817375054667E-2</v>
      </c>
      <c r="BH2898" s="178">
        <f t="shared" si="1104"/>
        <v>1.1243280679001239E-4</v>
      </c>
      <c r="BI2898" s="179" t="str">
        <f t="shared" si="1105"/>
        <v/>
      </c>
      <c r="BJ2898" s="179" t="str">
        <f t="shared" si="1101"/>
        <v/>
      </c>
    </row>
    <row r="2899" spans="2:62" ht="20.100000000000001" customHeight="1" x14ac:dyDescent="0.25">
      <c r="B2899" s="147"/>
      <c r="C2899" s="147"/>
      <c r="D2899" s="147"/>
      <c r="E2899" s="147"/>
      <c r="F2899" s="147"/>
      <c r="G2899" s="147"/>
      <c r="H2899" s="147"/>
      <c r="I2899" s="147"/>
      <c r="J2899" s="147"/>
      <c r="BE2899" s="151">
        <v>2195</v>
      </c>
      <c r="BF2899" s="164">
        <f t="shared" si="1102"/>
        <v>14.041599999999498</v>
      </c>
      <c r="BG2899" s="177">
        <f t="shared" si="1103"/>
        <v>5.0446384568264654E-2</v>
      </c>
      <c r="BH2899" s="178">
        <f t="shared" si="1104"/>
        <v>1.122013742961836E-4</v>
      </c>
      <c r="BI2899" s="179" t="str">
        <f t="shared" si="1105"/>
        <v/>
      </c>
      <c r="BJ2899" s="179" t="str">
        <f t="shared" si="1101"/>
        <v/>
      </c>
    </row>
    <row r="2900" spans="2:62" ht="20.100000000000001" customHeight="1" x14ac:dyDescent="0.25">
      <c r="B2900" s="147"/>
      <c r="C2900" s="147"/>
      <c r="D2900" s="147"/>
      <c r="E2900" s="147"/>
      <c r="F2900" s="147"/>
      <c r="G2900" s="147"/>
      <c r="H2900" s="147"/>
      <c r="I2900" s="147"/>
      <c r="J2900" s="147"/>
      <c r="BE2900" s="151">
        <v>2196</v>
      </c>
      <c r="BF2900" s="164">
        <f t="shared" si="1102"/>
        <v>14.047999999999497</v>
      </c>
      <c r="BG2900" s="177">
        <f t="shared" si="1103"/>
        <v>5.0334183193968471E-2</v>
      </c>
      <c r="BH2900" s="178">
        <f t="shared" si="1104"/>
        <v>1.119703600583194E-4</v>
      </c>
      <c r="BI2900" s="179" t="str">
        <f t="shared" si="1105"/>
        <v/>
      </c>
      <c r="BJ2900" s="179" t="str">
        <f t="shared" si="1101"/>
        <v/>
      </c>
    </row>
    <row r="2901" spans="2:62" ht="20.100000000000001" customHeight="1" x14ac:dyDescent="0.25">
      <c r="B2901" s="147"/>
      <c r="C2901" s="147"/>
      <c r="D2901" s="147"/>
      <c r="E2901" s="147"/>
      <c r="F2901" s="147"/>
      <c r="G2901" s="147"/>
      <c r="H2901" s="147"/>
      <c r="I2901" s="147"/>
      <c r="J2901" s="147"/>
      <c r="BE2901" s="151">
        <v>2197</v>
      </c>
      <c r="BF2901" s="164">
        <f t="shared" si="1102"/>
        <v>14.054399999999497</v>
      </c>
      <c r="BG2901" s="177">
        <f t="shared" si="1103"/>
        <v>5.0222212833910151E-2</v>
      </c>
      <c r="BH2901" s="178">
        <f t="shared" si="1104"/>
        <v>1.1173976350788151E-4</v>
      </c>
      <c r="BI2901" s="179" t="str">
        <f t="shared" si="1105"/>
        <v/>
      </c>
      <c r="BJ2901" s="179" t="str">
        <f t="shared" si="1101"/>
        <v/>
      </c>
    </row>
    <row r="2902" spans="2:62" ht="20.100000000000001" customHeight="1" x14ac:dyDescent="0.25">
      <c r="B2902" s="147"/>
      <c r="C2902" s="147"/>
      <c r="D2902" s="147"/>
      <c r="E2902" s="147"/>
      <c r="F2902" s="147"/>
      <c r="G2902" s="147"/>
      <c r="H2902" s="147"/>
      <c r="I2902" s="147"/>
      <c r="J2902" s="147"/>
      <c r="BE2902" s="151">
        <v>2198</v>
      </c>
      <c r="BF2902" s="164">
        <f t="shared" si="1102"/>
        <v>14.060799999999496</v>
      </c>
      <c r="BG2902" s="177">
        <f t="shared" si="1103"/>
        <v>5.011047307040227E-2</v>
      </c>
      <c r="BH2902" s="178">
        <f t="shared" si="1104"/>
        <v>1.1150958407619288E-4</v>
      </c>
      <c r="BI2902" s="179" t="str">
        <f t="shared" si="1105"/>
        <v/>
      </c>
      <c r="BJ2902" s="179" t="str">
        <f t="shared" si="1101"/>
        <v/>
      </c>
    </row>
    <row r="2903" spans="2:62" ht="20.100000000000001" customHeight="1" x14ac:dyDescent="0.25">
      <c r="B2903" s="147"/>
      <c r="C2903" s="147"/>
      <c r="D2903" s="147"/>
      <c r="E2903" s="147"/>
      <c r="F2903" s="147"/>
      <c r="G2903" s="147"/>
      <c r="H2903" s="147"/>
      <c r="I2903" s="147"/>
      <c r="J2903" s="147"/>
      <c r="BE2903" s="151">
        <v>2199</v>
      </c>
      <c r="BF2903" s="164">
        <f t="shared" si="1102"/>
        <v>14.067199999999495</v>
      </c>
      <c r="BG2903" s="177">
        <f t="shared" si="1103"/>
        <v>4.9998963486326077E-2</v>
      </c>
      <c r="BH2903" s="178">
        <f t="shared" si="1104"/>
        <v>1.1127982119468055E-4</v>
      </c>
      <c r="BI2903" s="179">
        <f t="shared" si="1105"/>
        <v>1.1127982119468055E-4</v>
      </c>
      <c r="BJ2903" s="179" t="str">
        <f t="shared" si="1101"/>
        <v/>
      </c>
    </row>
    <row r="2904" spans="2:62" ht="20.100000000000001" customHeight="1" x14ac:dyDescent="0.25">
      <c r="B2904" s="147"/>
      <c r="C2904" s="147"/>
      <c r="D2904" s="147"/>
      <c r="E2904" s="147"/>
      <c r="F2904" s="147"/>
      <c r="G2904" s="147"/>
      <c r="H2904" s="147"/>
      <c r="I2904" s="147"/>
      <c r="J2904" s="147"/>
      <c r="BE2904" s="151">
        <v>2200</v>
      </c>
      <c r="BF2904" s="164">
        <f t="shared" si="1102"/>
        <v>14.073599999999495</v>
      </c>
      <c r="BG2904" s="177">
        <f t="shared" si="1103"/>
        <v>4.9887683665131397E-2</v>
      </c>
      <c r="BH2904" s="178">
        <f t="shared" si="1104"/>
        <v>1.1105047429515319E-4</v>
      </c>
      <c r="BI2904" s="179">
        <f t="shared" si="1105"/>
        <v>1.1105047429515319E-4</v>
      </c>
      <c r="BJ2904" s="179" t="str">
        <f t="shared" si="1101"/>
        <v/>
      </c>
    </row>
    <row r="2905" spans="2:62" ht="20.100000000000001" customHeight="1" x14ac:dyDescent="0.25">
      <c r="B2905" s="147"/>
      <c r="C2905" s="147"/>
      <c r="D2905" s="147"/>
      <c r="E2905" s="147"/>
      <c r="F2905" s="147"/>
      <c r="G2905" s="147"/>
      <c r="H2905" s="147"/>
      <c r="I2905" s="147"/>
      <c r="J2905" s="147"/>
      <c r="BE2905" s="151">
        <v>2201</v>
      </c>
      <c r="BF2905" s="164">
        <f t="shared" si="1102"/>
        <v>14.079999999999494</v>
      </c>
      <c r="BG2905" s="177">
        <f t="shared" si="1103"/>
        <v>4.9776633190836243E-2</v>
      </c>
      <c r="BH2905" s="178">
        <f t="shared" si="1104"/>
        <v>1.1082154280930845E-4</v>
      </c>
      <c r="BI2905" s="179">
        <f t="shared" si="1105"/>
        <v>1.1082154280930845E-4</v>
      </c>
      <c r="BJ2905" s="179" t="str">
        <f t="shared" si="1101"/>
        <v/>
      </c>
    </row>
    <row r="2906" spans="2:62" ht="20.100000000000001" customHeight="1" x14ac:dyDescent="0.25">
      <c r="B2906" s="147"/>
      <c r="C2906" s="147"/>
      <c r="D2906" s="147"/>
      <c r="E2906" s="147"/>
      <c r="F2906" s="147"/>
      <c r="G2906" s="147"/>
      <c r="H2906" s="147"/>
      <c r="I2906" s="147"/>
      <c r="J2906" s="147"/>
      <c r="BE2906" s="151">
        <v>2202</v>
      </c>
      <c r="BF2906" s="164">
        <f t="shared" si="1102"/>
        <v>14.086399999999493</v>
      </c>
      <c r="BG2906" s="177">
        <f t="shared" si="1103"/>
        <v>4.9665811648026935E-2</v>
      </c>
      <c r="BH2906" s="178">
        <f t="shared" si="1104"/>
        <v>1.1059302616903827E-4</v>
      </c>
      <c r="BI2906" s="179">
        <f t="shared" si="1105"/>
        <v>1.1059302616903827E-4</v>
      </c>
      <c r="BJ2906" s="179" t="str">
        <f t="shared" si="1101"/>
        <v/>
      </c>
    </row>
    <row r="2907" spans="2:62" ht="20.100000000000001" customHeight="1" x14ac:dyDescent="0.25">
      <c r="B2907" s="147"/>
      <c r="C2907" s="147"/>
      <c r="D2907" s="147"/>
      <c r="E2907" s="147"/>
      <c r="F2907" s="147"/>
      <c r="G2907" s="147"/>
      <c r="H2907" s="147"/>
      <c r="I2907" s="147"/>
      <c r="J2907" s="147"/>
      <c r="BE2907" s="151">
        <v>2203</v>
      </c>
      <c r="BF2907" s="164">
        <f t="shared" si="1102"/>
        <v>14.092799999999492</v>
      </c>
      <c r="BG2907" s="177">
        <f t="shared" si="1103"/>
        <v>4.9555218621857897E-2</v>
      </c>
      <c r="BH2907" s="178">
        <f t="shared" si="1104"/>
        <v>1.1036492380655377E-4</v>
      </c>
      <c r="BI2907" s="179">
        <f t="shared" si="1105"/>
        <v>1.1036492380655377E-4</v>
      </c>
      <c r="BJ2907" s="179" t="str">
        <f t="shared" si="1101"/>
        <v/>
      </c>
    </row>
    <row r="2908" spans="2:62" ht="20.100000000000001" customHeight="1" x14ac:dyDescent="0.25">
      <c r="B2908" s="147"/>
      <c r="C2908" s="147"/>
      <c r="D2908" s="147"/>
      <c r="E2908" s="147"/>
      <c r="F2908" s="147"/>
      <c r="G2908" s="147"/>
      <c r="H2908" s="147"/>
      <c r="I2908" s="147"/>
      <c r="J2908" s="147"/>
      <c r="BE2908" s="151">
        <v>2204</v>
      </c>
      <c r="BF2908" s="164">
        <f t="shared" si="1102"/>
        <v>14.099199999999492</v>
      </c>
      <c r="BG2908" s="177">
        <f t="shared" si="1103"/>
        <v>4.9444853698051343E-2</v>
      </c>
      <c r="BH2908" s="178">
        <f t="shared" si="1104"/>
        <v>1.1013723515378854E-4</v>
      </c>
      <c r="BI2908" s="179">
        <f t="shared" si="1105"/>
        <v>1.1013723515378854E-4</v>
      </c>
      <c r="BJ2908" s="179" t="str">
        <f t="shared" si="1101"/>
        <v/>
      </c>
    </row>
    <row r="2909" spans="2:62" ht="20.100000000000001" customHeight="1" x14ac:dyDescent="0.25">
      <c r="B2909" s="147"/>
      <c r="C2909" s="147"/>
      <c r="D2909" s="147"/>
      <c r="E2909" s="147"/>
      <c r="F2909" s="147"/>
      <c r="G2909" s="147"/>
      <c r="H2909" s="147"/>
      <c r="I2909" s="147"/>
      <c r="J2909" s="147"/>
      <c r="BE2909" s="151">
        <v>2205</v>
      </c>
      <c r="BF2909" s="164">
        <f t="shared" si="1102"/>
        <v>14.105599999999491</v>
      </c>
      <c r="BG2909" s="177">
        <f t="shared" si="1103"/>
        <v>4.9334716462897554E-2</v>
      </c>
      <c r="BH2909" s="178">
        <f t="shared" si="1104"/>
        <v>1.0990995964325206E-4</v>
      </c>
      <c r="BI2909" s="179">
        <f t="shared" si="1105"/>
        <v>1.0990995964325206E-4</v>
      </c>
      <c r="BJ2909" s="179" t="str">
        <f t="shared" si="1101"/>
        <v/>
      </c>
    </row>
    <row r="2910" spans="2:62" ht="20.100000000000001" customHeight="1" x14ac:dyDescent="0.25">
      <c r="B2910" s="147"/>
      <c r="C2910" s="147"/>
      <c r="D2910" s="147"/>
      <c r="E2910" s="147"/>
      <c r="F2910" s="147"/>
      <c r="G2910" s="147"/>
      <c r="H2910" s="147"/>
      <c r="I2910" s="147"/>
      <c r="J2910" s="147"/>
      <c r="BE2910" s="151">
        <v>2206</v>
      </c>
      <c r="BF2910" s="164">
        <f t="shared" si="1102"/>
        <v>14.11199999999949</v>
      </c>
      <c r="BG2910" s="177">
        <f t="shared" si="1103"/>
        <v>4.9224806503254302E-2</v>
      </c>
      <c r="BH2910" s="178">
        <f t="shared" si="1104"/>
        <v>1.0968309670740528E-4</v>
      </c>
      <c r="BI2910" s="179">
        <f t="shared" si="1105"/>
        <v>1.0968309670740528E-4</v>
      </c>
      <c r="BJ2910" s="179" t="str">
        <f t="shared" si="1101"/>
        <v/>
      </c>
    </row>
    <row r="2911" spans="2:62" ht="20.100000000000001" customHeight="1" x14ac:dyDescent="0.25">
      <c r="B2911" s="147"/>
      <c r="C2911" s="147"/>
      <c r="D2911" s="147"/>
      <c r="E2911" s="147"/>
      <c r="F2911" s="147"/>
      <c r="G2911" s="147"/>
      <c r="H2911" s="147"/>
      <c r="I2911" s="147"/>
      <c r="J2911" s="147"/>
      <c r="BE2911" s="151">
        <v>2207</v>
      </c>
      <c r="BF2911" s="164">
        <f t="shared" si="1102"/>
        <v>14.11839999999949</v>
      </c>
      <c r="BG2911" s="177">
        <f t="shared" si="1103"/>
        <v>4.9115123406546897E-2</v>
      </c>
      <c r="BH2911" s="178">
        <f t="shared" si="1104"/>
        <v>1.0945664577888953E-4</v>
      </c>
      <c r="BI2911" s="179">
        <f t="shared" si="1105"/>
        <v>1.0945664577888953E-4</v>
      </c>
      <c r="BJ2911" s="179" t="str">
        <f t="shared" si="1101"/>
        <v/>
      </c>
    </row>
    <row r="2912" spans="2:62" ht="20.100000000000001" customHeight="1" x14ac:dyDescent="0.25">
      <c r="B2912" s="147"/>
      <c r="C2912" s="147"/>
      <c r="D2912" s="147"/>
      <c r="E2912" s="147"/>
      <c r="F2912" s="147"/>
      <c r="G2912" s="147"/>
      <c r="H2912" s="147"/>
      <c r="I2912" s="147"/>
      <c r="J2912" s="147"/>
      <c r="BE2912" s="151">
        <v>2208</v>
      </c>
      <c r="BF2912" s="164">
        <f t="shared" si="1102"/>
        <v>14.124799999999489</v>
      </c>
      <c r="BG2912" s="177">
        <f t="shared" si="1103"/>
        <v>4.9005666760768007E-2</v>
      </c>
      <c r="BH2912" s="178">
        <f t="shared" si="1104"/>
        <v>1.0923060629031839E-4</v>
      </c>
      <c r="BI2912" s="179">
        <f t="shared" si="1105"/>
        <v>1.0923060629031839E-4</v>
      </c>
      <c r="BJ2912" s="179" t="str">
        <f t="shared" si="1101"/>
        <v/>
      </c>
    </row>
    <row r="2913" spans="2:62" ht="20.100000000000001" customHeight="1" x14ac:dyDescent="0.25">
      <c r="B2913" s="147"/>
      <c r="C2913" s="147"/>
      <c r="D2913" s="147"/>
      <c r="E2913" s="147"/>
      <c r="F2913" s="147"/>
      <c r="G2913" s="147"/>
      <c r="H2913" s="147"/>
      <c r="I2913" s="147"/>
      <c r="J2913" s="147"/>
      <c r="BE2913" s="151">
        <v>2209</v>
      </c>
      <c r="BF2913" s="164">
        <f t="shared" si="1102"/>
        <v>14.131199999999488</v>
      </c>
      <c r="BG2913" s="177">
        <f t="shared" si="1103"/>
        <v>4.8896436154477689E-2</v>
      </c>
      <c r="BH2913" s="178">
        <f t="shared" si="1104"/>
        <v>1.090049776749577E-4</v>
      </c>
      <c r="BI2913" s="179">
        <f t="shared" si="1105"/>
        <v>1.090049776749577E-4</v>
      </c>
      <c r="BJ2913" s="179" t="str">
        <f t="shared" si="1101"/>
        <v/>
      </c>
    </row>
    <row r="2914" spans="2:62" ht="20.100000000000001" customHeight="1" x14ac:dyDescent="0.25">
      <c r="B2914" s="147"/>
      <c r="C2914" s="147"/>
      <c r="D2914" s="147"/>
      <c r="E2914" s="147"/>
      <c r="F2914" s="147"/>
      <c r="G2914" s="147"/>
      <c r="H2914" s="147"/>
      <c r="I2914" s="147"/>
      <c r="J2914" s="147"/>
      <c r="BE2914" s="151">
        <v>2210</v>
      </c>
      <c r="BF2914" s="164">
        <f t="shared" si="1102"/>
        <v>14.137599999999487</v>
      </c>
      <c r="BG2914" s="177">
        <f t="shared" si="1103"/>
        <v>4.8787431176802731E-2</v>
      </c>
      <c r="BH2914" s="178">
        <f t="shared" si="1104"/>
        <v>1.0877975936551126E-4</v>
      </c>
      <c r="BI2914" s="179">
        <f t="shared" si="1105"/>
        <v>1.0877975936551126E-4</v>
      </c>
      <c r="BJ2914" s="179" t="str">
        <f t="shared" si="1101"/>
        <v/>
      </c>
    </row>
    <row r="2915" spans="2:62" ht="20.100000000000001" customHeight="1" x14ac:dyDescent="0.25">
      <c r="B2915" s="147"/>
      <c r="C2915" s="147"/>
      <c r="D2915" s="147"/>
      <c r="E2915" s="147"/>
      <c r="F2915" s="147"/>
      <c r="G2915" s="147"/>
      <c r="H2915" s="147"/>
      <c r="I2915" s="147"/>
      <c r="J2915" s="147"/>
      <c r="BE2915" s="151">
        <v>2211</v>
      </c>
      <c r="BF2915" s="164">
        <f t="shared" si="1102"/>
        <v>14.143999999999487</v>
      </c>
      <c r="BG2915" s="177">
        <f t="shared" si="1103"/>
        <v>4.867865141743722E-2</v>
      </c>
      <c r="BH2915" s="178">
        <f t="shared" si="1104"/>
        <v>1.0855495079555716E-4</v>
      </c>
      <c r="BI2915" s="179">
        <f t="shared" si="1105"/>
        <v>1.0855495079555716E-4</v>
      </c>
      <c r="BJ2915" s="179" t="str">
        <f t="shared" si="1101"/>
        <v/>
      </c>
    </row>
    <row r="2916" spans="2:62" ht="20.100000000000001" customHeight="1" x14ac:dyDescent="0.25">
      <c r="B2916" s="147"/>
      <c r="C2916" s="147"/>
      <c r="D2916" s="147"/>
      <c r="E2916" s="147"/>
      <c r="F2916" s="147"/>
      <c r="G2916" s="147"/>
      <c r="H2916" s="147"/>
      <c r="I2916" s="147"/>
      <c r="J2916" s="147"/>
      <c r="BE2916" s="151">
        <v>2212</v>
      </c>
      <c r="BF2916" s="164">
        <f t="shared" si="1102"/>
        <v>14.150399999999486</v>
      </c>
      <c r="BG2916" s="177">
        <f t="shared" si="1103"/>
        <v>4.8570096466641663E-2</v>
      </c>
      <c r="BH2916" s="178">
        <f t="shared" si="1104"/>
        <v>1.0833055139826409E-4</v>
      </c>
      <c r="BI2916" s="179">
        <f t="shared" si="1105"/>
        <v>1.0833055139826409E-4</v>
      </c>
      <c r="BJ2916" s="179" t="str">
        <f t="shared" si="1101"/>
        <v/>
      </c>
    </row>
    <row r="2917" spans="2:62" ht="20.100000000000001" customHeight="1" x14ac:dyDescent="0.25">
      <c r="B2917" s="147"/>
      <c r="C2917" s="147"/>
      <c r="D2917" s="147"/>
      <c r="E2917" s="147"/>
      <c r="F2917" s="147"/>
      <c r="G2917" s="147"/>
      <c r="H2917" s="147"/>
      <c r="I2917" s="147"/>
      <c r="J2917" s="147"/>
      <c r="BE2917" s="151">
        <v>2213</v>
      </c>
      <c r="BF2917" s="164">
        <f t="shared" si="1102"/>
        <v>14.156799999999485</v>
      </c>
      <c r="BG2917" s="177">
        <f t="shared" si="1103"/>
        <v>4.8461765915243399E-2</v>
      </c>
      <c r="BH2917" s="178">
        <f t="shared" si="1104"/>
        <v>1.0810656060721013E-4</v>
      </c>
      <c r="BI2917" s="179">
        <f t="shared" si="1105"/>
        <v>1.0810656060721013E-4</v>
      </c>
      <c r="BJ2917" s="179" t="str">
        <f t="shared" si="1101"/>
        <v/>
      </c>
    </row>
    <row r="2918" spans="2:62" ht="20.100000000000001" customHeight="1" x14ac:dyDescent="0.25">
      <c r="B2918" s="147"/>
      <c r="C2918" s="147"/>
      <c r="D2918" s="147"/>
      <c r="E2918" s="147"/>
      <c r="F2918" s="147"/>
      <c r="G2918" s="147"/>
      <c r="H2918" s="147"/>
      <c r="I2918" s="147"/>
      <c r="J2918" s="147"/>
      <c r="BE2918" s="151">
        <v>2214</v>
      </c>
      <c r="BF2918" s="164">
        <f t="shared" si="1102"/>
        <v>14.163199999999485</v>
      </c>
      <c r="BG2918" s="177">
        <f t="shared" si="1103"/>
        <v>4.8353659354636189E-2</v>
      </c>
      <c r="BH2918" s="178">
        <f t="shared" si="1104"/>
        <v>1.0788297785641748E-4</v>
      </c>
      <c r="BI2918" s="179">
        <f t="shared" si="1105"/>
        <v>1.0788297785641748E-4</v>
      </c>
      <c r="BJ2918" s="179" t="str">
        <f t="shared" si="1101"/>
        <v/>
      </c>
    </row>
    <row r="2919" spans="2:62" ht="20.100000000000001" customHeight="1" x14ac:dyDescent="0.25">
      <c r="B2919" s="147"/>
      <c r="C2919" s="147"/>
      <c r="D2919" s="147"/>
      <c r="E2919" s="147"/>
      <c r="F2919" s="147"/>
      <c r="G2919" s="147"/>
      <c r="H2919" s="147"/>
      <c r="I2919" s="147"/>
      <c r="J2919" s="147"/>
      <c r="BE2919" s="151">
        <v>2215</v>
      </c>
      <c r="BF2919" s="164">
        <f t="shared" si="1102"/>
        <v>14.169599999999484</v>
      </c>
      <c r="BG2919" s="177">
        <f t="shared" si="1103"/>
        <v>4.8245776376779771E-2</v>
      </c>
      <c r="BH2919" s="178">
        <f t="shared" si="1104"/>
        <v>1.0765980257942953E-4</v>
      </c>
      <c r="BI2919" s="179">
        <f t="shared" si="1105"/>
        <v>1.0765980257942953E-4</v>
      </c>
      <c r="BJ2919" s="179" t="str">
        <f t="shared" si="1101"/>
        <v/>
      </c>
    </row>
    <row r="2920" spans="2:62" ht="20.100000000000001" customHeight="1" x14ac:dyDescent="0.25">
      <c r="B2920" s="147"/>
      <c r="C2920" s="147"/>
      <c r="D2920" s="147"/>
      <c r="E2920" s="147"/>
      <c r="F2920" s="147"/>
      <c r="G2920" s="147"/>
      <c r="H2920" s="147"/>
      <c r="I2920" s="147"/>
      <c r="J2920" s="147"/>
      <c r="BE2920" s="151">
        <v>2216</v>
      </c>
      <c r="BF2920" s="164">
        <f t="shared" si="1102"/>
        <v>14.175999999999483</v>
      </c>
      <c r="BG2920" s="177">
        <f t="shared" si="1103"/>
        <v>4.8138116574200342E-2</v>
      </c>
      <c r="BH2920" s="178">
        <f t="shared" si="1104"/>
        <v>1.0743703421054601E-4</v>
      </c>
      <c r="BI2920" s="179">
        <f t="shared" si="1105"/>
        <v>1.0743703421054601E-4</v>
      </c>
      <c r="BJ2920" s="179" t="str">
        <f t="shared" si="1101"/>
        <v/>
      </c>
    </row>
    <row r="2921" spans="2:62" ht="20.100000000000001" customHeight="1" x14ac:dyDescent="0.25">
      <c r="B2921" s="147"/>
      <c r="C2921" s="147"/>
      <c r="D2921" s="147"/>
      <c r="E2921" s="147"/>
      <c r="F2921" s="147"/>
      <c r="G2921" s="147"/>
      <c r="H2921" s="147"/>
      <c r="I2921" s="147"/>
      <c r="J2921" s="147"/>
      <c r="BE2921" s="151">
        <v>2217</v>
      </c>
      <c r="BF2921" s="164">
        <f t="shared" si="1102"/>
        <v>14.182399999999483</v>
      </c>
      <c r="BG2921" s="177">
        <f t="shared" si="1103"/>
        <v>4.8030679539989796E-2</v>
      </c>
      <c r="BH2921" s="178">
        <f t="shared" si="1104"/>
        <v>1.0721467218394176E-4</v>
      </c>
      <c r="BI2921" s="179">
        <f t="shared" si="1105"/>
        <v>1.0721467218394176E-4</v>
      </c>
      <c r="BJ2921" s="179" t="str">
        <f t="shared" si="1101"/>
        <v/>
      </c>
    </row>
    <row r="2922" spans="2:62" ht="20.100000000000001" customHeight="1" x14ac:dyDescent="0.25">
      <c r="B2922" s="147"/>
      <c r="C2922" s="147"/>
      <c r="D2922" s="147"/>
      <c r="E2922" s="147"/>
      <c r="F2922" s="147"/>
      <c r="G2922" s="147"/>
      <c r="H2922" s="147"/>
      <c r="I2922" s="147"/>
      <c r="J2922" s="147"/>
      <c r="BE2922" s="151">
        <v>2218</v>
      </c>
      <c r="BF2922" s="164">
        <f t="shared" si="1102"/>
        <v>14.188799999999482</v>
      </c>
      <c r="BG2922" s="177">
        <f t="shared" si="1103"/>
        <v>4.7923464867805854E-2</v>
      </c>
      <c r="BH2922" s="178">
        <f t="shared" si="1104"/>
        <v>1.0699271593404835E-4</v>
      </c>
      <c r="BI2922" s="179">
        <f t="shared" si="1105"/>
        <v>1.0699271593404835E-4</v>
      </c>
      <c r="BJ2922" s="179" t="str">
        <f t="shared" si="1101"/>
        <v/>
      </c>
    </row>
    <row r="2923" spans="2:62" ht="20.100000000000001" customHeight="1" x14ac:dyDescent="0.25">
      <c r="B2923" s="147"/>
      <c r="C2923" s="147"/>
      <c r="D2923" s="147"/>
      <c r="E2923" s="147"/>
      <c r="F2923" s="147"/>
      <c r="G2923" s="147"/>
      <c r="H2923" s="147"/>
      <c r="I2923" s="147"/>
      <c r="J2923" s="147"/>
      <c r="BE2923" s="151">
        <v>2219</v>
      </c>
      <c r="BF2923" s="164">
        <f t="shared" si="1102"/>
        <v>14.195199999999481</v>
      </c>
      <c r="BG2923" s="177">
        <f t="shared" si="1103"/>
        <v>4.7816472151871806E-2</v>
      </c>
      <c r="BH2923" s="178">
        <f t="shared" si="1104"/>
        <v>1.0677116489557492E-4</v>
      </c>
      <c r="BI2923" s="179">
        <f t="shared" si="1105"/>
        <v>1.0677116489557492E-4</v>
      </c>
      <c r="BJ2923" s="179" t="str">
        <f t="shared" si="1101"/>
        <v/>
      </c>
    </row>
    <row r="2924" spans="2:62" ht="20.100000000000001" customHeight="1" x14ac:dyDescent="0.25">
      <c r="B2924" s="147"/>
      <c r="C2924" s="147"/>
      <c r="D2924" s="147"/>
      <c r="E2924" s="147"/>
      <c r="F2924" s="147"/>
      <c r="G2924" s="147"/>
      <c r="H2924" s="147"/>
      <c r="I2924" s="147"/>
      <c r="J2924" s="147"/>
      <c r="BE2924" s="151">
        <v>2220</v>
      </c>
      <c r="BF2924" s="164">
        <f t="shared" si="1102"/>
        <v>14.20159999999948</v>
      </c>
      <c r="BG2924" s="177">
        <f t="shared" si="1103"/>
        <v>4.7709700986976231E-2</v>
      </c>
      <c r="BH2924" s="178">
        <f t="shared" si="1104"/>
        <v>1.065500185031959E-4</v>
      </c>
      <c r="BI2924" s="179">
        <f t="shared" si="1105"/>
        <v>1.065500185031959E-4</v>
      </c>
      <c r="BJ2924" s="179" t="str">
        <f t="shared" si="1101"/>
        <v/>
      </c>
    </row>
    <row r="2925" spans="2:62" ht="20.100000000000001" customHeight="1" x14ac:dyDescent="0.25">
      <c r="B2925" s="147"/>
      <c r="C2925" s="147"/>
      <c r="D2925" s="147"/>
      <c r="E2925" s="147"/>
      <c r="F2925" s="147"/>
      <c r="G2925" s="147"/>
      <c r="H2925" s="147"/>
      <c r="I2925" s="147"/>
      <c r="J2925" s="147"/>
      <c r="BE2925" s="151">
        <v>2221</v>
      </c>
      <c r="BF2925" s="164">
        <f t="shared" si="1102"/>
        <v>14.20799999999948</v>
      </c>
      <c r="BG2925" s="177">
        <f t="shared" si="1103"/>
        <v>4.7603150968473035E-2</v>
      </c>
      <c r="BH2925" s="178">
        <f t="shared" si="1104"/>
        <v>1.0632927619192573E-4</v>
      </c>
      <c r="BI2925" s="179">
        <f t="shared" si="1105"/>
        <v>1.0632927619192573E-4</v>
      </c>
      <c r="BJ2925" s="179" t="str">
        <f t="shared" si="1101"/>
        <v/>
      </c>
    </row>
    <row r="2926" spans="2:62" ht="20.100000000000001" customHeight="1" x14ac:dyDescent="0.25">
      <c r="B2926" s="147"/>
      <c r="C2926" s="147"/>
      <c r="D2926" s="147"/>
      <c r="E2926" s="147"/>
      <c r="F2926" s="147"/>
      <c r="G2926" s="147"/>
      <c r="H2926" s="147"/>
      <c r="I2926" s="147"/>
      <c r="J2926" s="147"/>
      <c r="BE2926" s="151">
        <v>2222</v>
      </c>
      <c r="BF2926" s="164">
        <f t="shared" si="1102"/>
        <v>14.214399999999479</v>
      </c>
      <c r="BG2926" s="177">
        <f t="shared" si="1103"/>
        <v>4.7496821692281109E-2</v>
      </c>
      <c r="BH2926" s="178">
        <f t="shared" si="1104"/>
        <v>1.0610893739683436E-4</v>
      </c>
      <c r="BI2926" s="179">
        <f t="shared" si="1105"/>
        <v>1.0610893739683436E-4</v>
      </c>
      <c r="BJ2926" s="179" t="str">
        <f t="shared" si="1101"/>
        <v/>
      </c>
    </row>
    <row r="2927" spans="2:62" ht="20.100000000000001" customHeight="1" x14ac:dyDescent="0.25">
      <c r="B2927" s="147"/>
      <c r="C2927" s="147"/>
      <c r="D2927" s="147"/>
      <c r="E2927" s="147"/>
      <c r="F2927" s="147"/>
      <c r="G2927" s="147"/>
      <c r="H2927" s="147"/>
      <c r="I2927" s="147"/>
      <c r="J2927" s="147"/>
      <c r="BE2927" s="151">
        <v>2223</v>
      </c>
      <c r="BF2927" s="164">
        <f t="shared" si="1102"/>
        <v>14.220799999999478</v>
      </c>
      <c r="BG2927" s="177">
        <f t="shared" si="1103"/>
        <v>4.7390712754884275E-2</v>
      </c>
      <c r="BH2927" s="178">
        <f t="shared" si="1104"/>
        <v>1.0588900155353992E-4</v>
      </c>
      <c r="BI2927" s="179">
        <f t="shared" si="1105"/>
        <v>1.0588900155353992E-4</v>
      </c>
      <c r="BJ2927" s="179" t="str">
        <f t="shared" si="1101"/>
        <v/>
      </c>
    </row>
    <row r="2928" spans="2:62" ht="20.100000000000001" customHeight="1" x14ac:dyDescent="0.25">
      <c r="B2928" s="147"/>
      <c r="C2928" s="147"/>
      <c r="D2928" s="147"/>
      <c r="E2928" s="147"/>
      <c r="F2928" s="147"/>
      <c r="G2928" s="147"/>
      <c r="H2928" s="147"/>
      <c r="I2928" s="147"/>
      <c r="J2928" s="147"/>
      <c r="BE2928" s="151">
        <v>2224</v>
      </c>
      <c r="BF2928" s="164">
        <f t="shared" si="1102"/>
        <v>14.227199999999478</v>
      </c>
      <c r="BG2928" s="177">
        <f t="shared" si="1103"/>
        <v>4.7284823753330735E-2</v>
      </c>
      <c r="BH2928" s="178">
        <f t="shared" si="1104"/>
        <v>1.0566946809736216E-4</v>
      </c>
      <c r="BI2928" s="179">
        <f t="shared" si="1105"/>
        <v>1.0566946809736216E-4</v>
      </c>
      <c r="BJ2928" s="179" t="str">
        <f t="shared" si="1101"/>
        <v/>
      </c>
    </row>
    <row r="2929" spans="2:62" ht="20.100000000000001" customHeight="1" x14ac:dyDescent="0.25">
      <c r="B2929" s="147"/>
      <c r="C2929" s="147"/>
      <c r="D2929" s="147"/>
      <c r="E2929" s="147"/>
      <c r="F2929" s="147"/>
      <c r="G2929" s="147"/>
      <c r="H2929" s="147"/>
      <c r="I2929" s="147"/>
      <c r="J2929" s="147"/>
      <c r="BE2929" s="151">
        <v>2225</v>
      </c>
      <c r="BF2929" s="164">
        <f t="shared" si="1102"/>
        <v>14.233599999999477</v>
      </c>
      <c r="BG2929" s="177">
        <f t="shared" si="1103"/>
        <v>4.7179154285233373E-2</v>
      </c>
      <c r="BH2929" s="178">
        <f t="shared" si="1104"/>
        <v>1.0545033646401636E-4</v>
      </c>
      <c r="BI2929" s="179">
        <f t="shared" si="1105"/>
        <v>1.0545033646401636E-4</v>
      </c>
      <c r="BJ2929" s="179" t="str">
        <f t="shared" si="1101"/>
        <v/>
      </c>
    </row>
    <row r="2930" spans="2:62" ht="20.100000000000001" customHeight="1" x14ac:dyDescent="0.25">
      <c r="B2930" s="147"/>
      <c r="C2930" s="147"/>
      <c r="D2930" s="147"/>
      <c r="E2930" s="147"/>
      <c r="F2930" s="147"/>
      <c r="G2930" s="147"/>
      <c r="H2930" s="147"/>
      <c r="I2930" s="147"/>
      <c r="J2930" s="147"/>
      <c r="BE2930" s="151">
        <v>2226</v>
      </c>
      <c r="BF2930" s="164">
        <f t="shared" si="1102"/>
        <v>14.239999999999476</v>
      </c>
      <c r="BG2930" s="177">
        <f t="shared" si="1103"/>
        <v>4.7073703948769356E-2</v>
      </c>
      <c r="BH2930" s="178">
        <f t="shared" si="1104"/>
        <v>1.0523160608962717E-4</v>
      </c>
      <c r="BI2930" s="179">
        <f t="shared" si="1105"/>
        <v>1.0523160608962717E-4</v>
      </c>
      <c r="BJ2930" s="179" t="str">
        <f t="shared" si="1101"/>
        <v/>
      </c>
    </row>
    <row r="2931" spans="2:62" ht="20.100000000000001" customHeight="1" x14ac:dyDescent="0.25">
      <c r="B2931" s="147"/>
      <c r="C2931" s="147"/>
      <c r="D2931" s="147"/>
      <c r="E2931" s="147"/>
      <c r="F2931" s="147"/>
      <c r="G2931" s="147"/>
      <c r="H2931" s="147"/>
      <c r="I2931" s="147"/>
      <c r="J2931" s="147"/>
      <c r="BE2931" s="151">
        <v>2227</v>
      </c>
      <c r="BF2931" s="164">
        <f t="shared" si="1102"/>
        <v>14.246399999999475</v>
      </c>
      <c r="BG2931" s="177">
        <f t="shared" si="1103"/>
        <v>4.6968472342679729E-2</v>
      </c>
      <c r="BH2931" s="178">
        <f t="shared" si="1104"/>
        <v>1.0501327641020824E-4</v>
      </c>
      <c r="BI2931" s="179">
        <f t="shared" si="1105"/>
        <v>1.0501327641020824E-4</v>
      </c>
      <c r="BJ2931" s="179" t="str">
        <f t="shared" si="1101"/>
        <v/>
      </c>
    </row>
    <row r="2932" spans="2:62" ht="20.100000000000001" customHeight="1" x14ac:dyDescent="0.25">
      <c r="B2932" s="147"/>
      <c r="C2932" s="147"/>
      <c r="D2932" s="147"/>
      <c r="E2932" s="147"/>
      <c r="F2932" s="147"/>
      <c r="G2932" s="147"/>
      <c r="H2932" s="147"/>
      <c r="I2932" s="147"/>
      <c r="J2932" s="147"/>
      <c r="BE2932" s="151">
        <v>2228</v>
      </c>
      <c r="BF2932" s="164">
        <f t="shared" si="1102"/>
        <v>14.252799999999475</v>
      </c>
      <c r="BG2932" s="177">
        <f t="shared" si="1103"/>
        <v>4.6863459066269521E-2</v>
      </c>
      <c r="BH2932" s="178">
        <f t="shared" si="1104"/>
        <v>1.0479534686212016E-4</v>
      </c>
      <c r="BI2932" s="179">
        <f t="shared" si="1105"/>
        <v>1.0479534686212016E-4</v>
      </c>
      <c r="BJ2932" s="179" t="str">
        <f t="shared" si="1101"/>
        <v/>
      </c>
    </row>
    <row r="2933" spans="2:62" ht="20.100000000000001" customHeight="1" x14ac:dyDescent="0.25">
      <c r="B2933" s="147"/>
      <c r="C2933" s="147"/>
      <c r="D2933" s="147"/>
      <c r="E2933" s="147"/>
      <c r="F2933" s="147"/>
      <c r="G2933" s="147"/>
      <c r="H2933" s="147"/>
      <c r="I2933" s="147"/>
      <c r="J2933" s="147"/>
      <c r="BE2933" s="151">
        <v>2229</v>
      </c>
      <c r="BF2933" s="164">
        <f t="shared" si="1102"/>
        <v>14.259199999999474</v>
      </c>
      <c r="BG2933" s="177">
        <f t="shared" si="1103"/>
        <v>4.6758663719407401E-2</v>
      </c>
      <c r="BH2933" s="178">
        <f t="shared" si="1104"/>
        <v>1.045778168818623E-4</v>
      </c>
      <c r="BI2933" s="179">
        <f t="shared" si="1105"/>
        <v>1.045778168818623E-4</v>
      </c>
      <c r="BJ2933" s="179" t="str">
        <f t="shared" si="1101"/>
        <v/>
      </c>
    </row>
    <row r="2934" spans="2:62" ht="20.100000000000001" customHeight="1" x14ac:dyDescent="0.25">
      <c r="B2934" s="147"/>
      <c r="C2934" s="147"/>
      <c r="D2934" s="147"/>
      <c r="E2934" s="147"/>
      <c r="F2934" s="147"/>
      <c r="G2934" s="147"/>
      <c r="H2934" s="147"/>
      <c r="I2934" s="147"/>
      <c r="J2934" s="147"/>
      <c r="BE2934" s="151">
        <v>2230</v>
      </c>
      <c r="BF2934" s="164">
        <f t="shared" si="1102"/>
        <v>14.265599999999473</v>
      </c>
      <c r="BG2934" s="177">
        <f t="shared" si="1103"/>
        <v>4.6654085902525538E-2</v>
      </c>
      <c r="BH2934" s="178">
        <f t="shared" si="1104"/>
        <v>1.0436068590627401E-4</v>
      </c>
      <c r="BI2934" s="179">
        <f t="shared" si="1105"/>
        <v>1.0436068590627401E-4</v>
      </c>
      <c r="BJ2934" s="179" t="str">
        <f t="shared" si="1101"/>
        <v/>
      </c>
    </row>
    <row r="2935" spans="2:62" ht="20.100000000000001" customHeight="1" x14ac:dyDescent="0.25">
      <c r="B2935" s="147"/>
      <c r="C2935" s="147"/>
      <c r="D2935" s="147"/>
      <c r="E2935" s="147"/>
      <c r="F2935" s="147"/>
      <c r="G2935" s="147"/>
      <c r="H2935" s="147"/>
      <c r="I2935" s="147"/>
      <c r="J2935" s="147"/>
      <c r="BE2935" s="151">
        <v>2231</v>
      </c>
      <c r="BF2935" s="164">
        <f t="shared" si="1102"/>
        <v>14.271999999999473</v>
      </c>
      <c r="BG2935" s="177">
        <f t="shared" si="1103"/>
        <v>4.6549725216619264E-2</v>
      </c>
      <c r="BH2935" s="178">
        <f t="shared" si="1104"/>
        <v>1.0414395337231264E-4</v>
      </c>
      <c r="BI2935" s="179">
        <f t="shared" si="1105"/>
        <v>1.0414395337231264E-4</v>
      </c>
      <c r="BJ2935" s="179" t="str">
        <f t="shared" si="1101"/>
        <v/>
      </c>
    </row>
    <row r="2936" spans="2:62" ht="20.100000000000001" customHeight="1" x14ac:dyDescent="0.25">
      <c r="B2936" s="147"/>
      <c r="C2936" s="147"/>
      <c r="D2936" s="147"/>
      <c r="E2936" s="147"/>
      <c r="F2936" s="147"/>
      <c r="G2936" s="147"/>
      <c r="H2936" s="147"/>
      <c r="I2936" s="147"/>
      <c r="J2936" s="147"/>
      <c r="BE2936" s="151">
        <v>2232</v>
      </c>
      <c r="BF2936" s="164">
        <f t="shared" si="1102"/>
        <v>14.278399999999472</v>
      </c>
      <c r="BG2936" s="177">
        <f t="shared" si="1103"/>
        <v>4.6445581263246952E-2</v>
      </c>
      <c r="BH2936" s="178">
        <f t="shared" si="1104"/>
        <v>1.0392761871710204E-4</v>
      </c>
      <c r="BI2936" s="179">
        <f t="shared" si="1105"/>
        <v>1.0392761871710204E-4</v>
      </c>
      <c r="BJ2936" s="179" t="str">
        <f t="shared" si="1101"/>
        <v/>
      </c>
    </row>
    <row r="2937" spans="2:62" ht="20.100000000000001" customHeight="1" x14ac:dyDescent="0.25">
      <c r="B2937" s="147"/>
      <c r="C2937" s="147"/>
      <c r="D2937" s="147"/>
      <c r="E2937" s="147"/>
      <c r="F2937" s="147"/>
      <c r="G2937" s="147"/>
      <c r="H2937" s="147"/>
      <c r="I2937" s="147"/>
      <c r="J2937" s="147"/>
      <c r="BE2937" s="151">
        <v>2233</v>
      </c>
      <c r="BF2937" s="164">
        <f t="shared" si="1102"/>
        <v>14.284799999999471</v>
      </c>
      <c r="BG2937" s="177">
        <f t="shared" si="1103"/>
        <v>4.634165364452985E-2</v>
      </c>
      <c r="BH2937" s="178">
        <f t="shared" si="1104"/>
        <v>1.0371168137805059E-4</v>
      </c>
      <c r="BI2937" s="179">
        <f t="shared" si="1105"/>
        <v>1.0371168137805059E-4</v>
      </c>
      <c r="BJ2937" s="179" t="str">
        <f t="shared" si="1101"/>
        <v/>
      </c>
    </row>
    <row r="2938" spans="2:62" ht="20.100000000000001" customHeight="1" x14ac:dyDescent="0.25">
      <c r="B2938" s="147"/>
      <c r="C2938" s="147"/>
      <c r="D2938" s="147"/>
      <c r="E2938" s="147"/>
      <c r="F2938" s="147"/>
      <c r="G2938" s="147"/>
      <c r="H2938" s="147"/>
      <c r="I2938" s="147"/>
      <c r="J2938" s="147"/>
      <c r="BE2938" s="151">
        <v>2234</v>
      </c>
      <c r="BF2938" s="164">
        <f t="shared" si="1102"/>
        <v>14.291199999999471</v>
      </c>
      <c r="BG2938" s="177">
        <f t="shared" si="1103"/>
        <v>4.6237941963151799E-2</v>
      </c>
      <c r="BH2938" s="178">
        <f t="shared" si="1104"/>
        <v>1.0349614079271235E-4</v>
      </c>
      <c r="BI2938" s="179">
        <f t="shared" si="1105"/>
        <v>1.0349614079271235E-4</v>
      </c>
      <c r="BJ2938" s="179" t="str">
        <f t="shared" si="1101"/>
        <v/>
      </c>
    </row>
    <row r="2939" spans="2:62" ht="20.100000000000001" customHeight="1" x14ac:dyDescent="0.25">
      <c r="B2939" s="147"/>
      <c r="C2939" s="147"/>
      <c r="D2939" s="147"/>
      <c r="E2939" s="147"/>
      <c r="F2939" s="147"/>
      <c r="G2939" s="147"/>
      <c r="H2939" s="147"/>
      <c r="I2939" s="147"/>
      <c r="J2939" s="147"/>
      <c r="BE2939" s="151">
        <v>2235</v>
      </c>
      <c r="BF2939" s="164">
        <f t="shared" si="1102"/>
        <v>14.29759999999947</v>
      </c>
      <c r="BG2939" s="177">
        <f t="shared" si="1103"/>
        <v>4.6134445822359087E-2</v>
      </c>
      <c r="BH2939" s="178">
        <f t="shared" si="1104"/>
        <v>1.032809963989953E-4</v>
      </c>
      <c r="BI2939" s="179">
        <f t="shared" si="1105"/>
        <v>1.032809963989953E-4</v>
      </c>
      <c r="BJ2939" s="179" t="str">
        <f t="shared" si="1101"/>
        <v/>
      </c>
    </row>
    <row r="2940" spans="2:62" ht="20.100000000000001" customHeight="1" x14ac:dyDescent="0.25">
      <c r="B2940" s="147"/>
      <c r="C2940" s="147"/>
      <c r="D2940" s="147"/>
      <c r="E2940" s="147"/>
      <c r="F2940" s="147"/>
      <c r="G2940" s="147"/>
      <c r="H2940" s="147"/>
      <c r="I2940" s="147"/>
      <c r="J2940" s="147"/>
      <c r="BE2940" s="151">
        <v>2236</v>
      </c>
      <c r="BF2940" s="164">
        <f t="shared" si="1102"/>
        <v>14.303999999999469</v>
      </c>
      <c r="BG2940" s="177">
        <f t="shared" si="1103"/>
        <v>4.6031164825960091E-2</v>
      </c>
      <c r="BH2940" s="178">
        <f t="shared" si="1104"/>
        <v>1.0306624763493227E-4</v>
      </c>
      <c r="BI2940" s="179">
        <f t="shared" si="1105"/>
        <v>1.0306624763493227E-4</v>
      </c>
      <c r="BJ2940" s="179" t="str">
        <f t="shared" si="1101"/>
        <v/>
      </c>
    </row>
    <row r="2941" spans="2:62" ht="20.100000000000001" customHeight="1" x14ac:dyDescent="0.25">
      <c r="B2941" s="147"/>
      <c r="C2941" s="147"/>
      <c r="D2941" s="147"/>
      <c r="E2941" s="147"/>
      <c r="F2941" s="147"/>
      <c r="G2941" s="147"/>
      <c r="H2941" s="147"/>
      <c r="I2941" s="147"/>
      <c r="J2941" s="147"/>
      <c r="BE2941" s="151">
        <v>2237</v>
      </c>
      <c r="BF2941" s="164">
        <f t="shared" si="1102"/>
        <v>14.310399999999468</v>
      </c>
      <c r="BG2941" s="177">
        <f t="shared" si="1103"/>
        <v>4.5928098578325159E-2</v>
      </c>
      <c r="BH2941" s="178">
        <f t="shared" si="1104"/>
        <v>1.0285189393881983E-4</v>
      </c>
      <c r="BI2941" s="179">
        <f t="shared" si="1105"/>
        <v>1.0285189393881983E-4</v>
      </c>
      <c r="BJ2941" s="179" t="str">
        <f t="shared" si="1101"/>
        <v/>
      </c>
    </row>
    <row r="2942" spans="2:62" ht="20.100000000000001" customHeight="1" x14ac:dyDescent="0.25">
      <c r="B2942" s="147"/>
      <c r="C2942" s="147"/>
      <c r="D2942" s="147"/>
      <c r="E2942" s="147"/>
      <c r="F2942" s="147"/>
      <c r="G2942" s="147"/>
      <c r="H2942" s="147"/>
      <c r="I2942" s="147"/>
      <c r="J2942" s="147"/>
      <c r="BE2942" s="151">
        <v>2238</v>
      </c>
      <c r="BF2942" s="164">
        <f t="shared" si="1102"/>
        <v>14.316799999999468</v>
      </c>
      <c r="BG2942" s="177">
        <f t="shared" si="1103"/>
        <v>4.5825246684386339E-2</v>
      </c>
      <c r="BH2942" s="178">
        <f t="shared" si="1104"/>
        <v>1.026379347489198E-4</v>
      </c>
      <c r="BI2942" s="179">
        <f t="shared" si="1105"/>
        <v>1.026379347489198E-4</v>
      </c>
      <c r="BJ2942" s="179" t="str">
        <f t="shared" si="1101"/>
        <v/>
      </c>
    </row>
    <row r="2943" spans="2:62" ht="20.100000000000001" customHeight="1" x14ac:dyDescent="0.25">
      <c r="B2943" s="147"/>
      <c r="C2943" s="147"/>
      <c r="D2943" s="147"/>
      <c r="E2943" s="147"/>
      <c r="F2943" s="147"/>
      <c r="G2943" s="147"/>
      <c r="H2943" s="147"/>
      <c r="I2943" s="147"/>
      <c r="J2943" s="147"/>
      <c r="BE2943" s="151">
        <v>2239</v>
      </c>
      <c r="BF2943" s="164">
        <f t="shared" si="1102"/>
        <v>14.323199999999467</v>
      </c>
      <c r="BG2943" s="177">
        <f t="shared" si="1103"/>
        <v>4.572260874963742E-2</v>
      </c>
      <c r="BH2943" s="178">
        <f t="shared" si="1104"/>
        <v>1.0242436950434058E-4</v>
      </c>
      <c r="BI2943" s="179">
        <f t="shared" si="1105"/>
        <v>1.0242436950434058E-4</v>
      </c>
      <c r="BJ2943" s="179" t="str">
        <f t="shared" si="1101"/>
        <v/>
      </c>
    </row>
    <row r="2944" spans="2:62" ht="20.100000000000001" customHeight="1" x14ac:dyDescent="0.25">
      <c r="B2944" s="147"/>
      <c r="C2944" s="147"/>
      <c r="D2944" s="147"/>
      <c r="E2944" s="147"/>
      <c r="F2944" s="147"/>
      <c r="G2944" s="147"/>
      <c r="H2944" s="147"/>
      <c r="I2944" s="147"/>
      <c r="J2944" s="147"/>
      <c r="BE2944" s="151">
        <v>2240</v>
      </c>
      <c r="BF2944" s="164">
        <f t="shared" si="1102"/>
        <v>14.329599999999466</v>
      </c>
      <c r="BG2944" s="177">
        <f t="shared" si="1103"/>
        <v>4.5620184380133079E-2</v>
      </c>
      <c r="BH2944" s="178">
        <f t="shared" si="1104"/>
        <v>1.0221119764380199E-4</v>
      </c>
      <c r="BI2944" s="179">
        <f t="shared" si="1105"/>
        <v>1.0221119764380199E-4</v>
      </c>
      <c r="BJ2944" s="179" t="str">
        <f t="shared" si="1101"/>
        <v/>
      </c>
    </row>
    <row r="2945" spans="2:62" ht="20.100000000000001" customHeight="1" x14ac:dyDescent="0.25">
      <c r="B2945" s="147"/>
      <c r="C2945" s="147"/>
      <c r="D2945" s="147"/>
      <c r="E2945" s="147"/>
      <c r="F2945" s="147"/>
      <c r="G2945" s="147"/>
      <c r="H2945" s="147"/>
      <c r="I2945" s="147"/>
      <c r="J2945" s="147"/>
      <c r="BE2945" s="151">
        <v>2241</v>
      </c>
      <c r="BF2945" s="164">
        <f t="shared" si="1102"/>
        <v>14.335999999999466</v>
      </c>
      <c r="BG2945" s="177">
        <f t="shared" si="1103"/>
        <v>4.5517973182489277E-2</v>
      </c>
      <c r="BH2945" s="178">
        <f t="shared" si="1104"/>
        <v>1.0199841860637077E-4</v>
      </c>
      <c r="BI2945" s="179">
        <f t="shared" si="1105"/>
        <v>1.0199841860637077E-4</v>
      </c>
      <c r="BJ2945" s="179" t="str">
        <f t="shared" ref="BJ2945:BJ3008" si="1106">IF($BG2945&lt;(1-$BC$717),$BH2945,"")</f>
        <v/>
      </c>
    </row>
    <row r="2946" spans="2:62" ht="20.100000000000001" customHeight="1" x14ac:dyDescent="0.25">
      <c r="B2946" s="147"/>
      <c r="C2946" s="147"/>
      <c r="D2946" s="147"/>
      <c r="E2946" s="147"/>
      <c r="F2946" s="147"/>
      <c r="G2946" s="147"/>
      <c r="H2946" s="147"/>
      <c r="I2946" s="147"/>
      <c r="J2946" s="147"/>
      <c r="BE2946" s="151">
        <v>2242</v>
      </c>
      <c r="BF2946" s="164">
        <f t="shared" ref="BF2946:BF3009" si="1107">BF2945+$BI$702</f>
        <v>14.342399999999465</v>
      </c>
      <c r="BG2946" s="177">
        <f t="shared" ref="BG2946:BG3009" si="1108">_xlfn.CHISQ.DIST.RT(BF2946,7)</f>
        <v>4.5415974763882906E-2</v>
      </c>
      <c r="BH2946" s="178">
        <f t="shared" ref="BH2946:BH3009" si="1109">BG2946-BG2947</f>
        <v>1.0178603183184226E-4</v>
      </c>
      <c r="BI2946" s="179">
        <f t="shared" ref="BI2946:BI3009" si="1110">IF(BG2946&lt;(1-$BC$709),BH2946,"")</f>
        <v>1.0178603183184226E-4</v>
      </c>
      <c r="BJ2946" s="179" t="str">
        <f t="shared" si="1106"/>
        <v/>
      </c>
    </row>
    <row r="2947" spans="2:62" ht="20.100000000000001" customHeight="1" x14ac:dyDescent="0.25">
      <c r="B2947" s="147"/>
      <c r="C2947" s="147"/>
      <c r="D2947" s="147"/>
      <c r="E2947" s="147"/>
      <c r="F2947" s="147"/>
      <c r="G2947" s="147"/>
      <c r="H2947" s="147"/>
      <c r="I2947" s="147"/>
      <c r="J2947" s="147"/>
      <c r="BE2947" s="151">
        <v>2243</v>
      </c>
      <c r="BF2947" s="164">
        <f t="shared" si="1107"/>
        <v>14.348799999999464</v>
      </c>
      <c r="BG2947" s="177">
        <f t="shared" si="1108"/>
        <v>4.5314188732051064E-2</v>
      </c>
      <c r="BH2947" s="178">
        <f t="shared" si="1109"/>
        <v>1.0157403675961629E-4</v>
      </c>
      <c r="BI2947" s="179">
        <f t="shared" si="1110"/>
        <v>1.0157403675961629E-4</v>
      </c>
      <c r="BJ2947" s="179" t="str">
        <f t="shared" si="1106"/>
        <v/>
      </c>
    </row>
    <row r="2948" spans="2:62" ht="20.100000000000001" customHeight="1" x14ac:dyDescent="0.25">
      <c r="B2948" s="147"/>
      <c r="C2948" s="147"/>
      <c r="D2948" s="147"/>
      <c r="E2948" s="147"/>
      <c r="F2948" s="147"/>
      <c r="G2948" s="147"/>
      <c r="H2948" s="147"/>
      <c r="I2948" s="147"/>
      <c r="J2948" s="147"/>
      <c r="BE2948" s="151">
        <v>2244</v>
      </c>
      <c r="BF2948" s="164">
        <f t="shared" si="1107"/>
        <v>14.355199999999464</v>
      </c>
      <c r="BG2948" s="177">
        <f t="shared" si="1108"/>
        <v>4.5212614695291448E-2</v>
      </c>
      <c r="BH2948" s="178">
        <f t="shared" si="1109"/>
        <v>1.0136243282948126E-4</v>
      </c>
      <c r="BI2948" s="179">
        <f t="shared" si="1110"/>
        <v>1.0136243282948126E-4</v>
      </c>
      <c r="BJ2948" s="179" t="str">
        <f t="shared" si="1106"/>
        <v/>
      </c>
    </row>
    <row r="2949" spans="2:62" ht="20.100000000000001" customHeight="1" x14ac:dyDescent="0.25">
      <c r="B2949" s="147"/>
      <c r="C2949" s="147"/>
      <c r="D2949" s="147"/>
      <c r="E2949" s="147"/>
      <c r="F2949" s="147"/>
      <c r="G2949" s="147"/>
      <c r="H2949" s="147"/>
      <c r="I2949" s="147"/>
      <c r="J2949" s="147"/>
      <c r="BE2949" s="151">
        <v>2245</v>
      </c>
      <c r="BF2949" s="164">
        <f t="shared" si="1107"/>
        <v>14.361599999999463</v>
      </c>
      <c r="BG2949" s="177">
        <f t="shared" si="1108"/>
        <v>4.5111252262461966E-2</v>
      </c>
      <c r="BH2949" s="178">
        <f t="shared" si="1109"/>
        <v>1.0115121948203742E-4</v>
      </c>
      <c r="BI2949" s="179">
        <f t="shared" si="1110"/>
        <v>1.0115121948203742E-4</v>
      </c>
      <c r="BJ2949" s="179" t="str">
        <f t="shared" si="1106"/>
        <v/>
      </c>
    </row>
    <row r="2950" spans="2:62" ht="20.100000000000001" customHeight="1" x14ac:dyDescent="0.25">
      <c r="B2950" s="147"/>
      <c r="C2950" s="147"/>
      <c r="D2950" s="147"/>
      <c r="E2950" s="147"/>
      <c r="F2950" s="147"/>
      <c r="G2950" s="147"/>
      <c r="H2950" s="147"/>
      <c r="I2950" s="147"/>
      <c r="J2950" s="147"/>
      <c r="BE2950" s="151">
        <v>2246</v>
      </c>
      <c r="BF2950" s="164">
        <f t="shared" si="1107"/>
        <v>14.367999999999462</v>
      </c>
      <c r="BG2950" s="177">
        <f t="shared" si="1108"/>
        <v>4.5010101042979929E-2</v>
      </c>
      <c r="BH2950" s="178">
        <f t="shared" si="1109"/>
        <v>1.0094039615706624E-4</v>
      </c>
      <c r="BI2950" s="179">
        <f t="shared" si="1110"/>
        <v>1.0094039615706624E-4</v>
      </c>
      <c r="BJ2950" s="179" t="str">
        <f t="shared" si="1106"/>
        <v/>
      </c>
    </row>
    <row r="2951" spans="2:62" ht="20.100000000000001" customHeight="1" x14ac:dyDescent="0.25">
      <c r="B2951" s="147"/>
      <c r="C2951" s="147"/>
      <c r="D2951" s="147"/>
      <c r="E2951" s="147"/>
      <c r="F2951" s="147"/>
      <c r="G2951" s="147"/>
      <c r="H2951" s="147"/>
      <c r="I2951" s="147"/>
      <c r="J2951" s="147"/>
      <c r="BE2951" s="151">
        <v>2247</v>
      </c>
      <c r="BF2951" s="164">
        <f t="shared" si="1107"/>
        <v>14.374399999999461</v>
      </c>
      <c r="BG2951" s="177">
        <f t="shared" si="1108"/>
        <v>4.4909160646822863E-2</v>
      </c>
      <c r="BH2951" s="178">
        <f t="shared" si="1109"/>
        <v>1.0072996229575776E-4</v>
      </c>
      <c r="BI2951" s="179">
        <f t="shared" si="1110"/>
        <v>1.0072996229575776E-4</v>
      </c>
      <c r="BJ2951" s="179" t="str">
        <f t="shared" si="1106"/>
        <v/>
      </c>
    </row>
    <row r="2952" spans="2:62" ht="20.100000000000001" customHeight="1" x14ac:dyDescent="0.25">
      <c r="B2952" s="147"/>
      <c r="C2952" s="147"/>
      <c r="D2952" s="147"/>
      <c r="E2952" s="147"/>
      <c r="F2952" s="147"/>
      <c r="G2952" s="147"/>
      <c r="H2952" s="147"/>
      <c r="I2952" s="147"/>
      <c r="J2952" s="147"/>
      <c r="BE2952" s="151">
        <v>2248</v>
      </c>
      <c r="BF2952" s="164">
        <f t="shared" si="1107"/>
        <v>14.380799999999461</v>
      </c>
      <c r="BG2952" s="177">
        <f t="shared" si="1108"/>
        <v>4.4808430684527105E-2</v>
      </c>
      <c r="BH2952" s="178">
        <f t="shared" si="1109"/>
        <v>1.0051991733866367E-4</v>
      </c>
      <c r="BI2952" s="179">
        <f t="shared" si="1110"/>
        <v>1.0051991733866367E-4</v>
      </c>
      <c r="BJ2952" s="179" t="str">
        <f t="shared" si="1106"/>
        <v/>
      </c>
    </row>
    <row r="2953" spans="2:62" ht="20.100000000000001" customHeight="1" x14ac:dyDescent="0.25">
      <c r="B2953" s="147"/>
      <c r="C2953" s="147"/>
      <c r="D2953" s="147"/>
      <c r="E2953" s="147"/>
      <c r="F2953" s="147"/>
      <c r="G2953" s="147"/>
      <c r="H2953" s="147"/>
      <c r="I2953" s="147"/>
      <c r="J2953" s="147"/>
      <c r="BE2953" s="151">
        <v>2249</v>
      </c>
      <c r="BF2953" s="164">
        <f t="shared" si="1107"/>
        <v>14.38719999999946</v>
      </c>
      <c r="BG2953" s="177">
        <f t="shared" si="1108"/>
        <v>4.4707910767188441E-2</v>
      </c>
      <c r="BH2953" s="178">
        <f t="shared" si="1109"/>
        <v>1.0031026072702259E-4</v>
      </c>
      <c r="BI2953" s="179">
        <f t="shared" si="1110"/>
        <v>1.0031026072702259E-4</v>
      </c>
      <c r="BJ2953" s="179" t="str">
        <f t="shared" si="1106"/>
        <v/>
      </c>
    </row>
    <row r="2954" spans="2:62" ht="20.100000000000001" customHeight="1" x14ac:dyDescent="0.25">
      <c r="B2954" s="147"/>
      <c r="C2954" s="147"/>
      <c r="D2954" s="147"/>
      <c r="E2954" s="147"/>
      <c r="F2954" s="147"/>
      <c r="G2954" s="147"/>
      <c r="H2954" s="147"/>
      <c r="I2954" s="147"/>
      <c r="J2954" s="147"/>
      <c r="BE2954" s="151">
        <v>2250</v>
      </c>
      <c r="BF2954" s="164">
        <f t="shared" si="1107"/>
        <v>14.393599999999459</v>
      </c>
      <c r="BG2954" s="177">
        <f t="shared" si="1108"/>
        <v>4.4607600506461419E-2</v>
      </c>
      <c r="BH2954" s="178">
        <f t="shared" si="1109"/>
        <v>1.0010099190217725E-4</v>
      </c>
      <c r="BI2954" s="179">
        <f t="shared" si="1110"/>
        <v>1.0010099190217725E-4</v>
      </c>
      <c r="BJ2954" s="179" t="str">
        <f t="shared" si="1106"/>
        <v/>
      </c>
    </row>
    <row r="2955" spans="2:62" ht="20.100000000000001" customHeight="1" x14ac:dyDescent="0.25">
      <c r="B2955" s="147"/>
      <c r="C2955" s="147"/>
      <c r="D2955" s="147"/>
      <c r="E2955" s="147"/>
      <c r="F2955" s="147"/>
      <c r="G2955" s="147"/>
      <c r="H2955" s="147"/>
      <c r="I2955" s="147"/>
      <c r="J2955" s="147"/>
      <c r="BE2955" s="151">
        <v>2251</v>
      </c>
      <c r="BF2955" s="164">
        <f t="shared" si="1107"/>
        <v>14.399999999999459</v>
      </c>
      <c r="BG2955" s="177">
        <f t="shared" si="1108"/>
        <v>4.4507499514559241E-2</v>
      </c>
      <c r="BH2955" s="178">
        <f t="shared" si="1109"/>
        <v>9.9892110305914439E-5</v>
      </c>
      <c r="BI2955" s="179">
        <f t="shared" si="1110"/>
        <v>9.9892110305914439E-5</v>
      </c>
      <c r="BJ2955" s="179" t="str">
        <f t="shared" si="1106"/>
        <v/>
      </c>
    </row>
    <row r="2956" spans="2:62" ht="20.100000000000001" customHeight="1" x14ac:dyDescent="0.25">
      <c r="B2956" s="147"/>
      <c r="C2956" s="147"/>
      <c r="D2956" s="147"/>
      <c r="E2956" s="147"/>
      <c r="F2956" s="147"/>
      <c r="G2956" s="147"/>
      <c r="H2956" s="147"/>
      <c r="I2956" s="147"/>
      <c r="J2956" s="147"/>
      <c r="BE2956" s="151">
        <v>2252</v>
      </c>
      <c r="BF2956" s="164">
        <f t="shared" si="1107"/>
        <v>14.406399999999458</v>
      </c>
      <c r="BG2956" s="177">
        <f t="shared" si="1108"/>
        <v>4.4407607404253327E-2</v>
      </c>
      <c r="BH2956" s="178">
        <f t="shared" si="1109"/>
        <v>9.9683615379965451E-5</v>
      </c>
      <c r="BI2956" s="179">
        <f t="shared" si="1110"/>
        <v>9.9683615379965451E-5</v>
      </c>
      <c r="BJ2956" s="179" t="str">
        <f t="shared" si="1106"/>
        <v/>
      </c>
    </row>
    <row r="2957" spans="2:62" ht="20.100000000000001" customHeight="1" x14ac:dyDescent="0.25">
      <c r="B2957" s="147"/>
      <c r="C2957" s="147"/>
      <c r="D2957" s="147"/>
      <c r="E2957" s="147"/>
      <c r="F2957" s="147"/>
      <c r="G2957" s="147"/>
      <c r="H2957" s="147"/>
      <c r="I2957" s="147"/>
      <c r="J2957" s="147"/>
      <c r="BE2957" s="151">
        <v>2253</v>
      </c>
      <c r="BF2957" s="164">
        <f t="shared" si="1107"/>
        <v>14.412799999999457</v>
      </c>
      <c r="BG2957" s="177">
        <f t="shared" si="1108"/>
        <v>4.4307923788873362E-2</v>
      </c>
      <c r="BH2957" s="178">
        <f t="shared" si="1109"/>
        <v>9.9475506566554239E-5</v>
      </c>
      <c r="BI2957" s="179">
        <f t="shared" si="1110"/>
        <v>9.9475506566554239E-5</v>
      </c>
      <c r="BJ2957" s="179" t="str">
        <f t="shared" si="1106"/>
        <v/>
      </c>
    </row>
    <row r="2958" spans="2:62" ht="20.100000000000001" customHeight="1" x14ac:dyDescent="0.25">
      <c r="B2958" s="147"/>
      <c r="C2958" s="147"/>
      <c r="D2958" s="147"/>
      <c r="E2958" s="147"/>
      <c r="F2958" s="147"/>
      <c r="G2958" s="147"/>
      <c r="H2958" s="147"/>
      <c r="I2958" s="147"/>
      <c r="J2958" s="147"/>
      <c r="BE2958" s="151">
        <v>2254</v>
      </c>
      <c r="BF2958" s="164">
        <f t="shared" si="1107"/>
        <v>14.419199999999456</v>
      </c>
      <c r="BG2958" s="177">
        <f t="shared" si="1108"/>
        <v>4.4208448282306807E-2</v>
      </c>
      <c r="BH2958" s="178">
        <f t="shared" si="1109"/>
        <v>9.9267783308147617E-5</v>
      </c>
      <c r="BI2958" s="179">
        <f t="shared" si="1110"/>
        <v>9.9267783308147617E-5</v>
      </c>
      <c r="BJ2958" s="179" t="str">
        <f t="shared" si="1106"/>
        <v/>
      </c>
    </row>
    <row r="2959" spans="2:62" ht="20.100000000000001" customHeight="1" x14ac:dyDescent="0.25">
      <c r="B2959" s="147"/>
      <c r="C2959" s="147"/>
      <c r="D2959" s="147"/>
      <c r="E2959" s="147"/>
      <c r="F2959" s="147"/>
      <c r="G2959" s="147"/>
      <c r="H2959" s="147"/>
      <c r="I2959" s="147"/>
      <c r="J2959" s="147"/>
      <c r="BE2959" s="151">
        <v>2255</v>
      </c>
      <c r="BF2959" s="164">
        <f t="shared" si="1107"/>
        <v>14.425599999999456</v>
      </c>
      <c r="BG2959" s="177">
        <f t="shared" si="1108"/>
        <v>4.410918049899866E-2</v>
      </c>
      <c r="BH2959" s="178">
        <f t="shared" si="1109"/>
        <v>9.9060445047413626E-5</v>
      </c>
      <c r="BI2959" s="179">
        <f t="shared" si="1110"/>
        <v>9.9060445047413626E-5</v>
      </c>
      <c r="BJ2959" s="179" t="str">
        <f t="shared" si="1106"/>
        <v/>
      </c>
    </row>
    <row r="2960" spans="2:62" ht="20.100000000000001" customHeight="1" x14ac:dyDescent="0.25">
      <c r="B2960" s="147"/>
      <c r="C2960" s="147"/>
      <c r="D2960" s="147"/>
      <c r="E2960" s="147"/>
      <c r="F2960" s="147"/>
      <c r="G2960" s="147"/>
      <c r="H2960" s="147"/>
      <c r="I2960" s="147"/>
      <c r="J2960" s="147"/>
      <c r="BE2960" s="151">
        <v>2256</v>
      </c>
      <c r="BF2960" s="164">
        <f t="shared" si="1107"/>
        <v>14.431999999999455</v>
      </c>
      <c r="BG2960" s="177">
        <f t="shared" si="1108"/>
        <v>4.4010120053951246E-2</v>
      </c>
      <c r="BH2960" s="178">
        <f t="shared" si="1109"/>
        <v>9.8853491227256229E-5</v>
      </c>
      <c r="BI2960" s="179">
        <f t="shared" si="1110"/>
        <v>9.8853491227256229E-5</v>
      </c>
      <c r="BJ2960" s="179" t="str">
        <f t="shared" si="1106"/>
        <v/>
      </c>
    </row>
    <row r="2961" spans="2:62" ht="20.100000000000001" customHeight="1" x14ac:dyDescent="0.25">
      <c r="B2961" s="147"/>
      <c r="C2961" s="147"/>
      <c r="D2961" s="147"/>
      <c r="E2961" s="147"/>
      <c r="F2961" s="147"/>
      <c r="G2961" s="147"/>
      <c r="H2961" s="147"/>
      <c r="I2961" s="147"/>
      <c r="J2961" s="147"/>
      <c r="BE2961" s="151">
        <v>2257</v>
      </c>
      <c r="BF2961" s="164">
        <f t="shared" si="1107"/>
        <v>14.438399999999454</v>
      </c>
      <c r="BG2961" s="177">
        <f t="shared" si="1108"/>
        <v>4.391126656272399E-2</v>
      </c>
      <c r="BH2961" s="178">
        <f t="shared" si="1109"/>
        <v>9.8646921290995726E-5</v>
      </c>
      <c r="BI2961" s="179">
        <f t="shared" si="1110"/>
        <v>9.8646921290995726E-5</v>
      </c>
      <c r="BJ2961" s="179" t="str">
        <f t="shared" si="1106"/>
        <v/>
      </c>
    </row>
    <row r="2962" spans="2:62" ht="20.100000000000001" customHeight="1" x14ac:dyDescent="0.25">
      <c r="B2962" s="147"/>
      <c r="C2962" s="147"/>
      <c r="D2962" s="147"/>
      <c r="E2962" s="147"/>
      <c r="F2962" s="147"/>
      <c r="G2962" s="147"/>
      <c r="H2962" s="147"/>
      <c r="I2962" s="147"/>
      <c r="J2962" s="147"/>
      <c r="BE2962" s="151">
        <v>2258</v>
      </c>
      <c r="BF2962" s="164">
        <f t="shared" si="1107"/>
        <v>14.444799999999454</v>
      </c>
      <c r="BG2962" s="177">
        <f t="shared" si="1108"/>
        <v>4.3812619641432994E-2</v>
      </c>
      <c r="BH2962" s="178">
        <f t="shared" si="1109"/>
        <v>9.844073468197323E-5</v>
      </c>
      <c r="BI2962" s="179">
        <f t="shared" si="1110"/>
        <v>9.844073468197323E-5</v>
      </c>
      <c r="BJ2962" s="179" t="str">
        <f t="shared" si="1106"/>
        <v/>
      </c>
    </row>
    <row r="2963" spans="2:62" ht="20.100000000000001" customHeight="1" x14ac:dyDescent="0.25">
      <c r="B2963" s="147"/>
      <c r="C2963" s="147"/>
      <c r="D2963" s="147"/>
      <c r="E2963" s="147"/>
      <c r="F2963" s="147"/>
      <c r="G2963" s="147"/>
      <c r="H2963" s="147"/>
      <c r="I2963" s="147"/>
      <c r="J2963" s="147"/>
      <c r="BE2963" s="151">
        <v>2259</v>
      </c>
      <c r="BF2963" s="164">
        <f t="shared" si="1107"/>
        <v>14.451199999999453</v>
      </c>
      <c r="BG2963" s="177">
        <f t="shared" si="1108"/>
        <v>4.3714178906751021E-2</v>
      </c>
      <c r="BH2963" s="178">
        <f t="shared" si="1109"/>
        <v>9.823493084418905E-5</v>
      </c>
      <c r="BI2963" s="179">
        <f t="shared" si="1110"/>
        <v>9.823493084418905E-5</v>
      </c>
      <c r="BJ2963" s="179" t="str">
        <f t="shared" si="1106"/>
        <v/>
      </c>
    </row>
    <row r="2964" spans="2:62" ht="20.100000000000001" customHeight="1" x14ac:dyDescent="0.25">
      <c r="B2964" s="147"/>
      <c r="C2964" s="147"/>
      <c r="D2964" s="147"/>
      <c r="E2964" s="147"/>
      <c r="F2964" s="147"/>
      <c r="G2964" s="147"/>
      <c r="H2964" s="147"/>
      <c r="I2964" s="147"/>
      <c r="J2964" s="147"/>
      <c r="BE2964" s="151">
        <v>2260</v>
      </c>
      <c r="BF2964" s="164">
        <f t="shared" si="1107"/>
        <v>14.457599999999452</v>
      </c>
      <c r="BG2964" s="177">
        <f t="shared" si="1108"/>
        <v>4.3615943975906832E-2</v>
      </c>
      <c r="BH2964" s="178">
        <f t="shared" si="1109"/>
        <v>9.8029509221442268E-5</v>
      </c>
      <c r="BI2964" s="179">
        <f t="shared" si="1110"/>
        <v>9.8029509221442268E-5</v>
      </c>
      <c r="BJ2964" s="179" t="str">
        <f t="shared" si="1106"/>
        <v/>
      </c>
    </row>
    <row r="2965" spans="2:62" ht="20.100000000000001" customHeight="1" x14ac:dyDescent="0.25">
      <c r="B2965" s="147"/>
      <c r="C2965" s="147"/>
      <c r="D2965" s="147"/>
      <c r="E2965" s="147"/>
      <c r="F2965" s="147"/>
      <c r="G2965" s="147"/>
      <c r="H2965" s="147"/>
      <c r="I2965" s="147"/>
      <c r="J2965" s="147"/>
      <c r="BE2965" s="151">
        <v>2261</v>
      </c>
      <c r="BF2965" s="164">
        <f t="shared" si="1107"/>
        <v>14.463999999999452</v>
      </c>
      <c r="BG2965" s="177">
        <f t="shared" si="1108"/>
        <v>4.351791446668539E-2</v>
      </c>
      <c r="BH2965" s="178">
        <f t="shared" si="1109"/>
        <v>9.7824469258205038E-5</v>
      </c>
      <c r="BI2965" s="179">
        <f t="shared" si="1110"/>
        <v>9.7824469258205038E-5</v>
      </c>
      <c r="BJ2965" s="179" t="str">
        <f t="shared" si="1106"/>
        <v/>
      </c>
    </row>
    <row r="2966" spans="2:62" ht="20.100000000000001" customHeight="1" x14ac:dyDescent="0.25">
      <c r="B2966" s="147"/>
      <c r="C2966" s="147"/>
      <c r="D2966" s="147"/>
      <c r="E2966" s="147"/>
      <c r="F2966" s="147"/>
      <c r="G2966" s="147"/>
      <c r="H2966" s="147"/>
      <c r="I2966" s="147"/>
      <c r="J2966" s="147"/>
      <c r="BE2966" s="151">
        <v>2262</v>
      </c>
      <c r="BF2966" s="164">
        <f t="shared" si="1107"/>
        <v>14.470399999999451</v>
      </c>
      <c r="BG2966" s="177">
        <f t="shared" si="1108"/>
        <v>4.3420089997427185E-2</v>
      </c>
      <c r="BH2966" s="178">
        <f t="shared" si="1109"/>
        <v>9.7619810399088291E-5</v>
      </c>
      <c r="BI2966" s="179">
        <f t="shared" si="1110"/>
        <v>9.7619810399088291E-5</v>
      </c>
      <c r="BJ2966" s="179" t="str">
        <f t="shared" si="1106"/>
        <v/>
      </c>
    </row>
    <row r="2967" spans="2:62" ht="20.100000000000001" customHeight="1" x14ac:dyDescent="0.25">
      <c r="B2967" s="147"/>
      <c r="C2967" s="147"/>
      <c r="D2967" s="147"/>
      <c r="E2967" s="147"/>
      <c r="F2967" s="147"/>
      <c r="G2967" s="147"/>
      <c r="H2967" s="147"/>
      <c r="I2967" s="147"/>
      <c r="J2967" s="147"/>
      <c r="BE2967" s="151">
        <v>2263</v>
      </c>
      <c r="BF2967" s="164">
        <f t="shared" si="1107"/>
        <v>14.47679999999945</v>
      </c>
      <c r="BG2967" s="177">
        <f t="shared" si="1108"/>
        <v>4.3322470187028096E-2</v>
      </c>
      <c r="BH2967" s="178">
        <f t="shared" si="1109"/>
        <v>9.7415532088890311E-5</v>
      </c>
      <c r="BI2967" s="179">
        <f t="shared" si="1110"/>
        <v>9.7415532088890311E-5</v>
      </c>
      <c r="BJ2967" s="179" t="str">
        <f t="shared" si="1106"/>
        <v/>
      </c>
    </row>
    <row r="2968" spans="2:62" ht="20.100000000000001" customHeight="1" x14ac:dyDescent="0.25">
      <c r="B2968" s="147"/>
      <c r="C2968" s="147"/>
      <c r="D2968" s="147"/>
      <c r="E2968" s="147"/>
      <c r="F2968" s="147"/>
      <c r="G2968" s="147"/>
      <c r="H2968" s="147"/>
      <c r="I2968" s="147"/>
      <c r="J2968" s="147"/>
      <c r="BE2968" s="151">
        <v>2264</v>
      </c>
      <c r="BF2968" s="164">
        <f t="shared" si="1107"/>
        <v>14.483199999999449</v>
      </c>
      <c r="BG2968" s="177">
        <f t="shared" si="1108"/>
        <v>4.3225054654939206E-2</v>
      </c>
      <c r="BH2968" s="178">
        <f t="shared" si="1109"/>
        <v>9.7211633772735506E-5</v>
      </c>
      <c r="BI2968" s="179">
        <f t="shared" si="1110"/>
        <v>9.7211633772735506E-5</v>
      </c>
      <c r="BJ2968" s="179" t="str">
        <f t="shared" si="1106"/>
        <v/>
      </c>
    </row>
    <row r="2969" spans="2:62" ht="20.100000000000001" customHeight="1" x14ac:dyDescent="0.25">
      <c r="B2969" s="147"/>
      <c r="C2969" s="147"/>
      <c r="D2969" s="147"/>
      <c r="E2969" s="147"/>
      <c r="F2969" s="147"/>
      <c r="G2969" s="147"/>
      <c r="H2969" s="147"/>
      <c r="I2969" s="147"/>
      <c r="J2969" s="147"/>
      <c r="BE2969" s="151">
        <v>2265</v>
      </c>
      <c r="BF2969" s="164">
        <f t="shared" si="1107"/>
        <v>14.489599999999449</v>
      </c>
      <c r="BG2969" s="177">
        <f t="shared" si="1108"/>
        <v>4.312784302116647E-2</v>
      </c>
      <c r="BH2969" s="178">
        <f t="shared" si="1109"/>
        <v>9.7008114896254827E-5</v>
      </c>
      <c r="BI2969" s="179">
        <f t="shared" si="1110"/>
        <v>9.7008114896254827E-5</v>
      </c>
      <c r="BJ2969" s="179" t="str">
        <f t="shared" si="1106"/>
        <v/>
      </c>
    </row>
    <row r="2970" spans="2:62" ht="20.100000000000001" customHeight="1" x14ac:dyDescent="0.25">
      <c r="B2970" s="147"/>
      <c r="C2970" s="147"/>
      <c r="D2970" s="147"/>
      <c r="E2970" s="147"/>
      <c r="F2970" s="147"/>
      <c r="G2970" s="147"/>
      <c r="H2970" s="147"/>
      <c r="I2970" s="147"/>
      <c r="J2970" s="147"/>
      <c r="BE2970" s="151">
        <v>2266</v>
      </c>
      <c r="BF2970" s="164">
        <f t="shared" si="1107"/>
        <v>14.495999999999448</v>
      </c>
      <c r="BG2970" s="177">
        <f t="shared" si="1108"/>
        <v>4.3030834906270216E-2</v>
      </c>
      <c r="BH2970" s="178">
        <f t="shared" si="1109"/>
        <v>9.6804974904954322E-5</v>
      </c>
      <c r="BI2970" s="179">
        <f t="shared" si="1110"/>
        <v>9.6804974904954322E-5</v>
      </c>
      <c r="BJ2970" s="179" t="str">
        <f t="shared" si="1106"/>
        <v/>
      </c>
    </row>
    <row r="2971" spans="2:62" ht="20.100000000000001" customHeight="1" x14ac:dyDescent="0.25">
      <c r="B2971" s="147"/>
      <c r="C2971" s="147"/>
      <c r="D2971" s="147"/>
      <c r="E2971" s="147"/>
      <c r="F2971" s="147"/>
      <c r="G2971" s="147"/>
      <c r="H2971" s="147"/>
      <c r="I2971" s="147"/>
      <c r="J2971" s="147"/>
      <c r="BE2971" s="151">
        <v>2267</v>
      </c>
      <c r="BF2971" s="164">
        <f t="shared" si="1107"/>
        <v>14.502399999999447</v>
      </c>
      <c r="BG2971" s="177">
        <f t="shared" si="1108"/>
        <v>4.2934029931365261E-2</v>
      </c>
      <c r="BH2971" s="178">
        <f t="shared" si="1109"/>
        <v>9.6602213245040869E-5</v>
      </c>
      <c r="BI2971" s="179">
        <f t="shared" si="1110"/>
        <v>9.6602213245040869E-5</v>
      </c>
      <c r="BJ2971" s="179" t="str">
        <f t="shared" si="1106"/>
        <v/>
      </c>
    </row>
    <row r="2972" spans="2:62" ht="20.100000000000001" customHeight="1" x14ac:dyDescent="0.25">
      <c r="B2972" s="147"/>
      <c r="C2972" s="147"/>
      <c r="D2972" s="147"/>
      <c r="E2972" s="147"/>
      <c r="F2972" s="147"/>
      <c r="G2972" s="147"/>
      <c r="H2972" s="147"/>
      <c r="I2972" s="147"/>
      <c r="J2972" s="147"/>
      <c r="BE2972" s="151">
        <v>2268</v>
      </c>
      <c r="BF2972" s="164">
        <f t="shared" si="1107"/>
        <v>14.508799999999447</v>
      </c>
      <c r="BG2972" s="177">
        <f t="shared" si="1108"/>
        <v>4.283742771812022E-2</v>
      </c>
      <c r="BH2972" s="178">
        <f t="shared" si="1109"/>
        <v>9.6399829362846245E-5</v>
      </c>
      <c r="BI2972" s="179">
        <f t="shared" si="1110"/>
        <v>9.6399829362846245E-5</v>
      </c>
      <c r="BJ2972" s="179" t="str">
        <f t="shared" si="1106"/>
        <v/>
      </c>
    </row>
    <row r="2973" spans="2:62" ht="20.100000000000001" customHeight="1" x14ac:dyDescent="0.25">
      <c r="B2973" s="147"/>
      <c r="C2973" s="147"/>
      <c r="D2973" s="147"/>
      <c r="E2973" s="147"/>
      <c r="F2973" s="147"/>
      <c r="G2973" s="147"/>
      <c r="H2973" s="147"/>
      <c r="I2973" s="147"/>
      <c r="J2973" s="147"/>
      <c r="BE2973" s="151">
        <v>2269</v>
      </c>
      <c r="BF2973" s="164">
        <f t="shared" si="1107"/>
        <v>14.515199999999446</v>
      </c>
      <c r="BG2973" s="177">
        <f t="shared" si="1108"/>
        <v>4.2741027888757374E-2</v>
      </c>
      <c r="BH2973" s="178">
        <f t="shared" si="1109"/>
        <v>9.6197822704778557E-5</v>
      </c>
      <c r="BI2973" s="179">
        <f t="shared" si="1110"/>
        <v>9.6197822704778557E-5</v>
      </c>
      <c r="BJ2973" s="179" t="str">
        <f t="shared" si="1106"/>
        <v/>
      </c>
    </row>
    <row r="2974" spans="2:62" ht="20.100000000000001" customHeight="1" x14ac:dyDescent="0.25">
      <c r="B2974" s="147"/>
      <c r="C2974" s="147"/>
      <c r="D2974" s="147"/>
      <c r="E2974" s="147"/>
      <c r="F2974" s="147"/>
      <c r="G2974" s="147"/>
      <c r="H2974" s="147"/>
      <c r="I2974" s="147"/>
      <c r="J2974" s="147"/>
      <c r="BE2974" s="151">
        <v>2270</v>
      </c>
      <c r="BF2974" s="164">
        <f t="shared" si="1107"/>
        <v>14.521599999999445</v>
      </c>
      <c r="BG2974" s="177">
        <f t="shared" si="1108"/>
        <v>4.2644830066052596E-2</v>
      </c>
      <c r="BH2974" s="178">
        <f t="shared" si="1109"/>
        <v>9.5996192717946738E-5</v>
      </c>
      <c r="BI2974" s="179">
        <f t="shared" si="1110"/>
        <v>9.5996192717946738E-5</v>
      </c>
      <c r="BJ2974" s="179" t="str">
        <f t="shared" si="1106"/>
        <v/>
      </c>
    </row>
    <row r="2975" spans="2:62" ht="20.100000000000001" customHeight="1" x14ac:dyDescent="0.25">
      <c r="B2975" s="147"/>
      <c r="C2975" s="147"/>
      <c r="D2975" s="147"/>
      <c r="E2975" s="147"/>
      <c r="F2975" s="147"/>
      <c r="G2975" s="147"/>
      <c r="H2975" s="147"/>
      <c r="I2975" s="147"/>
      <c r="J2975" s="147"/>
      <c r="BE2975" s="151">
        <v>2271</v>
      </c>
      <c r="BF2975" s="164">
        <f t="shared" si="1107"/>
        <v>14.527999999999444</v>
      </c>
      <c r="BG2975" s="177">
        <f t="shared" si="1108"/>
        <v>4.2548833873334649E-2</v>
      </c>
      <c r="BH2975" s="178">
        <f t="shared" si="1109"/>
        <v>9.5794938849445843E-5</v>
      </c>
      <c r="BI2975" s="179">
        <f t="shared" si="1110"/>
        <v>9.5794938849445843E-5</v>
      </c>
      <c r="BJ2975" s="179" t="str">
        <f t="shared" si="1106"/>
        <v/>
      </c>
    </row>
    <row r="2976" spans="2:62" ht="20.100000000000001" customHeight="1" x14ac:dyDescent="0.25">
      <c r="B2976" s="147"/>
      <c r="C2976" s="147"/>
      <c r="D2976" s="147"/>
      <c r="E2976" s="147"/>
      <c r="F2976" s="147"/>
      <c r="G2976" s="147"/>
      <c r="H2976" s="147"/>
      <c r="I2976" s="147"/>
      <c r="J2976" s="147"/>
      <c r="BE2976" s="151">
        <v>2272</v>
      </c>
      <c r="BF2976" s="164">
        <f t="shared" si="1107"/>
        <v>14.534399999999444</v>
      </c>
      <c r="BG2976" s="177">
        <f t="shared" si="1108"/>
        <v>4.2453038934485203E-2</v>
      </c>
      <c r="BH2976" s="178">
        <f t="shared" si="1109"/>
        <v>9.5594060546787263E-5</v>
      </c>
      <c r="BI2976" s="179">
        <f t="shared" si="1110"/>
        <v>9.5594060546787263E-5</v>
      </c>
      <c r="BJ2976" s="179" t="str">
        <f t="shared" si="1106"/>
        <v/>
      </c>
    </row>
    <row r="2977" spans="2:62" ht="20.100000000000001" customHeight="1" x14ac:dyDescent="0.25">
      <c r="B2977" s="147"/>
      <c r="C2977" s="147"/>
      <c r="D2977" s="147"/>
      <c r="E2977" s="147"/>
      <c r="F2977" s="147"/>
      <c r="G2977" s="147"/>
      <c r="H2977" s="147"/>
      <c r="I2977" s="147"/>
      <c r="J2977" s="147"/>
      <c r="BE2977" s="151">
        <v>2273</v>
      </c>
      <c r="BF2977" s="164">
        <f t="shared" si="1107"/>
        <v>14.540799999999443</v>
      </c>
      <c r="BG2977" s="177">
        <f t="shared" si="1108"/>
        <v>4.2357444873938416E-2</v>
      </c>
      <c r="BH2977" s="178">
        <f t="shared" si="1109"/>
        <v>9.5393557257843209E-5</v>
      </c>
      <c r="BI2977" s="179">
        <f t="shared" si="1110"/>
        <v>9.5393557257843209E-5</v>
      </c>
      <c r="BJ2977" s="179" t="str">
        <f t="shared" si="1106"/>
        <v/>
      </c>
    </row>
    <row r="2978" spans="2:62" ht="20.100000000000001" customHeight="1" x14ac:dyDescent="0.25">
      <c r="B2978" s="147"/>
      <c r="C2978" s="147"/>
      <c r="D2978" s="147"/>
      <c r="E2978" s="147"/>
      <c r="F2978" s="147"/>
      <c r="G2978" s="147"/>
      <c r="H2978" s="147"/>
      <c r="I2978" s="147"/>
      <c r="J2978" s="147"/>
      <c r="BE2978" s="151">
        <v>2274</v>
      </c>
      <c r="BF2978" s="164">
        <f t="shared" si="1107"/>
        <v>14.547199999999442</v>
      </c>
      <c r="BG2978" s="177">
        <f t="shared" si="1108"/>
        <v>4.2262051316680573E-2</v>
      </c>
      <c r="BH2978" s="178">
        <f t="shared" si="1109"/>
        <v>9.5193428430687121E-5</v>
      </c>
      <c r="BI2978" s="179">
        <f t="shared" si="1110"/>
        <v>9.5193428430687121E-5</v>
      </c>
      <c r="BJ2978" s="179" t="str">
        <f t="shared" si="1106"/>
        <v/>
      </c>
    </row>
    <row r="2979" spans="2:62" ht="20.100000000000001" customHeight="1" x14ac:dyDescent="0.25">
      <c r="B2979" s="147"/>
      <c r="C2979" s="147"/>
      <c r="D2979" s="147"/>
      <c r="E2979" s="147"/>
      <c r="F2979" s="147"/>
      <c r="G2979" s="147"/>
      <c r="H2979" s="147"/>
      <c r="I2979" s="147"/>
      <c r="J2979" s="147"/>
      <c r="BE2979" s="151">
        <v>2275</v>
      </c>
      <c r="BF2979" s="164">
        <f t="shared" si="1107"/>
        <v>14.553599999999442</v>
      </c>
      <c r="BG2979" s="177">
        <f t="shared" si="1108"/>
        <v>4.2166857888249885E-2</v>
      </c>
      <c r="BH2979" s="178">
        <f t="shared" si="1109"/>
        <v>9.4993673513628363E-5</v>
      </c>
      <c r="BI2979" s="179">
        <f t="shared" si="1110"/>
        <v>9.4993673513628363E-5</v>
      </c>
      <c r="BJ2979" s="179" t="str">
        <f t="shared" si="1106"/>
        <v/>
      </c>
    </row>
    <row r="2980" spans="2:62" ht="20.100000000000001" customHeight="1" x14ac:dyDescent="0.25">
      <c r="B2980" s="147"/>
      <c r="C2980" s="147"/>
      <c r="D2980" s="147"/>
      <c r="E2980" s="147"/>
      <c r="F2980" s="147"/>
      <c r="G2980" s="147"/>
      <c r="H2980" s="147"/>
      <c r="I2980" s="147"/>
      <c r="J2980" s="147"/>
      <c r="BE2980" s="151">
        <v>2276</v>
      </c>
      <c r="BF2980" s="164">
        <f t="shared" si="1107"/>
        <v>14.559999999999441</v>
      </c>
      <c r="BG2980" s="177">
        <f t="shared" si="1108"/>
        <v>4.2071864214736257E-2</v>
      </c>
      <c r="BH2980" s="178">
        <f t="shared" si="1109"/>
        <v>9.4794291955489773E-5</v>
      </c>
      <c r="BI2980" s="179">
        <f t="shared" si="1110"/>
        <v>9.4794291955489773E-5</v>
      </c>
      <c r="BJ2980" s="179" t="str">
        <f t="shared" si="1106"/>
        <v/>
      </c>
    </row>
    <row r="2981" spans="2:62" ht="20.100000000000001" customHeight="1" x14ac:dyDescent="0.25">
      <c r="B2981" s="147"/>
      <c r="C2981" s="147"/>
      <c r="D2981" s="147"/>
      <c r="E2981" s="147"/>
      <c r="F2981" s="147"/>
      <c r="G2981" s="147"/>
      <c r="H2981" s="147"/>
      <c r="I2981" s="147"/>
      <c r="J2981" s="147"/>
      <c r="BE2981" s="151">
        <v>2277</v>
      </c>
      <c r="BF2981" s="164">
        <f t="shared" si="1107"/>
        <v>14.56639999999944</v>
      </c>
      <c r="BG2981" s="177">
        <f t="shared" si="1108"/>
        <v>4.1977069922780767E-2</v>
      </c>
      <c r="BH2981" s="178">
        <f t="shared" si="1109"/>
        <v>9.459528320537175E-5</v>
      </c>
      <c r="BI2981" s="179">
        <f t="shared" si="1110"/>
        <v>9.459528320537175E-5</v>
      </c>
      <c r="BJ2981" s="179" t="str">
        <f t="shared" si="1106"/>
        <v/>
      </c>
    </row>
    <row r="2982" spans="2:62" ht="20.100000000000001" customHeight="1" x14ac:dyDescent="0.25">
      <c r="B2982" s="147"/>
      <c r="C2982" s="147"/>
      <c r="D2982" s="147"/>
      <c r="E2982" s="147"/>
      <c r="F2982" s="147"/>
      <c r="G2982" s="147"/>
      <c r="H2982" s="147"/>
      <c r="I2982" s="147"/>
      <c r="J2982" s="147"/>
      <c r="BE2982" s="151">
        <v>2278</v>
      </c>
      <c r="BF2982" s="164">
        <f t="shared" si="1107"/>
        <v>14.57279999999944</v>
      </c>
      <c r="BG2982" s="177">
        <f t="shared" si="1108"/>
        <v>4.1882474639575396E-2</v>
      </c>
      <c r="BH2982" s="178">
        <f t="shared" si="1109"/>
        <v>9.4396646712402443E-5</v>
      </c>
      <c r="BI2982" s="179">
        <f t="shared" si="1110"/>
        <v>9.4396646712402443E-5</v>
      </c>
      <c r="BJ2982" s="179" t="str">
        <f t="shared" si="1106"/>
        <v/>
      </c>
    </row>
    <row r="2983" spans="2:62" ht="20.100000000000001" customHeight="1" x14ac:dyDescent="0.25">
      <c r="B2983" s="147"/>
      <c r="C2983" s="147"/>
      <c r="D2983" s="147"/>
      <c r="E2983" s="147"/>
      <c r="F2983" s="147"/>
      <c r="G2983" s="147"/>
      <c r="H2983" s="147"/>
      <c r="I2983" s="147"/>
      <c r="J2983" s="147"/>
      <c r="BE2983" s="151">
        <v>2279</v>
      </c>
      <c r="BF2983" s="164">
        <f t="shared" si="1107"/>
        <v>14.579199999999439</v>
      </c>
      <c r="BG2983" s="177">
        <f t="shared" si="1108"/>
        <v>4.1788077992862993E-2</v>
      </c>
      <c r="BH2983" s="178">
        <f t="shared" si="1109"/>
        <v>9.4198381926396957E-5</v>
      </c>
      <c r="BI2983" s="179">
        <f t="shared" si="1110"/>
        <v>9.4198381926396957E-5</v>
      </c>
      <c r="BJ2983" s="179" t="str">
        <f t="shared" si="1106"/>
        <v/>
      </c>
    </row>
    <row r="2984" spans="2:62" ht="20.100000000000001" customHeight="1" x14ac:dyDescent="0.25">
      <c r="B2984" s="147"/>
      <c r="C2984" s="147"/>
      <c r="D2984" s="147"/>
      <c r="E2984" s="147"/>
      <c r="F2984" s="147"/>
      <c r="G2984" s="147"/>
      <c r="H2984" s="147"/>
      <c r="I2984" s="147"/>
      <c r="J2984" s="147"/>
      <c r="BE2984" s="151">
        <v>2280</v>
      </c>
      <c r="BF2984" s="164">
        <f t="shared" si="1107"/>
        <v>14.585599999999438</v>
      </c>
      <c r="BG2984" s="177">
        <f t="shared" si="1108"/>
        <v>4.1693879610936596E-2</v>
      </c>
      <c r="BH2984" s="178">
        <f t="shared" si="1109"/>
        <v>9.4000488297350804E-5</v>
      </c>
      <c r="BI2984" s="179">
        <f t="shared" si="1110"/>
        <v>9.4000488297350804E-5</v>
      </c>
      <c r="BJ2984" s="179" t="str">
        <f t="shared" si="1106"/>
        <v/>
      </c>
    </row>
    <row r="2985" spans="2:62" ht="20.100000000000001" customHeight="1" x14ac:dyDescent="0.25">
      <c r="B2985" s="147"/>
      <c r="C2985" s="147"/>
      <c r="D2985" s="147"/>
      <c r="E2985" s="147"/>
      <c r="F2985" s="147"/>
      <c r="G2985" s="147"/>
      <c r="H2985" s="147"/>
      <c r="I2985" s="147"/>
      <c r="J2985" s="147"/>
      <c r="BE2985" s="151">
        <v>2281</v>
      </c>
      <c r="BF2985" s="164">
        <f t="shared" si="1107"/>
        <v>14.591999999999437</v>
      </c>
      <c r="BG2985" s="177">
        <f t="shared" si="1108"/>
        <v>4.1599879122639245E-2</v>
      </c>
      <c r="BH2985" s="178">
        <f t="shared" si="1109"/>
        <v>9.3802965275342765E-5</v>
      </c>
      <c r="BI2985" s="179">
        <f t="shared" si="1110"/>
        <v>9.3802965275342765E-5</v>
      </c>
      <c r="BJ2985" s="179" t="str">
        <f t="shared" si="1106"/>
        <v/>
      </c>
    </row>
    <row r="2986" spans="2:62" ht="20.100000000000001" customHeight="1" x14ac:dyDescent="0.25">
      <c r="B2986" s="147"/>
      <c r="C2986" s="147"/>
      <c r="D2986" s="147"/>
      <c r="E2986" s="147"/>
      <c r="F2986" s="147"/>
      <c r="G2986" s="147"/>
      <c r="H2986" s="147"/>
      <c r="I2986" s="147"/>
      <c r="J2986" s="147"/>
      <c r="BE2986" s="151">
        <v>2282</v>
      </c>
      <c r="BF2986" s="164">
        <f t="shared" si="1107"/>
        <v>14.598399999999437</v>
      </c>
      <c r="BG2986" s="177">
        <f t="shared" si="1108"/>
        <v>4.1506076157363903E-2</v>
      </c>
      <c r="BH2986" s="178">
        <f t="shared" si="1109"/>
        <v>9.3605812311159386E-5</v>
      </c>
      <c r="BI2986" s="179">
        <f t="shared" si="1110"/>
        <v>9.3605812311159386E-5</v>
      </c>
      <c r="BJ2986" s="179" t="str">
        <f t="shared" si="1106"/>
        <v/>
      </c>
    </row>
    <row r="2987" spans="2:62" ht="20.100000000000001" customHeight="1" x14ac:dyDescent="0.25">
      <c r="B2987" s="147"/>
      <c r="C2987" s="147"/>
      <c r="D2987" s="147"/>
      <c r="E2987" s="147"/>
      <c r="F2987" s="147"/>
      <c r="G2987" s="147"/>
      <c r="H2987" s="147"/>
      <c r="I2987" s="147"/>
      <c r="J2987" s="147"/>
      <c r="BE2987" s="151">
        <v>2283</v>
      </c>
      <c r="BF2987" s="164">
        <f t="shared" si="1107"/>
        <v>14.604799999999436</v>
      </c>
      <c r="BG2987" s="177">
        <f t="shared" si="1108"/>
        <v>4.1412470345052743E-2</v>
      </c>
      <c r="BH2987" s="178">
        <f t="shared" si="1109"/>
        <v>9.3409028855753751E-5</v>
      </c>
      <c r="BI2987" s="179">
        <f t="shared" si="1110"/>
        <v>9.3409028855753751E-5</v>
      </c>
      <c r="BJ2987" s="179" t="str">
        <f t="shared" si="1106"/>
        <v/>
      </c>
    </row>
    <row r="2988" spans="2:62" ht="20.100000000000001" customHeight="1" x14ac:dyDescent="0.25">
      <c r="B2988" s="147"/>
      <c r="C2988" s="147"/>
      <c r="D2988" s="147"/>
      <c r="E2988" s="147"/>
      <c r="F2988" s="147"/>
      <c r="G2988" s="147"/>
      <c r="H2988" s="147"/>
      <c r="I2988" s="147"/>
      <c r="J2988" s="147"/>
      <c r="BE2988" s="151">
        <v>2284</v>
      </c>
      <c r="BF2988" s="164">
        <f t="shared" si="1107"/>
        <v>14.611199999999435</v>
      </c>
      <c r="BG2988" s="177">
        <f t="shared" si="1108"/>
        <v>4.1319061316196989E-2</v>
      </c>
      <c r="BH2988" s="178">
        <f t="shared" si="1109"/>
        <v>9.3212614360092816E-5</v>
      </c>
      <c r="BI2988" s="179">
        <f t="shared" si="1110"/>
        <v>9.3212614360092816E-5</v>
      </c>
      <c r="BJ2988" s="179" t="str">
        <f t="shared" si="1106"/>
        <v/>
      </c>
    </row>
    <row r="2989" spans="2:62" ht="20.100000000000001" customHeight="1" x14ac:dyDescent="0.25">
      <c r="B2989" s="147"/>
      <c r="C2989" s="147"/>
      <c r="D2989" s="147"/>
      <c r="E2989" s="147"/>
      <c r="F2989" s="147"/>
      <c r="G2989" s="147"/>
      <c r="H2989" s="147"/>
      <c r="I2989" s="147"/>
      <c r="J2989" s="147"/>
      <c r="BE2989" s="151">
        <v>2285</v>
      </c>
      <c r="BF2989" s="164">
        <f t="shared" si="1107"/>
        <v>14.617599999999435</v>
      </c>
      <c r="BG2989" s="177">
        <f t="shared" si="1108"/>
        <v>4.1225848701836897E-2</v>
      </c>
      <c r="BH2989" s="178">
        <f t="shared" si="1109"/>
        <v>9.3016568276114986E-5</v>
      </c>
      <c r="BI2989" s="179">
        <f t="shared" si="1110"/>
        <v>9.3016568276114986E-5</v>
      </c>
      <c r="BJ2989" s="179" t="str">
        <f t="shared" si="1106"/>
        <v/>
      </c>
    </row>
    <row r="2990" spans="2:62" ht="20.100000000000001" customHeight="1" x14ac:dyDescent="0.25">
      <c r="B2990" s="147"/>
      <c r="C2990" s="147"/>
      <c r="D2990" s="147"/>
      <c r="E2990" s="147"/>
      <c r="F2990" s="147"/>
      <c r="G2990" s="147"/>
      <c r="H2990" s="147"/>
      <c r="I2990" s="147"/>
      <c r="J2990" s="147"/>
      <c r="BE2990" s="151">
        <v>2286</v>
      </c>
      <c r="BF2990" s="164">
        <f t="shared" si="1107"/>
        <v>14.623999999999434</v>
      </c>
      <c r="BG2990" s="177">
        <f t="shared" si="1108"/>
        <v>4.1132832133560782E-2</v>
      </c>
      <c r="BH2990" s="178">
        <f t="shared" si="1109"/>
        <v>9.2820890055377026E-5</v>
      </c>
      <c r="BI2990" s="179">
        <f t="shared" si="1110"/>
        <v>9.2820890055377026E-5</v>
      </c>
      <c r="BJ2990" s="179" t="str">
        <f t="shared" si="1106"/>
        <v/>
      </c>
    </row>
    <row r="2991" spans="2:62" ht="20.100000000000001" customHeight="1" x14ac:dyDescent="0.25">
      <c r="B2991" s="147"/>
      <c r="C2991" s="147"/>
      <c r="D2991" s="147"/>
      <c r="E2991" s="147"/>
      <c r="F2991" s="147"/>
      <c r="G2991" s="147"/>
      <c r="H2991" s="147"/>
      <c r="I2991" s="147"/>
      <c r="J2991" s="147"/>
      <c r="BE2991" s="151">
        <v>2287</v>
      </c>
      <c r="BF2991" s="164">
        <f t="shared" si="1107"/>
        <v>14.630399999999433</v>
      </c>
      <c r="BG2991" s="177">
        <f t="shared" si="1108"/>
        <v>4.1040011243505405E-2</v>
      </c>
      <c r="BH2991" s="178">
        <f t="shared" si="1109"/>
        <v>9.2625579150351633E-5</v>
      </c>
      <c r="BI2991" s="179">
        <f t="shared" si="1110"/>
        <v>9.2625579150351633E-5</v>
      </c>
      <c r="BJ2991" s="179" t="str">
        <f t="shared" si="1106"/>
        <v/>
      </c>
    </row>
    <row r="2992" spans="2:62" ht="20.100000000000001" customHeight="1" x14ac:dyDescent="0.25">
      <c r="B2992" s="147"/>
      <c r="C2992" s="147"/>
      <c r="D2992" s="147"/>
      <c r="E2992" s="147"/>
      <c r="F2992" s="147"/>
      <c r="G2992" s="147"/>
      <c r="H2992" s="147"/>
      <c r="I2992" s="147"/>
      <c r="J2992" s="147"/>
      <c r="BE2992" s="151">
        <v>2288</v>
      </c>
      <c r="BF2992" s="164">
        <f t="shared" si="1107"/>
        <v>14.636799999999432</v>
      </c>
      <c r="BG2992" s="177">
        <f t="shared" si="1108"/>
        <v>4.0947385664355053E-2</v>
      </c>
      <c r="BH2992" s="178">
        <f t="shared" si="1109"/>
        <v>9.2430635013386608E-5</v>
      </c>
      <c r="BI2992" s="179">
        <f t="shared" si="1110"/>
        <v>9.2430635013386608E-5</v>
      </c>
      <c r="BJ2992" s="179" t="str">
        <f t="shared" si="1106"/>
        <v/>
      </c>
    </row>
    <row r="2993" spans="2:62" ht="20.100000000000001" customHeight="1" x14ac:dyDescent="0.25">
      <c r="B2993" s="147"/>
      <c r="C2993" s="147"/>
      <c r="D2993" s="147"/>
      <c r="E2993" s="147"/>
      <c r="F2993" s="147"/>
      <c r="G2993" s="147"/>
      <c r="H2993" s="147"/>
      <c r="I2993" s="147"/>
      <c r="J2993" s="147"/>
      <c r="BE2993" s="151">
        <v>2289</v>
      </c>
      <c r="BF2993" s="164">
        <f t="shared" si="1107"/>
        <v>14.643199999999432</v>
      </c>
      <c r="BG2993" s="177">
        <f t="shared" si="1108"/>
        <v>4.0854955029341666E-2</v>
      </c>
      <c r="BH2993" s="178">
        <f t="shared" si="1109"/>
        <v>9.2236057097537516E-5</v>
      </c>
      <c r="BI2993" s="179">
        <f t="shared" si="1110"/>
        <v>9.2236057097537516E-5</v>
      </c>
      <c r="BJ2993" s="179" t="str">
        <f t="shared" si="1106"/>
        <v/>
      </c>
    </row>
    <row r="2994" spans="2:62" ht="20.100000000000001" customHeight="1" x14ac:dyDescent="0.25">
      <c r="B2994" s="147"/>
      <c r="C2994" s="147"/>
      <c r="D2994" s="147"/>
      <c r="E2994" s="147"/>
      <c r="F2994" s="147"/>
      <c r="G2994" s="147"/>
      <c r="H2994" s="147"/>
      <c r="I2994" s="147"/>
      <c r="J2994" s="147"/>
      <c r="BE2994" s="151">
        <v>2290</v>
      </c>
      <c r="BF2994" s="164">
        <f t="shared" si="1107"/>
        <v>14.649599999999431</v>
      </c>
      <c r="BG2994" s="177">
        <f t="shared" si="1108"/>
        <v>4.0762718972244129E-2</v>
      </c>
      <c r="BH2994" s="178">
        <f t="shared" si="1109"/>
        <v>9.204184485593625E-5</v>
      </c>
      <c r="BI2994" s="179">
        <f t="shared" si="1110"/>
        <v>9.204184485593625E-5</v>
      </c>
      <c r="BJ2994" s="179" t="str">
        <f t="shared" si="1106"/>
        <v/>
      </c>
    </row>
    <row r="2995" spans="2:62" ht="20.100000000000001" customHeight="1" x14ac:dyDescent="0.25">
      <c r="B2995" s="147"/>
      <c r="C2995" s="147"/>
      <c r="D2995" s="147"/>
      <c r="E2995" s="147"/>
      <c r="F2995" s="147"/>
      <c r="G2995" s="147"/>
      <c r="H2995" s="147"/>
      <c r="I2995" s="147"/>
      <c r="J2995" s="147"/>
      <c r="BE2995" s="151">
        <v>2291</v>
      </c>
      <c r="BF2995" s="164">
        <f t="shared" si="1107"/>
        <v>14.65599999999943</v>
      </c>
      <c r="BG2995" s="177">
        <f t="shared" si="1108"/>
        <v>4.0670677127388193E-2</v>
      </c>
      <c r="BH2995" s="178">
        <f t="shared" si="1109"/>
        <v>9.1847997742089404E-5</v>
      </c>
      <c r="BI2995" s="179">
        <f t="shared" si="1110"/>
        <v>9.1847997742089404E-5</v>
      </c>
      <c r="BJ2995" s="179" t="str">
        <f t="shared" si="1106"/>
        <v/>
      </c>
    </row>
    <row r="2996" spans="2:62" ht="20.100000000000001" customHeight="1" x14ac:dyDescent="0.25">
      <c r="B2996" s="147"/>
      <c r="C2996" s="147"/>
      <c r="D2996" s="147"/>
      <c r="E2996" s="147"/>
      <c r="F2996" s="147"/>
      <c r="G2996" s="147"/>
      <c r="H2996" s="147"/>
      <c r="I2996" s="147"/>
      <c r="J2996" s="147"/>
      <c r="BE2996" s="151">
        <v>2292</v>
      </c>
      <c r="BF2996" s="164">
        <f t="shared" si="1107"/>
        <v>14.66239999999943</v>
      </c>
      <c r="BG2996" s="177">
        <f t="shared" si="1108"/>
        <v>4.0578829129646103E-2</v>
      </c>
      <c r="BH2996" s="178">
        <f t="shared" si="1109"/>
        <v>9.1654515209982357E-5</v>
      </c>
      <c r="BI2996" s="179">
        <f t="shared" si="1110"/>
        <v>9.1654515209982357E-5</v>
      </c>
      <c r="BJ2996" s="179" t="str">
        <f t="shared" si="1106"/>
        <v/>
      </c>
    </row>
    <row r="2997" spans="2:62" ht="20.100000000000001" customHeight="1" x14ac:dyDescent="0.25">
      <c r="B2997" s="147"/>
      <c r="C2997" s="147"/>
      <c r="D2997" s="147"/>
      <c r="E2997" s="147"/>
      <c r="F2997" s="147"/>
      <c r="G2997" s="147"/>
      <c r="H2997" s="147"/>
      <c r="I2997" s="147"/>
      <c r="J2997" s="147"/>
      <c r="BE2997" s="151">
        <v>2293</v>
      </c>
      <c r="BF2997" s="164">
        <f t="shared" si="1107"/>
        <v>14.668799999999429</v>
      </c>
      <c r="BG2997" s="177">
        <f t="shared" si="1108"/>
        <v>4.0487174614436121E-2</v>
      </c>
      <c r="BH2997" s="178">
        <f t="shared" si="1109"/>
        <v>9.1461396713704568E-5</v>
      </c>
      <c r="BI2997" s="179">
        <f t="shared" si="1110"/>
        <v>9.1461396713704568E-5</v>
      </c>
      <c r="BJ2997" s="179" t="str">
        <f t="shared" si="1106"/>
        <v/>
      </c>
    </row>
    <row r="2998" spans="2:62" ht="20.100000000000001" customHeight="1" x14ac:dyDescent="0.25">
      <c r="B2998" s="147"/>
      <c r="C2998" s="147"/>
      <c r="D2998" s="147"/>
      <c r="E2998" s="147"/>
      <c r="F2998" s="147"/>
      <c r="G2998" s="147"/>
      <c r="H2998" s="147"/>
      <c r="I2998" s="147"/>
      <c r="J2998" s="147"/>
      <c r="BE2998" s="151">
        <v>2294</v>
      </c>
      <c r="BF2998" s="164">
        <f t="shared" si="1107"/>
        <v>14.675199999999428</v>
      </c>
      <c r="BG2998" s="177">
        <f t="shared" si="1108"/>
        <v>4.0395713217722416E-2</v>
      </c>
      <c r="BH2998" s="178">
        <f t="shared" si="1109"/>
        <v>9.1268641707921427E-5</v>
      </c>
      <c r="BI2998" s="179">
        <f t="shared" si="1110"/>
        <v>9.1268641707921427E-5</v>
      </c>
      <c r="BJ2998" s="179" t="str">
        <f t="shared" si="1106"/>
        <v/>
      </c>
    </row>
    <row r="2999" spans="2:62" ht="20.100000000000001" customHeight="1" x14ac:dyDescent="0.25">
      <c r="B2999" s="147"/>
      <c r="C2999" s="147"/>
      <c r="D2999" s="147"/>
      <c r="E2999" s="147"/>
      <c r="F2999" s="147"/>
      <c r="G2999" s="147"/>
      <c r="H2999" s="147"/>
      <c r="I2999" s="147"/>
      <c r="J2999" s="147"/>
      <c r="BE2999" s="151">
        <v>2295</v>
      </c>
      <c r="BF2999" s="164">
        <f t="shared" si="1107"/>
        <v>14.681599999999428</v>
      </c>
      <c r="BG2999" s="177">
        <f t="shared" si="1108"/>
        <v>4.0304444576014495E-2</v>
      </c>
      <c r="BH2999" s="178">
        <f t="shared" si="1109"/>
        <v>9.1076249647520369E-5</v>
      </c>
      <c r="BI2999" s="179">
        <f t="shared" si="1110"/>
        <v>9.1076249647520369E-5</v>
      </c>
      <c r="BJ2999" s="179" t="str">
        <f t="shared" si="1106"/>
        <v/>
      </c>
    </row>
    <row r="3000" spans="2:62" ht="20.100000000000001" customHeight="1" x14ac:dyDescent="0.25">
      <c r="B3000" s="147"/>
      <c r="C3000" s="147"/>
      <c r="D3000" s="147"/>
      <c r="E3000" s="147"/>
      <c r="F3000" s="147"/>
      <c r="G3000" s="147"/>
      <c r="H3000" s="147"/>
      <c r="I3000" s="147"/>
      <c r="J3000" s="147"/>
      <c r="BE3000" s="151">
        <v>2296</v>
      </c>
      <c r="BF3000" s="164">
        <f t="shared" si="1107"/>
        <v>14.687999999999427</v>
      </c>
      <c r="BG3000" s="177">
        <f t="shared" si="1108"/>
        <v>4.0213368326366974E-2</v>
      </c>
      <c r="BH3000" s="178">
        <f t="shared" si="1109"/>
        <v>9.088421998773577E-5</v>
      </c>
      <c r="BI3000" s="179">
        <f t="shared" si="1110"/>
        <v>9.088421998773577E-5</v>
      </c>
      <c r="BJ3000" s="179" t="str">
        <f t="shared" si="1106"/>
        <v/>
      </c>
    </row>
    <row r="3001" spans="2:62" ht="20.100000000000001" customHeight="1" x14ac:dyDescent="0.25">
      <c r="B3001" s="147"/>
      <c r="C3001" s="147"/>
      <c r="D3001" s="147"/>
      <c r="E3001" s="147"/>
      <c r="F3001" s="147"/>
      <c r="G3001" s="147"/>
      <c r="H3001" s="147"/>
      <c r="I3001" s="147"/>
      <c r="J3001" s="147"/>
      <c r="BE3001" s="151">
        <v>2297</v>
      </c>
      <c r="BF3001" s="164">
        <f t="shared" si="1107"/>
        <v>14.694399999999426</v>
      </c>
      <c r="BG3001" s="177">
        <f t="shared" si="1108"/>
        <v>4.0122484106379239E-2</v>
      </c>
      <c r="BH3001" s="178">
        <f t="shared" si="1109"/>
        <v>9.0692552184190589E-5</v>
      </c>
      <c r="BI3001" s="179">
        <f t="shared" si="1110"/>
        <v>9.0692552184190589E-5</v>
      </c>
      <c r="BJ3001" s="179" t="str">
        <f t="shared" si="1106"/>
        <v/>
      </c>
    </row>
    <row r="3002" spans="2:62" ht="20.100000000000001" customHeight="1" x14ac:dyDescent="0.25">
      <c r="B3002" s="147"/>
      <c r="C3002" s="147"/>
      <c r="D3002" s="147"/>
      <c r="E3002" s="147"/>
      <c r="F3002" s="147"/>
      <c r="G3002" s="147"/>
      <c r="H3002" s="147"/>
      <c r="I3002" s="147"/>
      <c r="J3002" s="147"/>
      <c r="BE3002" s="151">
        <v>2298</v>
      </c>
      <c r="BF3002" s="164">
        <f t="shared" si="1107"/>
        <v>14.700799999999425</v>
      </c>
      <c r="BG3002" s="177">
        <f t="shared" si="1108"/>
        <v>4.0031791554195048E-2</v>
      </c>
      <c r="BH3002" s="178">
        <f t="shared" si="1109"/>
        <v>9.0501245692688193E-5</v>
      </c>
      <c r="BI3002" s="179">
        <f t="shared" si="1110"/>
        <v>9.0501245692688193E-5</v>
      </c>
      <c r="BJ3002" s="179" t="str">
        <f t="shared" si="1106"/>
        <v/>
      </c>
    </row>
    <row r="3003" spans="2:62" ht="20.100000000000001" customHeight="1" x14ac:dyDescent="0.25">
      <c r="B3003" s="147"/>
      <c r="C3003" s="147"/>
      <c r="D3003" s="147"/>
      <c r="E3003" s="147"/>
      <c r="F3003" s="147"/>
      <c r="G3003" s="147"/>
      <c r="H3003" s="147"/>
      <c r="I3003" s="147"/>
      <c r="J3003" s="147"/>
      <c r="BE3003" s="151">
        <v>2299</v>
      </c>
      <c r="BF3003" s="164">
        <f t="shared" si="1107"/>
        <v>14.707199999999425</v>
      </c>
      <c r="BG3003" s="177">
        <f t="shared" si="1108"/>
        <v>3.994129030850236E-2</v>
      </c>
      <c r="BH3003" s="178">
        <f t="shared" si="1109"/>
        <v>9.0310299969725838E-5</v>
      </c>
      <c r="BI3003" s="179">
        <f t="shared" si="1110"/>
        <v>9.0310299969725838E-5</v>
      </c>
      <c r="BJ3003" s="179" t="str">
        <f t="shared" si="1106"/>
        <v/>
      </c>
    </row>
    <row r="3004" spans="2:62" ht="20.100000000000001" customHeight="1" x14ac:dyDescent="0.25">
      <c r="B3004" s="147"/>
      <c r="C3004" s="147"/>
      <c r="D3004" s="147"/>
      <c r="E3004" s="147"/>
      <c r="F3004" s="147"/>
      <c r="G3004" s="147"/>
      <c r="H3004" s="147"/>
      <c r="I3004" s="147"/>
      <c r="J3004" s="147"/>
      <c r="BE3004" s="151">
        <v>2300</v>
      </c>
      <c r="BF3004" s="164">
        <f t="shared" si="1107"/>
        <v>14.713599999999424</v>
      </c>
      <c r="BG3004" s="177">
        <f t="shared" si="1108"/>
        <v>3.9850980008532634E-2</v>
      </c>
      <c r="BH3004" s="178">
        <f t="shared" si="1109"/>
        <v>9.0119714471821599E-5</v>
      </c>
      <c r="BI3004" s="179">
        <f t="shared" si="1110"/>
        <v>9.0119714471821599E-5</v>
      </c>
      <c r="BJ3004" s="179" t="str">
        <f t="shared" si="1106"/>
        <v/>
      </c>
    </row>
    <row r="3005" spans="2:62" ht="20.100000000000001" customHeight="1" x14ac:dyDescent="0.25">
      <c r="B3005" s="147"/>
      <c r="C3005" s="147"/>
      <c r="D3005" s="147"/>
      <c r="E3005" s="147"/>
      <c r="F3005" s="147"/>
      <c r="G3005" s="147"/>
      <c r="H3005" s="147"/>
      <c r="I3005" s="147"/>
      <c r="J3005" s="147"/>
      <c r="BE3005" s="151">
        <v>2301</v>
      </c>
      <c r="BF3005" s="164">
        <f t="shared" si="1107"/>
        <v>14.719999999999423</v>
      </c>
      <c r="BG3005" s="177">
        <f t="shared" si="1108"/>
        <v>3.9760860294060812E-2</v>
      </c>
      <c r="BH3005" s="178">
        <f t="shared" si="1109"/>
        <v>8.9929488655965395E-5</v>
      </c>
      <c r="BI3005" s="179">
        <f t="shared" si="1110"/>
        <v>8.9929488655965395E-5</v>
      </c>
      <c r="BJ3005" s="179" t="str">
        <f t="shared" si="1106"/>
        <v/>
      </c>
    </row>
    <row r="3006" spans="2:62" ht="20.100000000000001" customHeight="1" x14ac:dyDescent="0.25">
      <c r="B3006" s="147"/>
      <c r="C3006" s="147"/>
      <c r="D3006" s="147"/>
      <c r="E3006" s="147"/>
      <c r="F3006" s="147"/>
      <c r="G3006" s="147"/>
      <c r="H3006" s="147"/>
      <c r="I3006" s="147"/>
      <c r="J3006" s="147"/>
      <c r="BE3006" s="151">
        <v>2302</v>
      </c>
      <c r="BF3006" s="164">
        <f t="shared" si="1107"/>
        <v>14.726399999999423</v>
      </c>
      <c r="BG3006" s="177">
        <f t="shared" si="1108"/>
        <v>3.9670930805404847E-2</v>
      </c>
      <c r="BH3006" s="178">
        <f t="shared" si="1109"/>
        <v>8.97396219794247E-5</v>
      </c>
      <c r="BI3006" s="179">
        <f t="shared" si="1110"/>
        <v>8.97396219794247E-5</v>
      </c>
      <c r="BJ3006" s="179" t="str">
        <f t="shared" si="1106"/>
        <v/>
      </c>
    </row>
    <row r="3007" spans="2:62" ht="20.100000000000001" customHeight="1" x14ac:dyDescent="0.25">
      <c r="B3007" s="147"/>
      <c r="C3007" s="147"/>
      <c r="D3007" s="147"/>
      <c r="E3007" s="147"/>
      <c r="F3007" s="147"/>
      <c r="G3007" s="147"/>
      <c r="H3007" s="147"/>
      <c r="I3007" s="147"/>
      <c r="J3007" s="147"/>
      <c r="BE3007" s="151">
        <v>2303</v>
      </c>
      <c r="BF3007" s="164">
        <f t="shared" si="1107"/>
        <v>14.732799999999422</v>
      </c>
      <c r="BG3007" s="177">
        <f t="shared" si="1108"/>
        <v>3.9581191183425422E-2</v>
      </c>
      <c r="BH3007" s="178">
        <f t="shared" si="1109"/>
        <v>8.9550113900119244E-5</v>
      </c>
      <c r="BI3007" s="179">
        <f t="shared" si="1110"/>
        <v>8.9550113900119244E-5</v>
      </c>
      <c r="BJ3007" s="179" t="str">
        <f t="shared" si="1106"/>
        <v/>
      </c>
    </row>
    <row r="3008" spans="2:62" ht="20.100000000000001" customHeight="1" x14ac:dyDescent="0.25">
      <c r="B3008" s="147"/>
      <c r="C3008" s="147"/>
      <c r="D3008" s="147"/>
      <c r="E3008" s="147"/>
      <c r="F3008" s="147"/>
      <c r="G3008" s="147"/>
      <c r="H3008" s="147"/>
      <c r="I3008" s="147"/>
      <c r="J3008" s="147"/>
      <c r="BE3008" s="151">
        <v>2304</v>
      </c>
      <c r="BF3008" s="164">
        <f t="shared" si="1107"/>
        <v>14.739199999999421</v>
      </c>
      <c r="BG3008" s="177">
        <f t="shared" si="1108"/>
        <v>3.9491641069525303E-2</v>
      </c>
      <c r="BH3008" s="178">
        <f t="shared" si="1109"/>
        <v>8.9360963875961819E-5</v>
      </c>
      <c r="BI3008" s="179">
        <f t="shared" si="1110"/>
        <v>8.9360963875961819E-5</v>
      </c>
      <c r="BJ3008" s="179" t="str">
        <f t="shared" si="1106"/>
        <v/>
      </c>
    </row>
    <row r="3009" spans="2:62" ht="20.100000000000001" customHeight="1" x14ac:dyDescent="0.25">
      <c r="B3009" s="147"/>
      <c r="C3009" s="147"/>
      <c r="D3009" s="147"/>
      <c r="E3009" s="147"/>
      <c r="F3009" s="147"/>
      <c r="G3009" s="147"/>
      <c r="H3009" s="147"/>
      <c r="I3009" s="147"/>
      <c r="J3009" s="147"/>
      <c r="BE3009" s="151">
        <v>2305</v>
      </c>
      <c r="BF3009" s="164">
        <f t="shared" si="1107"/>
        <v>14.745599999999421</v>
      </c>
      <c r="BG3009" s="177">
        <f t="shared" si="1108"/>
        <v>3.9402280105649341E-2</v>
      </c>
      <c r="BH3009" s="178">
        <f t="shared" si="1109"/>
        <v>8.9172171365302366E-5</v>
      </c>
      <c r="BI3009" s="179">
        <f t="shared" si="1110"/>
        <v>8.9172171365302366E-5</v>
      </c>
      <c r="BJ3009" s="179" t="str">
        <f t="shared" ref="BJ3009:BJ3072" si="1111">IF($BG3009&lt;(1-$BC$717),$BH3009,"")</f>
        <v/>
      </c>
    </row>
    <row r="3010" spans="2:62" ht="20.100000000000001" customHeight="1" x14ac:dyDescent="0.25">
      <c r="B3010" s="147"/>
      <c r="C3010" s="147"/>
      <c r="D3010" s="147"/>
      <c r="E3010" s="147"/>
      <c r="F3010" s="147"/>
      <c r="G3010" s="147"/>
      <c r="H3010" s="147"/>
      <c r="I3010" s="147"/>
      <c r="J3010" s="147"/>
      <c r="BE3010" s="151">
        <v>2306</v>
      </c>
      <c r="BF3010" s="164">
        <f t="shared" ref="BF3010:BF3073" si="1112">BF3009+$BI$702</f>
        <v>14.75199999999942</v>
      </c>
      <c r="BG3010" s="177">
        <f t="shared" ref="BG3010:BG3073" si="1113">_xlfn.CHISQ.DIST.RT(BF3010,7)</f>
        <v>3.9313107934284039E-2</v>
      </c>
      <c r="BH3010" s="178">
        <f t="shared" ref="BH3010:BH3073" si="1114">BG3010-BG3011</f>
        <v>8.8983735826990429E-5</v>
      </c>
      <c r="BI3010" s="179">
        <f t="shared" ref="BI3010:BI3073" si="1115">IF(BG3010&lt;(1-$BC$709),BH3010,"")</f>
        <v>8.8983735826990429E-5</v>
      </c>
      <c r="BJ3010" s="179" t="str">
        <f t="shared" si="1111"/>
        <v/>
      </c>
    </row>
    <row r="3011" spans="2:62" ht="20.100000000000001" customHeight="1" x14ac:dyDescent="0.25">
      <c r="B3011" s="147"/>
      <c r="C3011" s="147"/>
      <c r="D3011" s="147"/>
      <c r="E3011" s="147"/>
      <c r="F3011" s="147"/>
      <c r="G3011" s="147"/>
      <c r="H3011" s="147"/>
      <c r="I3011" s="147"/>
      <c r="J3011" s="147"/>
      <c r="BE3011" s="151">
        <v>2307</v>
      </c>
      <c r="BF3011" s="164">
        <f t="shared" si="1112"/>
        <v>14.758399999999419</v>
      </c>
      <c r="BG3011" s="177">
        <f t="shared" si="1113"/>
        <v>3.9224124198457049E-2</v>
      </c>
      <c r="BH3011" s="178">
        <f t="shared" si="1114"/>
        <v>8.8795656720201677E-5</v>
      </c>
      <c r="BI3011" s="179">
        <f t="shared" si="1115"/>
        <v>8.8795656720201677E-5</v>
      </c>
      <c r="BJ3011" s="179" t="str">
        <f t="shared" si="1111"/>
        <v/>
      </c>
    </row>
    <row r="3012" spans="2:62" ht="20.100000000000001" customHeight="1" x14ac:dyDescent="0.25">
      <c r="B3012" s="147"/>
      <c r="C3012" s="147"/>
      <c r="D3012" s="147"/>
      <c r="E3012" s="147"/>
      <c r="F3012" s="147"/>
      <c r="G3012" s="147"/>
      <c r="H3012" s="147"/>
      <c r="I3012" s="147"/>
      <c r="J3012" s="147"/>
      <c r="BE3012" s="151">
        <v>2308</v>
      </c>
      <c r="BF3012" s="164">
        <f t="shared" si="1112"/>
        <v>14.764799999999418</v>
      </c>
      <c r="BG3012" s="177">
        <f t="shared" si="1113"/>
        <v>3.9135328541736847E-2</v>
      </c>
      <c r="BH3012" s="178">
        <f t="shared" si="1114"/>
        <v>8.8607933504347702E-5</v>
      </c>
      <c r="BI3012" s="179">
        <f t="shared" si="1115"/>
        <v>8.8607933504347702E-5</v>
      </c>
      <c r="BJ3012" s="179" t="str">
        <f t="shared" si="1111"/>
        <v/>
      </c>
    </row>
    <row r="3013" spans="2:62" ht="20.100000000000001" customHeight="1" x14ac:dyDescent="0.25">
      <c r="B3013" s="147"/>
      <c r="C3013" s="147"/>
      <c r="D3013" s="147"/>
      <c r="E3013" s="147"/>
      <c r="F3013" s="147"/>
      <c r="G3013" s="147"/>
      <c r="H3013" s="147"/>
      <c r="I3013" s="147"/>
      <c r="J3013" s="147"/>
      <c r="BE3013" s="151">
        <v>2309</v>
      </c>
      <c r="BF3013" s="164">
        <f t="shared" si="1112"/>
        <v>14.771199999999418</v>
      </c>
      <c r="BG3013" s="177">
        <f t="shared" si="1113"/>
        <v>3.9046720608232499E-2</v>
      </c>
      <c r="BH3013" s="178">
        <f t="shared" si="1114"/>
        <v>8.8420565639422966E-5</v>
      </c>
      <c r="BI3013" s="179">
        <f t="shared" si="1115"/>
        <v>8.8420565639422966E-5</v>
      </c>
      <c r="BJ3013" s="179" t="str">
        <f t="shared" si="1111"/>
        <v/>
      </c>
    </row>
    <row r="3014" spans="2:62" ht="20.100000000000001" customHeight="1" x14ac:dyDescent="0.25">
      <c r="B3014" s="147"/>
      <c r="C3014" s="147"/>
      <c r="D3014" s="147"/>
      <c r="E3014" s="147"/>
      <c r="F3014" s="147"/>
      <c r="G3014" s="147"/>
      <c r="H3014" s="147"/>
      <c r="I3014" s="147"/>
      <c r="J3014" s="147"/>
      <c r="BE3014" s="151">
        <v>2310</v>
      </c>
      <c r="BF3014" s="164">
        <f t="shared" si="1112"/>
        <v>14.777599999999417</v>
      </c>
      <c r="BG3014" s="177">
        <f t="shared" si="1113"/>
        <v>3.8958300042593076E-2</v>
      </c>
      <c r="BH3014" s="178">
        <f t="shared" si="1114"/>
        <v>8.8233552585449682E-5</v>
      </c>
      <c r="BI3014" s="179">
        <f t="shared" si="1115"/>
        <v>8.8233552585449682E-5</v>
      </c>
      <c r="BJ3014" s="179" t="str">
        <f t="shared" si="1111"/>
        <v/>
      </c>
    </row>
    <row r="3015" spans="2:62" ht="20.100000000000001" customHeight="1" x14ac:dyDescent="0.25">
      <c r="B3015" s="147"/>
      <c r="C3015" s="147"/>
      <c r="D3015" s="147"/>
      <c r="E3015" s="147"/>
      <c r="F3015" s="147"/>
      <c r="G3015" s="147"/>
      <c r="H3015" s="147"/>
      <c r="I3015" s="147"/>
      <c r="J3015" s="147"/>
      <c r="BE3015" s="151">
        <v>2311</v>
      </c>
      <c r="BF3015" s="164">
        <f t="shared" si="1112"/>
        <v>14.783999999999416</v>
      </c>
      <c r="BG3015" s="177">
        <f t="shared" si="1113"/>
        <v>3.8870066490007626E-2</v>
      </c>
      <c r="BH3015" s="178">
        <f t="shared" si="1114"/>
        <v>8.8046893803192527E-5</v>
      </c>
      <c r="BI3015" s="179">
        <f t="shared" si="1115"/>
        <v>8.8046893803192527E-5</v>
      </c>
      <c r="BJ3015" s="179" t="str">
        <f t="shared" si="1111"/>
        <v/>
      </c>
    </row>
    <row r="3016" spans="2:62" ht="20.100000000000001" customHeight="1" x14ac:dyDescent="0.25">
      <c r="B3016" s="147"/>
      <c r="C3016" s="147"/>
      <c r="D3016" s="147"/>
      <c r="E3016" s="147"/>
      <c r="F3016" s="147"/>
      <c r="G3016" s="147"/>
      <c r="H3016" s="147"/>
      <c r="I3016" s="147"/>
      <c r="J3016" s="147"/>
      <c r="BE3016" s="151">
        <v>2312</v>
      </c>
      <c r="BF3016" s="164">
        <f t="shared" si="1112"/>
        <v>14.790399999999416</v>
      </c>
      <c r="BG3016" s="177">
        <f t="shared" si="1113"/>
        <v>3.8782019596204434E-2</v>
      </c>
      <c r="BH3016" s="178">
        <f t="shared" si="1114"/>
        <v>8.7860588753589652E-5</v>
      </c>
      <c r="BI3016" s="179">
        <f t="shared" si="1115"/>
        <v>8.7860588753589652E-5</v>
      </c>
      <c r="BJ3016" s="179" t="str">
        <f t="shared" si="1111"/>
        <v/>
      </c>
    </row>
    <row r="3017" spans="2:62" ht="20.100000000000001" customHeight="1" x14ac:dyDescent="0.25">
      <c r="B3017" s="147"/>
      <c r="C3017" s="147"/>
      <c r="D3017" s="147"/>
      <c r="E3017" s="147"/>
      <c r="F3017" s="147"/>
      <c r="G3017" s="147"/>
      <c r="H3017" s="147"/>
      <c r="I3017" s="147"/>
      <c r="J3017" s="147"/>
      <c r="BE3017" s="151">
        <v>2313</v>
      </c>
      <c r="BF3017" s="164">
        <f t="shared" si="1112"/>
        <v>14.796799999999415</v>
      </c>
      <c r="BG3017" s="177">
        <f t="shared" si="1113"/>
        <v>3.8694159007450844E-2</v>
      </c>
      <c r="BH3017" s="178">
        <f t="shared" si="1114"/>
        <v>8.7674636897995539E-5</v>
      </c>
      <c r="BI3017" s="179">
        <f t="shared" si="1115"/>
        <v>8.7674636897995539E-5</v>
      </c>
      <c r="BJ3017" s="179" t="str">
        <f t="shared" si="1111"/>
        <v/>
      </c>
    </row>
    <row r="3018" spans="2:62" ht="20.100000000000001" customHeight="1" x14ac:dyDescent="0.25">
      <c r="B3018" s="147"/>
      <c r="C3018" s="147"/>
      <c r="D3018" s="147"/>
      <c r="E3018" s="147"/>
      <c r="F3018" s="147"/>
      <c r="G3018" s="147"/>
      <c r="H3018" s="147"/>
      <c r="I3018" s="147"/>
      <c r="J3018" s="147"/>
      <c r="BE3018" s="151">
        <v>2314</v>
      </c>
      <c r="BF3018" s="164">
        <f t="shared" si="1112"/>
        <v>14.803199999999414</v>
      </c>
      <c r="BG3018" s="177">
        <f t="shared" si="1113"/>
        <v>3.8606484370552849E-2</v>
      </c>
      <c r="BH3018" s="178">
        <f t="shared" si="1114"/>
        <v>8.7489037698007532E-5</v>
      </c>
      <c r="BI3018" s="179">
        <f t="shared" si="1115"/>
        <v>8.7489037698007532E-5</v>
      </c>
      <c r="BJ3018" s="179" t="str">
        <f t="shared" si="1111"/>
        <v/>
      </c>
    </row>
    <row r="3019" spans="2:62" ht="20.100000000000001" customHeight="1" x14ac:dyDescent="0.25">
      <c r="B3019" s="147"/>
      <c r="C3019" s="147"/>
      <c r="D3019" s="147"/>
      <c r="E3019" s="147"/>
      <c r="F3019" s="147"/>
      <c r="G3019" s="147"/>
      <c r="H3019" s="147"/>
      <c r="I3019" s="147"/>
      <c r="J3019" s="147"/>
      <c r="BE3019" s="151">
        <v>2315</v>
      </c>
      <c r="BF3019" s="164">
        <f t="shared" si="1112"/>
        <v>14.809599999999413</v>
      </c>
      <c r="BG3019" s="177">
        <f t="shared" si="1113"/>
        <v>3.8518995332854841E-2</v>
      </c>
      <c r="BH3019" s="178">
        <f t="shared" si="1114"/>
        <v>8.7303790615791965E-5</v>
      </c>
      <c r="BI3019" s="179">
        <f t="shared" si="1115"/>
        <v>8.7303790615791965E-5</v>
      </c>
      <c r="BJ3019" s="179" t="str">
        <f t="shared" si="1111"/>
        <v/>
      </c>
    </row>
    <row r="3020" spans="2:62" ht="20.100000000000001" customHeight="1" x14ac:dyDescent="0.25">
      <c r="B3020" s="147"/>
      <c r="C3020" s="147"/>
      <c r="D3020" s="147"/>
      <c r="E3020" s="147"/>
      <c r="F3020" s="147"/>
      <c r="G3020" s="147"/>
      <c r="H3020" s="147"/>
      <c r="I3020" s="147"/>
      <c r="J3020" s="147"/>
      <c r="BE3020" s="151">
        <v>2316</v>
      </c>
      <c r="BF3020" s="164">
        <f t="shared" si="1112"/>
        <v>14.815999999999413</v>
      </c>
      <c r="BG3020" s="177">
        <f t="shared" si="1113"/>
        <v>3.8431691542239049E-2</v>
      </c>
      <c r="BH3020" s="178">
        <f t="shared" si="1114"/>
        <v>8.7118895113869055E-5</v>
      </c>
      <c r="BI3020" s="179">
        <f t="shared" si="1115"/>
        <v>8.7118895113869055E-5</v>
      </c>
      <c r="BJ3020" s="179" t="str">
        <f t="shared" si="1111"/>
        <v/>
      </c>
    </row>
    <row r="3021" spans="2:62" ht="20.100000000000001" customHeight="1" x14ac:dyDescent="0.25">
      <c r="B3021" s="147"/>
      <c r="C3021" s="147"/>
      <c r="D3021" s="147"/>
      <c r="E3021" s="147"/>
      <c r="F3021" s="147"/>
      <c r="G3021" s="147"/>
      <c r="H3021" s="147"/>
      <c r="I3021" s="147"/>
      <c r="J3021" s="147"/>
      <c r="BE3021" s="151">
        <v>2317</v>
      </c>
      <c r="BF3021" s="164">
        <f t="shared" si="1112"/>
        <v>14.822399999999412</v>
      </c>
      <c r="BG3021" s="177">
        <f t="shared" si="1113"/>
        <v>3.834457264712518E-2</v>
      </c>
      <c r="BH3021" s="178">
        <f t="shared" si="1114"/>
        <v>8.6934350654925552E-5</v>
      </c>
      <c r="BI3021" s="179">
        <f t="shared" si="1115"/>
        <v>8.6934350654925552E-5</v>
      </c>
      <c r="BJ3021" s="179" t="str">
        <f t="shared" si="1111"/>
        <v/>
      </c>
    </row>
    <row r="3022" spans="2:62" ht="20.100000000000001" customHeight="1" x14ac:dyDescent="0.25">
      <c r="B3022" s="147"/>
      <c r="C3022" s="147"/>
      <c r="D3022" s="147"/>
      <c r="E3022" s="147"/>
      <c r="F3022" s="147"/>
      <c r="G3022" s="147"/>
      <c r="H3022" s="147"/>
      <c r="I3022" s="147"/>
      <c r="J3022" s="147"/>
      <c r="BE3022" s="151">
        <v>2318</v>
      </c>
      <c r="BF3022" s="164">
        <f t="shared" si="1112"/>
        <v>14.828799999999411</v>
      </c>
      <c r="BG3022" s="177">
        <f t="shared" si="1113"/>
        <v>3.8257638296470255E-2</v>
      </c>
      <c r="BH3022" s="178">
        <f t="shared" si="1114"/>
        <v>8.6750156702376791E-5</v>
      </c>
      <c r="BI3022" s="179">
        <f t="shared" si="1115"/>
        <v>8.6750156702376791E-5</v>
      </c>
      <c r="BJ3022" s="179" t="str">
        <f t="shared" si="1111"/>
        <v/>
      </c>
    </row>
    <row r="3023" spans="2:62" ht="20.100000000000001" customHeight="1" x14ac:dyDescent="0.25">
      <c r="B3023" s="147"/>
      <c r="C3023" s="147"/>
      <c r="D3023" s="147"/>
      <c r="E3023" s="147"/>
      <c r="F3023" s="147"/>
      <c r="G3023" s="147"/>
      <c r="H3023" s="147"/>
      <c r="I3023" s="147"/>
      <c r="J3023" s="147"/>
      <c r="BE3023" s="151">
        <v>2319</v>
      </c>
      <c r="BF3023" s="164">
        <f t="shared" si="1112"/>
        <v>14.835199999999411</v>
      </c>
      <c r="BG3023" s="177">
        <f t="shared" si="1113"/>
        <v>3.8170888139767878E-2</v>
      </c>
      <c r="BH3023" s="178">
        <f t="shared" si="1114"/>
        <v>8.6566312719582594E-5</v>
      </c>
      <c r="BI3023" s="179">
        <f t="shared" si="1115"/>
        <v>8.6566312719582594E-5</v>
      </c>
      <c r="BJ3023" s="179" t="str">
        <f t="shared" si="1111"/>
        <v/>
      </c>
    </row>
    <row r="3024" spans="2:62" ht="20.100000000000001" customHeight="1" x14ac:dyDescent="0.25">
      <c r="B3024" s="147"/>
      <c r="C3024" s="147"/>
      <c r="D3024" s="147"/>
      <c r="E3024" s="147"/>
      <c r="F3024" s="147"/>
      <c r="G3024" s="147"/>
      <c r="H3024" s="147"/>
      <c r="I3024" s="147"/>
      <c r="J3024" s="147"/>
      <c r="BE3024" s="151">
        <v>2320</v>
      </c>
      <c r="BF3024" s="164">
        <f t="shared" si="1112"/>
        <v>14.84159999999941</v>
      </c>
      <c r="BG3024" s="177">
        <f t="shared" si="1113"/>
        <v>3.8084321827048295E-2</v>
      </c>
      <c r="BH3024" s="178">
        <f t="shared" si="1114"/>
        <v>8.6382818170784026E-5</v>
      </c>
      <c r="BI3024" s="179">
        <f t="shared" si="1115"/>
        <v>8.6382818170784026E-5</v>
      </c>
      <c r="BJ3024" s="179" t="str">
        <f t="shared" si="1111"/>
        <v/>
      </c>
    </row>
    <row r="3025" spans="2:62" ht="20.100000000000001" customHeight="1" x14ac:dyDescent="0.25">
      <c r="B3025" s="147"/>
      <c r="C3025" s="147"/>
      <c r="D3025" s="147"/>
      <c r="E3025" s="147"/>
      <c r="F3025" s="147"/>
      <c r="G3025" s="147"/>
      <c r="H3025" s="147"/>
      <c r="I3025" s="147"/>
      <c r="J3025" s="147"/>
      <c r="BE3025" s="151">
        <v>2321</v>
      </c>
      <c r="BF3025" s="164">
        <f t="shared" si="1112"/>
        <v>14.847999999999409</v>
      </c>
      <c r="BG3025" s="177">
        <f t="shared" si="1113"/>
        <v>3.7997939008877511E-2</v>
      </c>
      <c r="BH3025" s="178">
        <f t="shared" si="1114"/>
        <v>8.619967252020827E-5</v>
      </c>
      <c r="BI3025" s="179">
        <f t="shared" si="1115"/>
        <v>8.619967252020827E-5</v>
      </c>
      <c r="BJ3025" s="179" t="str">
        <f t="shared" si="1111"/>
        <v/>
      </c>
    </row>
    <row r="3026" spans="2:62" ht="20.100000000000001" customHeight="1" x14ac:dyDescent="0.25">
      <c r="B3026" s="147"/>
      <c r="C3026" s="147"/>
      <c r="D3026" s="147"/>
      <c r="E3026" s="147"/>
      <c r="F3026" s="147"/>
      <c r="G3026" s="147"/>
      <c r="H3026" s="147"/>
      <c r="I3026" s="147"/>
      <c r="J3026" s="147"/>
      <c r="BE3026" s="151">
        <v>2322</v>
      </c>
      <c r="BF3026" s="164">
        <f t="shared" si="1112"/>
        <v>14.854399999999409</v>
      </c>
      <c r="BG3026" s="177">
        <f t="shared" si="1113"/>
        <v>3.7911739336357303E-2</v>
      </c>
      <c r="BH3026" s="178">
        <f t="shared" si="1114"/>
        <v>8.6016875232478029E-5</v>
      </c>
      <c r="BI3026" s="179">
        <f t="shared" si="1115"/>
        <v>8.6016875232478029E-5</v>
      </c>
      <c r="BJ3026" s="179" t="str">
        <f t="shared" si="1111"/>
        <v/>
      </c>
    </row>
    <row r="3027" spans="2:62" ht="20.100000000000001" customHeight="1" x14ac:dyDescent="0.25">
      <c r="B3027" s="147"/>
      <c r="C3027" s="147"/>
      <c r="D3027" s="147"/>
      <c r="E3027" s="147"/>
      <c r="F3027" s="147"/>
      <c r="G3027" s="147"/>
      <c r="H3027" s="147"/>
      <c r="I3027" s="147"/>
      <c r="J3027" s="147"/>
      <c r="BE3027" s="151">
        <v>2323</v>
      </c>
      <c r="BF3027" s="164">
        <f t="shared" si="1112"/>
        <v>14.860799999999408</v>
      </c>
      <c r="BG3027" s="177">
        <f t="shared" si="1113"/>
        <v>3.7825722461124825E-2</v>
      </c>
      <c r="BH3027" s="178">
        <f t="shared" si="1114"/>
        <v>8.5834425772993161E-5</v>
      </c>
      <c r="BI3027" s="179">
        <f t="shared" si="1115"/>
        <v>8.5834425772993161E-5</v>
      </c>
      <c r="BJ3027" s="179" t="str">
        <f t="shared" si="1111"/>
        <v/>
      </c>
    </row>
    <row r="3028" spans="2:62" ht="20.100000000000001" customHeight="1" x14ac:dyDescent="0.25">
      <c r="B3028" s="147"/>
      <c r="C3028" s="147"/>
      <c r="D3028" s="147"/>
      <c r="E3028" s="147"/>
      <c r="F3028" s="147"/>
      <c r="G3028" s="147"/>
      <c r="H3028" s="147"/>
      <c r="I3028" s="147"/>
      <c r="J3028" s="147"/>
      <c r="BE3028" s="151">
        <v>2324</v>
      </c>
      <c r="BF3028" s="164">
        <f t="shared" si="1112"/>
        <v>14.867199999999407</v>
      </c>
      <c r="BG3028" s="177">
        <f t="shared" si="1113"/>
        <v>3.7739888035351832E-2</v>
      </c>
      <c r="BH3028" s="178">
        <f t="shared" si="1114"/>
        <v>8.565232360699393E-5</v>
      </c>
      <c r="BI3028" s="179">
        <f t="shared" si="1115"/>
        <v>8.565232360699393E-5</v>
      </c>
      <c r="BJ3028" s="179" t="str">
        <f t="shared" si="1111"/>
        <v/>
      </c>
    </row>
    <row r="3029" spans="2:62" ht="20.100000000000001" customHeight="1" x14ac:dyDescent="0.25">
      <c r="B3029" s="147"/>
      <c r="C3029" s="147"/>
      <c r="D3029" s="147"/>
      <c r="E3029" s="147"/>
      <c r="F3029" s="147"/>
      <c r="G3029" s="147"/>
      <c r="H3029" s="147"/>
      <c r="I3029" s="147"/>
      <c r="J3029" s="147"/>
      <c r="BE3029" s="151">
        <v>2325</v>
      </c>
      <c r="BF3029" s="164">
        <f t="shared" si="1112"/>
        <v>14.873599999999406</v>
      </c>
      <c r="BG3029" s="177">
        <f t="shared" si="1113"/>
        <v>3.7654235711744838E-2</v>
      </c>
      <c r="BH3029" s="178">
        <f t="shared" si="1114"/>
        <v>8.5470568200719799E-5</v>
      </c>
      <c r="BI3029" s="179">
        <f t="shared" si="1115"/>
        <v>8.5470568200719799E-5</v>
      </c>
      <c r="BJ3029" s="179" t="str">
        <f t="shared" si="1111"/>
        <v/>
      </c>
    </row>
    <row r="3030" spans="2:62" ht="20.100000000000001" customHeight="1" x14ac:dyDescent="0.25">
      <c r="B3030" s="147"/>
      <c r="C3030" s="147"/>
      <c r="D3030" s="147"/>
      <c r="E3030" s="147"/>
      <c r="F3030" s="147"/>
      <c r="G3030" s="147"/>
      <c r="H3030" s="147"/>
      <c r="I3030" s="147"/>
      <c r="J3030" s="147"/>
      <c r="BE3030" s="151">
        <v>2326</v>
      </c>
      <c r="BF3030" s="164">
        <f t="shared" si="1112"/>
        <v>14.879999999999406</v>
      </c>
      <c r="BG3030" s="177">
        <f t="shared" si="1113"/>
        <v>3.7568765143544118E-2</v>
      </c>
      <c r="BH3030" s="178">
        <f t="shared" si="1114"/>
        <v>8.5289159020125738E-5</v>
      </c>
      <c r="BI3030" s="179">
        <f t="shared" si="1115"/>
        <v>8.5289159020125738E-5</v>
      </c>
      <c r="BJ3030" s="179" t="str">
        <f t="shared" si="1111"/>
        <v/>
      </c>
    </row>
    <row r="3031" spans="2:62" ht="20.100000000000001" customHeight="1" x14ac:dyDescent="0.25">
      <c r="B3031" s="147"/>
      <c r="C3031" s="147"/>
      <c r="D3031" s="147"/>
      <c r="E3031" s="147"/>
      <c r="F3031" s="147"/>
      <c r="G3031" s="147"/>
      <c r="H3031" s="147"/>
      <c r="I3031" s="147"/>
      <c r="J3031" s="147"/>
      <c r="BE3031" s="151">
        <v>2327</v>
      </c>
      <c r="BF3031" s="164">
        <f t="shared" si="1112"/>
        <v>14.886399999999405</v>
      </c>
      <c r="BG3031" s="177">
        <f t="shared" si="1113"/>
        <v>3.7483475984523992E-2</v>
      </c>
      <c r="BH3031" s="178">
        <f t="shared" si="1114"/>
        <v>8.5108095532200612E-5</v>
      </c>
      <c r="BI3031" s="179">
        <f t="shared" si="1115"/>
        <v>8.5108095532200612E-5</v>
      </c>
      <c r="BJ3031" s="179" t="str">
        <f t="shared" si="1111"/>
        <v/>
      </c>
    </row>
    <row r="3032" spans="2:62" ht="20.100000000000001" customHeight="1" x14ac:dyDescent="0.25">
      <c r="B3032" s="147"/>
      <c r="C3032" s="147"/>
      <c r="D3032" s="147"/>
      <c r="E3032" s="147"/>
      <c r="F3032" s="147"/>
      <c r="G3032" s="147"/>
      <c r="H3032" s="147"/>
      <c r="I3032" s="147"/>
      <c r="J3032" s="147"/>
      <c r="BE3032" s="151">
        <v>2328</v>
      </c>
      <c r="BF3032" s="164">
        <f t="shared" si="1112"/>
        <v>14.892799999999404</v>
      </c>
      <c r="BG3032" s="177">
        <f t="shared" si="1113"/>
        <v>3.7398367888991792E-2</v>
      </c>
      <c r="BH3032" s="178">
        <f t="shared" si="1114"/>
        <v>8.4927377203745935E-5</v>
      </c>
      <c r="BI3032" s="179">
        <f t="shared" si="1115"/>
        <v>8.4927377203745935E-5</v>
      </c>
      <c r="BJ3032" s="179" t="str">
        <f t="shared" si="1111"/>
        <v/>
      </c>
    </row>
    <row r="3033" spans="2:62" ht="20.100000000000001" customHeight="1" x14ac:dyDescent="0.25">
      <c r="B3033" s="147"/>
      <c r="C3033" s="147"/>
      <c r="D3033" s="147"/>
      <c r="E3033" s="147"/>
      <c r="F3033" s="147"/>
      <c r="G3033" s="147"/>
      <c r="H3033" s="147"/>
      <c r="I3033" s="147"/>
      <c r="J3033" s="147"/>
      <c r="BE3033" s="151">
        <v>2329</v>
      </c>
      <c r="BF3033" s="164">
        <f t="shared" si="1112"/>
        <v>14.899199999999404</v>
      </c>
      <c r="BG3033" s="177">
        <f t="shared" si="1113"/>
        <v>3.7313440511788046E-2</v>
      </c>
      <c r="BH3033" s="178">
        <f t="shared" si="1114"/>
        <v>8.4747003502576301E-5</v>
      </c>
      <c r="BI3033" s="179">
        <f t="shared" si="1115"/>
        <v>8.4747003502576301E-5</v>
      </c>
      <c r="BJ3033" s="179" t="str">
        <f t="shared" si="1111"/>
        <v/>
      </c>
    </row>
    <row r="3034" spans="2:62" ht="20.100000000000001" customHeight="1" x14ac:dyDescent="0.25">
      <c r="B3034" s="147"/>
      <c r="C3034" s="147"/>
      <c r="D3034" s="147"/>
      <c r="E3034" s="147"/>
      <c r="F3034" s="147"/>
      <c r="G3034" s="147"/>
      <c r="H3034" s="147"/>
      <c r="I3034" s="147"/>
      <c r="J3034" s="147"/>
      <c r="BE3034" s="151">
        <v>2330</v>
      </c>
      <c r="BF3034" s="164">
        <f t="shared" si="1112"/>
        <v>14.905599999999403</v>
      </c>
      <c r="BG3034" s="177">
        <f t="shared" si="1113"/>
        <v>3.7228693508285469E-2</v>
      </c>
      <c r="BH3034" s="178">
        <f t="shared" si="1114"/>
        <v>8.4566973896256503E-5</v>
      </c>
      <c r="BI3034" s="179">
        <f t="shared" si="1115"/>
        <v>8.4566973896256503E-5</v>
      </c>
      <c r="BJ3034" s="179" t="str">
        <f t="shared" si="1111"/>
        <v/>
      </c>
    </row>
    <row r="3035" spans="2:62" ht="20.100000000000001" customHeight="1" x14ac:dyDescent="0.25">
      <c r="B3035" s="147"/>
      <c r="C3035" s="147"/>
      <c r="D3035" s="147"/>
      <c r="E3035" s="147"/>
      <c r="F3035" s="147"/>
      <c r="G3035" s="147"/>
      <c r="H3035" s="147"/>
      <c r="I3035" s="147"/>
      <c r="J3035" s="147"/>
      <c r="BE3035" s="151">
        <v>2331</v>
      </c>
      <c r="BF3035" s="164">
        <f t="shared" si="1112"/>
        <v>14.911999999999402</v>
      </c>
      <c r="BG3035" s="177">
        <f t="shared" si="1113"/>
        <v>3.7144126534389213E-2</v>
      </c>
      <c r="BH3035" s="178">
        <f t="shared" si="1114"/>
        <v>8.4387287853274207E-5</v>
      </c>
      <c r="BI3035" s="179">
        <f t="shared" si="1115"/>
        <v>8.4387287853274207E-5</v>
      </c>
      <c r="BJ3035" s="179" t="str">
        <f t="shared" si="1111"/>
        <v/>
      </c>
    </row>
    <row r="3036" spans="2:62" ht="20.100000000000001" customHeight="1" x14ac:dyDescent="0.25">
      <c r="B3036" s="147"/>
      <c r="C3036" s="147"/>
      <c r="D3036" s="147"/>
      <c r="E3036" s="147"/>
      <c r="F3036" s="147"/>
      <c r="G3036" s="147"/>
      <c r="H3036" s="147"/>
      <c r="I3036" s="147"/>
      <c r="J3036" s="147"/>
      <c r="BE3036" s="151">
        <v>2332</v>
      </c>
      <c r="BF3036" s="164">
        <f t="shared" si="1112"/>
        <v>14.918399999999401</v>
      </c>
      <c r="BG3036" s="177">
        <f t="shared" si="1113"/>
        <v>3.7059739246535939E-2</v>
      </c>
      <c r="BH3036" s="178">
        <f t="shared" si="1114"/>
        <v>8.420794484216565E-5</v>
      </c>
      <c r="BI3036" s="179">
        <f t="shared" si="1115"/>
        <v>8.420794484216565E-5</v>
      </c>
      <c r="BJ3036" s="179" t="str">
        <f t="shared" si="1111"/>
        <v/>
      </c>
    </row>
    <row r="3037" spans="2:62" ht="20.100000000000001" customHeight="1" x14ac:dyDescent="0.25">
      <c r="B3037" s="147"/>
      <c r="C3037" s="147"/>
      <c r="D3037" s="147"/>
      <c r="E3037" s="147"/>
      <c r="F3037" s="147"/>
      <c r="G3037" s="147"/>
      <c r="H3037" s="147"/>
      <c r="I3037" s="147"/>
      <c r="J3037" s="147"/>
      <c r="BE3037" s="151">
        <v>2333</v>
      </c>
      <c r="BF3037" s="164">
        <f t="shared" si="1112"/>
        <v>14.924799999999401</v>
      </c>
      <c r="BG3037" s="177">
        <f t="shared" si="1113"/>
        <v>3.6975531301693773E-2</v>
      </c>
      <c r="BH3037" s="178">
        <f t="shared" si="1114"/>
        <v>8.402894433209851E-5</v>
      </c>
      <c r="BI3037" s="179">
        <f t="shared" si="1115"/>
        <v>8.402894433209851E-5</v>
      </c>
      <c r="BJ3037" s="179" t="str">
        <f t="shared" si="1111"/>
        <v/>
      </c>
    </row>
    <row r="3038" spans="2:62" ht="20.100000000000001" customHeight="1" x14ac:dyDescent="0.25">
      <c r="B3038" s="147"/>
      <c r="C3038" s="147"/>
      <c r="D3038" s="147"/>
      <c r="E3038" s="147"/>
      <c r="F3038" s="147"/>
      <c r="G3038" s="147"/>
      <c r="H3038" s="147"/>
      <c r="I3038" s="147"/>
      <c r="J3038" s="147"/>
      <c r="BE3038" s="151">
        <v>2334</v>
      </c>
      <c r="BF3038" s="164">
        <f t="shared" si="1112"/>
        <v>14.9311999999994</v>
      </c>
      <c r="BG3038" s="177">
        <f t="shared" si="1113"/>
        <v>3.6891502357361675E-2</v>
      </c>
      <c r="BH3038" s="178">
        <f t="shared" si="1114"/>
        <v>8.3850285792573531E-5</v>
      </c>
      <c r="BI3038" s="179">
        <f t="shared" si="1115"/>
        <v>8.3850285792573531E-5</v>
      </c>
      <c r="BJ3038" s="179" t="str">
        <f t="shared" si="1111"/>
        <v/>
      </c>
    </row>
    <row r="3039" spans="2:62" ht="20.100000000000001" customHeight="1" x14ac:dyDescent="0.25">
      <c r="B3039" s="147"/>
      <c r="C3039" s="147"/>
      <c r="D3039" s="147"/>
      <c r="E3039" s="147"/>
      <c r="F3039" s="147"/>
      <c r="G3039" s="147"/>
      <c r="H3039" s="147"/>
      <c r="I3039" s="147"/>
      <c r="J3039" s="147"/>
      <c r="BE3039" s="151">
        <v>2335</v>
      </c>
      <c r="BF3039" s="164">
        <f t="shared" si="1112"/>
        <v>14.937599999999399</v>
      </c>
      <c r="BG3039" s="177">
        <f t="shared" si="1113"/>
        <v>3.6807652071569101E-2</v>
      </c>
      <c r="BH3039" s="178">
        <f t="shared" si="1114"/>
        <v>8.3671968693341259E-5</v>
      </c>
      <c r="BI3039" s="179">
        <f t="shared" si="1115"/>
        <v>8.3671968693341259E-5</v>
      </c>
      <c r="BJ3039" s="179" t="str">
        <f t="shared" si="1111"/>
        <v/>
      </c>
    </row>
    <row r="3040" spans="2:62" ht="20.100000000000001" customHeight="1" x14ac:dyDescent="0.25">
      <c r="B3040" s="147"/>
      <c r="C3040" s="147"/>
      <c r="D3040" s="147"/>
      <c r="E3040" s="147"/>
      <c r="F3040" s="147"/>
      <c r="G3040" s="147"/>
      <c r="H3040" s="147"/>
      <c r="I3040" s="147"/>
      <c r="J3040" s="147"/>
      <c r="BE3040" s="151">
        <v>2336</v>
      </c>
      <c r="BF3040" s="164">
        <f t="shared" si="1112"/>
        <v>14.943999999999399</v>
      </c>
      <c r="BG3040" s="177">
        <f t="shared" si="1113"/>
        <v>3.672398010287576E-2</v>
      </c>
      <c r="BH3040" s="178">
        <f t="shared" si="1114"/>
        <v>8.3493992504790615E-5</v>
      </c>
      <c r="BI3040" s="179">
        <f t="shared" si="1115"/>
        <v>8.3493992504790615E-5</v>
      </c>
      <c r="BJ3040" s="179" t="str">
        <f t="shared" si="1111"/>
        <v/>
      </c>
    </row>
    <row r="3041" spans="2:62" ht="20.100000000000001" customHeight="1" x14ac:dyDescent="0.25">
      <c r="B3041" s="147"/>
      <c r="C3041" s="147"/>
      <c r="D3041" s="147"/>
      <c r="E3041" s="147"/>
      <c r="F3041" s="147"/>
      <c r="G3041" s="147"/>
      <c r="H3041" s="147"/>
      <c r="I3041" s="147"/>
      <c r="J3041" s="147"/>
      <c r="BE3041" s="151">
        <v>2337</v>
      </c>
      <c r="BF3041" s="164">
        <f t="shared" si="1112"/>
        <v>14.950399999999398</v>
      </c>
      <c r="BG3041" s="177">
        <f t="shared" si="1113"/>
        <v>3.6640486110370969E-2</v>
      </c>
      <c r="BH3041" s="178">
        <f t="shared" si="1114"/>
        <v>8.3316356697595018E-5</v>
      </c>
      <c r="BI3041" s="179">
        <f t="shared" si="1115"/>
        <v>8.3316356697595018E-5</v>
      </c>
      <c r="BJ3041" s="179" t="str">
        <f t="shared" si="1111"/>
        <v/>
      </c>
    </row>
    <row r="3042" spans="2:62" ht="20.100000000000001" customHeight="1" x14ac:dyDescent="0.25">
      <c r="B3042" s="147"/>
      <c r="C3042" s="147"/>
      <c r="D3042" s="147"/>
      <c r="E3042" s="147"/>
      <c r="F3042" s="147"/>
      <c r="G3042" s="147"/>
      <c r="H3042" s="147"/>
      <c r="I3042" s="147"/>
      <c r="J3042" s="147"/>
      <c r="BE3042" s="151">
        <v>2338</v>
      </c>
      <c r="BF3042" s="164">
        <f t="shared" si="1112"/>
        <v>14.956799999999397</v>
      </c>
      <c r="BG3042" s="177">
        <f t="shared" si="1113"/>
        <v>3.6557169753673374E-2</v>
      </c>
      <c r="BH3042" s="178">
        <f t="shared" si="1114"/>
        <v>8.3139060742885851E-5</v>
      </c>
      <c r="BI3042" s="179">
        <f t="shared" si="1115"/>
        <v>8.3139060742885851E-5</v>
      </c>
      <c r="BJ3042" s="179" t="str">
        <f t="shared" si="1111"/>
        <v/>
      </c>
    </row>
    <row r="3043" spans="2:62" ht="20.100000000000001" customHeight="1" x14ac:dyDescent="0.25">
      <c r="B3043" s="147"/>
      <c r="C3043" s="147"/>
      <c r="D3043" s="147"/>
      <c r="E3043" s="147"/>
      <c r="F3043" s="147"/>
      <c r="G3043" s="147"/>
      <c r="H3043" s="147"/>
      <c r="I3043" s="147"/>
      <c r="J3043" s="147"/>
      <c r="BE3043" s="151">
        <v>2339</v>
      </c>
      <c r="BF3043" s="164">
        <f t="shared" si="1112"/>
        <v>14.963199999999397</v>
      </c>
      <c r="BG3043" s="177">
        <f t="shared" si="1113"/>
        <v>3.6474030692930488E-2</v>
      </c>
      <c r="BH3043" s="178">
        <f t="shared" si="1114"/>
        <v>8.2962104112078994E-5</v>
      </c>
      <c r="BI3043" s="179">
        <f t="shared" si="1115"/>
        <v>8.2962104112078994E-5</v>
      </c>
      <c r="BJ3043" s="179" t="str">
        <f t="shared" si="1111"/>
        <v/>
      </c>
    </row>
    <row r="3044" spans="2:62" ht="20.100000000000001" customHeight="1" x14ac:dyDescent="0.25">
      <c r="B3044" s="147"/>
      <c r="C3044" s="147"/>
      <c r="D3044" s="147"/>
      <c r="E3044" s="147"/>
      <c r="F3044" s="147"/>
      <c r="G3044" s="147"/>
      <c r="H3044" s="147"/>
      <c r="I3044" s="147"/>
      <c r="J3044" s="147"/>
      <c r="BE3044" s="151">
        <v>2340</v>
      </c>
      <c r="BF3044" s="164">
        <f t="shared" si="1112"/>
        <v>14.969599999999396</v>
      </c>
      <c r="BG3044" s="177">
        <f t="shared" si="1113"/>
        <v>3.6391068588818409E-2</v>
      </c>
      <c r="BH3044" s="178">
        <f t="shared" si="1114"/>
        <v>8.2785486277117681E-5</v>
      </c>
      <c r="BI3044" s="179">
        <f t="shared" si="1115"/>
        <v>8.2785486277117681E-5</v>
      </c>
      <c r="BJ3044" s="179" t="str">
        <f t="shared" si="1111"/>
        <v/>
      </c>
    </row>
    <row r="3045" spans="2:62" ht="20.100000000000001" customHeight="1" x14ac:dyDescent="0.25">
      <c r="B3045" s="147"/>
      <c r="C3045" s="147"/>
      <c r="D3045" s="147"/>
      <c r="E3045" s="147"/>
      <c r="F3045" s="147"/>
      <c r="G3045" s="147"/>
      <c r="H3045" s="147"/>
      <c r="I3045" s="147"/>
      <c r="J3045" s="147"/>
      <c r="BE3045" s="151">
        <v>2341</v>
      </c>
      <c r="BF3045" s="164">
        <f t="shared" si="1112"/>
        <v>14.975999999999395</v>
      </c>
      <c r="BG3045" s="177">
        <f t="shared" si="1113"/>
        <v>3.6308283102541292E-2</v>
      </c>
      <c r="BH3045" s="178">
        <f t="shared" si="1114"/>
        <v>8.2609206710382299E-5</v>
      </c>
      <c r="BI3045" s="179">
        <f t="shared" si="1115"/>
        <v>8.2609206710382299E-5</v>
      </c>
      <c r="BJ3045" s="179" t="str">
        <f t="shared" si="1111"/>
        <v/>
      </c>
    </row>
    <row r="3046" spans="2:62" ht="20.100000000000001" customHeight="1" x14ac:dyDescent="0.25">
      <c r="B3046" s="147"/>
      <c r="C3046" s="147"/>
      <c r="D3046" s="147"/>
      <c r="E3046" s="147"/>
      <c r="F3046" s="147"/>
      <c r="G3046" s="147"/>
      <c r="H3046" s="147"/>
      <c r="I3046" s="147"/>
      <c r="J3046" s="147"/>
      <c r="BE3046" s="151">
        <v>2342</v>
      </c>
      <c r="BF3046" s="164">
        <f t="shared" si="1112"/>
        <v>14.982399999999394</v>
      </c>
      <c r="BG3046" s="177">
        <f t="shared" si="1113"/>
        <v>3.6225673895830909E-2</v>
      </c>
      <c r="BH3046" s="178">
        <f t="shared" si="1114"/>
        <v>8.2433264884655688E-5</v>
      </c>
      <c r="BI3046" s="179">
        <f t="shared" si="1115"/>
        <v>8.2433264884655688E-5</v>
      </c>
      <c r="BJ3046" s="179" t="str">
        <f t="shared" si="1111"/>
        <v/>
      </c>
    </row>
    <row r="3047" spans="2:62" ht="20.100000000000001" customHeight="1" x14ac:dyDescent="0.25">
      <c r="B3047" s="147"/>
      <c r="C3047" s="147"/>
      <c r="D3047" s="147"/>
      <c r="E3047" s="147"/>
      <c r="F3047" s="147"/>
      <c r="G3047" s="147"/>
      <c r="H3047" s="147"/>
      <c r="I3047" s="147"/>
      <c r="J3047" s="147"/>
      <c r="BE3047" s="151">
        <v>2343</v>
      </c>
      <c r="BF3047" s="164">
        <f t="shared" si="1112"/>
        <v>14.988799999999394</v>
      </c>
      <c r="BG3047" s="177">
        <f t="shared" si="1113"/>
        <v>3.6143240630946254E-2</v>
      </c>
      <c r="BH3047" s="178">
        <f t="shared" si="1114"/>
        <v>8.225766027297049E-5</v>
      </c>
      <c r="BI3047" s="179">
        <f t="shared" si="1115"/>
        <v>8.225766027297049E-5</v>
      </c>
      <c r="BJ3047" s="179" t="str">
        <f t="shared" si="1111"/>
        <v/>
      </c>
    </row>
    <row r="3048" spans="2:62" ht="20.100000000000001" customHeight="1" x14ac:dyDescent="0.25">
      <c r="B3048" s="147"/>
      <c r="C3048" s="147"/>
      <c r="D3048" s="147"/>
      <c r="E3048" s="147"/>
      <c r="F3048" s="147"/>
      <c r="G3048" s="147"/>
      <c r="H3048" s="147"/>
      <c r="I3048" s="147"/>
      <c r="J3048" s="147"/>
      <c r="BE3048" s="151">
        <v>2344</v>
      </c>
      <c r="BF3048" s="164">
        <f t="shared" si="1112"/>
        <v>14.995199999999393</v>
      </c>
      <c r="BG3048" s="177">
        <f t="shared" si="1113"/>
        <v>3.6060982970673283E-2</v>
      </c>
      <c r="BH3048" s="178">
        <f t="shared" si="1114"/>
        <v>8.2082392348921396E-5</v>
      </c>
      <c r="BI3048" s="179">
        <f t="shared" si="1115"/>
        <v>8.2082392348921396E-5</v>
      </c>
      <c r="BJ3048" s="179" t="str">
        <f t="shared" si="1111"/>
        <v/>
      </c>
    </row>
    <row r="3049" spans="2:62" ht="20.100000000000001" customHeight="1" x14ac:dyDescent="0.25">
      <c r="B3049" s="147"/>
      <c r="C3049" s="147"/>
      <c r="D3049" s="147"/>
      <c r="E3049" s="147"/>
      <c r="F3049" s="147"/>
      <c r="G3049" s="147"/>
      <c r="H3049" s="147"/>
      <c r="I3049" s="147"/>
      <c r="J3049" s="147"/>
      <c r="BE3049" s="151">
        <v>2345</v>
      </c>
      <c r="BF3049" s="164">
        <f t="shared" si="1112"/>
        <v>15.001599999999392</v>
      </c>
      <c r="BG3049" s="177">
        <f t="shared" si="1113"/>
        <v>3.5978900578324362E-2</v>
      </c>
      <c r="BH3049" s="178">
        <f t="shared" si="1114"/>
        <v>8.1907460586526371E-5</v>
      </c>
      <c r="BI3049" s="179">
        <f t="shared" si="1115"/>
        <v>8.1907460586526371E-5</v>
      </c>
      <c r="BJ3049" s="179" t="str">
        <f t="shared" si="1111"/>
        <v/>
      </c>
    </row>
    <row r="3050" spans="2:62" ht="20.100000000000001" customHeight="1" x14ac:dyDescent="0.25">
      <c r="B3050" s="147"/>
      <c r="C3050" s="147"/>
      <c r="D3050" s="147"/>
      <c r="E3050" s="147"/>
      <c r="F3050" s="147"/>
      <c r="G3050" s="147"/>
      <c r="H3050" s="147"/>
      <c r="I3050" s="147"/>
      <c r="J3050" s="147"/>
      <c r="BE3050" s="151">
        <v>2346</v>
      </c>
      <c r="BF3050" s="164">
        <f t="shared" si="1112"/>
        <v>15.007999999999392</v>
      </c>
      <c r="BG3050" s="177">
        <f t="shared" si="1113"/>
        <v>3.5896993117737835E-2</v>
      </c>
      <c r="BH3050" s="178">
        <f t="shared" si="1114"/>
        <v>8.173286446029604E-5</v>
      </c>
      <c r="BI3050" s="179">
        <f t="shared" si="1115"/>
        <v>8.173286446029604E-5</v>
      </c>
      <c r="BJ3050" s="179" t="str">
        <f t="shared" si="1111"/>
        <v/>
      </c>
    </row>
    <row r="3051" spans="2:62" ht="20.100000000000001" customHeight="1" x14ac:dyDescent="0.25">
      <c r="B3051" s="147"/>
      <c r="C3051" s="147"/>
      <c r="D3051" s="147"/>
      <c r="E3051" s="147"/>
      <c r="F3051" s="147"/>
      <c r="G3051" s="147"/>
      <c r="H3051" s="147"/>
      <c r="I3051" s="147"/>
      <c r="J3051" s="147"/>
      <c r="BE3051" s="151">
        <v>2347</v>
      </c>
      <c r="BF3051" s="164">
        <f t="shared" si="1112"/>
        <v>15.014399999999391</v>
      </c>
      <c r="BG3051" s="177">
        <f t="shared" si="1113"/>
        <v>3.5815260253277539E-2</v>
      </c>
      <c r="BH3051" s="178">
        <f t="shared" si="1114"/>
        <v>8.1558603444831235E-5</v>
      </c>
      <c r="BI3051" s="179">
        <f t="shared" si="1115"/>
        <v>8.1558603444831235E-5</v>
      </c>
      <c r="BJ3051" s="179" t="str">
        <f t="shared" si="1111"/>
        <v/>
      </c>
    </row>
    <row r="3052" spans="2:62" ht="20.100000000000001" customHeight="1" x14ac:dyDescent="0.25">
      <c r="B3052" s="147"/>
      <c r="C3052" s="147"/>
      <c r="D3052" s="147"/>
      <c r="E3052" s="147"/>
      <c r="F3052" s="147"/>
      <c r="G3052" s="147"/>
      <c r="H3052" s="147"/>
      <c r="I3052" s="147"/>
      <c r="J3052" s="147"/>
      <c r="BE3052" s="151">
        <v>2348</v>
      </c>
      <c r="BF3052" s="164">
        <f t="shared" si="1112"/>
        <v>15.02079999999939</v>
      </c>
      <c r="BG3052" s="177">
        <f t="shared" si="1113"/>
        <v>3.5733701649832708E-2</v>
      </c>
      <c r="BH3052" s="178">
        <f t="shared" si="1114"/>
        <v>8.1384677015523821E-5</v>
      </c>
      <c r="BI3052" s="179">
        <f t="shared" si="1115"/>
        <v>8.1384677015523821E-5</v>
      </c>
      <c r="BJ3052" s="179" t="str">
        <f t="shared" si="1111"/>
        <v/>
      </c>
    </row>
    <row r="3053" spans="2:62" ht="20.100000000000001" customHeight="1" x14ac:dyDescent="0.25">
      <c r="B3053" s="147"/>
      <c r="C3053" s="147"/>
      <c r="D3053" s="147"/>
      <c r="E3053" s="147"/>
      <c r="F3053" s="147"/>
      <c r="G3053" s="147"/>
      <c r="H3053" s="147"/>
      <c r="I3053" s="147"/>
      <c r="J3053" s="147"/>
      <c r="BE3053" s="151">
        <v>2349</v>
      </c>
      <c r="BF3053" s="164">
        <f t="shared" si="1112"/>
        <v>15.027199999999389</v>
      </c>
      <c r="BG3053" s="177">
        <f t="shared" si="1113"/>
        <v>3.5652316972817184E-2</v>
      </c>
      <c r="BH3053" s="178">
        <f t="shared" si="1114"/>
        <v>8.1211084647994647E-5</v>
      </c>
      <c r="BI3053" s="179">
        <f t="shared" si="1115"/>
        <v>8.1211084647994647E-5</v>
      </c>
      <c r="BJ3053" s="179" t="str">
        <f t="shared" si="1111"/>
        <v/>
      </c>
    </row>
    <row r="3054" spans="2:62" ht="20.100000000000001" customHeight="1" x14ac:dyDescent="0.25">
      <c r="B3054" s="147"/>
      <c r="C3054" s="147"/>
      <c r="D3054" s="147"/>
      <c r="E3054" s="147"/>
      <c r="F3054" s="147"/>
      <c r="G3054" s="147"/>
      <c r="H3054" s="147"/>
      <c r="I3054" s="147"/>
      <c r="J3054" s="147"/>
      <c r="BE3054" s="151">
        <v>2350</v>
      </c>
      <c r="BF3054" s="164">
        <f t="shared" si="1112"/>
        <v>15.033599999999389</v>
      </c>
      <c r="BG3054" s="177">
        <f t="shared" si="1113"/>
        <v>3.557110588816919E-2</v>
      </c>
      <c r="BH3054" s="178">
        <f t="shared" si="1114"/>
        <v>8.1037825818343345E-5</v>
      </c>
      <c r="BI3054" s="179">
        <f t="shared" si="1115"/>
        <v>8.1037825818343345E-5</v>
      </c>
      <c r="BJ3054" s="179" t="str">
        <f t="shared" si="1111"/>
        <v/>
      </c>
    </row>
    <row r="3055" spans="2:62" ht="20.100000000000001" customHeight="1" x14ac:dyDescent="0.25">
      <c r="B3055" s="147"/>
      <c r="C3055" s="147"/>
      <c r="D3055" s="147"/>
      <c r="E3055" s="147"/>
      <c r="F3055" s="147"/>
      <c r="G3055" s="147"/>
      <c r="H3055" s="147"/>
      <c r="I3055" s="147"/>
      <c r="J3055" s="147"/>
      <c r="BE3055" s="151">
        <v>2351</v>
      </c>
      <c r="BF3055" s="164">
        <f t="shared" si="1112"/>
        <v>15.039999999999388</v>
      </c>
      <c r="BG3055" s="177">
        <f t="shared" si="1113"/>
        <v>3.5490068062350846E-2</v>
      </c>
      <c r="BH3055" s="178">
        <f t="shared" si="1114"/>
        <v>8.0864900003141393E-5</v>
      </c>
      <c r="BI3055" s="179">
        <f t="shared" si="1115"/>
        <v>8.0864900003141393E-5</v>
      </c>
      <c r="BJ3055" s="179" t="str">
        <f t="shared" si="1111"/>
        <v/>
      </c>
    </row>
    <row r="3056" spans="2:62" ht="20.100000000000001" customHeight="1" x14ac:dyDescent="0.25">
      <c r="B3056" s="147"/>
      <c r="C3056" s="147"/>
      <c r="D3056" s="147"/>
      <c r="E3056" s="147"/>
      <c r="F3056" s="147"/>
      <c r="G3056" s="147"/>
      <c r="H3056" s="147"/>
      <c r="I3056" s="147"/>
      <c r="J3056" s="147"/>
      <c r="BE3056" s="151">
        <v>2352</v>
      </c>
      <c r="BF3056" s="164">
        <f t="shared" si="1112"/>
        <v>15.046399999999387</v>
      </c>
      <c r="BG3056" s="177">
        <f t="shared" si="1113"/>
        <v>3.5409203162347705E-2</v>
      </c>
      <c r="BH3056" s="178">
        <f t="shared" si="1114"/>
        <v>8.0692306679182313E-5</v>
      </c>
      <c r="BI3056" s="179">
        <f t="shared" si="1115"/>
        <v>8.0692306679182313E-5</v>
      </c>
      <c r="BJ3056" s="179" t="str">
        <f t="shared" si="1111"/>
        <v/>
      </c>
    </row>
    <row r="3057" spans="2:62" ht="20.100000000000001" customHeight="1" x14ac:dyDescent="0.25">
      <c r="B3057" s="147"/>
      <c r="C3057" s="147"/>
      <c r="D3057" s="147"/>
      <c r="E3057" s="147"/>
      <c r="F3057" s="147"/>
      <c r="G3057" s="147"/>
      <c r="H3057" s="147"/>
      <c r="I3057" s="147"/>
      <c r="J3057" s="147"/>
      <c r="BE3057" s="151">
        <v>2353</v>
      </c>
      <c r="BF3057" s="164">
        <f t="shared" si="1112"/>
        <v>15.052799999999387</v>
      </c>
      <c r="BG3057" s="177">
        <f t="shared" si="1113"/>
        <v>3.5328510855668523E-2</v>
      </c>
      <c r="BH3057" s="178">
        <f t="shared" si="1114"/>
        <v>8.052004532392576E-5</v>
      </c>
      <c r="BI3057" s="179">
        <f t="shared" si="1115"/>
        <v>8.052004532392576E-5</v>
      </c>
      <c r="BJ3057" s="179" t="str">
        <f t="shared" si="1111"/>
        <v/>
      </c>
    </row>
    <row r="3058" spans="2:62" ht="20.100000000000001" customHeight="1" x14ac:dyDescent="0.25">
      <c r="B3058" s="147"/>
      <c r="C3058" s="147"/>
      <c r="D3058" s="147"/>
      <c r="E3058" s="147"/>
      <c r="F3058" s="147"/>
      <c r="G3058" s="147"/>
      <c r="H3058" s="147"/>
      <c r="I3058" s="147"/>
      <c r="J3058" s="147"/>
      <c r="BE3058" s="151">
        <v>2354</v>
      </c>
      <c r="BF3058" s="164">
        <f t="shared" si="1112"/>
        <v>15.059199999999386</v>
      </c>
      <c r="BG3058" s="177">
        <f t="shared" si="1113"/>
        <v>3.5247990810344597E-2</v>
      </c>
      <c r="BH3058" s="178">
        <f t="shared" si="1114"/>
        <v>8.0348115415185273E-5</v>
      </c>
      <c r="BI3058" s="179">
        <f t="shared" si="1115"/>
        <v>8.0348115415185273E-5</v>
      </c>
      <c r="BJ3058" s="179" t="str">
        <f t="shared" si="1111"/>
        <v/>
      </c>
    </row>
    <row r="3059" spans="2:62" ht="20.100000000000001" customHeight="1" x14ac:dyDescent="0.25">
      <c r="B3059" s="147"/>
      <c r="C3059" s="147"/>
      <c r="D3059" s="147"/>
      <c r="E3059" s="147"/>
      <c r="F3059" s="147"/>
      <c r="G3059" s="147"/>
      <c r="H3059" s="147"/>
      <c r="I3059" s="147"/>
      <c r="J3059" s="147"/>
      <c r="BE3059" s="151">
        <v>2355</v>
      </c>
      <c r="BF3059" s="164">
        <f t="shared" si="1112"/>
        <v>15.065599999999385</v>
      </c>
      <c r="BG3059" s="177">
        <f t="shared" si="1113"/>
        <v>3.5167642694929412E-2</v>
      </c>
      <c r="BH3059" s="178">
        <f t="shared" si="1114"/>
        <v>8.0176516431093581E-5</v>
      </c>
      <c r="BI3059" s="179">
        <f t="shared" si="1115"/>
        <v>8.0176516431093581E-5</v>
      </c>
      <c r="BJ3059" s="179" t="str">
        <f t="shared" si="1111"/>
        <v/>
      </c>
    </row>
    <row r="3060" spans="2:62" ht="20.100000000000001" customHeight="1" x14ac:dyDescent="0.25">
      <c r="B3060" s="147"/>
      <c r="C3060" s="147"/>
      <c r="D3060" s="147"/>
      <c r="E3060" s="147"/>
      <c r="F3060" s="147"/>
      <c r="G3060" s="147"/>
      <c r="H3060" s="147"/>
      <c r="I3060" s="147"/>
      <c r="J3060" s="147"/>
      <c r="BE3060" s="151">
        <v>2356</v>
      </c>
      <c r="BF3060" s="164">
        <f t="shared" si="1112"/>
        <v>15.071999999999385</v>
      </c>
      <c r="BG3060" s="177">
        <f t="shared" si="1113"/>
        <v>3.5087466178498318E-2</v>
      </c>
      <c r="BH3060" s="178">
        <f t="shared" si="1114"/>
        <v>8.0005247850414851E-5</v>
      </c>
      <c r="BI3060" s="179">
        <f t="shared" si="1115"/>
        <v>8.0005247850414851E-5</v>
      </c>
      <c r="BJ3060" s="179" t="str">
        <f t="shared" si="1111"/>
        <v/>
      </c>
    </row>
    <row r="3061" spans="2:62" ht="20.100000000000001" customHeight="1" x14ac:dyDescent="0.25">
      <c r="B3061" s="147"/>
      <c r="C3061" s="147"/>
      <c r="D3061" s="147"/>
      <c r="E3061" s="147"/>
      <c r="F3061" s="147"/>
      <c r="G3061" s="147"/>
      <c r="H3061" s="147"/>
      <c r="I3061" s="147"/>
      <c r="J3061" s="147"/>
      <c r="BE3061" s="151">
        <v>2357</v>
      </c>
      <c r="BF3061" s="164">
        <f t="shared" si="1112"/>
        <v>15.078399999999384</v>
      </c>
      <c r="BG3061" s="177">
        <f t="shared" si="1113"/>
        <v>3.5007460930647903E-2</v>
      </c>
      <c r="BH3061" s="178">
        <f t="shared" si="1114"/>
        <v>7.9834309152128358E-5</v>
      </c>
      <c r="BI3061" s="179">
        <f t="shared" si="1115"/>
        <v>7.9834309152128358E-5</v>
      </c>
      <c r="BJ3061" s="179" t="str">
        <f t="shared" si="1111"/>
        <v/>
      </c>
    </row>
    <row r="3062" spans="2:62" ht="20.100000000000001" customHeight="1" x14ac:dyDescent="0.25">
      <c r="B3062" s="147"/>
      <c r="C3062" s="147"/>
      <c r="D3062" s="147"/>
      <c r="E3062" s="147"/>
      <c r="F3062" s="147"/>
      <c r="G3062" s="147"/>
      <c r="H3062" s="147"/>
      <c r="I3062" s="147"/>
      <c r="J3062" s="147"/>
      <c r="BE3062" s="151">
        <v>2358</v>
      </c>
      <c r="BF3062" s="164">
        <f t="shared" si="1112"/>
        <v>15.084799999999383</v>
      </c>
      <c r="BG3062" s="177">
        <f t="shared" si="1113"/>
        <v>3.4927626621495775E-2</v>
      </c>
      <c r="BH3062" s="178">
        <f t="shared" si="1114"/>
        <v>7.9663699815706035E-5</v>
      </c>
      <c r="BI3062" s="179">
        <f t="shared" si="1115"/>
        <v>7.9663699815706035E-5</v>
      </c>
      <c r="BJ3062" s="179" t="str">
        <f t="shared" si="1111"/>
        <v/>
      </c>
    </row>
    <row r="3063" spans="2:62" ht="20.100000000000001" customHeight="1" x14ac:dyDescent="0.25">
      <c r="B3063" s="147"/>
      <c r="C3063" s="147"/>
      <c r="D3063" s="147"/>
      <c r="E3063" s="147"/>
      <c r="F3063" s="147"/>
      <c r="G3063" s="147"/>
      <c r="H3063" s="147"/>
      <c r="I3063" s="147"/>
      <c r="J3063" s="147"/>
      <c r="BE3063" s="151">
        <v>2359</v>
      </c>
      <c r="BF3063" s="164">
        <f t="shared" si="1112"/>
        <v>15.091199999999382</v>
      </c>
      <c r="BG3063" s="177">
        <f t="shared" si="1113"/>
        <v>3.4847962921680069E-2</v>
      </c>
      <c r="BH3063" s="178">
        <f t="shared" si="1114"/>
        <v>7.9493419321320646E-5</v>
      </c>
      <c r="BI3063" s="179">
        <f t="shared" si="1115"/>
        <v>7.9493419321320646E-5</v>
      </c>
      <c r="BJ3063" s="179" t="str">
        <f t="shared" si="1111"/>
        <v/>
      </c>
    </row>
    <row r="3064" spans="2:62" ht="20.100000000000001" customHeight="1" x14ac:dyDescent="0.25">
      <c r="B3064" s="147"/>
      <c r="C3064" s="147"/>
      <c r="D3064" s="147"/>
      <c r="E3064" s="147"/>
      <c r="F3064" s="147"/>
      <c r="G3064" s="147"/>
      <c r="H3064" s="147"/>
      <c r="I3064" s="147"/>
      <c r="J3064" s="147"/>
      <c r="BE3064" s="151">
        <v>2360</v>
      </c>
      <c r="BF3064" s="164">
        <f t="shared" si="1112"/>
        <v>15.097599999999382</v>
      </c>
      <c r="BG3064" s="177">
        <f t="shared" si="1113"/>
        <v>3.4768469502358748E-2</v>
      </c>
      <c r="BH3064" s="178">
        <f t="shared" si="1114"/>
        <v>7.9323467149117199E-5</v>
      </c>
      <c r="BI3064" s="179">
        <f t="shared" si="1115"/>
        <v>7.9323467149117199E-5</v>
      </c>
      <c r="BJ3064" s="179" t="str">
        <f t="shared" si="1111"/>
        <v/>
      </c>
    </row>
    <row r="3065" spans="2:62" ht="20.100000000000001" customHeight="1" x14ac:dyDescent="0.25">
      <c r="B3065" s="147"/>
      <c r="C3065" s="147"/>
      <c r="D3065" s="147"/>
      <c r="E3065" s="147"/>
      <c r="F3065" s="147"/>
      <c r="G3065" s="147"/>
      <c r="H3065" s="147"/>
      <c r="I3065" s="147"/>
      <c r="J3065" s="147"/>
      <c r="BE3065" s="151">
        <v>2361</v>
      </c>
      <c r="BF3065" s="164">
        <f t="shared" si="1112"/>
        <v>15.103999999999381</v>
      </c>
      <c r="BG3065" s="177">
        <f t="shared" si="1113"/>
        <v>3.4689146035209631E-2</v>
      </c>
      <c r="BH3065" s="178">
        <f t="shared" si="1114"/>
        <v>7.9153842779976225E-5</v>
      </c>
      <c r="BI3065" s="179">
        <f t="shared" si="1115"/>
        <v>7.9153842779976225E-5</v>
      </c>
      <c r="BJ3065" s="179" t="str">
        <f t="shared" si="1111"/>
        <v/>
      </c>
    </row>
    <row r="3066" spans="2:62" ht="20.100000000000001" customHeight="1" x14ac:dyDescent="0.25">
      <c r="B3066" s="147"/>
      <c r="C3066" s="147"/>
      <c r="D3066" s="147"/>
      <c r="E3066" s="147"/>
      <c r="F3066" s="147"/>
      <c r="G3066" s="147"/>
      <c r="H3066" s="147"/>
      <c r="I3066" s="147"/>
      <c r="J3066" s="147"/>
      <c r="BE3066" s="151">
        <v>2362</v>
      </c>
      <c r="BF3066" s="164">
        <f t="shared" si="1112"/>
        <v>15.11039999999938</v>
      </c>
      <c r="BG3066" s="177">
        <f t="shared" si="1113"/>
        <v>3.4609992192429655E-2</v>
      </c>
      <c r="BH3066" s="178">
        <f t="shared" si="1114"/>
        <v>7.8984545695187647E-5</v>
      </c>
      <c r="BI3066" s="179">
        <f t="shared" si="1115"/>
        <v>7.8984545695187647E-5</v>
      </c>
      <c r="BJ3066" s="179" t="str">
        <f t="shared" si="1111"/>
        <v/>
      </c>
    </row>
    <row r="3067" spans="2:62" ht="20.100000000000001" customHeight="1" x14ac:dyDescent="0.25">
      <c r="B3067" s="147"/>
      <c r="C3067" s="147"/>
      <c r="D3067" s="147"/>
      <c r="E3067" s="147"/>
      <c r="F3067" s="147"/>
      <c r="G3067" s="147"/>
      <c r="H3067" s="147"/>
      <c r="I3067" s="147"/>
      <c r="J3067" s="147"/>
      <c r="BE3067" s="151">
        <v>2363</v>
      </c>
      <c r="BF3067" s="164">
        <f t="shared" si="1112"/>
        <v>15.11679999999938</v>
      </c>
      <c r="BG3067" s="177">
        <f t="shared" si="1113"/>
        <v>3.4531007646734467E-2</v>
      </c>
      <c r="BH3067" s="178">
        <f t="shared" si="1114"/>
        <v>7.8815575376478542E-5</v>
      </c>
      <c r="BI3067" s="179">
        <f t="shared" si="1115"/>
        <v>7.8815575376478542E-5</v>
      </c>
      <c r="BJ3067" s="179" t="str">
        <f t="shared" si="1111"/>
        <v/>
      </c>
    </row>
    <row r="3068" spans="2:62" ht="20.100000000000001" customHeight="1" x14ac:dyDescent="0.25">
      <c r="B3068" s="147"/>
      <c r="C3068" s="147"/>
      <c r="D3068" s="147"/>
      <c r="E3068" s="147"/>
      <c r="F3068" s="147"/>
      <c r="G3068" s="147"/>
      <c r="H3068" s="147"/>
      <c r="I3068" s="147"/>
      <c r="J3068" s="147"/>
      <c r="BE3068" s="151">
        <v>2364</v>
      </c>
      <c r="BF3068" s="164">
        <f t="shared" si="1112"/>
        <v>15.123199999999379</v>
      </c>
      <c r="BG3068" s="177">
        <f t="shared" si="1113"/>
        <v>3.4452192071357989E-2</v>
      </c>
      <c r="BH3068" s="178">
        <f t="shared" si="1114"/>
        <v>7.8646931305860479E-5</v>
      </c>
      <c r="BI3068" s="179">
        <f t="shared" si="1115"/>
        <v>7.8646931305860479E-5</v>
      </c>
      <c r="BJ3068" s="179" t="str">
        <f t="shared" si="1111"/>
        <v/>
      </c>
    </row>
    <row r="3069" spans="2:62" ht="20.100000000000001" customHeight="1" x14ac:dyDescent="0.25">
      <c r="B3069" s="147"/>
      <c r="C3069" s="147"/>
      <c r="D3069" s="147"/>
      <c r="E3069" s="147"/>
      <c r="F3069" s="147"/>
      <c r="G3069" s="147"/>
      <c r="H3069" s="147"/>
      <c r="I3069" s="147"/>
      <c r="J3069" s="147"/>
      <c r="BE3069" s="151">
        <v>2365</v>
      </c>
      <c r="BF3069" s="164">
        <f t="shared" si="1112"/>
        <v>15.129599999999378</v>
      </c>
      <c r="BG3069" s="177">
        <f t="shared" si="1113"/>
        <v>3.4373545140052128E-2</v>
      </c>
      <c r="BH3069" s="178">
        <f t="shared" si="1114"/>
        <v>7.8478612966011163E-5</v>
      </c>
      <c r="BI3069" s="179">
        <f t="shared" si="1115"/>
        <v>7.8478612966011163E-5</v>
      </c>
      <c r="BJ3069" s="179" t="str">
        <f t="shared" si="1111"/>
        <v/>
      </c>
    </row>
    <row r="3070" spans="2:62" ht="20.100000000000001" customHeight="1" x14ac:dyDescent="0.25">
      <c r="B3070" s="147"/>
      <c r="C3070" s="147"/>
      <c r="D3070" s="147"/>
      <c r="E3070" s="147"/>
      <c r="F3070" s="147"/>
      <c r="G3070" s="147"/>
      <c r="H3070" s="147"/>
      <c r="I3070" s="147"/>
      <c r="J3070" s="147"/>
      <c r="BE3070" s="151">
        <v>2366</v>
      </c>
      <c r="BF3070" s="164">
        <f t="shared" si="1112"/>
        <v>15.135999999999378</v>
      </c>
      <c r="BG3070" s="177">
        <f t="shared" si="1113"/>
        <v>3.4295066527086117E-2</v>
      </c>
      <c r="BH3070" s="178">
        <f t="shared" si="1114"/>
        <v>7.8310619839878914E-5</v>
      </c>
      <c r="BI3070" s="179">
        <f t="shared" si="1115"/>
        <v>7.8310619839878914E-5</v>
      </c>
      <c r="BJ3070" s="179" t="str">
        <f t="shared" si="1111"/>
        <v/>
      </c>
    </row>
    <row r="3071" spans="2:62" ht="20.100000000000001" customHeight="1" x14ac:dyDescent="0.25">
      <c r="B3071" s="147"/>
      <c r="C3071" s="147"/>
      <c r="D3071" s="147"/>
      <c r="E3071" s="147"/>
      <c r="F3071" s="147"/>
      <c r="G3071" s="147"/>
      <c r="H3071" s="147"/>
      <c r="I3071" s="147"/>
      <c r="J3071" s="147"/>
      <c r="BE3071" s="151">
        <v>2367</v>
      </c>
      <c r="BF3071" s="164">
        <f t="shared" si="1112"/>
        <v>15.142399999999377</v>
      </c>
      <c r="BG3071" s="177">
        <f t="shared" si="1113"/>
        <v>3.4216755907246238E-2</v>
      </c>
      <c r="BH3071" s="178">
        <f t="shared" si="1114"/>
        <v>7.8142951410981043E-5</v>
      </c>
      <c r="BI3071" s="179">
        <f t="shared" si="1115"/>
        <v>7.8142951410981043E-5</v>
      </c>
      <c r="BJ3071" s="179" t="str">
        <f t="shared" si="1111"/>
        <v/>
      </c>
    </row>
    <row r="3072" spans="2:62" ht="20.100000000000001" customHeight="1" x14ac:dyDescent="0.25">
      <c r="B3072" s="147"/>
      <c r="C3072" s="147"/>
      <c r="D3072" s="147"/>
      <c r="E3072" s="147"/>
      <c r="F3072" s="147"/>
      <c r="G3072" s="147"/>
      <c r="H3072" s="147"/>
      <c r="I3072" s="147"/>
      <c r="J3072" s="147"/>
      <c r="BE3072" s="151">
        <v>2368</v>
      </c>
      <c r="BF3072" s="164">
        <f t="shared" si="1112"/>
        <v>15.148799999999376</v>
      </c>
      <c r="BG3072" s="177">
        <f t="shared" si="1113"/>
        <v>3.4138612955835257E-2</v>
      </c>
      <c r="BH3072" s="178">
        <f t="shared" si="1114"/>
        <v>7.7975607163230376E-5</v>
      </c>
      <c r="BI3072" s="179">
        <f t="shared" si="1115"/>
        <v>7.7975607163230376E-5</v>
      </c>
      <c r="BJ3072" s="179" t="str">
        <f t="shared" si="1111"/>
        <v/>
      </c>
    </row>
    <row r="3073" spans="2:62" ht="20.100000000000001" customHeight="1" x14ac:dyDescent="0.25">
      <c r="B3073" s="147"/>
      <c r="C3073" s="147"/>
      <c r="D3073" s="147"/>
      <c r="E3073" s="147"/>
      <c r="F3073" s="147"/>
      <c r="G3073" s="147"/>
      <c r="H3073" s="147"/>
      <c r="I3073" s="147"/>
      <c r="J3073" s="147"/>
      <c r="BE3073" s="151">
        <v>2369</v>
      </c>
      <c r="BF3073" s="164">
        <f t="shared" si="1112"/>
        <v>15.155199999999375</v>
      </c>
      <c r="BG3073" s="177">
        <f t="shared" si="1113"/>
        <v>3.4060637348672027E-2</v>
      </c>
      <c r="BH3073" s="178">
        <f t="shared" si="1114"/>
        <v>7.780858658078954E-5</v>
      </c>
      <c r="BI3073" s="179">
        <f t="shared" si="1115"/>
        <v>7.780858658078954E-5</v>
      </c>
      <c r="BJ3073" s="179" t="str">
        <f t="shared" ref="BJ3073:BJ3136" si="1116">IF($BG3073&lt;(1-$BC$717),$BH3073,"")</f>
        <v/>
      </c>
    </row>
    <row r="3074" spans="2:62" ht="20.100000000000001" customHeight="1" x14ac:dyDescent="0.25">
      <c r="B3074" s="147"/>
      <c r="C3074" s="147"/>
      <c r="D3074" s="147"/>
      <c r="E3074" s="147"/>
      <c r="F3074" s="147"/>
      <c r="G3074" s="147"/>
      <c r="H3074" s="147"/>
      <c r="I3074" s="147"/>
      <c r="J3074" s="147"/>
      <c r="BE3074" s="151">
        <v>2370</v>
      </c>
      <c r="BF3074" s="164">
        <f t="shared" ref="BF3074:BF3137" si="1117">BF3073+$BI$702</f>
        <v>15.161599999999375</v>
      </c>
      <c r="BG3074" s="177">
        <f t="shared" ref="BG3074:BG3137" si="1118">_xlfn.CHISQ.DIST.RT(BF3074,7)</f>
        <v>3.3982828762091237E-2</v>
      </c>
      <c r="BH3074" s="178">
        <f t="shared" ref="BH3074:BH3137" si="1119">BG3074-BG3075</f>
        <v>7.7641889148653831E-5</v>
      </c>
      <c r="BI3074" s="179">
        <f t="shared" ref="BI3074:BI3137" si="1120">IF(BG3074&lt;(1-$BC$709),BH3074,"")</f>
        <v>7.7641889148653831E-5</v>
      </c>
      <c r="BJ3074" s="179" t="str">
        <f t="shared" si="1116"/>
        <v/>
      </c>
    </row>
    <row r="3075" spans="2:62" ht="20.100000000000001" customHeight="1" x14ac:dyDescent="0.25">
      <c r="B3075" s="147"/>
      <c r="C3075" s="147"/>
      <c r="D3075" s="147"/>
      <c r="E3075" s="147"/>
      <c r="F3075" s="147"/>
      <c r="G3075" s="147"/>
      <c r="H3075" s="147"/>
      <c r="I3075" s="147"/>
      <c r="J3075" s="147"/>
      <c r="BE3075" s="151">
        <v>2371</v>
      </c>
      <c r="BF3075" s="164">
        <f t="shared" si="1117"/>
        <v>15.167999999999374</v>
      </c>
      <c r="BG3075" s="177">
        <f t="shared" si="1118"/>
        <v>3.3905186872942583E-2</v>
      </c>
      <c r="BH3075" s="178">
        <f t="shared" si="1119"/>
        <v>7.7475514351964259E-5</v>
      </c>
      <c r="BI3075" s="179">
        <f t="shared" si="1120"/>
        <v>7.7475514351964259E-5</v>
      </c>
      <c r="BJ3075" s="179" t="str">
        <f t="shared" si="1116"/>
        <v/>
      </c>
    </row>
    <row r="3076" spans="2:62" ht="20.100000000000001" customHeight="1" x14ac:dyDescent="0.25">
      <c r="B3076" s="147"/>
      <c r="C3076" s="147"/>
      <c r="D3076" s="147"/>
      <c r="E3076" s="147"/>
      <c r="F3076" s="147"/>
      <c r="G3076" s="147"/>
      <c r="H3076" s="147"/>
      <c r="I3076" s="147"/>
      <c r="J3076" s="147"/>
      <c r="BE3076" s="151">
        <v>2372</v>
      </c>
      <c r="BF3076" s="164">
        <f t="shared" si="1117"/>
        <v>15.174399999999373</v>
      </c>
      <c r="BG3076" s="177">
        <f t="shared" si="1118"/>
        <v>3.3827711358590619E-2</v>
      </c>
      <c r="BH3076" s="178">
        <f t="shared" si="1119"/>
        <v>7.730946167652103E-5</v>
      </c>
      <c r="BI3076" s="179">
        <f t="shared" si="1120"/>
        <v>7.730946167652103E-5</v>
      </c>
      <c r="BJ3076" s="179" t="str">
        <f t="shared" si="1116"/>
        <v/>
      </c>
    </row>
    <row r="3077" spans="2:62" ht="20.100000000000001" customHeight="1" x14ac:dyDescent="0.25">
      <c r="B3077" s="147"/>
      <c r="C3077" s="147"/>
      <c r="D3077" s="147"/>
      <c r="E3077" s="147"/>
      <c r="F3077" s="147"/>
      <c r="G3077" s="147"/>
      <c r="H3077" s="147"/>
      <c r="I3077" s="147"/>
      <c r="J3077" s="147"/>
      <c r="BE3077" s="151">
        <v>2373</v>
      </c>
      <c r="BF3077" s="164">
        <f t="shared" si="1117"/>
        <v>15.180799999999373</v>
      </c>
      <c r="BG3077" s="177">
        <f t="shared" si="1118"/>
        <v>3.3750401896914098E-2</v>
      </c>
      <c r="BH3077" s="178">
        <f t="shared" si="1119"/>
        <v>7.7143730608221495E-5</v>
      </c>
      <c r="BI3077" s="179">
        <f t="shared" si="1120"/>
        <v>7.7143730608221495E-5</v>
      </c>
      <c r="BJ3077" s="179" t="str">
        <f t="shared" si="1116"/>
        <v/>
      </c>
    </row>
    <row r="3078" spans="2:62" ht="20.100000000000001" customHeight="1" x14ac:dyDescent="0.25">
      <c r="B3078" s="147"/>
      <c r="C3078" s="147"/>
      <c r="D3078" s="147"/>
      <c r="E3078" s="147"/>
      <c r="F3078" s="147"/>
      <c r="G3078" s="147"/>
      <c r="H3078" s="147"/>
      <c r="I3078" s="147"/>
      <c r="J3078" s="147"/>
      <c r="BE3078" s="151">
        <v>2374</v>
      </c>
      <c r="BF3078" s="164">
        <f t="shared" si="1117"/>
        <v>15.187199999999372</v>
      </c>
      <c r="BG3078" s="177">
        <f t="shared" si="1118"/>
        <v>3.3673258166305876E-2</v>
      </c>
      <c r="BH3078" s="178">
        <f t="shared" si="1119"/>
        <v>7.6978320633858122E-5</v>
      </c>
      <c r="BI3078" s="179">
        <f t="shared" si="1120"/>
        <v>7.6978320633858122E-5</v>
      </c>
      <c r="BJ3078" s="179" t="str">
        <f t="shared" si="1116"/>
        <v/>
      </c>
    </row>
    <row r="3079" spans="2:62" ht="20.100000000000001" customHeight="1" x14ac:dyDescent="0.25">
      <c r="B3079" s="147"/>
      <c r="C3079" s="147"/>
      <c r="D3079" s="147"/>
      <c r="E3079" s="147"/>
      <c r="F3079" s="147"/>
      <c r="G3079" s="147"/>
      <c r="H3079" s="147"/>
      <c r="I3079" s="147"/>
      <c r="J3079" s="147"/>
      <c r="BE3079" s="151">
        <v>2375</v>
      </c>
      <c r="BF3079" s="164">
        <f t="shared" si="1117"/>
        <v>15.193599999999371</v>
      </c>
      <c r="BG3079" s="177">
        <f t="shared" si="1118"/>
        <v>3.3596279845672018E-2</v>
      </c>
      <c r="BH3079" s="178">
        <f t="shared" si="1119"/>
        <v>7.681323124040379E-5</v>
      </c>
      <c r="BI3079" s="179">
        <f t="shared" si="1120"/>
        <v>7.681323124040379E-5</v>
      </c>
      <c r="BJ3079" s="179" t="str">
        <f t="shared" si="1116"/>
        <v/>
      </c>
    </row>
    <row r="3080" spans="2:62" ht="20.100000000000001" customHeight="1" x14ac:dyDescent="0.25">
      <c r="B3080" s="147"/>
      <c r="C3080" s="147"/>
      <c r="D3080" s="147"/>
      <c r="E3080" s="147"/>
      <c r="F3080" s="147"/>
      <c r="G3080" s="147"/>
      <c r="H3080" s="147"/>
      <c r="I3080" s="147"/>
      <c r="J3080" s="147"/>
      <c r="BE3080" s="151">
        <v>2376</v>
      </c>
      <c r="BF3080" s="164">
        <f t="shared" si="1117"/>
        <v>15.19999999999937</v>
      </c>
      <c r="BG3080" s="177">
        <f t="shared" si="1118"/>
        <v>3.3519466614431614E-2</v>
      </c>
      <c r="BH3080" s="178">
        <f t="shared" si="1119"/>
        <v>7.6648461915351795E-5</v>
      </c>
      <c r="BI3080" s="179">
        <f t="shared" si="1120"/>
        <v>7.6648461915351795E-5</v>
      </c>
      <c r="BJ3080" s="179" t="str">
        <f t="shared" si="1116"/>
        <v/>
      </c>
    </row>
    <row r="3081" spans="2:62" ht="20.100000000000001" customHeight="1" x14ac:dyDescent="0.25">
      <c r="B3081" s="147"/>
      <c r="C3081" s="147"/>
      <c r="D3081" s="147"/>
      <c r="E3081" s="147"/>
      <c r="F3081" s="147"/>
      <c r="G3081" s="147"/>
      <c r="H3081" s="147"/>
      <c r="I3081" s="147"/>
      <c r="J3081" s="147"/>
      <c r="BE3081" s="151">
        <v>2377</v>
      </c>
      <c r="BF3081" s="164">
        <f t="shared" si="1117"/>
        <v>15.20639999999937</v>
      </c>
      <c r="BG3081" s="177">
        <f t="shared" si="1118"/>
        <v>3.3442818152516263E-2</v>
      </c>
      <c r="BH3081" s="178">
        <f t="shared" si="1119"/>
        <v>7.6484012146584013E-5</v>
      </c>
      <c r="BI3081" s="179">
        <f t="shared" si="1120"/>
        <v>7.6484012146584013E-5</v>
      </c>
      <c r="BJ3081" s="179" t="str">
        <f t="shared" si="1116"/>
        <v/>
      </c>
    </row>
    <row r="3082" spans="2:62" ht="20.100000000000001" customHeight="1" x14ac:dyDescent="0.25">
      <c r="B3082" s="147"/>
      <c r="C3082" s="147"/>
      <c r="D3082" s="147"/>
      <c r="E3082" s="147"/>
      <c r="F3082" s="147"/>
      <c r="G3082" s="147"/>
      <c r="H3082" s="147"/>
      <c r="I3082" s="147"/>
      <c r="J3082" s="147"/>
      <c r="BE3082" s="151">
        <v>2378</v>
      </c>
      <c r="BF3082" s="164">
        <f t="shared" si="1117"/>
        <v>15.212799999999369</v>
      </c>
      <c r="BG3082" s="177">
        <f t="shared" si="1118"/>
        <v>3.3366334140369679E-2</v>
      </c>
      <c r="BH3082" s="178">
        <f t="shared" si="1119"/>
        <v>7.6319881422558244E-5</v>
      </c>
      <c r="BI3082" s="179">
        <f t="shared" si="1120"/>
        <v>7.6319881422558244E-5</v>
      </c>
      <c r="BJ3082" s="179" t="str">
        <f t="shared" si="1116"/>
        <v/>
      </c>
    </row>
    <row r="3083" spans="2:62" ht="20.100000000000001" customHeight="1" x14ac:dyDescent="0.25">
      <c r="B3083" s="147"/>
      <c r="C3083" s="147"/>
      <c r="D3083" s="147"/>
      <c r="E3083" s="147"/>
      <c r="F3083" s="147"/>
      <c r="G3083" s="147"/>
      <c r="H3083" s="147"/>
      <c r="I3083" s="147"/>
      <c r="J3083" s="147"/>
      <c r="BE3083" s="151">
        <v>2379</v>
      </c>
      <c r="BF3083" s="164">
        <f t="shared" si="1117"/>
        <v>15.219199999999368</v>
      </c>
      <c r="BG3083" s="177">
        <f t="shared" si="1118"/>
        <v>3.329001425894712E-2</v>
      </c>
      <c r="BH3083" s="178">
        <f t="shared" si="1119"/>
        <v>7.6156069232113932E-5</v>
      </c>
      <c r="BI3083" s="179">
        <f t="shared" si="1120"/>
        <v>7.6156069232113932E-5</v>
      </c>
      <c r="BJ3083" s="179" t="str">
        <f t="shared" si="1116"/>
        <v/>
      </c>
    </row>
    <row r="3084" spans="2:62" ht="20.100000000000001" customHeight="1" x14ac:dyDescent="0.25">
      <c r="B3084" s="147"/>
      <c r="C3084" s="147"/>
      <c r="D3084" s="147"/>
      <c r="E3084" s="147"/>
      <c r="F3084" s="147"/>
      <c r="G3084" s="147"/>
      <c r="H3084" s="147"/>
      <c r="I3084" s="147"/>
      <c r="J3084" s="147"/>
      <c r="BE3084" s="151">
        <v>2380</v>
      </c>
      <c r="BF3084" s="164">
        <f t="shared" si="1117"/>
        <v>15.225599999999368</v>
      </c>
      <c r="BG3084" s="177">
        <f t="shared" si="1118"/>
        <v>3.3213858189715006E-2</v>
      </c>
      <c r="BH3084" s="178">
        <f t="shared" si="1119"/>
        <v>7.5992575064548484E-5</v>
      </c>
      <c r="BI3084" s="179">
        <f t="shared" si="1120"/>
        <v>7.5992575064548484E-5</v>
      </c>
      <c r="BJ3084" s="179" t="str">
        <f t="shared" si="1116"/>
        <v/>
      </c>
    </row>
    <row r="3085" spans="2:62" ht="20.100000000000001" customHeight="1" x14ac:dyDescent="0.25">
      <c r="B3085" s="147"/>
      <c r="C3085" s="147"/>
      <c r="D3085" s="147"/>
      <c r="E3085" s="147"/>
      <c r="F3085" s="147"/>
      <c r="G3085" s="147"/>
      <c r="H3085" s="147"/>
      <c r="I3085" s="147"/>
      <c r="J3085" s="147"/>
      <c r="BE3085" s="151">
        <v>2381</v>
      </c>
      <c r="BF3085" s="164">
        <f t="shared" si="1117"/>
        <v>15.231999999999367</v>
      </c>
      <c r="BG3085" s="177">
        <f t="shared" si="1118"/>
        <v>3.3137865614650458E-2</v>
      </c>
      <c r="BH3085" s="178">
        <f t="shared" si="1119"/>
        <v>7.5829398409603399E-5</v>
      </c>
      <c r="BI3085" s="179">
        <f t="shared" si="1120"/>
        <v>7.5829398409603399E-5</v>
      </c>
      <c r="BJ3085" s="179" t="str">
        <f t="shared" si="1116"/>
        <v/>
      </c>
    </row>
    <row r="3086" spans="2:62" ht="20.100000000000001" customHeight="1" x14ac:dyDescent="0.25">
      <c r="B3086" s="147"/>
      <c r="C3086" s="147"/>
      <c r="D3086" s="147"/>
      <c r="E3086" s="147"/>
      <c r="F3086" s="147"/>
      <c r="G3086" s="147"/>
      <c r="H3086" s="147"/>
      <c r="I3086" s="147"/>
      <c r="J3086" s="147"/>
      <c r="BE3086" s="151">
        <v>2382</v>
      </c>
      <c r="BF3086" s="164">
        <f t="shared" si="1117"/>
        <v>15.238399999999366</v>
      </c>
      <c r="BG3086" s="177">
        <f t="shared" si="1118"/>
        <v>3.3062036216240855E-2</v>
      </c>
      <c r="BH3086" s="178">
        <f t="shared" si="1119"/>
        <v>7.5666538757561408E-5</v>
      </c>
      <c r="BI3086" s="179">
        <f t="shared" si="1120"/>
        <v>7.5666538757561408E-5</v>
      </c>
      <c r="BJ3086" s="179" t="str">
        <f t="shared" si="1116"/>
        <v/>
      </c>
    </row>
    <row r="3087" spans="2:62" ht="20.100000000000001" customHeight="1" x14ac:dyDescent="0.25">
      <c r="B3087" s="147"/>
      <c r="C3087" s="147"/>
      <c r="D3087" s="147"/>
      <c r="E3087" s="147"/>
      <c r="F3087" s="147"/>
      <c r="G3087" s="147"/>
      <c r="H3087" s="147"/>
      <c r="I3087" s="147"/>
      <c r="J3087" s="147"/>
      <c r="BE3087" s="151">
        <v>2383</v>
      </c>
      <c r="BF3087" s="164">
        <f t="shared" si="1117"/>
        <v>15.244799999999366</v>
      </c>
      <c r="BG3087" s="177">
        <f t="shared" si="1118"/>
        <v>3.2986369677483293E-2</v>
      </c>
      <c r="BH3087" s="178">
        <f t="shared" si="1119"/>
        <v>7.5503995598982798E-5</v>
      </c>
      <c r="BI3087" s="179">
        <f t="shared" si="1120"/>
        <v>7.5503995598982798E-5</v>
      </c>
      <c r="BJ3087" s="179" t="str">
        <f t="shared" si="1116"/>
        <v/>
      </c>
    </row>
    <row r="3088" spans="2:62" ht="20.100000000000001" customHeight="1" x14ac:dyDescent="0.25">
      <c r="B3088" s="147"/>
      <c r="C3088" s="147"/>
      <c r="D3088" s="147"/>
      <c r="E3088" s="147"/>
      <c r="F3088" s="147"/>
      <c r="G3088" s="147"/>
      <c r="H3088" s="147"/>
      <c r="I3088" s="147"/>
      <c r="J3088" s="147"/>
      <c r="BE3088" s="151">
        <v>2384</v>
      </c>
      <c r="BF3088" s="164">
        <f t="shared" si="1117"/>
        <v>15.251199999999365</v>
      </c>
      <c r="BG3088" s="177">
        <f t="shared" si="1118"/>
        <v>3.291086568188431E-2</v>
      </c>
      <c r="BH3088" s="178">
        <f t="shared" si="1119"/>
        <v>7.5341768425156441E-5</v>
      </c>
      <c r="BI3088" s="179">
        <f t="shared" si="1120"/>
        <v>7.5341768425156441E-5</v>
      </c>
      <c r="BJ3088" s="179" t="str">
        <f t="shared" si="1116"/>
        <v/>
      </c>
    </row>
    <row r="3089" spans="2:62" ht="20.100000000000001" customHeight="1" x14ac:dyDescent="0.25">
      <c r="B3089" s="147"/>
      <c r="C3089" s="147"/>
      <c r="D3089" s="147"/>
      <c r="E3089" s="147"/>
      <c r="F3089" s="147"/>
      <c r="G3089" s="147"/>
      <c r="H3089" s="147"/>
      <c r="I3089" s="147"/>
      <c r="J3089" s="147"/>
      <c r="BE3089" s="151">
        <v>2385</v>
      </c>
      <c r="BF3089" s="164">
        <f t="shared" si="1117"/>
        <v>15.257599999999364</v>
      </c>
      <c r="BG3089" s="177">
        <f t="shared" si="1118"/>
        <v>3.2835523913459154E-2</v>
      </c>
      <c r="BH3089" s="178">
        <f t="shared" si="1119"/>
        <v>7.5179856727607131E-5</v>
      </c>
      <c r="BI3089" s="179">
        <f t="shared" si="1120"/>
        <v>7.5179856727607131E-5</v>
      </c>
      <c r="BJ3089" s="179" t="str">
        <f t="shared" si="1116"/>
        <v/>
      </c>
    </row>
    <row r="3090" spans="2:62" ht="20.100000000000001" customHeight="1" x14ac:dyDescent="0.25">
      <c r="B3090" s="147"/>
      <c r="C3090" s="147"/>
      <c r="D3090" s="147"/>
      <c r="E3090" s="147"/>
      <c r="F3090" s="147"/>
      <c r="G3090" s="147"/>
      <c r="H3090" s="147"/>
      <c r="I3090" s="147"/>
      <c r="J3090" s="147"/>
      <c r="BE3090" s="151">
        <v>2386</v>
      </c>
      <c r="BF3090" s="164">
        <f t="shared" si="1117"/>
        <v>15.263999999999363</v>
      </c>
      <c r="BG3090" s="177">
        <f t="shared" si="1118"/>
        <v>3.2760344056731547E-2</v>
      </c>
      <c r="BH3090" s="178">
        <f t="shared" si="1119"/>
        <v>7.5018259998345382E-5</v>
      </c>
      <c r="BI3090" s="179">
        <f t="shared" si="1120"/>
        <v>7.5018259998345382E-5</v>
      </c>
      <c r="BJ3090" s="179" t="str">
        <f t="shared" si="1116"/>
        <v/>
      </c>
    </row>
    <row r="3091" spans="2:62" ht="20.100000000000001" customHeight="1" x14ac:dyDescent="0.25">
      <c r="B3091" s="147"/>
      <c r="C3091" s="147"/>
      <c r="D3091" s="147"/>
      <c r="E3091" s="147"/>
      <c r="F3091" s="147"/>
      <c r="G3091" s="147"/>
      <c r="H3091" s="147"/>
      <c r="I3091" s="147"/>
      <c r="J3091" s="147"/>
      <c r="BE3091" s="151">
        <v>2387</v>
      </c>
      <c r="BF3091" s="164">
        <f t="shared" si="1117"/>
        <v>15.270399999999363</v>
      </c>
      <c r="BG3091" s="177">
        <f t="shared" si="1118"/>
        <v>3.2685325796733201E-2</v>
      </c>
      <c r="BH3091" s="178">
        <f t="shared" si="1119"/>
        <v>7.485697773002703E-5</v>
      </c>
      <c r="BI3091" s="179">
        <f t="shared" si="1120"/>
        <v>7.485697773002703E-5</v>
      </c>
      <c r="BJ3091" s="179" t="str">
        <f t="shared" si="1116"/>
        <v/>
      </c>
    </row>
    <row r="3092" spans="2:62" ht="20.100000000000001" customHeight="1" x14ac:dyDescent="0.25">
      <c r="B3092" s="147"/>
      <c r="C3092" s="147"/>
      <c r="D3092" s="147"/>
      <c r="E3092" s="147"/>
      <c r="F3092" s="147"/>
      <c r="G3092" s="147"/>
      <c r="H3092" s="147"/>
      <c r="I3092" s="147"/>
      <c r="J3092" s="147"/>
      <c r="BE3092" s="151">
        <v>2388</v>
      </c>
      <c r="BF3092" s="164">
        <f t="shared" si="1117"/>
        <v>15.276799999999362</v>
      </c>
      <c r="BG3092" s="177">
        <f t="shared" si="1118"/>
        <v>3.2610468819003174E-2</v>
      </c>
      <c r="BH3092" s="178">
        <f t="shared" si="1119"/>
        <v>7.4696009415543829E-5</v>
      </c>
      <c r="BI3092" s="179">
        <f t="shared" si="1120"/>
        <v>7.4696009415543829E-5</v>
      </c>
      <c r="BJ3092" s="179" t="str">
        <f t="shared" si="1116"/>
        <v/>
      </c>
    </row>
    <row r="3093" spans="2:62" ht="20.100000000000001" customHeight="1" x14ac:dyDescent="0.25">
      <c r="B3093" s="147"/>
      <c r="C3093" s="147"/>
      <c r="D3093" s="147"/>
      <c r="E3093" s="147"/>
      <c r="F3093" s="147"/>
      <c r="G3093" s="147"/>
      <c r="H3093" s="147"/>
      <c r="I3093" s="147"/>
      <c r="J3093" s="147"/>
      <c r="BE3093" s="151">
        <v>2389</v>
      </c>
      <c r="BF3093" s="164">
        <f t="shared" si="1117"/>
        <v>15.283199999999361</v>
      </c>
      <c r="BG3093" s="177">
        <f t="shared" si="1118"/>
        <v>3.2535772809587631E-2</v>
      </c>
      <c r="BH3093" s="178">
        <f t="shared" si="1119"/>
        <v>7.4535354548377342E-5</v>
      </c>
      <c r="BI3093" s="179">
        <f t="shared" si="1120"/>
        <v>7.4535354548377342E-5</v>
      </c>
      <c r="BJ3093" s="179" t="str">
        <f t="shared" si="1116"/>
        <v/>
      </c>
    </row>
    <row r="3094" spans="2:62" ht="20.100000000000001" customHeight="1" x14ac:dyDescent="0.25">
      <c r="B3094" s="147"/>
      <c r="C3094" s="147"/>
      <c r="D3094" s="147"/>
      <c r="E3094" s="147"/>
      <c r="F3094" s="147"/>
      <c r="G3094" s="147"/>
      <c r="H3094" s="147"/>
      <c r="I3094" s="147"/>
      <c r="J3094" s="147"/>
      <c r="BE3094" s="151">
        <v>2390</v>
      </c>
      <c r="BF3094" s="164">
        <f t="shared" si="1117"/>
        <v>15.289599999999361</v>
      </c>
      <c r="BG3094" s="177">
        <f t="shared" si="1118"/>
        <v>3.2461237455039253E-2</v>
      </c>
      <c r="BH3094" s="178">
        <f t="shared" si="1119"/>
        <v>7.4375012622411585E-5</v>
      </c>
      <c r="BI3094" s="179">
        <f t="shared" si="1120"/>
        <v>7.4375012622411585E-5</v>
      </c>
      <c r="BJ3094" s="179" t="str">
        <f t="shared" si="1116"/>
        <v/>
      </c>
    </row>
    <row r="3095" spans="2:62" ht="20.100000000000001" customHeight="1" x14ac:dyDescent="0.25">
      <c r="B3095" s="147"/>
      <c r="C3095" s="147"/>
      <c r="D3095" s="147"/>
      <c r="E3095" s="147"/>
      <c r="F3095" s="147"/>
      <c r="G3095" s="147"/>
      <c r="H3095" s="147"/>
      <c r="I3095" s="147"/>
      <c r="J3095" s="147"/>
      <c r="BE3095" s="151">
        <v>2391</v>
      </c>
      <c r="BF3095" s="164">
        <f t="shared" si="1117"/>
        <v>15.29599999999936</v>
      </c>
      <c r="BG3095" s="177">
        <f t="shared" si="1118"/>
        <v>3.2386862442416842E-2</v>
      </c>
      <c r="BH3095" s="178">
        <f t="shared" si="1119"/>
        <v>7.4214983132099566E-5</v>
      </c>
      <c r="BI3095" s="179">
        <f t="shared" si="1120"/>
        <v>7.4214983132099566E-5</v>
      </c>
      <c r="BJ3095" s="179" t="str">
        <f t="shared" si="1116"/>
        <v/>
      </c>
    </row>
    <row r="3096" spans="2:62" ht="20.100000000000001" customHeight="1" x14ac:dyDescent="0.25">
      <c r="B3096" s="147"/>
      <c r="C3096" s="147"/>
      <c r="D3096" s="147"/>
      <c r="E3096" s="147"/>
      <c r="F3096" s="147"/>
      <c r="G3096" s="147"/>
      <c r="H3096" s="147"/>
      <c r="I3096" s="147"/>
      <c r="J3096" s="147"/>
      <c r="BE3096" s="151">
        <v>2392</v>
      </c>
      <c r="BF3096" s="164">
        <f t="shared" si="1117"/>
        <v>15.302399999999359</v>
      </c>
      <c r="BG3096" s="177">
        <f t="shared" si="1118"/>
        <v>3.2312647459284742E-2</v>
      </c>
      <c r="BH3096" s="178">
        <f t="shared" si="1119"/>
        <v>7.4055265572324502E-5</v>
      </c>
      <c r="BI3096" s="179">
        <f t="shared" si="1120"/>
        <v>7.4055265572324502E-5</v>
      </c>
      <c r="BJ3096" s="179" t="str">
        <f t="shared" si="1116"/>
        <v/>
      </c>
    </row>
    <row r="3097" spans="2:62" ht="20.100000000000001" customHeight="1" x14ac:dyDescent="0.25">
      <c r="B3097" s="147"/>
      <c r="C3097" s="147"/>
      <c r="D3097" s="147"/>
      <c r="E3097" s="147"/>
      <c r="F3097" s="147"/>
      <c r="G3097" s="147"/>
      <c r="H3097" s="147"/>
      <c r="I3097" s="147"/>
      <c r="J3097" s="147"/>
      <c r="BE3097" s="151">
        <v>2393</v>
      </c>
      <c r="BF3097" s="164">
        <f t="shared" si="1117"/>
        <v>15.308799999999358</v>
      </c>
      <c r="BG3097" s="177">
        <f t="shared" si="1118"/>
        <v>3.2238592193712418E-2</v>
      </c>
      <c r="BH3097" s="178">
        <f t="shared" si="1119"/>
        <v>7.3895859438295741E-5</v>
      </c>
      <c r="BI3097" s="179">
        <f t="shared" si="1120"/>
        <v>7.3895859438295741E-5</v>
      </c>
      <c r="BJ3097" s="179" t="str">
        <f t="shared" si="1116"/>
        <v/>
      </c>
    </row>
    <row r="3098" spans="2:62" ht="20.100000000000001" customHeight="1" x14ac:dyDescent="0.25">
      <c r="B3098" s="147"/>
      <c r="C3098" s="147"/>
      <c r="D3098" s="147"/>
      <c r="E3098" s="147"/>
      <c r="F3098" s="147"/>
      <c r="G3098" s="147"/>
      <c r="H3098" s="147"/>
      <c r="I3098" s="147"/>
      <c r="J3098" s="147"/>
      <c r="BE3098" s="151">
        <v>2394</v>
      </c>
      <c r="BF3098" s="164">
        <f t="shared" si="1117"/>
        <v>15.315199999999358</v>
      </c>
      <c r="BG3098" s="177">
        <f t="shared" si="1118"/>
        <v>3.2164696334274122E-2</v>
      </c>
      <c r="BH3098" s="178">
        <f t="shared" si="1119"/>
        <v>7.3736764225916518E-5</v>
      </c>
      <c r="BI3098" s="179">
        <f t="shared" si="1120"/>
        <v>7.3736764225916518E-5</v>
      </c>
      <c r="BJ3098" s="179" t="str">
        <f t="shared" si="1116"/>
        <v/>
      </c>
    </row>
    <row r="3099" spans="2:62" ht="20.100000000000001" customHeight="1" x14ac:dyDescent="0.25">
      <c r="B3099" s="147"/>
      <c r="C3099" s="147"/>
      <c r="D3099" s="147"/>
      <c r="E3099" s="147"/>
      <c r="F3099" s="147"/>
      <c r="G3099" s="147"/>
      <c r="H3099" s="147"/>
      <c r="I3099" s="147"/>
      <c r="J3099" s="147"/>
      <c r="BE3099" s="151">
        <v>2395</v>
      </c>
      <c r="BF3099" s="164">
        <f t="shared" si="1117"/>
        <v>15.321599999999357</v>
      </c>
      <c r="BG3099" s="177">
        <f t="shared" si="1118"/>
        <v>3.2090959570048205E-2</v>
      </c>
      <c r="BH3099" s="178">
        <f t="shared" si="1119"/>
        <v>7.3577979431298235E-5</v>
      </c>
      <c r="BI3099" s="179">
        <f t="shared" si="1120"/>
        <v>7.3577979431298235E-5</v>
      </c>
      <c r="BJ3099" s="179" t="str">
        <f t="shared" si="1116"/>
        <v/>
      </c>
    </row>
    <row r="3100" spans="2:62" ht="20.100000000000001" customHeight="1" x14ac:dyDescent="0.25">
      <c r="B3100" s="147"/>
      <c r="C3100" s="147"/>
      <c r="D3100" s="147"/>
      <c r="E3100" s="147"/>
      <c r="F3100" s="147"/>
      <c r="G3100" s="147"/>
      <c r="H3100" s="147"/>
      <c r="I3100" s="147"/>
      <c r="J3100" s="147"/>
      <c r="BE3100" s="151">
        <v>2396</v>
      </c>
      <c r="BF3100" s="164">
        <f t="shared" si="1117"/>
        <v>15.327999999999356</v>
      </c>
      <c r="BG3100" s="177">
        <f t="shared" si="1118"/>
        <v>3.2017381590616907E-2</v>
      </c>
      <c r="BH3100" s="178">
        <f t="shared" si="1119"/>
        <v>7.3419504551350268E-5</v>
      </c>
      <c r="BI3100" s="179">
        <f t="shared" si="1120"/>
        <v>7.3419504551350268E-5</v>
      </c>
      <c r="BJ3100" s="179" t="str">
        <f t="shared" si="1116"/>
        <v/>
      </c>
    </row>
    <row r="3101" spans="2:62" ht="20.100000000000001" customHeight="1" x14ac:dyDescent="0.25">
      <c r="B3101" s="147"/>
      <c r="C3101" s="147"/>
      <c r="D3101" s="147"/>
      <c r="E3101" s="147"/>
      <c r="F3101" s="147"/>
      <c r="G3101" s="147"/>
      <c r="H3101" s="147"/>
      <c r="I3101" s="147"/>
      <c r="J3101" s="147"/>
      <c r="BE3101" s="151">
        <v>2397</v>
      </c>
      <c r="BF3101" s="164">
        <f t="shared" si="1117"/>
        <v>15.334399999999356</v>
      </c>
      <c r="BG3101" s="177">
        <f t="shared" si="1118"/>
        <v>3.1943962086065557E-2</v>
      </c>
      <c r="BH3101" s="178">
        <f t="shared" si="1119"/>
        <v>7.326133908330118E-5</v>
      </c>
      <c r="BI3101" s="179">
        <f t="shared" si="1120"/>
        <v>7.326133908330118E-5</v>
      </c>
      <c r="BJ3101" s="179" t="str">
        <f t="shared" si="1116"/>
        <v/>
      </c>
    </row>
    <row r="3102" spans="2:62" ht="20.100000000000001" customHeight="1" x14ac:dyDescent="0.25">
      <c r="B3102" s="147"/>
      <c r="C3102" s="147"/>
      <c r="D3102" s="147"/>
      <c r="E3102" s="147"/>
      <c r="F3102" s="147"/>
      <c r="G3102" s="147"/>
      <c r="H3102" s="147"/>
      <c r="I3102" s="147"/>
      <c r="J3102" s="147"/>
      <c r="BE3102" s="151">
        <v>2398</v>
      </c>
      <c r="BF3102" s="164">
        <f t="shared" si="1117"/>
        <v>15.340799999999355</v>
      </c>
      <c r="BG3102" s="177">
        <f t="shared" si="1118"/>
        <v>3.1870700746982256E-2</v>
      </c>
      <c r="BH3102" s="178">
        <f t="shared" si="1119"/>
        <v>7.310348252455301E-5</v>
      </c>
      <c r="BI3102" s="179">
        <f t="shared" si="1120"/>
        <v>7.310348252455301E-5</v>
      </c>
      <c r="BJ3102" s="179" t="str">
        <f t="shared" si="1116"/>
        <v/>
      </c>
    </row>
    <row r="3103" spans="2:62" ht="20.100000000000001" customHeight="1" x14ac:dyDescent="0.25">
      <c r="B3103" s="147"/>
      <c r="C3103" s="147"/>
      <c r="D3103" s="147"/>
      <c r="E3103" s="147"/>
      <c r="F3103" s="147"/>
      <c r="G3103" s="147"/>
      <c r="H3103" s="147"/>
      <c r="I3103" s="147"/>
      <c r="J3103" s="147"/>
      <c r="BE3103" s="151">
        <v>2399</v>
      </c>
      <c r="BF3103" s="164">
        <f t="shared" si="1117"/>
        <v>15.347199999999354</v>
      </c>
      <c r="BG3103" s="177">
        <f t="shared" si="1118"/>
        <v>3.1797597264457703E-2</v>
      </c>
      <c r="BH3103" s="178">
        <f t="shared" si="1119"/>
        <v>7.294593437359026E-5</v>
      </c>
      <c r="BI3103" s="179">
        <f t="shared" si="1120"/>
        <v>7.294593437359026E-5</v>
      </c>
      <c r="BJ3103" s="179" t="str">
        <f t="shared" si="1116"/>
        <v/>
      </c>
    </row>
    <row r="3104" spans="2:62" ht="20.100000000000001" customHeight="1" x14ac:dyDescent="0.25">
      <c r="B3104" s="147"/>
      <c r="C3104" s="147"/>
      <c r="D3104" s="147"/>
      <c r="E3104" s="147"/>
      <c r="F3104" s="147"/>
      <c r="G3104" s="147"/>
      <c r="H3104" s="147"/>
      <c r="I3104" s="147"/>
      <c r="J3104" s="147"/>
      <c r="BE3104" s="151">
        <v>2400</v>
      </c>
      <c r="BF3104" s="164">
        <f t="shared" si="1117"/>
        <v>15.353599999999354</v>
      </c>
      <c r="BG3104" s="177">
        <f t="shared" si="1118"/>
        <v>3.1724651330084112E-2</v>
      </c>
      <c r="BH3104" s="178">
        <f t="shared" si="1119"/>
        <v>7.2788694128855802E-5</v>
      </c>
      <c r="BI3104" s="179">
        <f t="shared" si="1120"/>
        <v>7.2788694128855802E-5</v>
      </c>
      <c r="BJ3104" s="179" t="str">
        <f t="shared" si="1116"/>
        <v/>
      </c>
    </row>
    <row r="3105" spans="2:62" ht="20.100000000000001" customHeight="1" x14ac:dyDescent="0.25">
      <c r="B3105" s="147"/>
      <c r="C3105" s="147"/>
      <c r="D3105" s="147"/>
      <c r="E3105" s="147"/>
      <c r="F3105" s="147"/>
      <c r="G3105" s="147"/>
      <c r="H3105" s="147"/>
      <c r="I3105" s="147"/>
      <c r="J3105" s="147"/>
      <c r="BE3105" s="151">
        <v>2401</v>
      </c>
      <c r="BF3105" s="164">
        <f t="shared" si="1117"/>
        <v>15.359999999999353</v>
      </c>
      <c r="BG3105" s="177">
        <f t="shared" si="1118"/>
        <v>3.1651862635955257E-2</v>
      </c>
      <c r="BH3105" s="178">
        <f t="shared" si="1119"/>
        <v>7.2631761289541907E-5</v>
      </c>
      <c r="BI3105" s="179">
        <f t="shared" si="1120"/>
        <v>7.2631761289541907E-5</v>
      </c>
      <c r="BJ3105" s="179" t="str">
        <f t="shared" si="1116"/>
        <v/>
      </c>
    </row>
    <row r="3106" spans="2:62" ht="20.100000000000001" customHeight="1" x14ac:dyDescent="0.25">
      <c r="B3106" s="147"/>
      <c r="C3106" s="147"/>
      <c r="D3106" s="147"/>
      <c r="E3106" s="147"/>
      <c r="F3106" s="147"/>
      <c r="G3106" s="147"/>
      <c r="H3106" s="147"/>
      <c r="I3106" s="147"/>
      <c r="J3106" s="147"/>
      <c r="BE3106" s="151">
        <v>2402</v>
      </c>
      <c r="BF3106" s="164">
        <f t="shared" si="1117"/>
        <v>15.366399999999352</v>
      </c>
      <c r="BG3106" s="177">
        <f t="shared" si="1118"/>
        <v>3.1579230874665715E-2</v>
      </c>
      <c r="BH3106" s="178">
        <f t="shared" si="1119"/>
        <v>7.2475135355125342E-5</v>
      </c>
      <c r="BI3106" s="179">
        <f t="shared" si="1120"/>
        <v>7.2475135355125342E-5</v>
      </c>
      <c r="BJ3106" s="179" t="str">
        <f t="shared" si="1116"/>
        <v/>
      </c>
    </row>
    <row r="3107" spans="2:62" ht="20.100000000000001" customHeight="1" x14ac:dyDescent="0.25">
      <c r="B3107" s="147"/>
      <c r="C3107" s="147"/>
      <c r="D3107" s="147"/>
      <c r="E3107" s="147"/>
      <c r="F3107" s="147"/>
      <c r="G3107" s="147"/>
      <c r="H3107" s="147"/>
      <c r="I3107" s="147"/>
      <c r="J3107" s="147"/>
      <c r="BE3107" s="151">
        <v>2403</v>
      </c>
      <c r="BF3107" s="164">
        <f t="shared" si="1117"/>
        <v>15.372799999999351</v>
      </c>
      <c r="BG3107" s="177">
        <f t="shared" si="1118"/>
        <v>3.1506755739310589E-2</v>
      </c>
      <c r="BH3107" s="178">
        <f t="shared" si="1119"/>
        <v>7.2318815825714311E-5</v>
      </c>
      <c r="BI3107" s="179">
        <f t="shared" si="1120"/>
        <v>7.2318815825714311E-5</v>
      </c>
      <c r="BJ3107" s="179" t="str">
        <f t="shared" si="1116"/>
        <v/>
      </c>
    </row>
    <row r="3108" spans="2:62" ht="20.100000000000001" customHeight="1" x14ac:dyDescent="0.25">
      <c r="B3108" s="147"/>
      <c r="C3108" s="147"/>
      <c r="D3108" s="147"/>
      <c r="E3108" s="147"/>
      <c r="F3108" s="147"/>
      <c r="G3108" s="147"/>
      <c r="H3108" s="147"/>
      <c r="I3108" s="147"/>
      <c r="J3108" s="147"/>
      <c r="BE3108" s="151">
        <v>2404</v>
      </c>
      <c r="BF3108" s="164">
        <f t="shared" si="1117"/>
        <v>15.379199999999351</v>
      </c>
      <c r="BG3108" s="177">
        <f t="shared" si="1118"/>
        <v>3.1434436923484875E-2</v>
      </c>
      <c r="BH3108" s="178">
        <f t="shared" si="1119"/>
        <v>7.216280220197907E-5</v>
      </c>
      <c r="BI3108" s="179">
        <f t="shared" si="1120"/>
        <v>7.216280220197907E-5</v>
      </c>
      <c r="BJ3108" s="179" t="str">
        <f t="shared" si="1116"/>
        <v/>
      </c>
    </row>
    <row r="3109" spans="2:62" ht="20.100000000000001" customHeight="1" x14ac:dyDescent="0.25">
      <c r="B3109" s="147"/>
      <c r="C3109" s="147"/>
      <c r="D3109" s="147"/>
      <c r="E3109" s="147"/>
      <c r="F3109" s="147"/>
      <c r="G3109" s="147"/>
      <c r="H3109" s="147"/>
      <c r="I3109" s="147"/>
      <c r="J3109" s="147"/>
      <c r="BE3109" s="151">
        <v>2405</v>
      </c>
      <c r="BF3109" s="164">
        <f t="shared" si="1117"/>
        <v>15.38559999999935</v>
      </c>
      <c r="BG3109" s="177">
        <f t="shared" si="1118"/>
        <v>3.1362274121282896E-2</v>
      </c>
      <c r="BH3109" s="178">
        <f t="shared" si="1119"/>
        <v>7.2007093984714776E-5</v>
      </c>
      <c r="BI3109" s="179">
        <f t="shared" si="1120"/>
        <v>7.2007093984714776E-5</v>
      </c>
      <c r="BJ3109" s="179" t="str">
        <f t="shared" si="1116"/>
        <v/>
      </c>
    </row>
    <row r="3110" spans="2:62" ht="20.100000000000001" customHeight="1" x14ac:dyDescent="0.25">
      <c r="B3110" s="147"/>
      <c r="C3110" s="147"/>
      <c r="D3110" s="147"/>
      <c r="E3110" s="147"/>
      <c r="F3110" s="147"/>
      <c r="G3110" s="147"/>
      <c r="H3110" s="147"/>
      <c r="I3110" s="147"/>
      <c r="J3110" s="147"/>
      <c r="BE3110" s="151">
        <v>2406</v>
      </c>
      <c r="BF3110" s="164">
        <f t="shared" si="1117"/>
        <v>15.391999999999349</v>
      </c>
      <c r="BG3110" s="177">
        <f t="shared" si="1118"/>
        <v>3.1290267027298181E-2</v>
      </c>
      <c r="BH3110" s="178">
        <f t="shared" si="1119"/>
        <v>7.1851690675545782E-5</v>
      </c>
      <c r="BI3110" s="179">
        <f t="shared" si="1120"/>
        <v>7.1851690675545782E-5</v>
      </c>
      <c r="BJ3110" s="179" t="str">
        <f t="shared" si="1116"/>
        <v/>
      </c>
    </row>
    <row r="3111" spans="2:62" ht="20.100000000000001" customHeight="1" x14ac:dyDescent="0.25">
      <c r="B3111" s="147"/>
      <c r="C3111" s="147"/>
      <c r="D3111" s="147"/>
      <c r="E3111" s="147"/>
      <c r="F3111" s="147"/>
      <c r="G3111" s="147"/>
      <c r="H3111" s="147"/>
      <c r="I3111" s="147"/>
      <c r="J3111" s="147"/>
      <c r="BE3111" s="151">
        <v>2407</v>
      </c>
      <c r="BF3111" s="164">
        <f t="shared" si="1117"/>
        <v>15.398399999999349</v>
      </c>
      <c r="BG3111" s="177">
        <f t="shared" si="1118"/>
        <v>3.1218415336622635E-2</v>
      </c>
      <c r="BH3111" s="178">
        <f t="shared" si="1119"/>
        <v>7.1696591776453794E-5</v>
      </c>
      <c r="BI3111" s="179">
        <f t="shared" si="1120"/>
        <v>7.1696591776453794E-5</v>
      </c>
      <c r="BJ3111" s="179" t="str">
        <f t="shared" si="1116"/>
        <v/>
      </c>
    </row>
    <row r="3112" spans="2:62" ht="20.100000000000001" customHeight="1" x14ac:dyDescent="0.25">
      <c r="B3112" s="147"/>
      <c r="C3112" s="147"/>
      <c r="D3112" s="147"/>
      <c r="E3112" s="147"/>
      <c r="F3112" s="147"/>
      <c r="G3112" s="147"/>
      <c r="H3112" s="147"/>
      <c r="I3112" s="147"/>
      <c r="J3112" s="147"/>
      <c r="BE3112" s="151">
        <v>2408</v>
      </c>
      <c r="BF3112" s="164">
        <f t="shared" si="1117"/>
        <v>15.404799999999348</v>
      </c>
      <c r="BG3112" s="177">
        <f t="shared" si="1118"/>
        <v>3.1146718744846182E-2</v>
      </c>
      <c r="BH3112" s="178">
        <f t="shared" si="1119"/>
        <v>7.1541796789864609E-5</v>
      </c>
      <c r="BI3112" s="179">
        <f t="shared" si="1120"/>
        <v>7.1541796789864609E-5</v>
      </c>
      <c r="BJ3112" s="179" t="str">
        <f t="shared" si="1116"/>
        <v/>
      </c>
    </row>
    <row r="3113" spans="2:62" ht="20.100000000000001" customHeight="1" x14ac:dyDescent="0.25">
      <c r="B3113" s="147"/>
      <c r="C3113" s="147"/>
      <c r="D3113" s="147"/>
      <c r="E3113" s="147"/>
      <c r="F3113" s="147"/>
      <c r="G3113" s="147"/>
      <c r="H3113" s="147"/>
      <c r="I3113" s="147"/>
      <c r="J3113" s="147"/>
      <c r="BE3113" s="151">
        <v>2409</v>
      </c>
      <c r="BF3113" s="164">
        <f t="shared" si="1117"/>
        <v>15.411199999999347</v>
      </c>
      <c r="BG3113" s="177">
        <f t="shared" si="1118"/>
        <v>3.1075176948056317E-2</v>
      </c>
      <c r="BH3113" s="178">
        <f t="shared" si="1119"/>
        <v>7.1387305218661989E-5</v>
      </c>
      <c r="BI3113" s="179">
        <f t="shared" si="1120"/>
        <v>7.1387305218661989E-5</v>
      </c>
      <c r="BJ3113" s="179" t="str">
        <f t="shared" si="1116"/>
        <v/>
      </c>
    </row>
    <row r="3114" spans="2:62" ht="20.100000000000001" customHeight="1" x14ac:dyDescent="0.25">
      <c r="B3114" s="147"/>
      <c r="C3114" s="147"/>
      <c r="D3114" s="147"/>
      <c r="E3114" s="147"/>
      <c r="F3114" s="147"/>
      <c r="G3114" s="147"/>
      <c r="H3114" s="147"/>
      <c r="I3114" s="147"/>
      <c r="J3114" s="147"/>
      <c r="BE3114" s="151">
        <v>2410</v>
      </c>
      <c r="BF3114" s="164">
        <f t="shared" si="1117"/>
        <v>15.417599999999346</v>
      </c>
      <c r="BG3114" s="177">
        <f t="shared" si="1118"/>
        <v>3.1003789642837655E-2</v>
      </c>
      <c r="BH3114" s="178">
        <f t="shared" si="1119"/>
        <v>7.1233116566454813E-5</v>
      </c>
      <c r="BI3114" s="179">
        <f t="shared" si="1120"/>
        <v>7.1233116566454813E-5</v>
      </c>
      <c r="BJ3114" s="179" t="str">
        <f t="shared" si="1116"/>
        <v/>
      </c>
    </row>
    <row r="3115" spans="2:62" ht="20.100000000000001" customHeight="1" x14ac:dyDescent="0.25">
      <c r="B3115" s="147"/>
      <c r="C3115" s="147"/>
      <c r="D3115" s="147"/>
      <c r="E3115" s="147"/>
      <c r="F3115" s="147"/>
      <c r="G3115" s="147"/>
      <c r="H3115" s="147"/>
      <c r="I3115" s="147"/>
      <c r="J3115" s="147"/>
      <c r="BE3115" s="151">
        <v>2411</v>
      </c>
      <c r="BF3115" s="164">
        <f t="shared" si="1117"/>
        <v>15.423999999999346</v>
      </c>
      <c r="BG3115" s="177">
        <f t="shared" si="1118"/>
        <v>3.09325565262712E-2</v>
      </c>
      <c r="BH3115" s="178">
        <f t="shared" si="1119"/>
        <v>7.1079230336914406E-5</v>
      </c>
      <c r="BI3115" s="179">
        <f t="shared" si="1120"/>
        <v>7.1079230336914406E-5</v>
      </c>
      <c r="BJ3115" s="179" t="str">
        <f t="shared" si="1116"/>
        <v/>
      </c>
    </row>
    <row r="3116" spans="2:62" ht="20.100000000000001" customHeight="1" x14ac:dyDescent="0.25">
      <c r="B3116" s="147"/>
      <c r="C3116" s="147"/>
      <c r="D3116" s="147"/>
      <c r="E3116" s="147"/>
      <c r="F3116" s="147"/>
      <c r="G3116" s="147"/>
      <c r="H3116" s="147"/>
      <c r="I3116" s="147"/>
      <c r="J3116" s="147"/>
      <c r="BE3116" s="151">
        <v>2412</v>
      </c>
      <c r="BF3116" s="164">
        <f t="shared" si="1117"/>
        <v>15.430399999999345</v>
      </c>
      <c r="BG3116" s="177">
        <f t="shared" si="1118"/>
        <v>3.0861477295934286E-2</v>
      </c>
      <c r="BH3116" s="178">
        <f t="shared" si="1119"/>
        <v>7.0925646034628032E-5</v>
      </c>
      <c r="BI3116" s="179">
        <f t="shared" si="1120"/>
        <v>7.0925646034628032E-5</v>
      </c>
      <c r="BJ3116" s="179" t="str">
        <f t="shared" si="1116"/>
        <v/>
      </c>
    </row>
    <row r="3117" spans="2:62" ht="20.100000000000001" customHeight="1" x14ac:dyDescent="0.25">
      <c r="B3117" s="147"/>
      <c r="C3117" s="147"/>
      <c r="D3117" s="147"/>
      <c r="E3117" s="147"/>
      <c r="F3117" s="147"/>
      <c r="G3117" s="147"/>
      <c r="H3117" s="147"/>
      <c r="I3117" s="147"/>
      <c r="J3117" s="147"/>
      <c r="BE3117" s="151">
        <v>2413</v>
      </c>
      <c r="BF3117" s="164">
        <f t="shared" si="1117"/>
        <v>15.436799999999344</v>
      </c>
      <c r="BG3117" s="177">
        <f t="shared" si="1118"/>
        <v>3.0790551649899658E-2</v>
      </c>
      <c r="BH3117" s="178">
        <f t="shared" si="1119"/>
        <v>7.0772363164380708E-5</v>
      </c>
      <c r="BI3117" s="179">
        <f t="shared" si="1120"/>
        <v>7.0772363164380708E-5</v>
      </c>
      <c r="BJ3117" s="179" t="str">
        <f t="shared" si="1116"/>
        <v/>
      </c>
    </row>
    <row r="3118" spans="2:62" ht="20.100000000000001" customHeight="1" x14ac:dyDescent="0.25">
      <c r="B3118" s="147"/>
      <c r="C3118" s="147"/>
      <c r="D3118" s="147"/>
      <c r="E3118" s="147"/>
      <c r="F3118" s="147"/>
      <c r="G3118" s="147"/>
      <c r="H3118" s="147"/>
      <c r="I3118" s="147"/>
      <c r="J3118" s="147"/>
      <c r="BE3118" s="151">
        <v>2414</v>
      </c>
      <c r="BF3118" s="164">
        <f t="shared" si="1117"/>
        <v>15.443199999999344</v>
      </c>
      <c r="BG3118" s="177">
        <f t="shared" si="1118"/>
        <v>3.0719779286735277E-2</v>
      </c>
      <c r="BH3118" s="178">
        <f t="shared" si="1119"/>
        <v>7.0619381231522976E-5</v>
      </c>
      <c r="BI3118" s="179">
        <f t="shared" si="1120"/>
        <v>7.0619381231522976E-5</v>
      </c>
      <c r="BJ3118" s="179" t="str">
        <f t="shared" si="1116"/>
        <v/>
      </c>
    </row>
    <row r="3119" spans="2:62" ht="20.100000000000001" customHeight="1" x14ac:dyDescent="0.25">
      <c r="B3119" s="147"/>
      <c r="C3119" s="147"/>
      <c r="D3119" s="147"/>
      <c r="E3119" s="147"/>
      <c r="F3119" s="147"/>
      <c r="G3119" s="147"/>
      <c r="H3119" s="147"/>
      <c r="I3119" s="147"/>
      <c r="J3119" s="147"/>
      <c r="BE3119" s="151">
        <v>2415</v>
      </c>
      <c r="BF3119" s="164">
        <f t="shared" si="1117"/>
        <v>15.449599999999343</v>
      </c>
      <c r="BG3119" s="177">
        <f t="shared" si="1118"/>
        <v>3.0649159905503754E-2</v>
      </c>
      <c r="BH3119" s="178">
        <f t="shared" si="1119"/>
        <v>7.0466699741911915E-5</v>
      </c>
      <c r="BI3119" s="179">
        <f t="shared" si="1120"/>
        <v>7.0466699741911915E-5</v>
      </c>
      <c r="BJ3119" s="179" t="str">
        <f t="shared" si="1116"/>
        <v/>
      </c>
    </row>
    <row r="3120" spans="2:62" ht="20.100000000000001" customHeight="1" x14ac:dyDescent="0.25">
      <c r="B3120" s="147"/>
      <c r="C3120" s="147"/>
      <c r="D3120" s="147"/>
      <c r="E3120" s="147"/>
      <c r="F3120" s="147"/>
      <c r="G3120" s="147"/>
      <c r="H3120" s="147"/>
      <c r="I3120" s="147"/>
      <c r="J3120" s="147"/>
      <c r="BE3120" s="151">
        <v>2416</v>
      </c>
      <c r="BF3120" s="164">
        <f t="shared" si="1117"/>
        <v>15.455999999999342</v>
      </c>
      <c r="BG3120" s="177">
        <f t="shared" si="1118"/>
        <v>3.0578693205761842E-2</v>
      </c>
      <c r="BH3120" s="178">
        <f t="shared" si="1119"/>
        <v>7.0314318201963183E-5</v>
      </c>
      <c r="BI3120" s="179">
        <f t="shared" si="1120"/>
        <v>7.0314318201963183E-5</v>
      </c>
      <c r="BJ3120" s="179" t="str">
        <f t="shared" si="1116"/>
        <v/>
      </c>
    </row>
    <row r="3121" spans="2:62" ht="20.100000000000001" customHeight="1" x14ac:dyDescent="0.25">
      <c r="B3121" s="147"/>
      <c r="C3121" s="147"/>
      <c r="D3121" s="147"/>
      <c r="E3121" s="147"/>
      <c r="F3121" s="147"/>
      <c r="G3121" s="147"/>
      <c r="H3121" s="147"/>
      <c r="I3121" s="147"/>
      <c r="J3121" s="147"/>
      <c r="BE3121" s="151">
        <v>2417</v>
      </c>
      <c r="BF3121" s="164">
        <f t="shared" si="1117"/>
        <v>15.462399999999342</v>
      </c>
      <c r="BG3121" s="177">
        <f t="shared" si="1118"/>
        <v>3.0508378887559879E-2</v>
      </c>
      <c r="BH3121" s="178">
        <f t="shared" si="1119"/>
        <v>7.0162236118449794E-5</v>
      </c>
      <c r="BI3121" s="179">
        <f t="shared" si="1120"/>
        <v>7.0162236118449794E-5</v>
      </c>
      <c r="BJ3121" s="179" t="str">
        <f t="shared" si="1116"/>
        <v/>
      </c>
    </row>
    <row r="3122" spans="2:62" ht="20.100000000000001" customHeight="1" x14ac:dyDescent="0.25">
      <c r="B3122" s="147"/>
      <c r="C3122" s="147"/>
      <c r="D3122" s="147"/>
      <c r="E3122" s="147"/>
      <c r="F3122" s="147"/>
      <c r="G3122" s="147"/>
      <c r="H3122" s="147"/>
      <c r="I3122" s="147"/>
      <c r="J3122" s="147"/>
      <c r="BE3122" s="151">
        <v>2418</v>
      </c>
      <c r="BF3122" s="164">
        <f t="shared" si="1117"/>
        <v>15.468799999999341</v>
      </c>
      <c r="BG3122" s="177">
        <f t="shared" si="1118"/>
        <v>3.0438216651441429E-2</v>
      </c>
      <c r="BH3122" s="178">
        <f t="shared" si="1119"/>
        <v>7.0010452998675587E-5</v>
      </c>
      <c r="BI3122" s="179">
        <f t="shared" si="1120"/>
        <v>7.0010452998675587E-5</v>
      </c>
      <c r="BJ3122" s="179" t="str">
        <f t="shared" si="1116"/>
        <v/>
      </c>
    </row>
    <row r="3123" spans="2:62" ht="20.100000000000001" customHeight="1" x14ac:dyDescent="0.25">
      <c r="B3123" s="147"/>
      <c r="C3123" s="147"/>
      <c r="D3123" s="147"/>
      <c r="E3123" s="147"/>
      <c r="F3123" s="147"/>
      <c r="G3123" s="147"/>
      <c r="H3123" s="147"/>
      <c r="I3123" s="147"/>
      <c r="J3123" s="147"/>
      <c r="BE3123" s="151">
        <v>2419</v>
      </c>
      <c r="BF3123" s="164">
        <f t="shared" si="1117"/>
        <v>15.47519999999934</v>
      </c>
      <c r="BG3123" s="177">
        <f t="shared" si="1118"/>
        <v>3.0368206198442754E-2</v>
      </c>
      <c r="BH3123" s="178">
        <f t="shared" si="1119"/>
        <v>6.985896835044747E-5</v>
      </c>
      <c r="BI3123" s="179">
        <f t="shared" si="1120"/>
        <v>6.985896835044747E-5</v>
      </c>
      <c r="BJ3123" s="179" t="str">
        <f t="shared" si="1116"/>
        <v/>
      </c>
    </row>
    <row r="3124" spans="2:62" ht="20.100000000000001" customHeight="1" x14ac:dyDescent="0.25">
      <c r="B3124" s="147"/>
      <c r="C3124" s="147"/>
      <c r="D3124" s="147"/>
      <c r="E3124" s="147"/>
      <c r="F3124" s="147"/>
      <c r="G3124" s="147"/>
      <c r="H3124" s="147"/>
      <c r="I3124" s="147"/>
      <c r="J3124" s="147"/>
      <c r="BE3124" s="151">
        <v>2420</v>
      </c>
      <c r="BF3124" s="164">
        <f t="shared" si="1117"/>
        <v>15.481599999999339</v>
      </c>
      <c r="BG3124" s="177">
        <f t="shared" si="1118"/>
        <v>3.0298347230092306E-2</v>
      </c>
      <c r="BH3124" s="178">
        <f t="shared" si="1119"/>
        <v>6.9707781682148279E-5</v>
      </c>
      <c r="BI3124" s="179">
        <f t="shared" si="1120"/>
        <v>6.9707781682148279E-5</v>
      </c>
      <c r="BJ3124" s="179" t="str">
        <f t="shared" si="1116"/>
        <v/>
      </c>
    </row>
    <row r="3125" spans="2:62" ht="20.100000000000001" customHeight="1" x14ac:dyDescent="0.25">
      <c r="B3125" s="147"/>
      <c r="C3125" s="147"/>
      <c r="D3125" s="147"/>
      <c r="E3125" s="147"/>
      <c r="F3125" s="147"/>
      <c r="G3125" s="147"/>
      <c r="H3125" s="147"/>
      <c r="I3125" s="147"/>
      <c r="J3125" s="147"/>
      <c r="BE3125" s="151">
        <v>2421</v>
      </c>
      <c r="BF3125" s="164">
        <f t="shared" si="1117"/>
        <v>15.487999999999339</v>
      </c>
      <c r="BG3125" s="177">
        <f t="shared" si="1118"/>
        <v>3.0228639448410158E-2</v>
      </c>
      <c r="BH3125" s="178">
        <f t="shared" si="1119"/>
        <v>6.9556892502400242E-5</v>
      </c>
      <c r="BI3125" s="179">
        <f t="shared" si="1120"/>
        <v>6.9556892502400242E-5</v>
      </c>
      <c r="BJ3125" s="179" t="str">
        <f t="shared" si="1116"/>
        <v/>
      </c>
    </row>
    <row r="3126" spans="2:62" ht="20.100000000000001" customHeight="1" x14ac:dyDescent="0.25">
      <c r="B3126" s="147"/>
      <c r="C3126" s="147"/>
      <c r="D3126" s="147"/>
      <c r="E3126" s="147"/>
      <c r="F3126" s="147"/>
      <c r="G3126" s="147"/>
      <c r="H3126" s="147"/>
      <c r="I3126" s="147"/>
      <c r="J3126" s="147"/>
      <c r="BE3126" s="151">
        <v>2422</v>
      </c>
      <c r="BF3126" s="164">
        <f t="shared" si="1117"/>
        <v>15.494399999999338</v>
      </c>
      <c r="BG3126" s="177">
        <f t="shared" si="1118"/>
        <v>3.0159082555907758E-2</v>
      </c>
      <c r="BH3126" s="178">
        <f t="shared" si="1119"/>
        <v>6.9406300320616621E-5</v>
      </c>
      <c r="BI3126" s="179">
        <f t="shared" si="1120"/>
        <v>6.9406300320616621E-5</v>
      </c>
      <c r="BJ3126" s="179" t="str">
        <f t="shared" si="1116"/>
        <v/>
      </c>
    </row>
    <row r="3127" spans="2:62" ht="20.100000000000001" customHeight="1" x14ac:dyDescent="0.25">
      <c r="B3127" s="147"/>
      <c r="C3127" s="147"/>
      <c r="D3127" s="147"/>
      <c r="E3127" s="147"/>
      <c r="F3127" s="147"/>
      <c r="G3127" s="147"/>
      <c r="H3127" s="147"/>
      <c r="I3127" s="147"/>
      <c r="J3127" s="147"/>
      <c r="BE3127" s="151">
        <v>2423</v>
      </c>
      <c r="BF3127" s="164">
        <f t="shared" si="1117"/>
        <v>15.500799999999337</v>
      </c>
      <c r="BG3127" s="177">
        <f t="shared" si="1118"/>
        <v>3.0089676255587141E-2</v>
      </c>
      <c r="BH3127" s="178">
        <f t="shared" si="1119"/>
        <v>6.9256004646585378E-5</v>
      </c>
      <c r="BI3127" s="179">
        <f t="shared" si="1120"/>
        <v>6.9256004646585378E-5</v>
      </c>
      <c r="BJ3127" s="179" t="str">
        <f t="shared" si="1116"/>
        <v/>
      </c>
    </row>
    <row r="3128" spans="2:62" ht="20.100000000000001" customHeight="1" x14ac:dyDescent="0.25">
      <c r="B3128" s="147"/>
      <c r="C3128" s="147"/>
      <c r="D3128" s="147"/>
      <c r="E3128" s="147"/>
      <c r="F3128" s="147"/>
      <c r="G3128" s="147"/>
      <c r="H3128" s="147"/>
      <c r="I3128" s="147"/>
      <c r="J3128" s="147"/>
      <c r="BE3128" s="151">
        <v>2424</v>
      </c>
      <c r="BF3128" s="164">
        <f t="shared" si="1117"/>
        <v>15.507199999999337</v>
      </c>
      <c r="BG3128" s="177">
        <f t="shared" si="1118"/>
        <v>3.0020420250940556E-2</v>
      </c>
      <c r="BH3128" s="178">
        <f t="shared" si="1119"/>
        <v>6.9106004990458769E-5</v>
      </c>
      <c r="BI3128" s="179">
        <f t="shared" si="1120"/>
        <v>6.9106004990458769E-5</v>
      </c>
      <c r="BJ3128" s="179" t="str">
        <f t="shared" si="1116"/>
        <v/>
      </c>
    </row>
    <row r="3129" spans="2:62" ht="20.100000000000001" customHeight="1" x14ac:dyDescent="0.25">
      <c r="B3129" s="147"/>
      <c r="C3129" s="147"/>
      <c r="D3129" s="147"/>
      <c r="E3129" s="147"/>
      <c r="F3129" s="147"/>
      <c r="G3129" s="147"/>
      <c r="H3129" s="147"/>
      <c r="I3129" s="147"/>
      <c r="J3129" s="147"/>
      <c r="BE3129" s="151">
        <v>2425</v>
      </c>
      <c r="BF3129" s="164">
        <f t="shared" si="1117"/>
        <v>15.513599999999336</v>
      </c>
      <c r="BG3129" s="177">
        <f t="shared" si="1118"/>
        <v>2.9951314245950097E-2</v>
      </c>
      <c r="BH3129" s="178">
        <f t="shared" si="1119"/>
        <v>6.8956300863096814E-5</v>
      </c>
      <c r="BI3129" s="179">
        <f t="shared" si="1120"/>
        <v>6.8956300863096814E-5</v>
      </c>
      <c r="BJ3129" s="179" t="str">
        <f t="shared" si="1116"/>
        <v/>
      </c>
    </row>
    <row r="3130" spans="2:62" ht="20.100000000000001" customHeight="1" x14ac:dyDescent="0.25">
      <c r="B3130" s="147"/>
      <c r="C3130" s="147"/>
      <c r="D3130" s="147"/>
      <c r="E3130" s="147"/>
      <c r="F3130" s="147"/>
      <c r="G3130" s="147"/>
      <c r="H3130" s="147"/>
      <c r="I3130" s="147"/>
      <c r="J3130" s="147"/>
      <c r="BE3130" s="151">
        <v>2426</v>
      </c>
      <c r="BF3130" s="164">
        <f t="shared" si="1117"/>
        <v>15.519999999999335</v>
      </c>
      <c r="BG3130" s="177">
        <f t="shared" si="1118"/>
        <v>2.9882357945087E-2</v>
      </c>
      <c r="BH3130" s="178">
        <f t="shared" si="1119"/>
        <v>6.8806891775751583E-5</v>
      </c>
      <c r="BI3130" s="179">
        <f t="shared" si="1120"/>
        <v>6.8806891775751583E-5</v>
      </c>
      <c r="BJ3130" s="179" t="str">
        <f t="shared" si="1116"/>
        <v/>
      </c>
    </row>
    <row r="3131" spans="2:62" ht="20.100000000000001" customHeight="1" x14ac:dyDescent="0.25">
      <c r="B3131" s="147"/>
      <c r="C3131" s="147"/>
      <c r="D3131" s="147"/>
      <c r="E3131" s="147"/>
      <c r="F3131" s="147"/>
      <c r="G3131" s="147"/>
      <c r="H3131" s="147"/>
      <c r="I3131" s="147"/>
      <c r="J3131" s="147"/>
      <c r="BE3131" s="151">
        <v>2427</v>
      </c>
      <c r="BF3131" s="164">
        <f t="shared" si="1117"/>
        <v>15.526399999999335</v>
      </c>
      <c r="BG3131" s="177">
        <f t="shared" si="1118"/>
        <v>2.9813551053311248E-2</v>
      </c>
      <c r="BH3131" s="178">
        <f t="shared" si="1119"/>
        <v>6.8657777240112294E-5</v>
      </c>
      <c r="BI3131" s="179">
        <f t="shared" si="1120"/>
        <v>6.8657777240112294E-5</v>
      </c>
      <c r="BJ3131" s="179" t="str">
        <f t="shared" si="1116"/>
        <v/>
      </c>
    </row>
    <row r="3132" spans="2:62" ht="20.100000000000001" customHeight="1" x14ac:dyDescent="0.25">
      <c r="B3132" s="147"/>
      <c r="C3132" s="147"/>
      <c r="D3132" s="147"/>
      <c r="E3132" s="147"/>
      <c r="F3132" s="147"/>
      <c r="G3132" s="147"/>
      <c r="H3132" s="147"/>
      <c r="I3132" s="147"/>
      <c r="J3132" s="147"/>
      <c r="BE3132" s="151">
        <v>2428</v>
      </c>
      <c r="BF3132" s="164">
        <f t="shared" si="1117"/>
        <v>15.532799999999334</v>
      </c>
      <c r="BG3132" s="177">
        <f t="shared" si="1118"/>
        <v>2.9744893276071136E-2</v>
      </c>
      <c r="BH3132" s="178">
        <f t="shared" si="1119"/>
        <v>6.8508956768464913E-5</v>
      </c>
      <c r="BI3132" s="179">
        <f t="shared" si="1120"/>
        <v>6.8508956768464913E-5</v>
      </c>
      <c r="BJ3132" s="179" t="str">
        <f t="shared" si="1116"/>
        <v/>
      </c>
    </row>
    <row r="3133" spans="2:62" ht="20.100000000000001" customHeight="1" x14ac:dyDescent="0.25">
      <c r="B3133" s="147"/>
      <c r="C3133" s="147"/>
      <c r="D3133" s="147"/>
      <c r="E3133" s="147"/>
      <c r="F3133" s="147"/>
      <c r="G3133" s="147"/>
      <c r="H3133" s="147"/>
      <c r="I3133" s="147"/>
      <c r="J3133" s="147"/>
      <c r="BE3133" s="151">
        <v>2429</v>
      </c>
      <c r="BF3133" s="164">
        <f t="shared" si="1117"/>
        <v>15.539199999999333</v>
      </c>
      <c r="BG3133" s="177">
        <f t="shared" si="1118"/>
        <v>2.9676384319302671E-2</v>
      </c>
      <c r="BH3133" s="178">
        <f t="shared" si="1119"/>
        <v>6.8360429873601941E-5</v>
      </c>
      <c r="BI3133" s="179">
        <f t="shared" si="1120"/>
        <v>6.8360429873601941E-5</v>
      </c>
      <c r="BJ3133" s="179" t="str">
        <f t="shared" si="1116"/>
        <v/>
      </c>
    </row>
    <row r="3134" spans="2:62" ht="20.100000000000001" customHeight="1" x14ac:dyDescent="0.25">
      <c r="B3134" s="147"/>
      <c r="C3134" s="147"/>
      <c r="D3134" s="147"/>
      <c r="E3134" s="147"/>
      <c r="F3134" s="147"/>
      <c r="G3134" s="147"/>
      <c r="H3134" s="147"/>
      <c r="I3134" s="147"/>
      <c r="J3134" s="147"/>
      <c r="BE3134" s="151">
        <v>2430</v>
      </c>
      <c r="BF3134" s="164">
        <f t="shared" si="1117"/>
        <v>15.545599999999332</v>
      </c>
      <c r="BG3134" s="177">
        <f t="shared" si="1118"/>
        <v>2.9608023889429069E-2</v>
      </c>
      <c r="BH3134" s="178">
        <f t="shared" si="1119"/>
        <v>6.8212196068676706E-5</v>
      </c>
      <c r="BI3134" s="179">
        <f t="shared" si="1120"/>
        <v>6.8212196068676706E-5</v>
      </c>
      <c r="BJ3134" s="179" t="str">
        <f t="shared" si="1116"/>
        <v/>
      </c>
    </row>
    <row r="3135" spans="2:62" ht="20.100000000000001" customHeight="1" x14ac:dyDescent="0.25">
      <c r="B3135" s="147"/>
      <c r="C3135" s="147"/>
      <c r="D3135" s="147"/>
      <c r="E3135" s="147"/>
      <c r="F3135" s="147"/>
      <c r="G3135" s="147"/>
      <c r="H3135" s="147"/>
      <c r="I3135" s="147"/>
      <c r="J3135" s="147"/>
      <c r="BE3135" s="151">
        <v>2431</v>
      </c>
      <c r="BF3135" s="164">
        <f t="shared" si="1117"/>
        <v>15.551999999999332</v>
      </c>
      <c r="BG3135" s="177">
        <f t="shared" si="1118"/>
        <v>2.9539811693360393E-2</v>
      </c>
      <c r="BH3135" s="178">
        <f t="shared" si="1119"/>
        <v>6.8064254867526014E-5</v>
      </c>
      <c r="BI3135" s="179">
        <f t="shared" si="1120"/>
        <v>6.8064254867526014E-5</v>
      </c>
      <c r="BJ3135" s="179" t="str">
        <f t="shared" si="1116"/>
        <v/>
      </c>
    </row>
    <row r="3136" spans="2:62" ht="20.100000000000001" customHeight="1" x14ac:dyDescent="0.25">
      <c r="B3136" s="147"/>
      <c r="C3136" s="147"/>
      <c r="D3136" s="147"/>
      <c r="E3136" s="147"/>
      <c r="F3136" s="147"/>
      <c r="G3136" s="147"/>
      <c r="H3136" s="147"/>
      <c r="I3136" s="147"/>
      <c r="J3136" s="147"/>
      <c r="BE3136" s="151">
        <v>2432</v>
      </c>
      <c r="BF3136" s="164">
        <f t="shared" si="1117"/>
        <v>15.558399999999331</v>
      </c>
      <c r="BG3136" s="177">
        <f t="shared" si="1118"/>
        <v>2.9471747438492867E-2</v>
      </c>
      <c r="BH3136" s="178">
        <f t="shared" si="1119"/>
        <v>6.7916605784323208E-5</v>
      </c>
      <c r="BI3136" s="179">
        <f t="shared" si="1120"/>
        <v>6.7916605784323208E-5</v>
      </c>
      <c r="BJ3136" s="179" t="str">
        <f t="shared" si="1116"/>
        <v/>
      </c>
    </row>
    <row r="3137" spans="2:62" ht="20.100000000000001" customHeight="1" x14ac:dyDescent="0.25">
      <c r="B3137" s="147"/>
      <c r="C3137" s="147"/>
      <c r="D3137" s="147"/>
      <c r="E3137" s="147"/>
      <c r="F3137" s="147"/>
      <c r="G3137" s="147"/>
      <c r="H3137" s="147"/>
      <c r="I3137" s="147"/>
      <c r="J3137" s="147"/>
      <c r="BE3137" s="151">
        <v>2433</v>
      </c>
      <c r="BF3137" s="164">
        <f t="shared" si="1117"/>
        <v>15.56479999999933</v>
      </c>
      <c r="BG3137" s="177">
        <f t="shared" si="1118"/>
        <v>2.9403830832708543E-2</v>
      </c>
      <c r="BH3137" s="178">
        <f t="shared" si="1119"/>
        <v>6.7769248333838378E-5</v>
      </c>
      <c r="BI3137" s="179">
        <f t="shared" si="1120"/>
        <v>6.7769248333838378E-5</v>
      </c>
      <c r="BJ3137" s="179" t="str">
        <f t="shared" ref="BJ3137:BJ3200" si="1121">IF($BG3137&lt;(1-$BC$717),$BH3137,"")</f>
        <v/>
      </c>
    </row>
    <row r="3138" spans="2:62" ht="20.100000000000001" customHeight="1" x14ac:dyDescent="0.25">
      <c r="B3138" s="147"/>
      <c r="C3138" s="147"/>
      <c r="D3138" s="147"/>
      <c r="E3138" s="147"/>
      <c r="F3138" s="147"/>
      <c r="G3138" s="147"/>
      <c r="H3138" s="147"/>
      <c r="I3138" s="147"/>
      <c r="J3138" s="147"/>
      <c r="BE3138" s="151">
        <v>2434</v>
      </c>
      <c r="BF3138" s="164">
        <f t="shared" ref="BF3138:BF3201" si="1122">BF3137+$BI$702</f>
        <v>15.57119999999933</v>
      </c>
      <c r="BG3138" s="177">
        <f t="shared" ref="BG3138:BG3201" si="1123">_xlfn.CHISQ.DIST.RT(BF3138,7)</f>
        <v>2.9336061584374705E-2</v>
      </c>
      <c r="BH3138" s="178">
        <f t="shared" ref="BH3138:BH3201" si="1124">BG3138-BG3139</f>
        <v>6.7622182031306516E-5</v>
      </c>
      <c r="BI3138" s="179">
        <f t="shared" ref="BI3138:BI3201" si="1125">IF(BG3138&lt;(1-$BC$709),BH3138,"")</f>
        <v>6.7622182031306516E-5</v>
      </c>
      <c r="BJ3138" s="179" t="str">
        <f t="shared" si="1121"/>
        <v/>
      </c>
    </row>
    <row r="3139" spans="2:62" ht="20.100000000000001" customHeight="1" x14ac:dyDescent="0.25">
      <c r="B3139" s="147"/>
      <c r="C3139" s="147"/>
      <c r="D3139" s="147"/>
      <c r="E3139" s="147"/>
      <c r="F3139" s="147"/>
      <c r="G3139" s="147"/>
      <c r="H3139" s="147"/>
      <c r="I3139" s="147"/>
      <c r="J3139" s="147"/>
      <c r="BE3139" s="151">
        <v>2435</v>
      </c>
      <c r="BF3139" s="164">
        <f t="shared" si="1122"/>
        <v>15.577599999999329</v>
      </c>
      <c r="BG3139" s="177">
        <f t="shared" si="1123"/>
        <v>2.9268439402343398E-2</v>
      </c>
      <c r="BH3139" s="178">
        <f t="shared" si="1124"/>
        <v>6.7475406392427523E-5</v>
      </c>
      <c r="BI3139" s="179">
        <f t="shared" si="1125"/>
        <v>6.7475406392427523E-5</v>
      </c>
      <c r="BJ3139" s="179" t="str">
        <f t="shared" si="1121"/>
        <v/>
      </c>
    </row>
    <row r="3140" spans="2:62" ht="20.100000000000001" customHeight="1" x14ac:dyDescent="0.25">
      <c r="B3140" s="147"/>
      <c r="C3140" s="147"/>
      <c r="D3140" s="147"/>
      <c r="E3140" s="147"/>
      <c r="F3140" s="147"/>
      <c r="G3140" s="147"/>
      <c r="H3140" s="147"/>
      <c r="I3140" s="147"/>
      <c r="J3140" s="147"/>
      <c r="BE3140" s="151">
        <v>2436</v>
      </c>
      <c r="BF3140" s="164">
        <f t="shared" si="1122"/>
        <v>15.583999999999328</v>
      </c>
      <c r="BG3140" s="177">
        <f t="shared" si="1123"/>
        <v>2.9200963995950971E-2</v>
      </c>
      <c r="BH3140" s="178">
        <f t="shared" si="1124"/>
        <v>6.7328920933501513E-5</v>
      </c>
      <c r="BI3140" s="179">
        <f t="shared" si="1125"/>
        <v>6.7328920933501513E-5</v>
      </c>
      <c r="BJ3140" s="179" t="str">
        <f t="shared" si="1121"/>
        <v/>
      </c>
    </row>
    <row r="3141" spans="2:62" ht="20.100000000000001" customHeight="1" x14ac:dyDescent="0.25">
      <c r="B3141" s="147"/>
      <c r="C3141" s="147"/>
      <c r="D3141" s="147"/>
      <c r="E3141" s="147"/>
      <c r="F3141" s="147"/>
      <c r="G3141" s="147"/>
      <c r="H3141" s="147"/>
      <c r="I3141" s="147"/>
      <c r="J3141" s="147"/>
      <c r="BE3141" s="151">
        <v>2437</v>
      </c>
      <c r="BF3141" s="164">
        <f t="shared" si="1122"/>
        <v>15.590399999999327</v>
      </c>
      <c r="BG3141" s="177">
        <f t="shared" si="1123"/>
        <v>2.9133635075017469E-2</v>
      </c>
      <c r="BH3141" s="178">
        <f t="shared" si="1124"/>
        <v>6.7182725171303914E-5</v>
      </c>
      <c r="BI3141" s="179">
        <f t="shared" si="1125"/>
        <v>6.7182725171303914E-5</v>
      </c>
      <c r="BJ3141" s="179" t="str">
        <f t="shared" si="1121"/>
        <v/>
      </c>
    </row>
    <row r="3142" spans="2:62" ht="20.100000000000001" customHeight="1" x14ac:dyDescent="0.25">
      <c r="B3142" s="147"/>
      <c r="C3142" s="147"/>
      <c r="D3142" s="147"/>
      <c r="E3142" s="147"/>
      <c r="F3142" s="147"/>
      <c r="G3142" s="147"/>
      <c r="H3142" s="147"/>
      <c r="I3142" s="147"/>
      <c r="J3142" s="147"/>
      <c r="BE3142" s="151">
        <v>2438</v>
      </c>
      <c r="BF3142" s="164">
        <f t="shared" si="1122"/>
        <v>15.596799999999327</v>
      </c>
      <c r="BG3142" s="177">
        <f t="shared" si="1123"/>
        <v>2.9066452349846165E-2</v>
      </c>
      <c r="BH3142" s="178">
        <f t="shared" si="1124"/>
        <v>6.7036818623029959E-5</v>
      </c>
      <c r="BI3142" s="179">
        <f t="shared" si="1125"/>
        <v>6.7036818623029959E-5</v>
      </c>
      <c r="BJ3142" s="179" t="str">
        <f t="shared" si="1121"/>
        <v/>
      </c>
    </row>
    <row r="3143" spans="2:62" ht="20.100000000000001" customHeight="1" x14ac:dyDescent="0.25">
      <c r="B3143" s="147"/>
      <c r="C3143" s="147"/>
      <c r="D3143" s="147"/>
      <c r="E3143" s="147"/>
      <c r="F3143" s="147"/>
      <c r="G3143" s="147"/>
      <c r="H3143" s="147"/>
      <c r="I3143" s="147"/>
      <c r="J3143" s="147"/>
      <c r="BE3143" s="151">
        <v>2439</v>
      </c>
      <c r="BF3143" s="164">
        <f t="shared" si="1122"/>
        <v>15.603199999999326</v>
      </c>
      <c r="BG3143" s="177">
        <f t="shared" si="1123"/>
        <v>2.8999415531223136E-2</v>
      </c>
      <c r="BH3143" s="178">
        <f t="shared" si="1124"/>
        <v>6.6891200806423051E-5</v>
      </c>
      <c r="BI3143" s="179">
        <f t="shared" si="1125"/>
        <v>6.6891200806423051E-5</v>
      </c>
      <c r="BJ3143" s="179" t="str">
        <f t="shared" si="1121"/>
        <v/>
      </c>
    </row>
    <row r="3144" spans="2:62" ht="20.100000000000001" customHeight="1" x14ac:dyDescent="0.25">
      <c r="B3144" s="147"/>
      <c r="C3144" s="147"/>
      <c r="D3144" s="147"/>
      <c r="E3144" s="147"/>
      <c r="F3144" s="147"/>
      <c r="G3144" s="147"/>
      <c r="H3144" s="147"/>
      <c r="I3144" s="147"/>
      <c r="J3144" s="147"/>
      <c r="BE3144" s="151">
        <v>2440</v>
      </c>
      <c r="BF3144" s="164">
        <f t="shared" si="1122"/>
        <v>15.609599999999325</v>
      </c>
      <c r="BG3144" s="177">
        <f t="shared" si="1123"/>
        <v>2.8932524330416712E-2</v>
      </c>
      <c r="BH3144" s="178">
        <f t="shared" si="1124"/>
        <v>6.674587123976089E-5</v>
      </c>
      <c r="BI3144" s="179">
        <f t="shared" si="1125"/>
        <v>6.674587123976089E-5</v>
      </c>
      <c r="BJ3144" s="179" t="str">
        <f t="shared" si="1121"/>
        <v/>
      </c>
    </row>
    <row r="3145" spans="2:62" ht="20.100000000000001" customHeight="1" x14ac:dyDescent="0.25">
      <c r="B3145" s="147"/>
      <c r="C3145" s="147"/>
      <c r="D3145" s="147"/>
      <c r="E3145" s="147"/>
      <c r="F3145" s="147"/>
      <c r="G3145" s="147"/>
      <c r="H3145" s="147"/>
      <c r="I3145" s="147"/>
      <c r="J3145" s="147"/>
      <c r="BE3145" s="151">
        <v>2441</v>
      </c>
      <c r="BF3145" s="164">
        <f t="shared" si="1122"/>
        <v>15.615999999999325</v>
      </c>
      <c r="BG3145" s="177">
        <f t="shared" si="1123"/>
        <v>2.8865778459176952E-2</v>
      </c>
      <c r="BH3145" s="178">
        <f t="shared" si="1124"/>
        <v>6.660082944184853E-5</v>
      </c>
      <c r="BI3145" s="179">
        <f t="shared" si="1125"/>
        <v>6.660082944184853E-5</v>
      </c>
      <c r="BJ3145" s="179" t="str">
        <f t="shared" si="1121"/>
        <v/>
      </c>
    </row>
    <row r="3146" spans="2:62" ht="20.100000000000001" customHeight="1" x14ac:dyDescent="0.25">
      <c r="B3146" s="147"/>
      <c r="C3146" s="147"/>
      <c r="D3146" s="147"/>
      <c r="E3146" s="147"/>
      <c r="F3146" s="147"/>
      <c r="G3146" s="147"/>
      <c r="H3146" s="147"/>
      <c r="I3146" s="147"/>
      <c r="J3146" s="147"/>
      <c r="BE3146" s="151">
        <v>2442</v>
      </c>
      <c r="BF3146" s="164">
        <f t="shared" si="1122"/>
        <v>15.622399999999324</v>
      </c>
      <c r="BG3146" s="177">
        <f t="shared" si="1123"/>
        <v>2.8799177629735103E-2</v>
      </c>
      <c r="BH3146" s="178">
        <f t="shared" si="1124"/>
        <v>6.6456074931855319E-5</v>
      </c>
      <c r="BI3146" s="179">
        <f t="shared" si="1125"/>
        <v>6.6456074931855319E-5</v>
      </c>
      <c r="BJ3146" s="179" t="str">
        <f t="shared" si="1121"/>
        <v/>
      </c>
    </row>
    <row r="3147" spans="2:62" ht="20.100000000000001" customHeight="1" x14ac:dyDescent="0.25">
      <c r="B3147" s="147"/>
      <c r="C3147" s="147"/>
      <c r="D3147" s="147"/>
      <c r="E3147" s="147"/>
      <c r="F3147" s="147"/>
      <c r="G3147" s="147"/>
      <c r="H3147" s="147"/>
      <c r="I3147" s="147"/>
      <c r="J3147" s="147"/>
      <c r="BE3147" s="151">
        <v>2443</v>
      </c>
      <c r="BF3147" s="164">
        <f t="shared" si="1122"/>
        <v>15.628799999999323</v>
      </c>
      <c r="BG3147" s="177">
        <f t="shared" si="1123"/>
        <v>2.8732721554803248E-2</v>
      </c>
      <c r="BH3147" s="178">
        <f t="shared" si="1124"/>
        <v>6.6311607229606329E-5</v>
      </c>
      <c r="BI3147" s="179">
        <f t="shared" si="1125"/>
        <v>6.6311607229606329E-5</v>
      </c>
      <c r="BJ3147" s="179" t="str">
        <f t="shared" si="1121"/>
        <v/>
      </c>
    </row>
    <row r="3148" spans="2:62" ht="20.100000000000001" customHeight="1" x14ac:dyDescent="0.25">
      <c r="B3148" s="147"/>
      <c r="C3148" s="147"/>
      <c r="D3148" s="147"/>
      <c r="E3148" s="147"/>
      <c r="F3148" s="147"/>
      <c r="G3148" s="147"/>
      <c r="H3148" s="147"/>
      <c r="I3148" s="147"/>
      <c r="J3148" s="147"/>
      <c r="BE3148" s="151">
        <v>2444</v>
      </c>
      <c r="BF3148" s="164">
        <f t="shared" si="1122"/>
        <v>15.635199999999323</v>
      </c>
      <c r="BG3148" s="177">
        <f t="shared" si="1123"/>
        <v>2.8666409947573641E-2</v>
      </c>
      <c r="BH3148" s="178">
        <f t="shared" si="1124"/>
        <v>6.6167425855401946E-5</v>
      </c>
      <c r="BI3148" s="179">
        <f t="shared" si="1125"/>
        <v>6.6167425855401946E-5</v>
      </c>
      <c r="BJ3148" s="179" t="str">
        <f t="shared" si="1121"/>
        <v/>
      </c>
    </row>
    <row r="3149" spans="2:62" ht="20.100000000000001" customHeight="1" x14ac:dyDescent="0.25">
      <c r="B3149" s="147"/>
      <c r="C3149" s="147"/>
      <c r="D3149" s="147"/>
      <c r="E3149" s="147"/>
      <c r="F3149" s="147"/>
      <c r="G3149" s="147"/>
      <c r="H3149" s="147"/>
      <c r="I3149" s="147"/>
      <c r="J3149" s="147"/>
      <c r="BE3149" s="151">
        <v>2445</v>
      </c>
      <c r="BF3149" s="164">
        <f t="shared" si="1122"/>
        <v>15.641599999999322</v>
      </c>
      <c r="BG3149" s="177">
        <f t="shared" si="1123"/>
        <v>2.8600242521718239E-2</v>
      </c>
      <c r="BH3149" s="178">
        <f t="shared" si="1124"/>
        <v>6.6023530330028279E-5</v>
      </c>
      <c r="BI3149" s="179">
        <f t="shared" si="1125"/>
        <v>6.6023530330028279E-5</v>
      </c>
      <c r="BJ3149" s="179" t="str">
        <f t="shared" si="1121"/>
        <v/>
      </c>
    </row>
    <row r="3150" spans="2:62" ht="20.100000000000001" customHeight="1" x14ac:dyDescent="0.25">
      <c r="B3150" s="147"/>
      <c r="C3150" s="147"/>
      <c r="D3150" s="147"/>
      <c r="E3150" s="147"/>
      <c r="F3150" s="147"/>
      <c r="G3150" s="147"/>
      <c r="H3150" s="147"/>
      <c r="I3150" s="147"/>
      <c r="J3150" s="147"/>
      <c r="BE3150" s="151">
        <v>2446</v>
      </c>
      <c r="BF3150" s="164">
        <f t="shared" si="1122"/>
        <v>15.647999999999321</v>
      </c>
      <c r="BG3150" s="177">
        <f t="shared" si="1123"/>
        <v>2.8534218991388211E-2</v>
      </c>
      <c r="BH3150" s="178">
        <f t="shared" si="1124"/>
        <v>6.5879920174743284E-5</v>
      </c>
      <c r="BI3150" s="179">
        <f t="shared" si="1125"/>
        <v>6.5879920174743284E-5</v>
      </c>
      <c r="BJ3150" s="179" t="str">
        <f t="shared" si="1121"/>
        <v/>
      </c>
    </row>
    <row r="3151" spans="2:62" ht="20.100000000000001" customHeight="1" x14ac:dyDescent="0.25">
      <c r="B3151" s="147"/>
      <c r="C3151" s="147"/>
      <c r="D3151" s="147"/>
      <c r="E3151" s="147"/>
      <c r="F3151" s="147"/>
      <c r="G3151" s="147"/>
      <c r="H3151" s="147"/>
      <c r="I3151" s="147"/>
      <c r="J3151" s="147"/>
      <c r="BE3151" s="151">
        <v>2447</v>
      </c>
      <c r="BF3151" s="164">
        <f t="shared" si="1122"/>
        <v>15.65439999999932</v>
      </c>
      <c r="BG3151" s="177">
        <f t="shared" si="1123"/>
        <v>2.8468339071213468E-2</v>
      </c>
      <c r="BH3151" s="178">
        <f t="shared" si="1124"/>
        <v>6.5736594911363494E-5</v>
      </c>
      <c r="BI3151" s="179">
        <f t="shared" si="1125"/>
        <v>6.5736594911363494E-5</v>
      </c>
      <c r="BJ3151" s="179" t="str">
        <f t="shared" si="1121"/>
        <v/>
      </c>
    </row>
    <row r="3152" spans="2:62" ht="20.100000000000001" customHeight="1" x14ac:dyDescent="0.25">
      <c r="B3152" s="147"/>
      <c r="C3152" s="147"/>
      <c r="D3152" s="147"/>
      <c r="E3152" s="147"/>
      <c r="F3152" s="147"/>
      <c r="G3152" s="147"/>
      <c r="H3152" s="147"/>
      <c r="I3152" s="147"/>
      <c r="J3152" s="147"/>
      <c r="BE3152" s="151">
        <v>2448</v>
      </c>
      <c r="BF3152" s="164">
        <f t="shared" si="1122"/>
        <v>15.66079999999932</v>
      </c>
      <c r="BG3152" s="177">
        <f t="shared" si="1123"/>
        <v>2.8402602476302104E-2</v>
      </c>
      <c r="BH3152" s="178">
        <f t="shared" si="1124"/>
        <v>6.5593554062225862E-5</v>
      </c>
      <c r="BI3152" s="179">
        <f t="shared" si="1125"/>
        <v>6.5593554062225862E-5</v>
      </c>
      <c r="BJ3152" s="179" t="str">
        <f t="shared" si="1121"/>
        <v/>
      </c>
    </row>
    <row r="3153" spans="2:62" ht="20.100000000000001" customHeight="1" x14ac:dyDescent="0.25">
      <c r="B3153" s="147"/>
      <c r="C3153" s="147"/>
      <c r="D3153" s="147"/>
      <c r="E3153" s="147"/>
      <c r="F3153" s="147"/>
      <c r="G3153" s="147"/>
      <c r="H3153" s="147"/>
      <c r="I3153" s="147"/>
      <c r="J3153" s="147"/>
      <c r="BE3153" s="151">
        <v>2449</v>
      </c>
      <c r="BF3153" s="164">
        <f t="shared" si="1122"/>
        <v>15.667199999999319</v>
      </c>
      <c r="BG3153" s="177">
        <f t="shared" si="1123"/>
        <v>2.8337008922239879E-2</v>
      </c>
      <c r="BH3153" s="178">
        <f t="shared" si="1124"/>
        <v>6.5450797150069795E-5</v>
      </c>
      <c r="BI3153" s="179">
        <f t="shared" si="1125"/>
        <v>6.5450797150069795E-5</v>
      </c>
      <c r="BJ3153" s="179" t="str">
        <f t="shared" si="1121"/>
        <v/>
      </c>
    </row>
    <row r="3154" spans="2:62" ht="20.100000000000001" customHeight="1" x14ac:dyDescent="0.25">
      <c r="B3154" s="147"/>
      <c r="C3154" s="147"/>
      <c r="D3154" s="147"/>
      <c r="E3154" s="147"/>
      <c r="F3154" s="147"/>
      <c r="G3154" s="147"/>
      <c r="H3154" s="147"/>
      <c r="I3154" s="147"/>
      <c r="J3154" s="147"/>
      <c r="BE3154" s="151">
        <v>2450</v>
      </c>
      <c r="BF3154" s="164">
        <f t="shared" si="1122"/>
        <v>15.673599999999318</v>
      </c>
      <c r="BG3154" s="177">
        <f t="shared" si="1123"/>
        <v>2.8271558125089809E-2</v>
      </c>
      <c r="BH3154" s="178">
        <f t="shared" si="1124"/>
        <v>6.5308323698345938E-5</v>
      </c>
      <c r="BI3154" s="179">
        <f t="shared" si="1125"/>
        <v>6.5308323698345938E-5</v>
      </c>
      <c r="BJ3154" s="179" t="str">
        <f t="shared" si="1121"/>
        <v/>
      </c>
    </row>
    <row r="3155" spans="2:62" ht="20.100000000000001" customHeight="1" x14ac:dyDescent="0.25">
      <c r="B3155" s="147"/>
      <c r="C3155" s="147"/>
      <c r="D3155" s="147"/>
      <c r="E3155" s="147"/>
      <c r="F3155" s="147"/>
      <c r="G3155" s="147"/>
      <c r="H3155" s="147"/>
      <c r="I3155" s="147"/>
      <c r="J3155" s="147"/>
      <c r="BE3155" s="151">
        <v>2451</v>
      </c>
      <c r="BF3155" s="164">
        <f t="shared" si="1122"/>
        <v>15.679999999999318</v>
      </c>
      <c r="BG3155" s="177">
        <f t="shared" si="1123"/>
        <v>2.8206249801391463E-2</v>
      </c>
      <c r="BH3155" s="178">
        <f t="shared" si="1124"/>
        <v>6.5166133230827594E-5</v>
      </c>
      <c r="BI3155" s="179">
        <f t="shared" si="1125"/>
        <v>6.5166133230827594E-5</v>
      </c>
      <c r="BJ3155" s="179" t="str">
        <f t="shared" si="1121"/>
        <v/>
      </c>
    </row>
    <row r="3156" spans="2:62" ht="20.100000000000001" customHeight="1" x14ac:dyDescent="0.25">
      <c r="B3156" s="147"/>
      <c r="C3156" s="147"/>
      <c r="D3156" s="147"/>
      <c r="E3156" s="147"/>
      <c r="F3156" s="147"/>
      <c r="G3156" s="147"/>
      <c r="H3156" s="147"/>
      <c r="I3156" s="147"/>
      <c r="J3156" s="147"/>
      <c r="BE3156" s="151">
        <v>2452</v>
      </c>
      <c r="BF3156" s="164">
        <f t="shared" si="1122"/>
        <v>15.686399999999317</v>
      </c>
      <c r="BG3156" s="177">
        <f t="shared" si="1123"/>
        <v>2.8141083668160635E-2</v>
      </c>
      <c r="BH3156" s="178">
        <f t="shared" si="1124"/>
        <v>6.5024225271843178E-5</v>
      </c>
      <c r="BI3156" s="179">
        <f t="shared" si="1125"/>
        <v>6.5024225271843178E-5</v>
      </c>
      <c r="BJ3156" s="179" t="str">
        <f t="shared" si="1121"/>
        <v/>
      </c>
    </row>
    <row r="3157" spans="2:62" ht="20.100000000000001" customHeight="1" x14ac:dyDescent="0.25">
      <c r="B3157" s="147"/>
      <c r="C3157" s="147"/>
      <c r="D3157" s="147"/>
      <c r="E3157" s="147"/>
      <c r="F3157" s="147"/>
      <c r="G3157" s="147"/>
      <c r="H3157" s="147"/>
      <c r="I3157" s="147"/>
      <c r="J3157" s="147"/>
      <c r="BE3157" s="151">
        <v>2453</v>
      </c>
      <c r="BF3157" s="164">
        <f t="shared" si="1122"/>
        <v>15.692799999999316</v>
      </c>
      <c r="BG3157" s="177">
        <f t="shared" si="1123"/>
        <v>2.8076059442888792E-2</v>
      </c>
      <c r="BH3157" s="178">
        <f t="shared" si="1124"/>
        <v>6.4882599346241521E-5</v>
      </c>
      <c r="BI3157" s="179">
        <f t="shared" si="1125"/>
        <v>6.4882599346241521E-5</v>
      </c>
      <c r="BJ3157" s="179" t="str">
        <f t="shared" si="1121"/>
        <v/>
      </c>
    </row>
    <row r="3158" spans="2:62" ht="20.100000000000001" customHeight="1" x14ac:dyDescent="0.25">
      <c r="B3158" s="147"/>
      <c r="C3158" s="147"/>
      <c r="D3158" s="147"/>
      <c r="E3158" s="147"/>
      <c r="F3158" s="147"/>
      <c r="G3158" s="147"/>
      <c r="H3158" s="147"/>
      <c r="I3158" s="147"/>
      <c r="J3158" s="147"/>
      <c r="BE3158" s="151">
        <v>2454</v>
      </c>
      <c r="BF3158" s="164">
        <f t="shared" si="1122"/>
        <v>15.699199999999315</v>
      </c>
      <c r="BG3158" s="177">
        <f t="shared" si="1123"/>
        <v>2.8011176843542551E-2</v>
      </c>
      <c r="BH3158" s="178">
        <f t="shared" si="1124"/>
        <v>6.4741254979534119E-5</v>
      </c>
      <c r="BI3158" s="179">
        <f t="shared" si="1125"/>
        <v>6.4741254979534119E-5</v>
      </c>
      <c r="BJ3158" s="179" t="str">
        <f t="shared" si="1121"/>
        <v/>
      </c>
    </row>
    <row r="3159" spans="2:62" ht="20.100000000000001" customHeight="1" x14ac:dyDescent="0.25">
      <c r="B3159" s="147"/>
      <c r="C3159" s="147"/>
      <c r="D3159" s="147"/>
      <c r="E3159" s="147"/>
      <c r="F3159" s="147"/>
      <c r="G3159" s="147"/>
      <c r="H3159" s="147"/>
      <c r="I3159" s="147"/>
      <c r="J3159" s="147"/>
      <c r="BE3159" s="151">
        <v>2455</v>
      </c>
      <c r="BF3159" s="164">
        <f t="shared" si="1122"/>
        <v>15.705599999999315</v>
      </c>
      <c r="BG3159" s="177">
        <f t="shared" si="1123"/>
        <v>2.7946435588563016E-2</v>
      </c>
      <c r="BH3159" s="178">
        <f t="shared" si="1124"/>
        <v>6.4600191697447573E-5</v>
      </c>
      <c r="BI3159" s="179">
        <f t="shared" si="1125"/>
        <v>6.4600191697447573E-5</v>
      </c>
      <c r="BJ3159" s="179" t="str">
        <f t="shared" si="1121"/>
        <v/>
      </c>
    </row>
    <row r="3160" spans="2:62" ht="20.100000000000001" customHeight="1" x14ac:dyDescent="0.25">
      <c r="B3160" s="147"/>
      <c r="C3160" s="147"/>
      <c r="D3160" s="147"/>
      <c r="E3160" s="147"/>
      <c r="F3160" s="147"/>
      <c r="G3160" s="147"/>
      <c r="H3160" s="147"/>
      <c r="I3160" s="147"/>
      <c r="J3160" s="147"/>
      <c r="BE3160" s="151">
        <v>2456</v>
      </c>
      <c r="BF3160" s="164">
        <f t="shared" si="1122"/>
        <v>15.711999999999314</v>
      </c>
      <c r="BG3160" s="177">
        <f t="shared" si="1123"/>
        <v>2.7881835396865569E-2</v>
      </c>
      <c r="BH3160" s="178">
        <f t="shared" si="1124"/>
        <v>6.4459409026516867E-5</v>
      </c>
      <c r="BI3160" s="179">
        <f t="shared" si="1125"/>
        <v>6.4459409026516867E-5</v>
      </c>
      <c r="BJ3160" s="179" t="str">
        <f t="shared" si="1121"/>
        <v/>
      </c>
    </row>
    <row r="3161" spans="2:62" ht="20.100000000000001" customHeight="1" x14ac:dyDescent="0.25">
      <c r="B3161" s="147"/>
      <c r="C3161" s="147"/>
      <c r="D3161" s="147"/>
      <c r="E3161" s="147"/>
      <c r="F3161" s="147"/>
      <c r="G3161" s="147"/>
      <c r="H3161" s="147"/>
      <c r="I3161" s="147"/>
      <c r="J3161" s="147"/>
      <c r="BE3161" s="151">
        <v>2457</v>
      </c>
      <c r="BF3161" s="164">
        <f t="shared" si="1122"/>
        <v>15.718399999999313</v>
      </c>
      <c r="BG3161" s="177">
        <f t="shared" si="1123"/>
        <v>2.7817375987839052E-2</v>
      </c>
      <c r="BH3161" s="178">
        <f t="shared" si="1124"/>
        <v>6.4318906493516376E-5</v>
      </c>
      <c r="BI3161" s="179">
        <f t="shared" si="1125"/>
        <v>6.4318906493516376E-5</v>
      </c>
      <c r="BJ3161" s="179" t="str">
        <f t="shared" si="1121"/>
        <v/>
      </c>
    </row>
    <row r="3162" spans="2:62" ht="20.100000000000001" customHeight="1" x14ac:dyDescent="0.25">
      <c r="B3162" s="147"/>
      <c r="C3162" s="147"/>
      <c r="D3162" s="147"/>
      <c r="E3162" s="147"/>
      <c r="F3162" s="147"/>
      <c r="G3162" s="147"/>
      <c r="H3162" s="147"/>
      <c r="I3162" s="147"/>
      <c r="J3162" s="147"/>
      <c r="BE3162" s="151">
        <v>2458</v>
      </c>
      <c r="BF3162" s="164">
        <f t="shared" si="1122"/>
        <v>15.724799999999313</v>
      </c>
      <c r="BG3162" s="177">
        <f t="shared" si="1123"/>
        <v>2.7753057081345536E-2</v>
      </c>
      <c r="BH3162" s="178">
        <f t="shared" si="1124"/>
        <v>6.4178683625945587E-5</v>
      </c>
      <c r="BI3162" s="179">
        <f t="shared" si="1125"/>
        <v>6.4178683625945587E-5</v>
      </c>
      <c r="BJ3162" s="179" t="str">
        <f t="shared" si="1121"/>
        <v/>
      </c>
    </row>
    <row r="3163" spans="2:62" ht="20.100000000000001" customHeight="1" x14ac:dyDescent="0.25">
      <c r="B3163" s="147"/>
      <c r="C3163" s="147"/>
      <c r="D3163" s="147"/>
      <c r="E3163" s="147"/>
      <c r="F3163" s="147"/>
      <c r="G3163" s="147"/>
      <c r="H3163" s="147"/>
      <c r="I3163" s="147"/>
      <c r="J3163" s="147"/>
      <c r="BE3163" s="151">
        <v>2459</v>
      </c>
      <c r="BF3163" s="164">
        <f t="shared" si="1122"/>
        <v>15.731199999999312</v>
      </c>
      <c r="BG3163" s="177">
        <f t="shared" si="1123"/>
        <v>2.768887839771959E-2</v>
      </c>
      <c r="BH3163" s="178">
        <f t="shared" si="1124"/>
        <v>6.4038739951834817E-5</v>
      </c>
      <c r="BI3163" s="179">
        <f t="shared" si="1125"/>
        <v>6.4038739951834817E-5</v>
      </c>
      <c r="BJ3163" s="179" t="str">
        <f t="shared" si="1121"/>
        <v/>
      </c>
    </row>
    <row r="3164" spans="2:62" ht="20.100000000000001" customHeight="1" x14ac:dyDescent="0.25">
      <c r="B3164" s="147"/>
      <c r="C3164" s="147"/>
      <c r="D3164" s="147"/>
      <c r="E3164" s="147"/>
      <c r="F3164" s="147"/>
      <c r="G3164" s="147"/>
      <c r="H3164" s="147"/>
      <c r="I3164" s="147"/>
      <c r="J3164" s="147"/>
      <c r="BE3164" s="151">
        <v>2460</v>
      </c>
      <c r="BF3164" s="164">
        <f t="shared" si="1122"/>
        <v>15.737599999999311</v>
      </c>
      <c r="BG3164" s="177">
        <f t="shared" si="1123"/>
        <v>2.7624839657767755E-2</v>
      </c>
      <c r="BH3164" s="178">
        <f t="shared" si="1124"/>
        <v>6.3899074999481525E-5</v>
      </c>
      <c r="BI3164" s="179">
        <f t="shared" si="1125"/>
        <v>6.3899074999481525E-5</v>
      </c>
      <c r="BJ3164" s="179" t="str">
        <f t="shared" si="1121"/>
        <v/>
      </c>
    </row>
    <row r="3165" spans="2:62" ht="20.100000000000001" customHeight="1" x14ac:dyDescent="0.25">
      <c r="B3165" s="147"/>
      <c r="C3165" s="147"/>
      <c r="D3165" s="147"/>
      <c r="E3165" s="147"/>
      <c r="F3165" s="147"/>
      <c r="G3165" s="147"/>
      <c r="H3165" s="147"/>
      <c r="I3165" s="147"/>
      <c r="J3165" s="147"/>
      <c r="BE3165" s="151">
        <v>2461</v>
      </c>
      <c r="BF3165" s="164">
        <f t="shared" si="1122"/>
        <v>15.743999999999311</v>
      </c>
      <c r="BG3165" s="177">
        <f t="shared" si="1123"/>
        <v>2.7560940582768274E-2</v>
      </c>
      <c r="BH3165" s="178">
        <f t="shared" si="1124"/>
        <v>6.3759688297932576E-5</v>
      </c>
      <c r="BI3165" s="179">
        <f t="shared" si="1125"/>
        <v>6.3759688297932576E-5</v>
      </c>
      <c r="BJ3165" s="179" t="str">
        <f t="shared" si="1121"/>
        <v/>
      </c>
    </row>
    <row r="3166" spans="2:62" ht="20.100000000000001" customHeight="1" x14ac:dyDescent="0.25">
      <c r="B3166" s="147"/>
      <c r="C3166" s="147"/>
      <c r="D3166" s="147"/>
      <c r="E3166" s="147"/>
      <c r="F3166" s="147"/>
      <c r="G3166" s="147"/>
      <c r="H3166" s="147"/>
      <c r="I3166" s="147"/>
      <c r="J3166" s="147"/>
      <c r="BE3166" s="151">
        <v>2462</v>
      </c>
      <c r="BF3166" s="164">
        <f t="shared" si="1122"/>
        <v>15.75039999999931</v>
      </c>
      <c r="BG3166" s="177">
        <f t="shared" si="1123"/>
        <v>2.7497180894470341E-2</v>
      </c>
      <c r="BH3166" s="178">
        <f t="shared" si="1124"/>
        <v>6.3620579376734432E-5</v>
      </c>
      <c r="BI3166" s="179">
        <f t="shared" si="1125"/>
        <v>6.3620579376734432E-5</v>
      </c>
      <c r="BJ3166" s="179" t="str">
        <f t="shared" si="1121"/>
        <v/>
      </c>
    </row>
    <row r="3167" spans="2:62" ht="20.100000000000001" customHeight="1" x14ac:dyDescent="0.25">
      <c r="B3167" s="147"/>
      <c r="C3167" s="147"/>
      <c r="D3167" s="147"/>
      <c r="E3167" s="147"/>
      <c r="F3167" s="147"/>
      <c r="G3167" s="147"/>
      <c r="H3167" s="147"/>
      <c r="I3167" s="147"/>
      <c r="J3167" s="147"/>
      <c r="BE3167" s="151">
        <v>2463</v>
      </c>
      <c r="BF3167" s="164">
        <f t="shared" si="1122"/>
        <v>15.756799999999309</v>
      </c>
      <c r="BG3167" s="177">
        <f t="shared" si="1123"/>
        <v>2.7433560315093607E-2</v>
      </c>
      <c r="BH3167" s="178">
        <f t="shared" si="1124"/>
        <v>6.3481747765787438E-5</v>
      </c>
      <c r="BI3167" s="179">
        <f t="shared" si="1125"/>
        <v>6.3481747765787438E-5</v>
      </c>
      <c r="BJ3167" s="179" t="str">
        <f t="shared" si="1121"/>
        <v/>
      </c>
    </row>
    <row r="3168" spans="2:62" ht="20.100000000000001" customHeight="1" x14ac:dyDescent="0.25">
      <c r="B3168" s="147"/>
      <c r="C3168" s="147"/>
      <c r="D3168" s="147"/>
      <c r="E3168" s="147"/>
      <c r="F3168" s="147"/>
      <c r="G3168" s="147"/>
      <c r="H3168" s="147"/>
      <c r="I3168" s="147"/>
      <c r="J3168" s="147"/>
      <c r="BE3168" s="151">
        <v>2464</v>
      </c>
      <c r="BF3168" s="164">
        <f t="shared" si="1122"/>
        <v>15.763199999999308</v>
      </c>
      <c r="BG3168" s="177">
        <f t="shared" si="1123"/>
        <v>2.7370078567327819E-2</v>
      </c>
      <c r="BH3168" s="178">
        <f t="shared" si="1124"/>
        <v>6.3343192995720526E-5</v>
      </c>
      <c r="BI3168" s="179">
        <f t="shared" si="1125"/>
        <v>6.3343192995720526E-5</v>
      </c>
      <c r="BJ3168" s="179" t="str">
        <f t="shared" si="1121"/>
        <v/>
      </c>
    </row>
    <row r="3169" spans="2:62" ht="20.100000000000001" customHeight="1" x14ac:dyDescent="0.25">
      <c r="B3169" s="147"/>
      <c r="C3169" s="147"/>
      <c r="D3169" s="147"/>
      <c r="E3169" s="147"/>
      <c r="F3169" s="147"/>
      <c r="G3169" s="147"/>
      <c r="H3169" s="147"/>
      <c r="I3169" s="147"/>
      <c r="J3169" s="147"/>
      <c r="BE3169" s="151">
        <v>2465</v>
      </c>
      <c r="BF3169" s="164">
        <f t="shared" si="1122"/>
        <v>15.769599999999308</v>
      </c>
      <c r="BG3169" s="177">
        <f t="shared" si="1123"/>
        <v>2.7306735374332099E-2</v>
      </c>
      <c r="BH3169" s="178">
        <f t="shared" si="1124"/>
        <v>6.3204914597405487E-5</v>
      </c>
      <c r="BI3169" s="179">
        <f t="shared" si="1125"/>
        <v>6.3204914597405487E-5</v>
      </c>
      <c r="BJ3169" s="179" t="str">
        <f t="shared" si="1121"/>
        <v/>
      </c>
    </row>
    <row r="3170" spans="2:62" ht="20.100000000000001" customHeight="1" x14ac:dyDescent="0.25">
      <c r="B3170" s="147"/>
      <c r="C3170" s="147"/>
      <c r="D3170" s="147"/>
      <c r="E3170" s="147"/>
      <c r="F3170" s="147"/>
      <c r="G3170" s="147"/>
      <c r="H3170" s="147"/>
      <c r="I3170" s="147"/>
      <c r="J3170" s="147"/>
      <c r="BE3170" s="151">
        <v>2466</v>
      </c>
      <c r="BF3170" s="164">
        <f t="shared" si="1122"/>
        <v>15.775999999999307</v>
      </c>
      <c r="BG3170" s="177">
        <f t="shared" si="1123"/>
        <v>2.7243530459734693E-2</v>
      </c>
      <c r="BH3170" s="178">
        <f t="shared" si="1124"/>
        <v>6.3066912102671679E-5</v>
      </c>
      <c r="BI3170" s="179">
        <f t="shared" si="1125"/>
        <v>6.3066912102671679E-5</v>
      </c>
      <c r="BJ3170" s="179" t="str">
        <f t="shared" si="1121"/>
        <v/>
      </c>
    </row>
    <row r="3171" spans="2:62" ht="20.100000000000001" customHeight="1" x14ac:dyDescent="0.25">
      <c r="B3171" s="147"/>
      <c r="C3171" s="147"/>
      <c r="D3171" s="147"/>
      <c r="E3171" s="147"/>
      <c r="F3171" s="147"/>
      <c r="G3171" s="147"/>
      <c r="H3171" s="147"/>
      <c r="I3171" s="147"/>
      <c r="J3171" s="147"/>
      <c r="BE3171" s="151">
        <v>2467</v>
      </c>
      <c r="BF3171" s="164">
        <f t="shared" si="1122"/>
        <v>15.782399999999306</v>
      </c>
      <c r="BG3171" s="177">
        <f t="shared" si="1123"/>
        <v>2.7180463547632022E-2</v>
      </c>
      <c r="BH3171" s="178">
        <f t="shared" si="1124"/>
        <v>6.2929185043355401E-5</v>
      </c>
      <c r="BI3171" s="179">
        <f t="shared" si="1125"/>
        <v>6.2929185043355401E-5</v>
      </c>
      <c r="BJ3171" s="179" t="str">
        <f t="shared" si="1121"/>
        <v/>
      </c>
    </row>
    <row r="3172" spans="2:62" ht="20.100000000000001" customHeight="1" x14ac:dyDescent="0.25">
      <c r="B3172" s="147"/>
      <c r="C3172" s="147"/>
      <c r="D3172" s="147"/>
      <c r="E3172" s="147"/>
      <c r="F3172" s="147"/>
      <c r="G3172" s="147"/>
      <c r="H3172" s="147"/>
      <c r="I3172" s="147"/>
      <c r="J3172" s="147"/>
      <c r="BE3172" s="151">
        <v>2468</v>
      </c>
      <c r="BF3172" s="164">
        <f t="shared" si="1122"/>
        <v>15.788799999999306</v>
      </c>
      <c r="BG3172" s="177">
        <f t="shared" si="1123"/>
        <v>2.7117534362588666E-2</v>
      </c>
      <c r="BH3172" s="178">
        <f t="shared" si="1124"/>
        <v>6.2791732952142965E-5</v>
      </c>
      <c r="BI3172" s="179">
        <f t="shared" si="1125"/>
        <v>6.2791732952142965E-5</v>
      </c>
      <c r="BJ3172" s="179" t="str">
        <f t="shared" si="1121"/>
        <v/>
      </c>
    </row>
    <row r="3173" spans="2:62" ht="20.100000000000001" customHeight="1" x14ac:dyDescent="0.25">
      <c r="B3173" s="147"/>
      <c r="C3173" s="147"/>
      <c r="D3173" s="147"/>
      <c r="E3173" s="147"/>
      <c r="F3173" s="147"/>
      <c r="G3173" s="147"/>
      <c r="H3173" s="147"/>
      <c r="I3173" s="147"/>
      <c r="J3173" s="147"/>
      <c r="BE3173" s="151">
        <v>2469</v>
      </c>
      <c r="BF3173" s="164">
        <f t="shared" si="1122"/>
        <v>15.795199999999305</v>
      </c>
      <c r="BG3173" s="177">
        <f t="shared" si="1123"/>
        <v>2.7054742629636523E-2</v>
      </c>
      <c r="BH3173" s="178">
        <f t="shared" si="1124"/>
        <v>6.2654555362182118E-5</v>
      </c>
      <c r="BI3173" s="179">
        <f t="shared" si="1125"/>
        <v>6.2654555362182118E-5</v>
      </c>
      <c r="BJ3173" s="179" t="str">
        <f t="shared" si="1121"/>
        <v/>
      </c>
    </row>
    <row r="3174" spans="2:62" ht="20.100000000000001" customHeight="1" x14ac:dyDescent="0.25">
      <c r="B3174" s="147"/>
      <c r="C3174" s="147"/>
      <c r="D3174" s="147"/>
      <c r="E3174" s="147"/>
      <c r="F3174" s="147"/>
      <c r="G3174" s="147"/>
      <c r="H3174" s="147"/>
      <c r="I3174" s="147"/>
      <c r="J3174" s="147"/>
      <c r="BE3174" s="151">
        <v>2470</v>
      </c>
      <c r="BF3174" s="164">
        <f t="shared" si="1122"/>
        <v>15.801599999999304</v>
      </c>
      <c r="BG3174" s="177">
        <f t="shared" si="1123"/>
        <v>2.6992088074274341E-2</v>
      </c>
      <c r="BH3174" s="178">
        <f t="shared" si="1124"/>
        <v>6.2517651807043884E-5</v>
      </c>
      <c r="BI3174" s="179">
        <f t="shared" si="1125"/>
        <v>6.2517651807043884E-5</v>
      </c>
      <c r="BJ3174" s="179" t="str">
        <f t="shared" si="1121"/>
        <v/>
      </c>
    </row>
    <row r="3175" spans="2:62" ht="20.100000000000001" customHeight="1" x14ac:dyDescent="0.25">
      <c r="B3175" s="147"/>
      <c r="C3175" s="147"/>
      <c r="D3175" s="147"/>
      <c r="E3175" s="147"/>
      <c r="F3175" s="147"/>
      <c r="G3175" s="147"/>
      <c r="H3175" s="147"/>
      <c r="I3175" s="147"/>
      <c r="J3175" s="147"/>
      <c r="BE3175" s="151">
        <v>2471</v>
      </c>
      <c r="BF3175" s="164">
        <f t="shared" si="1122"/>
        <v>15.807999999999303</v>
      </c>
      <c r="BG3175" s="177">
        <f t="shared" si="1123"/>
        <v>2.6929570422467297E-2</v>
      </c>
      <c r="BH3175" s="178">
        <f t="shared" si="1124"/>
        <v>6.2381021820892557E-5</v>
      </c>
      <c r="BI3175" s="179">
        <f t="shared" si="1125"/>
        <v>6.2381021820892557E-5</v>
      </c>
      <c r="BJ3175" s="179" t="str">
        <f t="shared" si="1121"/>
        <v/>
      </c>
    </row>
    <row r="3176" spans="2:62" ht="20.100000000000001" customHeight="1" x14ac:dyDescent="0.25">
      <c r="B3176" s="147"/>
      <c r="C3176" s="147"/>
      <c r="D3176" s="147"/>
      <c r="E3176" s="147"/>
      <c r="F3176" s="147"/>
      <c r="G3176" s="147"/>
      <c r="H3176" s="147"/>
      <c r="I3176" s="147"/>
      <c r="J3176" s="147"/>
      <c r="BE3176" s="151">
        <v>2472</v>
      </c>
      <c r="BF3176" s="164">
        <f t="shared" si="1122"/>
        <v>15.814399999999303</v>
      </c>
      <c r="BG3176" s="177">
        <f t="shared" si="1123"/>
        <v>2.6867189400646405E-2</v>
      </c>
      <c r="BH3176" s="178">
        <f t="shared" si="1124"/>
        <v>6.2244664938423261E-5</v>
      </c>
      <c r="BI3176" s="179">
        <f t="shared" si="1125"/>
        <v>6.2244664938423261E-5</v>
      </c>
      <c r="BJ3176" s="179" t="str">
        <f t="shared" si="1121"/>
        <v/>
      </c>
    </row>
    <row r="3177" spans="2:62" ht="20.100000000000001" customHeight="1" x14ac:dyDescent="0.25">
      <c r="B3177" s="147"/>
      <c r="C3177" s="147"/>
      <c r="D3177" s="147"/>
      <c r="E3177" s="147"/>
      <c r="F3177" s="147"/>
      <c r="G3177" s="147"/>
      <c r="H3177" s="147"/>
      <c r="I3177" s="147"/>
      <c r="J3177" s="147"/>
      <c r="BE3177" s="151">
        <v>2473</v>
      </c>
      <c r="BF3177" s="164">
        <f t="shared" si="1122"/>
        <v>15.820799999999302</v>
      </c>
      <c r="BG3177" s="177">
        <f t="shared" si="1123"/>
        <v>2.6804944735707981E-2</v>
      </c>
      <c r="BH3177" s="178">
        <f t="shared" si="1124"/>
        <v>6.2108580694913984E-5</v>
      </c>
      <c r="BI3177" s="179">
        <f t="shared" si="1125"/>
        <v>6.2108580694913984E-5</v>
      </c>
      <c r="BJ3177" s="179" t="str">
        <f t="shared" si="1121"/>
        <v/>
      </c>
    </row>
    <row r="3178" spans="2:62" ht="20.100000000000001" customHeight="1" x14ac:dyDescent="0.25">
      <c r="B3178" s="147"/>
      <c r="C3178" s="147"/>
      <c r="D3178" s="147"/>
      <c r="E3178" s="147"/>
      <c r="F3178" s="147"/>
      <c r="G3178" s="147"/>
      <c r="H3178" s="147"/>
      <c r="I3178" s="147"/>
      <c r="J3178" s="147"/>
      <c r="BE3178" s="151">
        <v>2474</v>
      </c>
      <c r="BF3178" s="164">
        <f t="shared" si="1122"/>
        <v>15.827199999999301</v>
      </c>
      <c r="BG3178" s="177">
        <f t="shared" si="1123"/>
        <v>2.6742836155013067E-2</v>
      </c>
      <c r="BH3178" s="178">
        <f t="shared" si="1124"/>
        <v>6.1972768625923741E-5</v>
      </c>
      <c r="BI3178" s="179">
        <f t="shared" si="1125"/>
        <v>6.1972768625923741E-5</v>
      </c>
      <c r="BJ3178" s="179" t="str">
        <f t="shared" si="1121"/>
        <v/>
      </c>
    </row>
    <row r="3179" spans="2:62" ht="20.100000000000001" customHeight="1" x14ac:dyDescent="0.25">
      <c r="B3179" s="147"/>
      <c r="C3179" s="147"/>
      <c r="D3179" s="147"/>
      <c r="E3179" s="147"/>
      <c r="F3179" s="147"/>
      <c r="G3179" s="147"/>
      <c r="H3179" s="147"/>
      <c r="I3179" s="147"/>
      <c r="J3179" s="147"/>
      <c r="BE3179" s="151">
        <v>2475</v>
      </c>
      <c r="BF3179" s="164">
        <f t="shared" si="1122"/>
        <v>15.833599999999301</v>
      </c>
      <c r="BG3179" s="177">
        <f t="shared" si="1123"/>
        <v>2.6680863386387144E-2</v>
      </c>
      <c r="BH3179" s="178">
        <f t="shared" si="1124"/>
        <v>6.1837228267771355E-5</v>
      </c>
      <c r="BI3179" s="179">
        <f t="shared" si="1125"/>
        <v>6.1837228267771355E-5</v>
      </c>
      <c r="BJ3179" s="179" t="str">
        <f t="shared" si="1121"/>
        <v/>
      </c>
    </row>
    <row r="3180" spans="2:62" ht="20.100000000000001" customHeight="1" x14ac:dyDescent="0.25">
      <c r="B3180" s="147"/>
      <c r="C3180" s="147"/>
      <c r="D3180" s="147"/>
      <c r="E3180" s="147"/>
      <c r="F3180" s="147"/>
      <c r="G3180" s="147"/>
      <c r="H3180" s="147"/>
      <c r="I3180" s="147"/>
      <c r="J3180" s="147"/>
      <c r="BE3180" s="151">
        <v>2476</v>
      </c>
      <c r="BF3180" s="164">
        <f t="shared" si="1122"/>
        <v>15.8399999999993</v>
      </c>
      <c r="BG3180" s="177">
        <f t="shared" si="1123"/>
        <v>2.6619026158119372E-2</v>
      </c>
      <c r="BH3180" s="178">
        <f t="shared" si="1124"/>
        <v>6.1701959157306474E-5</v>
      </c>
      <c r="BI3180" s="179">
        <f t="shared" si="1125"/>
        <v>6.1701959157306474E-5</v>
      </c>
      <c r="BJ3180" s="179" t="str">
        <f t="shared" si="1121"/>
        <v/>
      </c>
    </row>
    <row r="3181" spans="2:62" ht="20.100000000000001" customHeight="1" x14ac:dyDescent="0.25">
      <c r="B3181" s="147"/>
      <c r="C3181" s="147"/>
      <c r="D3181" s="147"/>
      <c r="E3181" s="147"/>
      <c r="F3181" s="147"/>
      <c r="G3181" s="147"/>
      <c r="H3181" s="147"/>
      <c r="I3181" s="147"/>
      <c r="J3181" s="147"/>
      <c r="BE3181" s="151">
        <v>2477</v>
      </c>
      <c r="BF3181" s="164">
        <f t="shared" si="1122"/>
        <v>15.846399999999299</v>
      </c>
      <c r="BG3181" s="177">
        <f t="shared" si="1123"/>
        <v>2.6557324198962066E-2</v>
      </c>
      <c r="BH3181" s="178">
        <f t="shared" si="1124"/>
        <v>6.1566960831628548E-5</v>
      </c>
      <c r="BI3181" s="179">
        <f t="shared" si="1125"/>
        <v>6.1566960831628548E-5</v>
      </c>
      <c r="BJ3181" s="179" t="str">
        <f t="shared" si="1121"/>
        <v/>
      </c>
    </row>
    <row r="3182" spans="2:62" ht="20.100000000000001" customHeight="1" x14ac:dyDescent="0.25">
      <c r="B3182" s="147"/>
      <c r="C3182" s="147"/>
      <c r="D3182" s="147"/>
      <c r="E3182" s="147"/>
      <c r="F3182" s="147"/>
      <c r="G3182" s="147"/>
      <c r="H3182" s="147"/>
      <c r="I3182" s="147"/>
      <c r="J3182" s="147"/>
      <c r="BE3182" s="151">
        <v>2478</v>
      </c>
      <c r="BF3182" s="164">
        <f t="shared" si="1122"/>
        <v>15.852799999999299</v>
      </c>
      <c r="BG3182" s="177">
        <f t="shared" si="1123"/>
        <v>2.6495757238130437E-2</v>
      </c>
      <c r="BH3182" s="178">
        <f t="shared" si="1124"/>
        <v>6.1432232828739081E-5</v>
      </c>
      <c r="BI3182" s="179">
        <f t="shared" si="1125"/>
        <v>6.1432232828739081E-5</v>
      </c>
      <c r="BJ3182" s="179" t="str">
        <f t="shared" si="1121"/>
        <v/>
      </c>
    </row>
    <row r="3183" spans="2:62" ht="20.100000000000001" customHeight="1" x14ac:dyDescent="0.25">
      <c r="B3183" s="147"/>
      <c r="C3183" s="147"/>
      <c r="D3183" s="147"/>
      <c r="E3183" s="147"/>
      <c r="F3183" s="147"/>
      <c r="G3183" s="147"/>
      <c r="H3183" s="147"/>
      <c r="I3183" s="147"/>
      <c r="J3183" s="147"/>
      <c r="BE3183" s="151">
        <v>2479</v>
      </c>
      <c r="BF3183" s="164">
        <f t="shared" si="1122"/>
        <v>15.859199999999298</v>
      </c>
      <c r="BG3183" s="177">
        <f t="shared" si="1123"/>
        <v>2.6434325005301698E-2</v>
      </c>
      <c r="BH3183" s="178">
        <f t="shared" si="1124"/>
        <v>6.1297774686795703E-5</v>
      </c>
      <c r="BI3183" s="179">
        <f t="shared" si="1125"/>
        <v>6.1297774686795703E-5</v>
      </c>
      <c r="BJ3183" s="179" t="str">
        <f t="shared" si="1121"/>
        <v/>
      </c>
    </row>
    <row r="3184" spans="2:62" ht="20.100000000000001" customHeight="1" x14ac:dyDescent="0.25">
      <c r="B3184" s="147"/>
      <c r="C3184" s="147"/>
      <c r="D3184" s="147"/>
      <c r="E3184" s="147"/>
      <c r="F3184" s="147"/>
      <c r="G3184" s="147"/>
      <c r="H3184" s="147"/>
      <c r="I3184" s="147"/>
      <c r="J3184" s="147"/>
      <c r="BE3184" s="151">
        <v>2480</v>
      </c>
      <c r="BF3184" s="164">
        <f t="shared" si="1122"/>
        <v>15.865599999999297</v>
      </c>
      <c r="BG3184" s="177">
        <f t="shared" si="1123"/>
        <v>2.6373027230614902E-2</v>
      </c>
      <c r="BH3184" s="178">
        <f t="shared" si="1124"/>
        <v>6.1163585944781773E-5</v>
      </c>
      <c r="BI3184" s="179">
        <f t="shared" si="1125"/>
        <v>6.1163585944781773E-5</v>
      </c>
      <c r="BJ3184" s="179" t="str">
        <f t="shared" si="1121"/>
        <v/>
      </c>
    </row>
    <row r="3185" spans="2:62" ht="20.100000000000001" customHeight="1" x14ac:dyDescent="0.25">
      <c r="B3185" s="147"/>
      <c r="C3185" s="147"/>
      <c r="D3185" s="147"/>
      <c r="E3185" s="147"/>
      <c r="F3185" s="147"/>
      <c r="G3185" s="147"/>
      <c r="H3185" s="147"/>
      <c r="I3185" s="147"/>
      <c r="J3185" s="147"/>
      <c r="BE3185" s="151">
        <v>2481</v>
      </c>
      <c r="BF3185" s="164">
        <f t="shared" si="1122"/>
        <v>15.871999999999296</v>
      </c>
      <c r="BG3185" s="177">
        <f t="shared" si="1123"/>
        <v>2.6311863644670121E-2</v>
      </c>
      <c r="BH3185" s="178">
        <f t="shared" si="1124"/>
        <v>6.1029666142086575E-5</v>
      </c>
      <c r="BI3185" s="179">
        <f t="shared" si="1125"/>
        <v>6.1029666142086575E-5</v>
      </c>
      <c r="BJ3185" s="179" t="str">
        <f t="shared" si="1121"/>
        <v/>
      </c>
    </row>
    <row r="3186" spans="2:62" ht="20.100000000000001" customHeight="1" x14ac:dyDescent="0.25">
      <c r="B3186" s="147"/>
      <c r="C3186" s="147"/>
      <c r="D3186" s="147"/>
      <c r="E3186" s="147"/>
      <c r="F3186" s="147"/>
      <c r="G3186" s="147"/>
      <c r="H3186" s="147"/>
      <c r="I3186" s="147"/>
      <c r="J3186" s="147"/>
      <c r="BE3186" s="151">
        <v>2482</v>
      </c>
      <c r="BF3186" s="164">
        <f t="shared" si="1122"/>
        <v>15.878399999999296</v>
      </c>
      <c r="BG3186" s="177">
        <f t="shared" si="1123"/>
        <v>2.6250833978528034E-2</v>
      </c>
      <c r="BH3186" s="178">
        <f t="shared" si="1124"/>
        <v>6.0896014818460215E-5</v>
      </c>
      <c r="BI3186" s="179">
        <f t="shared" si="1125"/>
        <v>6.0896014818460215E-5</v>
      </c>
      <c r="BJ3186" s="179" t="str">
        <f t="shared" si="1121"/>
        <v/>
      </c>
    </row>
    <row r="3187" spans="2:62" ht="20.100000000000001" customHeight="1" x14ac:dyDescent="0.25">
      <c r="B3187" s="147"/>
      <c r="C3187" s="147"/>
      <c r="D3187" s="147"/>
      <c r="E3187" s="147"/>
      <c r="F3187" s="147"/>
      <c r="G3187" s="147"/>
      <c r="H3187" s="147"/>
      <c r="I3187" s="147"/>
      <c r="J3187" s="147"/>
      <c r="BE3187" s="151">
        <v>2483</v>
      </c>
      <c r="BF3187" s="164">
        <f t="shared" si="1122"/>
        <v>15.884799999999295</v>
      </c>
      <c r="BG3187" s="177">
        <f t="shared" si="1123"/>
        <v>2.6189937963709574E-2</v>
      </c>
      <c r="BH3187" s="178">
        <f t="shared" si="1124"/>
        <v>6.0762631514547916E-5</v>
      </c>
      <c r="BI3187" s="179">
        <f t="shared" si="1125"/>
        <v>6.0762631514547916E-5</v>
      </c>
      <c r="BJ3187" s="179" t="str">
        <f t="shared" si="1121"/>
        <v/>
      </c>
    </row>
    <row r="3188" spans="2:62" ht="20.100000000000001" customHeight="1" x14ac:dyDescent="0.25">
      <c r="B3188" s="147"/>
      <c r="C3188" s="147"/>
      <c r="D3188" s="147"/>
      <c r="E3188" s="147"/>
      <c r="F3188" s="147"/>
      <c r="G3188" s="147"/>
      <c r="H3188" s="147"/>
      <c r="I3188" s="147"/>
      <c r="J3188" s="147"/>
      <c r="BE3188" s="151">
        <v>2484</v>
      </c>
      <c r="BF3188" s="164">
        <f t="shared" si="1122"/>
        <v>15.891199999999294</v>
      </c>
      <c r="BG3188" s="177">
        <f t="shared" si="1123"/>
        <v>2.6129175332195026E-2</v>
      </c>
      <c r="BH3188" s="178">
        <f t="shared" si="1124"/>
        <v>6.0629515771109393E-5</v>
      </c>
      <c r="BI3188" s="179">
        <f t="shared" si="1125"/>
        <v>6.0629515771109393E-5</v>
      </c>
      <c r="BJ3188" s="179" t="str">
        <f t="shared" si="1121"/>
        <v/>
      </c>
    </row>
    <row r="3189" spans="2:62" ht="20.100000000000001" customHeight="1" x14ac:dyDescent="0.25">
      <c r="B3189" s="147"/>
      <c r="C3189" s="147"/>
      <c r="D3189" s="147"/>
      <c r="E3189" s="147"/>
      <c r="F3189" s="147"/>
      <c r="G3189" s="147"/>
      <c r="H3189" s="147"/>
      <c r="I3189" s="147"/>
      <c r="J3189" s="147"/>
      <c r="BE3189" s="151">
        <v>2485</v>
      </c>
      <c r="BF3189" s="164">
        <f t="shared" si="1122"/>
        <v>15.897599999999294</v>
      </c>
      <c r="BG3189" s="177">
        <f t="shared" si="1123"/>
        <v>2.6068545816423917E-2</v>
      </c>
      <c r="BH3189" s="178">
        <f t="shared" si="1124"/>
        <v>6.049666712974397E-5</v>
      </c>
      <c r="BI3189" s="179">
        <f t="shared" si="1125"/>
        <v>6.049666712974397E-5</v>
      </c>
      <c r="BJ3189" s="179" t="str">
        <f t="shared" si="1121"/>
        <v/>
      </c>
    </row>
    <row r="3190" spans="2:62" ht="20.100000000000001" customHeight="1" x14ac:dyDescent="0.25">
      <c r="B3190" s="147"/>
      <c r="C3190" s="147"/>
      <c r="D3190" s="147"/>
      <c r="E3190" s="147"/>
      <c r="F3190" s="147"/>
      <c r="G3190" s="147"/>
      <c r="H3190" s="147"/>
      <c r="I3190" s="147"/>
      <c r="J3190" s="147"/>
      <c r="BE3190" s="151">
        <v>2486</v>
      </c>
      <c r="BF3190" s="164">
        <f t="shared" si="1122"/>
        <v>15.903999999999293</v>
      </c>
      <c r="BG3190" s="177">
        <f t="shared" si="1123"/>
        <v>2.6008049149294173E-2</v>
      </c>
      <c r="BH3190" s="178">
        <f t="shared" si="1124"/>
        <v>6.0364085132449952E-5</v>
      </c>
      <c r="BI3190" s="179">
        <f t="shared" si="1125"/>
        <v>6.0364085132449952E-5</v>
      </c>
      <c r="BJ3190" s="179" t="str">
        <f t="shared" si="1121"/>
        <v/>
      </c>
    </row>
    <row r="3191" spans="2:62" ht="20.100000000000001" customHeight="1" x14ac:dyDescent="0.25">
      <c r="B3191" s="147"/>
      <c r="C3191" s="147"/>
      <c r="D3191" s="147"/>
      <c r="E3191" s="147"/>
      <c r="F3191" s="147"/>
      <c r="G3191" s="147"/>
      <c r="H3191" s="147"/>
      <c r="I3191" s="147"/>
      <c r="J3191" s="147"/>
      <c r="BE3191" s="151">
        <v>2487</v>
      </c>
      <c r="BF3191" s="164">
        <f t="shared" si="1122"/>
        <v>15.910399999999292</v>
      </c>
      <c r="BG3191" s="177">
        <f t="shared" si="1123"/>
        <v>2.5947685064161723E-2</v>
      </c>
      <c r="BH3191" s="178">
        <f t="shared" si="1124"/>
        <v>6.023176932171484E-5</v>
      </c>
      <c r="BI3191" s="179">
        <f t="shared" si="1125"/>
        <v>6.023176932171484E-5</v>
      </c>
      <c r="BJ3191" s="179" t="str">
        <f t="shared" si="1121"/>
        <v/>
      </c>
    </row>
    <row r="3192" spans="2:62" ht="20.100000000000001" customHeight="1" x14ac:dyDescent="0.25">
      <c r="B3192" s="147"/>
      <c r="C3192" s="147"/>
      <c r="D3192" s="147"/>
      <c r="E3192" s="147"/>
      <c r="F3192" s="147"/>
      <c r="G3192" s="147"/>
      <c r="H3192" s="147"/>
      <c r="I3192" s="147"/>
      <c r="J3192" s="147"/>
      <c r="BE3192" s="151">
        <v>2488</v>
      </c>
      <c r="BF3192" s="164">
        <f t="shared" si="1122"/>
        <v>15.916799999999292</v>
      </c>
      <c r="BG3192" s="177">
        <f t="shared" si="1123"/>
        <v>2.5887453294840008E-2</v>
      </c>
      <c r="BH3192" s="178">
        <f t="shared" si="1124"/>
        <v>6.0099719240647165E-5</v>
      </c>
      <c r="BI3192" s="179">
        <f t="shared" si="1125"/>
        <v>6.0099719240647165E-5</v>
      </c>
      <c r="BJ3192" s="179" t="str">
        <f t="shared" si="1121"/>
        <v/>
      </c>
    </row>
    <row r="3193" spans="2:62" ht="20.100000000000001" customHeight="1" x14ac:dyDescent="0.25">
      <c r="B3193" s="147"/>
      <c r="C3193" s="147"/>
      <c r="D3193" s="147"/>
      <c r="E3193" s="147"/>
      <c r="F3193" s="147"/>
      <c r="G3193" s="147"/>
      <c r="H3193" s="147"/>
      <c r="I3193" s="147"/>
      <c r="J3193" s="147"/>
      <c r="BE3193" s="151">
        <v>2489</v>
      </c>
      <c r="BF3193" s="164">
        <f t="shared" si="1122"/>
        <v>15.923199999999291</v>
      </c>
      <c r="BG3193" s="177">
        <f t="shared" si="1123"/>
        <v>2.5827353575599361E-2</v>
      </c>
      <c r="BH3193" s="178">
        <f t="shared" si="1124"/>
        <v>5.9967934432775261E-5</v>
      </c>
      <c r="BI3193" s="179">
        <f t="shared" si="1125"/>
        <v>5.9967934432775261E-5</v>
      </c>
      <c r="BJ3193" s="179" t="str">
        <f t="shared" si="1121"/>
        <v/>
      </c>
    </row>
    <row r="3194" spans="2:62" ht="20.100000000000001" customHeight="1" x14ac:dyDescent="0.25">
      <c r="B3194" s="147"/>
      <c r="C3194" s="147"/>
      <c r="D3194" s="147"/>
      <c r="E3194" s="147"/>
      <c r="F3194" s="147"/>
      <c r="G3194" s="147"/>
      <c r="H3194" s="147"/>
      <c r="I3194" s="147"/>
      <c r="J3194" s="147"/>
      <c r="BE3194" s="151">
        <v>2490</v>
      </c>
      <c r="BF3194" s="164">
        <f t="shared" si="1122"/>
        <v>15.92959999999929</v>
      </c>
      <c r="BG3194" s="177">
        <f t="shared" si="1123"/>
        <v>2.5767385641166585E-2</v>
      </c>
      <c r="BH3194" s="178">
        <f t="shared" si="1124"/>
        <v>5.9836414442321351E-5</v>
      </c>
      <c r="BI3194" s="179">
        <f t="shared" si="1125"/>
        <v>5.9836414442321351E-5</v>
      </c>
      <c r="BJ3194" s="179" t="str">
        <f t="shared" si="1121"/>
        <v/>
      </c>
    </row>
    <row r="3195" spans="2:62" ht="20.100000000000001" customHeight="1" x14ac:dyDescent="0.25">
      <c r="B3195" s="147"/>
      <c r="C3195" s="147"/>
      <c r="D3195" s="147"/>
      <c r="E3195" s="147"/>
      <c r="F3195" s="147"/>
      <c r="G3195" s="147"/>
      <c r="H3195" s="147"/>
      <c r="I3195" s="147"/>
      <c r="J3195" s="147"/>
      <c r="BE3195" s="151">
        <v>2491</v>
      </c>
      <c r="BF3195" s="164">
        <f t="shared" si="1122"/>
        <v>15.935999999999289</v>
      </c>
      <c r="BG3195" s="177">
        <f t="shared" si="1123"/>
        <v>2.5707549226724264E-2</v>
      </c>
      <c r="BH3195" s="178">
        <f t="shared" si="1124"/>
        <v>5.9705158813799092E-5</v>
      </c>
      <c r="BI3195" s="179">
        <f t="shared" si="1125"/>
        <v>5.9705158813799092E-5</v>
      </c>
      <c r="BJ3195" s="179" t="str">
        <f t="shared" si="1121"/>
        <v/>
      </c>
    </row>
    <row r="3196" spans="2:62" ht="20.100000000000001" customHeight="1" x14ac:dyDescent="0.25">
      <c r="B3196" s="147"/>
      <c r="C3196" s="147"/>
      <c r="D3196" s="147"/>
      <c r="E3196" s="147"/>
      <c r="F3196" s="147"/>
      <c r="G3196" s="147"/>
      <c r="H3196" s="147"/>
      <c r="I3196" s="147"/>
      <c r="J3196" s="147"/>
      <c r="BE3196" s="151">
        <v>2492</v>
      </c>
      <c r="BF3196" s="164">
        <f t="shared" si="1122"/>
        <v>15.942399999999289</v>
      </c>
      <c r="BG3196" s="177">
        <f t="shared" si="1123"/>
        <v>2.5647844067910465E-2</v>
      </c>
      <c r="BH3196" s="178">
        <f t="shared" si="1124"/>
        <v>5.9574167092506236E-5</v>
      </c>
      <c r="BI3196" s="179">
        <f t="shared" si="1125"/>
        <v>5.9574167092506236E-5</v>
      </c>
      <c r="BJ3196" s="179" t="str">
        <f t="shared" si="1121"/>
        <v/>
      </c>
    </row>
    <row r="3197" spans="2:62" ht="20.100000000000001" customHeight="1" x14ac:dyDescent="0.25">
      <c r="B3197" s="147"/>
      <c r="C3197" s="147"/>
      <c r="D3197" s="147"/>
      <c r="E3197" s="147"/>
      <c r="F3197" s="147"/>
      <c r="G3197" s="147"/>
      <c r="H3197" s="147"/>
      <c r="I3197" s="147"/>
      <c r="J3197" s="147"/>
      <c r="BE3197" s="151">
        <v>2493</v>
      </c>
      <c r="BF3197" s="164">
        <f t="shared" si="1122"/>
        <v>15.948799999999288</v>
      </c>
      <c r="BG3197" s="177">
        <f t="shared" si="1123"/>
        <v>2.5588269900817959E-2</v>
      </c>
      <c r="BH3197" s="178">
        <f t="shared" si="1124"/>
        <v>5.9443438824038908E-5</v>
      </c>
      <c r="BI3197" s="179">
        <f t="shared" si="1125"/>
        <v>5.9443438824038908E-5</v>
      </c>
      <c r="BJ3197" s="179" t="str">
        <f t="shared" si="1121"/>
        <v/>
      </c>
    </row>
    <row r="3198" spans="2:62" ht="20.100000000000001" customHeight="1" x14ac:dyDescent="0.25">
      <c r="B3198" s="147"/>
      <c r="C3198" s="147"/>
      <c r="D3198" s="147"/>
      <c r="E3198" s="147"/>
      <c r="F3198" s="147"/>
      <c r="G3198" s="147"/>
      <c r="H3198" s="147"/>
      <c r="I3198" s="147"/>
      <c r="J3198" s="147"/>
      <c r="BE3198" s="151">
        <v>2494</v>
      </c>
      <c r="BF3198" s="164">
        <f t="shared" si="1122"/>
        <v>15.955199999999287</v>
      </c>
      <c r="BG3198" s="177">
        <f t="shared" si="1123"/>
        <v>2.552882646199392E-2</v>
      </c>
      <c r="BH3198" s="178">
        <f t="shared" si="1124"/>
        <v>5.9312973554721815E-5</v>
      </c>
      <c r="BI3198" s="179">
        <f t="shared" si="1125"/>
        <v>5.9312973554721815E-5</v>
      </c>
      <c r="BJ3198" s="179" t="str">
        <f t="shared" si="1121"/>
        <v/>
      </c>
    </row>
    <row r="3199" spans="2:62" ht="20.100000000000001" customHeight="1" x14ac:dyDescent="0.25">
      <c r="B3199" s="147"/>
      <c r="C3199" s="147"/>
      <c r="D3199" s="147"/>
      <c r="E3199" s="147"/>
      <c r="F3199" s="147"/>
      <c r="G3199" s="147"/>
      <c r="H3199" s="147"/>
      <c r="I3199" s="147"/>
      <c r="J3199" s="147"/>
      <c r="BE3199" s="151">
        <v>2495</v>
      </c>
      <c r="BF3199" s="164">
        <f t="shared" si="1122"/>
        <v>15.961599999999287</v>
      </c>
      <c r="BG3199" s="177">
        <f t="shared" si="1123"/>
        <v>2.5469513488439198E-2</v>
      </c>
      <c r="BH3199" s="178">
        <f t="shared" si="1124"/>
        <v>5.9182770831198855E-5</v>
      </c>
      <c r="BI3199" s="179">
        <f t="shared" si="1125"/>
        <v>5.9182770831198855E-5</v>
      </c>
      <c r="BJ3199" s="179" t="str">
        <f t="shared" si="1121"/>
        <v/>
      </c>
    </row>
    <row r="3200" spans="2:62" ht="20.100000000000001" customHeight="1" x14ac:dyDescent="0.25">
      <c r="B3200" s="147"/>
      <c r="C3200" s="147"/>
      <c r="D3200" s="147"/>
      <c r="E3200" s="147"/>
      <c r="F3200" s="147"/>
      <c r="G3200" s="147"/>
      <c r="H3200" s="147"/>
      <c r="I3200" s="147"/>
      <c r="J3200" s="147"/>
      <c r="BE3200" s="151">
        <v>2496</v>
      </c>
      <c r="BF3200" s="164">
        <f t="shared" si="1122"/>
        <v>15.967999999999286</v>
      </c>
      <c r="BG3200" s="177">
        <f t="shared" si="1123"/>
        <v>2.5410330717607999E-2</v>
      </c>
      <c r="BH3200" s="178">
        <f t="shared" si="1124"/>
        <v>5.9052830200852918E-5</v>
      </c>
      <c r="BI3200" s="179">
        <f t="shared" si="1125"/>
        <v>5.9052830200852918E-5</v>
      </c>
      <c r="BJ3200" s="179" t="str">
        <f t="shared" si="1121"/>
        <v/>
      </c>
    </row>
    <row r="3201" spans="2:62" ht="20.100000000000001" customHeight="1" x14ac:dyDescent="0.25">
      <c r="B3201" s="147"/>
      <c r="C3201" s="147"/>
      <c r="D3201" s="147"/>
      <c r="E3201" s="147"/>
      <c r="F3201" s="147"/>
      <c r="G3201" s="147"/>
      <c r="H3201" s="147"/>
      <c r="I3201" s="147"/>
      <c r="J3201" s="147"/>
      <c r="BE3201" s="151">
        <v>2497</v>
      </c>
      <c r="BF3201" s="164">
        <f t="shared" si="1122"/>
        <v>15.974399999999285</v>
      </c>
      <c r="BG3201" s="177">
        <f t="shared" si="1123"/>
        <v>2.5351277887407146E-2</v>
      </c>
      <c r="BH3201" s="178">
        <f t="shared" si="1124"/>
        <v>5.8923151211472818E-5</v>
      </c>
      <c r="BI3201" s="179">
        <f t="shared" si="1125"/>
        <v>5.8923151211472818E-5</v>
      </c>
      <c r="BJ3201" s="179" t="str">
        <f t="shared" ref="BJ3201:BJ3264" si="1126">IF($BG3201&lt;(1-$BC$717),$BH3201,"")</f>
        <v/>
      </c>
    </row>
    <row r="3202" spans="2:62" ht="20.100000000000001" customHeight="1" x14ac:dyDescent="0.25">
      <c r="B3202" s="147"/>
      <c r="C3202" s="147"/>
      <c r="D3202" s="147"/>
      <c r="E3202" s="147"/>
      <c r="F3202" s="147"/>
      <c r="G3202" s="147"/>
      <c r="H3202" s="147"/>
      <c r="I3202" s="147"/>
      <c r="J3202" s="147"/>
      <c r="BE3202" s="151">
        <v>2498</v>
      </c>
      <c r="BF3202" s="164">
        <f t="shared" ref="BF3202:BF3265" si="1127">BF3201+$BI$702</f>
        <v>15.980799999999284</v>
      </c>
      <c r="BG3202" s="177">
        <f t="shared" ref="BG3202:BG3265" si="1128">_xlfn.CHISQ.DIST.RT(BF3202,7)</f>
        <v>2.5292354736195673E-2</v>
      </c>
      <c r="BH3202" s="178">
        <f t="shared" ref="BH3202:BH3265" si="1129">BG3202-BG3203</f>
        <v>5.8793733411468402E-5</v>
      </c>
      <c r="BI3202" s="179">
        <f t="shared" ref="BI3202:BI3265" si="1130">IF(BG3202&lt;(1-$BC$709),BH3202,"")</f>
        <v>5.8793733411468402E-5</v>
      </c>
      <c r="BJ3202" s="179" t="str">
        <f t="shared" si="1126"/>
        <v/>
      </c>
    </row>
    <row r="3203" spans="2:62" ht="20.100000000000001" customHeight="1" x14ac:dyDescent="0.25">
      <c r="B3203" s="147"/>
      <c r="C3203" s="147"/>
      <c r="D3203" s="147"/>
      <c r="E3203" s="147"/>
      <c r="F3203" s="147"/>
      <c r="G3203" s="147"/>
      <c r="H3203" s="147"/>
      <c r="I3203" s="147"/>
      <c r="J3203" s="147"/>
      <c r="BE3203" s="151">
        <v>2499</v>
      </c>
      <c r="BF3203" s="164">
        <f t="shared" si="1127"/>
        <v>15.987199999999284</v>
      </c>
      <c r="BG3203" s="177">
        <f t="shared" si="1128"/>
        <v>2.5233561002784205E-2</v>
      </c>
      <c r="BH3203" s="178">
        <f t="shared" si="1129"/>
        <v>5.8664576349558295E-5</v>
      </c>
      <c r="BI3203" s="179">
        <f t="shared" si="1130"/>
        <v>5.8664576349558295E-5</v>
      </c>
      <c r="BJ3203" s="179" t="str">
        <f t="shared" si="1126"/>
        <v/>
      </c>
    </row>
    <row r="3204" spans="2:62" ht="20.100000000000001" customHeight="1" x14ac:dyDescent="0.25">
      <c r="B3204" s="147"/>
      <c r="C3204" s="147"/>
      <c r="D3204" s="147"/>
      <c r="E3204" s="147"/>
      <c r="F3204" s="147"/>
      <c r="G3204" s="147"/>
      <c r="H3204" s="147"/>
      <c r="I3204" s="147"/>
      <c r="J3204" s="147"/>
      <c r="BE3204" s="151">
        <v>2500</v>
      </c>
      <c r="BF3204" s="164">
        <f t="shared" si="1127"/>
        <v>15.993599999999283</v>
      </c>
      <c r="BG3204" s="177">
        <f t="shared" si="1128"/>
        <v>2.5174896426434647E-2</v>
      </c>
      <c r="BH3204" s="178">
        <f t="shared" si="1129"/>
        <v>5.8535679575321548E-5</v>
      </c>
      <c r="BI3204" s="179">
        <f t="shared" si="1130"/>
        <v>5.8535679575321548E-5</v>
      </c>
      <c r="BJ3204" s="179" t="str">
        <f t="shared" si="1126"/>
        <v/>
      </c>
    </row>
    <row r="3205" spans="2:62" ht="20.100000000000001" customHeight="1" x14ac:dyDescent="0.25">
      <c r="B3205" s="147"/>
      <c r="C3205" s="147"/>
      <c r="D3205" s="147"/>
      <c r="E3205" s="147"/>
      <c r="F3205" s="147"/>
      <c r="G3205" s="147"/>
      <c r="H3205" s="147"/>
      <c r="I3205" s="147"/>
      <c r="J3205" s="147"/>
      <c r="BE3205" s="151">
        <v>2501</v>
      </c>
      <c r="BF3205" s="164">
        <f t="shared" si="1127"/>
        <v>15.999999999999282</v>
      </c>
      <c r="BG3205" s="177">
        <f t="shared" si="1128"/>
        <v>2.5116360746859325E-2</v>
      </c>
      <c r="BH3205" s="178">
        <f t="shared" si="1129"/>
        <v>5.8407042638614765E-5</v>
      </c>
      <c r="BI3205" s="179">
        <f t="shared" si="1130"/>
        <v>5.8407042638614765E-5</v>
      </c>
      <c r="BJ3205" s="179" t="str">
        <f t="shared" si="1126"/>
        <v/>
      </c>
    </row>
    <row r="3206" spans="2:62" ht="20.100000000000001" customHeight="1" x14ac:dyDescent="0.25">
      <c r="B3206" s="147"/>
      <c r="C3206" s="147"/>
      <c r="D3206" s="147"/>
      <c r="E3206" s="147"/>
      <c r="F3206" s="147"/>
      <c r="G3206" s="147"/>
      <c r="H3206" s="147"/>
      <c r="I3206" s="147"/>
      <c r="J3206" s="147"/>
      <c r="BE3206" s="151">
        <v>2502</v>
      </c>
      <c r="BF3206" s="164">
        <f t="shared" si="1127"/>
        <v>16.006399999999282</v>
      </c>
      <c r="BG3206" s="177">
        <f t="shared" si="1128"/>
        <v>2.505795370422071E-2</v>
      </c>
      <c r="BH3206" s="178">
        <f t="shared" si="1129"/>
        <v>5.8278665089915582E-5</v>
      </c>
      <c r="BI3206" s="179">
        <f t="shared" si="1130"/>
        <v>5.8278665089915582E-5</v>
      </c>
      <c r="BJ3206" s="179" t="str">
        <f t="shared" si="1126"/>
        <v/>
      </c>
    </row>
    <row r="3207" spans="2:62" ht="20.100000000000001" customHeight="1" x14ac:dyDescent="0.25">
      <c r="B3207" s="147"/>
      <c r="C3207" s="147"/>
      <c r="D3207" s="147"/>
      <c r="E3207" s="147"/>
      <c r="F3207" s="147"/>
      <c r="G3207" s="147"/>
      <c r="H3207" s="147"/>
      <c r="I3207" s="147"/>
      <c r="J3207" s="147"/>
      <c r="BE3207" s="151">
        <v>2503</v>
      </c>
      <c r="BF3207" s="164">
        <f t="shared" si="1127"/>
        <v>16.012799999999281</v>
      </c>
      <c r="BG3207" s="177">
        <f t="shared" si="1128"/>
        <v>2.4999675039130795E-2</v>
      </c>
      <c r="BH3207" s="178">
        <f t="shared" si="1129"/>
        <v>5.8150546480284504E-5</v>
      </c>
      <c r="BI3207" s="179">
        <f t="shared" si="1130"/>
        <v>5.8150546480284504E-5</v>
      </c>
      <c r="BJ3207" s="179" t="str">
        <f t="shared" si="1126"/>
        <v/>
      </c>
    </row>
    <row r="3208" spans="2:62" ht="20.100000000000001" customHeight="1" x14ac:dyDescent="0.25">
      <c r="B3208" s="147"/>
      <c r="C3208" s="147"/>
      <c r="D3208" s="147"/>
      <c r="E3208" s="147"/>
      <c r="F3208" s="147"/>
      <c r="G3208" s="147"/>
      <c r="H3208" s="147"/>
      <c r="I3208" s="147"/>
      <c r="J3208" s="147"/>
      <c r="BE3208" s="151">
        <v>2504</v>
      </c>
      <c r="BF3208" s="164">
        <f t="shared" si="1127"/>
        <v>16.01919999999928</v>
      </c>
      <c r="BG3208" s="177">
        <f t="shared" si="1128"/>
        <v>2.494152449265051E-2</v>
      </c>
      <c r="BH3208" s="178">
        <f t="shared" si="1129"/>
        <v>5.8022686361170611E-5</v>
      </c>
      <c r="BI3208" s="179">
        <f t="shared" si="1130"/>
        <v>5.8022686361170611E-5</v>
      </c>
      <c r="BJ3208" s="179" t="str">
        <f t="shared" si="1126"/>
        <v/>
      </c>
    </row>
    <row r="3209" spans="2:62" ht="20.100000000000001" customHeight="1" x14ac:dyDescent="0.25">
      <c r="B3209" s="147"/>
      <c r="C3209" s="147"/>
      <c r="D3209" s="147"/>
      <c r="E3209" s="147"/>
      <c r="F3209" s="147"/>
      <c r="G3209" s="147"/>
      <c r="H3209" s="147"/>
      <c r="I3209" s="147"/>
      <c r="J3209" s="147"/>
      <c r="BE3209" s="151">
        <v>2505</v>
      </c>
      <c r="BF3209" s="164">
        <f t="shared" si="1127"/>
        <v>16.02559999999928</v>
      </c>
      <c r="BG3209" s="177">
        <f t="shared" si="1128"/>
        <v>2.488350180628934E-2</v>
      </c>
      <c r="BH3209" s="178">
        <f t="shared" si="1129"/>
        <v>5.7895084284741161E-5</v>
      </c>
      <c r="BI3209" s="179">
        <f t="shared" si="1130"/>
        <v>5.7895084284741161E-5</v>
      </c>
      <c r="BJ3209" s="179" t="str">
        <f t="shared" si="1126"/>
        <v/>
      </c>
    </row>
    <row r="3210" spans="2:62" ht="20.100000000000001" customHeight="1" x14ac:dyDescent="0.25">
      <c r="B3210" s="147"/>
      <c r="C3210" s="147"/>
      <c r="D3210" s="147"/>
      <c r="E3210" s="147"/>
      <c r="F3210" s="147"/>
      <c r="G3210" s="147"/>
      <c r="H3210" s="147"/>
      <c r="I3210" s="147"/>
      <c r="J3210" s="147"/>
      <c r="BE3210" s="151">
        <v>2506</v>
      </c>
      <c r="BF3210" s="164">
        <f t="shared" si="1127"/>
        <v>16.031999999999279</v>
      </c>
      <c r="BG3210" s="177">
        <f t="shared" si="1128"/>
        <v>2.4825606722004599E-2</v>
      </c>
      <c r="BH3210" s="178">
        <f t="shared" si="1129"/>
        <v>5.7767739803444434E-5</v>
      </c>
      <c r="BI3210" s="179">
        <f t="shared" si="1130"/>
        <v>5.7767739803444434E-5</v>
      </c>
      <c r="BJ3210" s="179" t="str">
        <f t="shared" si="1126"/>
        <v/>
      </c>
    </row>
    <row r="3211" spans="2:62" ht="20.100000000000001" customHeight="1" x14ac:dyDescent="0.25">
      <c r="B3211" s="147"/>
      <c r="C3211" s="147"/>
      <c r="D3211" s="147"/>
      <c r="E3211" s="147"/>
      <c r="F3211" s="147"/>
      <c r="G3211" s="147"/>
      <c r="H3211" s="147"/>
      <c r="I3211" s="147"/>
      <c r="J3211" s="147"/>
      <c r="BE3211" s="151">
        <v>2507</v>
      </c>
      <c r="BF3211" s="164">
        <f t="shared" si="1127"/>
        <v>16.038399999999278</v>
      </c>
      <c r="BG3211" s="177">
        <f t="shared" si="1128"/>
        <v>2.4767838982201154E-2</v>
      </c>
      <c r="BH3211" s="178">
        <f t="shared" si="1129"/>
        <v>5.7640652470603015E-5</v>
      </c>
      <c r="BI3211" s="179">
        <f t="shared" si="1130"/>
        <v>5.7640652470603015E-5</v>
      </c>
      <c r="BJ3211" s="179" t="str">
        <f t="shared" si="1126"/>
        <v/>
      </c>
    </row>
    <row r="3212" spans="2:62" ht="20.100000000000001" customHeight="1" x14ac:dyDescent="0.25">
      <c r="B3212" s="147"/>
      <c r="C3212" s="147"/>
      <c r="D3212" s="147"/>
      <c r="E3212" s="147"/>
      <c r="F3212" s="147"/>
      <c r="G3212" s="147"/>
      <c r="H3212" s="147"/>
      <c r="I3212" s="147"/>
      <c r="J3212" s="147"/>
      <c r="BE3212" s="151">
        <v>2508</v>
      </c>
      <c r="BF3212" s="164">
        <f t="shared" si="1127"/>
        <v>16.044799999999277</v>
      </c>
      <c r="BG3212" s="177">
        <f t="shared" si="1128"/>
        <v>2.4710198329730551E-2</v>
      </c>
      <c r="BH3212" s="178">
        <f t="shared" si="1129"/>
        <v>5.7513821839740714E-5</v>
      </c>
      <c r="BI3212" s="179">
        <f t="shared" si="1130"/>
        <v>5.7513821839740714E-5</v>
      </c>
      <c r="BJ3212" s="179" t="str">
        <f t="shared" si="1126"/>
        <v/>
      </c>
    </row>
    <row r="3213" spans="2:62" ht="20.100000000000001" customHeight="1" x14ac:dyDescent="0.25">
      <c r="B3213" s="147"/>
      <c r="C3213" s="147"/>
      <c r="D3213" s="147"/>
      <c r="E3213" s="147"/>
      <c r="F3213" s="147"/>
      <c r="G3213" s="147"/>
      <c r="H3213" s="147"/>
      <c r="I3213" s="147"/>
      <c r="J3213" s="147"/>
      <c r="BE3213" s="151">
        <v>2509</v>
      </c>
      <c r="BF3213" s="164">
        <f t="shared" si="1127"/>
        <v>16.051199999999277</v>
      </c>
      <c r="BG3213" s="177">
        <f t="shared" si="1128"/>
        <v>2.465268450789081E-2</v>
      </c>
      <c r="BH3213" s="178">
        <f t="shared" si="1129"/>
        <v>5.73872474650787E-5</v>
      </c>
      <c r="BI3213" s="179">
        <f t="shared" si="1130"/>
        <v>5.73872474650787E-5</v>
      </c>
      <c r="BJ3213" s="179" t="str">
        <f t="shared" si="1126"/>
        <v/>
      </c>
    </row>
    <row r="3214" spans="2:62" ht="20.100000000000001" customHeight="1" x14ac:dyDescent="0.25">
      <c r="B3214" s="147"/>
      <c r="C3214" s="147"/>
      <c r="D3214" s="147"/>
      <c r="E3214" s="147"/>
      <c r="F3214" s="147"/>
      <c r="G3214" s="147"/>
      <c r="H3214" s="147"/>
      <c r="I3214" s="147"/>
      <c r="J3214" s="147"/>
      <c r="BE3214" s="151">
        <v>2510</v>
      </c>
      <c r="BF3214" s="164">
        <f t="shared" si="1127"/>
        <v>16.057599999999276</v>
      </c>
      <c r="BG3214" s="177">
        <f t="shared" si="1128"/>
        <v>2.4595297260425732E-2</v>
      </c>
      <c r="BH3214" s="178">
        <f t="shared" si="1129"/>
        <v>5.7260928901466113E-5</v>
      </c>
      <c r="BI3214" s="179">
        <f t="shared" si="1130"/>
        <v>5.7260928901466113E-5</v>
      </c>
      <c r="BJ3214" s="179" t="str">
        <f t="shared" si="1126"/>
        <v/>
      </c>
    </row>
    <row r="3215" spans="2:62" ht="20.100000000000001" customHeight="1" x14ac:dyDescent="0.25">
      <c r="B3215" s="147"/>
      <c r="C3215" s="147"/>
      <c r="D3215" s="147"/>
      <c r="E3215" s="147"/>
      <c r="F3215" s="147"/>
      <c r="G3215" s="147"/>
      <c r="H3215" s="147"/>
      <c r="I3215" s="147"/>
      <c r="J3215" s="147"/>
      <c r="BE3215" s="151">
        <v>2511</v>
      </c>
      <c r="BF3215" s="164">
        <f t="shared" si="1127"/>
        <v>16.063999999999275</v>
      </c>
      <c r="BG3215" s="177">
        <f t="shared" si="1128"/>
        <v>2.4538036331524266E-2</v>
      </c>
      <c r="BH3215" s="178">
        <f t="shared" si="1129"/>
        <v>5.7134865704050464E-5</v>
      </c>
      <c r="BI3215" s="179">
        <f t="shared" si="1130"/>
        <v>5.7134865704050464E-5</v>
      </c>
      <c r="BJ3215" s="179" t="str">
        <f t="shared" si="1126"/>
        <v/>
      </c>
    </row>
    <row r="3216" spans="2:62" ht="20.100000000000001" customHeight="1" x14ac:dyDescent="0.25">
      <c r="B3216" s="147"/>
      <c r="C3216" s="147"/>
      <c r="D3216" s="147"/>
      <c r="E3216" s="147"/>
      <c r="F3216" s="147"/>
      <c r="G3216" s="147"/>
      <c r="H3216" s="147"/>
      <c r="I3216" s="147"/>
      <c r="J3216" s="147"/>
      <c r="BE3216" s="151">
        <v>2512</v>
      </c>
      <c r="BF3216" s="164">
        <f t="shared" si="1127"/>
        <v>16.070399999999275</v>
      </c>
      <c r="BG3216" s="177">
        <f t="shared" si="1128"/>
        <v>2.4480901465820215E-2</v>
      </c>
      <c r="BH3216" s="178">
        <f t="shared" si="1129"/>
        <v>5.7009057428621113E-5</v>
      </c>
      <c r="BI3216" s="179">
        <f t="shared" si="1130"/>
        <v>5.7009057428621113E-5</v>
      </c>
      <c r="BJ3216" s="179" t="str">
        <f t="shared" si="1126"/>
        <v/>
      </c>
    </row>
    <row r="3217" spans="2:62" ht="20.100000000000001" customHeight="1" x14ac:dyDescent="0.25">
      <c r="B3217" s="147"/>
      <c r="C3217" s="147"/>
      <c r="D3217" s="147"/>
      <c r="E3217" s="147"/>
      <c r="F3217" s="147"/>
      <c r="G3217" s="147"/>
      <c r="H3217" s="147"/>
      <c r="I3217" s="147"/>
      <c r="J3217" s="147"/>
      <c r="BE3217" s="151">
        <v>2513</v>
      </c>
      <c r="BF3217" s="164">
        <f t="shared" si="1127"/>
        <v>16.076799999999274</v>
      </c>
      <c r="BG3217" s="177">
        <f t="shared" si="1128"/>
        <v>2.4423892408391594E-2</v>
      </c>
      <c r="BH3217" s="178">
        <f t="shared" si="1129"/>
        <v>5.6883503631605797E-5</v>
      </c>
      <c r="BI3217" s="179">
        <f t="shared" si="1130"/>
        <v>5.6883503631605797E-5</v>
      </c>
      <c r="BJ3217" s="179" t="str">
        <f t="shared" si="1126"/>
        <v/>
      </c>
    </row>
    <row r="3218" spans="2:62" ht="20.100000000000001" customHeight="1" x14ac:dyDescent="0.25">
      <c r="B3218" s="147"/>
      <c r="C3218" s="147"/>
      <c r="D3218" s="147"/>
      <c r="E3218" s="147"/>
      <c r="F3218" s="147"/>
      <c r="G3218" s="147"/>
      <c r="H3218" s="147"/>
      <c r="I3218" s="147"/>
      <c r="J3218" s="147"/>
      <c r="BE3218" s="151">
        <v>2514</v>
      </c>
      <c r="BF3218" s="164">
        <f t="shared" si="1127"/>
        <v>16.083199999999273</v>
      </c>
      <c r="BG3218" s="177">
        <f t="shared" si="1128"/>
        <v>2.4367008904759988E-2</v>
      </c>
      <c r="BH3218" s="178">
        <f t="shared" si="1129"/>
        <v>5.6758203869789609E-5</v>
      </c>
      <c r="BI3218" s="179">
        <f t="shared" si="1130"/>
        <v>5.6758203869789609E-5</v>
      </c>
      <c r="BJ3218" s="179" t="str">
        <f t="shared" si="1126"/>
        <v/>
      </c>
    </row>
    <row r="3219" spans="2:62" ht="20.100000000000001" customHeight="1" x14ac:dyDescent="0.25">
      <c r="B3219" s="147"/>
      <c r="C3219" s="147"/>
      <c r="D3219" s="147"/>
      <c r="E3219" s="147"/>
      <c r="F3219" s="147"/>
      <c r="G3219" s="147"/>
      <c r="H3219" s="147"/>
      <c r="I3219" s="147"/>
      <c r="J3219" s="147"/>
      <c r="BE3219" s="151">
        <v>2515</v>
      </c>
      <c r="BF3219" s="164">
        <f t="shared" si="1127"/>
        <v>16.089599999999272</v>
      </c>
      <c r="BG3219" s="177">
        <f t="shared" si="1128"/>
        <v>2.4310250700890199E-2</v>
      </c>
      <c r="BH3219" s="178">
        <f t="shared" si="1129"/>
        <v>5.6633157700620301E-5</v>
      </c>
      <c r="BI3219" s="179">
        <f t="shared" si="1130"/>
        <v>5.6633157700620301E-5</v>
      </c>
      <c r="BJ3219" s="179" t="str">
        <f t="shared" si="1126"/>
        <v/>
      </c>
    </row>
    <row r="3220" spans="2:62" ht="20.100000000000001" customHeight="1" x14ac:dyDescent="0.25">
      <c r="B3220" s="147"/>
      <c r="C3220" s="147"/>
      <c r="D3220" s="147"/>
      <c r="E3220" s="147"/>
      <c r="F3220" s="147"/>
      <c r="G3220" s="147"/>
      <c r="H3220" s="147"/>
      <c r="I3220" s="147"/>
      <c r="J3220" s="147"/>
      <c r="BE3220" s="151">
        <v>2516</v>
      </c>
      <c r="BF3220" s="164">
        <f t="shared" si="1127"/>
        <v>16.095999999999272</v>
      </c>
      <c r="BG3220" s="177">
        <f t="shared" si="1128"/>
        <v>2.4253617543189578E-2</v>
      </c>
      <c r="BH3220" s="178">
        <f t="shared" si="1129"/>
        <v>5.650836468205217E-5</v>
      </c>
      <c r="BI3220" s="179">
        <f t="shared" si="1130"/>
        <v>5.650836468205217E-5</v>
      </c>
      <c r="BJ3220" s="179" t="str">
        <f t="shared" si="1126"/>
        <v/>
      </c>
    </row>
    <row r="3221" spans="2:62" ht="20.100000000000001" customHeight="1" x14ac:dyDescent="0.25">
      <c r="B3221" s="147"/>
      <c r="C3221" s="147"/>
      <c r="D3221" s="147"/>
      <c r="E3221" s="147"/>
      <c r="F3221" s="147"/>
      <c r="G3221" s="147"/>
      <c r="H3221" s="147"/>
      <c r="I3221" s="147"/>
      <c r="J3221" s="147"/>
      <c r="BE3221" s="151">
        <v>2517</v>
      </c>
      <c r="BF3221" s="164">
        <f t="shared" si="1127"/>
        <v>16.102399999999271</v>
      </c>
      <c r="BG3221" s="177">
        <f t="shared" si="1128"/>
        <v>2.4197109178507526E-2</v>
      </c>
      <c r="BH3221" s="178">
        <f t="shared" si="1129"/>
        <v>5.6383824372469721E-5</v>
      </c>
      <c r="BI3221" s="179">
        <f t="shared" si="1130"/>
        <v>5.6383824372469721E-5</v>
      </c>
      <c r="BJ3221" s="179" t="str">
        <f t="shared" si="1126"/>
        <v/>
      </c>
    </row>
    <row r="3222" spans="2:62" ht="20.100000000000001" customHeight="1" x14ac:dyDescent="0.25">
      <c r="B3222" s="147"/>
      <c r="C3222" s="147"/>
      <c r="D3222" s="147"/>
      <c r="E3222" s="147"/>
      <c r="F3222" s="147"/>
      <c r="G3222" s="147"/>
      <c r="H3222" s="147"/>
      <c r="I3222" s="147"/>
      <c r="J3222" s="147"/>
      <c r="BE3222" s="151">
        <v>2518</v>
      </c>
      <c r="BF3222" s="164">
        <f t="shared" si="1127"/>
        <v>16.10879999999927</v>
      </c>
      <c r="BG3222" s="177">
        <f t="shared" si="1128"/>
        <v>2.4140725354135056E-2</v>
      </c>
      <c r="BH3222" s="178">
        <f t="shared" si="1129"/>
        <v>5.6259536331055432E-5</v>
      </c>
      <c r="BI3222" s="179">
        <f t="shared" si="1130"/>
        <v>5.6259536331055432E-5</v>
      </c>
      <c r="BJ3222" s="179" t="str">
        <f t="shared" si="1126"/>
        <v/>
      </c>
    </row>
    <row r="3223" spans="2:62" ht="20.100000000000001" customHeight="1" x14ac:dyDescent="0.25">
      <c r="B3223" s="147"/>
      <c r="C3223" s="147"/>
      <c r="D3223" s="147"/>
      <c r="E3223" s="147"/>
      <c r="F3223" s="147"/>
      <c r="G3223" s="147"/>
      <c r="H3223" s="147"/>
      <c r="I3223" s="147"/>
      <c r="J3223" s="147"/>
      <c r="BE3223" s="151">
        <v>2519</v>
      </c>
      <c r="BF3223" s="164">
        <f t="shared" si="1127"/>
        <v>16.11519999999927</v>
      </c>
      <c r="BG3223" s="177">
        <f t="shared" si="1128"/>
        <v>2.4084465817804001E-2</v>
      </c>
      <c r="BH3223" s="178">
        <f t="shared" si="1129"/>
        <v>5.613550011713056E-5</v>
      </c>
      <c r="BI3223" s="179">
        <f t="shared" si="1130"/>
        <v>5.613550011713056E-5</v>
      </c>
      <c r="BJ3223" s="179" t="str">
        <f t="shared" si="1126"/>
        <v/>
      </c>
    </row>
    <row r="3224" spans="2:62" ht="20.100000000000001" customHeight="1" x14ac:dyDescent="0.25">
      <c r="B3224" s="147"/>
      <c r="C3224" s="147"/>
      <c r="D3224" s="147"/>
      <c r="E3224" s="147"/>
      <c r="F3224" s="147"/>
      <c r="G3224" s="147"/>
      <c r="H3224" s="147"/>
      <c r="I3224" s="147"/>
      <c r="J3224" s="147"/>
      <c r="BE3224" s="151">
        <v>2520</v>
      </c>
      <c r="BF3224" s="164">
        <f t="shared" si="1127"/>
        <v>16.121599999999269</v>
      </c>
      <c r="BG3224" s="177">
        <f t="shared" si="1128"/>
        <v>2.402833031768687E-2</v>
      </c>
      <c r="BH3224" s="178">
        <f t="shared" si="1129"/>
        <v>5.6011715290946174E-5</v>
      </c>
      <c r="BI3224" s="179">
        <f t="shared" si="1130"/>
        <v>5.6011715290946174E-5</v>
      </c>
      <c r="BJ3224" s="179" t="str">
        <f t="shared" si="1126"/>
        <v/>
      </c>
    </row>
    <row r="3225" spans="2:62" ht="20.100000000000001" customHeight="1" x14ac:dyDescent="0.25">
      <c r="B3225" s="147"/>
      <c r="C3225" s="147"/>
      <c r="D3225" s="147"/>
      <c r="E3225" s="147"/>
      <c r="F3225" s="147"/>
      <c r="G3225" s="147"/>
      <c r="H3225" s="147"/>
      <c r="I3225" s="147"/>
      <c r="J3225" s="147"/>
      <c r="BE3225" s="151">
        <v>2521</v>
      </c>
      <c r="BF3225" s="164">
        <f t="shared" si="1127"/>
        <v>16.127999999999268</v>
      </c>
      <c r="BG3225" s="177">
        <f t="shared" si="1128"/>
        <v>2.3972318602395924E-2</v>
      </c>
      <c r="BH3225" s="178">
        <f t="shared" si="1129"/>
        <v>5.5888181413075999E-5</v>
      </c>
      <c r="BI3225" s="179">
        <f t="shared" si="1130"/>
        <v>5.5888181413075999E-5</v>
      </c>
      <c r="BJ3225" s="179" t="str">
        <f t="shared" si="1126"/>
        <v/>
      </c>
    </row>
    <row r="3226" spans="2:62" ht="20.100000000000001" customHeight="1" x14ac:dyDescent="0.25">
      <c r="B3226" s="147"/>
      <c r="C3226" s="147"/>
      <c r="D3226" s="147"/>
      <c r="E3226" s="147"/>
      <c r="F3226" s="147"/>
      <c r="G3226" s="147"/>
      <c r="H3226" s="147"/>
      <c r="I3226" s="147"/>
      <c r="J3226" s="147"/>
      <c r="BE3226" s="151">
        <v>2522</v>
      </c>
      <c r="BF3226" s="164">
        <f t="shared" si="1127"/>
        <v>16.134399999999268</v>
      </c>
      <c r="BG3226" s="177">
        <f t="shared" si="1128"/>
        <v>2.3916430420982848E-2</v>
      </c>
      <c r="BH3226" s="178">
        <f t="shared" si="1129"/>
        <v>5.576489804461765E-5</v>
      </c>
      <c r="BI3226" s="179">
        <f t="shared" si="1130"/>
        <v>5.576489804461765E-5</v>
      </c>
      <c r="BJ3226" s="179" t="str">
        <f t="shared" si="1126"/>
        <v/>
      </c>
    </row>
    <row r="3227" spans="2:62" ht="20.100000000000001" customHeight="1" x14ac:dyDescent="0.25">
      <c r="B3227" s="147"/>
      <c r="C3227" s="147"/>
      <c r="D3227" s="147"/>
      <c r="E3227" s="147"/>
      <c r="F3227" s="147"/>
      <c r="G3227" s="147"/>
      <c r="H3227" s="147"/>
      <c r="I3227" s="147"/>
      <c r="J3227" s="147"/>
      <c r="BE3227" s="151">
        <v>2523</v>
      </c>
      <c r="BF3227" s="164">
        <f t="shared" si="1127"/>
        <v>16.140799999999267</v>
      </c>
      <c r="BG3227" s="177">
        <f t="shared" si="1128"/>
        <v>2.3860665522938231E-2</v>
      </c>
      <c r="BH3227" s="178">
        <f t="shared" si="1129"/>
        <v>5.564186474735569E-5</v>
      </c>
      <c r="BI3227" s="179">
        <f t="shared" si="1130"/>
        <v>5.564186474735569E-5</v>
      </c>
      <c r="BJ3227" s="179" t="str">
        <f t="shared" si="1126"/>
        <v/>
      </c>
    </row>
    <row r="3228" spans="2:62" ht="20.100000000000001" customHeight="1" x14ac:dyDescent="0.25">
      <c r="B3228" s="147"/>
      <c r="C3228" s="147"/>
      <c r="D3228" s="147"/>
      <c r="E3228" s="147"/>
      <c r="F3228" s="147"/>
      <c r="G3228" s="147"/>
      <c r="H3228" s="147"/>
      <c r="I3228" s="147"/>
      <c r="J3228" s="147"/>
      <c r="BE3228" s="151">
        <v>2524</v>
      </c>
      <c r="BF3228" s="164">
        <f t="shared" si="1127"/>
        <v>16.147199999999266</v>
      </c>
      <c r="BG3228" s="177">
        <f t="shared" si="1128"/>
        <v>2.3805023658190875E-2</v>
      </c>
      <c r="BH3228" s="178">
        <f t="shared" si="1129"/>
        <v>5.5519081083445915E-5</v>
      </c>
      <c r="BI3228" s="179">
        <f t="shared" si="1130"/>
        <v>5.5519081083445915E-5</v>
      </c>
      <c r="BJ3228" s="179" t="str">
        <f t="shared" si="1126"/>
        <v/>
      </c>
    </row>
    <row r="3229" spans="2:62" ht="20.100000000000001" customHeight="1" x14ac:dyDescent="0.25">
      <c r="B3229" s="147"/>
      <c r="C3229" s="147"/>
      <c r="D3229" s="147"/>
      <c r="E3229" s="147"/>
      <c r="F3229" s="147"/>
      <c r="G3229" s="147"/>
      <c r="H3229" s="147"/>
      <c r="I3229" s="147"/>
      <c r="J3229" s="147"/>
      <c r="BE3229" s="151">
        <v>2525</v>
      </c>
      <c r="BF3229" s="164">
        <f t="shared" si="1127"/>
        <v>16.153599999999265</v>
      </c>
      <c r="BG3229" s="177">
        <f t="shared" si="1128"/>
        <v>2.3749504577107429E-2</v>
      </c>
      <c r="BH3229" s="178">
        <f t="shared" si="1129"/>
        <v>5.5396546615581882E-5</v>
      </c>
      <c r="BI3229" s="179">
        <f t="shared" si="1130"/>
        <v>5.5396546615581882E-5</v>
      </c>
      <c r="BJ3229" s="179" t="str">
        <f t="shared" si="1126"/>
        <v/>
      </c>
    </row>
    <row r="3230" spans="2:62" ht="20.100000000000001" customHeight="1" x14ac:dyDescent="0.25">
      <c r="B3230" s="147"/>
      <c r="C3230" s="147"/>
      <c r="D3230" s="147"/>
      <c r="E3230" s="147"/>
      <c r="F3230" s="147"/>
      <c r="G3230" s="147"/>
      <c r="H3230" s="147"/>
      <c r="I3230" s="147"/>
      <c r="J3230" s="147"/>
      <c r="BE3230" s="151">
        <v>2526</v>
      </c>
      <c r="BF3230" s="164">
        <f t="shared" si="1127"/>
        <v>16.159999999999265</v>
      </c>
      <c r="BG3230" s="177">
        <f t="shared" si="1128"/>
        <v>2.3694108030491847E-2</v>
      </c>
      <c r="BH3230" s="178">
        <f t="shared" si="1129"/>
        <v>5.5274260907300227E-5</v>
      </c>
      <c r="BI3230" s="179">
        <f t="shared" si="1130"/>
        <v>5.5274260907300227E-5</v>
      </c>
      <c r="BJ3230" s="179" t="str">
        <f t="shared" si="1126"/>
        <v/>
      </c>
    </row>
    <row r="3231" spans="2:62" ht="20.100000000000001" customHeight="1" x14ac:dyDescent="0.25">
      <c r="B3231" s="147"/>
      <c r="C3231" s="147"/>
      <c r="D3231" s="147"/>
      <c r="E3231" s="147"/>
      <c r="F3231" s="147"/>
      <c r="G3231" s="147"/>
      <c r="H3231" s="147"/>
      <c r="I3231" s="147"/>
      <c r="J3231" s="147"/>
      <c r="BE3231" s="151">
        <v>2527</v>
      </c>
      <c r="BF3231" s="164">
        <f t="shared" si="1127"/>
        <v>16.166399999999264</v>
      </c>
      <c r="BG3231" s="177">
        <f t="shared" si="1128"/>
        <v>2.3638833769584547E-2</v>
      </c>
      <c r="BH3231" s="178">
        <f t="shared" si="1129"/>
        <v>5.5152223522120236E-5</v>
      </c>
      <c r="BI3231" s="179">
        <f t="shared" si="1130"/>
        <v>5.5152223522120236E-5</v>
      </c>
      <c r="BJ3231" s="179" t="str">
        <f t="shared" si="1126"/>
        <v/>
      </c>
    </row>
    <row r="3232" spans="2:62" ht="20.100000000000001" customHeight="1" x14ac:dyDescent="0.25">
      <c r="B3232" s="147"/>
      <c r="C3232" s="147"/>
      <c r="D3232" s="147"/>
      <c r="E3232" s="147"/>
      <c r="F3232" s="147"/>
      <c r="G3232" s="147"/>
      <c r="H3232" s="147"/>
      <c r="I3232" s="147"/>
      <c r="J3232" s="147"/>
      <c r="BE3232" s="151">
        <v>2528</v>
      </c>
      <c r="BF3232" s="164">
        <f t="shared" si="1127"/>
        <v>16.172799999999263</v>
      </c>
      <c r="BG3232" s="177">
        <f t="shared" si="1128"/>
        <v>2.3583681546062427E-2</v>
      </c>
      <c r="BH3232" s="178">
        <f t="shared" si="1129"/>
        <v>5.5030434024719993E-5</v>
      </c>
      <c r="BI3232" s="179">
        <f t="shared" si="1130"/>
        <v>5.5030434024719993E-5</v>
      </c>
      <c r="BJ3232" s="179" t="str">
        <f t="shared" si="1126"/>
        <v/>
      </c>
    </row>
    <row r="3233" spans="2:62" ht="20.100000000000001" customHeight="1" x14ac:dyDescent="0.25">
      <c r="B3233" s="147"/>
      <c r="C3233" s="147"/>
      <c r="D3233" s="147"/>
      <c r="E3233" s="147"/>
      <c r="F3233" s="147"/>
      <c r="G3233" s="147"/>
      <c r="H3233" s="147"/>
      <c r="I3233" s="147"/>
      <c r="J3233" s="147"/>
      <c r="BE3233" s="151">
        <v>2529</v>
      </c>
      <c r="BF3233" s="164">
        <f t="shared" si="1127"/>
        <v>16.179199999999263</v>
      </c>
      <c r="BG3233" s="177">
        <f t="shared" si="1128"/>
        <v>2.3528651112037707E-2</v>
      </c>
      <c r="BH3233" s="178">
        <f t="shared" si="1129"/>
        <v>5.4908891979791458E-5</v>
      </c>
      <c r="BI3233" s="179">
        <f t="shared" si="1130"/>
        <v>5.4908891979791458E-5</v>
      </c>
      <c r="BJ3233" s="179" t="str">
        <f t="shared" si="1126"/>
        <v/>
      </c>
    </row>
    <row r="3234" spans="2:62" ht="20.100000000000001" customHeight="1" x14ac:dyDescent="0.25">
      <c r="B3234" s="147"/>
      <c r="C3234" s="147"/>
      <c r="D3234" s="147"/>
      <c r="E3234" s="147"/>
      <c r="F3234" s="147"/>
      <c r="G3234" s="147"/>
      <c r="H3234" s="147"/>
      <c r="I3234" s="147"/>
      <c r="J3234" s="147"/>
      <c r="BE3234" s="151">
        <v>2530</v>
      </c>
      <c r="BF3234" s="164">
        <f t="shared" si="1127"/>
        <v>16.185599999999262</v>
      </c>
      <c r="BG3234" s="177">
        <f t="shared" si="1128"/>
        <v>2.3473742220057915E-2</v>
      </c>
      <c r="BH3234" s="178">
        <f t="shared" si="1129"/>
        <v>5.4787596952859258E-5</v>
      </c>
      <c r="BI3234" s="179">
        <f t="shared" si="1130"/>
        <v>5.4787596952859258E-5</v>
      </c>
      <c r="BJ3234" s="179" t="str">
        <f t="shared" si="1126"/>
        <v/>
      </c>
    </row>
    <row r="3235" spans="2:62" ht="20.100000000000001" customHeight="1" x14ac:dyDescent="0.25">
      <c r="B3235" s="147"/>
      <c r="C3235" s="147"/>
      <c r="D3235" s="147"/>
      <c r="E3235" s="147"/>
      <c r="F3235" s="147"/>
      <c r="G3235" s="147"/>
      <c r="H3235" s="147"/>
      <c r="I3235" s="147"/>
      <c r="J3235" s="147"/>
      <c r="BE3235" s="151">
        <v>2531</v>
      </c>
      <c r="BF3235" s="164">
        <f t="shared" si="1127"/>
        <v>16.191999999999261</v>
      </c>
      <c r="BG3235" s="177">
        <f t="shared" si="1128"/>
        <v>2.3418954623105056E-2</v>
      </c>
      <c r="BH3235" s="178">
        <f t="shared" si="1129"/>
        <v>5.466654850995456E-5</v>
      </c>
      <c r="BI3235" s="179">
        <f t="shared" si="1130"/>
        <v>5.466654850995456E-5</v>
      </c>
      <c r="BJ3235" s="179" t="str">
        <f t="shared" si="1126"/>
        <v/>
      </c>
    </row>
    <row r="3236" spans="2:62" ht="20.100000000000001" customHeight="1" x14ac:dyDescent="0.25">
      <c r="B3236" s="147"/>
      <c r="C3236" s="147"/>
      <c r="D3236" s="147"/>
      <c r="E3236" s="147"/>
      <c r="F3236" s="147"/>
      <c r="G3236" s="147"/>
      <c r="H3236" s="147"/>
      <c r="I3236" s="147"/>
      <c r="J3236" s="147"/>
      <c r="BE3236" s="151">
        <v>2532</v>
      </c>
      <c r="BF3236" s="164">
        <f t="shared" si="1127"/>
        <v>16.198399999999261</v>
      </c>
      <c r="BG3236" s="177">
        <f t="shared" si="1128"/>
        <v>2.3364288074595101E-2</v>
      </c>
      <c r="BH3236" s="178">
        <f t="shared" si="1129"/>
        <v>5.4545746217490171E-5</v>
      </c>
      <c r="BI3236" s="179">
        <f t="shared" si="1130"/>
        <v>5.4545746217490171E-5</v>
      </c>
      <c r="BJ3236" s="179" t="str">
        <f t="shared" si="1126"/>
        <v/>
      </c>
    </row>
    <row r="3237" spans="2:62" ht="20.100000000000001" customHeight="1" x14ac:dyDescent="0.25">
      <c r="B3237" s="147"/>
      <c r="C3237" s="147"/>
      <c r="D3237" s="147"/>
      <c r="E3237" s="147"/>
      <c r="F3237" s="147"/>
      <c r="G3237" s="147"/>
      <c r="H3237" s="147"/>
      <c r="I3237" s="147"/>
      <c r="J3237" s="147"/>
      <c r="BE3237" s="151">
        <v>2533</v>
      </c>
      <c r="BF3237" s="164">
        <f t="shared" si="1127"/>
        <v>16.20479999999926</v>
      </c>
      <c r="BG3237" s="177">
        <f t="shared" si="1128"/>
        <v>2.3309742328377611E-2</v>
      </c>
      <c r="BH3237" s="178">
        <f t="shared" si="1129"/>
        <v>5.4425189642656052E-5</v>
      </c>
      <c r="BI3237" s="179">
        <f t="shared" si="1130"/>
        <v>5.4425189642656052E-5</v>
      </c>
      <c r="BJ3237" s="179" t="str">
        <f t="shared" si="1126"/>
        <v/>
      </c>
    </row>
    <row r="3238" spans="2:62" ht="20.100000000000001" customHeight="1" x14ac:dyDescent="0.25">
      <c r="B3238" s="147"/>
      <c r="C3238" s="147"/>
      <c r="D3238" s="147"/>
      <c r="E3238" s="147"/>
      <c r="F3238" s="147"/>
      <c r="G3238" s="147"/>
      <c r="H3238" s="147"/>
      <c r="I3238" s="147"/>
      <c r="J3238" s="147"/>
      <c r="BE3238" s="151">
        <v>2534</v>
      </c>
      <c r="BF3238" s="164">
        <f t="shared" si="1127"/>
        <v>16.211199999999259</v>
      </c>
      <c r="BG3238" s="177">
        <f t="shared" si="1128"/>
        <v>2.3255317138734955E-2</v>
      </c>
      <c r="BH3238" s="178">
        <f t="shared" si="1129"/>
        <v>5.4304878352961355E-5</v>
      </c>
      <c r="BI3238" s="179">
        <f t="shared" si="1130"/>
        <v>5.4304878352961355E-5</v>
      </c>
      <c r="BJ3238" s="179" t="str">
        <f t="shared" si="1126"/>
        <v/>
      </c>
    </row>
    <row r="3239" spans="2:62" ht="20.100000000000001" customHeight="1" x14ac:dyDescent="0.25">
      <c r="B3239" s="147"/>
      <c r="C3239" s="147"/>
      <c r="D3239" s="147"/>
      <c r="E3239" s="147"/>
      <c r="F3239" s="147"/>
      <c r="G3239" s="147"/>
      <c r="H3239" s="147"/>
      <c r="I3239" s="147"/>
      <c r="J3239" s="147"/>
      <c r="BE3239" s="151">
        <v>2535</v>
      </c>
      <c r="BF3239" s="164">
        <f t="shared" si="1127"/>
        <v>16.217599999999258</v>
      </c>
      <c r="BG3239" s="177">
        <f t="shared" si="1128"/>
        <v>2.3201012260381994E-2</v>
      </c>
      <c r="BH3239" s="178">
        <f t="shared" si="1129"/>
        <v>5.4184811916605652E-5</v>
      </c>
      <c r="BI3239" s="179">
        <f t="shared" si="1130"/>
        <v>5.4184811916605652E-5</v>
      </c>
      <c r="BJ3239" s="179" t="str">
        <f t="shared" si="1126"/>
        <v/>
      </c>
    </row>
    <row r="3240" spans="2:62" ht="20.100000000000001" customHeight="1" x14ac:dyDescent="0.25">
      <c r="B3240" s="147"/>
      <c r="C3240" s="147"/>
      <c r="D3240" s="147"/>
      <c r="E3240" s="147"/>
      <c r="F3240" s="147"/>
      <c r="G3240" s="147"/>
      <c r="H3240" s="147"/>
      <c r="I3240" s="147"/>
      <c r="J3240" s="147"/>
      <c r="BE3240" s="151">
        <v>2536</v>
      </c>
      <c r="BF3240" s="164">
        <f t="shared" si="1127"/>
        <v>16.223999999999258</v>
      </c>
      <c r="BG3240" s="177">
        <f t="shared" si="1128"/>
        <v>2.3146827448465388E-2</v>
      </c>
      <c r="BH3240" s="178">
        <f t="shared" si="1129"/>
        <v>5.406498990218056E-5</v>
      </c>
      <c r="BI3240" s="179">
        <f t="shared" si="1130"/>
        <v>5.406498990218056E-5</v>
      </c>
      <c r="BJ3240" s="179" t="str">
        <f t="shared" si="1126"/>
        <v/>
      </c>
    </row>
    <row r="3241" spans="2:62" ht="20.100000000000001" customHeight="1" x14ac:dyDescent="0.25">
      <c r="B3241" s="147"/>
      <c r="C3241" s="147"/>
      <c r="D3241" s="147"/>
      <c r="E3241" s="147"/>
      <c r="F3241" s="147"/>
      <c r="G3241" s="147"/>
      <c r="H3241" s="147"/>
      <c r="I3241" s="147"/>
      <c r="J3241" s="147"/>
      <c r="BE3241" s="151">
        <v>2537</v>
      </c>
      <c r="BF3241" s="164">
        <f t="shared" si="1127"/>
        <v>16.230399999999257</v>
      </c>
      <c r="BG3241" s="177">
        <f t="shared" si="1128"/>
        <v>2.3092762458563208E-2</v>
      </c>
      <c r="BH3241" s="178">
        <f t="shared" si="1129"/>
        <v>5.3945411879013222E-5</v>
      </c>
      <c r="BI3241" s="179">
        <f t="shared" si="1130"/>
        <v>5.3945411879013222E-5</v>
      </c>
      <c r="BJ3241" s="179" t="str">
        <f t="shared" si="1126"/>
        <v/>
      </c>
    </row>
    <row r="3242" spans="2:62" ht="20.100000000000001" customHeight="1" x14ac:dyDescent="0.25">
      <c r="B3242" s="147"/>
      <c r="C3242" s="147"/>
      <c r="D3242" s="147"/>
      <c r="E3242" s="147"/>
      <c r="F3242" s="147"/>
      <c r="G3242" s="147"/>
      <c r="H3242" s="147"/>
      <c r="I3242" s="147"/>
      <c r="J3242" s="147"/>
      <c r="BE3242" s="151">
        <v>2538</v>
      </c>
      <c r="BF3242" s="164">
        <f t="shared" si="1127"/>
        <v>16.236799999999256</v>
      </c>
      <c r="BG3242" s="177">
        <f t="shared" si="1128"/>
        <v>2.3038817046684194E-2</v>
      </c>
      <c r="BH3242" s="178">
        <f t="shared" si="1129"/>
        <v>5.3826077416756907E-5</v>
      </c>
      <c r="BI3242" s="179">
        <f t="shared" si="1130"/>
        <v>5.3826077416756907E-5</v>
      </c>
      <c r="BJ3242" s="179" t="str">
        <f t="shared" si="1126"/>
        <v/>
      </c>
    </row>
    <row r="3243" spans="2:62" ht="20.100000000000001" customHeight="1" x14ac:dyDescent="0.25">
      <c r="B3243" s="147"/>
      <c r="C3243" s="147"/>
      <c r="D3243" s="147"/>
      <c r="E3243" s="147"/>
      <c r="F3243" s="147"/>
      <c r="G3243" s="147"/>
      <c r="H3243" s="147"/>
      <c r="I3243" s="147"/>
      <c r="J3243" s="147"/>
      <c r="BE3243" s="151">
        <v>2539</v>
      </c>
      <c r="BF3243" s="164">
        <f t="shared" si="1127"/>
        <v>16.243199999999256</v>
      </c>
      <c r="BG3243" s="177">
        <f t="shared" si="1128"/>
        <v>2.2984990969267437E-2</v>
      </c>
      <c r="BH3243" s="178">
        <f t="shared" si="1129"/>
        <v>5.3706986085765712E-5</v>
      </c>
      <c r="BI3243" s="179">
        <f t="shared" si="1130"/>
        <v>5.3706986085765712E-5</v>
      </c>
      <c r="BJ3243" s="179" t="str">
        <f t="shared" si="1126"/>
        <v/>
      </c>
    </row>
    <row r="3244" spans="2:62" ht="20.100000000000001" customHeight="1" x14ac:dyDescent="0.25">
      <c r="B3244" s="147"/>
      <c r="C3244" s="147"/>
      <c r="D3244" s="147"/>
      <c r="E3244" s="147"/>
      <c r="F3244" s="147"/>
      <c r="G3244" s="147"/>
      <c r="H3244" s="147"/>
      <c r="I3244" s="147"/>
      <c r="J3244" s="147"/>
      <c r="BE3244" s="151">
        <v>2540</v>
      </c>
      <c r="BF3244" s="164">
        <f t="shared" si="1127"/>
        <v>16.249599999999255</v>
      </c>
      <c r="BG3244" s="177">
        <f t="shared" si="1128"/>
        <v>2.2931283983181672E-2</v>
      </c>
      <c r="BH3244" s="178">
        <f t="shared" si="1129"/>
        <v>5.3588137456827417E-5</v>
      </c>
      <c r="BI3244" s="179">
        <f t="shared" si="1130"/>
        <v>5.3588137456827417E-5</v>
      </c>
      <c r="BJ3244" s="179" t="str">
        <f t="shared" si="1126"/>
        <v/>
      </c>
    </row>
    <row r="3245" spans="2:62" ht="20.100000000000001" customHeight="1" x14ac:dyDescent="0.25">
      <c r="B3245" s="147"/>
      <c r="C3245" s="147"/>
      <c r="D3245" s="147"/>
      <c r="E3245" s="147"/>
      <c r="F3245" s="147"/>
      <c r="G3245" s="147"/>
      <c r="H3245" s="147"/>
      <c r="I3245" s="147"/>
      <c r="J3245" s="147"/>
      <c r="BE3245" s="151">
        <v>2541</v>
      </c>
      <c r="BF3245" s="164">
        <f t="shared" si="1127"/>
        <v>16.255999999999254</v>
      </c>
      <c r="BG3245" s="177">
        <f t="shared" si="1128"/>
        <v>2.2877695845724844E-2</v>
      </c>
      <c r="BH3245" s="178">
        <f t="shared" si="1129"/>
        <v>5.3469531101406342E-5</v>
      </c>
      <c r="BI3245" s="179">
        <f t="shared" si="1130"/>
        <v>5.3469531101406342E-5</v>
      </c>
      <c r="BJ3245" s="179" t="str">
        <f t="shared" si="1126"/>
        <v/>
      </c>
    </row>
    <row r="3246" spans="2:62" ht="20.100000000000001" customHeight="1" x14ac:dyDescent="0.25">
      <c r="B3246" s="147"/>
      <c r="C3246" s="147"/>
      <c r="D3246" s="147"/>
      <c r="E3246" s="147"/>
      <c r="F3246" s="147"/>
      <c r="G3246" s="147"/>
      <c r="H3246" s="147"/>
      <c r="I3246" s="147"/>
      <c r="J3246" s="147"/>
      <c r="BE3246" s="151">
        <v>2542</v>
      </c>
      <c r="BF3246" s="164">
        <f t="shared" si="1127"/>
        <v>16.262399999999253</v>
      </c>
      <c r="BG3246" s="177">
        <f t="shared" si="1128"/>
        <v>2.2824226314623438E-2</v>
      </c>
      <c r="BH3246" s="178">
        <f t="shared" si="1129"/>
        <v>5.3351166591261712E-5</v>
      </c>
      <c r="BI3246" s="179">
        <f t="shared" si="1130"/>
        <v>5.3351166591261712E-5</v>
      </c>
      <c r="BJ3246" s="179" t="str">
        <f t="shared" si="1126"/>
        <v/>
      </c>
    </row>
    <row r="3247" spans="2:62" ht="20.100000000000001" customHeight="1" x14ac:dyDescent="0.25">
      <c r="B3247" s="147"/>
      <c r="C3247" s="147"/>
      <c r="D3247" s="147"/>
      <c r="E3247" s="147"/>
      <c r="F3247" s="147"/>
      <c r="G3247" s="147"/>
      <c r="H3247" s="147"/>
      <c r="I3247" s="147"/>
      <c r="J3247" s="147"/>
      <c r="BE3247" s="151">
        <v>2543</v>
      </c>
      <c r="BF3247" s="164">
        <f t="shared" si="1127"/>
        <v>16.268799999999253</v>
      </c>
      <c r="BG3247" s="177">
        <f t="shared" si="1128"/>
        <v>2.2770875148032176E-2</v>
      </c>
      <c r="BH3247" s="178">
        <f t="shared" si="1129"/>
        <v>5.3233043498981947E-5</v>
      </c>
      <c r="BI3247" s="179">
        <f t="shared" si="1130"/>
        <v>5.3233043498981947E-5</v>
      </c>
      <c r="BJ3247" s="179" t="str">
        <f t="shared" si="1126"/>
        <v/>
      </c>
    </row>
    <row r="3248" spans="2:62" ht="20.100000000000001" customHeight="1" x14ac:dyDescent="0.25">
      <c r="B3248" s="147"/>
      <c r="C3248" s="147"/>
      <c r="D3248" s="147"/>
      <c r="E3248" s="147"/>
      <c r="F3248" s="147"/>
      <c r="G3248" s="147"/>
      <c r="H3248" s="147"/>
      <c r="I3248" s="147"/>
      <c r="J3248" s="147"/>
      <c r="BE3248" s="151">
        <v>2544</v>
      </c>
      <c r="BF3248" s="164">
        <f t="shared" si="1127"/>
        <v>16.275199999999252</v>
      </c>
      <c r="BG3248" s="177">
        <f t="shared" si="1128"/>
        <v>2.2717642104533194E-2</v>
      </c>
      <c r="BH3248" s="178">
        <f t="shared" si="1129"/>
        <v>5.3115161397502414E-5</v>
      </c>
      <c r="BI3248" s="179">
        <f t="shared" si="1130"/>
        <v>5.3115161397502414E-5</v>
      </c>
      <c r="BJ3248" s="179" t="str">
        <f t="shared" si="1126"/>
        <v/>
      </c>
    </row>
    <row r="3249" spans="2:62" ht="20.100000000000001" customHeight="1" x14ac:dyDescent="0.25">
      <c r="B3249" s="147"/>
      <c r="C3249" s="147"/>
      <c r="D3249" s="147"/>
      <c r="E3249" s="147"/>
      <c r="F3249" s="147"/>
      <c r="G3249" s="147"/>
      <c r="H3249" s="147"/>
      <c r="I3249" s="147"/>
      <c r="J3249" s="147"/>
      <c r="BE3249" s="151">
        <v>2545</v>
      </c>
      <c r="BF3249" s="164">
        <f t="shared" si="1127"/>
        <v>16.281599999999251</v>
      </c>
      <c r="BG3249" s="177">
        <f t="shared" si="1128"/>
        <v>2.2664526943135692E-2</v>
      </c>
      <c r="BH3249" s="178">
        <f t="shared" si="1129"/>
        <v>5.299751986032053E-5</v>
      </c>
      <c r="BI3249" s="179">
        <f t="shared" si="1130"/>
        <v>5.299751986032053E-5</v>
      </c>
      <c r="BJ3249" s="179" t="str">
        <f t="shared" si="1126"/>
        <v/>
      </c>
    </row>
    <row r="3250" spans="2:62" ht="20.100000000000001" customHeight="1" x14ac:dyDescent="0.25">
      <c r="B3250" s="147"/>
      <c r="C3250" s="147"/>
      <c r="D3250" s="147"/>
      <c r="E3250" s="147"/>
      <c r="F3250" s="147"/>
      <c r="G3250" s="147"/>
      <c r="H3250" s="147"/>
      <c r="I3250" s="147"/>
      <c r="J3250" s="147"/>
      <c r="BE3250" s="151">
        <v>2546</v>
      </c>
      <c r="BF3250" s="164">
        <f t="shared" si="1127"/>
        <v>16.287999999999251</v>
      </c>
      <c r="BG3250" s="177">
        <f t="shared" si="1128"/>
        <v>2.2611529423275371E-2</v>
      </c>
      <c r="BH3250" s="178">
        <f t="shared" si="1129"/>
        <v>5.2880118461516579E-5</v>
      </c>
      <c r="BI3250" s="179">
        <f t="shared" si="1130"/>
        <v>5.2880118461516579E-5</v>
      </c>
      <c r="BJ3250" s="179" t="str">
        <f t="shared" si="1126"/>
        <v/>
      </c>
    </row>
    <row r="3251" spans="2:62" ht="20.100000000000001" customHeight="1" x14ac:dyDescent="0.25">
      <c r="B3251" s="147"/>
      <c r="C3251" s="147"/>
      <c r="D3251" s="147"/>
      <c r="E3251" s="147"/>
      <c r="F3251" s="147"/>
      <c r="G3251" s="147"/>
      <c r="H3251" s="147"/>
      <c r="I3251" s="147"/>
      <c r="J3251" s="147"/>
      <c r="BE3251" s="151">
        <v>2547</v>
      </c>
      <c r="BF3251" s="164">
        <f t="shared" si="1127"/>
        <v>16.29439999999925</v>
      </c>
      <c r="BG3251" s="177">
        <f t="shared" si="1128"/>
        <v>2.2558649304813855E-2</v>
      </c>
      <c r="BH3251" s="178">
        <f t="shared" si="1129"/>
        <v>5.2762956775764119E-5</v>
      </c>
      <c r="BI3251" s="179">
        <f t="shared" si="1130"/>
        <v>5.2762956775764119E-5</v>
      </c>
      <c r="BJ3251" s="179" t="str">
        <f t="shared" si="1126"/>
        <v/>
      </c>
    </row>
    <row r="3252" spans="2:62" ht="20.100000000000001" customHeight="1" x14ac:dyDescent="0.25">
      <c r="B3252" s="147"/>
      <c r="C3252" s="147"/>
      <c r="D3252" s="147"/>
      <c r="E3252" s="147"/>
      <c r="F3252" s="147"/>
      <c r="G3252" s="147"/>
      <c r="H3252" s="147"/>
      <c r="I3252" s="147"/>
      <c r="J3252" s="147"/>
      <c r="BE3252" s="151">
        <v>2548</v>
      </c>
      <c r="BF3252" s="164">
        <f t="shared" si="1127"/>
        <v>16.300799999999249</v>
      </c>
      <c r="BG3252" s="177">
        <f t="shared" si="1128"/>
        <v>2.2505886348038091E-2</v>
      </c>
      <c r="BH3252" s="178">
        <f t="shared" si="1129"/>
        <v>5.2646034378198148E-5</v>
      </c>
      <c r="BI3252" s="179">
        <f t="shared" si="1130"/>
        <v>5.2646034378198148E-5</v>
      </c>
      <c r="BJ3252" s="179" t="str">
        <f t="shared" si="1126"/>
        <v/>
      </c>
    </row>
    <row r="3253" spans="2:62" ht="20.100000000000001" customHeight="1" x14ac:dyDescent="0.25">
      <c r="B3253" s="147"/>
      <c r="C3253" s="147"/>
      <c r="D3253" s="147"/>
      <c r="E3253" s="147"/>
      <c r="F3253" s="147"/>
      <c r="G3253" s="147"/>
      <c r="H3253" s="147"/>
      <c r="I3253" s="147"/>
      <c r="J3253" s="147"/>
      <c r="BE3253" s="151">
        <v>2549</v>
      </c>
      <c r="BF3253" s="164">
        <f t="shared" si="1127"/>
        <v>16.307199999999249</v>
      </c>
      <c r="BG3253" s="177">
        <f t="shared" si="1128"/>
        <v>2.2453240313659893E-2</v>
      </c>
      <c r="BH3253" s="178">
        <f t="shared" si="1129"/>
        <v>5.2529350844363054E-5</v>
      </c>
      <c r="BI3253" s="179">
        <f t="shared" si="1130"/>
        <v>5.2529350844363054E-5</v>
      </c>
      <c r="BJ3253" s="179" t="str">
        <f t="shared" si="1126"/>
        <v/>
      </c>
    </row>
    <row r="3254" spans="2:62" ht="20.100000000000001" customHeight="1" x14ac:dyDescent="0.25">
      <c r="B3254" s="147"/>
      <c r="C3254" s="147"/>
      <c r="D3254" s="147"/>
      <c r="E3254" s="147"/>
      <c r="F3254" s="147"/>
      <c r="G3254" s="147"/>
      <c r="H3254" s="147"/>
      <c r="I3254" s="147"/>
      <c r="J3254" s="147"/>
      <c r="BE3254" s="151">
        <v>2550</v>
      </c>
      <c r="BF3254" s="164">
        <f t="shared" si="1127"/>
        <v>16.313599999999248</v>
      </c>
      <c r="BG3254" s="177">
        <f t="shared" si="1128"/>
        <v>2.2400710962815529E-2</v>
      </c>
      <c r="BH3254" s="178">
        <f t="shared" si="1129"/>
        <v>5.2412905750680999E-5</v>
      </c>
      <c r="BI3254" s="179">
        <f t="shared" si="1130"/>
        <v>5.2412905750680999E-5</v>
      </c>
      <c r="BJ3254" s="179" t="str">
        <f t="shared" si="1126"/>
        <v/>
      </c>
    </row>
    <row r="3255" spans="2:62" ht="20.100000000000001" customHeight="1" x14ac:dyDescent="0.25">
      <c r="B3255" s="147"/>
      <c r="C3255" s="147"/>
      <c r="D3255" s="147"/>
      <c r="E3255" s="147"/>
      <c r="F3255" s="147"/>
      <c r="G3255" s="147"/>
      <c r="H3255" s="147"/>
      <c r="I3255" s="147"/>
      <c r="J3255" s="147"/>
      <c r="BE3255" s="151">
        <v>2551</v>
      </c>
      <c r="BF3255" s="164">
        <f t="shared" si="1127"/>
        <v>16.319999999999247</v>
      </c>
      <c r="BG3255" s="177">
        <f t="shared" si="1128"/>
        <v>2.2348298057064848E-2</v>
      </c>
      <c r="BH3255" s="178">
        <f t="shared" si="1129"/>
        <v>5.2296698673858638E-5</v>
      </c>
      <c r="BI3255" s="179">
        <f t="shared" si="1130"/>
        <v>5.2296698673858638E-5</v>
      </c>
      <c r="BJ3255" s="179" t="str">
        <f t="shared" si="1126"/>
        <v/>
      </c>
    </row>
    <row r="3256" spans="2:62" ht="20.100000000000001" customHeight="1" x14ac:dyDescent="0.25">
      <c r="B3256" s="147"/>
      <c r="C3256" s="147"/>
      <c r="D3256" s="147"/>
      <c r="E3256" s="147"/>
      <c r="F3256" s="147"/>
      <c r="G3256" s="147"/>
      <c r="H3256" s="147"/>
      <c r="I3256" s="147"/>
      <c r="J3256" s="147"/>
      <c r="BE3256" s="151">
        <v>2552</v>
      </c>
      <c r="BF3256" s="164">
        <f t="shared" si="1127"/>
        <v>16.326399999999246</v>
      </c>
      <c r="BG3256" s="177">
        <f t="shared" si="1128"/>
        <v>2.229600135839099E-2</v>
      </c>
      <c r="BH3256" s="178">
        <f t="shared" si="1129"/>
        <v>5.2180729191060593E-5</v>
      </c>
      <c r="BI3256" s="179">
        <f t="shared" si="1130"/>
        <v>5.2180729191060593E-5</v>
      </c>
      <c r="BJ3256" s="179" t="str">
        <f t="shared" si="1126"/>
        <v/>
      </c>
    </row>
    <row r="3257" spans="2:62" ht="20.100000000000001" customHeight="1" x14ac:dyDescent="0.25">
      <c r="B3257" s="147"/>
      <c r="C3257" s="147"/>
      <c r="D3257" s="147"/>
      <c r="E3257" s="147"/>
      <c r="F3257" s="147"/>
      <c r="G3257" s="147"/>
      <c r="H3257" s="147"/>
      <c r="I3257" s="147"/>
      <c r="J3257" s="147"/>
      <c r="BE3257" s="151">
        <v>2553</v>
      </c>
      <c r="BF3257" s="164">
        <f t="shared" si="1127"/>
        <v>16.332799999999246</v>
      </c>
      <c r="BG3257" s="177">
        <f t="shared" si="1128"/>
        <v>2.2243820629199929E-2</v>
      </c>
      <c r="BH3257" s="178">
        <f t="shared" si="1129"/>
        <v>5.2064996880381298E-5</v>
      </c>
      <c r="BI3257" s="179">
        <f t="shared" si="1130"/>
        <v>5.2064996880381298E-5</v>
      </c>
      <c r="BJ3257" s="179" t="str">
        <f t="shared" si="1126"/>
        <v/>
      </c>
    </row>
    <row r="3258" spans="2:62" ht="20.100000000000001" customHeight="1" x14ac:dyDescent="0.25">
      <c r="B3258" s="147"/>
      <c r="C3258" s="147"/>
      <c r="D3258" s="147"/>
      <c r="E3258" s="147"/>
      <c r="F3258" s="147"/>
      <c r="G3258" s="147"/>
      <c r="H3258" s="147"/>
      <c r="I3258" s="147"/>
      <c r="J3258" s="147"/>
      <c r="BE3258" s="151">
        <v>2554</v>
      </c>
      <c r="BF3258" s="164">
        <f t="shared" si="1127"/>
        <v>16.339199999999245</v>
      </c>
      <c r="BG3258" s="177">
        <f t="shared" si="1128"/>
        <v>2.2191755632319548E-2</v>
      </c>
      <c r="BH3258" s="178">
        <f t="shared" si="1129"/>
        <v>5.1949501320005392E-5</v>
      </c>
      <c r="BI3258" s="179">
        <f t="shared" si="1130"/>
        <v>5.1949501320005392E-5</v>
      </c>
      <c r="BJ3258" s="179" t="str">
        <f t="shared" si="1126"/>
        <v/>
      </c>
    </row>
    <row r="3259" spans="2:62" ht="20.100000000000001" customHeight="1" x14ac:dyDescent="0.25">
      <c r="B3259" s="147"/>
      <c r="C3259" s="147"/>
      <c r="D3259" s="147"/>
      <c r="E3259" s="147"/>
      <c r="F3259" s="147"/>
      <c r="G3259" s="147"/>
      <c r="H3259" s="147"/>
      <c r="I3259" s="147"/>
      <c r="J3259" s="147"/>
      <c r="BE3259" s="151">
        <v>2555</v>
      </c>
      <c r="BF3259" s="164">
        <f t="shared" si="1127"/>
        <v>16.345599999999244</v>
      </c>
      <c r="BG3259" s="177">
        <f t="shared" si="1128"/>
        <v>2.2139806130999543E-2</v>
      </c>
      <c r="BH3259" s="178">
        <f t="shared" si="1129"/>
        <v>5.1834242088998755E-5</v>
      </c>
      <c r="BI3259" s="179">
        <f t="shared" si="1130"/>
        <v>5.1834242088998755E-5</v>
      </c>
      <c r="BJ3259" s="179" t="str">
        <f t="shared" si="1126"/>
        <v/>
      </c>
    </row>
    <row r="3260" spans="2:62" ht="20.100000000000001" customHeight="1" x14ac:dyDescent="0.25">
      <c r="B3260" s="147"/>
      <c r="C3260" s="147"/>
      <c r="D3260" s="147"/>
      <c r="E3260" s="147"/>
      <c r="F3260" s="147"/>
      <c r="G3260" s="147"/>
      <c r="H3260" s="147"/>
      <c r="I3260" s="147"/>
      <c r="J3260" s="147"/>
      <c r="BE3260" s="151">
        <v>2556</v>
      </c>
      <c r="BF3260" s="164">
        <f t="shared" si="1127"/>
        <v>16.351999999999244</v>
      </c>
      <c r="BG3260" s="177">
        <f t="shared" si="1128"/>
        <v>2.2087971888910544E-2</v>
      </c>
      <c r="BH3260" s="178">
        <f t="shared" si="1129"/>
        <v>5.17192187667187E-5</v>
      </c>
      <c r="BI3260" s="179">
        <f t="shared" si="1130"/>
        <v>5.17192187667187E-5</v>
      </c>
      <c r="BJ3260" s="179" t="str">
        <f t="shared" si="1126"/>
        <v/>
      </c>
    </row>
    <row r="3261" spans="2:62" ht="20.100000000000001" customHeight="1" x14ac:dyDescent="0.25">
      <c r="B3261" s="147"/>
      <c r="C3261" s="147"/>
      <c r="D3261" s="147"/>
      <c r="E3261" s="147"/>
      <c r="F3261" s="147"/>
      <c r="G3261" s="147"/>
      <c r="H3261" s="147"/>
      <c r="I3261" s="147"/>
      <c r="J3261" s="147"/>
      <c r="BE3261" s="151">
        <v>2557</v>
      </c>
      <c r="BF3261" s="164">
        <f t="shared" si="1127"/>
        <v>16.358399999999243</v>
      </c>
      <c r="BG3261" s="177">
        <f t="shared" si="1128"/>
        <v>2.2036252670143825E-2</v>
      </c>
      <c r="BH3261" s="178">
        <f t="shared" si="1129"/>
        <v>5.160443093326153E-5</v>
      </c>
      <c r="BI3261" s="179">
        <f t="shared" si="1130"/>
        <v>5.160443093326153E-5</v>
      </c>
      <c r="BJ3261" s="179" t="str">
        <f t="shared" si="1126"/>
        <v/>
      </c>
    </row>
    <row r="3262" spans="2:62" ht="20.100000000000001" customHeight="1" x14ac:dyDescent="0.25">
      <c r="B3262" s="147"/>
      <c r="C3262" s="147"/>
      <c r="D3262" s="147"/>
      <c r="E3262" s="147"/>
      <c r="F3262" s="147"/>
      <c r="G3262" s="147"/>
      <c r="H3262" s="147"/>
      <c r="I3262" s="147"/>
      <c r="J3262" s="147"/>
      <c r="BE3262" s="151">
        <v>2558</v>
      </c>
      <c r="BF3262" s="164">
        <f t="shared" si="1127"/>
        <v>16.364799999999242</v>
      </c>
      <c r="BG3262" s="177">
        <f t="shared" si="1128"/>
        <v>2.1984648239210564E-2</v>
      </c>
      <c r="BH3262" s="178">
        <f t="shared" si="1129"/>
        <v>5.148987816917111E-5</v>
      </c>
      <c r="BI3262" s="179">
        <f t="shared" si="1130"/>
        <v>5.148987816917111E-5</v>
      </c>
      <c r="BJ3262" s="179" t="str">
        <f t="shared" si="1126"/>
        <v/>
      </c>
    </row>
    <row r="3263" spans="2:62" ht="20.100000000000001" customHeight="1" x14ac:dyDescent="0.25">
      <c r="B3263" s="147"/>
      <c r="C3263" s="147"/>
      <c r="D3263" s="147"/>
      <c r="E3263" s="147"/>
      <c r="F3263" s="147"/>
      <c r="G3263" s="147"/>
      <c r="H3263" s="147"/>
      <c r="I3263" s="147"/>
      <c r="J3263" s="147"/>
      <c r="BE3263" s="151">
        <v>2559</v>
      </c>
      <c r="BF3263" s="164">
        <f t="shared" si="1127"/>
        <v>16.371199999999241</v>
      </c>
      <c r="BG3263" s="177">
        <f t="shared" si="1128"/>
        <v>2.1933158361041392E-2</v>
      </c>
      <c r="BH3263" s="178">
        <f t="shared" si="1129"/>
        <v>5.1375560055442332E-5</v>
      </c>
      <c r="BI3263" s="179">
        <f t="shared" si="1130"/>
        <v>5.1375560055442332E-5</v>
      </c>
      <c r="BJ3263" s="179" t="str">
        <f t="shared" si="1126"/>
        <v/>
      </c>
    </row>
    <row r="3264" spans="2:62" ht="20.100000000000001" customHeight="1" x14ac:dyDescent="0.25">
      <c r="B3264" s="147"/>
      <c r="C3264" s="147"/>
      <c r="D3264" s="147"/>
      <c r="E3264" s="147"/>
      <c r="F3264" s="147"/>
      <c r="G3264" s="147"/>
      <c r="H3264" s="147"/>
      <c r="I3264" s="147"/>
      <c r="J3264" s="147"/>
      <c r="BE3264" s="151">
        <v>2560</v>
      </c>
      <c r="BF3264" s="164">
        <f t="shared" si="1127"/>
        <v>16.377599999999241</v>
      </c>
      <c r="BG3264" s="177">
        <f t="shared" si="1128"/>
        <v>2.188178280098595E-2</v>
      </c>
      <c r="BH3264" s="178">
        <f t="shared" si="1129"/>
        <v>5.1261476173826426E-5</v>
      </c>
      <c r="BI3264" s="179">
        <f t="shared" si="1130"/>
        <v>5.1261476173826426E-5</v>
      </c>
      <c r="BJ3264" s="179" t="str">
        <f t="shared" si="1126"/>
        <v/>
      </c>
    </row>
    <row r="3265" spans="2:62" ht="20.100000000000001" customHeight="1" x14ac:dyDescent="0.25">
      <c r="B3265" s="147"/>
      <c r="C3265" s="147"/>
      <c r="D3265" s="147"/>
      <c r="E3265" s="147"/>
      <c r="F3265" s="147"/>
      <c r="G3265" s="147"/>
      <c r="H3265" s="147"/>
      <c r="I3265" s="147"/>
      <c r="J3265" s="147"/>
      <c r="BE3265" s="151">
        <v>2561</v>
      </c>
      <c r="BF3265" s="164">
        <f t="shared" si="1127"/>
        <v>16.38399999999924</v>
      </c>
      <c r="BG3265" s="177">
        <f t="shared" si="1128"/>
        <v>2.1830521324812124E-2</v>
      </c>
      <c r="BH3265" s="178">
        <f t="shared" si="1129"/>
        <v>5.1147626106463201E-5</v>
      </c>
      <c r="BI3265" s="179">
        <f t="shared" si="1130"/>
        <v>5.1147626106463201E-5</v>
      </c>
      <c r="BJ3265" s="179" t="str">
        <f t="shared" ref="BJ3265:BJ3328" si="1131">IF($BG3265&lt;(1-$BC$717),$BH3265,"")</f>
        <v/>
      </c>
    </row>
    <row r="3266" spans="2:62" ht="20.100000000000001" customHeight="1" x14ac:dyDescent="0.25">
      <c r="B3266" s="147"/>
      <c r="C3266" s="147"/>
      <c r="D3266" s="147"/>
      <c r="E3266" s="147"/>
      <c r="F3266" s="147"/>
      <c r="G3266" s="147"/>
      <c r="H3266" s="147"/>
      <c r="I3266" s="147"/>
      <c r="J3266" s="147"/>
      <c r="BE3266" s="151">
        <v>2562</v>
      </c>
      <c r="BF3266" s="164">
        <f t="shared" ref="BF3266:BF3329" si="1132">BF3265+$BI$702</f>
        <v>16.390399999999239</v>
      </c>
      <c r="BG3266" s="177">
        <f t="shared" ref="BG3266:BG3329" si="1133">_xlfn.CHISQ.DIST.RT(BF3266,7)</f>
        <v>2.177937369870566E-2</v>
      </c>
      <c r="BH3266" s="178">
        <f t="shared" ref="BH3266:BH3329" si="1134">BG3266-BG3267</f>
        <v>5.1034009436012884E-5</v>
      </c>
      <c r="BI3266" s="179">
        <f t="shared" ref="BI3266:BI3329" si="1135">IF(BG3266&lt;(1-$BC$709),BH3266,"")</f>
        <v>5.1034009436012884E-5</v>
      </c>
      <c r="BJ3266" s="179" t="str">
        <f t="shared" si="1131"/>
        <v/>
      </c>
    </row>
    <row r="3267" spans="2:62" ht="20.100000000000001" customHeight="1" x14ac:dyDescent="0.25">
      <c r="B3267" s="147"/>
      <c r="C3267" s="147"/>
      <c r="D3267" s="147"/>
      <c r="E3267" s="147"/>
      <c r="F3267" s="147"/>
      <c r="G3267" s="147"/>
      <c r="H3267" s="147"/>
      <c r="I3267" s="147"/>
      <c r="J3267" s="147"/>
      <c r="BE3267" s="151">
        <v>2563</v>
      </c>
      <c r="BF3267" s="164">
        <f t="shared" si="1132"/>
        <v>16.396799999999239</v>
      </c>
      <c r="BG3267" s="177">
        <f t="shared" si="1133"/>
        <v>2.1728339689269648E-2</v>
      </c>
      <c r="BH3267" s="178">
        <f t="shared" si="1134"/>
        <v>5.0920625745819181E-5</v>
      </c>
      <c r="BI3267" s="179">
        <f t="shared" si="1135"/>
        <v>5.0920625745819181E-5</v>
      </c>
      <c r="BJ3267" s="179" t="str">
        <f t="shared" si="1131"/>
        <v/>
      </c>
    </row>
    <row r="3268" spans="2:62" ht="20.100000000000001" customHeight="1" x14ac:dyDescent="0.25">
      <c r="B3268" s="147"/>
      <c r="C3268" s="147"/>
      <c r="D3268" s="147"/>
      <c r="E3268" s="147"/>
      <c r="F3268" s="147"/>
      <c r="G3268" s="147"/>
      <c r="H3268" s="147"/>
      <c r="I3268" s="147"/>
      <c r="J3268" s="147"/>
      <c r="BE3268" s="151">
        <v>2564</v>
      </c>
      <c r="BF3268" s="164">
        <f t="shared" si="1132"/>
        <v>16.403199999999238</v>
      </c>
      <c r="BG3268" s="177">
        <f t="shared" si="1133"/>
        <v>2.1677419063523828E-2</v>
      </c>
      <c r="BH3268" s="178">
        <f t="shared" si="1134"/>
        <v>5.0807474619590093E-5</v>
      </c>
      <c r="BI3268" s="179">
        <f t="shared" si="1135"/>
        <v>5.0807474619590093E-5</v>
      </c>
      <c r="BJ3268" s="179" t="str">
        <f t="shared" si="1131"/>
        <v/>
      </c>
    </row>
    <row r="3269" spans="2:62" ht="20.100000000000001" customHeight="1" x14ac:dyDescent="0.25">
      <c r="B3269" s="147"/>
      <c r="C3269" s="147"/>
      <c r="D3269" s="147"/>
      <c r="E3269" s="147"/>
      <c r="F3269" s="147"/>
      <c r="G3269" s="147"/>
      <c r="H3269" s="147"/>
      <c r="I3269" s="147"/>
      <c r="J3269" s="147"/>
      <c r="BE3269" s="151">
        <v>2565</v>
      </c>
      <c r="BF3269" s="164">
        <f t="shared" si="1132"/>
        <v>16.409599999999237</v>
      </c>
      <c r="BG3269" s="177">
        <f t="shared" si="1133"/>
        <v>2.1626611588904238E-2</v>
      </c>
      <c r="BH3269" s="178">
        <f t="shared" si="1134"/>
        <v>5.0694555641682404E-5</v>
      </c>
      <c r="BI3269" s="179">
        <f t="shared" si="1135"/>
        <v>5.0694555641682404E-5</v>
      </c>
      <c r="BJ3269" s="179" t="str">
        <f t="shared" si="1131"/>
        <v/>
      </c>
    </row>
    <row r="3270" spans="2:62" ht="20.100000000000001" customHeight="1" x14ac:dyDescent="0.25">
      <c r="B3270" s="147"/>
      <c r="C3270" s="147"/>
      <c r="D3270" s="147"/>
      <c r="E3270" s="147"/>
      <c r="F3270" s="147"/>
      <c r="G3270" s="147"/>
      <c r="H3270" s="147"/>
      <c r="I3270" s="147"/>
      <c r="J3270" s="147"/>
      <c r="BE3270" s="151">
        <v>2566</v>
      </c>
      <c r="BF3270" s="164">
        <f t="shared" si="1132"/>
        <v>16.415999999999237</v>
      </c>
      <c r="BG3270" s="177">
        <f t="shared" si="1133"/>
        <v>2.1575917033262556E-2</v>
      </c>
      <c r="BH3270" s="178">
        <f t="shared" si="1134"/>
        <v>5.0581868397028829E-5</v>
      </c>
      <c r="BI3270" s="179">
        <f t="shared" si="1135"/>
        <v>5.0581868397028829E-5</v>
      </c>
      <c r="BJ3270" s="179" t="str">
        <f t="shared" si="1131"/>
        <v/>
      </c>
    </row>
    <row r="3271" spans="2:62" ht="20.100000000000001" customHeight="1" x14ac:dyDescent="0.25">
      <c r="B3271" s="147"/>
      <c r="C3271" s="147"/>
      <c r="D3271" s="147"/>
      <c r="E3271" s="147"/>
      <c r="F3271" s="147"/>
      <c r="G3271" s="147"/>
      <c r="H3271" s="147"/>
      <c r="I3271" s="147"/>
      <c r="J3271" s="147"/>
      <c r="BE3271" s="151">
        <v>2567</v>
      </c>
      <c r="BF3271" s="164">
        <f t="shared" si="1132"/>
        <v>16.422399999999236</v>
      </c>
      <c r="BG3271" s="177">
        <f t="shared" si="1133"/>
        <v>2.1525335164865527E-2</v>
      </c>
      <c r="BH3271" s="178">
        <f t="shared" si="1134"/>
        <v>5.0469412471054742E-5</v>
      </c>
      <c r="BI3271" s="179">
        <f t="shared" si="1135"/>
        <v>5.0469412471054742E-5</v>
      </c>
      <c r="BJ3271" s="179" t="str">
        <f t="shared" si="1131"/>
        <v/>
      </c>
    </row>
    <row r="3272" spans="2:62" ht="20.100000000000001" customHeight="1" x14ac:dyDescent="0.25">
      <c r="B3272" s="147"/>
      <c r="C3272" s="147"/>
      <c r="D3272" s="147"/>
      <c r="E3272" s="147"/>
      <c r="F3272" s="147"/>
      <c r="G3272" s="147"/>
      <c r="H3272" s="147"/>
      <c r="I3272" s="147"/>
      <c r="J3272" s="147"/>
      <c r="BE3272" s="151">
        <v>2568</v>
      </c>
      <c r="BF3272" s="164">
        <f t="shared" si="1132"/>
        <v>16.428799999999235</v>
      </c>
      <c r="BG3272" s="177">
        <f t="shared" si="1133"/>
        <v>2.1474865752394472E-2</v>
      </c>
      <c r="BH3272" s="178">
        <f t="shared" si="1134"/>
        <v>5.0357187449570628E-5</v>
      </c>
      <c r="BI3272" s="179">
        <f t="shared" si="1135"/>
        <v>5.0357187449570628E-5</v>
      </c>
      <c r="BJ3272" s="179" t="str">
        <f t="shared" si="1131"/>
        <v/>
      </c>
    </row>
    <row r="3273" spans="2:62" ht="20.100000000000001" customHeight="1" x14ac:dyDescent="0.25">
      <c r="B3273" s="147"/>
      <c r="C3273" s="147"/>
      <c r="D3273" s="147"/>
      <c r="E3273" s="147"/>
      <c r="F3273" s="147"/>
      <c r="G3273" s="147"/>
      <c r="H3273" s="147"/>
      <c r="I3273" s="147"/>
      <c r="J3273" s="147"/>
      <c r="BE3273" s="151">
        <v>2569</v>
      </c>
      <c r="BF3273" s="164">
        <f t="shared" si="1132"/>
        <v>16.435199999999234</v>
      </c>
      <c r="BG3273" s="177">
        <f t="shared" si="1133"/>
        <v>2.1424508564944902E-2</v>
      </c>
      <c r="BH3273" s="178">
        <f t="shared" si="1134"/>
        <v>5.0245192919223108E-5</v>
      </c>
      <c r="BI3273" s="179">
        <f t="shared" si="1135"/>
        <v>5.0245192919223108E-5</v>
      </c>
      <c r="BJ3273" s="179" t="str">
        <f t="shared" si="1131"/>
        <v/>
      </c>
    </row>
    <row r="3274" spans="2:62" ht="20.100000000000001" customHeight="1" x14ac:dyDescent="0.25">
      <c r="B3274" s="147"/>
      <c r="C3274" s="147"/>
      <c r="D3274" s="147"/>
      <c r="E3274" s="147"/>
      <c r="F3274" s="147"/>
      <c r="G3274" s="147"/>
      <c r="H3274" s="147"/>
      <c r="I3274" s="147"/>
      <c r="J3274" s="147"/>
      <c r="BE3274" s="151">
        <v>2570</v>
      </c>
      <c r="BF3274" s="164">
        <f t="shared" si="1132"/>
        <v>16.441599999999234</v>
      </c>
      <c r="BG3274" s="177">
        <f t="shared" si="1133"/>
        <v>2.1374263372025679E-2</v>
      </c>
      <c r="BH3274" s="178">
        <f t="shared" si="1134"/>
        <v>5.0133428466977992E-5</v>
      </c>
      <c r="BI3274" s="179">
        <f t="shared" si="1135"/>
        <v>5.0133428466977992E-5</v>
      </c>
      <c r="BJ3274" s="179" t="str">
        <f t="shared" si="1131"/>
        <v/>
      </c>
    </row>
    <row r="3275" spans="2:62" ht="20.100000000000001" customHeight="1" x14ac:dyDescent="0.25">
      <c r="B3275" s="147"/>
      <c r="C3275" s="147"/>
      <c r="D3275" s="147"/>
      <c r="E3275" s="147"/>
      <c r="F3275" s="147"/>
      <c r="G3275" s="147"/>
      <c r="H3275" s="147"/>
      <c r="I3275" s="147"/>
      <c r="J3275" s="147"/>
      <c r="BE3275" s="151">
        <v>2571</v>
      </c>
      <c r="BF3275" s="164">
        <f t="shared" si="1132"/>
        <v>16.447999999999233</v>
      </c>
      <c r="BG3275" s="177">
        <f t="shared" si="1133"/>
        <v>2.1324129943558701E-2</v>
      </c>
      <c r="BH3275" s="178">
        <f t="shared" si="1134"/>
        <v>5.0021893680526203E-5</v>
      </c>
      <c r="BI3275" s="179">
        <f t="shared" si="1135"/>
        <v>5.0021893680526203E-5</v>
      </c>
      <c r="BJ3275" s="179" t="str">
        <f t="shared" si="1131"/>
        <v/>
      </c>
    </row>
    <row r="3276" spans="2:62" ht="20.100000000000001" customHeight="1" x14ac:dyDescent="0.25">
      <c r="B3276" s="147"/>
      <c r="C3276" s="147"/>
      <c r="D3276" s="147"/>
      <c r="E3276" s="147"/>
      <c r="F3276" s="147"/>
      <c r="G3276" s="147"/>
      <c r="H3276" s="147"/>
      <c r="I3276" s="147"/>
      <c r="J3276" s="147"/>
      <c r="BE3276" s="151">
        <v>2572</v>
      </c>
      <c r="BF3276" s="164">
        <f t="shared" si="1132"/>
        <v>16.454399999999232</v>
      </c>
      <c r="BG3276" s="177">
        <f t="shared" si="1133"/>
        <v>2.1274108049878174E-2</v>
      </c>
      <c r="BH3276" s="178">
        <f t="shared" si="1134"/>
        <v>4.9910588147895202E-5</v>
      </c>
      <c r="BI3276" s="179">
        <f t="shared" si="1135"/>
        <v>4.9910588147895202E-5</v>
      </c>
      <c r="BJ3276" s="179" t="str">
        <f t="shared" si="1131"/>
        <v/>
      </c>
    </row>
    <row r="3277" spans="2:62" ht="20.100000000000001" customHeight="1" x14ac:dyDescent="0.25">
      <c r="B3277" s="147"/>
      <c r="C3277" s="147"/>
      <c r="D3277" s="147"/>
      <c r="E3277" s="147"/>
      <c r="F3277" s="147"/>
      <c r="G3277" s="147"/>
      <c r="H3277" s="147"/>
      <c r="I3277" s="147"/>
      <c r="J3277" s="147"/>
      <c r="BE3277" s="151">
        <v>2573</v>
      </c>
      <c r="BF3277" s="164">
        <f t="shared" si="1132"/>
        <v>16.460799999999232</v>
      </c>
      <c r="BG3277" s="177">
        <f t="shared" si="1133"/>
        <v>2.1224197461730279E-2</v>
      </c>
      <c r="BH3277" s="178">
        <f t="shared" si="1134"/>
        <v>4.9799511457688378E-5</v>
      </c>
      <c r="BI3277" s="179">
        <f t="shared" si="1135"/>
        <v>4.9799511457688378E-5</v>
      </c>
      <c r="BJ3277" s="179" t="str">
        <f t="shared" si="1131"/>
        <v/>
      </c>
    </row>
    <row r="3278" spans="2:62" ht="20.100000000000001" customHeight="1" x14ac:dyDescent="0.25">
      <c r="B3278" s="147"/>
      <c r="C3278" s="147"/>
      <c r="D3278" s="147"/>
      <c r="E3278" s="147"/>
      <c r="F3278" s="147"/>
      <c r="G3278" s="147"/>
      <c r="H3278" s="147"/>
      <c r="I3278" s="147"/>
      <c r="J3278" s="147"/>
      <c r="BE3278" s="151">
        <v>2574</v>
      </c>
      <c r="BF3278" s="164">
        <f t="shared" si="1132"/>
        <v>16.467199999999231</v>
      </c>
      <c r="BG3278" s="177">
        <f t="shared" si="1133"/>
        <v>2.1174397950272591E-2</v>
      </c>
      <c r="BH3278" s="178">
        <f t="shared" si="1134"/>
        <v>4.9688663199275868E-5</v>
      </c>
      <c r="BI3278" s="179">
        <f t="shared" si="1135"/>
        <v>4.9688663199275868E-5</v>
      </c>
      <c r="BJ3278" s="179" t="str">
        <f t="shared" si="1131"/>
        <v/>
      </c>
    </row>
    <row r="3279" spans="2:62" ht="20.100000000000001" customHeight="1" x14ac:dyDescent="0.25">
      <c r="B3279" s="147"/>
      <c r="C3279" s="147"/>
      <c r="D3279" s="147"/>
      <c r="E3279" s="147"/>
      <c r="F3279" s="147"/>
      <c r="G3279" s="147"/>
      <c r="H3279" s="147"/>
      <c r="I3279" s="147"/>
      <c r="J3279" s="147"/>
      <c r="BE3279" s="151">
        <v>2575</v>
      </c>
      <c r="BF3279" s="164">
        <f t="shared" si="1132"/>
        <v>16.47359999999923</v>
      </c>
      <c r="BG3279" s="177">
        <f t="shared" si="1133"/>
        <v>2.1124709287073315E-2</v>
      </c>
      <c r="BH3279" s="178">
        <f t="shared" si="1134"/>
        <v>4.9578042962274138E-5</v>
      </c>
      <c r="BI3279" s="179">
        <f t="shared" si="1135"/>
        <v>4.9578042962274138E-5</v>
      </c>
      <c r="BJ3279" s="179" t="str">
        <f t="shared" si="1131"/>
        <v/>
      </c>
    </row>
    <row r="3280" spans="2:62" ht="20.100000000000001" customHeight="1" x14ac:dyDescent="0.25">
      <c r="B3280" s="147"/>
      <c r="C3280" s="147"/>
      <c r="D3280" s="147"/>
      <c r="E3280" s="147"/>
      <c r="F3280" s="147"/>
      <c r="G3280" s="147"/>
      <c r="H3280" s="147"/>
      <c r="I3280" s="147"/>
      <c r="J3280" s="147"/>
      <c r="BE3280" s="151">
        <v>2576</v>
      </c>
      <c r="BF3280" s="164">
        <f t="shared" si="1132"/>
        <v>16.479999999999229</v>
      </c>
      <c r="BG3280" s="177">
        <f t="shared" si="1133"/>
        <v>2.1075131244111041E-2</v>
      </c>
      <c r="BH3280" s="178">
        <f t="shared" si="1134"/>
        <v>4.946765033703171E-5</v>
      </c>
      <c r="BI3280" s="179">
        <f t="shared" si="1135"/>
        <v>4.946765033703171E-5</v>
      </c>
      <c r="BJ3280" s="179" t="str">
        <f t="shared" si="1131"/>
        <v/>
      </c>
    </row>
    <row r="3281" spans="2:62" ht="20.100000000000001" customHeight="1" x14ac:dyDescent="0.25">
      <c r="B3281" s="147"/>
      <c r="C3281" s="147"/>
      <c r="D3281" s="147"/>
      <c r="E3281" s="147"/>
      <c r="F3281" s="147"/>
      <c r="G3281" s="147"/>
      <c r="H3281" s="147"/>
      <c r="I3281" s="147"/>
      <c r="J3281" s="147"/>
      <c r="BE3281" s="151">
        <v>2577</v>
      </c>
      <c r="BF3281" s="164">
        <f t="shared" si="1132"/>
        <v>16.486399999999229</v>
      </c>
      <c r="BG3281" s="177">
        <f t="shared" si="1133"/>
        <v>2.1025663593774009E-2</v>
      </c>
      <c r="BH3281" s="178">
        <f t="shared" si="1134"/>
        <v>4.9357484914337724E-5</v>
      </c>
      <c r="BI3281" s="179">
        <f t="shared" si="1135"/>
        <v>4.9357484914337724E-5</v>
      </c>
      <c r="BJ3281" s="179" t="str">
        <f t="shared" si="1131"/>
        <v/>
      </c>
    </row>
    <row r="3282" spans="2:62" ht="20.100000000000001" customHeight="1" x14ac:dyDescent="0.25">
      <c r="B3282" s="147"/>
      <c r="C3282" s="147"/>
      <c r="D3282" s="147"/>
      <c r="E3282" s="147"/>
      <c r="F3282" s="147"/>
      <c r="G3282" s="147"/>
      <c r="H3282" s="147"/>
      <c r="I3282" s="147"/>
      <c r="J3282" s="147"/>
      <c r="BE3282" s="151">
        <v>2578</v>
      </c>
      <c r="BF3282" s="164">
        <f t="shared" si="1132"/>
        <v>16.492799999999228</v>
      </c>
      <c r="BG3282" s="177">
        <f t="shared" si="1133"/>
        <v>2.0976306108859671E-2</v>
      </c>
      <c r="BH3282" s="178">
        <f t="shared" si="1134"/>
        <v>4.9247546285591942E-5</v>
      </c>
      <c r="BI3282" s="179">
        <f t="shared" si="1135"/>
        <v>4.9247546285591942E-5</v>
      </c>
      <c r="BJ3282" s="179" t="str">
        <f t="shared" si="1131"/>
        <v/>
      </c>
    </row>
    <row r="3283" spans="2:62" ht="20.100000000000001" customHeight="1" x14ac:dyDescent="0.25">
      <c r="B3283" s="147"/>
      <c r="C3283" s="147"/>
      <c r="D3283" s="147"/>
      <c r="E3283" s="147"/>
      <c r="F3283" s="147"/>
      <c r="G3283" s="147"/>
      <c r="H3283" s="147"/>
      <c r="I3283" s="147"/>
      <c r="J3283" s="147"/>
      <c r="BE3283" s="151">
        <v>2579</v>
      </c>
      <c r="BF3283" s="164">
        <f t="shared" si="1132"/>
        <v>16.499199999999227</v>
      </c>
      <c r="BG3283" s="177">
        <f t="shared" si="1133"/>
        <v>2.0927058562574079E-2</v>
      </c>
      <c r="BH3283" s="178">
        <f t="shared" si="1134"/>
        <v>4.9137834042711076E-5</v>
      </c>
      <c r="BI3283" s="179">
        <f t="shared" si="1135"/>
        <v>4.9137834042711076E-5</v>
      </c>
      <c r="BJ3283" s="179" t="str">
        <f t="shared" si="1131"/>
        <v/>
      </c>
    </row>
    <row r="3284" spans="2:62" ht="20.100000000000001" customHeight="1" x14ac:dyDescent="0.25">
      <c r="B3284" s="147"/>
      <c r="C3284" s="147"/>
      <c r="D3284" s="147"/>
      <c r="E3284" s="147"/>
      <c r="F3284" s="147"/>
      <c r="G3284" s="147"/>
      <c r="H3284" s="147"/>
      <c r="I3284" s="147"/>
      <c r="J3284" s="147"/>
      <c r="BE3284" s="151">
        <v>2580</v>
      </c>
      <c r="BF3284" s="164">
        <f t="shared" si="1132"/>
        <v>16.505599999999227</v>
      </c>
      <c r="BG3284" s="177">
        <f t="shared" si="1133"/>
        <v>2.0877920728531368E-2</v>
      </c>
      <c r="BH3284" s="178">
        <f t="shared" si="1134"/>
        <v>4.9028347778104497E-5</v>
      </c>
      <c r="BI3284" s="179">
        <f t="shared" si="1135"/>
        <v>4.9028347778104497E-5</v>
      </c>
      <c r="BJ3284" s="179" t="str">
        <f t="shared" si="1131"/>
        <v/>
      </c>
    </row>
    <row r="3285" spans="2:62" ht="20.100000000000001" customHeight="1" x14ac:dyDescent="0.25">
      <c r="B3285" s="147"/>
      <c r="C3285" s="147"/>
      <c r="D3285" s="147"/>
      <c r="E3285" s="147"/>
      <c r="F3285" s="147"/>
      <c r="G3285" s="147"/>
      <c r="H3285" s="147"/>
      <c r="I3285" s="147"/>
      <c r="J3285" s="147"/>
      <c r="BE3285" s="151">
        <v>2581</v>
      </c>
      <c r="BF3285" s="164">
        <f t="shared" si="1132"/>
        <v>16.511999999999226</v>
      </c>
      <c r="BG3285" s="177">
        <f t="shared" si="1133"/>
        <v>2.0828892380753264E-2</v>
      </c>
      <c r="BH3285" s="178">
        <f t="shared" si="1134"/>
        <v>4.8919087084837304E-5</v>
      </c>
      <c r="BI3285" s="179">
        <f t="shared" si="1135"/>
        <v>4.8919087084837304E-5</v>
      </c>
      <c r="BJ3285" s="179" t="str">
        <f t="shared" si="1131"/>
        <v/>
      </c>
    </row>
    <row r="3286" spans="2:62" ht="20.100000000000001" customHeight="1" x14ac:dyDescent="0.25">
      <c r="B3286" s="147"/>
      <c r="C3286" s="147"/>
      <c r="D3286" s="147"/>
      <c r="E3286" s="147"/>
      <c r="F3286" s="147"/>
      <c r="G3286" s="147"/>
      <c r="H3286" s="147"/>
      <c r="I3286" s="147"/>
      <c r="J3286" s="147"/>
      <c r="BE3286" s="151">
        <v>2582</v>
      </c>
      <c r="BF3286" s="164">
        <f t="shared" si="1132"/>
        <v>16.518399999999225</v>
      </c>
      <c r="BG3286" s="177">
        <f t="shared" si="1133"/>
        <v>2.0779973293668427E-2</v>
      </c>
      <c r="BH3286" s="178">
        <f t="shared" si="1134"/>
        <v>4.8810051556338885E-5</v>
      </c>
      <c r="BI3286" s="179">
        <f t="shared" si="1135"/>
        <v>4.8810051556338885E-5</v>
      </c>
      <c r="BJ3286" s="179" t="str">
        <f t="shared" si="1131"/>
        <v/>
      </c>
    </row>
    <row r="3287" spans="2:62" ht="20.100000000000001" customHeight="1" x14ac:dyDescent="0.25">
      <c r="B3287" s="147"/>
      <c r="C3287" s="147"/>
      <c r="D3287" s="147"/>
      <c r="E3287" s="147"/>
      <c r="F3287" s="147"/>
      <c r="G3287" s="147"/>
      <c r="H3287" s="147"/>
      <c r="I3287" s="147"/>
      <c r="J3287" s="147"/>
      <c r="BE3287" s="151">
        <v>2583</v>
      </c>
      <c r="BF3287" s="164">
        <f t="shared" si="1132"/>
        <v>16.524799999999225</v>
      </c>
      <c r="BG3287" s="177">
        <f t="shared" si="1133"/>
        <v>2.0731163242112088E-2</v>
      </c>
      <c r="BH3287" s="178">
        <f t="shared" si="1134"/>
        <v>4.8701240786746397E-5</v>
      </c>
      <c r="BI3287" s="179">
        <f t="shared" si="1135"/>
        <v>4.8701240786746397E-5</v>
      </c>
      <c r="BJ3287" s="179" t="str">
        <f t="shared" si="1131"/>
        <v/>
      </c>
    </row>
    <row r="3288" spans="2:62" ht="20.100000000000001" customHeight="1" x14ac:dyDescent="0.25">
      <c r="B3288" s="147"/>
      <c r="C3288" s="147"/>
      <c r="D3288" s="147"/>
      <c r="E3288" s="147"/>
      <c r="F3288" s="147"/>
      <c r="G3288" s="147"/>
      <c r="H3288" s="147"/>
      <c r="I3288" s="147"/>
      <c r="J3288" s="147"/>
      <c r="BE3288" s="151">
        <v>2584</v>
      </c>
      <c r="BF3288" s="164">
        <f t="shared" si="1132"/>
        <v>16.531199999999224</v>
      </c>
      <c r="BG3288" s="177">
        <f t="shared" si="1133"/>
        <v>2.0682462001325341E-2</v>
      </c>
      <c r="BH3288" s="178">
        <f t="shared" si="1134"/>
        <v>4.8592654370689659E-5</v>
      </c>
      <c r="BI3288" s="179">
        <f t="shared" si="1135"/>
        <v>4.8592654370689659E-5</v>
      </c>
      <c r="BJ3288" s="179" t="str">
        <f t="shared" si="1131"/>
        <v/>
      </c>
    </row>
    <row r="3289" spans="2:62" ht="20.100000000000001" customHeight="1" x14ac:dyDescent="0.25">
      <c r="B3289" s="147"/>
      <c r="C3289" s="147"/>
      <c r="D3289" s="147"/>
      <c r="E3289" s="147"/>
      <c r="F3289" s="147"/>
      <c r="G3289" s="147"/>
      <c r="H3289" s="147"/>
      <c r="I3289" s="147"/>
      <c r="J3289" s="147"/>
      <c r="BE3289" s="151">
        <v>2585</v>
      </c>
      <c r="BF3289" s="164">
        <f t="shared" si="1132"/>
        <v>16.537599999999223</v>
      </c>
      <c r="BG3289" s="177">
        <f t="shared" si="1133"/>
        <v>2.0633869346954652E-2</v>
      </c>
      <c r="BH3289" s="178">
        <f t="shared" si="1134"/>
        <v>4.8484291903263393E-5</v>
      </c>
      <c r="BI3289" s="179">
        <f t="shared" si="1135"/>
        <v>4.8484291903263393E-5</v>
      </c>
      <c r="BJ3289" s="179" t="str">
        <f t="shared" si="1131"/>
        <v/>
      </c>
    </row>
    <row r="3290" spans="2:62" ht="20.100000000000001" customHeight="1" x14ac:dyDescent="0.25">
      <c r="B3290" s="147"/>
      <c r="C3290" s="147"/>
      <c r="D3290" s="147"/>
      <c r="E3290" s="147"/>
      <c r="F3290" s="147"/>
      <c r="G3290" s="147"/>
      <c r="H3290" s="147"/>
      <c r="I3290" s="147"/>
      <c r="J3290" s="147"/>
      <c r="BE3290" s="151">
        <v>2586</v>
      </c>
      <c r="BF3290" s="164">
        <f t="shared" si="1132"/>
        <v>16.543999999999222</v>
      </c>
      <c r="BG3290" s="177">
        <f t="shared" si="1133"/>
        <v>2.0585385055051388E-2</v>
      </c>
      <c r="BH3290" s="178">
        <f t="shared" si="1134"/>
        <v>4.8376152980242337E-5</v>
      </c>
      <c r="BI3290" s="179">
        <f t="shared" si="1135"/>
        <v>4.8376152980242337E-5</v>
      </c>
      <c r="BJ3290" s="179" t="str">
        <f t="shared" si="1131"/>
        <v/>
      </c>
    </row>
    <row r="3291" spans="2:62" ht="20.100000000000001" customHeight="1" x14ac:dyDescent="0.25">
      <c r="B3291" s="147"/>
      <c r="C3291" s="147"/>
      <c r="D3291" s="147"/>
      <c r="E3291" s="147"/>
      <c r="F3291" s="147"/>
      <c r="G3291" s="147"/>
      <c r="H3291" s="147"/>
      <c r="I3291" s="147"/>
      <c r="J3291" s="147"/>
      <c r="BE3291" s="151">
        <v>2587</v>
      </c>
      <c r="BF3291" s="164">
        <f t="shared" si="1132"/>
        <v>16.550399999999222</v>
      </c>
      <c r="BG3291" s="177">
        <f t="shared" si="1133"/>
        <v>2.0537008902071146E-2</v>
      </c>
      <c r="BH3291" s="178">
        <f t="shared" si="1134"/>
        <v>4.8268237197793273E-5</v>
      </c>
      <c r="BI3291" s="179">
        <f t="shared" si="1135"/>
        <v>4.8268237197793273E-5</v>
      </c>
      <c r="BJ3291" s="179" t="str">
        <f t="shared" si="1131"/>
        <v/>
      </c>
    </row>
    <row r="3292" spans="2:62" ht="20.100000000000001" customHeight="1" x14ac:dyDescent="0.25">
      <c r="B3292" s="147"/>
      <c r="C3292" s="147"/>
      <c r="D3292" s="147"/>
      <c r="E3292" s="147"/>
      <c r="F3292" s="147"/>
      <c r="G3292" s="147"/>
      <c r="H3292" s="147"/>
      <c r="I3292" s="147"/>
      <c r="J3292" s="147"/>
      <c r="BE3292" s="151">
        <v>2588</v>
      </c>
      <c r="BF3292" s="164">
        <f t="shared" si="1132"/>
        <v>16.556799999999221</v>
      </c>
      <c r="BG3292" s="177">
        <f t="shared" si="1133"/>
        <v>2.0488740664873353E-2</v>
      </c>
      <c r="BH3292" s="178">
        <f t="shared" si="1134"/>
        <v>4.816054415274218E-5</v>
      </c>
      <c r="BI3292" s="179">
        <f t="shared" si="1135"/>
        <v>4.816054415274218E-5</v>
      </c>
      <c r="BJ3292" s="179" t="str">
        <f t="shared" si="1131"/>
        <v/>
      </c>
    </row>
    <row r="3293" spans="2:62" ht="20.100000000000001" customHeight="1" x14ac:dyDescent="0.25">
      <c r="B3293" s="147"/>
      <c r="C3293" s="147"/>
      <c r="D3293" s="147"/>
      <c r="E3293" s="147"/>
      <c r="F3293" s="147"/>
      <c r="G3293" s="147"/>
      <c r="H3293" s="147"/>
      <c r="I3293" s="147"/>
      <c r="J3293" s="147"/>
      <c r="BE3293" s="151">
        <v>2589</v>
      </c>
      <c r="BF3293" s="164">
        <f t="shared" si="1132"/>
        <v>16.56319999999922</v>
      </c>
      <c r="BG3293" s="177">
        <f t="shared" si="1133"/>
        <v>2.044058012072061E-2</v>
      </c>
      <c r="BH3293" s="178">
        <f t="shared" si="1134"/>
        <v>4.8053073442390348E-5</v>
      </c>
      <c r="BI3293" s="179">
        <f t="shared" si="1135"/>
        <v>4.8053073442390348E-5</v>
      </c>
      <c r="BJ3293" s="179" t="str">
        <f t="shared" si="1131"/>
        <v/>
      </c>
    </row>
    <row r="3294" spans="2:62" ht="20.100000000000001" customHeight="1" x14ac:dyDescent="0.25">
      <c r="B3294" s="147"/>
      <c r="C3294" s="147"/>
      <c r="D3294" s="147"/>
      <c r="E3294" s="147"/>
      <c r="F3294" s="147"/>
      <c r="G3294" s="147"/>
      <c r="H3294" s="147"/>
      <c r="I3294" s="147"/>
      <c r="J3294" s="147"/>
      <c r="BE3294" s="151">
        <v>2590</v>
      </c>
      <c r="BF3294" s="164">
        <f t="shared" si="1132"/>
        <v>16.56959999999922</v>
      </c>
      <c r="BG3294" s="177">
        <f t="shared" si="1133"/>
        <v>2.039252704727822E-2</v>
      </c>
      <c r="BH3294" s="178">
        <f t="shared" si="1134"/>
        <v>4.7945824664538672E-5</v>
      </c>
      <c r="BI3294" s="179">
        <f t="shared" si="1135"/>
        <v>4.7945824664538672E-5</v>
      </c>
      <c r="BJ3294" s="179" t="str">
        <f t="shared" si="1131"/>
        <v/>
      </c>
    </row>
    <row r="3295" spans="2:62" ht="20.100000000000001" customHeight="1" x14ac:dyDescent="0.25">
      <c r="B3295" s="147"/>
      <c r="C3295" s="147"/>
      <c r="D3295" s="147"/>
      <c r="E3295" s="147"/>
      <c r="F3295" s="147"/>
      <c r="G3295" s="147"/>
      <c r="H3295" s="147"/>
      <c r="I3295" s="147"/>
      <c r="J3295" s="147"/>
      <c r="BE3295" s="151">
        <v>2591</v>
      </c>
      <c r="BF3295" s="164">
        <f t="shared" si="1132"/>
        <v>16.575999999999219</v>
      </c>
      <c r="BG3295" s="177">
        <f t="shared" si="1133"/>
        <v>2.0344581222613681E-2</v>
      </c>
      <c r="BH3295" s="178">
        <f t="shared" si="1134"/>
        <v>4.783879741769928E-5</v>
      </c>
      <c r="BI3295" s="179">
        <f t="shared" si="1135"/>
        <v>4.783879741769928E-5</v>
      </c>
      <c r="BJ3295" s="179" t="str">
        <f t="shared" si="1131"/>
        <v/>
      </c>
    </row>
    <row r="3296" spans="2:62" ht="20.100000000000001" customHeight="1" x14ac:dyDescent="0.25">
      <c r="B3296" s="147"/>
      <c r="C3296" s="147"/>
      <c r="D3296" s="147"/>
      <c r="E3296" s="147"/>
      <c r="F3296" s="147"/>
      <c r="G3296" s="147"/>
      <c r="H3296" s="147"/>
      <c r="I3296" s="147"/>
      <c r="J3296" s="147"/>
      <c r="BE3296" s="151">
        <v>2592</v>
      </c>
      <c r="BF3296" s="164">
        <f t="shared" si="1132"/>
        <v>16.582399999999218</v>
      </c>
      <c r="BG3296" s="177">
        <f t="shared" si="1133"/>
        <v>2.0296742425195982E-2</v>
      </c>
      <c r="BH3296" s="178">
        <f t="shared" si="1134"/>
        <v>4.7731991300745125E-5</v>
      </c>
      <c r="BI3296" s="179">
        <f t="shared" si="1135"/>
        <v>4.7731991300745125E-5</v>
      </c>
      <c r="BJ3296" s="179" t="str">
        <f t="shared" si="1131"/>
        <v/>
      </c>
    </row>
    <row r="3297" spans="2:62" ht="20.100000000000001" customHeight="1" x14ac:dyDescent="0.25">
      <c r="B3297" s="147"/>
      <c r="C3297" s="147"/>
      <c r="D3297" s="147"/>
      <c r="E3297" s="147"/>
      <c r="F3297" s="147"/>
      <c r="G3297" s="147"/>
      <c r="H3297" s="147"/>
      <c r="I3297" s="147"/>
      <c r="J3297" s="147"/>
      <c r="BE3297" s="151">
        <v>2593</v>
      </c>
      <c r="BF3297" s="164">
        <f t="shared" si="1132"/>
        <v>16.588799999999218</v>
      </c>
      <c r="BG3297" s="177">
        <f t="shared" si="1133"/>
        <v>2.0249010433895237E-2</v>
      </c>
      <c r="BH3297" s="178">
        <f t="shared" si="1134"/>
        <v>4.7625405913177127E-5</v>
      </c>
      <c r="BI3297" s="179">
        <f t="shared" si="1135"/>
        <v>4.7625405913177127E-5</v>
      </c>
      <c r="BJ3297" s="179" t="str">
        <f t="shared" si="1131"/>
        <v/>
      </c>
    </row>
    <row r="3298" spans="2:62" ht="20.100000000000001" customHeight="1" x14ac:dyDescent="0.25">
      <c r="B3298" s="147"/>
      <c r="C3298" s="147"/>
      <c r="D3298" s="147"/>
      <c r="E3298" s="147"/>
      <c r="F3298" s="147"/>
      <c r="G3298" s="147"/>
      <c r="H3298" s="147"/>
      <c r="I3298" s="147"/>
      <c r="J3298" s="147"/>
      <c r="BE3298" s="151">
        <v>2594</v>
      </c>
      <c r="BF3298" s="164">
        <f t="shared" si="1132"/>
        <v>16.595199999999217</v>
      </c>
      <c r="BG3298" s="177">
        <f t="shared" si="1133"/>
        <v>2.020138502798206E-2</v>
      </c>
      <c r="BH3298" s="178">
        <f t="shared" si="1134"/>
        <v>4.7519040854957645E-5</v>
      </c>
      <c r="BI3298" s="179">
        <f t="shared" si="1135"/>
        <v>4.7519040854957645E-5</v>
      </c>
      <c r="BJ3298" s="179" t="str">
        <f t="shared" si="1131"/>
        <v/>
      </c>
    </row>
    <row r="3299" spans="2:62" ht="20.100000000000001" customHeight="1" x14ac:dyDescent="0.25">
      <c r="B3299" s="147"/>
      <c r="C3299" s="147"/>
      <c r="D3299" s="147"/>
      <c r="E3299" s="147"/>
      <c r="F3299" s="147"/>
      <c r="G3299" s="147"/>
      <c r="H3299" s="147"/>
      <c r="I3299" s="147"/>
      <c r="J3299" s="147"/>
      <c r="BE3299" s="151">
        <v>2595</v>
      </c>
      <c r="BF3299" s="164">
        <f t="shared" si="1132"/>
        <v>16.601599999999216</v>
      </c>
      <c r="BG3299" s="177">
        <f t="shared" si="1133"/>
        <v>2.0153865987127102E-2</v>
      </c>
      <c r="BH3299" s="178">
        <f t="shared" si="1134"/>
        <v>4.741289572672211E-5</v>
      </c>
      <c r="BI3299" s="179">
        <f t="shared" si="1135"/>
        <v>4.741289572672211E-5</v>
      </c>
      <c r="BJ3299" s="179" t="str">
        <f t="shared" si="1131"/>
        <v/>
      </c>
    </row>
    <row r="3300" spans="2:62" ht="20.100000000000001" customHeight="1" x14ac:dyDescent="0.25">
      <c r="B3300" s="147"/>
      <c r="C3300" s="147"/>
      <c r="D3300" s="147"/>
      <c r="E3300" s="147"/>
      <c r="F3300" s="147"/>
      <c r="G3300" s="147"/>
      <c r="H3300" s="147"/>
      <c r="I3300" s="147"/>
      <c r="J3300" s="147"/>
      <c r="BE3300" s="151">
        <v>2596</v>
      </c>
      <c r="BF3300" s="164">
        <f t="shared" si="1132"/>
        <v>16.607999999999215</v>
      </c>
      <c r="BG3300" s="177">
        <f t="shared" si="1133"/>
        <v>2.010645309140038E-2</v>
      </c>
      <c r="BH3300" s="178">
        <f t="shared" si="1134"/>
        <v>4.7306970129536163E-5</v>
      </c>
      <c r="BI3300" s="179">
        <f t="shared" si="1135"/>
        <v>4.7306970129536163E-5</v>
      </c>
      <c r="BJ3300" s="179" t="str">
        <f t="shared" si="1131"/>
        <v/>
      </c>
    </row>
    <row r="3301" spans="2:62" ht="20.100000000000001" customHeight="1" x14ac:dyDescent="0.25">
      <c r="B3301" s="147"/>
      <c r="C3301" s="147"/>
      <c r="D3301" s="147"/>
      <c r="E3301" s="147"/>
      <c r="F3301" s="147"/>
      <c r="G3301" s="147"/>
      <c r="H3301" s="147"/>
      <c r="I3301" s="147"/>
      <c r="J3301" s="147"/>
      <c r="BE3301" s="151">
        <v>2597</v>
      </c>
      <c r="BF3301" s="164">
        <f t="shared" si="1132"/>
        <v>16.614399999999215</v>
      </c>
      <c r="BG3301" s="177">
        <f t="shared" si="1133"/>
        <v>2.0059146121270844E-2</v>
      </c>
      <c r="BH3301" s="178">
        <f t="shared" si="1134"/>
        <v>4.7201263665058724E-5</v>
      </c>
      <c r="BI3301" s="179">
        <f t="shared" si="1135"/>
        <v>4.7201263665058724E-5</v>
      </c>
      <c r="BJ3301" s="179" t="str">
        <f t="shared" si="1131"/>
        <v/>
      </c>
    </row>
    <row r="3302" spans="2:62" ht="20.100000000000001" customHeight="1" x14ac:dyDescent="0.25">
      <c r="B3302" s="147"/>
      <c r="C3302" s="147"/>
      <c r="D3302" s="147"/>
      <c r="E3302" s="147"/>
      <c r="F3302" s="147"/>
      <c r="G3302" s="147"/>
      <c r="H3302" s="147"/>
      <c r="I3302" s="147"/>
      <c r="J3302" s="147"/>
      <c r="BE3302" s="151">
        <v>2598</v>
      </c>
      <c r="BF3302" s="164">
        <f t="shared" si="1132"/>
        <v>16.620799999999214</v>
      </c>
      <c r="BG3302" s="177">
        <f t="shared" si="1133"/>
        <v>2.0011944857605785E-2</v>
      </c>
      <c r="BH3302" s="178">
        <f t="shared" si="1134"/>
        <v>4.7095775935420553E-5</v>
      </c>
      <c r="BI3302" s="179">
        <f t="shared" si="1135"/>
        <v>4.7095775935420553E-5</v>
      </c>
      <c r="BJ3302" s="179" t="str">
        <f t="shared" si="1131"/>
        <v/>
      </c>
    </row>
    <row r="3303" spans="2:62" ht="20.100000000000001" customHeight="1" x14ac:dyDescent="0.25">
      <c r="B3303" s="147"/>
      <c r="C3303" s="147"/>
      <c r="D3303" s="147"/>
      <c r="E3303" s="147"/>
      <c r="F3303" s="147"/>
      <c r="G3303" s="147"/>
      <c r="H3303" s="147"/>
      <c r="I3303" s="147"/>
      <c r="J3303" s="147"/>
      <c r="BE3303" s="151">
        <v>2599</v>
      </c>
      <c r="BF3303" s="164">
        <f t="shared" si="1132"/>
        <v>16.627199999999213</v>
      </c>
      <c r="BG3303" s="177">
        <f t="shared" si="1133"/>
        <v>1.9964849081670365E-2</v>
      </c>
      <c r="BH3303" s="178">
        <f t="shared" si="1134"/>
        <v>4.6990506543425486E-5</v>
      </c>
      <c r="BI3303" s="179">
        <f t="shared" si="1135"/>
        <v>4.6990506543425486E-5</v>
      </c>
      <c r="BJ3303" s="179" t="str">
        <f t="shared" si="1131"/>
        <v/>
      </c>
    </row>
    <row r="3304" spans="2:62" ht="20.100000000000001" customHeight="1" x14ac:dyDescent="0.25">
      <c r="B3304" s="147"/>
      <c r="C3304" s="147"/>
      <c r="D3304" s="147"/>
      <c r="E3304" s="147"/>
      <c r="F3304" s="147"/>
      <c r="G3304" s="147"/>
      <c r="H3304" s="147"/>
      <c r="I3304" s="147"/>
      <c r="J3304" s="147"/>
      <c r="BE3304" s="151">
        <v>2600</v>
      </c>
      <c r="BF3304" s="164">
        <f t="shared" si="1132"/>
        <v>16.633599999999213</v>
      </c>
      <c r="BG3304" s="177">
        <f t="shared" si="1133"/>
        <v>1.9917858575126939E-2</v>
      </c>
      <c r="BH3304" s="178">
        <f t="shared" si="1134"/>
        <v>4.6885455092279815E-5</v>
      </c>
      <c r="BI3304" s="179">
        <f t="shared" si="1135"/>
        <v>4.6885455092279815E-5</v>
      </c>
      <c r="BJ3304" s="179" t="str">
        <f t="shared" si="1131"/>
        <v/>
      </c>
    </row>
    <row r="3305" spans="2:62" ht="20.100000000000001" customHeight="1" x14ac:dyDescent="0.25">
      <c r="B3305" s="147"/>
      <c r="C3305" s="147"/>
      <c r="D3305" s="147"/>
      <c r="E3305" s="147"/>
      <c r="F3305" s="147"/>
      <c r="G3305" s="147"/>
      <c r="H3305" s="147"/>
      <c r="I3305" s="147"/>
      <c r="J3305" s="147"/>
      <c r="BE3305" s="151">
        <v>2601</v>
      </c>
      <c r="BF3305" s="164">
        <f t="shared" si="1132"/>
        <v>16.639999999999212</v>
      </c>
      <c r="BG3305" s="177">
        <f t="shared" si="1133"/>
        <v>1.9870973120034659E-2</v>
      </c>
      <c r="BH3305" s="178">
        <f t="shared" si="1134"/>
        <v>4.6780621185800453E-5</v>
      </c>
      <c r="BI3305" s="179">
        <f t="shared" si="1135"/>
        <v>4.6780621185800453E-5</v>
      </c>
      <c r="BJ3305" s="179" t="str">
        <f t="shared" si="1131"/>
        <v/>
      </c>
    </row>
    <row r="3306" spans="2:62" ht="20.100000000000001" customHeight="1" x14ac:dyDescent="0.25">
      <c r="B3306" s="147"/>
      <c r="C3306" s="147"/>
      <c r="D3306" s="147"/>
      <c r="E3306" s="147"/>
      <c r="F3306" s="147"/>
      <c r="G3306" s="147"/>
      <c r="H3306" s="147"/>
      <c r="I3306" s="147"/>
      <c r="J3306" s="147"/>
      <c r="BE3306" s="151">
        <v>2602</v>
      </c>
      <c r="BF3306" s="164">
        <f t="shared" si="1132"/>
        <v>16.646399999999211</v>
      </c>
      <c r="BG3306" s="177">
        <f t="shared" si="1133"/>
        <v>1.9824192498848859E-2</v>
      </c>
      <c r="BH3306" s="178">
        <f t="shared" si="1134"/>
        <v>4.667600442832473E-5</v>
      </c>
      <c r="BI3306" s="179">
        <f t="shared" si="1135"/>
        <v>4.667600442832473E-5</v>
      </c>
      <c r="BJ3306" s="179" t="str">
        <f t="shared" si="1131"/>
        <v/>
      </c>
    </row>
    <row r="3307" spans="2:62" ht="20.100000000000001" customHeight="1" x14ac:dyDescent="0.25">
      <c r="B3307" s="147"/>
      <c r="C3307" s="147"/>
      <c r="D3307" s="147"/>
      <c r="E3307" s="147"/>
      <c r="F3307" s="147"/>
      <c r="G3307" s="147"/>
      <c r="H3307" s="147"/>
      <c r="I3307" s="147"/>
      <c r="J3307" s="147"/>
      <c r="BE3307" s="151">
        <v>2603</v>
      </c>
      <c r="BF3307" s="164">
        <f t="shared" si="1132"/>
        <v>16.65279999999921</v>
      </c>
      <c r="BG3307" s="177">
        <f t="shared" si="1133"/>
        <v>1.9777516494420534E-2</v>
      </c>
      <c r="BH3307" s="178">
        <f t="shared" si="1134"/>
        <v>4.6571604424686108E-5</v>
      </c>
      <c r="BI3307" s="179">
        <f t="shared" si="1135"/>
        <v>4.6571604424686108E-5</v>
      </c>
      <c r="BJ3307" s="179" t="str">
        <f t="shared" si="1131"/>
        <v/>
      </c>
    </row>
    <row r="3308" spans="2:62" ht="20.100000000000001" customHeight="1" x14ac:dyDescent="0.25">
      <c r="B3308" s="147"/>
      <c r="C3308" s="147"/>
      <c r="D3308" s="147"/>
      <c r="E3308" s="147"/>
      <c r="F3308" s="147"/>
      <c r="G3308" s="147"/>
      <c r="H3308" s="147"/>
      <c r="I3308" s="147"/>
      <c r="J3308" s="147"/>
      <c r="BE3308" s="151">
        <v>2604</v>
      </c>
      <c r="BF3308" s="164">
        <f t="shared" si="1132"/>
        <v>16.65919999999921</v>
      </c>
      <c r="BG3308" s="177">
        <f t="shared" si="1133"/>
        <v>1.9730944889995848E-2</v>
      </c>
      <c r="BH3308" s="178">
        <f t="shared" si="1134"/>
        <v>4.6467420780415408E-5</v>
      </c>
      <c r="BI3308" s="179">
        <f t="shared" si="1135"/>
        <v>4.6467420780415408E-5</v>
      </c>
      <c r="BJ3308" s="179" t="str">
        <f t="shared" si="1131"/>
        <v/>
      </c>
    </row>
    <row r="3309" spans="2:62" ht="20.100000000000001" customHeight="1" x14ac:dyDescent="0.25">
      <c r="B3309" s="147"/>
      <c r="C3309" s="147"/>
      <c r="D3309" s="147"/>
      <c r="E3309" s="147"/>
      <c r="F3309" s="147"/>
      <c r="G3309" s="147"/>
      <c r="H3309" s="147"/>
      <c r="I3309" s="147"/>
      <c r="J3309" s="147"/>
      <c r="BE3309" s="151">
        <v>2605</v>
      </c>
      <c r="BF3309" s="164">
        <f t="shared" si="1132"/>
        <v>16.665599999999209</v>
      </c>
      <c r="BG3309" s="177">
        <f t="shared" si="1133"/>
        <v>1.9684477469215433E-2</v>
      </c>
      <c r="BH3309" s="178">
        <f t="shared" si="1134"/>
        <v>4.6363453101348762E-5</v>
      </c>
      <c r="BI3309" s="179">
        <f t="shared" si="1135"/>
        <v>4.6363453101348762E-5</v>
      </c>
      <c r="BJ3309" s="179" t="str">
        <f t="shared" si="1131"/>
        <v/>
      </c>
    </row>
    <row r="3310" spans="2:62" ht="20.100000000000001" customHeight="1" x14ac:dyDescent="0.25">
      <c r="B3310" s="147"/>
      <c r="C3310" s="147"/>
      <c r="D3310" s="147"/>
      <c r="E3310" s="147"/>
      <c r="F3310" s="147"/>
      <c r="G3310" s="147"/>
      <c r="H3310" s="147"/>
      <c r="I3310" s="147"/>
      <c r="J3310" s="147"/>
      <c r="BE3310" s="151">
        <v>2606</v>
      </c>
      <c r="BF3310" s="164">
        <f t="shared" si="1132"/>
        <v>16.671999999999208</v>
      </c>
      <c r="BG3310" s="177">
        <f t="shared" si="1133"/>
        <v>1.9638114016114084E-2</v>
      </c>
      <c r="BH3310" s="178">
        <f t="shared" si="1134"/>
        <v>4.6259700994064762E-5</v>
      </c>
      <c r="BI3310" s="179">
        <f t="shared" si="1135"/>
        <v>4.6259700994064762E-5</v>
      </c>
      <c r="BJ3310" s="179" t="str">
        <f t="shared" si="1131"/>
        <v/>
      </c>
    </row>
    <row r="3311" spans="2:62" ht="20.100000000000001" customHeight="1" x14ac:dyDescent="0.25">
      <c r="B3311" s="147"/>
      <c r="C3311" s="147"/>
      <c r="D3311" s="147"/>
      <c r="E3311" s="147"/>
      <c r="F3311" s="147"/>
      <c r="G3311" s="147"/>
      <c r="H3311" s="147"/>
      <c r="I3311" s="147"/>
      <c r="J3311" s="147"/>
      <c r="BE3311" s="151">
        <v>2607</v>
      </c>
      <c r="BF3311" s="164">
        <f t="shared" si="1132"/>
        <v>16.678399999999208</v>
      </c>
      <c r="BG3311" s="177">
        <f t="shared" si="1133"/>
        <v>1.9591854315120019E-2</v>
      </c>
      <c r="BH3311" s="178">
        <f t="shared" si="1134"/>
        <v>4.61561640655965E-5</v>
      </c>
      <c r="BI3311" s="179">
        <f t="shared" si="1135"/>
        <v>4.61561640655965E-5</v>
      </c>
      <c r="BJ3311" s="179" t="str">
        <f t="shared" si="1131"/>
        <v/>
      </c>
    </row>
    <row r="3312" spans="2:62" ht="20.100000000000001" customHeight="1" x14ac:dyDescent="0.25">
      <c r="B3312" s="147"/>
      <c r="C3312" s="147"/>
      <c r="D3312" s="147"/>
      <c r="E3312" s="147"/>
      <c r="F3312" s="147"/>
      <c r="G3312" s="147"/>
      <c r="H3312" s="147"/>
      <c r="I3312" s="147"/>
      <c r="J3312" s="147"/>
      <c r="BE3312" s="151">
        <v>2608</v>
      </c>
      <c r="BF3312" s="164">
        <f t="shared" si="1132"/>
        <v>16.684799999999207</v>
      </c>
      <c r="BG3312" s="177">
        <f t="shared" si="1133"/>
        <v>1.9545698151054423E-2</v>
      </c>
      <c r="BH3312" s="178">
        <f t="shared" si="1134"/>
        <v>4.6052841923494015E-5</v>
      </c>
      <c r="BI3312" s="179">
        <f t="shared" si="1135"/>
        <v>4.6052841923494015E-5</v>
      </c>
      <c r="BJ3312" s="179" t="str">
        <f t="shared" si="1131"/>
        <v/>
      </c>
    </row>
    <row r="3313" spans="2:62" ht="20.100000000000001" customHeight="1" x14ac:dyDescent="0.25">
      <c r="B3313" s="147"/>
      <c r="C3313" s="147"/>
      <c r="D3313" s="147"/>
      <c r="E3313" s="147"/>
      <c r="F3313" s="147"/>
      <c r="G3313" s="147"/>
      <c r="H3313" s="147"/>
      <c r="I3313" s="147"/>
      <c r="J3313" s="147"/>
      <c r="BE3313" s="151">
        <v>2609</v>
      </c>
      <c r="BF3313" s="164">
        <f t="shared" si="1132"/>
        <v>16.691199999999206</v>
      </c>
      <c r="BG3313" s="177">
        <f t="shared" si="1133"/>
        <v>1.9499645309130929E-2</v>
      </c>
      <c r="BH3313" s="178">
        <f t="shared" si="1134"/>
        <v>4.5949734175852047E-5</v>
      </c>
      <c r="BI3313" s="179">
        <f t="shared" si="1135"/>
        <v>4.5949734175852047E-5</v>
      </c>
      <c r="BJ3313" s="179" t="str">
        <f t="shared" si="1131"/>
        <v/>
      </c>
    </row>
    <row r="3314" spans="2:62" ht="20.100000000000001" customHeight="1" x14ac:dyDescent="0.25">
      <c r="B3314" s="147"/>
      <c r="C3314" s="147"/>
      <c r="D3314" s="147"/>
      <c r="E3314" s="147"/>
      <c r="F3314" s="147"/>
      <c r="G3314" s="147"/>
      <c r="H3314" s="147"/>
      <c r="I3314" s="147"/>
      <c r="J3314" s="147"/>
      <c r="BE3314" s="151">
        <v>2610</v>
      </c>
      <c r="BF3314" s="164">
        <f t="shared" si="1132"/>
        <v>16.697599999999206</v>
      </c>
      <c r="BG3314" s="177">
        <f t="shared" si="1133"/>
        <v>1.9453695574955077E-2</v>
      </c>
      <c r="BH3314" s="178">
        <f t="shared" si="1134"/>
        <v>4.5846840431407188E-5</v>
      </c>
      <c r="BI3314" s="179">
        <f t="shared" si="1135"/>
        <v>4.5846840431407188E-5</v>
      </c>
      <c r="BJ3314" s="179" t="str">
        <f t="shared" si="1131"/>
        <v/>
      </c>
    </row>
    <row r="3315" spans="2:62" ht="20.100000000000001" customHeight="1" x14ac:dyDescent="0.25">
      <c r="B3315" s="147"/>
      <c r="C3315" s="147"/>
      <c r="D3315" s="147"/>
      <c r="E3315" s="147"/>
      <c r="F3315" s="147"/>
      <c r="G3315" s="147"/>
      <c r="H3315" s="147"/>
      <c r="I3315" s="147"/>
      <c r="J3315" s="147"/>
      <c r="BE3315" s="151">
        <v>2611</v>
      </c>
      <c r="BF3315" s="164">
        <f t="shared" si="1132"/>
        <v>16.703999999999205</v>
      </c>
      <c r="BG3315" s="177">
        <f t="shared" si="1133"/>
        <v>1.9407848734523669E-2</v>
      </c>
      <c r="BH3315" s="178">
        <f t="shared" si="1134"/>
        <v>4.5744160299263786E-5</v>
      </c>
      <c r="BI3315" s="179">
        <f t="shared" si="1135"/>
        <v>4.5744160299263786E-5</v>
      </c>
      <c r="BJ3315" s="179" t="str">
        <f t="shared" si="1131"/>
        <v/>
      </c>
    </row>
    <row r="3316" spans="2:62" ht="20.100000000000001" customHeight="1" x14ac:dyDescent="0.25">
      <c r="B3316" s="147"/>
      <c r="C3316" s="147"/>
      <c r="D3316" s="147"/>
      <c r="E3316" s="147"/>
      <c r="F3316" s="147"/>
      <c r="G3316" s="147"/>
      <c r="H3316" s="147"/>
      <c r="I3316" s="147"/>
      <c r="J3316" s="147"/>
      <c r="BE3316" s="151">
        <v>2612</v>
      </c>
      <c r="BF3316" s="164">
        <f t="shared" si="1132"/>
        <v>16.710399999999204</v>
      </c>
      <c r="BG3316" s="177">
        <f t="shared" si="1133"/>
        <v>1.9362104574224406E-2</v>
      </c>
      <c r="BH3316" s="178">
        <f t="shared" si="1134"/>
        <v>4.5641693389188859E-5</v>
      </c>
      <c r="BI3316" s="179">
        <f t="shared" si="1135"/>
        <v>4.5641693389188859E-5</v>
      </c>
      <c r="BJ3316" s="179" t="str">
        <f t="shared" si="1131"/>
        <v/>
      </c>
    </row>
    <row r="3317" spans="2:62" ht="20.100000000000001" customHeight="1" x14ac:dyDescent="0.25">
      <c r="B3317" s="147"/>
      <c r="C3317" s="147"/>
      <c r="D3317" s="147"/>
      <c r="E3317" s="147"/>
      <c r="F3317" s="147"/>
      <c r="G3317" s="147"/>
      <c r="H3317" s="147"/>
      <c r="I3317" s="147"/>
      <c r="J3317" s="147"/>
      <c r="BE3317" s="151">
        <v>2613</v>
      </c>
      <c r="BF3317" s="164">
        <f t="shared" si="1132"/>
        <v>16.716799999999203</v>
      </c>
      <c r="BG3317" s="177">
        <f t="shared" si="1133"/>
        <v>1.9316462880835217E-2</v>
      </c>
      <c r="BH3317" s="178">
        <f t="shared" si="1134"/>
        <v>4.5539439311473306E-5</v>
      </c>
      <c r="BI3317" s="179">
        <f t="shared" si="1135"/>
        <v>4.5539439311473306E-5</v>
      </c>
      <c r="BJ3317" s="179" t="str">
        <f t="shared" si="1131"/>
        <v/>
      </c>
    </row>
    <row r="3318" spans="2:62" ht="20.100000000000001" customHeight="1" x14ac:dyDescent="0.25">
      <c r="B3318" s="147"/>
      <c r="C3318" s="147"/>
      <c r="D3318" s="147"/>
      <c r="E3318" s="147"/>
      <c r="F3318" s="147"/>
      <c r="G3318" s="147"/>
      <c r="H3318" s="147"/>
      <c r="I3318" s="147"/>
      <c r="J3318" s="147"/>
      <c r="BE3318" s="151">
        <v>2614</v>
      </c>
      <c r="BF3318" s="164">
        <f t="shared" si="1132"/>
        <v>16.723199999999203</v>
      </c>
      <c r="BG3318" s="177">
        <f t="shared" si="1133"/>
        <v>1.9270923441523743E-2</v>
      </c>
      <c r="BH3318" s="178">
        <f t="shared" si="1134"/>
        <v>4.543739767691804E-5</v>
      </c>
      <c r="BI3318" s="179">
        <f t="shared" si="1135"/>
        <v>4.543739767691804E-5</v>
      </c>
      <c r="BJ3318" s="179" t="str">
        <f t="shared" si="1131"/>
        <v/>
      </c>
    </row>
    <row r="3319" spans="2:62" ht="20.100000000000001" customHeight="1" x14ac:dyDescent="0.25">
      <c r="B3319" s="147"/>
      <c r="C3319" s="147"/>
      <c r="D3319" s="147"/>
      <c r="E3319" s="147"/>
      <c r="F3319" s="147"/>
      <c r="G3319" s="147"/>
      <c r="H3319" s="147"/>
      <c r="I3319" s="147"/>
      <c r="J3319" s="147"/>
      <c r="BE3319" s="151">
        <v>2615</v>
      </c>
      <c r="BF3319" s="164">
        <f t="shared" si="1132"/>
        <v>16.729599999999202</v>
      </c>
      <c r="BG3319" s="177">
        <f t="shared" si="1133"/>
        <v>1.9225486043846825E-2</v>
      </c>
      <c r="BH3319" s="178">
        <f t="shared" si="1134"/>
        <v>4.5335568096833978E-5</v>
      </c>
      <c r="BI3319" s="179">
        <f t="shared" si="1135"/>
        <v>4.5335568096833978E-5</v>
      </c>
      <c r="BJ3319" s="179" t="str">
        <f t="shared" si="1131"/>
        <v/>
      </c>
    </row>
    <row r="3320" spans="2:62" ht="20.100000000000001" customHeight="1" x14ac:dyDescent="0.25">
      <c r="B3320" s="147"/>
      <c r="C3320" s="147"/>
      <c r="D3320" s="147"/>
      <c r="E3320" s="147"/>
      <c r="F3320" s="147"/>
      <c r="G3320" s="147"/>
      <c r="H3320" s="147"/>
      <c r="I3320" s="147"/>
      <c r="J3320" s="147"/>
      <c r="BE3320" s="151">
        <v>2616</v>
      </c>
      <c r="BF3320" s="164">
        <f t="shared" si="1132"/>
        <v>16.735999999999201</v>
      </c>
      <c r="BG3320" s="177">
        <f t="shared" si="1133"/>
        <v>1.9180150475749991E-2</v>
      </c>
      <c r="BH3320" s="178">
        <f t="shared" si="1134"/>
        <v>4.5233950183194704E-5</v>
      </c>
      <c r="BI3320" s="179">
        <f t="shared" si="1135"/>
        <v>4.5233950183194704E-5</v>
      </c>
      <c r="BJ3320" s="179" t="str">
        <f t="shared" si="1131"/>
        <v/>
      </c>
    </row>
    <row r="3321" spans="2:62" ht="20.100000000000001" customHeight="1" x14ac:dyDescent="0.25">
      <c r="B3321" s="147"/>
      <c r="C3321" s="147"/>
      <c r="D3321" s="147"/>
      <c r="E3321" s="147"/>
      <c r="F3321" s="147"/>
      <c r="G3321" s="147"/>
      <c r="H3321" s="147"/>
      <c r="I3321" s="147"/>
      <c r="J3321" s="147"/>
      <c r="BE3321" s="151">
        <v>2617</v>
      </c>
      <c r="BF3321" s="164">
        <f t="shared" si="1132"/>
        <v>16.742399999999201</v>
      </c>
      <c r="BG3321" s="177">
        <f t="shared" si="1133"/>
        <v>1.9134916525566797E-2</v>
      </c>
      <c r="BH3321" s="178">
        <f t="shared" si="1134"/>
        <v>4.5132543548313808E-5</v>
      </c>
      <c r="BI3321" s="179">
        <f t="shared" si="1135"/>
        <v>4.5132543548313808E-5</v>
      </c>
      <c r="BJ3321" s="179" t="str">
        <f t="shared" si="1131"/>
        <v/>
      </c>
    </row>
    <row r="3322" spans="2:62" ht="20.100000000000001" customHeight="1" x14ac:dyDescent="0.25">
      <c r="B3322" s="147"/>
      <c r="C3322" s="147"/>
      <c r="D3322" s="147"/>
      <c r="E3322" s="147"/>
      <c r="F3322" s="147"/>
      <c r="G3322" s="147"/>
      <c r="H3322" s="147"/>
      <c r="I3322" s="147"/>
      <c r="J3322" s="147"/>
      <c r="BE3322" s="151">
        <v>2618</v>
      </c>
      <c r="BF3322" s="164">
        <f t="shared" si="1132"/>
        <v>16.7487999999992</v>
      </c>
      <c r="BG3322" s="177">
        <f t="shared" si="1133"/>
        <v>1.9089783982018483E-2</v>
      </c>
      <c r="BH3322" s="178">
        <f t="shared" si="1134"/>
        <v>4.5031347805191829E-5</v>
      </c>
      <c r="BI3322" s="179">
        <f t="shared" si="1135"/>
        <v>4.5031347805191829E-5</v>
      </c>
      <c r="BJ3322" s="179" t="str">
        <f t="shared" si="1131"/>
        <v/>
      </c>
    </row>
    <row r="3323" spans="2:62" ht="20.100000000000001" customHeight="1" x14ac:dyDescent="0.25">
      <c r="B3323" s="147"/>
      <c r="C3323" s="147"/>
      <c r="D3323" s="147"/>
      <c r="E3323" s="147"/>
      <c r="F3323" s="147"/>
      <c r="G3323" s="147"/>
      <c r="H3323" s="147"/>
      <c r="I3323" s="147"/>
      <c r="J3323" s="147"/>
      <c r="BE3323" s="151">
        <v>2619</v>
      </c>
      <c r="BF3323" s="164">
        <f t="shared" si="1132"/>
        <v>16.755199999999199</v>
      </c>
      <c r="BG3323" s="177">
        <f t="shared" si="1133"/>
        <v>1.9044752634213291E-2</v>
      </c>
      <c r="BH3323" s="178">
        <f t="shared" si="1134"/>
        <v>4.4930362567363602E-5</v>
      </c>
      <c r="BI3323" s="179">
        <f t="shared" si="1135"/>
        <v>4.4930362567363602E-5</v>
      </c>
      <c r="BJ3323" s="179" t="str">
        <f t="shared" si="1131"/>
        <v/>
      </c>
    </row>
    <row r="3324" spans="2:62" ht="20.100000000000001" customHeight="1" x14ac:dyDescent="0.25">
      <c r="B3324" s="147"/>
      <c r="C3324" s="147"/>
      <c r="D3324" s="147"/>
      <c r="E3324" s="147"/>
      <c r="F3324" s="147"/>
      <c r="G3324" s="147"/>
      <c r="H3324" s="147"/>
      <c r="I3324" s="147"/>
      <c r="J3324" s="147"/>
      <c r="BE3324" s="151">
        <v>2620</v>
      </c>
      <c r="BF3324" s="164">
        <f t="shared" si="1132"/>
        <v>16.761599999999198</v>
      </c>
      <c r="BG3324" s="177">
        <f t="shared" si="1133"/>
        <v>1.8999822271645928E-2</v>
      </c>
      <c r="BH3324" s="178">
        <f t="shared" si="1134"/>
        <v>4.4829587448867031E-5</v>
      </c>
      <c r="BI3324" s="179">
        <f t="shared" si="1135"/>
        <v>4.4829587448867031E-5</v>
      </c>
      <c r="BJ3324" s="179" t="str">
        <f t="shared" si="1131"/>
        <v/>
      </c>
    </row>
    <row r="3325" spans="2:62" ht="20.100000000000001" customHeight="1" x14ac:dyDescent="0.25">
      <c r="B3325" s="147"/>
      <c r="C3325" s="147"/>
      <c r="D3325" s="147"/>
      <c r="E3325" s="147"/>
      <c r="F3325" s="147"/>
      <c r="G3325" s="147"/>
      <c r="H3325" s="147"/>
      <c r="I3325" s="147"/>
      <c r="J3325" s="147"/>
      <c r="BE3325" s="151">
        <v>2621</v>
      </c>
      <c r="BF3325" s="164">
        <f t="shared" si="1132"/>
        <v>16.767999999999198</v>
      </c>
      <c r="BG3325" s="177">
        <f t="shared" si="1133"/>
        <v>1.895499268419706E-2</v>
      </c>
      <c r="BH3325" s="178">
        <f t="shared" si="1134"/>
        <v>4.472902206424309E-5</v>
      </c>
      <c r="BI3325" s="179">
        <f t="shared" si="1135"/>
        <v>4.472902206424309E-5</v>
      </c>
      <c r="BJ3325" s="179" t="str">
        <f t="shared" si="1131"/>
        <v/>
      </c>
    </row>
    <row r="3326" spans="2:62" ht="20.100000000000001" customHeight="1" x14ac:dyDescent="0.25">
      <c r="B3326" s="147"/>
      <c r="C3326" s="147"/>
      <c r="D3326" s="147"/>
      <c r="E3326" s="147"/>
      <c r="F3326" s="147"/>
      <c r="G3326" s="147"/>
      <c r="H3326" s="147"/>
      <c r="I3326" s="147"/>
      <c r="J3326" s="147"/>
      <c r="BE3326" s="151">
        <v>2622</v>
      </c>
      <c r="BF3326" s="164">
        <f t="shared" si="1132"/>
        <v>16.774399999999197</v>
      </c>
      <c r="BG3326" s="177">
        <f t="shared" si="1133"/>
        <v>1.8910263662132817E-2</v>
      </c>
      <c r="BH3326" s="178">
        <f t="shared" si="1134"/>
        <v>4.4628666028587866E-5</v>
      </c>
      <c r="BI3326" s="179">
        <f t="shared" si="1135"/>
        <v>4.4628666028587866E-5</v>
      </c>
      <c r="BJ3326" s="179" t="str">
        <f t="shared" si="1131"/>
        <v/>
      </c>
    </row>
    <row r="3327" spans="2:62" ht="20.100000000000001" customHeight="1" x14ac:dyDescent="0.25">
      <c r="B3327" s="147"/>
      <c r="C3327" s="147"/>
      <c r="D3327" s="147"/>
      <c r="E3327" s="147"/>
      <c r="F3327" s="147"/>
      <c r="G3327" s="147"/>
      <c r="H3327" s="147"/>
      <c r="I3327" s="147"/>
      <c r="J3327" s="147"/>
      <c r="BE3327" s="151">
        <v>2623</v>
      </c>
      <c r="BF3327" s="164">
        <f t="shared" si="1132"/>
        <v>16.780799999999196</v>
      </c>
      <c r="BG3327" s="177">
        <f t="shared" si="1133"/>
        <v>1.886563499610423E-2</v>
      </c>
      <c r="BH3327" s="178">
        <f t="shared" si="1134"/>
        <v>4.4528518957594188E-5</v>
      </c>
      <c r="BI3327" s="179">
        <f t="shared" si="1135"/>
        <v>4.4528518957594188E-5</v>
      </c>
      <c r="BJ3327" s="179" t="str">
        <f t="shared" si="1131"/>
        <v/>
      </c>
    </row>
    <row r="3328" spans="2:62" ht="20.100000000000001" customHeight="1" x14ac:dyDescent="0.25">
      <c r="B3328" s="147"/>
      <c r="C3328" s="147"/>
      <c r="D3328" s="147"/>
      <c r="E3328" s="147"/>
      <c r="F3328" s="147"/>
      <c r="G3328" s="147"/>
      <c r="H3328" s="147"/>
      <c r="I3328" s="147"/>
      <c r="J3328" s="147"/>
      <c r="BE3328" s="151">
        <v>2624</v>
      </c>
      <c r="BF3328" s="164">
        <f t="shared" si="1132"/>
        <v>16.787199999999196</v>
      </c>
      <c r="BG3328" s="177">
        <f t="shared" si="1133"/>
        <v>1.8821106477146635E-2</v>
      </c>
      <c r="BH3328" s="178">
        <f t="shared" si="1134"/>
        <v>4.4428580467485712E-5</v>
      </c>
      <c r="BI3328" s="179">
        <f t="shared" si="1135"/>
        <v>4.4428580467485712E-5</v>
      </c>
      <c r="BJ3328" s="179" t="str">
        <f t="shared" si="1131"/>
        <v/>
      </c>
    </row>
    <row r="3329" spans="2:62" ht="20.100000000000001" customHeight="1" x14ac:dyDescent="0.25">
      <c r="B3329" s="147"/>
      <c r="C3329" s="147"/>
      <c r="D3329" s="147"/>
      <c r="E3329" s="147"/>
      <c r="F3329" s="147"/>
      <c r="G3329" s="147"/>
      <c r="H3329" s="147"/>
      <c r="I3329" s="147"/>
      <c r="J3329" s="147"/>
      <c r="BE3329" s="151">
        <v>2625</v>
      </c>
      <c r="BF3329" s="164">
        <f t="shared" si="1132"/>
        <v>16.793599999999195</v>
      </c>
      <c r="BG3329" s="177">
        <f t="shared" si="1133"/>
        <v>1.877667789667915E-2</v>
      </c>
      <c r="BH3329" s="178">
        <f t="shared" si="1134"/>
        <v>4.4328850174860795E-5</v>
      </c>
      <c r="BI3329" s="179">
        <f t="shared" si="1135"/>
        <v>4.4328850174860795E-5</v>
      </c>
      <c r="BJ3329" s="179" t="str">
        <f t="shared" ref="BJ3329:BJ3392" si="1136">IF($BG3329&lt;(1-$BC$717),$BH3329,"")</f>
        <v/>
      </c>
    </row>
    <row r="3330" spans="2:62" ht="20.100000000000001" customHeight="1" x14ac:dyDescent="0.25">
      <c r="B3330" s="147"/>
      <c r="C3330" s="147"/>
      <c r="D3330" s="147"/>
      <c r="E3330" s="147"/>
      <c r="F3330" s="147"/>
      <c r="G3330" s="147"/>
      <c r="H3330" s="147"/>
      <c r="I3330" s="147"/>
      <c r="J3330" s="147"/>
      <c r="BE3330" s="151">
        <v>2626</v>
      </c>
      <c r="BF3330" s="164">
        <f t="shared" ref="BF3330:BF3393" si="1137">BF3329+$BI$702</f>
        <v>16.799999999999194</v>
      </c>
      <c r="BG3330" s="177">
        <f t="shared" ref="BG3330:BG3393" si="1138">_xlfn.CHISQ.DIST.RT(BF3330,7)</f>
        <v>1.8732349046504289E-2</v>
      </c>
      <c r="BH3330" s="178">
        <f t="shared" ref="BH3330:BH3393" si="1139">BG3330-BG3331</f>
        <v>4.4229327697084542E-5</v>
      </c>
      <c r="BI3330" s="179">
        <f t="shared" ref="BI3330:BI3393" si="1140">IF(BG3330&lt;(1-$BC$709),BH3330,"")</f>
        <v>4.4229327697084542E-5</v>
      </c>
      <c r="BJ3330" s="179" t="str">
        <f t="shared" si="1136"/>
        <v/>
      </c>
    </row>
    <row r="3331" spans="2:62" ht="20.100000000000001" customHeight="1" x14ac:dyDescent="0.25">
      <c r="B3331" s="147"/>
      <c r="C3331" s="147"/>
      <c r="D3331" s="147"/>
      <c r="E3331" s="147"/>
      <c r="F3331" s="147"/>
      <c r="G3331" s="147"/>
      <c r="H3331" s="147"/>
      <c r="I3331" s="147"/>
      <c r="J3331" s="147"/>
      <c r="BE3331" s="151">
        <v>2627</v>
      </c>
      <c r="BF3331" s="164">
        <f t="shared" si="1137"/>
        <v>16.806399999999194</v>
      </c>
      <c r="BG3331" s="177">
        <f t="shared" si="1138"/>
        <v>1.8688119718807204E-2</v>
      </c>
      <c r="BH3331" s="178">
        <f t="shared" si="1139"/>
        <v>4.413001265192798E-5</v>
      </c>
      <c r="BI3331" s="179">
        <f t="shared" si="1140"/>
        <v>4.413001265192798E-5</v>
      </c>
      <c r="BJ3331" s="179" t="str">
        <f t="shared" si="1136"/>
        <v/>
      </c>
    </row>
    <row r="3332" spans="2:62" ht="20.100000000000001" customHeight="1" x14ac:dyDescent="0.25">
      <c r="B3332" s="147"/>
      <c r="C3332" s="147"/>
      <c r="D3332" s="147"/>
      <c r="E3332" s="147"/>
      <c r="F3332" s="147"/>
      <c r="G3332" s="147"/>
      <c r="H3332" s="147"/>
      <c r="I3332" s="147"/>
      <c r="J3332" s="147"/>
      <c r="BE3332" s="151">
        <v>2628</v>
      </c>
      <c r="BF3332" s="164">
        <f t="shared" si="1137"/>
        <v>16.812799999999193</v>
      </c>
      <c r="BG3332" s="177">
        <f t="shared" si="1138"/>
        <v>1.8643989706155276E-2</v>
      </c>
      <c r="BH3332" s="178">
        <f t="shared" si="1139"/>
        <v>4.4030904657710312E-5</v>
      </c>
      <c r="BI3332" s="179">
        <f t="shared" si="1140"/>
        <v>4.4030904657710312E-5</v>
      </c>
      <c r="BJ3332" s="179" t="str">
        <f t="shared" si="1136"/>
        <v/>
      </c>
    </row>
    <row r="3333" spans="2:62" ht="20.100000000000001" customHeight="1" x14ac:dyDescent="0.25">
      <c r="B3333" s="147"/>
      <c r="C3333" s="147"/>
      <c r="D3333" s="147"/>
      <c r="E3333" s="147"/>
      <c r="F3333" s="147"/>
      <c r="G3333" s="147"/>
      <c r="H3333" s="147"/>
      <c r="I3333" s="147"/>
      <c r="J3333" s="147"/>
      <c r="BE3333" s="151">
        <v>2629</v>
      </c>
      <c r="BF3333" s="164">
        <f t="shared" si="1137"/>
        <v>16.819199999999192</v>
      </c>
      <c r="BG3333" s="177">
        <f t="shared" si="1138"/>
        <v>1.8599958801497566E-2</v>
      </c>
      <c r="BH3333" s="178">
        <f t="shared" si="1139"/>
        <v>4.3932003333312791E-5</v>
      </c>
      <c r="BI3333" s="179">
        <f t="shared" si="1140"/>
        <v>4.3932003333312791E-5</v>
      </c>
      <c r="BJ3333" s="179" t="str">
        <f t="shared" si="1136"/>
        <v/>
      </c>
    </row>
    <row r="3334" spans="2:62" ht="20.100000000000001" customHeight="1" x14ac:dyDescent="0.25">
      <c r="B3334" s="147"/>
      <c r="C3334" s="147"/>
      <c r="D3334" s="147"/>
      <c r="E3334" s="147"/>
      <c r="F3334" s="147"/>
      <c r="G3334" s="147"/>
      <c r="H3334" s="147"/>
      <c r="I3334" s="147"/>
      <c r="J3334" s="147"/>
      <c r="BE3334" s="151">
        <v>2630</v>
      </c>
      <c r="BF3334" s="164">
        <f t="shared" si="1137"/>
        <v>16.825599999999191</v>
      </c>
      <c r="BG3334" s="177">
        <f t="shared" si="1138"/>
        <v>1.8556026798164253E-2</v>
      </c>
      <c r="BH3334" s="178">
        <f t="shared" si="1139"/>
        <v>4.3833308298140555E-5</v>
      </c>
      <c r="BI3334" s="179">
        <f t="shared" si="1140"/>
        <v>4.3833308298140555E-5</v>
      </c>
      <c r="BJ3334" s="179" t="str">
        <f t="shared" si="1136"/>
        <v/>
      </c>
    </row>
    <row r="3335" spans="2:62" ht="20.100000000000001" customHeight="1" x14ac:dyDescent="0.25">
      <c r="B3335" s="147"/>
      <c r="C3335" s="147"/>
      <c r="D3335" s="147"/>
      <c r="E3335" s="147"/>
      <c r="F3335" s="147"/>
      <c r="G3335" s="147"/>
      <c r="H3335" s="147"/>
      <c r="I3335" s="147"/>
      <c r="J3335" s="147"/>
      <c r="BE3335" s="151">
        <v>2631</v>
      </c>
      <c r="BF3335" s="164">
        <f t="shared" si="1137"/>
        <v>16.831999999999191</v>
      </c>
      <c r="BG3335" s="177">
        <f t="shared" si="1138"/>
        <v>1.8512193489866113E-2</v>
      </c>
      <c r="BH3335" s="178">
        <f t="shared" si="1139"/>
        <v>4.3734819172150385E-5</v>
      </c>
      <c r="BI3335" s="179">
        <f t="shared" si="1140"/>
        <v>4.3734819172150385E-5</v>
      </c>
      <c r="BJ3335" s="179" t="str">
        <f t="shared" si="1136"/>
        <v/>
      </c>
    </row>
    <row r="3336" spans="2:62" ht="20.100000000000001" customHeight="1" x14ac:dyDescent="0.25">
      <c r="B3336" s="147"/>
      <c r="C3336" s="147"/>
      <c r="D3336" s="147"/>
      <c r="E3336" s="147"/>
      <c r="F3336" s="147"/>
      <c r="G3336" s="147"/>
      <c r="H3336" s="147"/>
      <c r="I3336" s="147"/>
      <c r="J3336" s="147"/>
      <c r="BE3336" s="151">
        <v>2632</v>
      </c>
      <c r="BF3336" s="164">
        <f t="shared" si="1137"/>
        <v>16.83839999999919</v>
      </c>
      <c r="BG3336" s="177">
        <f t="shared" si="1138"/>
        <v>1.8468458670693962E-2</v>
      </c>
      <c r="BH3336" s="178">
        <f t="shared" si="1139"/>
        <v>4.3636535575763968E-5</v>
      </c>
      <c r="BI3336" s="179">
        <f t="shared" si="1140"/>
        <v>4.3636535575763968E-5</v>
      </c>
      <c r="BJ3336" s="179" t="str">
        <f t="shared" si="1136"/>
        <v/>
      </c>
    </row>
    <row r="3337" spans="2:62" ht="20.100000000000001" customHeight="1" x14ac:dyDescent="0.25">
      <c r="B3337" s="147"/>
      <c r="C3337" s="147"/>
      <c r="D3337" s="147"/>
      <c r="E3337" s="147"/>
      <c r="F3337" s="147"/>
      <c r="G3337" s="147"/>
      <c r="H3337" s="147"/>
      <c r="I3337" s="147"/>
      <c r="J3337" s="147"/>
      <c r="BE3337" s="151">
        <v>2633</v>
      </c>
      <c r="BF3337" s="164">
        <f t="shared" si="1137"/>
        <v>16.844799999999189</v>
      </c>
      <c r="BG3337" s="177">
        <f t="shared" si="1138"/>
        <v>1.8424822135118198E-2</v>
      </c>
      <c r="BH3337" s="178">
        <f t="shared" si="1139"/>
        <v>4.3538457130072594E-5</v>
      </c>
      <c r="BI3337" s="179">
        <f t="shared" si="1140"/>
        <v>4.3538457130072594E-5</v>
      </c>
      <c r="BJ3337" s="179" t="str">
        <f t="shared" si="1136"/>
        <v/>
      </c>
    </row>
    <row r="3338" spans="2:62" ht="20.100000000000001" customHeight="1" x14ac:dyDescent="0.25">
      <c r="B3338" s="147"/>
      <c r="C3338" s="147"/>
      <c r="D3338" s="147"/>
      <c r="E3338" s="147"/>
      <c r="F3338" s="147"/>
      <c r="G3338" s="147"/>
      <c r="H3338" s="147"/>
      <c r="I3338" s="147"/>
      <c r="J3338" s="147"/>
      <c r="BE3338" s="151">
        <v>2634</v>
      </c>
      <c r="BF3338" s="164">
        <f t="shared" si="1137"/>
        <v>16.851199999999189</v>
      </c>
      <c r="BG3338" s="177">
        <f t="shared" si="1138"/>
        <v>1.8381283677988126E-2</v>
      </c>
      <c r="BH3338" s="178">
        <f t="shared" si="1139"/>
        <v>4.3440583456552662E-5</v>
      </c>
      <c r="BI3338" s="179">
        <f t="shared" si="1140"/>
        <v>4.3440583456552662E-5</v>
      </c>
      <c r="BJ3338" s="179" t="str">
        <f t="shared" si="1136"/>
        <v/>
      </c>
    </row>
    <row r="3339" spans="2:62" ht="20.100000000000001" customHeight="1" x14ac:dyDescent="0.25">
      <c r="B3339" s="147"/>
      <c r="C3339" s="147"/>
      <c r="D3339" s="147"/>
      <c r="E3339" s="147"/>
      <c r="F3339" s="147"/>
      <c r="G3339" s="147"/>
      <c r="H3339" s="147"/>
      <c r="I3339" s="147"/>
      <c r="J3339" s="147"/>
      <c r="BE3339" s="151">
        <v>2635</v>
      </c>
      <c r="BF3339" s="164">
        <f t="shared" si="1137"/>
        <v>16.857599999999188</v>
      </c>
      <c r="BG3339" s="177">
        <f t="shared" si="1138"/>
        <v>1.8337843094531573E-2</v>
      </c>
      <c r="BH3339" s="178">
        <f t="shared" si="1139"/>
        <v>4.3342914177370989E-5</v>
      </c>
      <c r="BI3339" s="179">
        <f t="shared" si="1140"/>
        <v>4.3342914177370989E-5</v>
      </c>
      <c r="BJ3339" s="179" t="str">
        <f t="shared" si="1136"/>
        <v/>
      </c>
    </row>
    <row r="3340" spans="2:62" ht="20.100000000000001" customHeight="1" x14ac:dyDescent="0.25">
      <c r="B3340" s="147"/>
      <c r="C3340" s="147"/>
      <c r="D3340" s="147"/>
      <c r="E3340" s="147"/>
      <c r="F3340" s="147"/>
      <c r="G3340" s="147"/>
      <c r="H3340" s="147"/>
      <c r="I3340" s="147"/>
      <c r="J3340" s="147"/>
      <c r="BE3340" s="151">
        <v>2636</v>
      </c>
      <c r="BF3340" s="164">
        <f t="shared" si="1137"/>
        <v>16.863999999999187</v>
      </c>
      <c r="BG3340" s="177">
        <f t="shared" si="1138"/>
        <v>1.8294500180354202E-2</v>
      </c>
      <c r="BH3340" s="178">
        <f t="shared" si="1139"/>
        <v>4.324544891504481E-5</v>
      </c>
      <c r="BI3340" s="179">
        <f t="shared" si="1140"/>
        <v>4.324544891504481E-5</v>
      </c>
      <c r="BJ3340" s="179" t="str">
        <f t="shared" si="1136"/>
        <v/>
      </c>
    </row>
    <row r="3341" spans="2:62" ht="20.100000000000001" customHeight="1" x14ac:dyDescent="0.25">
      <c r="B3341" s="147"/>
      <c r="C3341" s="147"/>
      <c r="D3341" s="147"/>
      <c r="E3341" s="147"/>
      <c r="F3341" s="147"/>
      <c r="G3341" s="147"/>
      <c r="H3341" s="147"/>
      <c r="I3341" s="147"/>
      <c r="J3341" s="147"/>
      <c r="BE3341" s="151">
        <v>2637</v>
      </c>
      <c r="BF3341" s="164">
        <f t="shared" si="1137"/>
        <v>16.870399999999186</v>
      </c>
      <c r="BG3341" s="177">
        <f t="shared" si="1138"/>
        <v>1.8251254731439157E-2</v>
      </c>
      <c r="BH3341" s="178">
        <f t="shared" si="1139"/>
        <v>4.3148187292840756E-5</v>
      </c>
      <c r="BI3341" s="179">
        <f t="shared" si="1140"/>
        <v>4.3148187292840756E-5</v>
      </c>
      <c r="BJ3341" s="179" t="str">
        <f t="shared" si="1136"/>
        <v/>
      </c>
    </row>
    <row r="3342" spans="2:62" ht="20.100000000000001" customHeight="1" x14ac:dyDescent="0.25">
      <c r="B3342" s="147"/>
      <c r="C3342" s="147"/>
      <c r="D3342" s="147"/>
      <c r="E3342" s="147"/>
      <c r="F3342" s="147"/>
      <c r="G3342" s="147"/>
      <c r="H3342" s="147"/>
      <c r="I3342" s="147"/>
      <c r="J3342" s="147"/>
      <c r="BE3342" s="151">
        <v>2638</v>
      </c>
      <c r="BF3342" s="164">
        <f t="shared" si="1137"/>
        <v>16.876799999999186</v>
      </c>
      <c r="BG3342" s="177">
        <f t="shared" si="1138"/>
        <v>1.8208106544146316E-2</v>
      </c>
      <c r="BH3342" s="178">
        <f t="shared" si="1139"/>
        <v>4.3051128934320365E-5</v>
      </c>
      <c r="BI3342" s="179">
        <f t="shared" si="1140"/>
        <v>4.3051128934320365E-5</v>
      </c>
      <c r="BJ3342" s="179" t="str">
        <f t="shared" si="1136"/>
        <v/>
      </c>
    </row>
    <row r="3343" spans="2:62" ht="20.100000000000001" customHeight="1" x14ac:dyDescent="0.25">
      <c r="B3343" s="147"/>
      <c r="C3343" s="147"/>
      <c r="D3343" s="147"/>
      <c r="E3343" s="147"/>
      <c r="F3343" s="147"/>
      <c r="G3343" s="147"/>
      <c r="H3343" s="147"/>
      <c r="I3343" s="147"/>
      <c r="J3343" s="147"/>
      <c r="BE3343" s="151">
        <v>2639</v>
      </c>
      <c r="BF3343" s="164">
        <f t="shared" si="1137"/>
        <v>16.883199999999185</v>
      </c>
      <c r="BG3343" s="177">
        <f t="shared" si="1138"/>
        <v>1.8165055415211996E-2</v>
      </c>
      <c r="BH3343" s="178">
        <f t="shared" si="1139"/>
        <v>4.2954273463801512E-5</v>
      </c>
      <c r="BI3343" s="179">
        <f t="shared" si="1140"/>
        <v>4.2954273463801512E-5</v>
      </c>
      <c r="BJ3343" s="179" t="str">
        <f t="shared" si="1136"/>
        <v/>
      </c>
    </row>
    <row r="3344" spans="2:62" ht="20.100000000000001" customHeight="1" x14ac:dyDescent="0.25">
      <c r="B3344" s="147"/>
      <c r="C3344" s="147"/>
      <c r="D3344" s="147"/>
      <c r="E3344" s="147"/>
      <c r="F3344" s="147"/>
      <c r="G3344" s="147"/>
      <c r="H3344" s="147"/>
      <c r="I3344" s="147"/>
      <c r="J3344" s="147"/>
      <c r="BE3344" s="151">
        <v>2640</v>
      </c>
      <c r="BF3344" s="164">
        <f t="shared" si="1137"/>
        <v>16.889599999999184</v>
      </c>
      <c r="BG3344" s="177">
        <f t="shared" si="1138"/>
        <v>1.8122101141748195E-2</v>
      </c>
      <c r="BH3344" s="178">
        <f t="shared" si="1139"/>
        <v>4.2857620506049632E-5</v>
      </c>
      <c r="BI3344" s="179">
        <f t="shared" si="1140"/>
        <v>4.2857620506049632E-5</v>
      </c>
      <c r="BJ3344" s="179" t="str">
        <f t="shared" si="1136"/>
        <v/>
      </c>
    </row>
    <row r="3345" spans="2:62" ht="20.100000000000001" customHeight="1" x14ac:dyDescent="0.25">
      <c r="B3345" s="147"/>
      <c r="C3345" s="147"/>
      <c r="D3345" s="147"/>
      <c r="E3345" s="147"/>
      <c r="F3345" s="147"/>
      <c r="G3345" s="147"/>
      <c r="H3345" s="147"/>
      <c r="I3345" s="147"/>
      <c r="J3345" s="147"/>
      <c r="BE3345" s="151">
        <v>2641</v>
      </c>
      <c r="BF3345" s="164">
        <f t="shared" si="1137"/>
        <v>16.895999999999184</v>
      </c>
      <c r="BG3345" s="177">
        <f t="shared" si="1138"/>
        <v>1.8079243521242145E-2</v>
      </c>
      <c r="BH3345" s="178">
        <f t="shared" si="1139"/>
        <v>4.2761169686291595E-5</v>
      </c>
      <c r="BI3345" s="179">
        <f t="shared" si="1140"/>
        <v>4.2761169686291595E-5</v>
      </c>
      <c r="BJ3345" s="179" t="str">
        <f t="shared" si="1136"/>
        <v/>
      </c>
    </row>
    <row r="3346" spans="2:62" ht="20.100000000000001" customHeight="1" x14ac:dyDescent="0.25">
      <c r="B3346" s="147"/>
      <c r="C3346" s="147"/>
      <c r="D3346" s="147"/>
      <c r="E3346" s="147"/>
      <c r="F3346" s="147"/>
      <c r="G3346" s="147"/>
      <c r="H3346" s="147"/>
      <c r="I3346" s="147"/>
      <c r="J3346" s="147"/>
      <c r="BE3346" s="151">
        <v>2642</v>
      </c>
      <c r="BF3346" s="164">
        <f t="shared" si="1137"/>
        <v>16.902399999999183</v>
      </c>
      <c r="BG3346" s="177">
        <f t="shared" si="1138"/>
        <v>1.8036482351555853E-2</v>
      </c>
      <c r="BH3346" s="178">
        <f t="shared" si="1139"/>
        <v>4.2664920630385711E-5</v>
      </c>
      <c r="BI3346" s="179">
        <f t="shared" si="1140"/>
        <v>4.2664920630385711E-5</v>
      </c>
      <c r="BJ3346" s="179" t="str">
        <f t="shared" si="1136"/>
        <v/>
      </c>
    </row>
    <row r="3347" spans="2:62" ht="20.100000000000001" customHeight="1" x14ac:dyDescent="0.25">
      <c r="B3347" s="147"/>
      <c r="C3347" s="147"/>
      <c r="D3347" s="147"/>
      <c r="E3347" s="147"/>
      <c r="F3347" s="147"/>
      <c r="G3347" s="147"/>
      <c r="H3347" s="147"/>
      <c r="I3347" s="147"/>
      <c r="J3347" s="147"/>
      <c r="BE3347" s="151">
        <v>2643</v>
      </c>
      <c r="BF3347" s="164">
        <f t="shared" si="1137"/>
        <v>16.908799999999182</v>
      </c>
      <c r="BG3347" s="177">
        <f t="shared" si="1138"/>
        <v>1.7993817430925468E-2</v>
      </c>
      <c r="BH3347" s="178">
        <f t="shared" si="1139"/>
        <v>4.256887296469683E-5</v>
      </c>
      <c r="BI3347" s="179">
        <f t="shared" si="1140"/>
        <v>4.256887296469683E-5</v>
      </c>
      <c r="BJ3347" s="179" t="str">
        <f t="shared" si="1136"/>
        <v/>
      </c>
    </row>
    <row r="3348" spans="2:62" ht="20.100000000000001" customHeight="1" x14ac:dyDescent="0.25">
      <c r="B3348" s="147"/>
      <c r="C3348" s="147"/>
      <c r="D3348" s="147"/>
      <c r="E3348" s="147"/>
      <c r="F3348" s="147"/>
      <c r="G3348" s="147"/>
      <c r="H3348" s="147"/>
      <c r="I3348" s="147"/>
      <c r="J3348" s="147"/>
      <c r="BE3348" s="151">
        <v>2644</v>
      </c>
      <c r="BF3348" s="164">
        <f t="shared" si="1137"/>
        <v>16.915199999999182</v>
      </c>
      <c r="BG3348" s="177">
        <f t="shared" si="1138"/>
        <v>1.7951248557960771E-2</v>
      </c>
      <c r="BH3348" s="178">
        <f t="shared" si="1139"/>
        <v>4.2473026316092871E-5</v>
      </c>
      <c r="BI3348" s="179">
        <f t="shared" si="1140"/>
        <v>4.2473026316092871E-5</v>
      </c>
      <c r="BJ3348" s="179" t="str">
        <f t="shared" si="1136"/>
        <v/>
      </c>
    </row>
    <row r="3349" spans="2:62" ht="20.100000000000001" customHeight="1" x14ac:dyDescent="0.25">
      <c r="B3349" s="147"/>
      <c r="C3349" s="147"/>
      <c r="D3349" s="147"/>
      <c r="E3349" s="147"/>
      <c r="F3349" s="147"/>
      <c r="G3349" s="147"/>
      <c r="H3349" s="147"/>
      <c r="I3349" s="147"/>
      <c r="J3349" s="147"/>
      <c r="BE3349" s="151">
        <v>2645</v>
      </c>
      <c r="BF3349" s="164">
        <f t="shared" si="1137"/>
        <v>16.921599999999181</v>
      </c>
      <c r="BG3349" s="177">
        <f t="shared" si="1138"/>
        <v>1.7908775531644678E-2</v>
      </c>
      <c r="BH3349" s="178">
        <f t="shared" si="1139"/>
        <v>4.2377380312045437E-5</v>
      </c>
      <c r="BI3349" s="179">
        <f t="shared" si="1140"/>
        <v>4.2377380312045437E-5</v>
      </c>
      <c r="BJ3349" s="179" t="str">
        <f t="shared" si="1136"/>
        <v/>
      </c>
    </row>
    <row r="3350" spans="2:62" ht="20.100000000000001" customHeight="1" x14ac:dyDescent="0.25">
      <c r="B3350" s="147"/>
      <c r="C3350" s="147"/>
      <c r="D3350" s="147"/>
      <c r="E3350" s="147"/>
      <c r="F3350" s="147"/>
      <c r="G3350" s="147"/>
      <c r="H3350" s="147"/>
      <c r="I3350" s="147"/>
      <c r="J3350" s="147"/>
      <c r="BE3350" s="151">
        <v>2646</v>
      </c>
      <c r="BF3350" s="164">
        <f t="shared" si="1137"/>
        <v>16.92799999999918</v>
      </c>
      <c r="BG3350" s="177">
        <f t="shared" si="1138"/>
        <v>1.7866398151332633E-2</v>
      </c>
      <c r="BH3350" s="178">
        <f t="shared" si="1139"/>
        <v>4.2281934580463282E-5</v>
      </c>
      <c r="BI3350" s="179">
        <f t="shared" si="1140"/>
        <v>4.2281934580463282E-5</v>
      </c>
      <c r="BJ3350" s="179" t="str">
        <f t="shared" si="1136"/>
        <v/>
      </c>
    </row>
    <row r="3351" spans="2:62" ht="20.100000000000001" customHeight="1" x14ac:dyDescent="0.25">
      <c r="B3351" s="147"/>
      <c r="C3351" s="147"/>
      <c r="D3351" s="147"/>
      <c r="E3351" s="147"/>
      <c r="F3351" s="147"/>
      <c r="G3351" s="147"/>
      <c r="H3351" s="147"/>
      <c r="I3351" s="147"/>
      <c r="J3351" s="147"/>
      <c r="BE3351" s="151">
        <v>2647</v>
      </c>
      <c r="BF3351" s="164">
        <f t="shared" si="1137"/>
        <v>16.934399999999179</v>
      </c>
      <c r="BG3351" s="177">
        <f t="shared" si="1138"/>
        <v>1.7824116216752169E-2</v>
      </c>
      <c r="BH3351" s="178">
        <f t="shared" si="1139"/>
        <v>4.2186688749893536E-5</v>
      </c>
      <c r="BI3351" s="179">
        <f t="shared" si="1140"/>
        <v>4.2186688749893536E-5</v>
      </c>
      <c r="BJ3351" s="179" t="str">
        <f t="shared" si="1136"/>
        <v/>
      </c>
    </row>
    <row r="3352" spans="2:62" ht="20.100000000000001" customHeight="1" x14ac:dyDescent="0.25">
      <c r="B3352" s="147"/>
      <c r="C3352" s="147"/>
      <c r="D3352" s="147"/>
      <c r="E3352" s="147"/>
      <c r="F3352" s="147"/>
      <c r="G3352" s="147"/>
      <c r="H3352" s="147"/>
      <c r="I3352" s="147"/>
      <c r="J3352" s="147"/>
      <c r="BE3352" s="151">
        <v>2648</v>
      </c>
      <c r="BF3352" s="164">
        <f t="shared" si="1137"/>
        <v>16.940799999999179</v>
      </c>
      <c r="BG3352" s="177">
        <f t="shared" si="1138"/>
        <v>1.7781929528002276E-2</v>
      </c>
      <c r="BH3352" s="178">
        <f t="shared" si="1139"/>
        <v>4.2091642449275379E-5</v>
      </c>
      <c r="BI3352" s="179">
        <f t="shared" si="1140"/>
        <v>4.2091642449275379E-5</v>
      </c>
      <c r="BJ3352" s="179" t="str">
        <f t="shared" si="1136"/>
        <v/>
      </c>
    </row>
    <row r="3353" spans="2:62" ht="20.100000000000001" customHeight="1" x14ac:dyDescent="0.25">
      <c r="B3353" s="147"/>
      <c r="C3353" s="147"/>
      <c r="D3353" s="147"/>
      <c r="E3353" s="147"/>
      <c r="F3353" s="147"/>
      <c r="G3353" s="147"/>
      <c r="H3353" s="147"/>
      <c r="I3353" s="147"/>
      <c r="J3353" s="147"/>
      <c r="BE3353" s="151">
        <v>2649</v>
      </c>
      <c r="BF3353" s="164">
        <f t="shared" si="1137"/>
        <v>16.947199999999178</v>
      </c>
      <c r="BG3353" s="177">
        <f t="shared" si="1138"/>
        <v>1.7739837885553E-2</v>
      </c>
      <c r="BH3353" s="178">
        <f t="shared" si="1139"/>
        <v>4.1996795308280044E-5</v>
      </c>
      <c r="BI3353" s="179">
        <f t="shared" si="1140"/>
        <v>4.1996795308280044E-5</v>
      </c>
      <c r="BJ3353" s="179" t="str">
        <f t="shared" si="1136"/>
        <v/>
      </c>
    </row>
    <row r="3354" spans="2:62" ht="20.100000000000001" customHeight="1" x14ac:dyDescent="0.25">
      <c r="B3354" s="147"/>
      <c r="C3354" s="147"/>
      <c r="D3354" s="147"/>
      <c r="E3354" s="147"/>
      <c r="F3354" s="147"/>
      <c r="G3354" s="147"/>
      <c r="H3354" s="147"/>
      <c r="I3354" s="147"/>
      <c r="J3354" s="147"/>
      <c r="BE3354" s="151">
        <v>2650</v>
      </c>
      <c r="BF3354" s="164">
        <f t="shared" si="1137"/>
        <v>16.953599999999177</v>
      </c>
      <c r="BG3354" s="177">
        <f t="shared" si="1138"/>
        <v>1.769784109024472E-2</v>
      </c>
      <c r="BH3354" s="178">
        <f t="shared" si="1139"/>
        <v>4.1902146956908359E-5</v>
      </c>
      <c r="BI3354" s="179">
        <f t="shared" si="1140"/>
        <v>4.1902146956908359E-5</v>
      </c>
      <c r="BJ3354" s="179" t="str">
        <f t="shared" si="1136"/>
        <v/>
      </c>
    </row>
    <row r="3355" spans="2:62" ht="20.100000000000001" customHeight="1" x14ac:dyDescent="0.25">
      <c r="B3355" s="147"/>
      <c r="C3355" s="147"/>
      <c r="D3355" s="147"/>
      <c r="E3355" s="147"/>
      <c r="F3355" s="147"/>
      <c r="G3355" s="147"/>
      <c r="H3355" s="147"/>
      <c r="I3355" s="147"/>
      <c r="J3355" s="147"/>
      <c r="BE3355" s="151">
        <v>2651</v>
      </c>
      <c r="BF3355" s="164">
        <f t="shared" si="1137"/>
        <v>16.959999999999177</v>
      </c>
      <c r="BG3355" s="177">
        <f t="shared" si="1138"/>
        <v>1.7655938943287812E-2</v>
      </c>
      <c r="BH3355" s="178">
        <f t="shared" si="1139"/>
        <v>4.1807697025820351E-5</v>
      </c>
      <c r="BI3355" s="179">
        <f t="shared" si="1140"/>
        <v>4.1807697025820351E-5</v>
      </c>
      <c r="BJ3355" s="179" t="str">
        <f t="shared" si="1136"/>
        <v/>
      </c>
    </row>
    <row r="3356" spans="2:62" ht="20.100000000000001" customHeight="1" x14ac:dyDescent="0.25">
      <c r="B3356" s="147"/>
      <c r="C3356" s="147"/>
      <c r="D3356" s="147"/>
      <c r="E3356" s="147"/>
      <c r="F3356" s="147"/>
      <c r="G3356" s="147"/>
      <c r="H3356" s="147"/>
      <c r="I3356" s="147"/>
      <c r="J3356" s="147"/>
      <c r="BE3356" s="151">
        <v>2652</v>
      </c>
      <c r="BF3356" s="164">
        <f t="shared" si="1137"/>
        <v>16.966399999999176</v>
      </c>
      <c r="BG3356" s="177">
        <f t="shared" si="1138"/>
        <v>1.7614131246261992E-2</v>
      </c>
      <c r="BH3356" s="178">
        <f t="shared" si="1139"/>
        <v>4.1713445146158296E-5</v>
      </c>
      <c r="BI3356" s="179">
        <f t="shared" si="1140"/>
        <v>4.1713445146158296E-5</v>
      </c>
      <c r="BJ3356" s="179" t="str">
        <f t="shared" si="1136"/>
        <v/>
      </c>
    </row>
    <row r="3357" spans="2:62" ht="20.100000000000001" customHeight="1" x14ac:dyDescent="0.25">
      <c r="B3357" s="147"/>
      <c r="C3357" s="147"/>
      <c r="D3357" s="147"/>
      <c r="E3357" s="147"/>
      <c r="F3357" s="147"/>
      <c r="G3357" s="147"/>
      <c r="H3357" s="147"/>
      <c r="I3357" s="147"/>
      <c r="J3357" s="147"/>
      <c r="BE3357" s="151">
        <v>2653</v>
      </c>
      <c r="BF3357" s="164">
        <f t="shared" si="1137"/>
        <v>16.972799999999175</v>
      </c>
      <c r="BG3357" s="177">
        <f t="shared" si="1138"/>
        <v>1.7572417801115833E-2</v>
      </c>
      <c r="BH3357" s="178">
        <f t="shared" si="1139"/>
        <v>4.1619390949612645E-5</v>
      </c>
      <c r="BI3357" s="179">
        <f t="shared" si="1140"/>
        <v>4.1619390949612645E-5</v>
      </c>
      <c r="BJ3357" s="179" t="str">
        <f t="shared" si="1136"/>
        <v/>
      </c>
    </row>
    <row r="3358" spans="2:62" ht="20.100000000000001" customHeight="1" x14ac:dyDescent="0.25">
      <c r="B3358" s="147"/>
      <c r="C3358" s="147"/>
      <c r="D3358" s="147"/>
      <c r="E3358" s="147"/>
      <c r="F3358" s="147"/>
      <c r="G3358" s="147"/>
      <c r="H3358" s="147"/>
      <c r="I3358" s="147"/>
      <c r="J3358" s="147"/>
      <c r="BE3358" s="151">
        <v>2654</v>
      </c>
      <c r="BF3358" s="164">
        <f t="shared" si="1137"/>
        <v>16.979199999999175</v>
      </c>
      <c r="BG3358" s="177">
        <f t="shared" si="1138"/>
        <v>1.7530798410166221E-2</v>
      </c>
      <c r="BH3358" s="178">
        <f t="shared" si="1139"/>
        <v>4.1525534068418551E-5</v>
      </c>
      <c r="BI3358" s="179">
        <f t="shared" si="1140"/>
        <v>4.1525534068418551E-5</v>
      </c>
      <c r="BJ3358" s="179" t="str">
        <f t="shared" si="1136"/>
        <v/>
      </c>
    </row>
    <row r="3359" spans="2:62" ht="20.100000000000001" customHeight="1" x14ac:dyDescent="0.25">
      <c r="B3359" s="147"/>
      <c r="C3359" s="147"/>
      <c r="D3359" s="147"/>
      <c r="E3359" s="147"/>
      <c r="F3359" s="147"/>
      <c r="G3359" s="147"/>
      <c r="H3359" s="147"/>
      <c r="I3359" s="147"/>
      <c r="J3359" s="147"/>
      <c r="BE3359" s="151">
        <v>2655</v>
      </c>
      <c r="BF3359" s="164">
        <f t="shared" si="1137"/>
        <v>16.985599999999174</v>
      </c>
      <c r="BG3359" s="177">
        <f t="shared" si="1138"/>
        <v>1.7489272876097802E-2</v>
      </c>
      <c r="BH3359" s="178">
        <f t="shared" si="1139"/>
        <v>4.1431874135283014E-5</v>
      </c>
      <c r="BI3359" s="179">
        <f t="shared" si="1140"/>
        <v>4.1431874135283014E-5</v>
      </c>
      <c r="BJ3359" s="179" t="str">
        <f t="shared" si="1136"/>
        <v/>
      </c>
    </row>
    <row r="3360" spans="2:62" ht="20.100000000000001" customHeight="1" x14ac:dyDescent="0.25">
      <c r="B3360" s="147"/>
      <c r="C3360" s="147"/>
      <c r="D3360" s="147"/>
      <c r="E3360" s="147"/>
      <c r="F3360" s="147"/>
      <c r="G3360" s="147"/>
      <c r="H3360" s="147"/>
      <c r="I3360" s="147"/>
      <c r="J3360" s="147"/>
      <c r="BE3360" s="151">
        <v>2656</v>
      </c>
      <c r="BF3360" s="164">
        <f t="shared" si="1137"/>
        <v>16.991999999999173</v>
      </c>
      <c r="BG3360" s="177">
        <f t="shared" si="1138"/>
        <v>1.7447841001962519E-2</v>
      </c>
      <c r="BH3360" s="178">
        <f t="shared" si="1139"/>
        <v>4.1338410783506307E-5</v>
      </c>
      <c r="BI3360" s="179">
        <f t="shared" si="1140"/>
        <v>4.1338410783506307E-5</v>
      </c>
      <c r="BJ3360" s="179" t="str">
        <f t="shared" si="1136"/>
        <v/>
      </c>
    </row>
    <row r="3361" spans="2:62" ht="20.100000000000001" customHeight="1" x14ac:dyDescent="0.25">
      <c r="B3361" s="147"/>
      <c r="C3361" s="147"/>
      <c r="D3361" s="147"/>
      <c r="E3361" s="147"/>
      <c r="F3361" s="147"/>
      <c r="G3361" s="147"/>
      <c r="H3361" s="147"/>
      <c r="I3361" s="147"/>
      <c r="J3361" s="147"/>
      <c r="BE3361" s="151">
        <v>2657</v>
      </c>
      <c r="BF3361" s="164">
        <f t="shared" si="1137"/>
        <v>16.998399999999172</v>
      </c>
      <c r="BG3361" s="177">
        <f t="shared" si="1138"/>
        <v>1.7406502591179013E-2</v>
      </c>
      <c r="BH3361" s="178">
        <f t="shared" si="1139"/>
        <v>4.124514364691606E-5</v>
      </c>
      <c r="BI3361" s="179">
        <f t="shared" si="1140"/>
        <v>4.124514364691606E-5</v>
      </c>
      <c r="BJ3361" s="179" t="str">
        <f t="shared" si="1136"/>
        <v/>
      </c>
    </row>
    <row r="3362" spans="2:62" ht="20.100000000000001" customHeight="1" x14ac:dyDescent="0.25">
      <c r="B3362" s="147"/>
      <c r="C3362" s="147"/>
      <c r="D3362" s="147"/>
      <c r="E3362" s="147"/>
      <c r="F3362" s="147"/>
      <c r="G3362" s="147"/>
      <c r="H3362" s="147"/>
      <c r="I3362" s="147"/>
      <c r="J3362" s="147"/>
      <c r="BE3362" s="151">
        <v>2658</v>
      </c>
      <c r="BF3362" s="164">
        <f t="shared" si="1137"/>
        <v>17.004799999999172</v>
      </c>
      <c r="BG3362" s="177">
        <f t="shared" si="1138"/>
        <v>1.7365257447532097E-2</v>
      </c>
      <c r="BH3362" s="178">
        <f t="shared" si="1139"/>
        <v>4.1152072359832564E-5</v>
      </c>
      <c r="BI3362" s="179">
        <f t="shared" si="1140"/>
        <v>4.1152072359832564E-5</v>
      </c>
      <c r="BJ3362" s="179" t="str">
        <f t="shared" si="1136"/>
        <v/>
      </c>
    </row>
    <row r="3363" spans="2:62" ht="20.100000000000001" customHeight="1" x14ac:dyDescent="0.25">
      <c r="B3363" s="147"/>
      <c r="C3363" s="147"/>
      <c r="D3363" s="147"/>
      <c r="E3363" s="147"/>
      <c r="F3363" s="147"/>
      <c r="G3363" s="147"/>
      <c r="H3363" s="147"/>
      <c r="I3363" s="147"/>
      <c r="J3363" s="147"/>
      <c r="BE3363" s="151">
        <v>2659</v>
      </c>
      <c r="BF3363" s="164">
        <f t="shared" si="1137"/>
        <v>17.011199999999171</v>
      </c>
      <c r="BG3363" s="177">
        <f t="shared" si="1138"/>
        <v>1.7324105375172264E-2</v>
      </c>
      <c r="BH3363" s="178">
        <f t="shared" si="1139"/>
        <v>4.1059196557127753E-5</v>
      </c>
      <c r="BI3363" s="179">
        <f t="shared" si="1140"/>
        <v>4.1059196557127753E-5</v>
      </c>
      <c r="BJ3363" s="179" t="str">
        <f t="shared" si="1136"/>
        <v/>
      </c>
    </row>
    <row r="3364" spans="2:62" ht="20.100000000000001" customHeight="1" x14ac:dyDescent="0.25">
      <c r="B3364" s="147"/>
      <c r="C3364" s="147"/>
      <c r="D3364" s="147"/>
      <c r="E3364" s="147"/>
      <c r="F3364" s="147"/>
      <c r="G3364" s="147"/>
      <c r="H3364" s="147"/>
      <c r="I3364" s="147"/>
      <c r="J3364" s="147"/>
      <c r="BE3364" s="151">
        <v>2660</v>
      </c>
      <c r="BF3364" s="164">
        <f t="shared" si="1137"/>
        <v>17.01759999999917</v>
      </c>
      <c r="BG3364" s="177">
        <f t="shared" si="1138"/>
        <v>1.7283046178615136E-2</v>
      </c>
      <c r="BH3364" s="178">
        <f t="shared" si="1139"/>
        <v>4.0966515874221732E-5</v>
      </c>
      <c r="BI3364" s="179">
        <f t="shared" si="1140"/>
        <v>4.0966515874221732E-5</v>
      </c>
      <c r="BJ3364" s="179" t="str">
        <f t="shared" si="1136"/>
        <v/>
      </c>
    </row>
    <row r="3365" spans="2:62" ht="20.100000000000001" customHeight="1" x14ac:dyDescent="0.25">
      <c r="B3365" s="147"/>
      <c r="C3365" s="147"/>
      <c r="D3365" s="147"/>
      <c r="E3365" s="147"/>
      <c r="F3365" s="147"/>
      <c r="G3365" s="147"/>
      <c r="H3365" s="147"/>
      <c r="I3365" s="147"/>
      <c r="J3365" s="147"/>
      <c r="BE3365" s="151">
        <v>2661</v>
      </c>
      <c r="BF3365" s="164">
        <f t="shared" si="1137"/>
        <v>17.02399999999917</v>
      </c>
      <c r="BG3365" s="177">
        <f t="shared" si="1138"/>
        <v>1.7242079662740915E-2</v>
      </c>
      <c r="BH3365" s="178">
        <f t="shared" si="1139"/>
        <v>4.0874029947023799E-5</v>
      </c>
      <c r="BI3365" s="179">
        <f t="shared" si="1140"/>
        <v>4.0874029947023799E-5</v>
      </c>
      <c r="BJ3365" s="179" t="str">
        <f t="shared" si="1136"/>
        <v/>
      </c>
    </row>
    <row r="3366" spans="2:62" ht="20.100000000000001" customHeight="1" x14ac:dyDescent="0.25">
      <c r="B3366" s="147"/>
      <c r="C3366" s="147"/>
      <c r="D3366" s="147"/>
      <c r="E3366" s="147"/>
      <c r="F3366" s="147"/>
      <c r="G3366" s="147"/>
      <c r="H3366" s="147"/>
      <c r="I3366" s="147"/>
      <c r="J3366" s="147"/>
      <c r="BE3366" s="151">
        <v>2662</v>
      </c>
      <c r="BF3366" s="164">
        <f t="shared" si="1137"/>
        <v>17.030399999999169</v>
      </c>
      <c r="BG3366" s="177">
        <f t="shared" si="1138"/>
        <v>1.7201205632793891E-2</v>
      </c>
      <c r="BH3366" s="178">
        <f t="shared" si="1139"/>
        <v>4.0781738411984486E-5</v>
      </c>
      <c r="BI3366" s="179">
        <f t="shared" si="1140"/>
        <v>4.0781738411984486E-5</v>
      </c>
      <c r="BJ3366" s="179" t="str">
        <f t="shared" si="1136"/>
        <v/>
      </c>
    </row>
    <row r="3367" spans="2:62" ht="20.100000000000001" customHeight="1" x14ac:dyDescent="0.25">
      <c r="B3367" s="147"/>
      <c r="C3367" s="147"/>
      <c r="D3367" s="147"/>
      <c r="E3367" s="147"/>
      <c r="F3367" s="147"/>
      <c r="G3367" s="147"/>
      <c r="H3367" s="147"/>
      <c r="I3367" s="147"/>
      <c r="J3367" s="147"/>
      <c r="BE3367" s="151">
        <v>2663</v>
      </c>
      <c r="BF3367" s="164">
        <f t="shared" si="1137"/>
        <v>17.036799999999168</v>
      </c>
      <c r="BG3367" s="177">
        <f t="shared" si="1138"/>
        <v>1.7160423894381906E-2</v>
      </c>
      <c r="BH3367" s="178">
        <f t="shared" si="1139"/>
        <v>4.0689640906126784E-5</v>
      </c>
      <c r="BI3367" s="179">
        <f t="shared" si="1140"/>
        <v>4.0689640906126784E-5</v>
      </c>
      <c r="BJ3367" s="179" t="str">
        <f t="shared" si="1136"/>
        <v/>
      </c>
    </row>
    <row r="3368" spans="2:62" ht="20.100000000000001" customHeight="1" x14ac:dyDescent="0.25">
      <c r="B3368" s="147"/>
      <c r="C3368" s="147"/>
      <c r="D3368" s="147"/>
      <c r="E3368" s="147"/>
      <c r="F3368" s="147"/>
      <c r="G3368" s="147"/>
      <c r="H3368" s="147"/>
      <c r="I3368" s="147"/>
      <c r="J3368" s="147"/>
      <c r="BE3368" s="151">
        <v>2664</v>
      </c>
      <c r="BF3368" s="164">
        <f t="shared" si="1137"/>
        <v>17.043199999999167</v>
      </c>
      <c r="BG3368" s="177">
        <f t="shared" si="1138"/>
        <v>1.711973425347578E-2</v>
      </c>
      <c r="BH3368" s="178">
        <f t="shared" si="1139"/>
        <v>4.0597737066917772E-5</v>
      </c>
      <c r="BI3368" s="179">
        <f t="shared" si="1140"/>
        <v>4.0597737066917772E-5</v>
      </c>
      <c r="BJ3368" s="179" t="str">
        <f t="shared" si="1136"/>
        <v/>
      </c>
    </row>
    <row r="3369" spans="2:62" ht="20.100000000000001" customHeight="1" x14ac:dyDescent="0.25">
      <c r="B3369" s="147"/>
      <c r="C3369" s="147"/>
      <c r="D3369" s="147"/>
      <c r="E3369" s="147"/>
      <c r="F3369" s="147"/>
      <c r="G3369" s="147"/>
      <c r="H3369" s="147"/>
      <c r="I3369" s="147"/>
      <c r="J3369" s="147"/>
      <c r="BE3369" s="151">
        <v>2665</v>
      </c>
      <c r="BF3369" s="164">
        <f t="shared" si="1137"/>
        <v>17.049599999999167</v>
      </c>
      <c r="BG3369" s="177">
        <f t="shared" si="1138"/>
        <v>1.7079136516408862E-2</v>
      </c>
      <c r="BH3369" s="178">
        <f t="shared" si="1139"/>
        <v>4.0506026532497602E-5</v>
      </c>
      <c r="BI3369" s="179">
        <f t="shared" si="1140"/>
        <v>4.0506026532497602E-5</v>
      </c>
      <c r="BJ3369" s="179" t="str">
        <f t="shared" si="1136"/>
        <v/>
      </c>
    </row>
    <row r="3370" spans="2:62" ht="20.100000000000001" customHeight="1" x14ac:dyDescent="0.25">
      <c r="B3370" s="147"/>
      <c r="C3370" s="147"/>
      <c r="D3370" s="147"/>
      <c r="E3370" s="147"/>
      <c r="F3370" s="147"/>
      <c r="G3370" s="147"/>
      <c r="H3370" s="147"/>
      <c r="I3370" s="147"/>
      <c r="J3370" s="147"/>
      <c r="BE3370" s="151">
        <v>2666</v>
      </c>
      <c r="BF3370" s="164">
        <f t="shared" si="1137"/>
        <v>17.055999999999166</v>
      </c>
      <c r="BG3370" s="177">
        <f t="shared" si="1138"/>
        <v>1.7038630489876364E-2</v>
      </c>
      <c r="BH3370" s="178">
        <f t="shared" si="1139"/>
        <v>4.0414508941346433E-5</v>
      </c>
      <c r="BI3370" s="179">
        <f t="shared" si="1140"/>
        <v>4.0414508941346433E-5</v>
      </c>
      <c r="BJ3370" s="179" t="str">
        <f t="shared" si="1136"/>
        <v/>
      </c>
    </row>
    <row r="3371" spans="2:62" ht="20.100000000000001" customHeight="1" x14ac:dyDescent="0.25">
      <c r="B3371" s="147"/>
      <c r="C3371" s="147"/>
      <c r="D3371" s="147"/>
      <c r="E3371" s="147"/>
      <c r="F3371" s="147"/>
      <c r="G3371" s="147"/>
      <c r="H3371" s="147"/>
      <c r="I3371" s="147"/>
      <c r="J3371" s="147"/>
      <c r="BE3371" s="151">
        <v>2667</v>
      </c>
      <c r="BF3371" s="164">
        <f t="shared" si="1137"/>
        <v>17.062399999999165</v>
      </c>
      <c r="BG3371" s="177">
        <f t="shared" si="1138"/>
        <v>1.6998215980935018E-2</v>
      </c>
      <c r="BH3371" s="178">
        <f t="shared" si="1139"/>
        <v>4.0323183932607087E-5</v>
      </c>
      <c r="BI3371" s="179">
        <f t="shared" si="1140"/>
        <v>4.0323183932607087E-5</v>
      </c>
      <c r="BJ3371" s="179" t="str">
        <f t="shared" si="1136"/>
        <v/>
      </c>
    </row>
    <row r="3372" spans="2:62" ht="20.100000000000001" customHeight="1" x14ac:dyDescent="0.25">
      <c r="B3372" s="147"/>
      <c r="C3372" s="147"/>
      <c r="D3372" s="147"/>
      <c r="E3372" s="147"/>
      <c r="F3372" s="147"/>
      <c r="G3372" s="147"/>
      <c r="H3372" s="147"/>
      <c r="I3372" s="147"/>
      <c r="J3372" s="147"/>
      <c r="BE3372" s="151">
        <v>2668</v>
      </c>
      <c r="BF3372" s="164">
        <f t="shared" si="1137"/>
        <v>17.068799999999165</v>
      </c>
      <c r="BG3372" s="177">
        <f t="shared" si="1138"/>
        <v>1.6957892797002411E-2</v>
      </c>
      <c r="BH3372" s="178">
        <f t="shared" si="1139"/>
        <v>4.023205114590811E-5</v>
      </c>
      <c r="BI3372" s="179">
        <f t="shared" si="1140"/>
        <v>4.023205114590811E-5</v>
      </c>
      <c r="BJ3372" s="179" t="str">
        <f t="shared" si="1136"/>
        <v/>
      </c>
    </row>
    <row r="3373" spans="2:62" ht="20.100000000000001" customHeight="1" x14ac:dyDescent="0.25">
      <c r="B3373" s="147"/>
      <c r="C3373" s="147"/>
      <c r="D3373" s="147"/>
      <c r="E3373" s="147"/>
      <c r="F3373" s="147"/>
      <c r="G3373" s="147"/>
      <c r="H3373" s="147"/>
      <c r="I3373" s="147"/>
      <c r="J3373" s="147"/>
      <c r="BE3373" s="151">
        <v>2669</v>
      </c>
      <c r="BF3373" s="164">
        <f t="shared" si="1137"/>
        <v>17.075199999999164</v>
      </c>
      <c r="BG3373" s="177">
        <f t="shared" si="1138"/>
        <v>1.6917660745856503E-2</v>
      </c>
      <c r="BH3373" s="178">
        <f t="shared" si="1139"/>
        <v>4.0141110221405402E-5</v>
      </c>
      <c r="BI3373" s="179">
        <f t="shared" si="1140"/>
        <v>4.0141110221405402E-5</v>
      </c>
      <c r="BJ3373" s="179" t="str">
        <f t="shared" si="1136"/>
        <v/>
      </c>
    </row>
    <row r="3374" spans="2:62" ht="20.100000000000001" customHeight="1" x14ac:dyDescent="0.25">
      <c r="B3374" s="147"/>
      <c r="C3374" s="147"/>
      <c r="D3374" s="147"/>
      <c r="E3374" s="147"/>
      <c r="F3374" s="147"/>
      <c r="G3374" s="147"/>
      <c r="H3374" s="147"/>
      <c r="I3374" s="147"/>
      <c r="J3374" s="147"/>
      <c r="BE3374" s="151">
        <v>2670</v>
      </c>
      <c r="BF3374" s="164">
        <f t="shared" si="1137"/>
        <v>17.081599999999163</v>
      </c>
      <c r="BG3374" s="177">
        <f t="shared" si="1138"/>
        <v>1.6877519635635097E-2</v>
      </c>
      <c r="BH3374" s="178">
        <f t="shared" si="1139"/>
        <v>4.0050360799837731E-5</v>
      </c>
      <c r="BI3374" s="179">
        <f t="shared" si="1140"/>
        <v>4.0050360799837731E-5</v>
      </c>
      <c r="BJ3374" s="179" t="str">
        <f t="shared" si="1136"/>
        <v/>
      </c>
    </row>
    <row r="3375" spans="2:62" ht="20.100000000000001" customHeight="1" x14ac:dyDescent="0.25">
      <c r="B3375" s="147"/>
      <c r="C3375" s="147"/>
      <c r="D3375" s="147"/>
      <c r="E3375" s="147"/>
      <c r="F3375" s="147"/>
      <c r="G3375" s="147"/>
      <c r="H3375" s="147"/>
      <c r="I3375" s="147"/>
      <c r="J3375" s="147"/>
      <c r="BE3375" s="151">
        <v>2671</v>
      </c>
      <c r="BF3375" s="164">
        <f t="shared" si="1137"/>
        <v>17.087999999999163</v>
      </c>
      <c r="BG3375" s="177">
        <f t="shared" si="1138"/>
        <v>1.6837469274835259E-2</v>
      </c>
      <c r="BH3375" s="178">
        <f t="shared" si="1139"/>
        <v>3.9959802522328974E-5</v>
      </c>
      <c r="BI3375" s="179">
        <f t="shared" si="1140"/>
        <v>3.9959802522328974E-5</v>
      </c>
      <c r="BJ3375" s="179" t="str">
        <f t="shared" si="1136"/>
        <v/>
      </c>
    </row>
    <row r="3376" spans="2:62" ht="20.100000000000001" customHeight="1" x14ac:dyDescent="0.25">
      <c r="B3376" s="147"/>
      <c r="C3376" s="147"/>
      <c r="D3376" s="147"/>
      <c r="E3376" s="147"/>
      <c r="F3376" s="147"/>
      <c r="G3376" s="147"/>
      <c r="H3376" s="147"/>
      <c r="I3376" s="147"/>
      <c r="J3376" s="147"/>
      <c r="BE3376" s="151">
        <v>2672</v>
      </c>
      <c r="BF3376" s="164">
        <f t="shared" si="1137"/>
        <v>17.094399999999162</v>
      </c>
      <c r="BG3376" s="177">
        <f t="shared" si="1138"/>
        <v>1.679750947231293E-2</v>
      </c>
      <c r="BH3376" s="178">
        <f t="shared" si="1139"/>
        <v>3.9869435030662204E-5</v>
      </c>
      <c r="BI3376" s="179">
        <f t="shared" si="1140"/>
        <v>3.9869435030662204E-5</v>
      </c>
      <c r="BJ3376" s="179" t="str">
        <f t="shared" si="1136"/>
        <v/>
      </c>
    </row>
    <row r="3377" spans="2:62" ht="20.100000000000001" customHeight="1" x14ac:dyDescent="0.25">
      <c r="B3377" s="147"/>
      <c r="C3377" s="147"/>
      <c r="D3377" s="147"/>
      <c r="E3377" s="147"/>
      <c r="F3377" s="147"/>
      <c r="G3377" s="147"/>
      <c r="H3377" s="147"/>
      <c r="I3377" s="147"/>
      <c r="J3377" s="147"/>
      <c r="BE3377" s="151">
        <v>2673</v>
      </c>
      <c r="BF3377" s="164">
        <f t="shared" si="1137"/>
        <v>17.100799999999161</v>
      </c>
      <c r="BG3377" s="177">
        <f t="shared" si="1138"/>
        <v>1.6757640037282268E-2</v>
      </c>
      <c r="BH3377" s="178">
        <f t="shared" si="1139"/>
        <v>3.9779257967179071E-5</v>
      </c>
      <c r="BI3377" s="179">
        <f t="shared" si="1140"/>
        <v>3.9779257967179071E-5</v>
      </c>
      <c r="BJ3377" s="179" t="str">
        <f t="shared" si="1136"/>
        <v/>
      </c>
    </row>
    <row r="3378" spans="2:62" ht="20.100000000000001" customHeight="1" x14ac:dyDescent="0.25">
      <c r="B3378" s="147"/>
      <c r="C3378" s="147"/>
      <c r="D3378" s="147"/>
      <c r="E3378" s="147"/>
      <c r="F3378" s="147"/>
      <c r="G3378" s="147"/>
      <c r="H3378" s="147"/>
      <c r="I3378" s="147"/>
      <c r="J3378" s="147"/>
      <c r="BE3378" s="151">
        <v>2674</v>
      </c>
      <c r="BF3378" s="164">
        <f t="shared" si="1137"/>
        <v>17.10719999999916</v>
      </c>
      <c r="BG3378" s="177">
        <f t="shared" si="1138"/>
        <v>1.6717860779315089E-2</v>
      </c>
      <c r="BH3378" s="178">
        <f t="shared" si="1139"/>
        <v>3.9689270974523072E-5</v>
      </c>
      <c r="BI3378" s="179">
        <f t="shared" si="1140"/>
        <v>3.9689270974523072E-5</v>
      </c>
      <c r="BJ3378" s="179" t="str">
        <f t="shared" si="1136"/>
        <v/>
      </c>
    </row>
    <row r="3379" spans="2:62" ht="20.100000000000001" customHeight="1" x14ac:dyDescent="0.25">
      <c r="B3379" s="147"/>
      <c r="C3379" s="147"/>
      <c r="D3379" s="147"/>
      <c r="E3379" s="147"/>
      <c r="F3379" s="147"/>
      <c r="G3379" s="147"/>
      <c r="H3379" s="147"/>
      <c r="I3379" s="147"/>
      <c r="J3379" s="147"/>
      <c r="BE3379" s="151">
        <v>2675</v>
      </c>
      <c r="BF3379" s="164">
        <f t="shared" si="1137"/>
        <v>17.11359999999916</v>
      </c>
      <c r="BG3379" s="177">
        <f t="shared" si="1138"/>
        <v>1.6678171508340566E-2</v>
      </c>
      <c r="BH3379" s="178">
        <f t="shared" si="1139"/>
        <v>3.9599473696159959E-5</v>
      </c>
      <c r="BI3379" s="179">
        <f t="shared" si="1140"/>
        <v>3.9599473696159959E-5</v>
      </c>
      <c r="BJ3379" s="179" t="str">
        <f t="shared" si="1136"/>
        <v/>
      </c>
    </row>
    <row r="3380" spans="2:62" ht="20.100000000000001" customHeight="1" x14ac:dyDescent="0.25">
      <c r="B3380" s="147"/>
      <c r="C3380" s="147"/>
      <c r="D3380" s="147"/>
      <c r="E3380" s="147"/>
      <c r="F3380" s="147"/>
      <c r="G3380" s="147"/>
      <c r="H3380" s="147"/>
      <c r="I3380" s="147"/>
      <c r="J3380" s="147"/>
      <c r="BE3380" s="151">
        <v>2676</v>
      </c>
      <c r="BF3380" s="164">
        <f t="shared" si="1137"/>
        <v>17.119999999999159</v>
      </c>
      <c r="BG3380" s="177">
        <f t="shared" si="1138"/>
        <v>1.6638572034644406E-2</v>
      </c>
      <c r="BH3380" s="178">
        <f t="shared" si="1139"/>
        <v>3.9509865775864267E-5</v>
      </c>
      <c r="BI3380" s="179">
        <f t="shared" si="1140"/>
        <v>3.9509865775864267E-5</v>
      </c>
      <c r="BJ3380" s="179" t="str">
        <f t="shared" si="1136"/>
        <v/>
      </c>
    </row>
    <row r="3381" spans="2:62" ht="20.100000000000001" customHeight="1" x14ac:dyDescent="0.25">
      <c r="B3381" s="147"/>
      <c r="C3381" s="147"/>
      <c r="D3381" s="147"/>
      <c r="E3381" s="147"/>
      <c r="F3381" s="147"/>
      <c r="G3381" s="147"/>
      <c r="H3381" s="147"/>
      <c r="I3381" s="147"/>
      <c r="J3381" s="147"/>
      <c r="BE3381" s="151">
        <v>2677</v>
      </c>
      <c r="BF3381" s="164">
        <f t="shared" si="1137"/>
        <v>17.126399999999158</v>
      </c>
      <c r="BG3381" s="177">
        <f t="shared" si="1138"/>
        <v>1.6599062168868542E-2</v>
      </c>
      <c r="BH3381" s="178">
        <f t="shared" si="1139"/>
        <v>3.9420446858000335E-5</v>
      </c>
      <c r="BI3381" s="179">
        <f t="shared" si="1140"/>
        <v>3.9420446858000335E-5</v>
      </c>
      <c r="BJ3381" s="179" t="str">
        <f t="shared" si="1136"/>
        <v/>
      </c>
    </row>
    <row r="3382" spans="2:62" ht="20.100000000000001" customHeight="1" x14ac:dyDescent="0.25">
      <c r="B3382" s="147"/>
      <c r="C3382" s="147"/>
      <c r="D3382" s="147"/>
      <c r="E3382" s="147"/>
      <c r="F3382" s="147"/>
      <c r="G3382" s="147"/>
      <c r="H3382" s="147"/>
      <c r="I3382" s="147"/>
      <c r="J3382" s="147"/>
      <c r="BE3382" s="151">
        <v>2678</v>
      </c>
      <c r="BF3382" s="164">
        <f t="shared" si="1137"/>
        <v>17.132799999999158</v>
      </c>
      <c r="BG3382" s="177">
        <f t="shared" si="1138"/>
        <v>1.6559641722010542E-2</v>
      </c>
      <c r="BH3382" s="178">
        <f t="shared" si="1139"/>
        <v>3.9331216587518841E-5</v>
      </c>
      <c r="BI3382" s="179">
        <f t="shared" si="1140"/>
        <v>3.9331216587518841E-5</v>
      </c>
      <c r="BJ3382" s="179" t="str">
        <f t="shared" si="1136"/>
        <v/>
      </c>
    </row>
    <row r="3383" spans="2:62" ht="20.100000000000001" customHeight="1" x14ac:dyDescent="0.25">
      <c r="B3383" s="147"/>
      <c r="C3383" s="147"/>
      <c r="D3383" s="147"/>
      <c r="E3383" s="147"/>
      <c r="F3383" s="147"/>
      <c r="G3383" s="147"/>
      <c r="H3383" s="147"/>
      <c r="I3383" s="147"/>
      <c r="J3383" s="147"/>
      <c r="BE3383" s="151">
        <v>2679</v>
      </c>
      <c r="BF3383" s="164">
        <f t="shared" si="1137"/>
        <v>17.139199999999157</v>
      </c>
      <c r="BG3383" s="177">
        <f t="shared" si="1138"/>
        <v>1.6520310505423023E-2</v>
      </c>
      <c r="BH3383" s="178">
        <f t="shared" si="1139"/>
        <v>3.9242174609824959E-5</v>
      </c>
      <c r="BI3383" s="179">
        <f t="shared" si="1140"/>
        <v>3.9242174609824959E-5</v>
      </c>
      <c r="BJ3383" s="179" t="str">
        <f t="shared" si="1136"/>
        <v/>
      </c>
    </row>
    <row r="3384" spans="2:62" ht="20.100000000000001" customHeight="1" x14ac:dyDescent="0.25">
      <c r="B3384" s="147"/>
      <c r="C3384" s="147"/>
      <c r="D3384" s="147"/>
      <c r="E3384" s="147"/>
      <c r="F3384" s="147"/>
      <c r="G3384" s="147"/>
      <c r="H3384" s="147"/>
      <c r="I3384" s="147"/>
      <c r="J3384" s="147"/>
      <c r="BE3384" s="151">
        <v>2680</v>
      </c>
      <c r="BF3384" s="164">
        <f t="shared" si="1137"/>
        <v>17.145599999999156</v>
      </c>
      <c r="BG3384" s="177">
        <f t="shared" si="1138"/>
        <v>1.6481068330813198E-2</v>
      </c>
      <c r="BH3384" s="178">
        <f t="shared" si="1139"/>
        <v>3.9153320570813055E-5</v>
      </c>
      <c r="BI3384" s="179">
        <f t="shared" si="1140"/>
        <v>3.9153320570813055E-5</v>
      </c>
      <c r="BJ3384" s="179" t="str">
        <f t="shared" si="1136"/>
        <v/>
      </c>
    </row>
    <row r="3385" spans="2:62" ht="20.100000000000001" customHeight="1" x14ac:dyDescent="0.25">
      <c r="B3385" s="147"/>
      <c r="C3385" s="147"/>
      <c r="D3385" s="147"/>
      <c r="E3385" s="147"/>
      <c r="F3385" s="147"/>
      <c r="G3385" s="147"/>
      <c r="H3385" s="147"/>
      <c r="I3385" s="147"/>
      <c r="J3385" s="147"/>
      <c r="BE3385" s="151">
        <v>2681</v>
      </c>
      <c r="BF3385" s="164">
        <f t="shared" si="1137"/>
        <v>17.151999999999155</v>
      </c>
      <c r="BG3385" s="177">
        <f t="shared" si="1138"/>
        <v>1.6441915010242385E-2</v>
      </c>
      <c r="BH3385" s="178">
        <f t="shared" si="1139"/>
        <v>3.906465411703669E-5</v>
      </c>
      <c r="BI3385" s="179">
        <f t="shared" si="1140"/>
        <v>3.906465411703669E-5</v>
      </c>
      <c r="BJ3385" s="179" t="str">
        <f t="shared" si="1136"/>
        <v/>
      </c>
    </row>
    <row r="3386" spans="2:62" ht="20.100000000000001" customHeight="1" x14ac:dyDescent="0.25">
      <c r="B3386" s="147"/>
      <c r="C3386" s="147"/>
      <c r="D3386" s="147"/>
      <c r="E3386" s="147"/>
      <c r="F3386" s="147"/>
      <c r="G3386" s="147"/>
      <c r="H3386" s="147"/>
      <c r="I3386" s="147"/>
      <c r="J3386" s="147"/>
      <c r="BE3386" s="151">
        <v>2682</v>
      </c>
      <c r="BF3386" s="164">
        <f t="shared" si="1137"/>
        <v>17.158399999999155</v>
      </c>
      <c r="BG3386" s="177">
        <f t="shared" si="1138"/>
        <v>1.6402850356125348E-2</v>
      </c>
      <c r="BH3386" s="178">
        <f t="shared" si="1139"/>
        <v>3.8976174895427596E-5</v>
      </c>
      <c r="BI3386" s="179">
        <f t="shared" si="1140"/>
        <v>3.8976174895427596E-5</v>
      </c>
      <c r="BJ3386" s="179" t="str">
        <f t="shared" si="1136"/>
        <v/>
      </c>
    </row>
    <row r="3387" spans="2:62" ht="20.100000000000001" customHeight="1" x14ac:dyDescent="0.25">
      <c r="B3387" s="147"/>
      <c r="C3387" s="147"/>
      <c r="D3387" s="147"/>
      <c r="E3387" s="147"/>
      <c r="F3387" s="147"/>
      <c r="G3387" s="147"/>
      <c r="H3387" s="147"/>
      <c r="I3387" s="147"/>
      <c r="J3387" s="147"/>
      <c r="BE3387" s="151">
        <v>2683</v>
      </c>
      <c r="BF3387" s="164">
        <f t="shared" si="1137"/>
        <v>17.164799999999154</v>
      </c>
      <c r="BG3387" s="177">
        <f t="shared" si="1138"/>
        <v>1.636387418122992E-2</v>
      </c>
      <c r="BH3387" s="178">
        <f t="shared" si="1139"/>
        <v>3.8887882553538533E-5</v>
      </c>
      <c r="BI3387" s="179">
        <f t="shared" si="1140"/>
        <v>3.8887882553538533E-5</v>
      </c>
      <c r="BJ3387" s="179" t="str">
        <f t="shared" si="1136"/>
        <v/>
      </c>
    </row>
    <row r="3388" spans="2:62" ht="20.100000000000001" customHeight="1" x14ac:dyDescent="0.25">
      <c r="B3388" s="147"/>
      <c r="C3388" s="147"/>
      <c r="D3388" s="147"/>
      <c r="E3388" s="147"/>
      <c r="F3388" s="147"/>
      <c r="G3388" s="147"/>
      <c r="H3388" s="147"/>
      <c r="I3388" s="147"/>
      <c r="J3388" s="147"/>
      <c r="BE3388" s="151">
        <v>2684</v>
      </c>
      <c r="BF3388" s="164">
        <f t="shared" si="1137"/>
        <v>17.171199999999153</v>
      </c>
      <c r="BG3388" s="177">
        <f t="shared" si="1138"/>
        <v>1.6324986298676382E-2</v>
      </c>
      <c r="BH3388" s="178">
        <f t="shared" si="1139"/>
        <v>3.879977673945309E-5</v>
      </c>
      <c r="BI3388" s="179">
        <f t="shared" si="1140"/>
        <v>3.879977673945309E-5</v>
      </c>
      <c r="BJ3388" s="179" t="str">
        <f t="shared" si="1136"/>
        <v/>
      </c>
    </row>
    <row r="3389" spans="2:62" ht="20.100000000000001" customHeight="1" x14ac:dyDescent="0.25">
      <c r="B3389" s="147"/>
      <c r="C3389" s="147"/>
      <c r="D3389" s="147"/>
      <c r="E3389" s="147"/>
      <c r="F3389" s="147"/>
      <c r="G3389" s="147"/>
      <c r="H3389" s="147"/>
      <c r="I3389" s="147"/>
      <c r="J3389" s="147"/>
      <c r="BE3389" s="151">
        <v>2685</v>
      </c>
      <c r="BF3389" s="164">
        <f t="shared" si="1137"/>
        <v>17.177599999999153</v>
      </c>
      <c r="BG3389" s="177">
        <f t="shared" si="1138"/>
        <v>1.6286186521936929E-2</v>
      </c>
      <c r="BH3389" s="178">
        <f t="shared" si="1139"/>
        <v>3.8711857101688535E-5</v>
      </c>
      <c r="BI3389" s="179">
        <f t="shared" si="1140"/>
        <v>3.8711857101688535E-5</v>
      </c>
      <c r="BJ3389" s="179" t="str">
        <f t="shared" si="1136"/>
        <v/>
      </c>
    </row>
    <row r="3390" spans="2:62" ht="20.100000000000001" customHeight="1" x14ac:dyDescent="0.25">
      <c r="B3390" s="147"/>
      <c r="C3390" s="147"/>
      <c r="D3390" s="147"/>
      <c r="E3390" s="147"/>
      <c r="F3390" s="147"/>
      <c r="G3390" s="147"/>
      <c r="H3390" s="147"/>
      <c r="I3390" s="147"/>
      <c r="J3390" s="147"/>
      <c r="BE3390" s="151">
        <v>2686</v>
      </c>
      <c r="BF3390" s="164">
        <f t="shared" si="1137"/>
        <v>17.183999999999152</v>
      </c>
      <c r="BG3390" s="177">
        <f t="shared" si="1138"/>
        <v>1.624747466483524E-2</v>
      </c>
      <c r="BH3390" s="178">
        <f t="shared" si="1139"/>
        <v>3.86241232892999E-5</v>
      </c>
      <c r="BI3390" s="179">
        <f t="shared" si="1140"/>
        <v>3.86241232892999E-5</v>
      </c>
      <c r="BJ3390" s="179" t="str">
        <f t="shared" si="1136"/>
        <v/>
      </c>
    </row>
    <row r="3391" spans="2:62" ht="20.100000000000001" customHeight="1" x14ac:dyDescent="0.25">
      <c r="B3391" s="147"/>
      <c r="C3391" s="147"/>
      <c r="D3391" s="147"/>
      <c r="E3391" s="147"/>
      <c r="F3391" s="147"/>
      <c r="G3391" s="147"/>
      <c r="H3391" s="147"/>
      <c r="I3391" s="147"/>
      <c r="J3391" s="147"/>
      <c r="BE3391" s="151">
        <v>2687</v>
      </c>
      <c r="BF3391" s="164">
        <f t="shared" si="1137"/>
        <v>17.190399999999151</v>
      </c>
      <c r="BG3391" s="177">
        <f t="shared" si="1138"/>
        <v>1.620885054154594E-2</v>
      </c>
      <c r="BH3391" s="178">
        <f t="shared" si="1139"/>
        <v>3.8536574952008351E-5</v>
      </c>
      <c r="BI3391" s="179">
        <f t="shared" si="1140"/>
        <v>3.8536574952008351E-5</v>
      </c>
      <c r="BJ3391" s="179" t="str">
        <f t="shared" si="1136"/>
        <v/>
      </c>
    </row>
    <row r="3392" spans="2:62" ht="20.100000000000001" customHeight="1" x14ac:dyDescent="0.25">
      <c r="B3392" s="147"/>
      <c r="C3392" s="147"/>
      <c r="D3392" s="147"/>
      <c r="E3392" s="147"/>
      <c r="F3392" s="147"/>
      <c r="G3392" s="147"/>
      <c r="H3392" s="147"/>
      <c r="I3392" s="147"/>
      <c r="J3392" s="147"/>
      <c r="BE3392" s="151">
        <v>2688</v>
      </c>
      <c r="BF3392" s="164">
        <f t="shared" si="1137"/>
        <v>17.196799999999151</v>
      </c>
      <c r="BG3392" s="177">
        <f t="shared" si="1138"/>
        <v>1.6170313966593932E-2</v>
      </c>
      <c r="BH3392" s="178">
        <f t="shared" si="1139"/>
        <v>3.8449211739847305E-5</v>
      </c>
      <c r="BI3392" s="179">
        <f t="shared" si="1140"/>
        <v>3.8449211739847305E-5</v>
      </c>
      <c r="BJ3392" s="179" t="str">
        <f t="shared" si="1136"/>
        <v/>
      </c>
    </row>
    <row r="3393" spans="2:62" ht="20.100000000000001" customHeight="1" x14ac:dyDescent="0.25">
      <c r="B3393" s="147"/>
      <c r="C3393" s="147"/>
      <c r="D3393" s="147"/>
      <c r="E3393" s="147"/>
      <c r="F3393" s="147"/>
      <c r="G3393" s="147"/>
      <c r="H3393" s="147"/>
      <c r="I3393" s="147"/>
      <c r="J3393" s="147"/>
      <c r="BE3393" s="151">
        <v>2689</v>
      </c>
      <c r="BF3393" s="164">
        <f t="shared" si="1137"/>
        <v>17.20319999999915</v>
      </c>
      <c r="BG3393" s="177">
        <f t="shared" si="1138"/>
        <v>1.6131864754854085E-2</v>
      </c>
      <c r="BH3393" s="178">
        <f t="shared" si="1139"/>
        <v>3.8362033303547538E-5</v>
      </c>
      <c r="BI3393" s="179">
        <f t="shared" si="1140"/>
        <v>3.8362033303547538E-5</v>
      </c>
      <c r="BJ3393" s="179" t="str">
        <f t="shared" ref="BJ3393:BJ3456" si="1141">IF($BG3393&lt;(1-$BC$717),$BH3393,"")</f>
        <v/>
      </c>
    </row>
    <row r="3394" spans="2:62" ht="20.100000000000001" customHeight="1" x14ac:dyDescent="0.25">
      <c r="B3394" s="147"/>
      <c r="C3394" s="147"/>
      <c r="D3394" s="147"/>
      <c r="E3394" s="147"/>
      <c r="F3394" s="147"/>
      <c r="G3394" s="147"/>
      <c r="H3394" s="147"/>
      <c r="I3394" s="147"/>
      <c r="J3394" s="147"/>
      <c r="BE3394" s="151">
        <v>2690</v>
      </c>
      <c r="BF3394" s="164">
        <f t="shared" ref="BF3394:BF3457" si="1142">BF3393+$BI$702</f>
        <v>17.209599999999149</v>
      </c>
      <c r="BG3394" s="177">
        <f t="shared" ref="BG3394:BG3457" si="1143">_xlfn.CHISQ.DIST.RT(BF3394,7)</f>
        <v>1.6093502721550537E-2</v>
      </c>
      <c r="BH3394" s="178">
        <f t="shared" ref="BH3394:BH3457" si="1144">BG3394-BG3395</f>
        <v>3.8275039294270036E-5</v>
      </c>
      <c r="BI3394" s="179">
        <f t="shared" ref="BI3394:BI3457" si="1145">IF(BG3394&lt;(1-$BC$709),BH3394,"")</f>
        <v>3.8275039294270036E-5</v>
      </c>
      <c r="BJ3394" s="179" t="str">
        <f t="shared" si="1141"/>
        <v/>
      </c>
    </row>
    <row r="3395" spans="2:62" ht="20.100000000000001" customHeight="1" x14ac:dyDescent="0.25">
      <c r="B3395" s="147"/>
      <c r="C3395" s="147"/>
      <c r="D3395" s="147"/>
      <c r="E3395" s="147"/>
      <c r="F3395" s="147"/>
      <c r="G3395" s="147"/>
      <c r="H3395" s="147"/>
      <c r="I3395" s="147"/>
      <c r="J3395" s="147"/>
      <c r="BE3395" s="151">
        <v>2691</v>
      </c>
      <c r="BF3395" s="164">
        <f t="shared" si="1142"/>
        <v>17.215999999999148</v>
      </c>
      <c r="BG3395" s="177">
        <f t="shared" si="1143"/>
        <v>1.6055227682256267E-2</v>
      </c>
      <c r="BH3395" s="178">
        <f t="shared" si="1144"/>
        <v>3.8188229363703141E-5</v>
      </c>
      <c r="BI3395" s="179">
        <f t="shared" si="1145"/>
        <v>3.8188229363703141E-5</v>
      </c>
      <c r="BJ3395" s="179" t="str">
        <f t="shared" si="1141"/>
        <v/>
      </c>
    </row>
    <row r="3396" spans="2:62" ht="20.100000000000001" customHeight="1" x14ac:dyDescent="0.25">
      <c r="B3396" s="147"/>
      <c r="C3396" s="147"/>
      <c r="D3396" s="147"/>
      <c r="E3396" s="147"/>
      <c r="F3396" s="147"/>
      <c r="G3396" s="147"/>
      <c r="H3396" s="147"/>
      <c r="I3396" s="147"/>
      <c r="J3396" s="147"/>
      <c r="BE3396" s="151">
        <v>2692</v>
      </c>
      <c r="BF3396" s="164">
        <f t="shared" si="1142"/>
        <v>17.222399999999148</v>
      </c>
      <c r="BG3396" s="177">
        <f t="shared" si="1143"/>
        <v>1.6017039452892564E-2</v>
      </c>
      <c r="BH3396" s="178">
        <f t="shared" si="1144"/>
        <v>3.8101603164066022E-5</v>
      </c>
      <c r="BI3396" s="179">
        <f t="shared" si="1145"/>
        <v>3.8101603164066022E-5</v>
      </c>
      <c r="BJ3396" s="179" t="str">
        <f t="shared" si="1141"/>
        <v/>
      </c>
    </row>
    <row r="3397" spans="2:62" ht="20.100000000000001" customHeight="1" x14ac:dyDescent="0.25">
      <c r="B3397" s="147"/>
      <c r="C3397" s="147"/>
      <c r="D3397" s="147"/>
      <c r="E3397" s="147"/>
      <c r="F3397" s="147"/>
      <c r="G3397" s="147"/>
      <c r="H3397" s="147"/>
      <c r="I3397" s="147"/>
      <c r="J3397" s="147"/>
      <c r="BE3397" s="151">
        <v>2693</v>
      </c>
      <c r="BF3397" s="164">
        <f t="shared" si="1142"/>
        <v>17.228799999999147</v>
      </c>
      <c r="BG3397" s="177">
        <f t="shared" si="1143"/>
        <v>1.5978937849728498E-2</v>
      </c>
      <c r="BH3397" s="178">
        <f t="shared" si="1144"/>
        <v>3.8015160348139898E-5</v>
      </c>
      <c r="BI3397" s="179">
        <f t="shared" si="1145"/>
        <v>3.8015160348139898E-5</v>
      </c>
      <c r="BJ3397" s="179" t="str">
        <f t="shared" si="1141"/>
        <v/>
      </c>
    </row>
    <row r="3398" spans="2:62" ht="20.100000000000001" customHeight="1" x14ac:dyDescent="0.25">
      <c r="B3398" s="147"/>
      <c r="C3398" s="147"/>
      <c r="D3398" s="147"/>
      <c r="E3398" s="147"/>
      <c r="F3398" s="147"/>
      <c r="G3398" s="147"/>
      <c r="H3398" s="147"/>
      <c r="I3398" s="147"/>
      <c r="J3398" s="147"/>
      <c r="BE3398" s="151">
        <v>2694</v>
      </c>
      <c r="BF3398" s="164">
        <f t="shared" si="1142"/>
        <v>17.235199999999146</v>
      </c>
      <c r="BG3398" s="177">
        <f t="shared" si="1143"/>
        <v>1.5940922689380358E-2</v>
      </c>
      <c r="BH3398" s="178">
        <f t="shared" si="1144"/>
        <v>3.792890056918824E-5</v>
      </c>
      <c r="BI3398" s="179">
        <f t="shared" si="1145"/>
        <v>3.792890056918824E-5</v>
      </c>
      <c r="BJ3398" s="179" t="str">
        <f t="shared" si="1141"/>
        <v/>
      </c>
    </row>
    <row r="3399" spans="2:62" ht="20.100000000000001" customHeight="1" x14ac:dyDescent="0.25">
      <c r="B3399" s="147"/>
      <c r="C3399" s="147"/>
      <c r="D3399" s="147"/>
      <c r="E3399" s="147"/>
      <c r="F3399" s="147"/>
      <c r="G3399" s="147"/>
      <c r="H3399" s="147"/>
      <c r="I3399" s="147"/>
      <c r="J3399" s="147"/>
      <c r="BE3399" s="151">
        <v>2695</v>
      </c>
      <c r="BF3399" s="164">
        <f t="shared" si="1142"/>
        <v>17.241599999999146</v>
      </c>
      <c r="BG3399" s="177">
        <f t="shared" si="1143"/>
        <v>1.590299378881117E-2</v>
      </c>
      <c r="BH3399" s="178">
        <f t="shared" si="1144"/>
        <v>3.7842823480922078E-5</v>
      </c>
      <c r="BI3399" s="179">
        <f t="shared" si="1145"/>
        <v>3.7842823480922078E-5</v>
      </c>
      <c r="BJ3399" s="179" t="str">
        <f t="shared" si="1141"/>
        <v/>
      </c>
    </row>
    <row r="3400" spans="2:62" ht="20.100000000000001" customHeight="1" x14ac:dyDescent="0.25">
      <c r="B3400" s="147"/>
      <c r="C3400" s="147"/>
      <c r="D3400" s="147"/>
      <c r="E3400" s="147"/>
      <c r="F3400" s="147"/>
      <c r="G3400" s="147"/>
      <c r="H3400" s="147"/>
      <c r="I3400" s="147"/>
      <c r="J3400" s="147"/>
      <c r="BE3400" s="151">
        <v>2696</v>
      </c>
      <c r="BF3400" s="164">
        <f t="shared" si="1142"/>
        <v>17.247999999999145</v>
      </c>
      <c r="BG3400" s="177">
        <f t="shared" si="1143"/>
        <v>1.5865150965330248E-2</v>
      </c>
      <c r="BH3400" s="178">
        <f t="shared" si="1144"/>
        <v>3.7756928737770618E-5</v>
      </c>
      <c r="BI3400" s="179">
        <f t="shared" si="1145"/>
        <v>3.7756928737770618E-5</v>
      </c>
      <c r="BJ3400" s="179" t="str">
        <f t="shared" si="1141"/>
        <v/>
      </c>
    </row>
    <row r="3401" spans="2:62" ht="20.100000000000001" customHeight="1" x14ac:dyDescent="0.25">
      <c r="B3401" s="147"/>
      <c r="C3401" s="147"/>
      <c r="D3401" s="147"/>
      <c r="E3401" s="147"/>
      <c r="F3401" s="147"/>
      <c r="G3401" s="147"/>
      <c r="H3401" s="147"/>
      <c r="I3401" s="147"/>
      <c r="J3401" s="147"/>
      <c r="BE3401" s="151">
        <v>2697</v>
      </c>
      <c r="BF3401" s="164">
        <f t="shared" si="1142"/>
        <v>17.254399999999144</v>
      </c>
      <c r="BG3401" s="177">
        <f t="shared" si="1143"/>
        <v>1.5827394036592477E-2</v>
      </c>
      <c r="BH3401" s="178">
        <f t="shared" si="1144"/>
        <v>3.7671215994430213E-5</v>
      </c>
      <c r="BI3401" s="179">
        <f t="shared" si="1145"/>
        <v>3.7671215994430213E-5</v>
      </c>
      <c r="BJ3401" s="179" t="str">
        <f t="shared" si="1141"/>
        <v/>
      </c>
    </row>
    <row r="3402" spans="2:62" ht="20.100000000000001" customHeight="1" x14ac:dyDescent="0.25">
      <c r="B3402" s="147"/>
      <c r="C3402" s="147"/>
      <c r="D3402" s="147"/>
      <c r="E3402" s="147"/>
      <c r="F3402" s="147"/>
      <c r="G3402" s="147"/>
      <c r="H3402" s="147"/>
      <c r="I3402" s="147"/>
      <c r="J3402" s="147"/>
      <c r="BE3402" s="151">
        <v>2698</v>
      </c>
      <c r="BF3402" s="164">
        <f t="shared" si="1142"/>
        <v>17.260799999999143</v>
      </c>
      <c r="BG3402" s="177">
        <f t="shared" si="1143"/>
        <v>1.5789722820598047E-2</v>
      </c>
      <c r="BH3402" s="178">
        <f t="shared" si="1144"/>
        <v>3.7585684906377842E-5</v>
      </c>
      <c r="BI3402" s="179">
        <f t="shared" si="1145"/>
        <v>3.7585684906377842E-5</v>
      </c>
      <c r="BJ3402" s="179" t="str">
        <f t="shared" si="1141"/>
        <v/>
      </c>
    </row>
    <row r="3403" spans="2:62" ht="20.100000000000001" customHeight="1" x14ac:dyDescent="0.25">
      <c r="B3403" s="147"/>
      <c r="C3403" s="147"/>
      <c r="D3403" s="147"/>
      <c r="E3403" s="147"/>
      <c r="F3403" s="147"/>
      <c r="G3403" s="147"/>
      <c r="H3403" s="147"/>
      <c r="I3403" s="147"/>
      <c r="J3403" s="147"/>
      <c r="BE3403" s="151">
        <v>2699</v>
      </c>
      <c r="BF3403" s="164">
        <f t="shared" si="1142"/>
        <v>17.267199999999143</v>
      </c>
      <c r="BG3403" s="177">
        <f t="shared" si="1143"/>
        <v>1.5752137135691669E-2</v>
      </c>
      <c r="BH3403" s="178">
        <f t="shared" si="1144"/>
        <v>3.7500335129378448E-5</v>
      </c>
      <c r="BI3403" s="179">
        <f t="shared" si="1145"/>
        <v>3.7500335129378448E-5</v>
      </c>
      <c r="BJ3403" s="179" t="str">
        <f t="shared" si="1141"/>
        <v/>
      </c>
    </row>
    <row r="3404" spans="2:62" ht="20.100000000000001" customHeight="1" x14ac:dyDescent="0.25">
      <c r="B3404" s="147"/>
      <c r="C3404" s="147"/>
      <c r="D3404" s="147"/>
      <c r="E3404" s="147"/>
      <c r="F3404" s="147"/>
      <c r="G3404" s="147"/>
      <c r="H3404" s="147"/>
      <c r="I3404" s="147"/>
      <c r="J3404" s="147"/>
      <c r="BE3404" s="151">
        <v>2700</v>
      </c>
      <c r="BF3404" s="164">
        <f t="shared" si="1142"/>
        <v>17.273599999999142</v>
      </c>
      <c r="BG3404" s="177">
        <f t="shared" si="1143"/>
        <v>1.5714636800562291E-2</v>
      </c>
      <c r="BH3404" s="178">
        <f t="shared" si="1144"/>
        <v>3.7415166319838822E-5</v>
      </c>
      <c r="BI3404" s="179">
        <f t="shared" si="1145"/>
        <v>3.7415166319838822E-5</v>
      </c>
      <c r="BJ3404" s="179" t="str">
        <f t="shared" si="1141"/>
        <v/>
      </c>
    </row>
    <row r="3405" spans="2:62" ht="20.100000000000001" customHeight="1" x14ac:dyDescent="0.25">
      <c r="B3405" s="147"/>
      <c r="C3405" s="147"/>
      <c r="D3405" s="147"/>
      <c r="E3405" s="147"/>
      <c r="F3405" s="147"/>
      <c r="G3405" s="147"/>
      <c r="H3405" s="147"/>
      <c r="I3405" s="147"/>
      <c r="J3405" s="147"/>
      <c r="BE3405" s="151">
        <v>2701</v>
      </c>
      <c r="BF3405" s="164">
        <f t="shared" si="1142"/>
        <v>17.279999999999141</v>
      </c>
      <c r="BG3405" s="177">
        <f t="shared" si="1143"/>
        <v>1.5677221634242452E-2</v>
      </c>
      <c r="BH3405" s="178">
        <f t="shared" si="1144"/>
        <v>3.7330178134710457E-5</v>
      </c>
      <c r="BI3405" s="179">
        <f t="shared" si="1145"/>
        <v>3.7330178134710457E-5</v>
      </c>
      <c r="BJ3405" s="179" t="str">
        <f t="shared" si="1141"/>
        <v/>
      </c>
    </row>
    <row r="3406" spans="2:62" ht="20.100000000000001" customHeight="1" x14ac:dyDescent="0.25">
      <c r="B3406" s="147"/>
      <c r="C3406" s="147"/>
      <c r="D3406" s="147"/>
      <c r="E3406" s="147"/>
      <c r="F3406" s="147"/>
      <c r="G3406" s="147"/>
      <c r="H3406" s="147"/>
      <c r="I3406" s="147"/>
      <c r="J3406" s="147"/>
      <c r="BE3406" s="151">
        <v>2702</v>
      </c>
      <c r="BF3406" s="164">
        <f t="shared" si="1142"/>
        <v>17.286399999999141</v>
      </c>
      <c r="BG3406" s="177">
        <f t="shared" si="1143"/>
        <v>1.5639891456107741E-2</v>
      </c>
      <c r="BH3406" s="178">
        <f t="shared" si="1144"/>
        <v>3.7245370231350772E-5</v>
      </c>
      <c r="BI3406" s="179">
        <f t="shared" si="1145"/>
        <v>3.7245370231350772E-5</v>
      </c>
      <c r="BJ3406" s="179" t="str">
        <f t="shared" si="1141"/>
        <v/>
      </c>
    </row>
    <row r="3407" spans="2:62" ht="20.100000000000001" customHeight="1" x14ac:dyDescent="0.25">
      <c r="B3407" s="147"/>
      <c r="C3407" s="147"/>
      <c r="D3407" s="147"/>
      <c r="E3407" s="147"/>
      <c r="F3407" s="147"/>
      <c r="G3407" s="147"/>
      <c r="H3407" s="147"/>
      <c r="I3407" s="147"/>
      <c r="J3407" s="147"/>
      <c r="BE3407" s="151">
        <v>2703</v>
      </c>
      <c r="BF3407" s="164">
        <f t="shared" si="1142"/>
        <v>17.29279999999914</v>
      </c>
      <c r="BG3407" s="177">
        <f t="shared" si="1143"/>
        <v>1.5602646085876391E-2</v>
      </c>
      <c r="BH3407" s="178">
        <f t="shared" si="1144"/>
        <v>3.7160742267752095E-5</v>
      </c>
      <c r="BI3407" s="179">
        <f t="shared" si="1145"/>
        <v>3.7160742267752095E-5</v>
      </c>
      <c r="BJ3407" s="179" t="str">
        <f t="shared" si="1141"/>
        <v/>
      </c>
    </row>
    <row r="3408" spans="2:62" ht="20.100000000000001" customHeight="1" x14ac:dyDescent="0.25">
      <c r="B3408" s="147"/>
      <c r="C3408" s="147"/>
      <c r="D3408" s="147"/>
      <c r="E3408" s="147"/>
      <c r="F3408" s="147"/>
      <c r="G3408" s="147"/>
      <c r="H3408" s="147"/>
      <c r="I3408" s="147"/>
      <c r="J3408" s="147"/>
      <c r="BE3408" s="151">
        <v>2704</v>
      </c>
      <c r="BF3408" s="164">
        <f t="shared" si="1142"/>
        <v>17.299199999999139</v>
      </c>
      <c r="BG3408" s="177">
        <f t="shared" si="1143"/>
        <v>1.5565485343608639E-2</v>
      </c>
      <c r="BH3408" s="178">
        <f t="shared" si="1144"/>
        <v>3.7076293902324822E-5</v>
      </c>
      <c r="BI3408" s="179">
        <f t="shared" si="1145"/>
        <v>3.7076293902324822E-5</v>
      </c>
      <c r="BJ3408" s="179" t="str">
        <f t="shared" si="1141"/>
        <v/>
      </c>
    </row>
    <row r="3409" spans="2:62" ht="20.100000000000001" customHeight="1" x14ac:dyDescent="0.25">
      <c r="B3409" s="147"/>
      <c r="C3409" s="147"/>
      <c r="D3409" s="147"/>
      <c r="E3409" s="147"/>
      <c r="F3409" s="147"/>
      <c r="G3409" s="147"/>
      <c r="H3409" s="147"/>
      <c r="I3409" s="147"/>
      <c r="J3409" s="147"/>
      <c r="BE3409" s="151">
        <v>2705</v>
      </c>
      <c r="BF3409" s="164">
        <f t="shared" si="1142"/>
        <v>17.305599999999139</v>
      </c>
      <c r="BG3409" s="177">
        <f t="shared" si="1143"/>
        <v>1.5528409049706314E-2</v>
      </c>
      <c r="BH3409" s="178">
        <f t="shared" si="1144"/>
        <v>3.6992024794072625E-5</v>
      </c>
      <c r="BI3409" s="179">
        <f t="shared" si="1145"/>
        <v>3.6992024794072625E-5</v>
      </c>
      <c r="BJ3409" s="179" t="str">
        <f t="shared" si="1141"/>
        <v/>
      </c>
    </row>
    <row r="3410" spans="2:62" ht="20.100000000000001" customHeight="1" x14ac:dyDescent="0.25">
      <c r="B3410" s="147"/>
      <c r="C3410" s="147"/>
      <c r="D3410" s="147"/>
      <c r="E3410" s="147"/>
      <c r="F3410" s="147"/>
      <c r="G3410" s="147"/>
      <c r="H3410" s="147"/>
      <c r="I3410" s="147"/>
      <c r="J3410" s="147"/>
      <c r="BE3410" s="151">
        <v>2706</v>
      </c>
      <c r="BF3410" s="164">
        <f t="shared" si="1142"/>
        <v>17.311999999999138</v>
      </c>
      <c r="BG3410" s="177">
        <f t="shared" si="1143"/>
        <v>1.5491417024912241E-2</v>
      </c>
      <c r="BH3410" s="178">
        <f t="shared" si="1144"/>
        <v>3.6907934602467551E-5</v>
      </c>
      <c r="BI3410" s="179">
        <f t="shared" si="1145"/>
        <v>3.6907934602467551E-5</v>
      </c>
      <c r="BJ3410" s="179" t="str">
        <f t="shared" si="1141"/>
        <v/>
      </c>
    </row>
    <row r="3411" spans="2:62" ht="20.100000000000001" customHeight="1" x14ac:dyDescent="0.25">
      <c r="B3411" s="147"/>
      <c r="C3411" s="147"/>
      <c r="D3411" s="147"/>
      <c r="E3411" s="147"/>
      <c r="F3411" s="147"/>
      <c r="G3411" s="147"/>
      <c r="H3411" s="147"/>
      <c r="I3411" s="147"/>
      <c r="J3411" s="147"/>
      <c r="BE3411" s="151">
        <v>2707</v>
      </c>
      <c r="BF3411" s="164">
        <f t="shared" si="1142"/>
        <v>17.318399999999137</v>
      </c>
      <c r="BG3411" s="177">
        <f t="shared" si="1143"/>
        <v>1.5454509090309774E-2</v>
      </c>
      <c r="BH3411" s="178">
        <f t="shared" si="1144"/>
        <v>3.6824022987535024E-5</v>
      </c>
      <c r="BI3411" s="179">
        <f t="shared" si="1145"/>
        <v>3.6824022987535024E-5</v>
      </c>
      <c r="BJ3411" s="179" t="str">
        <f t="shared" si="1141"/>
        <v/>
      </c>
    </row>
    <row r="3412" spans="2:62" ht="20.100000000000001" customHeight="1" x14ac:dyDescent="0.25">
      <c r="B3412" s="147"/>
      <c r="C3412" s="147"/>
      <c r="D3412" s="147"/>
      <c r="E3412" s="147"/>
      <c r="F3412" s="147"/>
      <c r="G3412" s="147"/>
      <c r="H3412" s="147"/>
      <c r="I3412" s="147"/>
      <c r="J3412" s="147"/>
      <c r="BE3412" s="151">
        <v>2708</v>
      </c>
      <c r="BF3412" s="164">
        <f t="shared" si="1142"/>
        <v>17.324799999999136</v>
      </c>
      <c r="BG3412" s="177">
        <f t="shared" si="1143"/>
        <v>1.5417685067322238E-2</v>
      </c>
      <c r="BH3412" s="178">
        <f t="shared" si="1144"/>
        <v>3.6740289609808741E-5</v>
      </c>
      <c r="BI3412" s="179">
        <f t="shared" si="1145"/>
        <v>3.6740289609808741E-5</v>
      </c>
      <c r="BJ3412" s="179" t="str">
        <f t="shared" si="1141"/>
        <v/>
      </c>
    </row>
    <row r="3413" spans="2:62" ht="20.100000000000001" customHeight="1" x14ac:dyDescent="0.25">
      <c r="B3413" s="147"/>
      <c r="C3413" s="147"/>
      <c r="D3413" s="147"/>
      <c r="E3413" s="147"/>
      <c r="F3413" s="147"/>
      <c r="G3413" s="147"/>
      <c r="H3413" s="147"/>
      <c r="I3413" s="147"/>
      <c r="J3413" s="147"/>
      <c r="BE3413" s="151">
        <v>2709</v>
      </c>
      <c r="BF3413" s="164">
        <f t="shared" si="1142"/>
        <v>17.331199999999136</v>
      </c>
      <c r="BG3413" s="177">
        <f t="shared" si="1143"/>
        <v>1.538094477771243E-2</v>
      </c>
      <c r="BH3413" s="178">
        <f t="shared" si="1144"/>
        <v>3.6656734130294244E-5</v>
      </c>
      <c r="BI3413" s="179">
        <f t="shared" si="1145"/>
        <v>3.6656734130294244E-5</v>
      </c>
      <c r="BJ3413" s="179" t="str">
        <f t="shared" si="1141"/>
        <v/>
      </c>
    </row>
    <row r="3414" spans="2:62" ht="20.100000000000001" customHeight="1" x14ac:dyDescent="0.25">
      <c r="B3414" s="147"/>
      <c r="C3414" s="147"/>
      <c r="D3414" s="147"/>
      <c r="E3414" s="147"/>
      <c r="F3414" s="147"/>
      <c r="G3414" s="147"/>
      <c r="H3414" s="147"/>
      <c r="I3414" s="147"/>
      <c r="J3414" s="147"/>
      <c r="BE3414" s="151">
        <v>2710</v>
      </c>
      <c r="BF3414" s="164">
        <f t="shared" si="1142"/>
        <v>17.337599999999135</v>
      </c>
      <c r="BG3414" s="177">
        <f t="shared" si="1143"/>
        <v>1.5344288043582135E-2</v>
      </c>
      <c r="BH3414" s="178">
        <f t="shared" si="1144"/>
        <v>3.6573356210540045E-5</v>
      </c>
      <c r="BI3414" s="179">
        <f t="shared" si="1145"/>
        <v>3.6573356210540045E-5</v>
      </c>
      <c r="BJ3414" s="179" t="str">
        <f t="shared" si="1141"/>
        <v/>
      </c>
    </row>
    <row r="3415" spans="2:62" ht="20.100000000000001" customHeight="1" x14ac:dyDescent="0.25">
      <c r="B3415" s="147"/>
      <c r="C3415" s="147"/>
      <c r="D3415" s="147"/>
      <c r="E3415" s="147"/>
      <c r="F3415" s="147"/>
      <c r="G3415" s="147"/>
      <c r="H3415" s="147"/>
      <c r="I3415" s="147"/>
      <c r="J3415" s="147"/>
      <c r="BE3415" s="151">
        <v>2711</v>
      </c>
      <c r="BF3415" s="164">
        <f t="shared" si="1142"/>
        <v>17.343999999999134</v>
      </c>
      <c r="BG3415" s="177">
        <f t="shared" si="1143"/>
        <v>1.5307714687371595E-2</v>
      </c>
      <c r="BH3415" s="178">
        <f t="shared" si="1144"/>
        <v>3.6490155512656705E-5</v>
      </c>
      <c r="BI3415" s="179">
        <f t="shared" si="1145"/>
        <v>3.6490155512656705E-5</v>
      </c>
      <c r="BJ3415" s="179" t="str">
        <f t="shared" si="1141"/>
        <v/>
      </c>
    </row>
    <row r="3416" spans="2:62" ht="20.100000000000001" customHeight="1" x14ac:dyDescent="0.25">
      <c r="B3416" s="147"/>
      <c r="C3416" s="147"/>
      <c r="D3416" s="147"/>
      <c r="E3416" s="147"/>
      <c r="F3416" s="147"/>
      <c r="G3416" s="147"/>
      <c r="H3416" s="147"/>
      <c r="I3416" s="147"/>
      <c r="J3416" s="147"/>
      <c r="BE3416" s="151">
        <v>2712</v>
      </c>
      <c r="BF3416" s="164">
        <f t="shared" si="1142"/>
        <v>17.350399999999134</v>
      </c>
      <c r="BG3416" s="177">
        <f t="shared" si="1143"/>
        <v>1.5271224531858939E-2</v>
      </c>
      <c r="BH3416" s="178">
        <f t="shared" si="1144"/>
        <v>3.640713169925959E-5</v>
      </c>
      <c r="BI3416" s="179">
        <f t="shared" si="1145"/>
        <v>3.640713169925959E-5</v>
      </c>
      <c r="BJ3416" s="179" t="str">
        <f t="shared" si="1141"/>
        <v/>
      </c>
    </row>
    <row r="3417" spans="2:62" ht="20.100000000000001" customHeight="1" x14ac:dyDescent="0.25">
      <c r="B3417" s="147"/>
      <c r="C3417" s="147"/>
      <c r="D3417" s="147"/>
      <c r="E3417" s="147"/>
      <c r="F3417" s="147"/>
      <c r="G3417" s="147"/>
      <c r="H3417" s="147"/>
      <c r="I3417" s="147"/>
      <c r="J3417" s="147"/>
      <c r="BE3417" s="151">
        <v>2713</v>
      </c>
      <c r="BF3417" s="164">
        <f t="shared" si="1142"/>
        <v>17.356799999999133</v>
      </c>
      <c r="BG3417" s="177">
        <f t="shared" si="1143"/>
        <v>1.5234817400159679E-2</v>
      </c>
      <c r="BH3417" s="178">
        <f t="shared" si="1144"/>
        <v>3.632428443331448E-5</v>
      </c>
      <c r="BI3417" s="179">
        <f t="shared" si="1145"/>
        <v>3.632428443331448E-5</v>
      </c>
      <c r="BJ3417" s="179" t="str">
        <f t="shared" si="1141"/>
        <v/>
      </c>
    </row>
    <row r="3418" spans="2:62" ht="20.100000000000001" customHeight="1" x14ac:dyDescent="0.25">
      <c r="B3418" s="147"/>
      <c r="C3418" s="147"/>
      <c r="D3418" s="147"/>
      <c r="E3418" s="147"/>
      <c r="F3418" s="147"/>
      <c r="G3418" s="147"/>
      <c r="H3418" s="147"/>
      <c r="I3418" s="147"/>
      <c r="J3418" s="147"/>
      <c r="BE3418" s="151">
        <v>2714</v>
      </c>
      <c r="BF3418" s="164">
        <f t="shared" si="1142"/>
        <v>17.363199999999132</v>
      </c>
      <c r="BG3418" s="177">
        <f t="shared" si="1143"/>
        <v>1.5198493115726365E-2</v>
      </c>
      <c r="BH3418" s="178">
        <f t="shared" si="1144"/>
        <v>3.6241613378597271E-5</v>
      </c>
      <c r="BI3418" s="179">
        <f t="shared" si="1145"/>
        <v>3.6241613378597271E-5</v>
      </c>
      <c r="BJ3418" s="179" t="str">
        <f t="shared" si="1141"/>
        <v/>
      </c>
    </row>
    <row r="3419" spans="2:62" ht="20.100000000000001" customHeight="1" x14ac:dyDescent="0.25">
      <c r="B3419" s="147"/>
      <c r="C3419" s="147"/>
      <c r="D3419" s="147"/>
      <c r="E3419" s="147"/>
      <c r="F3419" s="147"/>
      <c r="G3419" s="147"/>
      <c r="H3419" s="147"/>
      <c r="I3419" s="147"/>
      <c r="J3419" s="147"/>
      <c r="BE3419" s="151">
        <v>2715</v>
      </c>
      <c r="BF3419" s="164">
        <f t="shared" si="1142"/>
        <v>17.369599999999132</v>
      </c>
      <c r="BG3419" s="177">
        <f t="shared" si="1143"/>
        <v>1.5162251502347767E-2</v>
      </c>
      <c r="BH3419" s="178">
        <f t="shared" si="1144"/>
        <v>3.6159118199137127E-5</v>
      </c>
      <c r="BI3419" s="179">
        <f t="shared" si="1145"/>
        <v>3.6159118199137127E-5</v>
      </c>
      <c r="BJ3419" s="179" t="str">
        <f t="shared" si="1141"/>
        <v/>
      </c>
    </row>
    <row r="3420" spans="2:62" ht="20.100000000000001" customHeight="1" x14ac:dyDescent="0.25">
      <c r="B3420" s="147"/>
      <c r="C3420" s="147"/>
      <c r="D3420" s="147"/>
      <c r="E3420" s="147"/>
      <c r="F3420" s="147"/>
      <c r="G3420" s="147"/>
      <c r="H3420" s="147"/>
      <c r="I3420" s="147"/>
      <c r="J3420" s="147"/>
      <c r="BE3420" s="151">
        <v>2716</v>
      </c>
      <c r="BF3420" s="164">
        <f t="shared" si="1142"/>
        <v>17.375999999999131</v>
      </c>
      <c r="BG3420" s="177">
        <f t="shared" si="1143"/>
        <v>1.512609238414863E-2</v>
      </c>
      <c r="BH3420" s="178">
        <f t="shared" si="1144"/>
        <v>3.6076798559594656E-5</v>
      </c>
      <c r="BI3420" s="179">
        <f t="shared" si="1145"/>
        <v>3.6076798559594656E-5</v>
      </c>
      <c r="BJ3420" s="179" t="str">
        <f t="shared" si="1141"/>
        <v/>
      </c>
    </row>
    <row r="3421" spans="2:62" ht="20.100000000000001" customHeight="1" x14ac:dyDescent="0.25">
      <c r="B3421" s="147"/>
      <c r="C3421" s="147"/>
      <c r="D3421" s="147"/>
      <c r="E3421" s="147"/>
      <c r="F3421" s="147"/>
      <c r="G3421" s="147"/>
      <c r="H3421" s="147"/>
      <c r="I3421" s="147"/>
      <c r="J3421" s="147"/>
      <c r="BE3421" s="151">
        <v>2717</v>
      </c>
      <c r="BF3421" s="164">
        <f t="shared" si="1142"/>
        <v>17.38239999999913</v>
      </c>
      <c r="BG3421" s="177">
        <f t="shared" si="1143"/>
        <v>1.5090015585589036E-2</v>
      </c>
      <c r="BH3421" s="178">
        <f t="shared" si="1144"/>
        <v>3.5994654125149142E-5</v>
      </c>
      <c r="BI3421" s="179">
        <f t="shared" si="1145"/>
        <v>3.5994654125149142E-5</v>
      </c>
      <c r="BJ3421" s="179" t="str">
        <f t="shared" si="1141"/>
        <v/>
      </c>
    </row>
    <row r="3422" spans="2:62" ht="20.100000000000001" customHeight="1" x14ac:dyDescent="0.25">
      <c r="B3422" s="147"/>
      <c r="C3422" s="147"/>
      <c r="D3422" s="147"/>
      <c r="E3422" s="147"/>
      <c r="F3422" s="147"/>
      <c r="G3422" s="147"/>
      <c r="H3422" s="147"/>
      <c r="I3422" s="147"/>
      <c r="J3422" s="147"/>
      <c r="BE3422" s="151">
        <v>2718</v>
      </c>
      <c r="BF3422" s="164">
        <f t="shared" si="1142"/>
        <v>17.388799999999129</v>
      </c>
      <c r="BG3422" s="177">
        <f t="shared" si="1143"/>
        <v>1.5054020931463886E-2</v>
      </c>
      <c r="BH3422" s="178">
        <f t="shared" si="1144"/>
        <v>3.5912684561417024E-5</v>
      </c>
      <c r="BI3422" s="179">
        <f t="shared" si="1145"/>
        <v>3.5912684561417024E-5</v>
      </c>
      <c r="BJ3422" s="179" t="str">
        <f t="shared" si="1141"/>
        <v/>
      </c>
    </row>
    <row r="3423" spans="2:62" ht="20.100000000000001" customHeight="1" x14ac:dyDescent="0.25">
      <c r="B3423" s="147"/>
      <c r="C3423" s="147"/>
      <c r="D3423" s="147"/>
      <c r="E3423" s="147"/>
      <c r="F3423" s="147"/>
      <c r="G3423" s="147"/>
      <c r="H3423" s="147"/>
      <c r="I3423" s="147"/>
      <c r="J3423" s="147"/>
      <c r="BE3423" s="151">
        <v>2719</v>
      </c>
      <c r="BF3423" s="164">
        <f t="shared" si="1142"/>
        <v>17.395199999999129</v>
      </c>
      <c r="BG3423" s="177">
        <f t="shared" si="1143"/>
        <v>1.5018108246902469E-2</v>
      </c>
      <c r="BH3423" s="178">
        <f t="shared" si="1144"/>
        <v>3.5830889534653118E-5</v>
      </c>
      <c r="BI3423" s="179">
        <f t="shared" si="1145"/>
        <v>3.5830889534653118E-5</v>
      </c>
      <c r="BJ3423" s="179" t="str">
        <f t="shared" si="1141"/>
        <v/>
      </c>
    </row>
    <row r="3424" spans="2:62" ht="20.100000000000001" customHeight="1" x14ac:dyDescent="0.25">
      <c r="B3424" s="147"/>
      <c r="C3424" s="147"/>
      <c r="D3424" s="147"/>
      <c r="E3424" s="147"/>
      <c r="F3424" s="147"/>
      <c r="G3424" s="147"/>
      <c r="H3424" s="147"/>
      <c r="I3424" s="147"/>
      <c r="J3424" s="147"/>
      <c r="BE3424" s="151">
        <v>2720</v>
      </c>
      <c r="BF3424" s="164">
        <f t="shared" si="1142"/>
        <v>17.401599999999128</v>
      </c>
      <c r="BG3424" s="177">
        <f t="shared" si="1143"/>
        <v>1.4982277357367816E-2</v>
      </c>
      <c r="BH3424" s="178">
        <f t="shared" si="1144"/>
        <v>3.5749268711473062E-5</v>
      </c>
      <c r="BI3424" s="179">
        <f t="shared" si="1145"/>
        <v>3.5749268711473062E-5</v>
      </c>
      <c r="BJ3424" s="179" t="str">
        <f t="shared" si="1141"/>
        <v/>
      </c>
    </row>
    <row r="3425" spans="2:62" ht="20.100000000000001" customHeight="1" x14ac:dyDescent="0.25">
      <c r="B3425" s="147"/>
      <c r="C3425" s="147"/>
      <c r="D3425" s="147"/>
      <c r="E3425" s="147"/>
      <c r="F3425" s="147"/>
      <c r="G3425" s="147"/>
      <c r="H3425" s="147"/>
      <c r="I3425" s="147"/>
      <c r="J3425" s="147"/>
      <c r="BE3425" s="151">
        <v>2721</v>
      </c>
      <c r="BF3425" s="164">
        <f t="shared" si="1142"/>
        <v>17.407999999999127</v>
      </c>
      <c r="BG3425" s="177">
        <f t="shared" si="1143"/>
        <v>1.4946528088656343E-2</v>
      </c>
      <c r="BH3425" s="178">
        <f t="shared" si="1144"/>
        <v>3.5667821759167301E-5</v>
      </c>
      <c r="BI3425" s="179">
        <f t="shared" si="1145"/>
        <v>3.5667821759167301E-5</v>
      </c>
      <c r="BJ3425" s="179" t="str">
        <f t="shared" si="1141"/>
        <v/>
      </c>
    </row>
    <row r="3426" spans="2:62" ht="20.100000000000001" customHeight="1" x14ac:dyDescent="0.25">
      <c r="B3426" s="147"/>
      <c r="C3426" s="147"/>
      <c r="D3426" s="147"/>
      <c r="E3426" s="147"/>
      <c r="F3426" s="147"/>
      <c r="G3426" s="147"/>
      <c r="H3426" s="147"/>
      <c r="I3426" s="147"/>
      <c r="J3426" s="147"/>
      <c r="BE3426" s="151">
        <v>2722</v>
      </c>
      <c r="BF3426" s="164">
        <f t="shared" si="1142"/>
        <v>17.414399999999127</v>
      </c>
      <c r="BG3426" s="177">
        <f t="shared" si="1143"/>
        <v>1.4910860266897176E-2</v>
      </c>
      <c r="BH3426" s="178">
        <f t="shared" si="1144"/>
        <v>3.5586548345354144E-5</v>
      </c>
      <c r="BI3426" s="179">
        <f t="shared" si="1145"/>
        <v>3.5586548345354144E-5</v>
      </c>
      <c r="BJ3426" s="179" t="str">
        <f t="shared" si="1141"/>
        <v/>
      </c>
    </row>
    <row r="3427" spans="2:62" ht="20.100000000000001" customHeight="1" x14ac:dyDescent="0.25">
      <c r="B3427" s="147"/>
      <c r="C3427" s="147"/>
      <c r="D3427" s="147"/>
      <c r="E3427" s="147"/>
      <c r="F3427" s="147"/>
      <c r="G3427" s="147"/>
      <c r="H3427" s="147"/>
      <c r="I3427" s="147"/>
      <c r="J3427" s="147"/>
      <c r="BE3427" s="151">
        <v>2723</v>
      </c>
      <c r="BF3427" s="164">
        <f t="shared" si="1142"/>
        <v>17.420799999999126</v>
      </c>
      <c r="BG3427" s="177">
        <f t="shared" si="1143"/>
        <v>1.4875273718551822E-2</v>
      </c>
      <c r="BH3427" s="178">
        <f t="shared" si="1144"/>
        <v>3.5505448138344053E-5</v>
      </c>
      <c r="BI3427" s="179">
        <f t="shared" si="1145"/>
        <v>3.5505448138344053E-5</v>
      </c>
      <c r="BJ3427" s="179" t="str">
        <f t="shared" si="1141"/>
        <v/>
      </c>
    </row>
    <row r="3428" spans="2:62" ht="20.100000000000001" customHeight="1" x14ac:dyDescent="0.25">
      <c r="B3428" s="147"/>
      <c r="C3428" s="147"/>
      <c r="D3428" s="147"/>
      <c r="E3428" s="147"/>
      <c r="F3428" s="147"/>
      <c r="G3428" s="147"/>
      <c r="H3428" s="147"/>
      <c r="I3428" s="147"/>
      <c r="J3428" s="147"/>
      <c r="BE3428" s="151">
        <v>2724</v>
      </c>
      <c r="BF3428" s="164">
        <f t="shared" si="1142"/>
        <v>17.427199999999125</v>
      </c>
      <c r="BG3428" s="177">
        <f t="shared" si="1143"/>
        <v>1.4839768270413478E-2</v>
      </c>
      <c r="BH3428" s="178">
        <f t="shared" si="1144"/>
        <v>3.5424520806841275E-5</v>
      </c>
      <c r="BI3428" s="179">
        <f t="shared" si="1145"/>
        <v>3.5424520806841275E-5</v>
      </c>
      <c r="BJ3428" s="179" t="str">
        <f t="shared" si="1141"/>
        <v/>
      </c>
    </row>
    <row r="3429" spans="2:62" ht="20.100000000000001" customHeight="1" x14ac:dyDescent="0.25">
      <c r="B3429" s="147"/>
      <c r="C3429" s="147"/>
      <c r="D3429" s="147"/>
      <c r="E3429" s="147"/>
      <c r="F3429" s="147"/>
      <c r="G3429" s="147"/>
      <c r="H3429" s="147"/>
      <c r="I3429" s="147"/>
      <c r="J3429" s="147"/>
      <c r="BE3429" s="151">
        <v>2725</v>
      </c>
      <c r="BF3429" s="164">
        <f t="shared" si="1142"/>
        <v>17.433599999999124</v>
      </c>
      <c r="BG3429" s="177">
        <f t="shared" si="1143"/>
        <v>1.4804343749606637E-2</v>
      </c>
      <c r="BH3429" s="178">
        <f t="shared" si="1144"/>
        <v>3.5343766020049655E-5</v>
      </c>
      <c r="BI3429" s="179">
        <f t="shared" si="1145"/>
        <v>3.5343766020049655E-5</v>
      </c>
      <c r="BJ3429" s="179" t="str">
        <f t="shared" si="1141"/>
        <v/>
      </c>
    </row>
    <row r="3430" spans="2:62" ht="20.100000000000001" customHeight="1" x14ac:dyDescent="0.25">
      <c r="B3430" s="147"/>
      <c r="C3430" s="147"/>
      <c r="D3430" s="147"/>
      <c r="E3430" s="147"/>
      <c r="F3430" s="147"/>
      <c r="G3430" s="147"/>
      <c r="H3430" s="147"/>
      <c r="I3430" s="147"/>
      <c r="J3430" s="147"/>
      <c r="BE3430" s="151">
        <v>2726</v>
      </c>
      <c r="BF3430" s="164">
        <f t="shared" si="1142"/>
        <v>17.439999999999124</v>
      </c>
      <c r="BG3430" s="177">
        <f t="shared" si="1143"/>
        <v>1.4768999983586587E-2</v>
      </c>
      <c r="BH3430" s="178">
        <f t="shared" si="1144"/>
        <v>3.5263183447847846E-5</v>
      </c>
      <c r="BI3430" s="179">
        <f t="shared" si="1145"/>
        <v>3.5263183447847846E-5</v>
      </c>
      <c r="BJ3430" s="179" t="str">
        <f t="shared" si="1141"/>
        <v/>
      </c>
    </row>
    <row r="3431" spans="2:62" ht="20.100000000000001" customHeight="1" x14ac:dyDescent="0.25">
      <c r="B3431" s="147"/>
      <c r="C3431" s="147"/>
      <c r="D3431" s="147"/>
      <c r="E3431" s="147"/>
      <c r="F3431" s="147"/>
      <c r="G3431" s="147"/>
      <c r="H3431" s="147"/>
      <c r="I3431" s="147"/>
      <c r="J3431" s="147"/>
      <c r="BE3431" s="151">
        <v>2727</v>
      </c>
      <c r="BF3431" s="164">
        <f t="shared" si="1142"/>
        <v>17.446399999999123</v>
      </c>
      <c r="BG3431" s="177">
        <f t="shared" si="1143"/>
        <v>1.4733736800138739E-2</v>
      </c>
      <c r="BH3431" s="178">
        <f t="shared" si="1144"/>
        <v>3.5182772760362566E-5</v>
      </c>
      <c r="BI3431" s="179">
        <f t="shared" si="1145"/>
        <v>3.5182772760362566E-5</v>
      </c>
      <c r="BJ3431" s="179" t="str">
        <f t="shared" si="1141"/>
        <v/>
      </c>
    </row>
    <row r="3432" spans="2:62" ht="20.100000000000001" customHeight="1" x14ac:dyDescent="0.25">
      <c r="B3432" s="147"/>
      <c r="C3432" s="147"/>
      <c r="D3432" s="147"/>
      <c r="E3432" s="147"/>
      <c r="F3432" s="147"/>
      <c r="G3432" s="147"/>
      <c r="H3432" s="147"/>
      <c r="I3432" s="147"/>
      <c r="J3432" s="147"/>
      <c r="BE3432" s="151">
        <v>2728</v>
      </c>
      <c r="BF3432" s="164">
        <f t="shared" si="1142"/>
        <v>17.452799999999122</v>
      </c>
      <c r="BG3432" s="177">
        <f t="shared" si="1143"/>
        <v>1.4698554027378376E-2</v>
      </c>
      <c r="BH3432" s="178">
        <f t="shared" si="1144"/>
        <v>3.5102533628466465E-5</v>
      </c>
      <c r="BI3432" s="179">
        <f t="shared" si="1145"/>
        <v>3.5102533628466465E-5</v>
      </c>
      <c r="BJ3432" s="179" t="str">
        <f t="shared" si="1141"/>
        <v/>
      </c>
    </row>
    <row r="3433" spans="2:62" ht="20.100000000000001" customHeight="1" x14ac:dyDescent="0.25">
      <c r="B3433" s="147"/>
      <c r="C3433" s="147"/>
      <c r="D3433" s="147"/>
      <c r="E3433" s="147"/>
      <c r="F3433" s="147"/>
      <c r="G3433" s="147"/>
      <c r="H3433" s="147"/>
      <c r="I3433" s="147"/>
      <c r="J3433" s="147"/>
      <c r="BE3433" s="151">
        <v>2729</v>
      </c>
      <c r="BF3433" s="164">
        <f t="shared" si="1142"/>
        <v>17.459199999999122</v>
      </c>
      <c r="BG3433" s="177">
        <f t="shared" si="1143"/>
        <v>1.466345149374991E-2</v>
      </c>
      <c r="BH3433" s="178">
        <f t="shared" si="1144"/>
        <v>3.5022465723408627E-5</v>
      </c>
      <c r="BI3433" s="179">
        <f t="shared" si="1145"/>
        <v>3.5022465723408627E-5</v>
      </c>
      <c r="BJ3433" s="179" t="str">
        <f t="shared" si="1141"/>
        <v/>
      </c>
    </row>
    <row r="3434" spans="2:62" ht="20.100000000000001" customHeight="1" x14ac:dyDescent="0.25">
      <c r="B3434" s="147"/>
      <c r="C3434" s="147"/>
      <c r="D3434" s="147"/>
      <c r="E3434" s="147"/>
      <c r="F3434" s="147"/>
      <c r="G3434" s="147"/>
      <c r="H3434" s="147"/>
      <c r="I3434" s="147"/>
      <c r="J3434" s="147"/>
      <c r="BE3434" s="151">
        <v>2730</v>
      </c>
      <c r="BF3434" s="164">
        <f t="shared" si="1142"/>
        <v>17.465599999999121</v>
      </c>
      <c r="BG3434" s="177">
        <f t="shared" si="1143"/>
        <v>1.4628429028026501E-2</v>
      </c>
      <c r="BH3434" s="178">
        <f t="shared" si="1144"/>
        <v>3.4942568716984576E-5</v>
      </c>
      <c r="BI3434" s="179">
        <f t="shared" si="1145"/>
        <v>3.4942568716984576E-5</v>
      </c>
      <c r="BJ3434" s="179" t="str">
        <f t="shared" si="1141"/>
        <v/>
      </c>
    </row>
    <row r="3435" spans="2:62" ht="20.100000000000001" customHeight="1" x14ac:dyDescent="0.25">
      <c r="B3435" s="147"/>
      <c r="C3435" s="147"/>
      <c r="D3435" s="147"/>
      <c r="E3435" s="147"/>
      <c r="F3435" s="147"/>
      <c r="G3435" s="147"/>
      <c r="H3435" s="147"/>
      <c r="I3435" s="147"/>
      <c r="J3435" s="147"/>
      <c r="BE3435" s="151">
        <v>2731</v>
      </c>
      <c r="BF3435" s="164">
        <f t="shared" si="1142"/>
        <v>17.47199999999912</v>
      </c>
      <c r="BG3435" s="177">
        <f t="shared" si="1143"/>
        <v>1.4593486459309517E-2</v>
      </c>
      <c r="BH3435" s="178">
        <f t="shared" si="1144"/>
        <v>3.4862842281557088E-5</v>
      </c>
      <c r="BI3435" s="179">
        <f t="shared" si="1145"/>
        <v>3.4862842281557088E-5</v>
      </c>
      <c r="BJ3435" s="179" t="str">
        <f t="shared" si="1141"/>
        <v/>
      </c>
    </row>
    <row r="3436" spans="2:62" ht="20.100000000000001" customHeight="1" x14ac:dyDescent="0.25">
      <c r="B3436" s="147"/>
      <c r="C3436" s="147"/>
      <c r="D3436" s="147"/>
      <c r="E3436" s="147"/>
      <c r="F3436" s="147"/>
      <c r="G3436" s="147"/>
      <c r="H3436" s="147"/>
      <c r="I3436" s="147"/>
      <c r="J3436" s="147"/>
      <c r="BE3436" s="151">
        <v>2732</v>
      </c>
      <c r="BF3436" s="164">
        <f t="shared" si="1142"/>
        <v>17.47839999999912</v>
      </c>
      <c r="BG3436" s="177">
        <f t="shared" si="1143"/>
        <v>1.455862361702796E-2</v>
      </c>
      <c r="BH3436" s="178">
        <f t="shared" si="1144"/>
        <v>3.4783286089828946E-5</v>
      </c>
      <c r="BI3436" s="179">
        <f t="shared" si="1145"/>
        <v>3.4783286089828946E-5</v>
      </c>
      <c r="BJ3436" s="179" t="str">
        <f t="shared" si="1141"/>
        <v/>
      </c>
    </row>
    <row r="3437" spans="2:62" ht="20.100000000000001" customHeight="1" x14ac:dyDescent="0.25">
      <c r="B3437" s="147"/>
      <c r="C3437" s="147"/>
      <c r="D3437" s="147"/>
      <c r="E3437" s="147"/>
      <c r="F3437" s="147"/>
      <c r="G3437" s="147"/>
      <c r="H3437" s="147"/>
      <c r="I3437" s="147"/>
      <c r="J3437" s="147"/>
      <c r="BE3437" s="151">
        <v>2733</v>
      </c>
      <c r="BF3437" s="164">
        <f t="shared" si="1142"/>
        <v>17.484799999999119</v>
      </c>
      <c r="BG3437" s="177">
        <f t="shared" si="1143"/>
        <v>1.4523840330938131E-2</v>
      </c>
      <c r="BH3437" s="178">
        <f t="shared" si="1144"/>
        <v>3.470389981518468E-5</v>
      </c>
      <c r="BI3437" s="179">
        <f t="shared" si="1145"/>
        <v>3.470389981518468E-5</v>
      </c>
      <c r="BJ3437" s="179" t="str">
        <f t="shared" si="1141"/>
        <v/>
      </c>
    </row>
    <row r="3438" spans="2:62" ht="20.100000000000001" customHeight="1" x14ac:dyDescent="0.25">
      <c r="B3438" s="147"/>
      <c r="C3438" s="147"/>
      <c r="D3438" s="147"/>
      <c r="E3438" s="147"/>
      <c r="F3438" s="147"/>
      <c r="G3438" s="147"/>
      <c r="H3438" s="147"/>
      <c r="I3438" s="147"/>
      <c r="J3438" s="147"/>
      <c r="BE3438" s="151">
        <v>2734</v>
      </c>
      <c r="BF3438" s="164">
        <f t="shared" si="1142"/>
        <v>17.491199999999118</v>
      </c>
      <c r="BG3438" s="177">
        <f t="shared" si="1143"/>
        <v>1.4489136431122946E-2</v>
      </c>
      <c r="BH3438" s="178">
        <f t="shared" si="1144"/>
        <v>3.4624683131482398E-5</v>
      </c>
      <c r="BI3438" s="179">
        <f t="shared" si="1145"/>
        <v>3.4624683131482398E-5</v>
      </c>
      <c r="BJ3438" s="179" t="str">
        <f t="shared" si="1141"/>
        <v/>
      </c>
    </row>
    <row r="3439" spans="2:62" ht="20.100000000000001" customHeight="1" x14ac:dyDescent="0.25">
      <c r="B3439" s="147"/>
      <c r="C3439" s="147"/>
      <c r="D3439" s="147"/>
      <c r="E3439" s="147"/>
      <c r="F3439" s="147"/>
      <c r="G3439" s="147"/>
      <c r="H3439" s="147"/>
      <c r="I3439" s="147"/>
      <c r="J3439" s="147"/>
      <c r="BE3439" s="151">
        <v>2735</v>
      </c>
      <c r="BF3439" s="164">
        <f t="shared" si="1142"/>
        <v>17.497599999999117</v>
      </c>
      <c r="BG3439" s="177">
        <f t="shared" si="1143"/>
        <v>1.4454511747991464E-2</v>
      </c>
      <c r="BH3439" s="178">
        <f t="shared" si="1144"/>
        <v>3.4545635712963582E-5</v>
      </c>
      <c r="BI3439" s="179">
        <f t="shared" si="1145"/>
        <v>3.4545635712963582E-5</v>
      </c>
      <c r="BJ3439" s="179" t="str">
        <f t="shared" si="1141"/>
        <v/>
      </c>
    </row>
    <row r="3440" spans="2:62" ht="20.100000000000001" customHeight="1" x14ac:dyDescent="0.25">
      <c r="B3440" s="147"/>
      <c r="C3440" s="147"/>
      <c r="D3440" s="147"/>
      <c r="E3440" s="147"/>
      <c r="F3440" s="147"/>
      <c r="G3440" s="147"/>
      <c r="H3440" s="147"/>
      <c r="I3440" s="147"/>
      <c r="J3440" s="147"/>
      <c r="BE3440" s="151">
        <v>2736</v>
      </c>
      <c r="BF3440" s="164">
        <f t="shared" si="1142"/>
        <v>17.503999999999117</v>
      </c>
      <c r="BG3440" s="177">
        <f t="shared" si="1143"/>
        <v>1.44199661122785E-2</v>
      </c>
      <c r="BH3440" s="178">
        <f t="shared" si="1144"/>
        <v>3.4466757234544523E-5</v>
      </c>
      <c r="BI3440" s="179">
        <f t="shared" si="1145"/>
        <v>3.4466757234544523E-5</v>
      </c>
      <c r="BJ3440" s="179" t="str">
        <f t="shared" si="1141"/>
        <v/>
      </c>
    </row>
    <row r="3441" spans="2:62" ht="20.100000000000001" customHeight="1" x14ac:dyDescent="0.25">
      <c r="B3441" s="147"/>
      <c r="C3441" s="147"/>
      <c r="D3441" s="147"/>
      <c r="E3441" s="147"/>
      <c r="F3441" s="147"/>
      <c r="G3441" s="147"/>
      <c r="H3441" s="147"/>
      <c r="I3441" s="147"/>
      <c r="J3441" s="147"/>
      <c r="BE3441" s="151">
        <v>2737</v>
      </c>
      <c r="BF3441" s="164">
        <f t="shared" si="1142"/>
        <v>17.510399999999116</v>
      </c>
      <c r="BG3441" s="177">
        <f t="shared" si="1143"/>
        <v>1.4385499355043956E-2</v>
      </c>
      <c r="BH3441" s="178">
        <f t="shared" si="1144"/>
        <v>3.4388047371550906E-5</v>
      </c>
      <c r="BI3441" s="179">
        <f t="shared" si="1145"/>
        <v>3.4388047371550906E-5</v>
      </c>
      <c r="BJ3441" s="179" t="str">
        <f t="shared" si="1141"/>
        <v/>
      </c>
    </row>
    <row r="3442" spans="2:62" ht="20.100000000000001" customHeight="1" x14ac:dyDescent="0.25">
      <c r="B3442" s="147"/>
      <c r="C3442" s="147"/>
      <c r="D3442" s="147"/>
      <c r="E3442" s="147"/>
      <c r="F3442" s="147"/>
      <c r="G3442" s="147"/>
      <c r="H3442" s="147"/>
      <c r="I3442" s="147"/>
      <c r="J3442" s="147"/>
      <c r="BE3442" s="151">
        <v>2738</v>
      </c>
      <c r="BF3442" s="164">
        <f t="shared" si="1142"/>
        <v>17.516799999999115</v>
      </c>
      <c r="BG3442" s="177">
        <f t="shared" si="1143"/>
        <v>1.4351111307672405E-2</v>
      </c>
      <c r="BH3442" s="178">
        <f t="shared" si="1144"/>
        <v>3.4309505799816689E-5</v>
      </c>
      <c r="BI3442" s="179">
        <f t="shared" si="1145"/>
        <v>3.4309505799816689E-5</v>
      </c>
      <c r="BJ3442" s="179" t="str">
        <f t="shared" si="1141"/>
        <v/>
      </c>
    </row>
    <row r="3443" spans="2:62" ht="20.100000000000001" customHeight="1" x14ac:dyDescent="0.25">
      <c r="B3443" s="147"/>
      <c r="C3443" s="147"/>
      <c r="D3443" s="147"/>
      <c r="E3443" s="147"/>
      <c r="F3443" s="147"/>
      <c r="G3443" s="147"/>
      <c r="H3443" s="147"/>
      <c r="I3443" s="147"/>
      <c r="J3443" s="147"/>
      <c r="BE3443" s="151">
        <v>2739</v>
      </c>
      <c r="BF3443" s="164">
        <f t="shared" si="1142"/>
        <v>17.523199999999115</v>
      </c>
      <c r="BG3443" s="177">
        <f t="shared" si="1143"/>
        <v>1.4316801801872588E-2</v>
      </c>
      <c r="BH3443" s="178">
        <f t="shared" si="1144"/>
        <v>3.423113219571533E-5</v>
      </c>
      <c r="BI3443" s="179">
        <f t="shared" si="1145"/>
        <v>3.423113219571533E-5</v>
      </c>
      <c r="BJ3443" s="179" t="str">
        <f t="shared" si="1141"/>
        <v/>
      </c>
    </row>
    <row r="3444" spans="2:62" ht="20.100000000000001" customHeight="1" x14ac:dyDescent="0.25">
      <c r="B3444" s="147"/>
      <c r="C3444" s="147"/>
      <c r="D3444" s="147"/>
      <c r="E3444" s="147"/>
      <c r="F3444" s="147"/>
      <c r="G3444" s="147"/>
      <c r="H3444" s="147"/>
      <c r="I3444" s="147"/>
      <c r="J3444" s="147"/>
      <c r="BE3444" s="151">
        <v>2740</v>
      </c>
      <c r="BF3444" s="164">
        <f t="shared" si="1142"/>
        <v>17.529599999999114</v>
      </c>
      <c r="BG3444" s="177">
        <f t="shared" si="1143"/>
        <v>1.4282570669676873E-2</v>
      </c>
      <c r="BH3444" s="178">
        <f t="shared" si="1144"/>
        <v>3.4152926236093867E-5</v>
      </c>
      <c r="BI3444" s="179">
        <f t="shared" si="1145"/>
        <v>3.4152926236093867E-5</v>
      </c>
      <c r="BJ3444" s="179" t="str">
        <f t="shared" si="1141"/>
        <v/>
      </c>
    </row>
    <row r="3445" spans="2:62" ht="20.100000000000001" customHeight="1" x14ac:dyDescent="0.25">
      <c r="B3445" s="147"/>
      <c r="C3445" s="147"/>
      <c r="D3445" s="147"/>
      <c r="E3445" s="147"/>
      <c r="F3445" s="147"/>
      <c r="G3445" s="147"/>
      <c r="H3445" s="147"/>
      <c r="I3445" s="147"/>
      <c r="J3445" s="147"/>
      <c r="BE3445" s="151">
        <v>2741</v>
      </c>
      <c r="BF3445" s="164">
        <f t="shared" si="1142"/>
        <v>17.535999999999113</v>
      </c>
      <c r="BG3445" s="177">
        <f t="shared" si="1143"/>
        <v>1.4248417743440779E-2</v>
      </c>
      <c r="BH3445" s="178">
        <f t="shared" si="1144"/>
        <v>3.4074887598316284E-5</v>
      </c>
      <c r="BI3445" s="179">
        <f t="shared" si="1145"/>
        <v>3.4074887598316284E-5</v>
      </c>
      <c r="BJ3445" s="179" t="str">
        <f t="shared" si="1141"/>
        <v/>
      </c>
    </row>
    <row r="3446" spans="2:62" ht="20.100000000000001" customHeight="1" x14ac:dyDescent="0.25">
      <c r="B3446" s="147"/>
      <c r="C3446" s="147"/>
      <c r="D3446" s="147"/>
      <c r="E3446" s="147"/>
      <c r="F3446" s="147"/>
      <c r="G3446" s="147"/>
      <c r="H3446" s="147"/>
      <c r="I3446" s="147"/>
      <c r="J3446" s="147"/>
      <c r="BE3446" s="151">
        <v>2742</v>
      </c>
      <c r="BF3446" s="164">
        <f t="shared" si="1142"/>
        <v>17.542399999999112</v>
      </c>
      <c r="BG3446" s="177">
        <f t="shared" si="1143"/>
        <v>1.4214342855842462E-2</v>
      </c>
      <c r="BH3446" s="178">
        <f t="shared" si="1144"/>
        <v>3.3997015960268717E-5</v>
      </c>
      <c r="BI3446" s="179">
        <f t="shared" si="1145"/>
        <v>3.3997015960268717E-5</v>
      </c>
      <c r="BJ3446" s="179" t="str">
        <f t="shared" si="1141"/>
        <v/>
      </c>
    </row>
    <row r="3447" spans="2:62" ht="20.100000000000001" customHeight="1" x14ac:dyDescent="0.25">
      <c r="B3447" s="147"/>
      <c r="C3447" s="147"/>
      <c r="D3447" s="147"/>
      <c r="E3447" s="147"/>
      <c r="F3447" s="147"/>
      <c r="G3447" s="147"/>
      <c r="H3447" s="147"/>
      <c r="I3447" s="147"/>
      <c r="J3447" s="147"/>
      <c r="BE3447" s="151">
        <v>2743</v>
      </c>
      <c r="BF3447" s="164">
        <f t="shared" si="1142"/>
        <v>17.548799999999112</v>
      </c>
      <c r="BG3447" s="177">
        <f t="shared" si="1143"/>
        <v>1.4180345839882194E-2</v>
      </c>
      <c r="BH3447" s="178">
        <f t="shared" si="1144"/>
        <v>3.3919311000333435E-5</v>
      </c>
      <c r="BI3447" s="179">
        <f t="shared" si="1145"/>
        <v>3.3919311000333435E-5</v>
      </c>
      <c r="BJ3447" s="179" t="str">
        <f t="shared" si="1141"/>
        <v/>
      </c>
    </row>
    <row r="3448" spans="2:62" ht="20.100000000000001" customHeight="1" x14ac:dyDescent="0.25">
      <c r="B3448" s="147"/>
      <c r="C3448" s="147"/>
      <c r="D3448" s="147"/>
      <c r="E3448" s="147"/>
      <c r="F3448" s="147"/>
      <c r="G3448" s="147"/>
      <c r="H3448" s="147"/>
      <c r="I3448" s="147"/>
      <c r="J3448" s="147"/>
      <c r="BE3448" s="151">
        <v>2744</v>
      </c>
      <c r="BF3448" s="164">
        <f t="shared" si="1142"/>
        <v>17.555199999999111</v>
      </c>
      <c r="BG3448" s="177">
        <f t="shared" si="1143"/>
        <v>1.414642652888186E-2</v>
      </c>
      <c r="BH3448" s="178">
        <f t="shared" si="1144"/>
        <v>3.3841772397348938E-5</v>
      </c>
      <c r="BI3448" s="179">
        <f t="shared" si="1145"/>
        <v>3.3841772397348938E-5</v>
      </c>
      <c r="BJ3448" s="179" t="str">
        <f t="shared" si="1141"/>
        <v/>
      </c>
    </row>
    <row r="3449" spans="2:62" ht="20.100000000000001" customHeight="1" x14ac:dyDescent="0.25">
      <c r="B3449" s="147"/>
      <c r="C3449" s="147"/>
      <c r="D3449" s="147"/>
      <c r="E3449" s="147"/>
      <c r="F3449" s="147"/>
      <c r="G3449" s="147"/>
      <c r="H3449" s="147"/>
      <c r="I3449" s="147"/>
      <c r="J3449" s="147"/>
      <c r="BE3449" s="151">
        <v>2745</v>
      </c>
      <c r="BF3449" s="164">
        <f t="shared" si="1142"/>
        <v>17.56159999999911</v>
      </c>
      <c r="BG3449" s="177">
        <f t="shared" si="1143"/>
        <v>1.4112584756484511E-2</v>
      </c>
      <c r="BH3449" s="178">
        <f t="shared" si="1144"/>
        <v>3.3764399830720979E-5</v>
      </c>
      <c r="BI3449" s="179">
        <f t="shared" si="1145"/>
        <v>3.3764399830720979E-5</v>
      </c>
      <c r="BJ3449" s="179" t="str">
        <f t="shared" si="1141"/>
        <v/>
      </c>
    </row>
    <row r="3450" spans="2:62" ht="20.100000000000001" customHeight="1" x14ac:dyDescent="0.25">
      <c r="B3450" s="147"/>
      <c r="C3450" s="147"/>
      <c r="D3450" s="147"/>
      <c r="E3450" s="147"/>
      <c r="F3450" s="147"/>
      <c r="G3450" s="147"/>
      <c r="H3450" s="147"/>
      <c r="I3450" s="147"/>
      <c r="J3450" s="147"/>
      <c r="BE3450" s="151">
        <v>2746</v>
      </c>
      <c r="BF3450" s="164">
        <f t="shared" si="1142"/>
        <v>17.56799999999911</v>
      </c>
      <c r="BG3450" s="177">
        <f t="shared" si="1143"/>
        <v>1.407882035665379E-2</v>
      </c>
      <c r="BH3450" s="178">
        <f t="shared" si="1144"/>
        <v>3.3687192980327157E-5</v>
      </c>
      <c r="BI3450" s="179">
        <f t="shared" si="1145"/>
        <v>3.3687192980327157E-5</v>
      </c>
      <c r="BJ3450" s="179" t="str">
        <f t="shared" si="1141"/>
        <v/>
      </c>
    </row>
    <row r="3451" spans="2:62" ht="20.100000000000001" customHeight="1" x14ac:dyDescent="0.25">
      <c r="B3451" s="147"/>
      <c r="C3451" s="147"/>
      <c r="D3451" s="147"/>
      <c r="E3451" s="147"/>
      <c r="F3451" s="147"/>
      <c r="G3451" s="147"/>
      <c r="H3451" s="147"/>
      <c r="I3451" s="147"/>
      <c r="J3451" s="147"/>
      <c r="BE3451" s="151">
        <v>2747</v>
      </c>
      <c r="BF3451" s="164">
        <f t="shared" si="1142"/>
        <v>17.574399999999109</v>
      </c>
      <c r="BG3451" s="177">
        <f t="shared" si="1143"/>
        <v>1.4045133163673463E-2</v>
      </c>
      <c r="BH3451" s="178">
        <f t="shared" si="1144"/>
        <v>3.3610151526541204E-5</v>
      </c>
      <c r="BI3451" s="179">
        <f t="shared" si="1145"/>
        <v>3.3610151526541204E-5</v>
      </c>
      <c r="BJ3451" s="179" t="str">
        <f t="shared" si="1141"/>
        <v/>
      </c>
    </row>
    <row r="3452" spans="2:62" ht="20.100000000000001" customHeight="1" x14ac:dyDescent="0.25">
      <c r="B3452" s="147"/>
      <c r="C3452" s="147"/>
      <c r="D3452" s="147"/>
      <c r="E3452" s="147"/>
      <c r="F3452" s="147"/>
      <c r="G3452" s="147"/>
      <c r="H3452" s="147"/>
      <c r="I3452" s="147"/>
      <c r="J3452" s="147"/>
      <c r="BE3452" s="151">
        <v>2748</v>
      </c>
      <c r="BF3452" s="164">
        <f t="shared" si="1142"/>
        <v>17.580799999999108</v>
      </c>
      <c r="BG3452" s="177">
        <f t="shared" si="1143"/>
        <v>1.4011523012146922E-2</v>
      </c>
      <c r="BH3452" s="178">
        <f t="shared" si="1144"/>
        <v>3.3533275150300634E-5</v>
      </c>
      <c r="BI3452" s="179">
        <f t="shared" si="1145"/>
        <v>3.3533275150300634E-5</v>
      </c>
      <c r="BJ3452" s="179" t="str">
        <f t="shared" si="1141"/>
        <v/>
      </c>
    </row>
    <row r="3453" spans="2:62" ht="20.100000000000001" customHeight="1" x14ac:dyDescent="0.25">
      <c r="B3453" s="147"/>
      <c r="C3453" s="147"/>
      <c r="D3453" s="147"/>
      <c r="E3453" s="147"/>
      <c r="F3453" s="147"/>
      <c r="G3453" s="147"/>
      <c r="H3453" s="147"/>
      <c r="I3453" s="147"/>
      <c r="J3453" s="147"/>
      <c r="BE3453" s="151">
        <v>2749</v>
      </c>
      <c r="BF3453" s="164">
        <f t="shared" si="1142"/>
        <v>17.587199999999108</v>
      </c>
      <c r="BG3453" s="177">
        <f t="shared" si="1143"/>
        <v>1.3977989736996621E-2</v>
      </c>
      <c r="BH3453" s="178">
        <f t="shared" si="1144"/>
        <v>3.3456563532895112E-5</v>
      </c>
      <c r="BI3453" s="179">
        <f t="shared" si="1145"/>
        <v>3.3456563532895112E-5</v>
      </c>
      <c r="BJ3453" s="179" t="str">
        <f t="shared" si="1141"/>
        <v/>
      </c>
    </row>
    <row r="3454" spans="2:62" ht="20.100000000000001" customHeight="1" x14ac:dyDescent="0.25">
      <c r="B3454" s="147"/>
      <c r="C3454" s="147"/>
      <c r="D3454" s="147"/>
      <c r="E3454" s="147"/>
      <c r="F3454" s="147"/>
      <c r="G3454" s="147"/>
      <c r="H3454" s="147"/>
      <c r="I3454" s="147"/>
      <c r="J3454" s="147"/>
      <c r="BE3454" s="151">
        <v>2750</v>
      </c>
      <c r="BF3454" s="164">
        <f t="shared" si="1142"/>
        <v>17.593599999999107</v>
      </c>
      <c r="BG3454" s="177">
        <f t="shared" si="1143"/>
        <v>1.3944533173463726E-2</v>
      </c>
      <c r="BH3454" s="178">
        <f t="shared" si="1144"/>
        <v>3.3380016356289108E-5</v>
      </c>
      <c r="BI3454" s="179">
        <f t="shared" si="1145"/>
        <v>3.3380016356289108E-5</v>
      </c>
      <c r="BJ3454" s="179" t="str">
        <f t="shared" si="1141"/>
        <v/>
      </c>
    </row>
    <row r="3455" spans="2:62" ht="20.100000000000001" customHeight="1" x14ac:dyDescent="0.25">
      <c r="B3455" s="147"/>
      <c r="C3455" s="147"/>
      <c r="D3455" s="147"/>
      <c r="E3455" s="147"/>
      <c r="F3455" s="147"/>
      <c r="G3455" s="147"/>
      <c r="H3455" s="147"/>
      <c r="I3455" s="147"/>
      <c r="J3455" s="147"/>
      <c r="BE3455" s="151">
        <v>2751</v>
      </c>
      <c r="BF3455" s="164">
        <f t="shared" si="1142"/>
        <v>17.599999999999106</v>
      </c>
      <c r="BG3455" s="177">
        <f t="shared" si="1143"/>
        <v>1.3911153157107437E-2</v>
      </c>
      <c r="BH3455" s="178">
        <f t="shared" si="1144"/>
        <v>3.3303633302865163E-5</v>
      </c>
      <c r="BI3455" s="179">
        <f t="shared" si="1145"/>
        <v>3.3303633302865163E-5</v>
      </c>
      <c r="BJ3455" s="179" t="str">
        <f t="shared" si="1141"/>
        <v/>
      </c>
    </row>
    <row r="3456" spans="2:62" ht="20.100000000000001" customHeight="1" x14ac:dyDescent="0.25">
      <c r="B3456" s="147"/>
      <c r="C3456" s="147"/>
      <c r="D3456" s="147"/>
      <c r="E3456" s="147"/>
      <c r="F3456" s="147"/>
      <c r="G3456" s="147"/>
      <c r="H3456" s="147"/>
      <c r="I3456" s="147"/>
      <c r="J3456" s="147"/>
      <c r="BE3456" s="151">
        <v>2752</v>
      </c>
      <c r="BF3456" s="164">
        <f t="shared" si="1142"/>
        <v>17.606399999999105</v>
      </c>
      <c r="BG3456" s="177">
        <f t="shared" si="1143"/>
        <v>1.3877849523804572E-2</v>
      </c>
      <c r="BH3456" s="178">
        <f t="shared" si="1144"/>
        <v>3.3227414055486335E-5</v>
      </c>
      <c r="BI3456" s="179">
        <f t="shared" si="1145"/>
        <v>3.3227414055486335E-5</v>
      </c>
      <c r="BJ3456" s="179" t="str">
        <f t="shared" si="1141"/>
        <v/>
      </c>
    </row>
    <row r="3457" spans="2:62" ht="20.100000000000001" customHeight="1" x14ac:dyDescent="0.25">
      <c r="B3457" s="147"/>
      <c r="C3457" s="147"/>
      <c r="D3457" s="147"/>
      <c r="E3457" s="147"/>
      <c r="F3457" s="147"/>
      <c r="G3457" s="147"/>
      <c r="H3457" s="147"/>
      <c r="I3457" s="147"/>
      <c r="J3457" s="147"/>
      <c r="BE3457" s="151">
        <v>2753</v>
      </c>
      <c r="BF3457" s="164">
        <f t="shared" si="1142"/>
        <v>17.612799999999105</v>
      </c>
      <c r="BG3457" s="177">
        <f t="shared" si="1143"/>
        <v>1.3844622109749086E-2</v>
      </c>
      <c r="BH3457" s="178">
        <f t="shared" si="1144"/>
        <v>3.3151358297570793E-5</v>
      </c>
      <c r="BI3457" s="179">
        <f t="shared" si="1145"/>
        <v>3.3151358297570793E-5</v>
      </c>
      <c r="BJ3457" s="179" t="str">
        <f t="shared" ref="BJ3457:BJ3520" si="1146">IF($BG3457&lt;(1-$BC$717),$BH3457,"")</f>
        <v/>
      </c>
    </row>
    <row r="3458" spans="2:62" ht="20.100000000000001" customHeight="1" x14ac:dyDescent="0.25">
      <c r="B3458" s="147"/>
      <c r="C3458" s="147"/>
      <c r="D3458" s="147"/>
      <c r="E3458" s="147"/>
      <c r="F3458" s="147"/>
      <c r="G3458" s="147"/>
      <c r="H3458" s="147"/>
      <c r="I3458" s="147"/>
      <c r="J3458" s="147"/>
      <c r="BE3458" s="151">
        <v>2754</v>
      </c>
      <c r="BF3458" s="164">
        <f t="shared" ref="BF3458:BF3521" si="1147">BF3457+$BI$702</f>
        <v>17.619199999999104</v>
      </c>
      <c r="BG3458" s="177">
        <f t="shared" ref="BG3458:BG3521" si="1148">_xlfn.CHISQ.DIST.RT(BF3458,7)</f>
        <v>1.3811470751451515E-2</v>
      </c>
      <c r="BH3458" s="178">
        <f t="shared" ref="BH3458:BH3521" si="1149">BG3458-BG3459</f>
        <v>3.3075465713003349E-5</v>
      </c>
      <c r="BI3458" s="179">
        <f t="shared" ref="BI3458:BI3521" si="1150">IF(BG3458&lt;(1-$BC$709),BH3458,"")</f>
        <v>3.3075465713003349E-5</v>
      </c>
      <c r="BJ3458" s="179" t="str">
        <f t="shared" si="1146"/>
        <v/>
      </c>
    </row>
    <row r="3459" spans="2:62" ht="20.100000000000001" customHeight="1" x14ac:dyDescent="0.25">
      <c r="B3459" s="147"/>
      <c r="C3459" s="147"/>
      <c r="D3459" s="147"/>
      <c r="E3459" s="147"/>
      <c r="F3459" s="147"/>
      <c r="G3459" s="147"/>
      <c r="H3459" s="147"/>
      <c r="I3459" s="147"/>
      <c r="J3459" s="147"/>
      <c r="BE3459" s="151">
        <v>2755</v>
      </c>
      <c r="BF3459" s="164">
        <f t="shared" si="1147"/>
        <v>17.625599999999103</v>
      </c>
      <c r="BG3459" s="177">
        <f t="shared" si="1148"/>
        <v>1.3778395285738512E-2</v>
      </c>
      <c r="BH3459" s="178">
        <f t="shared" si="1149"/>
        <v>3.2999735986111167E-5</v>
      </c>
      <c r="BI3459" s="179">
        <f t="shared" si="1150"/>
        <v>3.2999735986111167E-5</v>
      </c>
      <c r="BJ3459" s="179" t="str">
        <f t="shared" si="1146"/>
        <v/>
      </c>
    </row>
    <row r="3460" spans="2:62" ht="20.100000000000001" customHeight="1" x14ac:dyDescent="0.25">
      <c r="B3460" s="147"/>
      <c r="C3460" s="147"/>
      <c r="D3460" s="147"/>
      <c r="E3460" s="147"/>
      <c r="F3460" s="147"/>
      <c r="G3460" s="147"/>
      <c r="H3460" s="147"/>
      <c r="I3460" s="147"/>
      <c r="J3460" s="147"/>
      <c r="BE3460" s="151">
        <v>2756</v>
      </c>
      <c r="BF3460" s="164">
        <f t="shared" si="1147"/>
        <v>17.631999999999103</v>
      </c>
      <c r="BG3460" s="177">
        <f t="shared" si="1148"/>
        <v>1.37453955497524E-2</v>
      </c>
      <c r="BH3460" s="178">
        <f t="shared" si="1149"/>
        <v>3.2924168801873668E-5</v>
      </c>
      <c r="BI3460" s="179">
        <f t="shared" si="1150"/>
        <v>3.2924168801873668E-5</v>
      </c>
      <c r="BJ3460" s="179" t="str">
        <f t="shared" si="1146"/>
        <v/>
      </c>
    </row>
    <row r="3461" spans="2:62" ht="20.100000000000001" customHeight="1" x14ac:dyDescent="0.25">
      <c r="B3461" s="147"/>
      <c r="C3461" s="147"/>
      <c r="D3461" s="147"/>
      <c r="E3461" s="147"/>
      <c r="F3461" s="147"/>
      <c r="G3461" s="147"/>
      <c r="H3461" s="147"/>
      <c r="I3461" s="147"/>
      <c r="J3461" s="147"/>
      <c r="BE3461" s="151">
        <v>2757</v>
      </c>
      <c r="BF3461" s="164">
        <f t="shared" si="1147"/>
        <v>17.638399999999102</v>
      </c>
      <c r="BG3461" s="177">
        <f t="shared" si="1148"/>
        <v>1.3712471380950527E-2</v>
      </c>
      <c r="BH3461" s="178">
        <f t="shared" si="1149"/>
        <v>3.284876384560334E-5</v>
      </c>
      <c r="BI3461" s="179">
        <f t="shared" si="1150"/>
        <v>3.284876384560334E-5</v>
      </c>
      <c r="BJ3461" s="179" t="str">
        <f t="shared" si="1146"/>
        <v/>
      </c>
    </row>
    <row r="3462" spans="2:62" ht="20.100000000000001" customHeight="1" x14ac:dyDescent="0.25">
      <c r="B3462" s="147"/>
      <c r="C3462" s="147"/>
      <c r="D3462" s="147"/>
      <c r="E3462" s="147"/>
      <c r="F3462" s="147"/>
      <c r="G3462" s="147"/>
      <c r="H3462" s="147"/>
      <c r="I3462" s="147"/>
      <c r="J3462" s="147"/>
      <c r="BE3462" s="151">
        <v>2758</v>
      </c>
      <c r="BF3462" s="164">
        <f t="shared" si="1147"/>
        <v>17.644799999999101</v>
      </c>
      <c r="BG3462" s="177">
        <f t="shared" si="1148"/>
        <v>1.3679622617104923E-2</v>
      </c>
      <c r="BH3462" s="178">
        <f t="shared" si="1149"/>
        <v>3.2773520803251049E-5</v>
      </c>
      <c r="BI3462" s="179">
        <f t="shared" si="1150"/>
        <v>3.2773520803251049E-5</v>
      </c>
      <c r="BJ3462" s="179" t="str">
        <f t="shared" si="1146"/>
        <v/>
      </c>
    </row>
    <row r="3463" spans="2:62" ht="20.100000000000001" customHeight="1" x14ac:dyDescent="0.25">
      <c r="B3463" s="147"/>
      <c r="C3463" s="147"/>
      <c r="D3463" s="147"/>
      <c r="E3463" s="147"/>
      <c r="F3463" s="147"/>
      <c r="G3463" s="147"/>
      <c r="H3463" s="147"/>
      <c r="I3463" s="147"/>
      <c r="J3463" s="147"/>
      <c r="BE3463" s="151">
        <v>2759</v>
      </c>
      <c r="BF3463" s="164">
        <f t="shared" si="1147"/>
        <v>17.6511999999991</v>
      </c>
      <c r="BG3463" s="177">
        <f t="shared" si="1148"/>
        <v>1.3646849096301672E-2</v>
      </c>
      <c r="BH3463" s="178">
        <f t="shared" si="1149"/>
        <v>3.2698439361097259E-5</v>
      </c>
      <c r="BI3463" s="179">
        <f t="shared" si="1150"/>
        <v>3.2698439361097259E-5</v>
      </c>
      <c r="BJ3463" s="179" t="str">
        <f t="shared" si="1146"/>
        <v/>
      </c>
    </row>
    <row r="3464" spans="2:62" ht="20.100000000000001" customHeight="1" x14ac:dyDescent="0.25">
      <c r="B3464" s="147"/>
      <c r="C3464" s="147"/>
      <c r="D3464" s="147"/>
      <c r="E3464" s="147"/>
      <c r="F3464" s="147"/>
      <c r="G3464" s="147"/>
      <c r="H3464" s="147"/>
      <c r="I3464" s="147"/>
      <c r="J3464" s="147"/>
      <c r="BE3464" s="151">
        <v>2760</v>
      </c>
      <c r="BF3464" s="164">
        <f t="shared" si="1147"/>
        <v>17.6575999999991</v>
      </c>
      <c r="BG3464" s="177">
        <f t="shared" si="1148"/>
        <v>1.3614150656940575E-2</v>
      </c>
      <c r="BH3464" s="178">
        <f t="shared" si="1149"/>
        <v>3.2623519206140608E-5</v>
      </c>
      <c r="BI3464" s="179">
        <f t="shared" si="1150"/>
        <v>3.2623519206140608E-5</v>
      </c>
      <c r="BJ3464" s="179" t="str">
        <f t="shared" si="1146"/>
        <v/>
      </c>
    </row>
    <row r="3465" spans="2:62" ht="20.100000000000001" customHeight="1" x14ac:dyDescent="0.25">
      <c r="B3465" s="147"/>
      <c r="C3465" s="147"/>
      <c r="D3465" s="147"/>
      <c r="E3465" s="147"/>
      <c r="F3465" s="147"/>
      <c r="G3465" s="147"/>
      <c r="H3465" s="147"/>
      <c r="I3465" s="147"/>
      <c r="J3465" s="147"/>
      <c r="BE3465" s="151">
        <v>2761</v>
      </c>
      <c r="BF3465" s="164">
        <f t="shared" si="1147"/>
        <v>17.663999999999099</v>
      </c>
      <c r="BG3465" s="177">
        <f t="shared" si="1148"/>
        <v>1.3581527137734434E-2</v>
      </c>
      <c r="BH3465" s="178">
        <f t="shared" si="1149"/>
        <v>3.2548760025633006E-5</v>
      </c>
      <c r="BI3465" s="179">
        <f t="shared" si="1150"/>
        <v>3.2548760025633006E-5</v>
      </c>
      <c r="BJ3465" s="179" t="str">
        <f t="shared" si="1146"/>
        <v/>
      </c>
    </row>
    <row r="3466" spans="2:62" ht="20.100000000000001" customHeight="1" x14ac:dyDescent="0.25">
      <c r="B3466" s="147"/>
      <c r="C3466" s="147"/>
      <c r="D3466" s="147"/>
      <c r="E3466" s="147"/>
      <c r="F3466" s="147"/>
      <c r="G3466" s="147"/>
      <c r="H3466" s="147"/>
      <c r="I3466" s="147"/>
      <c r="J3466" s="147"/>
      <c r="BE3466" s="151">
        <v>2762</v>
      </c>
      <c r="BF3466" s="164">
        <f t="shared" si="1147"/>
        <v>17.670399999999098</v>
      </c>
      <c r="BG3466" s="177">
        <f t="shared" si="1148"/>
        <v>1.3548978377708801E-2</v>
      </c>
      <c r="BH3466" s="178">
        <f t="shared" si="1149"/>
        <v>3.2474161507563618E-5</v>
      </c>
      <c r="BI3466" s="179">
        <f t="shared" si="1150"/>
        <v>3.2474161507563618E-5</v>
      </c>
      <c r="BJ3466" s="179" t="str">
        <f t="shared" si="1146"/>
        <v/>
      </c>
    </row>
    <row r="3467" spans="2:62" ht="20.100000000000001" customHeight="1" x14ac:dyDescent="0.25">
      <c r="B3467" s="147"/>
      <c r="C3467" s="147"/>
      <c r="D3467" s="147"/>
      <c r="E3467" s="147"/>
      <c r="F3467" s="147"/>
      <c r="G3467" s="147"/>
      <c r="H3467" s="147"/>
      <c r="I3467" s="147"/>
      <c r="J3467" s="147"/>
      <c r="BE3467" s="151">
        <v>2763</v>
      </c>
      <c r="BF3467" s="164">
        <f t="shared" si="1147"/>
        <v>17.676799999999098</v>
      </c>
      <c r="BG3467" s="177">
        <f t="shared" si="1148"/>
        <v>1.3516504216201238E-2</v>
      </c>
      <c r="BH3467" s="178">
        <f t="shared" si="1149"/>
        <v>3.2399723340190492E-5</v>
      </c>
      <c r="BI3467" s="179">
        <f t="shared" si="1150"/>
        <v>3.2399723340190492E-5</v>
      </c>
      <c r="BJ3467" s="179" t="str">
        <f t="shared" si="1146"/>
        <v/>
      </c>
    </row>
    <row r="3468" spans="2:62" ht="20.100000000000001" customHeight="1" x14ac:dyDescent="0.25">
      <c r="B3468" s="147"/>
      <c r="C3468" s="147"/>
      <c r="D3468" s="147"/>
      <c r="E3468" s="147"/>
      <c r="F3468" s="147"/>
      <c r="G3468" s="147"/>
      <c r="H3468" s="147"/>
      <c r="I3468" s="147"/>
      <c r="J3468" s="147"/>
      <c r="BE3468" s="151">
        <v>2764</v>
      </c>
      <c r="BF3468" s="164">
        <f t="shared" si="1147"/>
        <v>17.683199999999097</v>
      </c>
      <c r="BG3468" s="177">
        <f t="shared" si="1148"/>
        <v>1.3484104492861047E-2</v>
      </c>
      <c r="BH3468" s="178">
        <f t="shared" si="1149"/>
        <v>3.2325445212436077E-5</v>
      </c>
      <c r="BI3468" s="179">
        <f t="shared" si="1150"/>
        <v>3.2325445212436077E-5</v>
      </c>
      <c r="BJ3468" s="179" t="str">
        <f t="shared" si="1146"/>
        <v/>
      </c>
    </row>
    <row r="3469" spans="2:62" ht="20.100000000000001" customHeight="1" x14ac:dyDescent="0.25">
      <c r="B3469" s="147"/>
      <c r="C3469" s="147"/>
      <c r="D3469" s="147"/>
      <c r="E3469" s="147"/>
      <c r="F3469" s="147"/>
      <c r="G3469" s="147"/>
      <c r="H3469" s="147"/>
      <c r="I3469" s="147"/>
      <c r="J3469" s="147"/>
      <c r="BE3469" s="151">
        <v>2765</v>
      </c>
      <c r="BF3469" s="164">
        <f t="shared" si="1147"/>
        <v>17.689599999999096</v>
      </c>
      <c r="BG3469" s="177">
        <f t="shared" si="1148"/>
        <v>1.3451779047648611E-2</v>
      </c>
      <c r="BH3469" s="178">
        <f t="shared" si="1149"/>
        <v>3.2251326813635683E-5</v>
      </c>
      <c r="BI3469" s="179">
        <f t="shared" si="1150"/>
        <v>3.2251326813635683E-5</v>
      </c>
      <c r="BJ3469" s="179" t="str">
        <f t="shared" si="1146"/>
        <v/>
      </c>
    </row>
    <row r="3470" spans="2:62" ht="20.100000000000001" customHeight="1" x14ac:dyDescent="0.25">
      <c r="B3470" s="147"/>
      <c r="C3470" s="147"/>
      <c r="D3470" s="147"/>
      <c r="E3470" s="147"/>
      <c r="F3470" s="147"/>
      <c r="G3470" s="147"/>
      <c r="H3470" s="147"/>
      <c r="I3470" s="147"/>
      <c r="J3470" s="147"/>
      <c r="BE3470" s="151">
        <v>2766</v>
      </c>
      <c r="BF3470" s="164">
        <f t="shared" si="1147"/>
        <v>17.695999999999096</v>
      </c>
      <c r="BG3470" s="177">
        <f t="shared" si="1148"/>
        <v>1.3419527720834976E-2</v>
      </c>
      <c r="BH3470" s="178">
        <f t="shared" si="1149"/>
        <v>3.2177367833646775E-5</v>
      </c>
      <c r="BI3470" s="179">
        <f t="shared" si="1150"/>
        <v>3.2177367833646775E-5</v>
      </c>
      <c r="BJ3470" s="179" t="str">
        <f t="shared" si="1146"/>
        <v/>
      </c>
    </row>
    <row r="3471" spans="2:62" ht="20.100000000000001" customHeight="1" x14ac:dyDescent="0.25">
      <c r="B3471" s="147"/>
      <c r="C3471" s="147"/>
      <c r="D3471" s="147"/>
      <c r="E3471" s="147"/>
      <c r="F3471" s="147"/>
      <c r="G3471" s="147"/>
      <c r="H3471" s="147"/>
      <c r="I3471" s="147"/>
      <c r="J3471" s="147"/>
      <c r="BE3471" s="151">
        <v>2767</v>
      </c>
      <c r="BF3471" s="164">
        <f t="shared" si="1147"/>
        <v>17.702399999999095</v>
      </c>
      <c r="BG3471" s="177">
        <f t="shared" si="1148"/>
        <v>1.3387350353001329E-2</v>
      </c>
      <c r="BH3471" s="178">
        <f t="shared" si="1149"/>
        <v>3.2103567962821211E-5</v>
      </c>
      <c r="BI3471" s="179">
        <f t="shared" si="1150"/>
        <v>3.2103567962821211E-5</v>
      </c>
      <c r="BJ3471" s="179" t="str">
        <f t="shared" si="1146"/>
        <v/>
      </c>
    </row>
    <row r="3472" spans="2:62" ht="20.100000000000001" customHeight="1" x14ac:dyDescent="0.25">
      <c r="B3472" s="147"/>
      <c r="C3472" s="147"/>
      <c r="D3472" s="147"/>
      <c r="E3472" s="147"/>
      <c r="F3472" s="147"/>
      <c r="G3472" s="147"/>
      <c r="H3472" s="147"/>
      <c r="I3472" s="147"/>
      <c r="J3472" s="147"/>
      <c r="BE3472" s="151">
        <v>2768</v>
      </c>
      <c r="BF3472" s="164">
        <f t="shared" si="1147"/>
        <v>17.708799999999094</v>
      </c>
      <c r="BG3472" s="177">
        <f t="shared" si="1148"/>
        <v>1.3355246785038508E-2</v>
      </c>
      <c r="BH3472" s="178">
        <f t="shared" si="1149"/>
        <v>3.2029926891998309E-5</v>
      </c>
      <c r="BI3472" s="179">
        <f t="shared" si="1150"/>
        <v>3.2029926891998309E-5</v>
      </c>
      <c r="BJ3472" s="179" t="str">
        <f t="shared" si="1146"/>
        <v/>
      </c>
    </row>
    <row r="3473" spans="2:62" ht="20.100000000000001" customHeight="1" x14ac:dyDescent="0.25">
      <c r="B3473" s="147"/>
      <c r="C3473" s="147"/>
      <c r="D3473" s="147"/>
      <c r="E3473" s="147"/>
      <c r="F3473" s="147"/>
      <c r="G3473" s="147"/>
      <c r="H3473" s="147"/>
      <c r="I3473" s="147"/>
      <c r="J3473" s="147"/>
      <c r="BE3473" s="151">
        <v>2769</v>
      </c>
      <c r="BF3473" s="164">
        <f t="shared" si="1147"/>
        <v>17.715199999999093</v>
      </c>
      <c r="BG3473" s="177">
        <f t="shared" si="1148"/>
        <v>1.3323216858146509E-2</v>
      </c>
      <c r="BH3473" s="178">
        <f t="shared" si="1149"/>
        <v>3.1956444312459739E-5</v>
      </c>
      <c r="BI3473" s="179">
        <f t="shared" si="1150"/>
        <v>3.1956444312459739E-5</v>
      </c>
      <c r="BJ3473" s="179" t="str">
        <f t="shared" si="1146"/>
        <v/>
      </c>
    </row>
    <row r="3474" spans="2:62" ht="20.100000000000001" customHeight="1" x14ac:dyDescent="0.25">
      <c r="B3474" s="147"/>
      <c r="C3474" s="147"/>
      <c r="D3474" s="147"/>
      <c r="E3474" s="147"/>
      <c r="F3474" s="147"/>
      <c r="G3474" s="147"/>
      <c r="H3474" s="147"/>
      <c r="I3474" s="147"/>
      <c r="J3474" s="147"/>
      <c r="BE3474" s="151">
        <v>2770</v>
      </c>
      <c r="BF3474" s="164">
        <f t="shared" si="1147"/>
        <v>17.721599999999093</v>
      </c>
      <c r="BG3474" s="177">
        <f t="shared" si="1148"/>
        <v>1.329126041383405E-2</v>
      </c>
      <c r="BH3474" s="178">
        <f t="shared" si="1149"/>
        <v>3.1883119916115144E-5</v>
      </c>
      <c r="BI3474" s="179">
        <f t="shared" si="1150"/>
        <v>3.1883119916115144E-5</v>
      </c>
      <c r="BJ3474" s="179" t="str">
        <f t="shared" si="1146"/>
        <v/>
      </c>
    </row>
    <row r="3475" spans="2:62" ht="20.100000000000001" customHeight="1" x14ac:dyDescent="0.25">
      <c r="B3475" s="147"/>
      <c r="C3475" s="147"/>
      <c r="D3475" s="147"/>
      <c r="E3475" s="147"/>
      <c r="F3475" s="147"/>
      <c r="G3475" s="147"/>
      <c r="H3475" s="147"/>
      <c r="I3475" s="147"/>
      <c r="J3475" s="147"/>
      <c r="BE3475" s="151">
        <v>2771</v>
      </c>
      <c r="BF3475" s="164">
        <f t="shared" si="1147"/>
        <v>17.727999999999092</v>
      </c>
      <c r="BG3475" s="177">
        <f t="shared" si="1148"/>
        <v>1.3259377293917934E-2</v>
      </c>
      <c r="BH3475" s="178">
        <f t="shared" si="1149"/>
        <v>3.1809953395193352E-5</v>
      </c>
      <c r="BI3475" s="179">
        <f t="shared" si="1150"/>
        <v>3.1809953395193352E-5</v>
      </c>
      <c r="BJ3475" s="179" t="str">
        <f t="shared" si="1146"/>
        <v/>
      </c>
    </row>
    <row r="3476" spans="2:62" ht="20.100000000000001" customHeight="1" x14ac:dyDescent="0.25">
      <c r="B3476" s="147"/>
      <c r="C3476" s="147"/>
      <c r="D3476" s="147"/>
      <c r="E3476" s="147"/>
      <c r="F3476" s="147"/>
      <c r="G3476" s="147"/>
      <c r="H3476" s="147"/>
      <c r="I3476" s="147"/>
      <c r="J3476" s="147"/>
      <c r="BE3476" s="151">
        <v>2772</v>
      </c>
      <c r="BF3476" s="164">
        <f t="shared" si="1147"/>
        <v>17.734399999999091</v>
      </c>
      <c r="BG3476" s="177">
        <f t="shared" si="1148"/>
        <v>1.3227567340522741E-2</v>
      </c>
      <c r="BH3476" s="178">
        <f t="shared" si="1149"/>
        <v>3.1736944442571982E-5</v>
      </c>
      <c r="BI3476" s="179">
        <f t="shared" si="1150"/>
        <v>3.1736944442571982E-5</v>
      </c>
      <c r="BJ3476" s="179" t="str">
        <f t="shared" si="1146"/>
        <v/>
      </c>
    </row>
    <row r="3477" spans="2:62" ht="20.100000000000001" customHeight="1" x14ac:dyDescent="0.25">
      <c r="B3477" s="147"/>
      <c r="C3477" s="147"/>
      <c r="D3477" s="147"/>
      <c r="E3477" s="147"/>
      <c r="F3477" s="147"/>
      <c r="G3477" s="147"/>
      <c r="H3477" s="147"/>
      <c r="I3477" s="147"/>
      <c r="J3477" s="147"/>
      <c r="BE3477" s="151">
        <v>2773</v>
      </c>
      <c r="BF3477" s="164">
        <f t="shared" si="1147"/>
        <v>17.740799999999091</v>
      </c>
      <c r="BG3477" s="177">
        <f t="shared" si="1148"/>
        <v>1.3195830396080169E-2</v>
      </c>
      <c r="BH3477" s="178">
        <f t="shared" si="1149"/>
        <v>3.1664092751527637E-5</v>
      </c>
      <c r="BI3477" s="179">
        <f t="shared" si="1150"/>
        <v>3.1664092751527637E-5</v>
      </c>
      <c r="BJ3477" s="179" t="str">
        <f t="shared" si="1146"/>
        <v/>
      </c>
    </row>
    <row r="3478" spans="2:62" ht="20.100000000000001" customHeight="1" x14ac:dyDescent="0.25">
      <c r="B3478" s="147"/>
      <c r="C3478" s="147"/>
      <c r="D3478" s="147"/>
      <c r="E3478" s="147"/>
      <c r="F3478" s="147"/>
      <c r="G3478" s="147"/>
      <c r="H3478" s="147"/>
      <c r="I3478" s="147"/>
      <c r="J3478" s="147"/>
      <c r="BE3478" s="151">
        <v>2774</v>
      </c>
      <c r="BF3478" s="164">
        <f t="shared" si="1147"/>
        <v>17.74719999999909</v>
      </c>
      <c r="BG3478" s="177">
        <f t="shared" si="1148"/>
        <v>1.3164166303328641E-2</v>
      </c>
      <c r="BH3478" s="178">
        <f t="shared" si="1149"/>
        <v>3.1591398015846928E-5</v>
      </c>
      <c r="BI3478" s="179">
        <f t="shared" si="1150"/>
        <v>3.1591398015846928E-5</v>
      </c>
      <c r="BJ3478" s="179" t="str">
        <f t="shared" si="1146"/>
        <v/>
      </c>
    </row>
    <row r="3479" spans="2:62" ht="20.100000000000001" customHeight="1" x14ac:dyDescent="0.25">
      <c r="B3479" s="147"/>
      <c r="C3479" s="147"/>
      <c r="D3479" s="147"/>
      <c r="E3479" s="147"/>
      <c r="F3479" s="147"/>
      <c r="G3479" s="147"/>
      <c r="H3479" s="147"/>
      <c r="I3479" s="147"/>
      <c r="J3479" s="147"/>
      <c r="BE3479" s="151">
        <v>2775</v>
      </c>
      <c r="BF3479" s="164">
        <f t="shared" si="1147"/>
        <v>17.753599999999089</v>
      </c>
      <c r="BG3479" s="177">
        <f t="shared" si="1148"/>
        <v>1.3132574905312795E-2</v>
      </c>
      <c r="BH3479" s="178">
        <f t="shared" si="1149"/>
        <v>3.1518859929796986E-5</v>
      </c>
      <c r="BI3479" s="179">
        <f t="shared" si="1150"/>
        <v>3.1518859929796986E-5</v>
      </c>
      <c r="BJ3479" s="179" t="str">
        <f t="shared" si="1146"/>
        <v/>
      </c>
    </row>
    <row r="3480" spans="2:62" ht="20.100000000000001" customHeight="1" x14ac:dyDescent="0.25">
      <c r="B3480" s="147"/>
      <c r="C3480" s="147"/>
      <c r="D3480" s="147"/>
      <c r="E3480" s="147"/>
      <c r="F3480" s="147"/>
      <c r="G3480" s="147"/>
      <c r="H3480" s="147"/>
      <c r="I3480" s="147"/>
      <c r="J3480" s="147"/>
      <c r="BE3480" s="151">
        <v>2776</v>
      </c>
      <c r="BF3480" s="164">
        <f t="shared" si="1147"/>
        <v>17.759999999999089</v>
      </c>
      <c r="BG3480" s="177">
        <f t="shared" si="1148"/>
        <v>1.3101056045382998E-2</v>
      </c>
      <c r="BH3480" s="178">
        <f t="shared" si="1149"/>
        <v>3.1446478188186175E-5</v>
      </c>
      <c r="BI3480" s="179">
        <f t="shared" si="1150"/>
        <v>3.1446478188186175E-5</v>
      </c>
      <c r="BJ3480" s="179" t="str">
        <f t="shared" si="1146"/>
        <v/>
      </c>
    </row>
    <row r="3481" spans="2:62" ht="20.100000000000001" customHeight="1" x14ac:dyDescent="0.25">
      <c r="B3481" s="147"/>
      <c r="C3481" s="147"/>
      <c r="D3481" s="147"/>
      <c r="E3481" s="147"/>
      <c r="F3481" s="147"/>
      <c r="G3481" s="147"/>
      <c r="H3481" s="147"/>
      <c r="I3481" s="147"/>
      <c r="J3481" s="147"/>
      <c r="BE3481" s="151">
        <v>2777</v>
      </c>
      <c r="BF3481" s="164">
        <f t="shared" si="1147"/>
        <v>17.766399999999088</v>
      </c>
      <c r="BG3481" s="177">
        <f t="shared" si="1148"/>
        <v>1.3069609567194811E-2</v>
      </c>
      <c r="BH3481" s="178">
        <f t="shared" si="1149"/>
        <v>3.1374252486244397E-5</v>
      </c>
      <c r="BI3481" s="179">
        <f t="shared" si="1150"/>
        <v>3.1374252486244397E-5</v>
      </c>
      <c r="BJ3481" s="179" t="str">
        <f t="shared" si="1146"/>
        <v/>
      </c>
    </row>
    <row r="3482" spans="2:62" ht="20.100000000000001" customHeight="1" x14ac:dyDescent="0.25">
      <c r="B3482" s="147"/>
      <c r="C3482" s="147"/>
      <c r="D3482" s="147"/>
      <c r="E3482" s="147"/>
      <c r="F3482" s="147"/>
      <c r="G3482" s="147"/>
      <c r="H3482" s="147"/>
      <c r="I3482" s="147"/>
      <c r="J3482" s="147"/>
      <c r="BE3482" s="151">
        <v>2778</v>
      </c>
      <c r="BF3482" s="164">
        <f t="shared" si="1147"/>
        <v>17.772799999999087</v>
      </c>
      <c r="BG3482" s="177">
        <f t="shared" si="1148"/>
        <v>1.3038235314708567E-2</v>
      </c>
      <c r="BH3482" s="178">
        <f t="shared" si="1149"/>
        <v>3.130218251976187E-5</v>
      </c>
      <c r="BI3482" s="179">
        <f t="shared" si="1150"/>
        <v>3.130218251976187E-5</v>
      </c>
      <c r="BJ3482" s="179" t="str">
        <f t="shared" si="1146"/>
        <v/>
      </c>
    </row>
    <row r="3483" spans="2:62" ht="20.100000000000001" customHeight="1" x14ac:dyDescent="0.25">
      <c r="B3483" s="147"/>
      <c r="C3483" s="147"/>
      <c r="D3483" s="147"/>
      <c r="E3483" s="147"/>
      <c r="F3483" s="147"/>
      <c r="G3483" s="147"/>
      <c r="H3483" s="147"/>
      <c r="I3483" s="147"/>
      <c r="J3483" s="147"/>
      <c r="BE3483" s="151">
        <v>2779</v>
      </c>
      <c r="BF3483" s="164">
        <f t="shared" si="1147"/>
        <v>17.779199999999086</v>
      </c>
      <c r="BG3483" s="177">
        <f t="shared" si="1148"/>
        <v>1.3006933132188805E-2</v>
      </c>
      <c r="BH3483" s="178">
        <f t="shared" si="1149"/>
        <v>3.1230267984952084E-5</v>
      </c>
      <c r="BI3483" s="179">
        <f t="shared" si="1150"/>
        <v>3.1230267984952084E-5</v>
      </c>
      <c r="BJ3483" s="179" t="str">
        <f t="shared" si="1146"/>
        <v/>
      </c>
    </row>
    <row r="3484" spans="2:62" ht="20.100000000000001" customHeight="1" x14ac:dyDescent="0.25">
      <c r="B3484" s="147"/>
      <c r="C3484" s="147"/>
      <c r="D3484" s="147"/>
      <c r="E3484" s="147"/>
      <c r="F3484" s="147"/>
      <c r="G3484" s="147"/>
      <c r="H3484" s="147"/>
      <c r="I3484" s="147"/>
      <c r="J3484" s="147"/>
      <c r="BE3484" s="151">
        <v>2780</v>
      </c>
      <c r="BF3484" s="164">
        <f t="shared" si="1147"/>
        <v>17.785599999999086</v>
      </c>
      <c r="BG3484" s="177">
        <f t="shared" si="1148"/>
        <v>1.2975702864203853E-2</v>
      </c>
      <c r="BH3484" s="178">
        <f t="shared" si="1149"/>
        <v>3.1158508578538538E-5</v>
      </c>
      <c r="BI3484" s="179">
        <f t="shared" si="1150"/>
        <v>3.1158508578538538E-5</v>
      </c>
      <c r="BJ3484" s="179" t="str">
        <f t="shared" si="1146"/>
        <v/>
      </c>
    </row>
    <row r="3485" spans="2:62" ht="20.100000000000001" customHeight="1" x14ac:dyDescent="0.25">
      <c r="B3485" s="147"/>
      <c r="C3485" s="147"/>
      <c r="D3485" s="147"/>
      <c r="E3485" s="147"/>
      <c r="F3485" s="147"/>
      <c r="G3485" s="147"/>
      <c r="H3485" s="147"/>
      <c r="I3485" s="147"/>
      <c r="J3485" s="147"/>
      <c r="BE3485" s="151">
        <v>2781</v>
      </c>
      <c r="BF3485" s="164">
        <f t="shared" si="1147"/>
        <v>17.791999999999085</v>
      </c>
      <c r="BG3485" s="177">
        <f t="shared" si="1148"/>
        <v>1.2944544355625314E-2</v>
      </c>
      <c r="BH3485" s="178">
        <f t="shared" si="1149"/>
        <v>3.1086903997756474E-5</v>
      </c>
      <c r="BI3485" s="179">
        <f t="shared" si="1150"/>
        <v>3.1086903997756474E-5</v>
      </c>
      <c r="BJ3485" s="179" t="str">
        <f t="shared" si="1146"/>
        <v/>
      </c>
    </row>
    <row r="3486" spans="2:62" ht="20.100000000000001" customHeight="1" x14ac:dyDescent="0.25">
      <c r="B3486" s="147"/>
      <c r="C3486" s="147"/>
      <c r="D3486" s="147"/>
      <c r="E3486" s="147"/>
      <c r="F3486" s="147"/>
      <c r="G3486" s="147"/>
      <c r="H3486" s="147"/>
      <c r="I3486" s="147"/>
      <c r="J3486" s="147"/>
      <c r="BE3486" s="151">
        <v>2782</v>
      </c>
      <c r="BF3486" s="164">
        <f t="shared" si="1147"/>
        <v>17.798399999999084</v>
      </c>
      <c r="BG3486" s="177">
        <f t="shared" si="1148"/>
        <v>1.2913457451627558E-2</v>
      </c>
      <c r="BH3486" s="178">
        <f t="shared" si="1149"/>
        <v>3.1015453940323387E-5</v>
      </c>
      <c r="BI3486" s="179">
        <f t="shared" si="1150"/>
        <v>3.1015453940323387E-5</v>
      </c>
      <c r="BJ3486" s="179" t="str">
        <f t="shared" si="1146"/>
        <v/>
      </c>
    </row>
    <row r="3487" spans="2:62" ht="20.100000000000001" customHeight="1" x14ac:dyDescent="0.25">
      <c r="B3487" s="147"/>
      <c r="C3487" s="147"/>
      <c r="D3487" s="147"/>
      <c r="E3487" s="147"/>
      <c r="F3487" s="147"/>
      <c r="G3487" s="147"/>
      <c r="H3487" s="147"/>
      <c r="I3487" s="147"/>
      <c r="J3487" s="147"/>
      <c r="BE3487" s="151">
        <v>2783</v>
      </c>
      <c r="BF3487" s="164">
        <f t="shared" si="1147"/>
        <v>17.804799999999084</v>
      </c>
      <c r="BG3487" s="177">
        <f t="shared" si="1148"/>
        <v>1.2882441997687235E-2</v>
      </c>
      <c r="BH3487" s="178">
        <f t="shared" si="1149"/>
        <v>3.094415810438178E-5</v>
      </c>
      <c r="BI3487" s="179">
        <f t="shared" si="1150"/>
        <v>3.094415810438178E-5</v>
      </c>
      <c r="BJ3487" s="179" t="str">
        <f t="shared" si="1146"/>
        <v/>
      </c>
    </row>
    <row r="3488" spans="2:62" ht="20.100000000000001" customHeight="1" x14ac:dyDescent="0.25">
      <c r="B3488" s="147"/>
      <c r="C3488" s="147"/>
      <c r="D3488" s="147"/>
      <c r="E3488" s="147"/>
      <c r="F3488" s="147"/>
      <c r="G3488" s="147"/>
      <c r="H3488" s="147"/>
      <c r="I3488" s="147"/>
      <c r="J3488" s="147"/>
      <c r="BE3488" s="151">
        <v>2784</v>
      </c>
      <c r="BF3488" s="164">
        <f t="shared" si="1147"/>
        <v>17.811199999999083</v>
      </c>
      <c r="BG3488" s="177">
        <f t="shared" si="1148"/>
        <v>1.2851497839582853E-2</v>
      </c>
      <c r="BH3488" s="178">
        <f t="shared" si="1149"/>
        <v>3.087301618868131E-5</v>
      </c>
      <c r="BI3488" s="179">
        <f t="shared" si="1150"/>
        <v>3.087301618868131E-5</v>
      </c>
      <c r="BJ3488" s="179" t="str">
        <f t="shared" si="1146"/>
        <v/>
      </c>
    </row>
    <row r="3489" spans="2:62" ht="20.100000000000001" customHeight="1" x14ac:dyDescent="0.25">
      <c r="B3489" s="147"/>
      <c r="C3489" s="147"/>
      <c r="D3489" s="147"/>
      <c r="E3489" s="147"/>
      <c r="F3489" s="147"/>
      <c r="G3489" s="147"/>
      <c r="H3489" s="147"/>
      <c r="I3489" s="147"/>
      <c r="J3489" s="147"/>
      <c r="BE3489" s="151">
        <v>2785</v>
      </c>
      <c r="BF3489" s="164">
        <f t="shared" si="1147"/>
        <v>17.817599999999082</v>
      </c>
      <c r="BG3489" s="177">
        <f t="shared" si="1148"/>
        <v>1.2820624823394172E-2</v>
      </c>
      <c r="BH3489" s="178">
        <f t="shared" si="1149"/>
        <v>3.0802027892344597E-5</v>
      </c>
      <c r="BI3489" s="179">
        <f t="shared" si="1150"/>
        <v>3.0802027892344597E-5</v>
      </c>
      <c r="BJ3489" s="179" t="str">
        <f t="shared" si="1146"/>
        <v/>
      </c>
    </row>
    <row r="3490" spans="2:62" ht="20.100000000000001" customHeight="1" x14ac:dyDescent="0.25">
      <c r="B3490" s="147"/>
      <c r="C3490" s="147"/>
      <c r="D3490" s="147"/>
      <c r="E3490" s="147"/>
      <c r="F3490" s="147"/>
      <c r="G3490" s="147"/>
      <c r="H3490" s="147"/>
      <c r="I3490" s="147"/>
      <c r="J3490" s="147"/>
      <c r="BE3490" s="151">
        <v>2786</v>
      </c>
      <c r="BF3490" s="164">
        <f t="shared" si="1147"/>
        <v>17.823999999999081</v>
      </c>
      <c r="BG3490" s="177">
        <f t="shared" si="1148"/>
        <v>1.2789822795501827E-2</v>
      </c>
      <c r="BH3490" s="178">
        <f t="shared" si="1149"/>
        <v>3.0731192915033761E-5</v>
      </c>
      <c r="BI3490" s="179">
        <f t="shared" si="1150"/>
        <v>3.0731192915033761E-5</v>
      </c>
      <c r="BJ3490" s="179" t="str">
        <f t="shared" si="1146"/>
        <v/>
      </c>
    </row>
    <row r="3491" spans="2:62" ht="20.100000000000001" customHeight="1" x14ac:dyDescent="0.25">
      <c r="B3491" s="147"/>
      <c r="C3491" s="147"/>
      <c r="D3491" s="147"/>
      <c r="E3491" s="147"/>
      <c r="F3491" s="147"/>
      <c r="G3491" s="147"/>
      <c r="H3491" s="147"/>
      <c r="I3491" s="147"/>
      <c r="J3491" s="147"/>
      <c r="BE3491" s="151">
        <v>2787</v>
      </c>
      <c r="BF3491" s="164">
        <f t="shared" si="1147"/>
        <v>17.830399999999081</v>
      </c>
      <c r="BG3491" s="177">
        <f t="shared" si="1148"/>
        <v>1.2759091602586793E-2</v>
      </c>
      <c r="BH3491" s="178">
        <f t="shared" si="1149"/>
        <v>3.06605109568793E-5</v>
      </c>
      <c r="BI3491" s="179">
        <f t="shared" si="1150"/>
        <v>3.06605109568793E-5</v>
      </c>
      <c r="BJ3491" s="179" t="str">
        <f t="shared" si="1146"/>
        <v/>
      </c>
    </row>
    <row r="3492" spans="2:62" ht="20.100000000000001" customHeight="1" x14ac:dyDescent="0.25">
      <c r="B3492" s="147"/>
      <c r="C3492" s="147"/>
      <c r="D3492" s="147"/>
      <c r="E3492" s="147"/>
      <c r="F3492" s="147"/>
      <c r="G3492" s="147"/>
      <c r="H3492" s="147"/>
      <c r="I3492" s="147"/>
      <c r="J3492" s="147"/>
      <c r="BE3492" s="151">
        <v>2788</v>
      </c>
      <c r="BF3492" s="164">
        <f t="shared" si="1147"/>
        <v>17.83679999999908</v>
      </c>
      <c r="BG3492" s="177">
        <f t="shared" si="1148"/>
        <v>1.2728431091629914E-2</v>
      </c>
      <c r="BH3492" s="178">
        <f t="shared" si="1149"/>
        <v>3.0589981718518247E-5</v>
      </c>
      <c r="BI3492" s="179">
        <f t="shared" si="1150"/>
        <v>3.0589981718518247E-5</v>
      </c>
      <c r="BJ3492" s="179" t="str">
        <f t="shared" si="1146"/>
        <v/>
      </c>
    </row>
    <row r="3493" spans="2:62" ht="20.100000000000001" customHeight="1" x14ac:dyDescent="0.25">
      <c r="B3493" s="147"/>
      <c r="C3493" s="147"/>
      <c r="D3493" s="147"/>
      <c r="E3493" s="147"/>
      <c r="F3493" s="147"/>
      <c r="G3493" s="147"/>
      <c r="H3493" s="147"/>
      <c r="I3493" s="147"/>
      <c r="J3493" s="147"/>
      <c r="BE3493" s="151">
        <v>2789</v>
      </c>
      <c r="BF3493" s="164">
        <f t="shared" si="1147"/>
        <v>17.843199999999079</v>
      </c>
      <c r="BG3493" s="177">
        <f t="shared" si="1148"/>
        <v>1.2697841109911396E-2</v>
      </c>
      <c r="BH3493" s="178">
        <f t="shared" si="1149"/>
        <v>3.0519604901068156E-5</v>
      </c>
      <c r="BI3493" s="179">
        <f t="shared" si="1150"/>
        <v>3.0519604901068156E-5</v>
      </c>
      <c r="BJ3493" s="179" t="str">
        <f t="shared" si="1146"/>
        <v/>
      </c>
    </row>
    <row r="3494" spans="2:62" ht="20.100000000000001" customHeight="1" x14ac:dyDescent="0.25">
      <c r="B3494" s="147"/>
      <c r="C3494" s="147"/>
      <c r="D3494" s="147"/>
      <c r="E3494" s="147"/>
      <c r="F3494" s="147"/>
      <c r="G3494" s="147"/>
      <c r="H3494" s="147"/>
      <c r="I3494" s="147"/>
      <c r="J3494" s="147"/>
      <c r="BE3494" s="151">
        <v>2790</v>
      </c>
      <c r="BF3494" s="164">
        <f t="shared" si="1147"/>
        <v>17.849599999999079</v>
      </c>
      <c r="BG3494" s="177">
        <f t="shared" si="1148"/>
        <v>1.2667321505010327E-2</v>
      </c>
      <c r="BH3494" s="178">
        <f t="shared" si="1149"/>
        <v>3.0449380206080262E-5</v>
      </c>
      <c r="BI3494" s="179">
        <f t="shared" si="1150"/>
        <v>3.0449380206080262E-5</v>
      </c>
      <c r="BJ3494" s="179" t="str">
        <f t="shared" si="1146"/>
        <v/>
      </c>
    </row>
    <row r="3495" spans="2:62" ht="20.100000000000001" customHeight="1" x14ac:dyDescent="0.25">
      <c r="B3495" s="147"/>
      <c r="C3495" s="147"/>
      <c r="D3495" s="147"/>
      <c r="E3495" s="147"/>
      <c r="F3495" s="147"/>
      <c r="G3495" s="147"/>
      <c r="H3495" s="147"/>
      <c r="I3495" s="147"/>
      <c r="J3495" s="147"/>
      <c r="BE3495" s="151">
        <v>2791</v>
      </c>
      <c r="BF3495" s="164">
        <f t="shared" si="1147"/>
        <v>17.855999999999078</v>
      </c>
      <c r="BG3495" s="177">
        <f t="shared" si="1148"/>
        <v>1.2636872124804247E-2</v>
      </c>
      <c r="BH3495" s="178">
        <f t="shared" si="1149"/>
        <v>3.0379307335707748E-5</v>
      </c>
      <c r="BI3495" s="179">
        <f t="shared" si="1150"/>
        <v>3.0379307335707748E-5</v>
      </c>
      <c r="BJ3495" s="179" t="str">
        <f t="shared" si="1146"/>
        <v/>
      </c>
    </row>
    <row r="3496" spans="2:62" ht="20.100000000000001" customHeight="1" x14ac:dyDescent="0.25">
      <c r="B3496" s="147"/>
      <c r="C3496" s="147"/>
      <c r="D3496" s="147"/>
      <c r="E3496" s="147"/>
      <c r="F3496" s="147"/>
      <c r="G3496" s="147"/>
      <c r="H3496" s="147"/>
      <c r="I3496" s="147"/>
      <c r="J3496" s="147"/>
      <c r="BE3496" s="151">
        <v>2792</v>
      </c>
      <c r="BF3496" s="164">
        <f t="shared" si="1147"/>
        <v>17.862399999999077</v>
      </c>
      <c r="BG3496" s="177">
        <f t="shared" si="1148"/>
        <v>1.2606492817468539E-2</v>
      </c>
      <c r="BH3496" s="178">
        <f t="shared" si="1149"/>
        <v>3.0309385992405638E-5</v>
      </c>
      <c r="BI3496" s="179">
        <f t="shared" si="1150"/>
        <v>3.0309385992405638E-5</v>
      </c>
      <c r="BJ3496" s="179" t="str">
        <f t="shared" si="1146"/>
        <v/>
      </c>
    </row>
    <row r="3497" spans="2:62" ht="20.100000000000001" customHeight="1" x14ac:dyDescent="0.25">
      <c r="B3497" s="147"/>
      <c r="C3497" s="147"/>
      <c r="D3497" s="147"/>
      <c r="E3497" s="147"/>
      <c r="F3497" s="147"/>
      <c r="G3497" s="147"/>
      <c r="H3497" s="147"/>
      <c r="I3497" s="147"/>
      <c r="J3497" s="147"/>
      <c r="BE3497" s="151">
        <v>2793</v>
      </c>
      <c r="BF3497" s="164">
        <f t="shared" si="1147"/>
        <v>17.868799999999077</v>
      </c>
      <c r="BG3497" s="177">
        <f t="shared" si="1148"/>
        <v>1.2576183431476134E-2</v>
      </c>
      <c r="BH3497" s="178">
        <f t="shared" si="1149"/>
        <v>3.0239615879328052E-5</v>
      </c>
      <c r="BI3497" s="179">
        <f t="shared" si="1150"/>
        <v>3.0239615879328052E-5</v>
      </c>
      <c r="BJ3497" s="179" t="str">
        <f t="shared" si="1146"/>
        <v/>
      </c>
    </row>
    <row r="3498" spans="2:62" ht="20.100000000000001" customHeight="1" x14ac:dyDescent="0.25">
      <c r="B3498" s="147"/>
      <c r="C3498" s="147"/>
      <c r="D3498" s="147"/>
      <c r="E3498" s="147"/>
      <c r="F3498" s="147"/>
      <c r="G3498" s="147"/>
      <c r="H3498" s="147"/>
      <c r="I3498" s="147"/>
      <c r="J3498" s="147"/>
      <c r="BE3498" s="151">
        <v>2794</v>
      </c>
      <c r="BF3498" s="164">
        <f t="shared" si="1147"/>
        <v>17.875199999999076</v>
      </c>
      <c r="BG3498" s="177">
        <f t="shared" si="1148"/>
        <v>1.2545943815596806E-2</v>
      </c>
      <c r="BH3498" s="178">
        <f t="shared" si="1149"/>
        <v>3.0169996699929216E-5</v>
      </c>
      <c r="BI3498" s="179">
        <f t="shared" si="1150"/>
        <v>3.0169996699929216E-5</v>
      </c>
      <c r="BJ3498" s="179" t="str">
        <f t="shared" si="1146"/>
        <v/>
      </c>
    </row>
    <row r="3499" spans="2:62" ht="20.100000000000001" customHeight="1" x14ac:dyDescent="0.25">
      <c r="B3499" s="147"/>
      <c r="C3499" s="147"/>
      <c r="D3499" s="147"/>
      <c r="E3499" s="147"/>
      <c r="F3499" s="147"/>
      <c r="G3499" s="147"/>
      <c r="H3499" s="147"/>
      <c r="I3499" s="147"/>
      <c r="J3499" s="147"/>
      <c r="BE3499" s="151">
        <v>2795</v>
      </c>
      <c r="BF3499" s="164">
        <f t="shared" si="1147"/>
        <v>17.881599999999075</v>
      </c>
      <c r="BG3499" s="177">
        <f t="shared" si="1148"/>
        <v>1.2515773818896877E-2</v>
      </c>
      <c r="BH3499" s="178">
        <f t="shared" si="1149"/>
        <v>3.0100528158214998E-5</v>
      </c>
      <c r="BI3499" s="179">
        <f t="shared" si="1150"/>
        <v>3.0100528158214998E-5</v>
      </c>
      <c r="BJ3499" s="179" t="str">
        <f t="shared" si="1146"/>
        <v/>
      </c>
    </row>
    <row r="3500" spans="2:62" ht="20.100000000000001" customHeight="1" x14ac:dyDescent="0.25">
      <c r="B3500" s="147"/>
      <c r="C3500" s="147"/>
      <c r="D3500" s="147"/>
      <c r="E3500" s="147"/>
      <c r="F3500" s="147"/>
      <c r="G3500" s="147"/>
      <c r="H3500" s="147"/>
      <c r="I3500" s="147"/>
      <c r="J3500" s="147"/>
      <c r="BE3500" s="151">
        <v>2796</v>
      </c>
      <c r="BF3500" s="164">
        <f t="shared" si="1147"/>
        <v>17.887999999999074</v>
      </c>
      <c r="BG3500" s="177">
        <f t="shared" si="1148"/>
        <v>1.2485673290738662E-2</v>
      </c>
      <c r="BH3500" s="178">
        <f t="shared" si="1149"/>
        <v>3.0031209958706478E-5</v>
      </c>
      <c r="BI3500" s="179">
        <f t="shared" si="1150"/>
        <v>3.0031209958706478E-5</v>
      </c>
      <c r="BJ3500" s="179" t="str">
        <f t="shared" si="1146"/>
        <v/>
      </c>
    </row>
    <row r="3501" spans="2:62" ht="20.100000000000001" customHeight="1" x14ac:dyDescent="0.25">
      <c r="B3501" s="147"/>
      <c r="C3501" s="147"/>
      <c r="D3501" s="147"/>
      <c r="E3501" s="147"/>
      <c r="F3501" s="147"/>
      <c r="G3501" s="147"/>
      <c r="H3501" s="147"/>
      <c r="I3501" s="147"/>
      <c r="J3501" s="147"/>
      <c r="BE3501" s="151">
        <v>2797</v>
      </c>
      <c r="BF3501" s="164">
        <f t="shared" si="1147"/>
        <v>17.894399999999074</v>
      </c>
      <c r="BG3501" s="177">
        <f t="shared" si="1148"/>
        <v>1.2455642080779955E-2</v>
      </c>
      <c r="BH3501" s="178">
        <f t="shared" si="1149"/>
        <v>2.9962041806349746E-5</v>
      </c>
      <c r="BI3501" s="179">
        <f t="shared" si="1150"/>
        <v>2.9962041806349746E-5</v>
      </c>
      <c r="BJ3501" s="179" t="str">
        <f t="shared" si="1146"/>
        <v/>
      </c>
    </row>
    <row r="3502" spans="2:62" ht="20.100000000000001" customHeight="1" x14ac:dyDescent="0.25">
      <c r="B3502" s="147"/>
      <c r="C3502" s="147"/>
      <c r="D3502" s="147"/>
      <c r="E3502" s="147"/>
      <c r="F3502" s="147"/>
      <c r="G3502" s="147"/>
      <c r="H3502" s="147"/>
      <c r="I3502" s="147"/>
      <c r="J3502" s="147"/>
      <c r="BE3502" s="151">
        <v>2798</v>
      </c>
      <c r="BF3502" s="164">
        <f t="shared" si="1147"/>
        <v>17.900799999999073</v>
      </c>
      <c r="BG3502" s="177">
        <f t="shared" si="1148"/>
        <v>1.2425680038973605E-2</v>
      </c>
      <c r="BH3502" s="178">
        <f t="shared" si="1149"/>
        <v>2.9893023406637326E-5</v>
      </c>
      <c r="BI3502" s="179">
        <f t="shared" si="1150"/>
        <v>2.9893023406637326E-5</v>
      </c>
      <c r="BJ3502" s="179" t="str">
        <f t="shared" si="1146"/>
        <v/>
      </c>
    </row>
    <row r="3503" spans="2:62" ht="20.100000000000001" customHeight="1" x14ac:dyDescent="0.25">
      <c r="B3503" s="147"/>
      <c r="C3503" s="147"/>
      <c r="D3503" s="147"/>
      <c r="E3503" s="147"/>
      <c r="F3503" s="147"/>
      <c r="G3503" s="147"/>
      <c r="H3503" s="147"/>
      <c r="I3503" s="147"/>
      <c r="J3503" s="147"/>
      <c r="BE3503" s="151">
        <v>2799</v>
      </c>
      <c r="BF3503" s="164">
        <f t="shared" si="1147"/>
        <v>17.907199999999072</v>
      </c>
      <c r="BG3503" s="177">
        <f t="shared" si="1148"/>
        <v>1.2395787015566968E-2</v>
      </c>
      <c r="BH3503" s="178">
        <f t="shared" si="1149"/>
        <v>2.9824154465478078E-5</v>
      </c>
      <c r="BI3503" s="179">
        <f t="shared" si="1150"/>
        <v>2.9824154465478078E-5</v>
      </c>
      <c r="BJ3503" s="179" t="str">
        <f t="shared" si="1146"/>
        <v/>
      </c>
    </row>
    <row r="3504" spans="2:62" ht="20.100000000000001" customHeight="1" x14ac:dyDescent="0.25">
      <c r="B3504" s="147"/>
      <c r="C3504" s="147"/>
      <c r="D3504" s="147"/>
      <c r="E3504" s="147"/>
      <c r="F3504" s="147"/>
      <c r="G3504" s="147"/>
      <c r="H3504" s="147"/>
      <c r="I3504" s="147"/>
      <c r="J3504" s="147"/>
      <c r="BE3504" s="151">
        <v>2800</v>
      </c>
      <c r="BF3504" s="164">
        <f t="shared" si="1147"/>
        <v>17.913599999999072</v>
      </c>
      <c r="BG3504" s="177">
        <f t="shared" si="1148"/>
        <v>1.236596286110149E-2</v>
      </c>
      <c r="BH3504" s="178">
        <f t="shared" si="1149"/>
        <v>2.9755434689242299E-5</v>
      </c>
      <c r="BI3504" s="179">
        <f t="shared" si="1150"/>
        <v>2.9755434689242299E-5</v>
      </c>
      <c r="BJ3504" s="179" t="str">
        <f t="shared" si="1146"/>
        <v/>
      </c>
    </row>
    <row r="3505" spans="2:62" ht="20.100000000000001" customHeight="1" x14ac:dyDescent="0.25">
      <c r="B3505" s="147"/>
      <c r="C3505" s="147"/>
      <c r="D3505" s="147"/>
      <c r="E3505" s="147"/>
      <c r="F3505" s="147"/>
      <c r="G3505" s="147"/>
      <c r="H3505" s="147"/>
      <c r="I3505" s="147"/>
      <c r="J3505" s="147"/>
      <c r="BE3505" s="151">
        <v>2801</v>
      </c>
      <c r="BF3505" s="164">
        <f t="shared" si="1147"/>
        <v>17.919999999999071</v>
      </c>
      <c r="BG3505" s="177">
        <f t="shared" si="1148"/>
        <v>1.2336207426412248E-2</v>
      </c>
      <c r="BH3505" s="178">
        <f t="shared" si="1149"/>
        <v>2.9686863784872744E-5</v>
      </c>
      <c r="BI3505" s="179">
        <f t="shared" si="1150"/>
        <v>2.9686863784872744E-5</v>
      </c>
      <c r="BJ3505" s="179" t="str">
        <f t="shared" si="1146"/>
        <v/>
      </c>
    </row>
    <row r="3506" spans="2:62" ht="20.100000000000001" customHeight="1" x14ac:dyDescent="0.25">
      <c r="B3506" s="147"/>
      <c r="C3506" s="147"/>
      <c r="D3506" s="147"/>
      <c r="E3506" s="147"/>
      <c r="F3506" s="147"/>
      <c r="G3506" s="147"/>
      <c r="H3506" s="147"/>
      <c r="I3506" s="147"/>
      <c r="J3506" s="147"/>
      <c r="BE3506" s="151">
        <v>2802</v>
      </c>
      <c r="BF3506" s="164">
        <f t="shared" si="1147"/>
        <v>17.92639999999907</v>
      </c>
      <c r="BG3506" s="177">
        <f t="shared" si="1148"/>
        <v>1.2306520562627375E-2</v>
      </c>
      <c r="BH3506" s="178">
        <f t="shared" si="1149"/>
        <v>2.9618441459747583E-5</v>
      </c>
      <c r="BI3506" s="179">
        <f t="shared" si="1150"/>
        <v>2.9618441459747583E-5</v>
      </c>
      <c r="BJ3506" s="179" t="str">
        <f t="shared" si="1146"/>
        <v/>
      </c>
    </row>
    <row r="3507" spans="2:62" ht="20.100000000000001" customHeight="1" x14ac:dyDescent="0.25">
      <c r="B3507" s="147"/>
      <c r="C3507" s="147"/>
      <c r="D3507" s="147"/>
      <c r="E3507" s="147"/>
      <c r="F3507" s="147"/>
      <c r="G3507" s="147"/>
      <c r="H3507" s="147"/>
      <c r="I3507" s="147"/>
      <c r="J3507" s="147"/>
      <c r="BE3507" s="151">
        <v>2803</v>
      </c>
      <c r="BF3507" s="164">
        <f t="shared" si="1147"/>
        <v>17.932799999999069</v>
      </c>
      <c r="BG3507" s="177">
        <f t="shared" si="1148"/>
        <v>1.2276902121167627E-2</v>
      </c>
      <c r="BH3507" s="178">
        <f t="shared" si="1149"/>
        <v>2.9550167421664789E-5</v>
      </c>
      <c r="BI3507" s="179">
        <f t="shared" si="1150"/>
        <v>2.9550167421664789E-5</v>
      </c>
      <c r="BJ3507" s="179" t="str">
        <f t="shared" si="1146"/>
        <v/>
      </c>
    </row>
    <row r="3508" spans="2:62" ht="20.100000000000001" customHeight="1" x14ac:dyDescent="0.25">
      <c r="B3508" s="147"/>
      <c r="C3508" s="147"/>
      <c r="D3508" s="147"/>
      <c r="E3508" s="147"/>
      <c r="F3508" s="147"/>
      <c r="G3508" s="147"/>
      <c r="H3508" s="147"/>
      <c r="I3508" s="147"/>
      <c r="J3508" s="147"/>
      <c r="BE3508" s="151">
        <v>2804</v>
      </c>
      <c r="BF3508" s="164">
        <f t="shared" si="1147"/>
        <v>17.939199999999069</v>
      </c>
      <c r="BG3508" s="177">
        <f t="shared" si="1148"/>
        <v>1.2247351953745962E-2</v>
      </c>
      <c r="BH3508" s="178">
        <f t="shared" si="1149"/>
        <v>2.9482041378973978E-5</v>
      </c>
      <c r="BI3508" s="179">
        <f t="shared" si="1150"/>
        <v>2.9482041378973978E-5</v>
      </c>
      <c r="BJ3508" s="179" t="str">
        <f t="shared" si="1146"/>
        <v/>
      </c>
    </row>
    <row r="3509" spans="2:62" ht="20.100000000000001" customHeight="1" x14ac:dyDescent="0.25">
      <c r="B3509" s="147"/>
      <c r="C3509" s="147"/>
      <c r="D3509" s="147"/>
      <c r="E3509" s="147"/>
      <c r="F3509" s="147"/>
      <c r="G3509" s="147"/>
      <c r="H3509" s="147"/>
      <c r="I3509" s="147"/>
      <c r="J3509" s="147"/>
      <c r="BE3509" s="151">
        <v>2805</v>
      </c>
      <c r="BF3509" s="164">
        <f t="shared" si="1147"/>
        <v>17.945599999999068</v>
      </c>
      <c r="BG3509" s="177">
        <f t="shared" si="1148"/>
        <v>1.2217869912366989E-2</v>
      </c>
      <c r="BH3509" s="178">
        <f t="shared" si="1149"/>
        <v>2.9414063040513957E-5</v>
      </c>
      <c r="BI3509" s="179">
        <f t="shared" si="1150"/>
        <v>2.9414063040513957E-5</v>
      </c>
      <c r="BJ3509" s="179" t="str">
        <f t="shared" si="1146"/>
        <v/>
      </c>
    </row>
    <row r="3510" spans="2:62" ht="20.100000000000001" customHeight="1" x14ac:dyDescent="0.25">
      <c r="B3510" s="147"/>
      <c r="C3510" s="147"/>
      <c r="D3510" s="147"/>
      <c r="E3510" s="147"/>
      <c r="F3510" s="147"/>
      <c r="G3510" s="147"/>
      <c r="H3510" s="147"/>
      <c r="I3510" s="147"/>
      <c r="J3510" s="147"/>
      <c r="BE3510" s="151">
        <v>2806</v>
      </c>
      <c r="BF3510" s="164">
        <f t="shared" si="1147"/>
        <v>17.951999999999067</v>
      </c>
      <c r="BG3510" s="177">
        <f t="shared" si="1148"/>
        <v>1.2188455849326475E-2</v>
      </c>
      <c r="BH3510" s="178">
        <f t="shared" si="1149"/>
        <v>2.9346232115513848E-5</v>
      </c>
      <c r="BI3510" s="179">
        <f t="shared" si="1150"/>
        <v>2.9346232115513848E-5</v>
      </c>
      <c r="BJ3510" s="179" t="str">
        <f t="shared" si="1146"/>
        <v/>
      </c>
    </row>
    <row r="3511" spans="2:62" ht="20.100000000000001" customHeight="1" x14ac:dyDescent="0.25">
      <c r="B3511" s="147"/>
      <c r="C3511" s="147"/>
      <c r="D3511" s="147"/>
      <c r="E3511" s="147"/>
      <c r="F3511" s="147"/>
      <c r="G3511" s="147"/>
      <c r="H3511" s="147"/>
      <c r="I3511" s="147"/>
      <c r="J3511" s="147"/>
      <c r="BE3511" s="151">
        <v>2807</v>
      </c>
      <c r="BF3511" s="164">
        <f t="shared" si="1147"/>
        <v>17.958399999999067</v>
      </c>
      <c r="BG3511" s="177">
        <f t="shared" si="1148"/>
        <v>1.2159109617210961E-2</v>
      </c>
      <c r="BH3511" s="178">
        <f t="shared" si="1149"/>
        <v>2.9278548313745739E-5</v>
      </c>
      <c r="BI3511" s="179">
        <f t="shared" si="1150"/>
        <v>2.9278548313745739E-5</v>
      </c>
      <c r="BJ3511" s="179" t="str">
        <f t="shared" si="1146"/>
        <v/>
      </c>
    </row>
    <row r="3512" spans="2:62" ht="20.100000000000001" customHeight="1" x14ac:dyDescent="0.25">
      <c r="B3512" s="147"/>
      <c r="C3512" s="147"/>
      <c r="D3512" s="147"/>
      <c r="E3512" s="147"/>
      <c r="F3512" s="147"/>
      <c r="G3512" s="147"/>
      <c r="H3512" s="147"/>
      <c r="I3512" s="147"/>
      <c r="J3512" s="147"/>
      <c r="BE3512" s="151">
        <v>2808</v>
      </c>
      <c r="BF3512" s="164">
        <f t="shared" si="1147"/>
        <v>17.964799999999066</v>
      </c>
      <c r="BG3512" s="177">
        <f t="shared" si="1148"/>
        <v>1.2129831068897215E-2</v>
      </c>
      <c r="BH3512" s="178">
        <f t="shared" si="1149"/>
        <v>2.9211011345484789E-5</v>
      </c>
      <c r="BI3512" s="179">
        <f t="shared" si="1150"/>
        <v>2.9211011345484789E-5</v>
      </c>
      <c r="BJ3512" s="179" t="str">
        <f t="shared" si="1146"/>
        <v/>
      </c>
    </row>
    <row r="3513" spans="2:62" ht="20.100000000000001" customHeight="1" x14ac:dyDescent="0.25">
      <c r="B3513" s="147"/>
      <c r="C3513" s="147"/>
      <c r="D3513" s="147"/>
      <c r="E3513" s="147"/>
      <c r="F3513" s="147"/>
      <c r="G3513" s="147"/>
      <c r="H3513" s="147"/>
      <c r="I3513" s="147"/>
      <c r="J3513" s="147"/>
      <c r="BE3513" s="151">
        <v>2809</v>
      </c>
      <c r="BF3513" s="164">
        <f t="shared" si="1147"/>
        <v>17.971199999999065</v>
      </c>
      <c r="BG3513" s="177">
        <f t="shared" si="1148"/>
        <v>1.210062005755173E-2</v>
      </c>
      <c r="BH3513" s="178">
        <f t="shared" si="1149"/>
        <v>2.9143620921406876E-5</v>
      </c>
      <c r="BI3513" s="179">
        <f t="shared" si="1150"/>
        <v>2.9143620921406876E-5</v>
      </c>
      <c r="BJ3513" s="179" t="str">
        <f t="shared" si="1146"/>
        <v/>
      </c>
    </row>
    <row r="3514" spans="2:62" ht="20.100000000000001" customHeight="1" x14ac:dyDescent="0.25">
      <c r="B3514" s="147"/>
      <c r="C3514" s="147"/>
      <c r="D3514" s="147"/>
      <c r="E3514" s="147"/>
      <c r="F3514" s="147"/>
      <c r="G3514" s="147"/>
      <c r="H3514" s="147"/>
      <c r="I3514" s="147"/>
      <c r="J3514" s="147"/>
      <c r="BE3514" s="151">
        <v>2810</v>
      </c>
      <c r="BF3514" s="164">
        <f t="shared" si="1147"/>
        <v>17.977599999999065</v>
      </c>
      <c r="BG3514" s="177">
        <f t="shared" si="1148"/>
        <v>1.2071476436630323E-2</v>
      </c>
      <c r="BH3514" s="178">
        <f t="shared" si="1149"/>
        <v>2.9076376752657992E-5</v>
      </c>
      <c r="BI3514" s="179">
        <f t="shared" si="1150"/>
        <v>2.9076376752657992E-5</v>
      </c>
      <c r="BJ3514" s="179" t="str">
        <f t="shared" si="1146"/>
        <v/>
      </c>
    </row>
    <row r="3515" spans="2:62" ht="20.100000000000001" customHeight="1" x14ac:dyDescent="0.25">
      <c r="B3515" s="147"/>
      <c r="C3515" s="147"/>
      <c r="D3515" s="147"/>
      <c r="E3515" s="147"/>
      <c r="F3515" s="147"/>
      <c r="G3515" s="147"/>
      <c r="H3515" s="147"/>
      <c r="I3515" s="147"/>
      <c r="J3515" s="147"/>
      <c r="BE3515" s="151">
        <v>2811</v>
      </c>
      <c r="BF3515" s="164">
        <f t="shared" si="1147"/>
        <v>17.983999999999064</v>
      </c>
      <c r="BG3515" s="177">
        <f t="shared" si="1148"/>
        <v>1.2042400059877665E-2</v>
      </c>
      <c r="BH3515" s="178">
        <f t="shared" si="1149"/>
        <v>2.9009278550999953E-5</v>
      </c>
      <c r="BI3515" s="179">
        <f t="shared" si="1150"/>
        <v>2.9009278550999953E-5</v>
      </c>
      <c r="BJ3515" s="179" t="str">
        <f t="shared" si="1146"/>
        <v/>
      </c>
    </row>
    <row r="3516" spans="2:62" ht="20.100000000000001" customHeight="1" x14ac:dyDescent="0.25">
      <c r="B3516" s="147"/>
      <c r="C3516" s="147"/>
      <c r="D3516" s="147"/>
      <c r="E3516" s="147"/>
      <c r="F3516" s="147"/>
      <c r="G3516" s="147"/>
      <c r="H3516" s="147"/>
      <c r="I3516" s="147"/>
      <c r="J3516" s="147"/>
      <c r="BE3516" s="151">
        <v>2812</v>
      </c>
      <c r="BF3516" s="164">
        <f t="shared" si="1147"/>
        <v>17.990399999999063</v>
      </c>
      <c r="BG3516" s="177">
        <f t="shared" si="1148"/>
        <v>1.2013390781326665E-2</v>
      </c>
      <c r="BH3516" s="178">
        <f t="shared" si="1149"/>
        <v>2.894232602844958E-5</v>
      </c>
      <c r="BI3516" s="179">
        <f t="shared" si="1150"/>
        <v>2.894232602844958E-5</v>
      </c>
      <c r="BJ3516" s="179" t="str">
        <f t="shared" si="1146"/>
        <v/>
      </c>
    </row>
    <row r="3517" spans="2:62" ht="20.100000000000001" customHeight="1" x14ac:dyDescent="0.25">
      <c r="B3517" s="147"/>
      <c r="C3517" s="147"/>
      <c r="D3517" s="147"/>
      <c r="E3517" s="147"/>
      <c r="F3517" s="147"/>
      <c r="G3517" s="147"/>
      <c r="H3517" s="147"/>
      <c r="I3517" s="147"/>
      <c r="J3517" s="147"/>
      <c r="BE3517" s="151">
        <v>2813</v>
      </c>
      <c r="BF3517" s="164">
        <f t="shared" si="1147"/>
        <v>17.996799999999062</v>
      </c>
      <c r="BG3517" s="177">
        <f t="shared" si="1148"/>
        <v>1.1984448455298216E-2</v>
      </c>
      <c r="BH3517" s="178">
        <f t="shared" si="1149"/>
        <v>2.8875518897726257E-5</v>
      </c>
      <c r="BI3517" s="179">
        <f t="shared" si="1150"/>
        <v>2.8875518897726257E-5</v>
      </c>
      <c r="BJ3517" s="179" t="str">
        <f t="shared" si="1146"/>
        <v/>
      </c>
    </row>
    <row r="3518" spans="2:62" ht="20.100000000000001" customHeight="1" x14ac:dyDescent="0.25">
      <c r="B3518" s="147"/>
      <c r="C3518" s="147"/>
      <c r="D3518" s="147"/>
      <c r="E3518" s="147"/>
      <c r="F3518" s="147"/>
      <c r="G3518" s="147"/>
      <c r="H3518" s="147"/>
      <c r="I3518" s="147"/>
      <c r="J3518" s="147"/>
      <c r="BE3518" s="151">
        <v>2814</v>
      </c>
      <c r="BF3518" s="164">
        <f t="shared" si="1147"/>
        <v>18.003199999999062</v>
      </c>
      <c r="BG3518" s="177">
        <f t="shared" si="1148"/>
        <v>1.195557293640049E-2</v>
      </c>
      <c r="BH3518" s="178">
        <f t="shared" si="1149"/>
        <v>2.8808856871828659E-5</v>
      </c>
      <c r="BI3518" s="179">
        <f t="shared" si="1150"/>
        <v>2.8808856871828659E-5</v>
      </c>
      <c r="BJ3518" s="179" t="str">
        <f t="shared" si="1146"/>
        <v/>
      </c>
    </row>
    <row r="3519" spans="2:62" ht="20.100000000000001" customHeight="1" x14ac:dyDescent="0.25">
      <c r="B3519" s="147"/>
      <c r="C3519" s="147"/>
      <c r="D3519" s="147"/>
      <c r="E3519" s="147"/>
      <c r="F3519" s="147"/>
      <c r="G3519" s="147"/>
      <c r="H3519" s="147"/>
      <c r="I3519" s="147"/>
      <c r="J3519" s="147"/>
      <c r="BE3519" s="151">
        <v>2815</v>
      </c>
      <c r="BF3519" s="164">
        <f t="shared" si="1147"/>
        <v>18.009599999999061</v>
      </c>
      <c r="BG3519" s="177">
        <f t="shared" si="1148"/>
        <v>1.1926764079528661E-2</v>
      </c>
      <c r="BH3519" s="178">
        <f t="shared" si="1149"/>
        <v>2.8742339664364347E-5</v>
      </c>
      <c r="BI3519" s="179">
        <f t="shared" si="1150"/>
        <v>2.8742339664364347E-5</v>
      </c>
      <c r="BJ3519" s="179" t="str">
        <f t="shared" si="1146"/>
        <v/>
      </c>
    </row>
    <row r="3520" spans="2:62" ht="20.100000000000001" customHeight="1" x14ac:dyDescent="0.25">
      <c r="B3520" s="147"/>
      <c r="C3520" s="147"/>
      <c r="D3520" s="147"/>
      <c r="E3520" s="147"/>
      <c r="F3520" s="147"/>
      <c r="G3520" s="147"/>
      <c r="H3520" s="147"/>
      <c r="I3520" s="147"/>
      <c r="J3520" s="147"/>
      <c r="BE3520" s="151">
        <v>2816</v>
      </c>
      <c r="BF3520" s="164">
        <f t="shared" si="1147"/>
        <v>18.01599999999906</v>
      </c>
      <c r="BG3520" s="177">
        <f t="shared" si="1148"/>
        <v>1.1898021739864297E-2</v>
      </c>
      <c r="BH3520" s="178">
        <f t="shared" si="1149"/>
        <v>2.867596698931732E-5</v>
      </c>
      <c r="BI3520" s="179">
        <f t="shared" si="1150"/>
        <v>2.867596698931732E-5</v>
      </c>
      <c r="BJ3520" s="179" t="str">
        <f t="shared" si="1146"/>
        <v/>
      </c>
    </row>
    <row r="3521" spans="2:62" ht="20.100000000000001" customHeight="1" x14ac:dyDescent="0.25">
      <c r="B3521" s="147"/>
      <c r="C3521" s="147"/>
      <c r="D3521" s="147"/>
      <c r="E3521" s="147"/>
      <c r="F3521" s="147"/>
      <c r="G3521" s="147"/>
      <c r="H3521" s="147"/>
      <c r="I3521" s="147"/>
      <c r="J3521" s="147"/>
      <c r="BE3521" s="151">
        <v>2817</v>
      </c>
      <c r="BF3521" s="164">
        <f t="shared" si="1147"/>
        <v>18.02239999999906</v>
      </c>
      <c r="BG3521" s="177">
        <f t="shared" si="1148"/>
        <v>1.1869345772874979E-2</v>
      </c>
      <c r="BH3521" s="178">
        <f t="shared" si="1149"/>
        <v>2.8609738561245768E-5</v>
      </c>
      <c r="BI3521" s="179">
        <f t="shared" si="1150"/>
        <v>2.8609738561245768E-5</v>
      </c>
      <c r="BJ3521" s="179" t="str">
        <f t="shared" ref="BJ3521:BJ3584" si="1151">IF($BG3521&lt;(1-$BC$717),$BH3521,"")</f>
        <v/>
      </c>
    </row>
    <row r="3522" spans="2:62" ht="20.100000000000001" customHeight="1" x14ac:dyDescent="0.25">
      <c r="B3522" s="147"/>
      <c r="C3522" s="147"/>
      <c r="D3522" s="147"/>
      <c r="E3522" s="147"/>
      <c r="F3522" s="147"/>
      <c r="G3522" s="147"/>
      <c r="H3522" s="147"/>
      <c r="I3522" s="147"/>
      <c r="J3522" s="147"/>
      <c r="BE3522" s="151">
        <v>2818</v>
      </c>
      <c r="BF3522" s="164">
        <f t="shared" ref="BF3522:BF3585" si="1152">BF3521+$BI$702</f>
        <v>18.028799999999059</v>
      </c>
      <c r="BG3522" s="177">
        <f t="shared" ref="BG3522:BG3585" si="1153">_xlfn.CHISQ.DIST.RT(BF3522,7)</f>
        <v>1.1840736034313733E-2</v>
      </c>
      <c r="BH3522" s="178">
        <f t="shared" ref="BH3522:BH3585" si="1154">BG3522-BG3523</f>
        <v>2.8543654095075643E-5</v>
      </c>
      <c r="BI3522" s="179">
        <f t="shared" ref="BI3522:BI3585" si="1155">IF(BG3522&lt;(1-$BC$709),BH3522,"")</f>
        <v>2.8543654095075643E-5</v>
      </c>
      <c r="BJ3522" s="179" t="str">
        <f t="shared" si="1151"/>
        <v/>
      </c>
    </row>
    <row r="3523" spans="2:62" ht="20.100000000000001" customHeight="1" x14ac:dyDescent="0.25">
      <c r="B3523" s="147"/>
      <c r="C3523" s="147"/>
      <c r="D3523" s="147"/>
      <c r="E3523" s="147"/>
      <c r="F3523" s="147"/>
      <c r="G3523" s="147"/>
      <c r="H3523" s="147"/>
      <c r="I3523" s="147"/>
      <c r="J3523" s="147"/>
      <c r="BE3523" s="151">
        <v>2819</v>
      </c>
      <c r="BF3523" s="164">
        <f t="shared" si="1152"/>
        <v>18.035199999999058</v>
      </c>
      <c r="BG3523" s="177">
        <f t="shared" si="1153"/>
        <v>1.1812192380218658E-2</v>
      </c>
      <c r="BH3523" s="178">
        <f t="shared" si="1154"/>
        <v>2.8477713306244642E-5</v>
      </c>
      <c r="BI3523" s="179">
        <f t="shared" si="1155"/>
        <v>2.8477713306244642E-5</v>
      </c>
      <c r="BJ3523" s="179" t="str">
        <f t="shared" si="1151"/>
        <v/>
      </c>
    </row>
    <row r="3524" spans="2:62" ht="20.100000000000001" customHeight="1" x14ac:dyDescent="0.25">
      <c r="B3524" s="147"/>
      <c r="C3524" s="147"/>
      <c r="D3524" s="147"/>
      <c r="E3524" s="147"/>
      <c r="F3524" s="147"/>
      <c r="G3524" s="147"/>
      <c r="H3524" s="147"/>
      <c r="I3524" s="147"/>
      <c r="J3524" s="147"/>
      <c r="BE3524" s="151">
        <v>2820</v>
      </c>
      <c r="BF3524" s="164">
        <f t="shared" si="1152"/>
        <v>18.041599999999058</v>
      </c>
      <c r="BG3524" s="177">
        <f t="shared" si="1153"/>
        <v>1.1783714666912413E-2</v>
      </c>
      <c r="BH3524" s="178">
        <f t="shared" si="1154"/>
        <v>2.8411915910717817E-5</v>
      </c>
      <c r="BI3524" s="179">
        <f t="shared" si="1155"/>
        <v>2.8411915910717817E-5</v>
      </c>
      <c r="BJ3524" s="179" t="str">
        <f t="shared" si="1151"/>
        <v/>
      </c>
    </row>
    <row r="3525" spans="2:62" ht="20.100000000000001" customHeight="1" x14ac:dyDescent="0.25">
      <c r="B3525" s="147"/>
      <c r="C3525" s="147"/>
      <c r="D3525" s="147"/>
      <c r="E3525" s="147"/>
      <c r="F3525" s="147"/>
      <c r="G3525" s="147"/>
      <c r="H3525" s="147"/>
      <c r="I3525" s="147"/>
      <c r="J3525" s="147"/>
      <c r="BE3525" s="151">
        <v>2821</v>
      </c>
      <c r="BF3525" s="164">
        <f t="shared" si="1152"/>
        <v>18.047999999999057</v>
      </c>
      <c r="BG3525" s="177">
        <f t="shared" si="1153"/>
        <v>1.1755302751001695E-2</v>
      </c>
      <c r="BH3525" s="178">
        <f t="shared" si="1154"/>
        <v>2.8346261624815836E-5</v>
      </c>
      <c r="BI3525" s="179">
        <f t="shared" si="1155"/>
        <v>2.8346261624815836E-5</v>
      </c>
      <c r="BJ3525" s="179" t="str">
        <f t="shared" si="1151"/>
        <v/>
      </c>
    </row>
    <row r="3526" spans="2:62" ht="20.100000000000001" customHeight="1" x14ac:dyDescent="0.25">
      <c r="B3526" s="147"/>
      <c r="C3526" s="147"/>
      <c r="D3526" s="147"/>
      <c r="E3526" s="147"/>
      <c r="F3526" s="147"/>
      <c r="G3526" s="147"/>
      <c r="H3526" s="147"/>
      <c r="I3526" s="147"/>
      <c r="J3526" s="147"/>
      <c r="BE3526" s="151">
        <v>2822</v>
      </c>
      <c r="BF3526" s="164">
        <f t="shared" si="1152"/>
        <v>18.054399999999056</v>
      </c>
      <c r="BG3526" s="177">
        <f t="shared" si="1153"/>
        <v>1.1726956489376879E-2</v>
      </c>
      <c r="BH3526" s="178">
        <f t="shared" si="1154"/>
        <v>2.8280750165433563E-5</v>
      </c>
      <c r="BI3526" s="179">
        <f t="shared" si="1155"/>
        <v>2.8280750165433563E-5</v>
      </c>
      <c r="BJ3526" s="179" t="str">
        <f t="shared" si="1151"/>
        <v/>
      </c>
    </row>
    <row r="3527" spans="2:62" ht="20.100000000000001" customHeight="1" x14ac:dyDescent="0.25">
      <c r="B3527" s="147"/>
      <c r="C3527" s="147"/>
      <c r="D3527" s="147"/>
      <c r="E3527" s="147"/>
      <c r="F3527" s="147"/>
      <c r="G3527" s="147"/>
      <c r="H3527" s="147"/>
      <c r="I3527" s="147"/>
      <c r="J3527" s="147"/>
      <c r="BE3527" s="151">
        <v>2823</v>
      </c>
      <c r="BF3527" s="164">
        <f t="shared" si="1152"/>
        <v>18.060799999999055</v>
      </c>
      <c r="BG3527" s="177">
        <f t="shared" si="1153"/>
        <v>1.1698675739211446E-2</v>
      </c>
      <c r="BH3527" s="178">
        <f t="shared" si="1154"/>
        <v>2.82153812498874E-5</v>
      </c>
      <c r="BI3527" s="179">
        <f t="shared" si="1155"/>
        <v>2.82153812498874E-5</v>
      </c>
      <c r="BJ3527" s="179" t="str">
        <f t="shared" si="1151"/>
        <v/>
      </c>
    </row>
    <row r="3528" spans="2:62" ht="20.100000000000001" customHeight="1" x14ac:dyDescent="0.25">
      <c r="B3528" s="147"/>
      <c r="C3528" s="147"/>
      <c r="D3528" s="147"/>
      <c r="E3528" s="147"/>
      <c r="F3528" s="147"/>
      <c r="G3528" s="147"/>
      <c r="H3528" s="147"/>
      <c r="I3528" s="147"/>
      <c r="J3528" s="147"/>
      <c r="BE3528" s="151">
        <v>2824</v>
      </c>
      <c r="BF3528" s="164">
        <f t="shared" si="1152"/>
        <v>18.067199999999055</v>
      </c>
      <c r="BG3528" s="177">
        <f t="shared" si="1153"/>
        <v>1.1670460357961559E-2</v>
      </c>
      <c r="BH3528" s="178">
        <f t="shared" si="1154"/>
        <v>2.8150154595970797E-5</v>
      </c>
      <c r="BI3528" s="179">
        <f t="shared" si="1155"/>
        <v>2.8150154595970797E-5</v>
      </c>
      <c r="BJ3528" s="179" t="str">
        <f t="shared" si="1151"/>
        <v/>
      </c>
    </row>
    <row r="3529" spans="2:62" ht="20.100000000000001" customHeight="1" x14ac:dyDescent="0.25">
      <c r="B3529" s="147"/>
      <c r="C3529" s="147"/>
      <c r="D3529" s="147"/>
      <c r="E3529" s="147"/>
      <c r="F3529" s="147"/>
      <c r="G3529" s="147"/>
      <c r="H3529" s="147"/>
      <c r="I3529" s="147"/>
      <c r="J3529" s="147"/>
      <c r="BE3529" s="151">
        <v>2825</v>
      </c>
      <c r="BF3529" s="164">
        <f t="shared" si="1152"/>
        <v>18.073599999999054</v>
      </c>
      <c r="BG3529" s="177">
        <f t="shared" si="1153"/>
        <v>1.1642310203365588E-2</v>
      </c>
      <c r="BH3529" s="178">
        <f t="shared" si="1154"/>
        <v>2.8085069921935171E-5</v>
      </c>
      <c r="BI3529" s="179">
        <f t="shared" si="1155"/>
        <v>2.8085069921935171E-5</v>
      </c>
      <c r="BJ3529" s="179" t="str">
        <f t="shared" si="1151"/>
        <v/>
      </c>
    </row>
    <row r="3530" spans="2:62" ht="20.100000000000001" customHeight="1" x14ac:dyDescent="0.25">
      <c r="B3530" s="147"/>
      <c r="C3530" s="147"/>
      <c r="D3530" s="147"/>
      <c r="E3530" s="147"/>
      <c r="F3530" s="147"/>
      <c r="G3530" s="147"/>
      <c r="H3530" s="147"/>
      <c r="I3530" s="147"/>
      <c r="J3530" s="147"/>
      <c r="BE3530" s="151">
        <v>2826</v>
      </c>
      <c r="BF3530" s="164">
        <f t="shared" si="1152"/>
        <v>18.079999999999053</v>
      </c>
      <c r="BG3530" s="177">
        <f t="shared" si="1153"/>
        <v>1.1614225133443653E-2</v>
      </c>
      <c r="BH3530" s="178">
        <f t="shared" si="1154"/>
        <v>2.8020126946522866E-5</v>
      </c>
      <c r="BI3530" s="179">
        <f t="shared" si="1155"/>
        <v>2.8020126946522866E-5</v>
      </c>
      <c r="BJ3530" s="179" t="str">
        <f t="shared" si="1151"/>
        <v/>
      </c>
    </row>
    <row r="3531" spans="2:62" ht="20.100000000000001" customHeight="1" x14ac:dyDescent="0.25">
      <c r="B3531" s="147"/>
      <c r="C3531" s="147"/>
      <c r="D3531" s="147"/>
      <c r="E3531" s="147"/>
      <c r="F3531" s="147"/>
      <c r="G3531" s="147"/>
      <c r="H3531" s="147"/>
      <c r="I3531" s="147"/>
      <c r="J3531" s="147"/>
      <c r="BE3531" s="151">
        <v>2827</v>
      </c>
      <c r="BF3531" s="164">
        <f t="shared" si="1152"/>
        <v>18.086399999999053</v>
      </c>
      <c r="BG3531" s="177">
        <f t="shared" si="1153"/>
        <v>1.158620500649713E-2</v>
      </c>
      <c r="BH3531" s="178">
        <f t="shared" si="1154"/>
        <v>2.7955325388908173E-5</v>
      </c>
      <c r="BI3531" s="179">
        <f t="shared" si="1155"/>
        <v>2.7955325388908173E-5</v>
      </c>
      <c r="BJ3531" s="179" t="str">
        <f t="shared" si="1151"/>
        <v/>
      </c>
    </row>
    <row r="3532" spans="2:62" ht="20.100000000000001" customHeight="1" x14ac:dyDescent="0.25">
      <c r="B3532" s="147"/>
      <c r="C3532" s="147"/>
      <c r="D3532" s="147"/>
      <c r="E3532" s="147"/>
      <c r="F3532" s="147"/>
      <c r="G3532" s="147"/>
      <c r="H3532" s="147"/>
      <c r="I3532" s="147"/>
      <c r="J3532" s="147"/>
      <c r="BE3532" s="151">
        <v>2828</v>
      </c>
      <c r="BF3532" s="164">
        <f t="shared" si="1152"/>
        <v>18.092799999999052</v>
      </c>
      <c r="BG3532" s="177">
        <f t="shared" si="1153"/>
        <v>1.1558249681108222E-2</v>
      </c>
      <c r="BH3532" s="178">
        <f t="shared" si="1154"/>
        <v>2.789066496873896E-5</v>
      </c>
      <c r="BI3532" s="179">
        <f t="shared" si="1155"/>
        <v>2.789066496873896E-5</v>
      </c>
      <c r="BJ3532" s="179" t="str">
        <f t="shared" si="1151"/>
        <v/>
      </c>
    </row>
    <row r="3533" spans="2:62" ht="20.100000000000001" customHeight="1" x14ac:dyDescent="0.25">
      <c r="B3533" s="147"/>
      <c r="C3533" s="147"/>
      <c r="D3533" s="147"/>
      <c r="E3533" s="147"/>
      <c r="F3533" s="147"/>
      <c r="G3533" s="147"/>
      <c r="H3533" s="147"/>
      <c r="I3533" s="147"/>
      <c r="J3533" s="147"/>
      <c r="BE3533" s="151">
        <v>2829</v>
      </c>
      <c r="BF3533" s="164">
        <f t="shared" si="1152"/>
        <v>18.099199999999051</v>
      </c>
      <c r="BG3533" s="177">
        <f t="shared" si="1153"/>
        <v>1.1530359016139483E-2</v>
      </c>
      <c r="BH3533" s="178">
        <f t="shared" si="1154"/>
        <v>2.7826145406232086E-5</v>
      </c>
      <c r="BI3533" s="179">
        <f t="shared" si="1155"/>
        <v>2.7826145406232086E-5</v>
      </c>
      <c r="BJ3533" s="179" t="str">
        <f t="shared" si="1151"/>
        <v/>
      </c>
    </row>
    <row r="3534" spans="2:62" ht="20.100000000000001" customHeight="1" x14ac:dyDescent="0.25">
      <c r="B3534" s="147"/>
      <c r="C3534" s="147"/>
      <c r="D3534" s="147"/>
      <c r="E3534" s="147"/>
      <c r="F3534" s="147"/>
      <c r="G3534" s="147"/>
      <c r="H3534" s="147"/>
      <c r="I3534" s="147"/>
      <c r="J3534" s="147"/>
      <c r="BE3534" s="151">
        <v>2830</v>
      </c>
      <c r="BF3534" s="164">
        <f t="shared" si="1152"/>
        <v>18.10559999999905</v>
      </c>
      <c r="BG3534" s="177">
        <f t="shared" si="1153"/>
        <v>1.150253287073325E-2</v>
      </c>
      <c r="BH3534" s="178">
        <f t="shared" si="1154"/>
        <v>2.7761766421890641E-5</v>
      </c>
      <c r="BI3534" s="179">
        <f t="shared" si="1155"/>
        <v>2.7761766421890641E-5</v>
      </c>
      <c r="BJ3534" s="179" t="str">
        <f t="shared" si="1151"/>
        <v/>
      </c>
    </row>
    <row r="3535" spans="2:62" ht="20.100000000000001" customHeight="1" x14ac:dyDescent="0.25">
      <c r="B3535" s="147"/>
      <c r="C3535" s="147"/>
      <c r="D3535" s="147"/>
      <c r="E3535" s="147"/>
      <c r="F3535" s="147"/>
      <c r="G3535" s="147"/>
      <c r="H3535" s="147"/>
      <c r="I3535" s="147"/>
      <c r="J3535" s="147"/>
      <c r="BE3535" s="151">
        <v>2831</v>
      </c>
      <c r="BF3535" s="164">
        <f t="shared" si="1152"/>
        <v>18.11199999999905</v>
      </c>
      <c r="BG3535" s="177">
        <f t="shared" si="1153"/>
        <v>1.147477110431136E-2</v>
      </c>
      <c r="BH3535" s="178">
        <f t="shared" si="1154"/>
        <v>2.7697527736814456E-5</v>
      </c>
      <c r="BI3535" s="179">
        <f t="shared" si="1155"/>
        <v>2.7697527736814456E-5</v>
      </c>
      <c r="BJ3535" s="179" t="str">
        <f t="shared" si="1151"/>
        <v/>
      </c>
    </row>
    <row r="3536" spans="2:62" ht="20.100000000000001" customHeight="1" x14ac:dyDescent="0.25">
      <c r="B3536" s="147"/>
      <c r="C3536" s="147"/>
      <c r="D3536" s="147"/>
      <c r="E3536" s="147"/>
      <c r="F3536" s="147"/>
      <c r="G3536" s="147"/>
      <c r="H3536" s="147"/>
      <c r="I3536" s="147"/>
      <c r="J3536" s="147"/>
      <c r="BE3536" s="151">
        <v>2832</v>
      </c>
      <c r="BF3536" s="164">
        <f t="shared" si="1152"/>
        <v>18.118399999999049</v>
      </c>
      <c r="BG3536" s="177">
        <f t="shared" si="1153"/>
        <v>1.1447073576574545E-2</v>
      </c>
      <c r="BH3536" s="178">
        <f t="shared" si="1154"/>
        <v>2.7633429072511026E-5</v>
      </c>
      <c r="BI3536" s="179">
        <f t="shared" si="1155"/>
        <v>2.7633429072511026E-5</v>
      </c>
      <c r="BJ3536" s="179" t="str">
        <f t="shared" si="1151"/>
        <v/>
      </c>
    </row>
    <row r="3537" spans="2:62" ht="20.100000000000001" customHeight="1" x14ac:dyDescent="0.25">
      <c r="B3537" s="147"/>
      <c r="C3537" s="147"/>
      <c r="D3537" s="147"/>
      <c r="E3537" s="147"/>
      <c r="F3537" s="147"/>
      <c r="G3537" s="147"/>
      <c r="H3537" s="147"/>
      <c r="I3537" s="147"/>
      <c r="J3537" s="147"/>
      <c r="BE3537" s="151">
        <v>2833</v>
      </c>
      <c r="BF3537" s="164">
        <f t="shared" si="1152"/>
        <v>18.124799999999048</v>
      </c>
      <c r="BG3537" s="177">
        <f t="shared" si="1153"/>
        <v>1.1419440147502034E-2</v>
      </c>
      <c r="BH3537" s="178">
        <f t="shared" si="1154"/>
        <v>2.7569470150980505E-5</v>
      </c>
      <c r="BI3537" s="179">
        <f t="shared" si="1155"/>
        <v>2.7569470150980505E-5</v>
      </c>
      <c r="BJ3537" s="179" t="str">
        <f t="shared" si="1151"/>
        <v/>
      </c>
    </row>
    <row r="3538" spans="2:62" ht="20.100000000000001" customHeight="1" x14ac:dyDescent="0.25">
      <c r="B3538" s="147"/>
      <c r="C3538" s="147"/>
      <c r="D3538" s="147"/>
      <c r="E3538" s="147"/>
      <c r="F3538" s="147"/>
      <c r="G3538" s="147"/>
      <c r="H3538" s="147"/>
      <c r="I3538" s="147"/>
      <c r="J3538" s="147"/>
      <c r="BE3538" s="151">
        <v>2834</v>
      </c>
      <c r="BF3538" s="164">
        <f t="shared" si="1152"/>
        <v>18.131199999999048</v>
      </c>
      <c r="BG3538" s="177">
        <f t="shared" si="1153"/>
        <v>1.1391870677351054E-2</v>
      </c>
      <c r="BH3538" s="178">
        <f t="shared" si="1154"/>
        <v>2.750565069470183E-5</v>
      </c>
      <c r="BI3538" s="179">
        <f t="shared" si="1155"/>
        <v>2.750565069470183E-5</v>
      </c>
      <c r="BJ3538" s="179" t="str">
        <f t="shared" si="1151"/>
        <v/>
      </c>
    </row>
    <row r="3539" spans="2:62" ht="20.100000000000001" customHeight="1" x14ac:dyDescent="0.25">
      <c r="B3539" s="147"/>
      <c r="C3539" s="147"/>
      <c r="D3539" s="147"/>
      <c r="E3539" s="147"/>
      <c r="F3539" s="147"/>
      <c r="G3539" s="147"/>
      <c r="H3539" s="147"/>
      <c r="I3539" s="147"/>
      <c r="J3539" s="147"/>
      <c r="BE3539" s="151">
        <v>2835</v>
      </c>
      <c r="BF3539" s="164">
        <f t="shared" si="1152"/>
        <v>18.137599999999047</v>
      </c>
      <c r="BG3539" s="177">
        <f t="shared" si="1153"/>
        <v>1.1364365026656352E-2</v>
      </c>
      <c r="BH3539" s="178">
        <f t="shared" si="1154"/>
        <v>2.7441970426559867E-5</v>
      </c>
      <c r="BI3539" s="179">
        <f t="shared" si="1155"/>
        <v>2.7441970426559867E-5</v>
      </c>
      <c r="BJ3539" s="179" t="str">
        <f t="shared" si="1151"/>
        <v/>
      </c>
    </row>
    <row r="3540" spans="2:62" ht="20.100000000000001" customHeight="1" x14ac:dyDescent="0.25">
      <c r="B3540" s="147"/>
      <c r="C3540" s="147"/>
      <c r="D3540" s="147"/>
      <c r="E3540" s="147"/>
      <c r="F3540" s="147"/>
      <c r="G3540" s="147"/>
      <c r="H3540" s="147"/>
      <c r="I3540" s="147"/>
      <c r="J3540" s="147"/>
      <c r="BE3540" s="151">
        <v>2836</v>
      </c>
      <c r="BF3540" s="164">
        <f t="shared" si="1152"/>
        <v>18.143999999999046</v>
      </c>
      <c r="BG3540" s="177">
        <f t="shared" si="1153"/>
        <v>1.1336923056229792E-2</v>
      </c>
      <c r="BH3540" s="178">
        <f t="shared" si="1154"/>
        <v>2.7378429069956425E-5</v>
      </c>
      <c r="BI3540" s="179">
        <f t="shared" si="1155"/>
        <v>2.7378429069956425E-5</v>
      </c>
      <c r="BJ3540" s="179" t="str">
        <f t="shared" si="1151"/>
        <v/>
      </c>
    </row>
    <row r="3541" spans="2:62" ht="20.100000000000001" customHeight="1" x14ac:dyDescent="0.25">
      <c r="B3541" s="147"/>
      <c r="C3541" s="147"/>
      <c r="D3541" s="147"/>
      <c r="E3541" s="147"/>
      <c r="F3541" s="147"/>
      <c r="G3541" s="147"/>
      <c r="H3541" s="147"/>
      <c r="I3541" s="147"/>
      <c r="J3541" s="147"/>
      <c r="BE3541" s="151">
        <v>2837</v>
      </c>
      <c r="BF3541" s="164">
        <f t="shared" si="1152"/>
        <v>18.150399999999046</v>
      </c>
      <c r="BG3541" s="177">
        <f t="shared" si="1153"/>
        <v>1.1309544627159836E-2</v>
      </c>
      <c r="BH3541" s="178">
        <f t="shared" si="1154"/>
        <v>2.7315026348721794E-5</v>
      </c>
      <c r="BI3541" s="179">
        <f t="shared" si="1155"/>
        <v>2.7315026348721794E-5</v>
      </c>
      <c r="BJ3541" s="179" t="str">
        <f t="shared" si="1151"/>
        <v/>
      </c>
    </row>
    <row r="3542" spans="2:62" ht="20.100000000000001" customHeight="1" x14ac:dyDescent="0.25">
      <c r="B3542" s="147"/>
      <c r="C3542" s="147"/>
      <c r="D3542" s="147"/>
      <c r="E3542" s="147"/>
      <c r="F3542" s="147"/>
      <c r="G3542" s="147"/>
      <c r="H3542" s="147"/>
      <c r="I3542" s="147"/>
      <c r="J3542" s="147"/>
      <c r="BE3542" s="151">
        <v>2838</v>
      </c>
      <c r="BF3542" s="164">
        <f t="shared" si="1152"/>
        <v>18.156799999999045</v>
      </c>
      <c r="BG3542" s="177">
        <f t="shared" si="1153"/>
        <v>1.1282229600811114E-2</v>
      </c>
      <c r="BH3542" s="178">
        <f t="shared" si="1154"/>
        <v>2.7251761987182391E-5</v>
      </c>
      <c r="BI3542" s="179">
        <f t="shared" si="1155"/>
        <v>2.7251761987182391E-5</v>
      </c>
      <c r="BJ3542" s="179" t="str">
        <f t="shared" si="1151"/>
        <v/>
      </c>
    </row>
    <row r="3543" spans="2:62" ht="20.100000000000001" customHeight="1" x14ac:dyDescent="0.25">
      <c r="B3543" s="147"/>
      <c r="C3543" s="147"/>
      <c r="D3543" s="147"/>
      <c r="E3543" s="147"/>
      <c r="F3543" s="147"/>
      <c r="G3543" s="147"/>
      <c r="H3543" s="147"/>
      <c r="I3543" s="147"/>
      <c r="J3543" s="147"/>
      <c r="BE3543" s="151">
        <v>2839</v>
      </c>
      <c r="BF3543" s="164">
        <f t="shared" si="1152"/>
        <v>18.163199999999044</v>
      </c>
      <c r="BG3543" s="177">
        <f t="shared" si="1153"/>
        <v>1.1254977838823932E-2</v>
      </c>
      <c r="BH3543" s="178">
        <f t="shared" si="1154"/>
        <v>2.7188635710070561E-5</v>
      </c>
      <c r="BI3543" s="179">
        <f t="shared" si="1155"/>
        <v>2.7188635710070561E-5</v>
      </c>
      <c r="BJ3543" s="179" t="str">
        <f t="shared" si="1151"/>
        <v/>
      </c>
    </row>
    <row r="3544" spans="2:62" ht="20.100000000000001" customHeight="1" x14ac:dyDescent="0.25">
      <c r="B3544" s="147"/>
      <c r="C3544" s="147"/>
      <c r="D3544" s="147"/>
      <c r="E3544" s="147"/>
      <c r="F3544" s="147"/>
      <c r="G3544" s="147"/>
      <c r="H3544" s="147"/>
      <c r="I3544" s="147"/>
      <c r="J3544" s="147"/>
      <c r="BE3544" s="151">
        <v>2840</v>
      </c>
      <c r="BF3544" s="164">
        <f t="shared" si="1152"/>
        <v>18.169599999999043</v>
      </c>
      <c r="BG3544" s="177">
        <f t="shared" si="1153"/>
        <v>1.1227789203113861E-2</v>
      </c>
      <c r="BH3544" s="178">
        <f t="shared" si="1154"/>
        <v>2.7125647242649473E-5</v>
      </c>
      <c r="BI3544" s="179">
        <f t="shared" si="1155"/>
        <v>2.7125647242649473E-5</v>
      </c>
      <c r="BJ3544" s="179" t="str">
        <f t="shared" si="1151"/>
        <v/>
      </c>
    </row>
    <row r="3545" spans="2:62" ht="20.100000000000001" customHeight="1" x14ac:dyDescent="0.25">
      <c r="B3545" s="147"/>
      <c r="C3545" s="147"/>
      <c r="D3545" s="147"/>
      <c r="E3545" s="147"/>
      <c r="F3545" s="147"/>
      <c r="G3545" s="147"/>
      <c r="H3545" s="147"/>
      <c r="I3545" s="147"/>
      <c r="J3545" s="147"/>
      <c r="BE3545" s="151">
        <v>2841</v>
      </c>
      <c r="BF3545" s="164">
        <f t="shared" si="1152"/>
        <v>18.175999999999043</v>
      </c>
      <c r="BG3545" s="177">
        <f t="shared" si="1153"/>
        <v>1.1200663555871211E-2</v>
      </c>
      <c r="BH3545" s="178">
        <f t="shared" si="1154"/>
        <v>2.7062796310612508E-5</v>
      </c>
      <c r="BI3545" s="179">
        <f t="shared" si="1155"/>
        <v>2.7062796310612508E-5</v>
      </c>
      <c r="BJ3545" s="179" t="str">
        <f t="shared" si="1151"/>
        <v/>
      </c>
    </row>
    <row r="3546" spans="2:62" ht="20.100000000000001" customHeight="1" x14ac:dyDescent="0.25">
      <c r="B3546" s="147"/>
      <c r="C3546" s="147"/>
      <c r="D3546" s="147"/>
      <c r="E3546" s="147"/>
      <c r="F3546" s="147"/>
      <c r="G3546" s="147"/>
      <c r="H3546" s="147"/>
      <c r="I3546" s="147"/>
      <c r="J3546" s="147"/>
      <c r="BE3546" s="151">
        <v>2842</v>
      </c>
      <c r="BF3546" s="164">
        <f t="shared" si="1152"/>
        <v>18.182399999999042</v>
      </c>
      <c r="BG3546" s="177">
        <f t="shared" si="1153"/>
        <v>1.1173600759560599E-2</v>
      </c>
      <c r="BH3546" s="178">
        <f t="shared" si="1154"/>
        <v>2.7000082640078055E-5</v>
      </c>
      <c r="BI3546" s="179">
        <f t="shared" si="1155"/>
        <v>2.7000082640078055E-5</v>
      </c>
      <c r="BJ3546" s="179" t="str">
        <f t="shared" si="1151"/>
        <v/>
      </c>
    </row>
    <row r="3547" spans="2:62" ht="20.100000000000001" customHeight="1" x14ac:dyDescent="0.25">
      <c r="B3547" s="147"/>
      <c r="C3547" s="147"/>
      <c r="D3547" s="147"/>
      <c r="E3547" s="147"/>
      <c r="F3547" s="147"/>
      <c r="G3547" s="147"/>
      <c r="H3547" s="147"/>
      <c r="I3547" s="147"/>
      <c r="J3547" s="147"/>
      <c r="BE3547" s="151">
        <v>2843</v>
      </c>
      <c r="BF3547" s="164">
        <f t="shared" si="1152"/>
        <v>18.188799999999041</v>
      </c>
      <c r="BG3547" s="177">
        <f t="shared" si="1153"/>
        <v>1.1146600676920521E-2</v>
      </c>
      <c r="BH3547" s="178">
        <f t="shared" si="1154"/>
        <v>2.6937505957697061E-5</v>
      </c>
      <c r="BI3547" s="179">
        <f t="shared" si="1155"/>
        <v>2.6937505957697061E-5</v>
      </c>
      <c r="BJ3547" s="179" t="str">
        <f t="shared" si="1151"/>
        <v/>
      </c>
    </row>
    <row r="3548" spans="2:62" ht="20.100000000000001" customHeight="1" x14ac:dyDescent="0.25">
      <c r="B3548" s="147"/>
      <c r="C3548" s="147"/>
      <c r="D3548" s="147"/>
      <c r="E3548" s="147"/>
      <c r="F3548" s="147"/>
      <c r="G3548" s="147"/>
      <c r="H3548" s="147"/>
      <c r="I3548" s="147"/>
      <c r="J3548" s="147"/>
      <c r="BE3548" s="151">
        <v>2844</v>
      </c>
      <c r="BF3548" s="164">
        <f t="shared" si="1152"/>
        <v>18.195199999999041</v>
      </c>
      <c r="BG3548" s="177">
        <f t="shared" si="1153"/>
        <v>1.1119663170962824E-2</v>
      </c>
      <c r="BH3548" s="178">
        <f t="shared" si="1154"/>
        <v>2.6875065990509053E-5</v>
      </c>
      <c r="BI3548" s="179">
        <f t="shared" si="1155"/>
        <v>2.6875065990509053E-5</v>
      </c>
      <c r="BJ3548" s="179" t="str">
        <f t="shared" si="1151"/>
        <v/>
      </c>
    </row>
    <row r="3549" spans="2:62" ht="20.100000000000001" customHeight="1" x14ac:dyDescent="0.25">
      <c r="B3549" s="147"/>
      <c r="C3549" s="147"/>
      <c r="D3549" s="147"/>
      <c r="E3549" s="147"/>
      <c r="F3549" s="147"/>
      <c r="G3549" s="147"/>
      <c r="H3549" s="147"/>
      <c r="I3549" s="147"/>
      <c r="J3549" s="147"/>
      <c r="BE3549" s="151">
        <v>2845</v>
      </c>
      <c r="BF3549" s="164">
        <f t="shared" si="1152"/>
        <v>18.20159999999904</v>
      </c>
      <c r="BG3549" s="177">
        <f t="shared" si="1153"/>
        <v>1.1092788104972315E-2</v>
      </c>
      <c r="BH3549" s="178">
        <f t="shared" si="1154"/>
        <v>2.681276246603928E-5</v>
      </c>
      <c r="BI3549" s="179">
        <f t="shared" si="1155"/>
        <v>2.681276246603928E-5</v>
      </c>
      <c r="BJ3549" s="179" t="str">
        <f t="shared" si="1151"/>
        <v/>
      </c>
    </row>
    <row r="3550" spans="2:62" ht="20.100000000000001" customHeight="1" x14ac:dyDescent="0.25">
      <c r="B3550" s="147"/>
      <c r="C3550" s="147"/>
      <c r="D3550" s="147"/>
      <c r="E3550" s="147"/>
      <c r="F3550" s="147"/>
      <c r="G3550" s="147"/>
      <c r="H3550" s="147"/>
      <c r="I3550" s="147"/>
      <c r="J3550" s="147"/>
      <c r="BE3550" s="151">
        <v>2846</v>
      </c>
      <c r="BF3550" s="164">
        <f t="shared" si="1152"/>
        <v>18.207999999999039</v>
      </c>
      <c r="BG3550" s="177">
        <f t="shared" si="1153"/>
        <v>1.1065975342506276E-2</v>
      </c>
      <c r="BH3550" s="178">
        <f t="shared" si="1154"/>
        <v>2.6750595112323E-5</v>
      </c>
      <c r="BI3550" s="179">
        <f t="shared" si="1155"/>
        <v>2.6750595112323E-5</v>
      </c>
      <c r="BJ3550" s="179" t="str">
        <f t="shared" si="1151"/>
        <v/>
      </c>
    </row>
    <row r="3551" spans="2:62" ht="20.100000000000001" customHeight="1" x14ac:dyDescent="0.25">
      <c r="B3551" s="147"/>
      <c r="C3551" s="147"/>
      <c r="D3551" s="147"/>
      <c r="E3551" s="147"/>
      <c r="F3551" s="147"/>
      <c r="G3551" s="147"/>
      <c r="H3551" s="147"/>
      <c r="I3551" s="147"/>
      <c r="J3551" s="147"/>
      <c r="BE3551" s="151">
        <v>2847</v>
      </c>
      <c r="BF3551" s="164">
        <f t="shared" si="1152"/>
        <v>18.214399999999038</v>
      </c>
      <c r="BG3551" s="177">
        <f t="shared" si="1153"/>
        <v>1.1039224747393953E-2</v>
      </c>
      <c r="BH3551" s="178">
        <f t="shared" si="1154"/>
        <v>2.6688563657744149E-5</v>
      </c>
      <c r="BI3551" s="179">
        <f t="shared" si="1155"/>
        <v>2.6688563657744149E-5</v>
      </c>
      <c r="BJ3551" s="179" t="str">
        <f t="shared" si="1151"/>
        <v/>
      </c>
    </row>
    <row r="3552" spans="2:62" ht="20.100000000000001" customHeight="1" x14ac:dyDescent="0.25">
      <c r="B3552" s="147"/>
      <c r="C3552" s="147"/>
      <c r="D3552" s="147"/>
      <c r="E3552" s="147"/>
      <c r="F3552" s="147"/>
      <c r="G3552" s="147"/>
      <c r="H3552" s="147"/>
      <c r="I3552" s="147"/>
      <c r="J3552" s="147"/>
      <c r="BE3552" s="151">
        <v>2848</v>
      </c>
      <c r="BF3552" s="164">
        <f t="shared" si="1152"/>
        <v>18.220799999999038</v>
      </c>
      <c r="BG3552" s="177">
        <f t="shared" si="1153"/>
        <v>1.1012536183736208E-2</v>
      </c>
      <c r="BH3552" s="178">
        <f t="shared" si="1154"/>
        <v>2.6626667831255654E-5</v>
      </c>
      <c r="BI3552" s="179">
        <f t="shared" si="1155"/>
        <v>2.6626667831255654E-5</v>
      </c>
      <c r="BJ3552" s="179" t="str">
        <f t="shared" si="1151"/>
        <v/>
      </c>
    </row>
    <row r="3553" spans="2:62" ht="20.100000000000001" customHeight="1" x14ac:dyDescent="0.25">
      <c r="B3553" s="147"/>
      <c r="C3553" s="147"/>
      <c r="D3553" s="147"/>
      <c r="E3553" s="147"/>
      <c r="F3553" s="147"/>
      <c r="G3553" s="147"/>
      <c r="H3553" s="147"/>
      <c r="I3553" s="147"/>
      <c r="J3553" s="147"/>
      <c r="BE3553" s="151">
        <v>2849</v>
      </c>
      <c r="BF3553" s="164">
        <f t="shared" si="1152"/>
        <v>18.227199999999037</v>
      </c>
      <c r="BG3553" s="177">
        <f t="shared" si="1153"/>
        <v>1.0985909515904953E-2</v>
      </c>
      <c r="BH3553" s="178">
        <f t="shared" si="1154"/>
        <v>2.656490736216259E-5</v>
      </c>
      <c r="BI3553" s="179">
        <f t="shared" si="1155"/>
        <v>2.656490736216259E-5</v>
      </c>
      <c r="BJ3553" s="179" t="str">
        <f t="shared" si="1151"/>
        <v/>
      </c>
    </row>
    <row r="3554" spans="2:62" ht="20.100000000000001" customHeight="1" x14ac:dyDescent="0.25">
      <c r="B3554" s="147"/>
      <c r="C3554" s="147"/>
      <c r="D3554" s="147"/>
      <c r="E3554" s="147"/>
      <c r="F3554" s="147"/>
      <c r="G3554" s="147"/>
      <c r="H3554" s="147"/>
      <c r="I3554" s="147"/>
      <c r="J3554" s="147"/>
      <c r="BE3554" s="151">
        <v>2850</v>
      </c>
      <c r="BF3554" s="164">
        <f t="shared" si="1152"/>
        <v>18.233599999999036</v>
      </c>
      <c r="BG3554" s="177">
        <f t="shared" si="1153"/>
        <v>1.095934460854279E-2</v>
      </c>
      <c r="BH3554" s="178">
        <f t="shared" si="1154"/>
        <v>2.6503281980345961E-5</v>
      </c>
      <c r="BI3554" s="179">
        <f t="shared" si="1155"/>
        <v>2.6503281980345961E-5</v>
      </c>
      <c r="BJ3554" s="179" t="str">
        <f t="shared" si="1151"/>
        <v/>
      </c>
    </row>
    <row r="3555" spans="2:62" ht="20.100000000000001" customHeight="1" x14ac:dyDescent="0.25">
      <c r="B3555" s="147"/>
      <c r="C3555" s="147"/>
      <c r="D3555" s="147"/>
      <c r="E3555" s="147"/>
      <c r="F3555" s="147"/>
      <c r="G3555" s="147"/>
      <c r="H3555" s="147"/>
      <c r="I3555" s="147"/>
      <c r="J3555" s="147"/>
      <c r="BE3555" s="151">
        <v>2851</v>
      </c>
      <c r="BF3555" s="164">
        <f t="shared" si="1152"/>
        <v>18.239999999999036</v>
      </c>
      <c r="BG3555" s="177">
        <f t="shared" si="1153"/>
        <v>1.0932841326562444E-2</v>
      </c>
      <c r="BH3555" s="178">
        <f t="shared" si="1154"/>
        <v>2.6441791416016366E-5</v>
      </c>
      <c r="BI3555" s="179">
        <f t="shared" si="1155"/>
        <v>2.6441791416016366E-5</v>
      </c>
      <c r="BJ3555" s="179" t="str">
        <f t="shared" si="1151"/>
        <v/>
      </c>
    </row>
    <row r="3556" spans="2:62" ht="20.100000000000001" customHeight="1" x14ac:dyDescent="0.25">
      <c r="B3556" s="147"/>
      <c r="C3556" s="147"/>
      <c r="D3556" s="147"/>
      <c r="E3556" s="147"/>
      <c r="F3556" s="147"/>
      <c r="G3556" s="147"/>
      <c r="H3556" s="147"/>
      <c r="I3556" s="147"/>
      <c r="J3556" s="147"/>
      <c r="BE3556" s="151">
        <v>2852</v>
      </c>
      <c r="BF3556" s="164">
        <f t="shared" si="1152"/>
        <v>18.246399999999035</v>
      </c>
      <c r="BG3556" s="177">
        <f t="shared" si="1153"/>
        <v>1.0906399535146428E-2</v>
      </c>
      <c r="BH3556" s="178">
        <f t="shared" si="1154"/>
        <v>2.6380435399970745E-5</v>
      </c>
      <c r="BI3556" s="179">
        <f t="shared" si="1155"/>
        <v>2.6380435399970745E-5</v>
      </c>
      <c r="BJ3556" s="179" t="str">
        <f t="shared" si="1151"/>
        <v/>
      </c>
    </row>
    <row r="3557" spans="2:62" ht="20.100000000000001" customHeight="1" x14ac:dyDescent="0.25">
      <c r="B3557" s="147"/>
      <c r="C3557" s="147"/>
      <c r="D3557" s="147"/>
      <c r="E3557" s="147"/>
      <c r="F3557" s="147"/>
      <c r="G3557" s="147"/>
      <c r="H3557" s="147"/>
      <c r="I3557" s="147"/>
      <c r="J3557" s="147"/>
      <c r="BE3557" s="151">
        <v>2853</v>
      </c>
      <c r="BF3557" s="164">
        <f t="shared" si="1152"/>
        <v>18.252799999999034</v>
      </c>
      <c r="BG3557" s="177">
        <f t="shared" si="1153"/>
        <v>1.0880019099746457E-2</v>
      </c>
      <c r="BH3557" s="178">
        <f t="shared" si="1154"/>
        <v>2.6319213663311344E-5</v>
      </c>
      <c r="BI3557" s="179">
        <f t="shared" si="1155"/>
        <v>2.6319213663311344E-5</v>
      </c>
      <c r="BJ3557" s="179" t="str">
        <f t="shared" si="1151"/>
        <v/>
      </c>
    </row>
    <row r="3558" spans="2:62" ht="20.100000000000001" customHeight="1" x14ac:dyDescent="0.25">
      <c r="B3558" s="147"/>
      <c r="C3558" s="147"/>
      <c r="D3558" s="147"/>
      <c r="E3558" s="147"/>
      <c r="F3558" s="147"/>
      <c r="G3558" s="147"/>
      <c r="H3558" s="147"/>
      <c r="I3558" s="147"/>
      <c r="J3558" s="147"/>
      <c r="BE3558" s="151">
        <v>2854</v>
      </c>
      <c r="BF3558" s="164">
        <f t="shared" si="1152"/>
        <v>18.259199999999034</v>
      </c>
      <c r="BG3558" s="177">
        <f t="shared" si="1153"/>
        <v>1.0853699886083146E-2</v>
      </c>
      <c r="BH3558" s="178">
        <f t="shared" si="1154"/>
        <v>2.6258125937740628E-5</v>
      </c>
      <c r="BI3558" s="179">
        <f t="shared" si="1155"/>
        <v>2.6258125937740628E-5</v>
      </c>
      <c r="BJ3558" s="179" t="str">
        <f t="shared" si="1151"/>
        <v/>
      </c>
    </row>
    <row r="3559" spans="2:62" ht="20.100000000000001" customHeight="1" x14ac:dyDescent="0.25">
      <c r="B3559" s="147"/>
      <c r="C3559" s="147"/>
      <c r="D3559" s="147"/>
      <c r="E3559" s="147"/>
      <c r="F3559" s="147"/>
      <c r="G3559" s="147"/>
      <c r="H3559" s="147"/>
      <c r="I3559" s="147"/>
      <c r="J3559" s="147"/>
      <c r="BE3559" s="151">
        <v>2855</v>
      </c>
      <c r="BF3559" s="164">
        <f t="shared" si="1152"/>
        <v>18.265599999999033</v>
      </c>
      <c r="BG3559" s="177">
        <f t="shared" si="1153"/>
        <v>1.0827441760145405E-2</v>
      </c>
      <c r="BH3559" s="178">
        <f t="shared" si="1154"/>
        <v>2.6197171955313209E-5</v>
      </c>
      <c r="BI3559" s="179">
        <f t="shared" si="1155"/>
        <v>2.6197171955313209E-5</v>
      </c>
      <c r="BJ3559" s="179" t="str">
        <f t="shared" si="1151"/>
        <v/>
      </c>
    </row>
    <row r="3560" spans="2:62" ht="20.100000000000001" customHeight="1" x14ac:dyDescent="0.25">
      <c r="B3560" s="147"/>
      <c r="C3560" s="147"/>
      <c r="D3560" s="147"/>
      <c r="E3560" s="147"/>
      <c r="F3560" s="147"/>
      <c r="G3560" s="147"/>
      <c r="H3560" s="147"/>
      <c r="I3560" s="147"/>
      <c r="J3560" s="147"/>
      <c r="BE3560" s="151">
        <v>2856</v>
      </c>
      <c r="BF3560" s="164">
        <f t="shared" si="1152"/>
        <v>18.271999999999032</v>
      </c>
      <c r="BG3560" s="177">
        <f t="shared" si="1153"/>
        <v>1.0801244588190092E-2</v>
      </c>
      <c r="BH3560" s="178">
        <f t="shared" si="1154"/>
        <v>2.6136351448586767E-5</v>
      </c>
      <c r="BI3560" s="179">
        <f t="shared" si="1155"/>
        <v>2.6136351448586767E-5</v>
      </c>
      <c r="BJ3560" s="179" t="str">
        <f t="shared" si="1151"/>
        <v/>
      </c>
    </row>
    <row r="3561" spans="2:62" ht="20.100000000000001" customHeight="1" x14ac:dyDescent="0.25">
      <c r="B3561" s="147"/>
      <c r="C3561" s="147"/>
      <c r="D3561" s="147"/>
      <c r="E3561" s="147"/>
      <c r="F3561" s="147"/>
      <c r="G3561" s="147"/>
      <c r="H3561" s="147"/>
      <c r="I3561" s="147"/>
      <c r="J3561" s="147"/>
      <c r="BE3561" s="151">
        <v>2857</v>
      </c>
      <c r="BF3561" s="164">
        <f t="shared" si="1152"/>
        <v>18.278399999999031</v>
      </c>
      <c r="BG3561" s="177">
        <f t="shared" si="1153"/>
        <v>1.0775108236741505E-2</v>
      </c>
      <c r="BH3561" s="178">
        <f t="shared" si="1154"/>
        <v>2.6075664150554401E-5</v>
      </c>
      <c r="BI3561" s="179">
        <f t="shared" si="1155"/>
        <v>2.6075664150554401E-5</v>
      </c>
      <c r="BJ3561" s="179" t="str">
        <f t="shared" si="1151"/>
        <v/>
      </c>
    </row>
    <row r="3562" spans="2:62" ht="20.100000000000001" customHeight="1" x14ac:dyDescent="0.25">
      <c r="B3562" s="147"/>
      <c r="C3562" s="147"/>
      <c r="D3562" s="147"/>
      <c r="E3562" s="147"/>
      <c r="F3562" s="147"/>
      <c r="G3562" s="147"/>
      <c r="H3562" s="147"/>
      <c r="I3562" s="147"/>
      <c r="J3562" s="147"/>
      <c r="BE3562" s="151">
        <v>2858</v>
      </c>
      <c r="BF3562" s="164">
        <f t="shared" si="1152"/>
        <v>18.284799999999031</v>
      </c>
      <c r="BG3562" s="177">
        <f t="shared" si="1153"/>
        <v>1.0749032572590951E-2</v>
      </c>
      <c r="BH3562" s="178">
        <f t="shared" si="1154"/>
        <v>2.6015109794655031E-5</v>
      </c>
      <c r="BI3562" s="179">
        <f t="shared" si="1155"/>
        <v>2.6015109794655031E-5</v>
      </c>
      <c r="BJ3562" s="179" t="str">
        <f t="shared" si="1151"/>
        <v/>
      </c>
    </row>
    <row r="3563" spans="2:62" ht="20.100000000000001" customHeight="1" x14ac:dyDescent="0.25">
      <c r="B3563" s="147"/>
      <c r="C3563" s="147"/>
      <c r="D3563" s="147"/>
      <c r="E3563" s="147"/>
      <c r="F3563" s="147"/>
      <c r="G3563" s="147"/>
      <c r="H3563" s="147"/>
      <c r="I3563" s="147"/>
      <c r="J3563" s="147"/>
      <c r="BE3563" s="151">
        <v>2859</v>
      </c>
      <c r="BF3563" s="164">
        <f t="shared" si="1152"/>
        <v>18.29119999999903</v>
      </c>
      <c r="BG3563" s="177">
        <f t="shared" si="1153"/>
        <v>1.0723017462796296E-2</v>
      </c>
      <c r="BH3563" s="178">
        <f t="shared" si="1154"/>
        <v>2.5954688114858404E-5</v>
      </c>
      <c r="BI3563" s="179">
        <f t="shared" si="1155"/>
        <v>2.5954688114858404E-5</v>
      </c>
      <c r="BJ3563" s="179" t="str">
        <f t="shared" si="1151"/>
        <v/>
      </c>
    </row>
    <row r="3564" spans="2:62" ht="20.100000000000001" customHeight="1" x14ac:dyDescent="0.25">
      <c r="B3564" s="147"/>
      <c r="C3564" s="147"/>
      <c r="D3564" s="147"/>
      <c r="E3564" s="147"/>
      <c r="F3564" s="147"/>
      <c r="G3564" s="147"/>
      <c r="H3564" s="147"/>
      <c r="I3564" s="147"/>
      <c r="J3564" s="147"/>
      <c r="BE3564" s="151">
        <v>2860</v>
      </c>
      <c r="BF3564" s="164">
        <f t="shared" si="1152"/>
        <v>18.297599999999029</v>
      </c>
      <c r="BG3564" s="177">
        <f t="shared" si="1153"/>
        <v>1.0697062774681437E-2</v>
      </c>
      <c r="BH3564" s="178">
        <f t="shared" si="1154"/>
        <v>2.5894398845401415E-5</v>
      </c>
      <c r="BI3564" s="179">
        <f t="shared" si="1155"/>
        <v>2.5894398845401415E-5</v>
      </c>
      <c r="BJ3564" s="179" t="str">
        <f t="shared" si="1151"/>
        <v/>
      </c>
    </row>
    <row r="3565" spans="2:62" ht="20.100000000000001" customHeight="1" x14ac:dyDescent="0.25">
      <c r="B3565" s="147"/>
      <c r="C3565" s="147"/>
      <c r="D3565" s="147"/>
      <c r="E3565" s="147"/>
      <c r="F3565" s="147"/>
      <c r="G3565" s="147"/>
      <c r="H3565" s="147"/>
      <c r="I3565" s="147"/>
      <c r="J3565" s="147"/>
      <c r="BE3565" s="151">
        <v>2861</v>
      </c>
      <c r="BF3565" s="164">
        <f t="shared" si="1152"/>
        <v>18.303999999999029</v>
      </c>
      <c r="BG3565" s="177">
        <f t="shared" si="1153"/>
        <v>1.0671168375836036E-2</v>
      </c>
      <c r="BH3565" s="178">
        <f t="shared" si="1154"/>
        <v>2.5834241721195764E-5</v>
      </c>
      <c r="BI3565" s="179">
        <f t="shared" si="1155"/>
        <v>2.5834241721195764E-5</v>
      </c>
      <c r="BJ3565" s="179" t="str">
        <f t="shared" si="1151"/>
        <v/>
      </c>
    </row>
    <row r="3566" spans="2:62" ht="20.100000000000001" customHeight="1" x14ac:dyDescent="0.25">
      <c r="B3566" s="147"/>
      <c r="C3566" s="147"/>
      <c r="D3566" s="147"/>
      <c r="E3566" s="147"/>
      <c r="F3566" s="147"/>
      <c r="G3566" s="147"/>
      <c r="H3566" s="147"/>
      <c r="I3566" s="147"/>
      <c r="J3566" s="147"/>
      <c r="BE3566" s="151">
        <v>2862</v>
      </c>
      <c r="BF3566" s="164">
        <f t="shared" si="1152"/>
        <v>18.310399999999028</v>
      </c>
      <c r="BG3566" s="177">
        <f t="shared" si="1153"/>
        <v>1.064533413411484E-2</v>
      </c>
      <c r="BH3566" s="178">
        <f t="shared" si="1154"/>
        <v>2.5774216477444586E-5</v>
      </c>
      <c r="BI3566" s="179">
        <f t="shared" si="1155"/>
        <v>2.5774216477444586E-5</v>
      </c>
      <c r="BJ3566" s="179" t="str">
        <f t="shared" si="1151"/>
        <v/>
      </c>
    </row>
    <row r="3567" spans="2:62" ht="20.100000000000001" customHeight="1" x14ac:dyDescent="0.25">
      <c r="B3567" s="147"/>
      <c r="C3567" s="147"/>
      <c r="D3567" s="147"/>
      <c r="E3567" s="147"/>
      <c r="F3567" s="147"/>
      <c r="G3567" s="147"/>
      <c r="H3567" s="147"/>
      <c r="I3567" s="147"/>
      <c r="J3567" s="147"/>
      <c r="BE3567" s="151">
        <v>2863</v>
      </c>
      <c r="BF3567" s="164">
        <f t="shared" si="1152"/>
        <v>18.316799999999027</v>
      </c>
      <c r="BG3567" s="177">
        <f t="shared" si="1153"/>
        <v>1.0619559917637396E-2</v>
      </c>
      <c r="BH3567" s="178">
        <f t="shared" si="1154"/>
        <v>2.5714322849878374E-5</v>
      </c>
      <c r="BI3567" s="179">
        <f t="shared" si="1155"/>
        <v>2.5714322849878374E-5</v>
      </c>
      <c r="BJ3567" s="179" t="str">
        <f t="shared" si="1151"/>
        <v/>
      </c>
    </row>
    <row r="3568" spans="2:62" ht="20.100000000000001" customHeight="1" x14ac:dyDescent="0.25">
      <c r="B3568" s="147"/>
      <c r="C3568" s="147"/>
      <c r="D3568" s="147"/>
      <c r="E3568" s="147"/>
      <c r="F3568" s="147"/>
      <c r="G3568" s="147"/>
      <c r="H3568" s="147"/>
      <c r="I3568" s="147"/>
      <c r="J3568" s="147"/>
      <c r="BE3568" s="151">
        <v>2864</v>
      </c>
      <c r="BF3568" s="164">
        <f t="shared" si="1152"/>
        <v>18.323199999999026</v>
      </c>
      <c r="BG3568" s="177">
        <f t="shared" si="1153"/>
        <v>1.0593845594787517E-2</v>
      </c>
      <c r="BH3568" s="178">
        <f t="shared" si="1154"/>
        <v>2.5654560574607521E-5</v>
      </c>
      <c r="BI3568" s="179">
        <f t="shared" si="1155"/>
        <v>2.5654560574607521E-5</v>
      </c>
      <c r="BJ3568" s="179" t="str">
        <f t="shared" si="1151"/>
        <v/>
      </c>
    </row>
    <row r="3569" spans="2:62" ht="20.100000000000001" customHeight="1" x14ac:dyDescent="0.25">
      <c r="B3569" s="147"/>
      <c r="C3569" s="147"/>
      <c r="D3569" s="147"/>
      <c r="E3569" s="147"/>
      <c r="F3569" s="147"/>
      <c r="G3569" s="147"/>
      <c r="H3569" s="147"/>
      <c r="I3569" s="147"/>
      <c r="J3569" s="147"/>
      <c r="BE3569" s="151">
        <v>2865</v>
      </c>
      <c r="BF3569" s="164">
        <f t="shared" si="1152"/>
        <v>18.329599999999026</v>
      </c>
      <c r="BG3569" s="177">
        <f t="shared" si="1153"/>
        <v>1.056819103421291E-2</v>
      </c>
      <c r="BH3569" s="178">
        <f t="shared" si="1154"/>
        <v>2.5594929388268045E-5</v>
      </c>
      <c r="BI3569" s="179">
        <f t="shared" si="1155"/>
        <v>2.5594929388268045E-5</v>
      </c>
      <c r="BJ3569" s="179" t="str">
        <f t="shared" si="1151"/>
        <v/>
      </c>
    </row>
    <row r="3570" spans="2:62" ht="20.100000000000001" customHeight="1" x14ac:dyDescent="0.25">
      <c r="B3570" s="147"/>
      <c r="C3570" s="147"/>
      <c r="D3570" s="147"/>
      <c r="E3570" s="147"/>
      <c r="F3570" s="147"/>
      <c r="G3570" s="147"/>
      <c r="H3570" s="147"/>
      <c r="I3570" s="147"/>
      <c r="J3570" s="147"/>
      <c r="BE3570" s="151">
        <v>2866</v>
      </c>
      <c r="BF3570" s="164">
        <f t="shared" si="1152"/>
        <v>18.335999999999025</v>
      </c>
      <c r="BG3570" s="177">
        <f t="shared" si="1153"/>
        <v>1.0542596104824642E-2</v>
      </c>
      <c r="BH3570" s="178">
        <f t="shared" si="1154"/>
        <v>2.5535429027929643E-5</v>
      </c>
      <c r="BI3570" s="179">
        <f t="shared" si="1155"/>
        <v>2.5535429027929643E-5</v>
      </c>
      <c r="BJ3570" s="179" t="str">
        <f t="shared" si="1151"/>
        <v/>
      </c>
    </row>
    <row r="3571" spans="2:62" ht="20.100000000000001" customHeight="1" x14ac:dyDescent="0.25">
      <c r="B3571" s="147"/>
      <c r="C3571" s="147"/>
      <c r="D3571" s="147"/>
      <c r="E3571" s="147"/>
      <c r="F3571" s="147"/>
      <c r="G3571" s="147"/>
      <c r="H3571" s="147"/>
      <c r="I3571" s="147"/>
      <c r="J3571" s="147"/>
      <c r="BE3571" s="151">
        <v>2867</v>
      </c>
      <c r="BF3571" s="164">
        <f t="shared" si="1152"/>
        <v>18.342399999999024</v>
      </c>
      <c r="BG3571" s="177">
        <f t="shared" si="1153"/>
        <v>1.0517060675796712E-2</v>
      </c>
      <c r="BH3571" s="178">
        <f t="shared" si="1154"/>
        <v>2.5476059231085285E-5</v>
      </c>
      <c r="BI3571" s="179">
        <f t="shared" si="1155"/>
        <v>2.5476059231085285E-5</v>
      </c>
      <c r="BJ3571" s="179" t="str">
        <f t="shared" si="1151"/>
        <v/>
      </c>
    </row>
    <row r="3572" spans="2:62" ht="20.100000000000001" customHeight="1" x14ac:dyDescent="0.25">
      <c r="B3572" s="147"/>
      <c r="C3572" s="147"/>
      <c r="D3572" s="147"/>
      <c r="E3572" s="147"/>
      <c r="F3572" s="147"/>
      <c r="G3572" s="147"/>
      <c r="H3572" s="147"/>
      <c r="I3572" s="147"/>
      <c r="J3572" s="147"/>
      <c r="BE3572" s="151">
        <v>2868</v>
      </c>
      <c r="BF3572" s="164">
        <f t="shared" si="1152"/>
        <v>18.348799999999024</v>
      </c>
      <c r="BG3572" s="177">
        <f t="shared" si="1153"/>
        <v>1.0491584616565627E-2</v>
      </c>
      <c r="BH3572" s="178">
        <f t="shared" si="1154"/>
        <v>2.5416819735644275E-5</v>
      </c>
      <c r="BI3572" s="179">
        <f t="shared" si="1155"/>
        <v>2.5416819735644275E-5</v>
      </c>
      <c r="BJ3572" s="179" t="str">
        <f t="shared" si="1151"/>
        <v/>
      </c>
    </row>
    <row r="3573" spans="2:62" ht="20.100000000000001" customHeight="1" x14ac:dyDescent="0.25">
      <c r="B3573" s="147"/>
      <c r="C3573" s="147"/>
      <c r="D3573" s="147"/>
      <c r="E3573" s="147"/>
      <c r="F3573" s="147"/>
      <c r="G3573" s="147"/>
      <c r="H3573" s="147"/>
      <c r="I3573" s="147"/>
      <c r="J3573" s="147"/>
      <c r="BE3573" s="151">
        <v>2869</v>
      </c>
      <c r="BF3573" s="164">
        <f t="shared" si="1152"/>
        <v>18.355199999999023</v>
      </c>
      <c r="BG3573" s="177">
        <f t="shared" si="1153"/>
        <v>1.0466167796829982E-2</v>
      </c>
      <c r="BH3573" s="178">
        <f t="shared" si="1154"/>
        <v>2.5357710280043272E-5</v>
      </c>
      <c r="BI3573" s="179">
        <f t="shared" si="1155"/>
        <v>2.5357710280043272E-5</v>
      </c>
      <c r="BJ3573" s="179" t="str">
        <f t="shared" si="1151"/>
        <v/>
      </c>
    </row>
    <row r="3574" spans="2:62" ht="20.100000000000001" customHeight="1" x14ac:dyDescent="0.25">
      <c r="B3574" s="147"/>
      <c r="C3574" s="147"/>
      <c r="D3574" s="147"/>
      <c r="E3574" s="147"/>
      <c r="F3574" s="147"/>
      <c r="G3574" s="147"/>
      <c r="H3574" s="147"/>
      <c r="I3574" s="147"/>
      <c r="J3574" s="147"/>
      <c r="BE3574" s="151">
        <v>2870</v>
      </c>
      <c r="BF3574" s="164">
        <f t="shared" si="1152"/>
        <v>18.361599999999022</v>
      </c>
      <c r="BG3574" s="177">
        <f t="shared" si="1153"/>
        <v>1.0440810086549939E-2</v>
      </c>
      <c r="BH3574" s="178">
        <f t="shared" si="1154"/>
        <v>2.52987306031318E-5</v>
      </c>
      <c r="BI3574" s="179">
        <f t="shared" si="1155"/>
        <v>2.52987306031318E-5</v>
      </c>
      <c r="BJ3574" s="179" t="str">
        <f t="shared" si="1151"/>
        <v/>
      </c>
    </row>
    <row r="3575" spans="2:62" ht="20.100000000000001" customHeight="1" x14ac:dyDescent="0.25">
      <c r="B3575" s="147"/>
      <c r="C3575" s="147"/>
      <c r="D3575" s="147"/>
      <c r="E3575" s="147"/>
      <c r="F3575" s="147"/>
      <c r="G3575" s="147"/>
      <c r="H3575" s="147"/>
      <c r="I3575" s="147"/>
      <c r="J3575" s="147"/>
      <c r="BE3575" s="151">
        <v>2871</v>
      </c>
      <c r="BF3575" s="164">
        <f t="shared" si="1152"/>
        <v>18.367999999999022</v>
      </c>
      <c r="BG3575" s="177">
        <f t="shared" si="1153"/>
        <v>1.0415511355946807E-2</v>
      </c>
      <c r="BH3575" s="178">
        <f t="shared" si="1154"/>
        <v>2.5239880444144491E-5</v>
      </c>
      <c r="BI3575" s="179">
        <f t="shared" si="1155"/>
        <v>2.5239880444144491E-5</v>
      </c>
      <c r="BJ3575" s="179" t="str">
        <f t="shared" si="1151"/>
        <v/>
      </c>
    </row>
    <row r="3576" spans="2:62" ht="20.100000000000001" customHeight="1" x14ac:dyDescent="0.25">
      <c r="B3576" s="147"/>
      <c r="C3576" s="147"/>
      <c r="D3576" s="147"/>
      <c r="E3576" s="147"/>
      <c r="F3576" s="147"/>
      <c r="G3576" s="147"/>
      <c r="H3576" s="147"/>
      <c r="I3576" s="147"/>
      <c r="J3576" s="147"/>
      <c r="BE3576" s="151">
        <v>2872</v>
      </c>
      <c r="BF3576" s="164">
        <f t="shared" si="1152"/>
        <v>18.374399999999021</v>
      </c>
      <c r="BG3576" s="177">
        <f t="shared" si="1153"/>
        <v>1.0390271475502663E-2</v>
      </c>
      <c r="BH3576" s="178">
        <f t="shared" si="1154"/>
        <v>2.5181159542888437E-5</v>
      </c>
      <c r="BI3576" s="179">
        <f t="shared" si="1155"/>
        <v>2.5181159542888437E-5</v>
      </c>
      <c r="BJ3576" s="179" t="str">
        <f t="shared" si="1151"/>
        <v/>
      </c>
    </row>
    <row r="3577" spans="2:62" ht="20.100000000000001" customHeight="1" x14ac:dyDescent="0.25">
      <c r="B3577" s="147"/>
      <c r="C3577" s="147"/>
      <c r="D3577" s="147"/>
      <c r="E3577" s="147"/>
      <c r="F3577" s="147"/>
      <c r="G3577" s="147"/>
      <c r="H3577" s="147"/>
      <c r="I3577" s="147"/>
      <c r="J3577" s="147"/>
      <c r="BE3577" s="151">
        <v>2873</v>
      </c>
      <c r="BF3577" s="164">
        <f t="shared" si="1152"/>
        <v>18.38079999999902</v>
      </c>
      <c r="BG3577" s="177">
        <f t="shared" si="1153"/>
        <v>1.0365090315959774E-2</v>
      </c>
      <c r="BH3577" s="178">
        <f t="shared" si="1154"/>
        <v>2.5122567639498591E-5</v>
      </c>
      <c r="BI3577" s="179">
        <f t="shared" si="1155"/>
        <v>2.5122567639498591E-5</v>
      </c>
      <c r="BJ3577" s="179" t="str">
        <f t="shared" si="1151"/>
        <v/>
      </c>
    </row>
    <row r="3578" spans="2:62" ht="20.100000000000001" customHeight="1" x14ac:dyDescent="0.25">
      <c r="B3578" s="147"/>
      <c r="C3578" s="147"/>
      <c r="D3578" s="147"/>
      <c r="E3578" s="147"/>
      <c r="F3578" s="147"/>
      <c r="G3578" s="147"/>
      <c r="H3578" s="147"/>
      <c r="I3578" s="147"/>
      <c r="J3578" s="147"/>
      <c r="BE3578" s="151">
        <v>2874</v>
      </c>
      <c r="BF3578" s="164">
        <f t="shared" si="1152"/>
        <v>18.387199999999019</v>
      </c>
      <c r="BG3578" s="177">
        <f t="shared" si="1153"/>
        <v>1.0339967748320276E-2</v>
      </c>
      <c r="BH3578" s="178">
        <f t="shared" si="1154"/>
        <v>2.5064104474604304E-5</v>
      </c>
      <c r="BI3578" s="179">
        <f t="shared" si="1155"/>
        <v>2.5064104474604304E-5</v>
      </c>
      <c r="BJ3578" s="179" t="str">
        <f t="shared" si="1151"/>
        <v/>
      </c>
    </row>
    <row r="3579" spans="2:62" ht="20.100000000000001" customHeight="1" x14ac:dyDescent="0.25">
      <c r="B3579" s="147"/>
      <c r="C3579" s="147"/>
      <c r="D3579" s="147"/>
      <c r="E3579" s="147"/>
      <c r="F3579" s="147"/>
      <c r="G3579" s="147"/>
      <c r="H3579" s="147"/>
      <c r="I3579" s="147"/>
      <c r="J3579" s="147"/>
      <c r="BE3579" s="151">
        <v>2875</v>
      </c>
      <c r="BF3579" s="164">
        <f t="shared" si="1152"/>
        <v>18.393599999999019</v>
      </c>
      <c r="BG3579" s="177">
        <f t="shared" si="1153"/>
        <v>1.0314903643845671E-2</v>
      </c>
      <c r="BH3579" s="178">
        <f t="shared" si="1154"/>
        <v>2.5005769789256463E-5</v>
      </c>
      <c r="BI3579" s="179">
        <f t="shared" si="1155"/>
        <v>2.5005769789256463E-5</v>
      </c>
      <c r="BJ3579" s="179" t="str">
        <f t="shared" si="1151"/>
        <v/>
      </c>
    </row>
    <row r="3580" spans="2:62" ht="20.100000000000001" customHeight="1" x14ac:dyDescent="0.25">
      <c r="B3580" s="147"/>
      <c r="C3580" s="147"/>
      <c r="D3580" s="147"/>
      <c r="E3580" s="147"/>
      <c r="F3580" s="147"/>
      <c r="G3580" s="147"/>
      <c r="H3580" s="147"/>
      <c r="I3580" s="147"/>
      <c r="J3580" s="147"/>
      <c r="BE3580" s="151">
        <v>2876</v>
      </c>
      <c r="BF3580" s="164">
        <f t="shared" si="1152"/>
        <v>18.399999999999018</v>
      </c>
      <c r="BG3580" s="177">
        <f t="shared" si="1153"/>
        <v>1.0289897874056415E-2</v>
      </c>
      <c r="BH3580" s="178">
        <f t="shared" si="1154"/>
        <v>2.4947563325019434E-5</v>
      </c>
      <c r="BI3580" s="179">
        <f t="shared" si="1155"/>
        <v>2.4947563325019434E-5</v>
      </c>
      <c r="BJ3580" s="179" t="str">
        <f t="shared" si="1151"/>
        <v/>
      </c>
    </row>
    <row r="3581" spans="2:62" ht="20.100000000000001" customHeight="1" x14ac:dyDescent="0.25">
      <c r="B3581" s="147"/>
      <c r="C3581" s="147"/>
      <c r="D3581" s="147"/>
      <c r="E3581" s="147"/>
      <c r="F3581" s="147"/>
      <c r="G3581" s="147"/>
      <c r="H3581" s="147"/>
      <c r="I3581" s="147"/>
      <c r="J3581" s="147"/>
      <c r="BE3581" s="151">
        <v>2877</v>
      </c>
      <c r="BF3581" s="164">
        <f t="shared" si="1152"/>
        <v>18.406399999999017</v>
      </c>
      <c r="BG3581" s="177">
        <f t="shared" si="1153"/>
        <v>1.0264950310731396E-2</v>
      </c>
      <c r="BH3581" s="178">
        <f t="shared" si="1154"/>
        <v>2.4889484823806263E-5</v>
      </c>
      <c r="BI3581" s="179">
        <f t="shared" si="1155"/>
        <v>2.4889484823806263E-5</v>
      </c>
      <c r="BJ3581" s="179" t="str">
        <f t="shared" si="1151"/>
        <v/>
      </c>
    </row>
    <row r="3582" spans="2:62" ht="20.100000000000001" customHeight="1" x14ac:dyDescent="0.25">
      <c r="B3582" s="147"/>
      <c r="C3582" s="147"/>
      <c r="D3582" s="147"/>
      <c r="E3582" s="147"/>
      <c r="F3582" s="147"/>
      <c r="G3582" s="147"/>
      <c r="H3582" s="147"/>
      <c r="I3582" s="147"/>
      <c r="J3582" s="147"/>
      <c r="BE3582" s="151">
        <v>2878</v>
      </c>
      <c r="BF3582" s="164">
        <f t="shared" si="1152"/>
        <v>18.412799999999017</v>
      </c>
      <c r="BG3582" s="177">
        <f t="shared" si="1153"/>
        <v>1.0240060825907589E-2</v>
      </c>
      <c r="BH3582" s="178">
        <f t="shared" si="1154"/>
        <v>2.4831534028020921E-5</v>
      </c>
      <c r="BI3582" s="179">
        <f t="shared" si="1155"/>
        <v>2.4831534028020921E-5</v>
      </c>
      <c r="BJ3582" s="179" t="str">
        <f t="shared" si="1151"/>
        <v/>
      </c>
    </row>
    <row r="3583" spans="2:62" ht="20.100000000000001" customHeight="1" x14ac:dyDescent="0.25">
      <c r="B3583" s="147"/>
      <c r="C3583" s="147"/>
      <c r="D3583" s="147"/>
      <c r="E3583" s="147"/>
      <c r="F3583" s="147"/>
      <c r="G3583" s="147"/>
      <c r="H3583" s="147"/>
      <c r="I3583" s="147"/>
      <c r="J3583" s="147"/>
      <c r="BE3583" s="151">
        <v>2879</v>
      </c>
      <c r="BF3583" s="164">
        <f t="shared" si="1152"/>
        <v>18.419199999999016</v>
      </c>
      <c r="BG3583" s="177">
        <f t="shared" si="1153"/>
        <v>1.0215229291879568E-2</v>
      </c>
      <c r="BH3583" s="178">
        <f t="shared" si="1154"/>
        <v>2.4773710680504532E-5</v>
      </c>
      <c r="BI3583" s="179">
        <f t="shared" si="1155"/>
        <v>2.4773710680504532E-5</v>
      </c>
      <c r="BJ3583" s="179" t="str">
        <f t="shared" si="1151"/>
        <v/>
      </c>
    </row>
    <row r="3584" spans="2:62" ht="20.100000000000001" customHeight="1" x14ac:dyDescent="0.25">
      <c r="B3584" s="147"/>
      <c r="C3584" s="147"/>
      <c r="D3584" s="147"/>
      <c r="E3584" s="147"/>
      <c r="F3584" s="147"/>
      <c r="G3584" s="147"/>
      <c r="H3584" s="147"/>
      <c r="I3584" s="147"/>
      <c r="J3584" s="147"/>
      <c r="BE3584" s="151">
        <v>2880</v>
      </c>
      <c r="BF3584" s="164">
        <f t="shared" si="1152"/>
        <v>18.425599999999015</v>
      </c>
      <c r="BG3584" s="177">
        <f t="shared" si="1153"/>
        <v>1.0190455581199064E-2</v>
      </c>
      <c r="BH3584" s="178">
        <f t="shared" si="1154"/>
        <v>2.4716014524545776E-5</v>
      </c>
      <c r="BI3584" s="179">
        <f t="shared" si="1155"/>
        <v>2.4716014524545776E-5</v>
      </c>
      <c r="BJ3584" s="179" t="str">
        <f t="shared" si="1151"/>
        <v/>
      </c>
    </row>
    <row r="3585" spans="2:62" ht="20.100000000000001" customHeight="1" x14ac:dyDescent="0.25">
      <c r="B3585" s="147"/>
      <c r="C3585" s="147"/>
      <c r="D3585" s="147"/>
      <c r="E3585" s="147"/>
      <c r="F3585" s="147"/>
      <c r="G3585" s="147"/>
      <c r="H3585" s="147"/>
      <c r="I3585" s="147"/>
      <c r="J3585" s="147"/>
      <c r="BE3585" s="151">
        <v>2881</v>
      </c>
      <c r="BF3585" s="164">
        <f t="shared" si="1152"/>
        <v>18.431999999999015</v>
      </c>
      <c r="BG3585" s="177">
        <f t="shared" si="1153"/>
        <v>1.0165739566674518E-2</v>
      </c>
      <c r="BH3585" s="178">
        <f t="shared" si="1154"/>
        <v>2.4658445303860077E-5</v>
      </c>
      <c r="BI3585" s="179">
        <f t="shared" si="1155"/>
        <v>2.4658445303860077E-5</v>
      </c>
      <c r="BJ3585" s="179" t="str">
        <f t="shared" ref="BJ3585:BJ3648" si="1156">IF($BG3585&lt;(1-$BC$717),$BH3585,"")</f>
        <v/>
      </c>
    </row>
    <row r="3586" spans="2:62" ht="20.100000000000001" customHeight="1" x14ac:dyDescent="0.25">
      <c r="B3586" s="147"/>
      <c r="C3586" s="147"/>
      <c r="D3586" s="147"/>
      <c r="E3586" s="147"/>
      <c r="F3586" s="147"/>
      <c r="G3586" s="147"/>
      <c r="H3586" s="147"/>
      <c r="I3586" s="147"/>
      <c r="J3586" s="147"/>
      <c r="BE3586" s="151">
        <v>2882</v>
      </c>
      <c r="BF3586" s="164">
        <f t="shared" ref="BF3586:BF3649" si="1157">BF3585+$BI$702</f>
        <v>18.438399999999014</v>
      </c>
      <c r="BG3586" s="177">
        <f t="shared" ref="BG3586:BG3649" si="1158">_xlfn.CHISQ.DIST.RT(BF3586,7)</f>
        <v>1.0141081121370658E-2</v>
      </c>
      <c r="BH3586" s="178">
        <f t="shared" ref="BH3586:BH3649" si="1159">BG3586-BG3587</f>
        <v>2.460100276261909E-5</v>
      </c>
      <c r="BI3586" s="179">
        <f t="shared" ref="BI3586:BI3649" si="1160">IF(BG3586&lt;(1-$BC$709),BH3586,"")</f>
        <v>2.460100276261909E-5</v>
      </c>
      <c r="BJ3586" s="179" t="str">
        <f t="shared" si="1156"/>
        <v/>
      </c>
    </row>
    <row r="3587" spans="2:62" ht="20.100000000000001" customHeight="1" x14ac:dyDescent="0.25">
      <c r="B3587" s="147"/>
      <c r="C3587" s="147"/>
      <c r="D3587" s="147"/>
      <c r="E3587" s="147"/>
      <c r="F3587" s="147"/>
      <c r="G3587" s="147"/>
      <c r="H3587" s="147"/>
      <c r="I3587" s="147"/>
      <c r="J3587" s="147"/>
      <c r="BE3587" s="151">
        <v>2883</v>
      </c>
      <c r="BF3587" s="164">
        <f t="shared" si="1157"/>
        <v>18.444799999999013</v>
      </c>
      <c r="BG3587" s="177">
        <f t="shared" si="1158"/>
        <v>1.0116480118608039E-2</v>
      </c>
      <c r="BH3587" s="178">
        <f t="shared" si="1159"/>
        <v>2.4543686645429885E-5</v>
      </c>
      <c r="BI3587" s="179">
        <f t="shared" si="1160"/>
        <v>2.4543686645429885E-5</v>
      </c>
      <c r="BJ3587" s="179" t="str">
        <f t="shared" si="1156"/>
        <v/>
      </c>
    </row>
    <row r="3588" spans="2:62" ht="20.100000000000001" customHeight="1" x14ac:dyDescent="0.25">
      <c r="B3588" s="147"/>
      <c r="C3588" s="147"/>
      <c r="D3588" s="147"/>
      <c r="E3588" s="147"/>
      <c r="F3588" s="147"/>
      <c r="G3588" s="147"/>
      <c r="H3588" s="147"/>
      <c r="I3588" s="147"/>
      <c r="J3588" s="147"/>
      <c r="BE3588" s="151">
        <v>2884</v>
      </c>
      <c r="BF3588" s="164">
        <f t="shared" si="1157"/>
        <v>18.451199999999012</v>
      </c>
      <c r="BG3588" s="177">
        <f t="shared" si="1158"/>
        <v>1.0091936431962609E-2</v>
      </c>
      <c r="BH3588" s="178">
        <f t="shared" si="1159"/>
        <v>2.4486496697308929E-5</v>
      </c>
      <c r="BI3588" s="179">
        <f t="shared" si="1160"/>
        <v>2.4486496697308929E-5</v>
      </c>
      <c r="BJ3588" s="179" t="str">
        <f t="shared" si="1156"/>
        <v/>
      </c>
    </row>
    <row r="3589" spans="2:62" ht="20.100000000000001" customHeight="1" x14ac:dyDescent="0.25">
      <c r="B3589" s="147"/>
      <c r="C3589" s="147"/>
      <c r="D3589" s="147"/>
      <c r="E3589" s="147"/>
      <c r="F3589" s="147"/>
      <c r="G3589" s="147"/>
      <c r="H3589" s="147"/>
      <c r="I3589" s="147"/>
      <c r="J3589" s="147"/>
      <c r="BE3589" s="151">
        <v>2885</v>
      </c>
      <c r="BF3589" s="164">
        <f t="shared" si="1157"/>
        <v>18.457599999999012</v>
      </c>
      <c r="BG3589" s="177">
        <f t="shared" si="1158"/>
        <v>1.00674499352653E-2</v>
      </c>
      <c r="BH3589" s="178">
        <f t="shared" si="1159"/>
        <v>2.4429432663753206E-5</v>
      </c>
      <c r="BI3589" s="179">
        <f t="shared" si="1160"/>
        <v>2.4429432663753206E-5</v>
      </c>
      <c r="BJ3589" s="179" t="str">
        <f t="shared" si="1156"/>
        <v/>
      </c>
    </row>
    <row r="3590" spans="2:62" ht="20.100000000000001" customHeight="1" x14ac:dyDescent="0.25">
      <c r="B3590" s="147"/>
      <c r="C3590" s="147"/>
      <c r="D3590" s="147"/>
      <c r="E3590" s="147"/>
      <c r="F3590" s="147"/>
      <c r="G3590" s="147"/>
      <c r="H3590" s="147"/>
      <c r="I3590" s="147"/>
      <c r="J3590" s="147"/>
      <c r="BE3590" s="151">
        <v>2886</v>
      </c>
      <c r="BF3590" s="164">
        <f t="shared" si="1157"/>
        <v>18.463999999999011</v>
      </c>
      <c r="BG3590" s="177">
        <f t="shared" si="1158"/>
        <v>1.0043020502601547E-2</v>
      </c>
      <c r="BH3590" s="178">
        <f t="shared" si="1159"/>
        <v>2.4372494290731544E-5</v>
      </c>
      <c r="BI3590" s="179">
        <f t="shared" si="1160"/>
        <v>2.4372494290731544E-5</v>
      </c>
      <c r="BJ3590" s="179" t="str">
        <f t="shared" si="1156"/>
        <v/>
      </c>
    </row>
    <row r="3591" spans="2:62" ht="20.100000000000001" customHeight="1" x14ac:dyDescent="0.25">
      <c r="B3591" s="147"/>
      <c r="C3591" s="147"/>
      <c r="D3591" s="147"/>
      <c r="E3591" s="147"/>
      <c r="F3591" s="147"/>
      <c r="G3591" s="147"/>
      <c r="H3591" s="147"/>
      <c r="I3591" s="147"/>
      <c r="J3591" s="147"/>
      <c r="BE3591" s="151">
        <v>2887</v>
      </c>
      <c r="BF3591" s="164">
        <f t="shared" si="1157"/>
        <v>18.47039999999901</v>
      </c>
      <c r="BG3591" s="177">
        <f t="shared" si="1158"/>
        <v>1.0018648008310815E-2</v>
      </c>
      <c r="BH3591" s="178">
        <f t="shared" si="1159"/>
        <v>2.4315681324500737E-5</v>
      </c>
      <c r="BI3591" s="179">
        <f t="shared" si="1160"/>
        <v>2.4315681324500737E-5</v>
      </c>
      <c r="BJ3591" s="179" t="str">
        <f t="shared" si="1156"/>
        <v/>
      </c>
    </row>
    <row r="3592" spans="2:62" ht="20.100000000000001" customHeight="1" x14ac:dyDescent="0.25">
      <c r="B3592" s="147"/>
      <c r="C3592" s="147"/>
      <c r="D3592" s="147"/>
      <c r="E3592" s="147"/>
      <c r="F3592" s="147"/>
      <c r="G3592" s="147"/>
      <c r="H3592" s="147"/>
      <c r="I3592" s="147"/>
      <c r="J3592" s="147"/>
      <c r="BE3592" s="151">
        <v>2888</v>
      </c>
      <c r="BF3592" s="164">
        <f t="shared" si="1157"/>
        <v>18.47679999999901</v>
      </c>
      <c r="BG3592" s="177">
        <f t="shared" si="1158"/>
        <v>9.9943323269863146E-3</v>
      </c>
      <c r="BH3592" s="178">
        <f t="shared" si="1159"/>
        <v>2.4258993511947283E-5</v>
      </c>
      <c r="BI3592" s="179">
        <f t="shared" si="1160"/>
        <v>2.4258993511947283E-5</v>
      </c>
      <c r="BJ3592" s="179" t="str">
        <f t="shared" si="1156"/>
        <v/>
      </c>
    </row>
    <row r="3593" spans="2:62" ht="20.100000000000001" customHeight="1" x14ac:dyDescent="0.25">
      <c r="B3593" s="147"/>
      <c r="C3593" s="147"/>
      <c r="D3593" s="147"/>
      <c r="E3593" s="147"/>
      <c r="F3593" s="147"/>
      <c r="G3593" s="147"/>
      <c r="H3593" s="147"/>
      <c r="I3593" s="147"/>
      <c r="J3593" s="147"/>
      <c r="BE3593" s="151">
        <v>2889</v>
      </c>
      <c r="BF3593" s="164">
        <f t="shared" si="1157"/>
        <v>18.483199999999009</v>
      </c>
      <c r="BG3593" s="177">
        <f t="shared" si="1158"/>
        <v>9.9700733334743673E-3</v>
      </c>
      <c r="BH3593" s="178">
        <f t="shared" si="1159"/>
        <v>2.4202430600266459E-5</v>
      </c>
      <c r="BI3593" s="179">
        <f t="shared" si="1160"/>
        <v>2.4202430600266459E-5</v>
      </c>
      <c r="BJ3593" s="179" t="str">
        <f t="shared" si="1156"/>
        <v/>
      </c>
    </row>
    <row r="3594" spans="2:62" ht="20.100000000000001" customHeight="1" x14ac:dyDescent="0.25">
      <c r="B3594" s="147"/>
      <c r="C3594" s="147"/>
      <c r="D3594" s="147"/>
      <c r="E3594" s="147"/>
      <c r="F3594" s="147"/>
      <c r="G3594" s="147"/>
      <c r="H3594" s="147"/>
      <c r="I3594" s="147"/>
      <c r="J3594" s="147"/>
      <c r="BE3594" s="151">
        <v>2890</v>
      </c>
      <c r="BF3594" s="164">
        <f t="shared" si="1157"/>
        <v>18.489599999999008</v>
      </c>
      <c r="BG3594" s="177">
        <f t="shared" si="1158"/>
        <v>9.9458709028741009E-3</v>
      </c>
      <c r="BH3594" s="178">
        <f t="shared" si="1159"/>
        <v>2.4145992337153144E-5</v>
      </c>
      <c r="BI3594" s="179">
        <f t="shared" si="1160"/>
        <v>2.4145992337153144E-5</v>
      </c>
      <c r="BJ3594" s="179" t="str">
        <f t="shared" si="1156"/>
        <v/>
      </c>
    </row>
    <row r="3595" spans="2:62" ht="20.100000000000001" customHeight="1" x14ac:dyDescent="0.25">
      <c r="B3595" s="147"/>
      <c r="C3595" s="147"/>
      <c r="D3595" s="147"/>
      <c r="E3595" s="147"/>
      <c r="F3595" s="147"/>
      <c r="G3595" s="147"/>
      <c r="H3595" s="147"/>
      <c r="I3595" s="147"/>
      <c r="J3595" s="147"/>
      <c r="BE3595" s="151">
        <v>2891</v>
      </c>
      <c r="BF3595" s="164">
        <f t="shared" si="1157"/>
        <v>18.495999999999007</v>
      </c>
      <c r="BG3595" s="177">
        <f t="shared" si="1158"/>
        <v>9.9217249105369477E-3</v>
      </c>
      <c r="BH3595" s="178">
        <f t="shared" si="1159"/>
        <v>2.4089678470675183E-5</v>
      </c>
      <c r="BI3595" s="179">
        <f t="shared" si="1160"/>
        <v>2.4089678470675183E-5</v>
      </c>
      <c r="BJ3595" s="179" t="str">
        <f t="shared" si="1156"/>
        <v/>
      </c>
    </row>
    <row r="3596" spans="2:62" ht="20.100000000000001" customHeight="1" x14ac:dyDescent="0.25">
      <c r="B3596" s="147"/>
      <c r="C3596" s="147"/>
      <c r="D3596" s="147"/>
      <c r="E3596" s="147"/>
      <c r="F3596" s="147"/>
      <c r="G3596" s="147"/>
      <c r="H3596" s="147"/>
      <c r="I3596" s="147"/>
      <c r="J3596" s="147"/>
      <c r="BE3596" s="151">
        <v>2892</v>
      </c>
      <c r="BF3596" s="164">
        <f t="shared" si="1157"/>
        <v>18.502399999999007</v>
      </c>
      <c r="BG3596" s="177">
        <f t="shared" si="1158"/>
        <v>9.8976352320662726E-3</v>
      </c>
      <c r="BH3596" s="178">
        <f t="shared" si="1159"/>
        <v>2.403348874939655E-5</v>
      </c>
      <c r="BI3596" s="179">
        <f t="shared" si="1160"/>
        <v>2.403348874939655E-5</v>
      </c>
      <c r="BJ3596" s="179" t="str">
        <f t="shared" si="1156"/>
        <v/>
      </c>
    </row>
    <row r="3597" spans="2:62" ht="20.100000000000001" customHeight="1" x14ac:dyDescent="0.25">
      <c r="B3597" s="147"/>
      <c r="C3597" s="147"/>
      <c r="D3597" s="147"/>
      <c r="E3597" s="147"/>
      <c r="F3597" s="147"/>
      <c r="G3597" s="147"/>
      <c r="H3597" s="147"/>
      <c r="I3597" s="147"/>
      <c r="J3597" s="147"/>
      <c r="BE3597" s="151">
        <v>2893</v>
      </c>
      <c r="BF3597" s="164">
        <f t="shared" si="1157"/>
        <v>18.508799999999006</v>
      </c>
      <c r="BG3597" s="177">
        <f t="shared" si="1158"/>
        <v>9.873601743316876E-3</v>
      </c>
      <c r="BH3597" s="178">
        <f t="shared" si="1159"/>
        <v>2.3977422922295821E-5</v>
      </c>
      <c r="BI3597" s="179">
        <f t="shared" si="1160"/>
        <v>2.3977422922295821E-5</v>
      </c>
      <c r="BJ3597" s="179" t="str">
        <f t="shared" si="1156"/>
        <v/>
      </c>
    </row>
    <row r="3598" spans="2:62" ht="20.100000000000001" customHeight="1" x14ac:dyDescent="0.25">
      <c r="B3598" s="147"/>
      <c r="C3598" s="147"/>
      <c r="D3598" s="147"/>
      <c r="E3598" s="147"/>
      <c r="F3598" s="147"/>
      <c r="G3598" s="147"/>
      <c r="H3598" s="147"/>
      <c r="I3598" s="147"/>
      <c r="J3598" s="147"/>
      <c r="BE3598" s="151">
        <v>2894</v>
      </c>
      <c r="BF3598" s="164">
        <f t="shared" si="1157"/>
        <v>18.515199999999005</v>
      </c>
      <c r="BG3598" s="177">
        <f t="shared" si="1158"/>
        <v>9.8496243203945802E-3</v>
      </c>
      <c r="BH3598" s="178">
        <f t="shared" si="1159"/>
        <v>2.3921480738799128E-5</v>
      </c>
      <c r="BI3598" s="179">
        <f t="shared" si="1160"/>
        <v>2.3921480738799128E-5</v>
      </c>
      <c r="BJ3598" s="179" t="str">
        <f t="shared" si="1156"/>
        <v/>
      </c>
    </row>
    <row r="3599" spans="2:62" ht="20.100000000000001" customHeight="1" x14ac:dyDescent="0.25">
      <c r="B3599" s="147"/>
      <c r="C3599" s="147"/>
      <c r="D3599" s="147"/>
      <c r="E3599" s="147"/>
      <c r="F3599" s="147"/>
      <c r="G3599" s="147"/>
      <c r="H3599" s="147"/>
      <c r="I3599" s="147"/>
      <c r="J3599" s="147"/>
      <c r="BE3599" s="151">
        <v>2895</v>
      </c>
      <c r="BF3599" s="164">
        <f t="shared" si="1157"/>
        <v>18.521599999999005</v>
      </c>
      <c r="BG3599" s="177">
        <f t="shared" si="1158"/>
        <v>9.8257028396557811E-3</v>
      </c>
      <c r="BH3599" s="178">
        <f t="shared" si="1159"/>
        <v>2.3865661948733324E-5</v>
      </c>
      <c r="BI3599" s="179">
        <f t="shared" si="1160"/>
        <v>2.3865661948733324E-5</v>
      </c>
      <c r="BJ3599" s="179" t="str">
        <f t="shared" si="1156"/>
        <v/>
      </c>
    </row>
    <row r="3600" spans="2:62" ht="20.100000000000001" customHeight="1" x14ac:dyDescent="0.25">
      <c r="B3600" s="147"/>
      <c r="C3600" s="147"/>
      <c r="D3600" s="147"/>
      <c r="E3600" s="147"/>
      <c r="F3600" s="147"/>
      <c r="G3600" s="147"/>
      <c r="H3600" s="147"/>
      <c r="I3600" s="147"/>
      <c r="J3600" s="147"/>
      <c r="BE3600" s="151">
        <v>2896</v>
      </c>
      <c r="BF3600" s="164">
        <f t="shared" si="1157"/>
        <v>18.527999999999004</v>
      </c>
      <c r="BG3600" s="177">
        <f t="shared" si="1158"/>
        <v>9.8018371777070477E-3</v>
      </c>
      <c r="BH3600" s="178">
        <f t="shared" si="1159"/>
        <v>2.3809966302367619E-5</v>
      </c>
      <c r="BI3600" s="179">
        <f t="shared" si="1160"/>
        <v>2.3809966302367619E-5</v>
      </c>
      <c r="BJ3600" s="179" t="str">
        <f t="shared" si="1156"/>
        <v/>
      </c>
    </row>
    <row r="3601" spans="2:62" ht="20.100000000000001" customHeight="1" x14ac:dyDescent="0.25">
      <c r="B3601" s="147"/>
      <c r="C3601" s="147"/>
      <c r="D3601" s="147"/>
      <c r="E3601" s="147"/>
      <c r="F3601" s="147"/>
      <c r="G3601" s="147"/>
      <c r="H3601" s="147"/>
      <c r="I3601" s="147"/>
      <c r="J3601" s="147"/>
      <c r="BE3601" s="151">
        <v>2897</v>
      </c>
      <c r="BF3601" s="164">
        <f t="shared" si="1157"/>
        <v>18.534399999999003</v>
      </c>
      <c r="BG3601" s="177">
        <f t="shared" si="1158"/>
        <v>9.7780272114046801E-3</v>
      </c>
      <c r="BH3601" s="178">
        <f t="shared" si="1159"/>
        <v>2.3754393550448269E-5</v>
      </c>
      <c r="BI3601" s="179">
        <f t="shared" si="1160"/>
        <v>2.3754393550448269E-5</v>
      </c>
      <c r="BJ3601" s="179" t="str">
        <f t="shared" si="1156"/>
        <v/>
      </c>
    </row>
    <row r="3602" spans="2:62" ht="20.100000000000001" customHeight="1" x14ac:dyDescent="0.25">
      <c r="B3602" s="147"/>
      <c r="C3602" s="147"/>
      <c r="D3602" s="147"/>
      <c r="E3602" s="147"/>
      <c r="F3602" s="147"/>
      <c r="G3602" s="147"/>
      <c r="H3602" s="147"/>
      <c r="I3602" s="147"/>
      <c r="J3602" s="147"/>
      <c r="BE3602" s="151">
        <v>2898</v>
      </c>
      <c r="BF3602" s="164">
        <f t="shared" si="1157"/>
        <v>18.540799999999003</v>
      </c>
      <c r="BG3602" s="177">
        <f t="shared" si="1158"/>
        <v>9.7542728178542319E-3</v>
      </c>
      <c r="BH3602" s="178">
        <f t="shared" si="1159"/>
        <v>2.3698943444084089E-5</v>
      </c>
      <c r="BI3602" s="179">
        <f t="shared" si="1160"/>
        <v>2.3698943444084089E-5</v>
      </c>
      <c r="BJ3602" s="179" t="str">
        <f t="shared" si="1156"/>
        <v/>
      </c>
    </row>
    <row r="3603" spans="2:62" ht="20.100000000000001" customHeight="1" x14ac:dyDescent="0.25">
      <c r="B3603" s="147"/>
      <c r="C3603" s="147"/>
      <c r="D3603" s="147"/>
      <c r="E3603" s="147"/>
      <c r="F3603" s="147"/>
      <c r="G3603" s="147"/>
      <c r="H3603" s="147"/>
      <c r="I3603" s="147"/>
      <c r="J3603" s="147"/>
      <c r="BE3603" s="151">
        <v>2899</v>
      </c>
      <c r="BF3603" s="164">
        <f t="shared" si="1157"/>
        <v>18.547199999999002</v>
      </c>
      <c r="BG3603" s="177">
        <f t="shared" si="1158"/>
        <v>9.7305738744101478E-3</v>
      </c>
      <c r="BH3603" s="178">
        <f t="shared" si="1159"/>
        <v>2.364361573487829E-5</v>
      </c>
      <c r="BI3603" s="179">
        <f t="shared" si="1160"/>
        <v>2.364361573487829E-5</v>
      </c>
      <c r="BJ3603" s="179" t="str">
        <f t="shared" si="1156"/>
        <v/>
      </c>
    </row>
    <row r="3604" spans="2:62" ht="20.100000000000001" customHeight="1" x14ac:dyDescent="0.25">
      <c r="B3604" s="147"/>
      <c r="C3604" s="147"/>
      <c r="D3604" s="147"/>
      <c r="E3604" s="147"/>
      <c r="F3604" s="147"/>
      <c r="G3604" s="147"/>
      <c r="H3604" s="147"/>
      <c r="I3604" s="147"/>
      <c r="J3604" s="147"/>
      <c r="BE3604" s="151">
        <v>2900</v>
      </c>
      <c r="BF3604" s="164">
        <f t="shared" si="1157"/>
        <v>18.553599999999001</v>
      </c>
      <c r="BG3604" s="177">
        <f t="shared" si="1158"/>
        <v>9.7069302586752695E-3</v>
      </c>
      <c r="BH3604" s="178">
        <f t="shared" si="1159"/>
        <v>2.3588410174836538E-5</v>
      </c>
      <c r="BI3604" s="179">
        <f t="shared" si="1160"/>
        <v>2.3588410174836538E-5</v>
      </c>
      <c r="BJ3604" s="179" t="str">
        <f t="shared" si="1156"/>
        <v/>
      </c>
    </row>
    <row r="3605" spans="2:62" ht="20.100000000000001" customHeight="1" x14ac:dyDescent="0.25">
      <c r="B3605" s="147"/>
      <c r="C3605" s="147"/>
      <c r="D3605" s="147"/>
      <c r="E3605" s="147"/>
      <c r="F3605" s="147"/>
      <c r="G3605" s="147"/>
      <c r="H3605" s="147"/>
      <c r="I3605" s="147"/>
      <c r="J3605" s="147"/>
      <c r="BE3605" s="151">
        <v>2901</v>
      </c>
      <c r="BF3605" s="164">
        <f t="shared" si="1157"/>
        <v>18.559999999999</v>
      </c>
      <c r="BG3605" s="177">
        <f t="shared" si="1158"/>
        <v>9.6833418485004329E-3</v>
      </c>
      <c r="BH3605" s="178">
        <f t="shared" si="1159"/>
        <v>2.3533326516387773E-5</v>
      </c>
      <c r="BI3605" s="179">
        <f t="shared" si="1160"/>
        <v>2.3533326516387773E-5</v>
      </c>
      <c r="BJ3605" s="179" t="str">
        <f t="shared" si="1156"/>
        <v/>
      </c>
    </row>
    <row r="3606" spans="2:62" ht="20.100000000000001" customHeight="1" x14ac:dyDescent="0.25">
      <c r="B3606" s="147"/>
      <c r="C3606" s="147"/>
      <c r="D3606" s="147"/>
      <c r="E3606" s="147"/>
      <c r="F3606" s="147"/>
      <c r="G3606" s="147"/>
      <c r="H3606" s="147"/>
      <c r="I3606" s="147"/>
      <c r="J3606" s="147"/>
      <c r="BE3606" s="151">
        <v>2902</v>
      </c>
      <c r="BF3606" s="164">
        <f t="shared" si="1157"/>
        <v>18.566399999999</v>
      </c>
      <c r="BG3606" s="177">
        <f t="shared" si="1158"/>
        <v>9.6598085219840452E-3</v>
      </c>
      <c r="BH3606" s="178">
        <f t="shared" si="1159"/>
        <v>2.3478364512396349E-5</v>
      </c>
      <c r="BI3606" s="179">
        <f t="shared" si="1160"/>
        <v>2.3478364512396349E-5</v>
      </c>
      <c r="BJ3606" s="179" t="str">
        <f t="shared" si="1156"/>
        <v/>
      </c>
    </row>
    <row r="3607" spans="2:62" ht="20.100000000000001" customHeight="1" x14ac:dyDescent="0.25">
      <c r="B3607" s="147"/>
      <c r="C3607" s="147"/>
      <c r="D3607" s="147"/>
      <c r="E3607" s="147"/>
      <c r="F3607" s="147"/>
      <c r="G3607" s="147"/>
      <c r="H3607" s="147"/>
      <c r="I3607" s="147"/>
      <c r="J3607" s="147"/>
      <c r="BE3607" s="151">
        <v>2903</v>
      </c>
      <c r="BF3607" s="164">
        <f t="shared" si="1157"/>
        <v>18.572799999998999</v>
      </c>
      <c r="BG3607" s="177">
        <f t="shared" si="1158"/>
        <v>9.6363301574716488E-3</v>
      </c>
      <c r="BH3607" s="178">
        <f t="shared" si="1159"/>
        <v>2.3423523916214078E-5</v>
      </c>
      <c r="BI3607" s="179">
        <f t="shared" si="1160"/>
        <v>2.3423523916214078E-5</v>
      </c>
      <c r="BJ3607" s="179" t="str">
        <f t="shared" si="1156"/>
        <v/>
      </c>
    </row>
    <row r="3608" spans="2:62" ht="20.100000000000001" customHeight="1" x14ac:dyDescent="0.25">
      <c r="B3608" s="147"/>
      <c r="C3608" s="147"/>
      <c r="D3608" s="147"/>
      <c r="E3608" s="147"/>
      <c r="F3608" s="147"/>
      <c r="G3608" s="147"/>
      <c r="H3608" s="147"/>
      <c r="I3608" s="147"/>
      <c r="J3608" s="147"/>
      <c r="BE3608" s="151">
        <v>2904</v>
      </c>
      <c r="BF3608" s="164">
        <f t="shared" si="1157"/>
        <v>18.579199999998998</v>
      </c>
      <c r="BG3608" s="177">
        <f t="shared" si="1158"/>
        <v>9.6129066335554347E-3</v>
      </c>
      <c r="BH3608" s="178">
        <f t="shared" si="1159"/>
        <v>2.3368804481498084E-5</v>
      </c>
      <c r="BI3608" s="179">
        <f t="shared" si="1160"/>
        <v>2.3368804481498084E-5</v>
      </c>
      <c r="BJ3608" s="179" t="str">
        <f t="shared" si="1156"/>
        <v/>
      </c>
    </row>
    <row r="3609" spans="2:62" ht="20.100000000000001" customHeight="1" x14ac:dyDescent="0.25">
      <c r="B3609" s="147"/>
      <c r="C3609" s="147"/>
      <c r="D3609" s="147"/>
      <c r="E3609" s="147"/>
      <c r="F3609" s="147"/>
      <c r="G3609" s="147"/>
      <c r="H3609" s="147"/>
      <c r="I3609" s="147"/>
      <c r="J3609" s="147"/>
      <c r="BE3609" s="151">
        <v>2905</v>
      </c>
      <c r="BF3609" s="164">
        <f t="shared" si="1157"/>
        <v>18.585599999998998</v>
      </c>
      <c r="BG3609" s="177">
        <f t="shared" si="1158"/>
        <v>9.5895378290739366E-3</v>
      </c>
      <c r="BH3609" s="178">
        <f t="shared" si="1159"/>
        <v>2.3314205962434581E-5</v>
      </c>
      <c r="BI3609" s="179">
        <f t="shared" si="1160"/>
        <v>2.3314205962434581E-5</v>
      </c>
      <c r="BJ3609" s="179" t="str">
        <f t="shared" si="1156"/>
        <v/>
      </c>
    </row>
    <row r="3610" spans="2:62" ht="20.100000000000001" customHeight="1" x14ac:dyDescent="0.25">
      <c r="B3610" s="147"/>
      <c r="C3610" s="147"/>
      <c r="D3610" s="147"/>
      <c r="E3610" s="147"/>
      <c r="F3610" s="147"/>
      <c r="G3610" s="147"/>
      <c r="H3610" s="147"/>
      <c r="I3610" s="147"/>
      <c r="J3610" s="147"/>
      <c r="BE3610" s="151">
        <v>2906</v>
      </c>
      <c r="BF3610" s="164">
        <f t="shared" si="1157"/>
        <v>18.591999999998997</v>
      </c>
      <c r="BG3610" s="177">
        <f t="shared" si="1158"/>
        <v>9.5662236231115021E-3</v>
      </c>
      <c r="BH3610" s="178">
        <f t="shared" si="1159"/>
        <v>2.325972811366428E-5</v>
      </c>
      <c r="BI3610" s="179">
        <f t="shared" si="1160"/>
        <v>2.325972811366428E-5</v>
      </c>
      <c r="BJ3610" s="179" t="str">
        <f t="shared" si="1156"/>
        <v/>
      </c>
    </row>
    <row r="3611" spans="2:62" ht="20.100000000000001" customHeight="1" x14ac:dyDescent="0.25">
      <c r="B3611" s="147"/>
      <c r="C3611" s="147"/>
      <c r="D3611" s="147"/>
      <c r="E3611" s="147"/>
      <c r="F3611" s="147"/>
      <c r="G3611" s="147"/>
      <c r="H3611" s="147"/>
      <c r="I3611" s="147"/>
      <c r="J3611" s="147"/>
      <c r="BE3611" s="151">
        <v>2907</v>
      </c>
      <c r="BF3611" s="164">
        <f t="shared" si="1157"/>
        <v>18.598399999998996</v>
      </c>
      <c r="BG3611" s="177">
        <f t="shared" si="1158"/>
        <v>9.5429638949978378E-3</v>
      </c>
      <c r="BH3611" s="178">
        <f t="shared" si="1159"/>
        <v>2.3205370690122795E-5</v>
      </c>
      <c r="BI3611" s="179">
        <f t="shared" si="1160"/>
        <v>2.3205370690122795E-5</v>
      </c>
      <c r="BJ3611" s="179" t="str">
        <f t="shared" si="1156"/>
        <v/>
      </c>
    </row>
    <row r="3612" spans="2:62" ht="20.100000000000001" customHeight="1" x14ac:dyDescent="0.25">
      <c r="B3612" s="147"/>
      <c r="C3612" s="147"/>
      <c r="D3612" s="147"/>
      <c r="E3612" s="147"/>
      <c r="F3612" s="147"/>
      <c r="G3612" s="147"/>
      <c r="H3612" s="147"/>
      <c r="I3612" s="147"/>
      <c r="J3612" s="147"/>
      <c r="BE3612" s="151">
        <v>2908</v>
      </c>
      <c r="BF3612" s="164">
        <f t="shared" si="1157"/>
        <v>18.604799999998995</v>
      </c>
      <c r="BG3612" s="177">
        <f t="shared" si="1158"/>
        <v>9.519758524307715E-3</v>
      </c>
      <c r="BH3612" s="178">
        <f t="shared" si="1159"/>
        <v>2.3151133447276567E-5</v>
      </c>
      <c r="BI3612" s="179">
        <f t="shared" si="1160"/>
        <v>2.3151133447276567E-5</v>
      </c>
      <c r="BJ3612" s="179" t="str">
        <f t="shared" si="1156"/>
        <v/>
      </c>
    </row>
    <row r="3613" spans="2:62" ht="20.100000000000001" customHeight="1" x14ac:dyDescent="0.25">
      <c r="B3613" s="147"/>
      <c r="C3613" s="147"/>
      <c r="D3613" s="147"/>
      <c r="E3613" s="147"/>
      <c r="F3613" s="147"/>
      <c r="G3613" s="147"/>
      <c r="H3613" s="147"/>
      <c r="I3613" s="147"/>
      <c r="J3613" s="147"/>
      <c r="BE3613" s="151">
        <v>2909</v>
      </c>
      <c r="BF3613" s="164">
        <f t="shared" si="1157"/>
        <v>18.611199999998995</v>
      </c>
      <c r="BG3613" s="177">
        <f t="shared" si="1158"/>
        <v>9.4966073908604384E-3</v>
      </c>
      <c r="BH3613" s="178">
        <f t="shared" si="1159"/>
        <v>2.3097016141044799E-5</v>
      </c>
      <c r="BI3613" s="179">
        <f t="shared" si="1160"/>
        <v>2.3097016141044799E-5</v>
      </c>
      <c r="BJ3613" s="179" t="str">
        <f t="shared" si="1156"/>
        <v/>
      </c>
    </row>
    <row r="3614" spans="2:62" ht="20.100000000000001" customHeight="1" x14ac:dyDescent="0.25">
      <c r="B3614" s="147"/>
      <c r="C3614" s="147"/>
      <c r="D3614" s="147"/>
      <c r="E3614" s="147"/>
      <c r="F3614" s="147"/>
      <c r="G3614" s="147"/>
      <c r="H3614" s="147"/>
      <c r="I3614" s="147"/>
      <c r="J3614" s="147"/>
      <c r="BE3614" s="151">
        <v>2910</v>
      </c>
      <c r="BF3614" s="164">
        <f t="shared" si="1157"/>
        <v>18.617599999998994</v>
      </c>
      <c r="BG3614" s="177">
        <f t="shared" si="1158"/>
        <v>9.4735103747193936E-3</v>
      </c>
      <c r="BH3614" s="178">
        <f t="shared" si="1159"/>
        <v>2.304301852767629E-5</v>
      </c>
      <c r="BI3614" s="179">
        <f t="shared" si="1160"/>
        <v>2.304301852767629E-5</v>
      </c>
      <c r="BJ3614" s="179" t="str">
        <f t="shared" si="1156"/>
        <v/>
      </c>
    </row>
    <row r="3615" spans="2:62" ht="20.100000000000001" customHeight="1" x14ac:dyDescent="0.25">
      <c r="B3615" s="147"/>
      <c r="C3615" s="147"/>
      <c r="D3615" s="147"/>
      <c r="E3615" s="147"/>
      <c r="F3615" s="147"/>
      <c r="G3615" s="147"/>
      <c r="H3615" s="147"/>
      <c r="I3615" s="147"/>
      <c r="J3615" s="147"/>
      <c r="BE3615" s="151">
        <v>2911</v>
      </c>
      <c r="BF3615" s="164">
        <f t="shared" si="1157"/>
        <v>18.623999999998993</v>
      </c>
      <c r="BG3615" s="177">
        <f t="shared" si="1158"/>
        <v>9.4504673561917173E-3</v>
      </c>
      <c r="BH3615" s="178">
        <f t="shared" si="1159"/>
        <v>2.2989140363874339E-5</v>
      </c>
      <c r="BI3615" s="179">
        <f t="shared" si="1160"/>
        <v>2.2989140363874339E-5</v>
      </c>
      <c r="BJ3615" s="179" t="str">
        <f t="shared" si="1156"/>
        <v/>
      </c>
    </row>
    <row r="3616" spans="2:62" ht="20.100000000000001" customHeight="1" x14ac:dyDescent="0.25">
      <c r="B3616" s="147"/>
      <c r="C3616" s="147"/>
      <c r="D3616" s="147"/>
      <c r="E3616" s="147"/>
      <c r="F3616" s="147"/>
      <c r="G3616" s="147"/>
      <c r="H3616" s="147"/>
      <c r="I3616" s="147"/>
      <c r="J3616" s="147"/>
      <c r="BE3616" s="151">
        <v>2912</v>
      </c>
      <c r="BF3616" s="164">
        <f t="shared" si="1157"/>
        <v>18.630399999998993</v>
      </c>
      <c r="BG3616" s="177">
        <f t="shared" si="1158"/>
        <v>9.427478215827843E-3</v>
      </c>
      <c r="BH3616" s="178">
        <f t="shared" si="1159"/>
        <v>2.2935381406853986E-5</v>
      </c>
      <c r="BI3616" s="179">
        <f t="shared" si="1160"/>
        <v>2.2935381406853986E-5</v>
      </c>
      <c r="BJ3616" s="179" t="str">
        <f t="shared" si="1156"/>
        <v/>
      </c>
    </row>
    <row r="3617" spans="2:62" ht="20.100000000000001" customHeight="1" x14ac:dyDescent="0.25">
      <c r="B3617" s="147"/>
      <c r="C3617" s="147"/>
      <c r="D3617" s="147"/>
      <c r="E3617" s="147"/>
      <c r="F3617" s="147"/>
      <c r="G3617" s="147"/>
      <c r="H3617" s="147"/>
      <c r="I3617" s="147"/>
      <c r="J3617" s="147"/>
      <c r="BE3617" s="151">
        <v>2913</v>
      </c>
      <c r="BF3617" s="164">
        <f t="shared" si="1157"/>
        <v>18.636799999998992</v>
      </c>
      <c r="BG3617" s="177">
        <f t="shared" si="1158"/>
        <v>9.404542834420989E-3</v>
      </c>
      <c r="BH3617" s="178">
        <f t="shared" si="1159"/>
        <v>2.2881741414147727E-5</v>
      </c>
      <c r="BI3617" s="179">
        <f t="shared" si="1160"/>
        <v>2.2881741414147727E-5</v>
      </c>
      <c r="BJ3617" s="179" t="str">
        <f t="shared" si="1156"/>
        <v/>
      </c>
    </row>
    <row r="3618" spans="2:62" ht="20.100000000000001" customHeight="1" x14ac:dyDescent="0.25">
      <c r="B3618" s="147"/>
      <c r="C3618" s="147"/>
      <c r="D3618" s="147"/>
      <c r="E3618" s="147"/>
      <c r="F3618" s="147"/>
      <c r="G3618" s="147"/>
      <c r="H3618" s="147"/>
      <c r="I3618" s="147"/>
      <c r="J3618" s="147"/>
      <c r="BE3618" s="151">
        <v>2914</v>
      </c>
      <c r="BF3618" s="164">
        <f t="shared" si="1157"/>
        <v>18.643199999998991</v>
      </c>
      <c r="BG3618" s="177">
        <f t="shared" si="1158"/>
        <v>9.3816610930068413E-3</v>
      </c>
      <c r="BH3618" s="178">
        <f t="shared" si="1159"/>
        <v>2.2828220143725209E-5</v>
      </c>
      <c r="BI3618" s="179">
        <f t="shared" si="1160"/>
        <v>2.2828220143725209E-5</v>
      </c>
      <c r="BJ3618" s="179" t="str">
        <f t="shared" si="1156"/>
        <v/>
      </c>
    </row>
    <row r="3619" spans="2:62" ht="20.100000000000001" customHeight="1" x14ac:dyDescent="0.25">
      <c r="B3619" s="147"/>
      <c r="C3619" s="147"/>
      <c r="D3619" s="147"/>
      <c r="E3619" s="147"/>
      <c r="F3619" s="147"/>
      <c r="G3619" s="147"/>
      <c r="H3619" s="147"/>
      <c r="I3619" s="147"/>
      <c r="J3619" s="147"/>
      <c r="BE3619" s="151">
        <v>2915</v>
      </c>
      <c r="BF3619" s="164">
        <f t="shared" si="1157"/>
        <v>18.649599999998991</v>
      </c>
      <c r="BG3619" s="177">
        <f t="shared" si="1158"/>
        <v>9.3588328728631161E-3</v>
      </c>
      <c r="BH3619" s="178">
        <f t="shared" si="1159"/>
        <v>2.2774817354055676E-5</v>
      </c>
      <c r="BI3619" s="179">
        <f t="shared" si="1160"/>
        <v>2.2774817354055676E-5</v>
      </c>
      <c r="BJ3619" s="179" t="str">
        <f t="shared" si="1156"/>
        <v/>
      </c>
    </row>
    <row r="3620" spans="2:62" ht="20.100000000000001" customHeight="1" x14ac:dyDescent="0.25">
      <c r="B3620" s="147"/>
      <c r="C3620" s="147"/>
      <c r="D3620" s="147"/>
      <c r="E3620" s="147"/>
      <c r="F3620" s="147"/>
      <c r="G3620" s="147"/>
      <c r="H3620" s="147"/>
      <c r="I3620" s="147"/>
      <c r="J3620" s="147"/>
      <c r="BE3620" s="151">
        <v>2916</v>
      </c>
      <c r="BF3620" s="164">
        <f t="shared" si="1157"/>
        <v>18.65599999999899</v>
      </c>
      <c r="BG3620" s="177">
        <f t="shared" si="1158"/>
        <v>9.3360580555090604E-3</v>
      </c>
      <c r="BH3620" s="178">
        <f t="shared" si="1159"/>
        <v>2.2721532803983077E-5</v>
      </c>
      <c r="BI3620" s="179">
        <f t="shared" si="1160"/>
        <v>2.2721532803983077E-5</v>
      </c>
      <c r="BJ3620" s="179" t="str">
        <f t="shared" si="1156"/>
        <v/>
      </c>
    </row>
    <row r="3621" spans="2:62" ht="20.100000000000001" customHeight="1" x14ac:dyDescent="0.25">
      <c r="B3621" s="147"/>
      <c r="C3621" s="147"/>
      <c r="D3621" s="147"/>
      <c r="E3621" s="147"/>
      <c r="F3621" s="147"/>
      <c r="G3621" s="147"/>
      <c r="H3621" s="147"/>
      <c r="I3621" s="147"/>
      <c r="J3621" s="147"/>
      <c r="BE3621" s="151">
        <v>2917</v>
      </c>
      <c r="BF3621" s="164">
        <f t="shared" si="1157"/>
        <v>18.662399999998989</v>
      </c>
      <c r="BG3621" s="177">
        <f t="shared" si="1158"/>
        <v>9.3133365227050773E-3</v>
      </c>
      <c r="BH3621" s="178">
        <f t="shared" si="1159"/>
        <v>2.2668366252753813E-5</v>
      </c>
      <c r="BI3621" s="179">
        <f t="shared" si="1160"/>
        <v>2.2668366252753813E-5</v>
      </c>
      <c r="BJ3621" s="179" t="str">
        <f t="shared" si="1156"/>
        <v/>
      </c>
    </row>
    <row r="3622" spans="2:62" ht="20.100000000000001" customHeight="1" x14ac:dyDescent="0.25">
      <c r="B3622" s="147"/>
      <c r="C3622" s="147"/>
      <c r="D3622" s="147"/>
      <c r="E3622" s="147"/>
      <c r="F3622" s="147"/>
      <c r="G3622" s="147"/>
      <c r="H3622" s="147"/>
      <c r="I3622" s="147"/>
      <c r="J3622" s="147"/>
      <c r="BE3622" s="151">
        <v>2918</v>
      </c>
      <c r="BF3622" s="164">
        <f t="shared" si="1157"/>
        <v>18.668799999998988</v>
      </c>
      <c r="BG3622" s="177">
        <f t="shared" si="1158"/>
        <v>9.2906681564523235E-3</v>
      </c>
      <c r="BH3622" s="178">
        <f t="shared" si="1159"/>
        <v>2.2615317460047968E-5</v>
      </c>
      <c r="BI3622" s="179">
        <f t="shared" si="1160"/>
        <v>2.2615317460047968E-5</v>
      </c>
      <c r="BJ3622" s="179" t="str">
        <f t="shared" si="1156"/>
        <v/>
      </c>
    </row>
    <row r="3623" spans="2:62" ht="20.100000000000001" customHeight="1" x14ac:dyDescent="0.25">
      <c r="B3623" s="147"/>
      <c r="C3623" s="147"/>
      <c r="D3623" s="147"/>
      <c r="E3623" s="147"/>
      <c r="F3623" s="147"/>
      <c r="G3623" s="147"/>
      <c r="H3623" s="147"/>
      <c r="I3623" s="147"/>
      <c r="J3623" s="147"/>
      <c r="BE3623" s="151">
        <v>2919</v>
      </c>
      <c r="BF3623" s="164">
        <f t="shared" si="1157"/>
        <v>18.675199999998988</v>
      </c>
      <c r="BG3623" s="177">
        <f t="shared" si="1158"/>
        <v>9.2680528389922755E-3</v>
      </c>
      <c r="BH3623" s="178">
        <f t="shared" si="1159"/>
        <v>2.2562386185989713E-5</v>
      </c>
      <c r="BI3623" s="179">
        <f t="shared" si="1160"/>
        <v>2.2562386185989713E-5</v>
      </c>
      <c r="BJ3623" s="179" t="str">
        <f t="shared" si="1156"/>
        <v/>
      </c>
    </row>
    <row r="3624" spans="2:62" ht="20.100000000000001" customHeight="1" x14ac:dyDescent="0.25">
      <c r="B3624" s="147"/>
      <c r="C3624" s="147"/>
      <c r="D3624" s="147"/>
      <c r="E3624" s="147"/>
      <c r="F3624" s="147"/>
      <c r="G3624" s="147"/>
      <c r="H3624" s="147"/>
      <c r="I3624" s="147"/>
      <c r="J3624" s="147"/>
      <c r="BE3624" s="151">
        <v>2920</v>
      </c>
      <c r="BF3624" s="164">
        <f t="shared" si="1157"/>
        <v>18.681599999998987</v>
      </c>
      <c r="BG3624" s="177">
        <f t="shared" si="1158"/>
        <v>9.2454904528062858E-3</v>
      </c>
      <c r="BH3624" s="178">
        <f t="shared" si="1159"/>
        <v>2.2509572191133434E-5</v>
      </c>
      <c r="BI3624" s="179">
        <f t="shared" si="1160"/>
        <v>2.2509572191133434E-5</v>
      </c>
      <c r="BJ3624" s="179" t="str">
        <f t="shared" si="1156"/>
        <v/>
      </c>
    </row>
    <row r="3625" spans="2:62" ht="20.100000000000001" customHeight="1" x14ac:dyDescent="0.25">
      <c r="B3625" s="147"/>
      <c r="C3625" s="147"/>
      <c r="D3625" s="147"/>
      <c r="E3625" s="147"/>
      <c r="F3625" s="147"/>
      <c r="G3625" s="147"/>
      <c r="H3625" s="147"/>
      <c r="I3625" s="147"/>
      <c r="J3625" s="147"/>
      <c r="BE3625" s="151">
        <v>2921</v>
      </c>
      <c r="BF3625" s="164">
        <f t="shared" si="1157"/>
        <v>18.687999999998986</v>
      </c>
      <c r="BG3625" s="177">
        <f t="shared" si="1158"/>
        <v>9.2229808806151524E-3</v>
      </c>
      <c r="BH3625" s="178">
        <f t="shared" si="1159"/>
        <v>2.2456875236423826E-5</v>
      </c>
      <c r="BI3625" s="179">
        <f t="shared" si="1160"/>
        <v>2.2456875236423826E-5</v>
      </c>
      <c r="BJ3625" s="179" t="str">
        <f t="shared" si="1156"/>
        <v/>
      </c>
    </row>
    <row r="3626" spans="2:62" ht="20.100000000000001" customHeight="1" x14ac:dyDescent="0.25">
      <c r="B3626" s="147"/>
      <c r="C3626" s="147"/>
      <c r="D3626" s="147"/>
      <c r="E3626" s="147"/>
      <c r="F3626" s="147"/>
      <c r="G3626" s="147"/>
      <c r="H3626" s="147"/>
      <c r="I3626" s="147"/>
      <c r="J3626" s="147"/>
      <c r="BE3626" s="151">
        <v>2922</v>
      </c>
      <c r="BF3626" s="164">
        <f t="shared" si="1157"/>
        <v>18.694399999998986</v>
      </c>
      <c r="BG3626" s="177">
        <f t="shared" si="1158"/>
        <v>9.2005240053787286E-3</v>
      </c>
      <c r="BH3626" s="178">
        <f t="shared" si="1159"/>
        <v>2.2404295083204573E-5</v>
      </c>
      <c r="BI3626" s="179">
        <f t="shared" si="1160"/>
        <v>2.2404295083204573E-5</v>
      </c>
      <c r="BJ3626" s="179" t="str">
        <f t="shared" si="1156"/>
        <v/>
      </c>
    </row>
    <row r="3627" spans="2:62" ht="20.100000000000001" customHeight="1" x14ac:dyDescent="0.25">
      <c r="B3627" s="147"/>
      <c r="C3627" s="147"/>
      <c r="D3627" s="147"/>
      <c r="E3627" s="147"/>
      <c r="F3627" s="147"/>
      <c r="G3627" s="147"/>
      <c r="H3627" s="147"/>
      <c r="I3627" s="147"/>
      <c r="J3627" s="147"/>
      <c r="BE3627" s="151">
        <v>2923</v>
      </c>
      <c r="BF3627" s="164">
        <f t="shared" si="1157"/>
        <v>18.700799999998985</v>
      </c>
      <c r="BG3627" s="177">
        <f t="shared" si="1158"/>
        <v>9.178119710295524E-3</v>
      </c>
      <c r="BH3627" s="178">
        <f t="shared" si="1159"/>
        <v>2.2351831493294672E-5</v>
      </c>
      <c r="BI3627" s="179">
        <f t="shared" si="1160"/>
        <v>2.2351831493294672E-5</v>
      </c>
      <c r="BJ3627" s="179" t="str">
        <f t="shared" si="1156"/>
        <v/>
      </c>
    </row>
    <row r="3628" spans="2:62" ht="20.100000000000001" customHeight="1" x14ac:dyDescent="0.25">
      <c r="B3628" s="147"/>
      <c r="C3628" s="147"/>
      <c r="D3628" s="147"/>
      <c r="E3628" s="147"/>
      <c r="F3628" s="147"/>
      <c r="G3628" s="147"/>
      <c r="H3628" s="147"/>
      <c r="I3628" s="147"/>
      <c r="J3628" s="147"/>
      <c r="BE3628" s="151">
        <v>2924</v>
      </c>
      <c r="BF3628" s="164">
        <f t="shared" si="1157"/>
        <v>18.707199999998984</v>
      </c>
      <c r="BG3628" s="177">
        <f t="shared" si="1158"/>
        <v>9.1557678788022293E-3</v>
      </c>
      <c r="BH3628" s="178">
        <f t="shared" si="1159"/>
        <v>2.2299484228913841E-5</v>
      </c>
      <c r="BI3628" s="179">
        <f t="shared" si="1160"/>
        <v>2.2299484228913841E-5</v>
      </c>
      <c r="BJ3628" s="179" t="str">
        <f t="shared" si="1156"/>
        <v/>
      </c>
    </row>
    <row r="3629" spans="2:62" ht="20.100000000000001" customHeight="1" x14ac:dyDescent="0.25">
      <c r="B3629" s="147"/>
      <c r="C3629" s="147"/>
      <c r="D3629" s="147"/>
      <c r="E3629" s="147"/>
      <c r="F3629" s="147"/>
      <c r="G3629" s="147"/>
      <c r="H3629" s="147"/>
      <c r="I3629" s="147"/>
      <c r="J3629" s="147"/>
      <c r="BE3629" s="151">
        <v>2925</v>
      </c>
      <c r="BF3629" s="164">
        <f t="shared" si="1157"/>
        <v>18.713599999998983</v>
      </c>
      <c r="BG3629" s="177">
        <f t="shared" si="1158"/>
        <v>9.1334683945733155E-3</v>
      </c>
      <c r="BH3629" s="178">
        <f t="shared" si="1159"/>
        <v>2.2247253052666907E-5</v>
      </c>
      <c r="BI3629" s="179">
        <f t="shared" si="1160"/>
        <v>2.2247253052666907E-5</v>
      </c>
      <c r="BJ3629" s="179" t="str">
        <f t="shared" si="1156"/>
        <v/>
      </c>
    </row>
    <row r="3630" spans="2:62" ht="20.100000000000001" customHeight="1" x14ac:dyDescent="0.25">
      <c r="B3630" s="147"/>
      <c r="C3630" s="147"/>
      <c r="D3630" s="147"/>
      <c r="E3630" s="147"/>
      <c r="F3630" s="147"/>
      <c r="G3630" s="147"/>
      <c r="H3630" s="147"/>
      <c r="I3630" s="147"/>
      <c r="J3630" s="147"/>
      <c r="BE3630" s="151">
        <v>2926</v>
      </c>
      <c r="BF3630" s="164">
        <f t="shared" si="1157"/>
        <v>18.719999999998983</v>
      </c>
      <c r="BG3630" s="177">
        <f t="shared" si="1158"/>
        <v>9.1112211415206486E-3</v>
      </c>
      <c r="BH3630" s="178">
        <f t="shared" si="1159"/>
        <v>2.219513772765136E-5</v>
      </c>
      <c r="BI3630" s="179">
        <f t="shared" si="1160"/>
        <v>2.219513772765136E-5</v>
      </c>
      <c r="BJ3630" s="179" t="str">
        <f t="shared" si="1156"/>
        <v/>
      </c>
    </row>
    <row r="3631" spans="2:62" ht="20.100000000000001" customHeight="1" x14ac:dyDescent="0.25">
      <c r="B3631" s="147"/>
      <c r="C3631" s="147"/>
      <c r="D3631" s="147"/>
      <c r="E3631" s="147"/>
      <c r="F3631" s="147"/>
      <c r="G3631" s="147"/>
      <c r="H3631" s="147"/>
      <c r="I3631" s="147"/>
      <c r="J3631" s="147"/>
      <c r="BE3631" s="151">
        <v>2927</v>
      </c>
      <c r="BF3631" s="164">
        <f t="shared" si="1157"/>
        <v>18.726399999998982</v>
      </c>
      <c r="BG3631" s="177">
        <f t="shared" si="1158"/>
        <v>9.0890260037929972E-3</v>
      </c>
      <c r="BH3631" s="178">
        <f t="shared" si="1159"/>
        <v>2.2143138017302957E-5</v>
      </c>
      <c r="BI3631" s="179">
        <f t="shared" si="1160"/>
        <v>2.2143138017302957E-5</v>
      </c>
      <c r="BJ3631" s="179" t="str">
        <f t="shared" si="1156"/>
        <v/>
      </c>
    </row>
    <row r="3632" spans="2:62" ht="20.100000000000001" customHeight="1" x14ac:dyDescent="0.25">
      <c r="B3632" s="147"/>
      <c r="C3632" s="147"/>
      <c r="D3632" s="147"/>
      <c r="E3632" s="147"/>
      <c r="F3632" s="147"/>
      <c r="G3632" s="147"/>
      <c r="H3632" s="147"/>
      <c r="I3632" s="147"/>
      <c r="J3632" s="147"/>
      <c r="BE3632" s="151">
        <v>2928</v>
      </c>
      <c r="BF3632" s="164">
        <f t="shared" si="1157"/>
        <v>18.732799999998981</v>
      </c>
      <c r="BG3632" s="177">
        <f t="shared" si="1158"/>
        <v>9.0668828657756943E-3</v>
      </c>
      <c r="BH3632" s="178">
        <f t="shared" si="1159"/>
        <v>2.2091253685484202E-5</v>
      </c>
      <c r="BI3632" s="179">
        <f t="shared" si="1160"/>
        <v>2.2091253685484202E-5</v>
      </c>
      <c r="BJ3632" s="179" t="str">
        <f t="shared" si="1156"/>
        <v/>
      </c>
    </row>
    <row r="3633" spans="2:62" ht="20.100000000000001" customHeight="1" x14ac:dyDescent="0.25">
      <c r="B3633" s="147"/>
      <c r="C3633" s="147"/>
      <c r="D3633" s="147"/>
      <c r="E3633" s="147"/>
      <c r="F3633" s="147"/>
      <c r="G3633" s="147"/>
      <c r="H3633" s="147"/>
      <c r="I3633" s="147"/>
      <c r="J3633" s="147"/>
      <c r="BE3633" s="151">
        <v>2929</v>
      </c>
      <c r="BF3633" s="164">
        <f t="shared" si="1157"/>
        <v>18.739199999998981</v>
      </c>
      <c r="BG3633" s="177">
        <f t="shared" si="1158"/>
        <v>9.0447916120902101E-3</v>
      </c>
      <c r="BH3633" s="178">
        <f t="shared" si="1159"/>
        <v>2.2039484496548523E-5</v>
      </c>
      <c r="BI3633" s="179">
        <f t="shared" si="1160"/>
        <v>2.2039484496548523E-5</v>
      </c>
      <c r="BJ3633" s="179" t="str">
        <f t="shared" si="1156"/>
        <v/>
      </c>
    </row>
    <row r="3634" spans="2:62" ht="20.100000000000001" customHeight="1" x14ac:dyDescent="0.25">
      <c r="B3634" s="147"/>
      <c r="C3634" s="147"/>
      <c r="D3634" s="147"/>
      <c r="E3634" s="147"/>
      <c r="F3634" s="147"/>
      <c r="G3634" s="147"/>
      <c r="H3634" s="147"/>
      <c r="I3634" s="147"/>
      <c r="J3634" s="147"/>
      <c r="BE3634" s="151">
        <v>2930</v>
      </c>
      <c r="BF3634" s="164">
        <f t="shared" si="1157"/>
        <v>18.74559999999898</v>
      </c>
      <c r="BG3634" s="177">
        <f t="shared" si="1158"/>
        <v>9.0227521275936615E-3</v>
      </c>
      <c r="BH3634" s="178">
        <f t="shared" si="1159"/>
        <v>2.1987830215189352E-5</v>
      </c>
      <c r="BI3634" s="179">
        <f t="shared" si="1160"/>
        <v>2.1987830215189352E-5</v>
      </c>
      <c r="BJ3634" s="179" t="str">
        <f t="shared" si="1156"/>
        <v/>
      </c>
    </row>
    <row r="3635" spans="2:62" ht="20.100000000000001" customHeight="1" x14ac:dyDescent="0.25">
      <c r="B3635" s="147"/>
      <c r="C3635" s="147"/>
      <c r="D3635" s="147"/>
      <c r="E3635" s="147"/>
      <c r="F3635" s="147"/>
      <c r="G3635" s="147"/>
      <c r="H3635" s="147"/>
      <c r="I3635" s="147"/>
      <c r="J3635" s="147"/>
      <c r="BE3635" s="151">
        <v>2931</v>
      </c>
      <c r="BF3635" s="164">
        <f t="shared" si="1157"/>
        <v>18.751999999998979</v>
      </c>
      <c r="BG3635" s="177">
        <f t="shared" si="1158"/>
        <v>9.0007642973784722E-3</v>
      </c>
      <c r="BH3635" s="178">
        <f t="shared" si="1159"/>
        <v>2.1936290606535541E-5</v>
      </c>
      <c r="BI3635" s="179">
        <f t="shared" si="1160"/>
        <v>2.1936290606535541E-5</v>
      </c>
      <c r="BJ3635" s="179" t="str">
        <f t="shared" si="1156"/>
        <v/>
      </c>
    </row>
    <row r="3636" spans="2:62" ht="20.100000000000001" customHeight="1" x14ac:dyDescent="0.25">
      <c r="B3636" s="147"/>
      <c r="C3636" s="147"/>
      <c r="D3636" s="147"/>
      <c r="E3636" s="147"/>
      <c r="F3636" s="147"/>
      <c r="G3636" s="147"/>
      <c r="H3636" s="147"/>
      <c r="I3636" s="147"/>
      <c r="J3636" s="147"/>
      <c r="BE3636" s="151">
        <v>2932</v>
      </c>
      <c r="BF3636" s="164">
        <f t="shared" si="1157"/>
        <v>18.758399999998979</v>
      </c>
      <c r="BG3636" s="177">
        <f t="shared" si="1158"/>
        <v>8.9788280067719366E-3</v>
      </c>
      <c r="BH3636" s="178">
        <f t="shared" si="1159"/>
        <v>2.1884865436151354E-5</v>
      </c>
      <c r="BI3636" s="179">
        <f t="shared" si="1160"/>
        <v>2.1884865436151354E-5</v>
      </c>
      <c r="BJ3636" s="179" t="str">
        <f t="shared" si="1156"/>
        <v/>
      </c>
    </row>
    <row r="3637" spans="2:62" ht="20.100000000000001" customHeight="1" x14ac:dyDescent="0.25">
      <c r="B3637" s="147"/>
      <c r="C3637" s="147"/>
      <c r="D3637" s="147"/>
      <c r="E3637" s="147"/>
      <c r="F3637" s="147"/>
      <c r="G3637" s="147"/>
      <c r="H3637" s="147"/>
      <c r="I3637" s="147"/>
      <c r="J3637" s="147"/>
      <c r="BE3637" s="151">
        <v>2933</v>
      </c>
      <c r="BF3637" s="164">
        <f t="shared" si="1157"/>
        <v>18.764799999998978</v>
      </c>
      <c r="BG3637" s="177">
        <f t="shared" si="1158"/>
        <v>8.9569431413357853E-3</v>
      </c>
      <c r="BH3637" s="178">
        <f t="shared" si="1159"/>
        <v>2.1833554469982697E-5</v>
      </c>
      <c r="BI3637" s="179">
        <f t="shared" si="1160"/>
        <v>2.1833554469982697E-5</v>
      </c>
      <c r="BJ3637" s="179" t="str">
        <f t="shared" si="1156"/>
        <v/>
      </c>
    </row>
    <row r="3638" spans="2:62" ht="20.100000000000001" customHeight="1" x14ac:dyDescent="0.25">
      <c r="B3638" s="147"/>
      <c r="C3638" s="147"/>
      <c r="D3638" s="147"/>
      <c r="E3638" s="147"/>
      <c r="F3638" s="147"/>
      <c r="G3638" s="147"/>
      <c r="H3638" s="147"/>
      <c r="I3638" s="147"/>
      <c r="J3638" s="147"/>
      <c r="BE3638" s="151">
        <v>2934</v>
      </c>
      <c r="BF3638" s="164">
        <f t="shared" si="1157"/>
        <v>18.771199999998977</v>
      </c>
      <c r="BG3638" s="177">
        <f t="shared" si="1158"/>
        <v>8.9351095868658026E-3</v>
      </c>
      <c r="BH3638" s="178">
        <f t="shared" si="1159"/>
        <v>2.1782357474416092E-5</v>
      </c>
      <c r="BI3638" s="179">
        <f t="shared" si="1160"/>
        <v>2.1782357474416092E-5</v>
      </c>
      <c r="BJ3638" s="179" t="str">
        <f t="shared" si="1156"/>
        <v/>
      </c>
    </row>
    <row r="3639" spans="2:62" ht="20.100000000000001" customHeight="1" x14ac:dyDescent="0.25">
      <c r="B3639" s="147"/>
      <c r="C3639" s="147"/>
      <c r="D3639" s="147"/>
      <c r="E3639" s="147"/>
      <c r="F3639" s="147"/>
      <c r="G3639" s="147"/>
      <c r="H3639" s="147"/>
      <c r="I3639" s="147"/>
      <c r="J3639" s="147"/>
      <c r="BE3639" s="151">
        <v>2935</v>
      </c>
      <c r="BF3639" s="164">
        <f t="shared" si="1157"/>
        <v>18.777599999998976</v>
      </c>
      <c r="BG3639" s="177">
        <f t="shared" si="1158"/>
        <v>8.9133272293913865E-3</v>
      </c>
      <c r="BH3639" s="178">
        <f t="shared" si="1159"/>
        <v>2.1731274216249194E-5</v>
      </c>
      <c r="BI3639" s="179">
        <f t="shared" si="1160"/>
        <v>2.1731274216249194E-5</v>
      </c>
      <c r="BJ3639" s="179" t="str">
        <f t="shared" si="1156"/>
        <v/>
      </c>
    </row>
    <row r="3640" spans="2:62" ht="20.100000000000001" customHeight="1" x14ac:dyDescent="0.25">
      <c r="B3640" s="147"/>
      <c r="C3640" s="147"/>
      <c r="D3640" s="147"/>
      <c r="E3640" s="147"/>
      <c r="F3640" s="147"/>
      <c r="G3640" s="147"/>
      <c r="H3640" s="147"/>
      <c r="I3640" s="147"/>
      <c r="J3640" s="147"/>
      <c r="BE3640" s="151">
        <v>2936</v>
      </c>
      <c r="BF3640" s="164">
        <f t="shared" si="1157"/>
        <v>18.783999999998976</v>
      </c>
      <c r="BG3640" s="177">
        <f t="shared" si="1158"/>
        <v>8.8915959551751373E-3</v>
      </c>
      <c r="BH3640" s="178">
        <f t="shared" si="1159"/>
        <v>2.1680304462676908E-5</v>
      </c>
      <c r="BI3640" s="179">
        <f t="shared" si="1160"/>
        <v>2.1680304462676908E-5</v>
      </c>
      <c r="BJ3640" s="179" t="str">
        <f t="shared" si="1156"/>
        <v/>
      </c>
    </row>
    <row r="3641" spans="2:62" ht="20.100000000000001" customHeight="1" x14ac:dyDescent="0.25">
      <c r="B3641" s="147"/>
      <c r="C3641" s="147"/>
      <c r="D3641" s="147"/>
      <c r="E3641" s="147"/>
      <c r="F3641" s="147"/>
      <c r="G3641" s="147"/>
      <c r="H3641" s="147"/>
      <c r="I3641" s="147"/>
      <c r="J3641" s="147"/>
      <c r="BE3641" s="151">
        <v>2937</v>
      </c>
      <c r="BF3641" s="164">
        <f t="shared" si="1157"/>
        <v>18.790399999998975</v>
      </c>
      <c r="BG3641" s="177">
        <f t="shared" si="1158"/>
        <v>8.8699156507124604E-3</v>
      </c>
      <c r="BH3641" s="178">
        <f t="shared" si="1159"/>
        <v>2.1629447981341698E-5</v>
      </c>
      <c r="BI3641" s="179">
        <f t="shared" si="1160"/>
        <v>2.1629447981341698E-5</v>
      </c>
      <c r="BJ3641" s="179" t="str">
        <f t="shared" si="1156"/>
        <v/>
      </c>
    </row>
    <row r="3642" spans="2:62" ht="20.100000000000001" customHeight="1" x14ac:dyDescent="0.25">
      <c r="B3642" s="147"/>
      <c r="C3642" s="147"/>
      <c r="D3642" s="147"/>
      <c r="E3642" s="147"/>
      <c r="F3642" s="147"/>
      <c r="G3642" s="147"/>
      <c r="H3642" s="147"/>
      <c r="I3642" s="147"/>
      <c r="J3642" s="147"/>
      <c r="BE3642" s="151">
        <v>2938</v>
      </c>
      <c r="BF3642" s="164">
        <f t="shared" si="1157"/>
        <v>18.796799999998974</v>
      </c>
      <c r="BG3642" s="177">
        <f t="shared" si="1158"/>
        <v>8.8482862027311187E-3</v>
      </c>
      <c r="BH3642" s="178">
        <f t="shared" si="1159"/>
        <v>2.1578704540232974E-5</v>
      </c>
      <c r="BI3642" s="179">
        <f t="shared" si="1160"/>
        <v>2.1578704540232974E-5</v>
      </c>
      <c r="BJ3642" s="179" t="str">
        <f t="shared" si="1156"/>
        <v/>
      </c>
    </row>
    <row r="3643" spans="2:62" ht="20.100000000000001" customHeight="1" x14ac:dyDescent="0.25">
      <c r="B3643" s="147"/>
      <c r="C3643" s="147"/>
      <c r="D3643" s="147"/>
      <c r="E3643" s="147"/>
      <c r="F3643" s="147"/>
      <c r="G3643" s="147"/>
      <c r="H3643" s="147"/>
      <c r="I3643" s="147"/>
      <c r="J3643" s="147"/>
      <c r="BE3643" s="151">
        <v>2939</v>
      </c>
      <c r="BF3643" s="164">
        <f t="shared" si="1157"/>
        <v>18.803199999998974</v>
      </c>
      <c r="BG3643" s="177">
        <f t="shared" si="1158"/>
        <v>8.8267074981908857E-3</v>
      </c>
      <c r="BH3643" s="178">
        <f t="shared" si="1159"/>
        <v>2.1528073907808518E-5</v>
      </c>
      <c r="BI3643" s="179">
        <f t="shared" si="1160"/>
        <v>2.1528073907808518E-5</v>
      </c>
      <c r="BJ3643" s="179" t="str">
        <f t="shared" si="1156"/>
        <v/>
      </c>
    </row>
    <row r="3644" spans="2:62" ht="20.100000000000001" customHeight="1" x14ac:dyDescent="0.25">
      <c r="B3644" s="147"/>
      <c r="C3644" s="147"/>
      <c r="D3644" s="147"/>
      <c r="E3644" s="147"/>
      <c r="F3644" s="147"/>
      <c r="G3644" s="147"/>
      <c r="H3644" s="147"/>
      <c r="I3644" s="147"/>
      <c r="J3644" s="147"/>
      <c r="BE3644" s="151">
        <v>2940</v>
      </c>
      <c r="BF3644" s="164">
        <f t="shared" si="1157"/>
        <v>18.809599999998973</v>
      </c>
      <c r="BG3644" s="177">
        <f t="shared" si="1158"/>
        <v>8.8051794242830772E-3</v>
      </c>
      <c r="BH3644" s="178">
        <f t="shared" si="1159"/>
        <v>2.1477555852947652E-5</v>
      </c>
      <c r="BI3644" s="179">
        <f t="shared" si="1160"/>
        <v>2.1477555852947652E-5</v>
      </c>
      <c r="BJ3644" s="179" t="str">
        <f t="shared" si="1156"/>
        <v/>
      </c>
    </row>
    <row r="3645" spans="2:62" ht="20.100000000000001" customHeight="1" x14ac:dyDescent="0.25">
      <c r="B3645" s="147"/>
      <c r="C3645" s="147"/>
      <c r="D3645" s="147"/>
      <c r="E3645" s="147"/>
      <c r="F3645" s="147"/>
      <c r="G3645" s="147"/>
      <c r="H3645" s="147"/>
      <c r="I3645" s="147"/>
      <c r="J3645" s="147"/>
      <c r="BE3645" s="151">
        <v>2941</v>
      </c>
      <c r="BF3645" s="164">
        <f t="shared" si="1157"/>
        <v>18.815999999998972</v>
      </c>
      <c r="BG3645" s="177">
        <f t="shared" si="1158"/>
        <v>8.7837018684301296E-3</v>
      </c>
      <c r="BH3645" s="178">
        <f t="shared" si="1159"/>
        <v>2.1427150144867971E-5</v>
      </c>
      <c r="BI3645" s="179">
        <f t="shared" si="1160"/>
        <v>2.1427150144867971E-5</v>
      </c>
      <c r="BJ3645" s="179" t="str">
        <f t="shared" si="1156"/>
        <v/>
      </c>
    </row>
    <row r="3646" spans="2:62" ht="20.100000000000001" customHeight="1" x14ac:dyDescent="0.25">
      <c r="B3646" s="147"/>
      <c r="C3646" s="147"/>
      <c r="D3646" s="147"/>
      <c r="E3646" s="147"/>
      <c r="F3646" s="147"/>
      <c r="G3646" s="147"/>
      <c r="H3646" s="147"/>
      <c r="I3646" s="147"/>
      <c r="J3646" s="147"/>
      <c r="BE3646" s="151">
        <v>2942</v>
      </c>
      <c r="BF3646" s="164">
        <f t="shared" si="1157"/>
        <v>18.822399999998972</v>
      </c>
      <c r="BG3646" s="177">
        <f t="shared" si="1158"/>
        <v>8.7622747182852616E-3</v>
      </c>
      <c r="BH3646" s="178">
        <f t="shared" si="1159"/>
        <v>2.1376856553277993E-5</v>
      </c>
      <c r="BI3646" s="179">
        <f t="shared" si="1160"/>
        <v>2.1376856553277993E-5</v>
      </c>
      <c r="BJ3646" s="179" t="str">
        <f t="shared" si="1156"/>
        <v/>
      </c>
    </row>
    <row r="3647" spans="2:62" ht="20.100000000000001" customHeight="1" x14ac:dyDescent="0.25">
      <c r="B3647" s="147"/>
      <c r="C3647" s="147"/>
      <c r="D3647" s="147"/>
      <c r="E3647" s="147"/>
      <c r="F3647" s="147"/>
      <c r="G3647" s="147"/>
      <c r="H3647" s="147"/>
      <c r="I3647" s="147"/>
      <c r="J3647" s="147"/>
      <c r="BE3647" s="151">
        <v>2943</v>
      </c>
      <c r="BF3647" s="164">
        <f t="shared" si="1157"/>
        <v>18.828799999998971</v>
      </c>
      <c r="BG3647" s="177">
        <f t="shared" si="1158"/>
        <v>8.7408978617319836E-3</v>
      </c>
      <c r="BH3647" s="178">
        <f t="shared" si="1159"/>
        <v>2.1326674848238386E-5</v>
      </c>
      <c r="BI3647" s="179">
        <f t="shared" si="1160"/>
        <v>2.1326674848238386E-5</v>
      </c>
      <c r="BJ3647" s="179" t="str">
        <f t="shared" si="1156"/>
        <v/>
      </c>
    </row>
    <row r="3648" spans="2:62" ht="20.100000000000001" customHeight="1" x14ac:dyDescent="0.25">
      <c r="B3648" s="147"/>
      <c r="C3648" s="147"/>
      <c r="D3648" s="147"/>
      <c r="E3648" s="147"/>
      <c r="F3648" s="147"/>
      <c r="G3648" s="147"/>
      <c r="H3648" s="147"/>
      <c r="I3648" s="147"/>
      <c r="J3648" s="147"/>
      <c r="BE3648" s="151">
        <v>2944</v>
      </c>
      <c r="BF3648" s="164">
        <f t="shared" si="1157"/>
        <v>18.83519999999897</v>
      </c>
      <c r="BG3648" s="177">
        <f t="shared" si="1158"/>
        <v>8.7195711868837452E-3</v>
      </c>
      <c r="BH3648" s="178">
        <f t="shared" si="1159"/>
        <v>2.127660480025044E-5</v>
      </c>
      <c r="BI3648" s="179">
        <f t="shared" si="1160"/>
        <v>2.127660480025044E-5</v>
      </c>
      <c r="BJ3648" s="179" t="str">
        <f t="shared" si="1156"/>
        <v/>
      </c>
    </row>
    <row r="3649" spans="2:62" ht="20.100000000000001" customHeight="1" x14ac:dyDescent="0.25">
      <c r="B3649" s="147"/>
      <c r="C3649" s="147"/>
      <c r="D3649" s="147"/>
      <c r="E3649" s="147"/>
      <c r="F3649" s="147"/>
      <c r="G3649" s="147"/>
      <c r="H3649" s="147"/>
      <c r="I3649" s="147"/>
      <c r="J3649" s="147"/>
      <c r="BE3649" s="151">
        <v>2945</v>
      </c>
      <c r="BF3649" s="164">
        <f t="shared" si="1157"/>
        <v>18.841599999998969</v>
      </c>
      <c r="BG3649" s="177">
        <f t="shared" si="1158"/>
        <v>8.6982945820834948E-3</v>
      </c>
      <c r="BH3649" s="178">
        <f t="shared" si="1159"/>
        <v>2.1226646180195347E-5</v>
      </c>
      <c r="BI3649" s="179">
        <f t="shared" si="1160"/>
        <v>2.1226646180195347E-5</v>
      </c>
      <c r="BJ3649" s="179" t="str">
        <f t="shared" ref="BJ3649:BJ3712" si="1161">IF($BG3649&lt;(1-$BC$717),$BH3649,"")</f>
        <v/>
      </c>
    </row>
    <row r="3650" spans="2:62" ht="20.100000000000001" customHeight="1" x14ac:dyDescent="0.25">
      <c r="B3650" s="147"/>
      <c r="C3650" s="147"/>
      <c r="D3650" s="147"/>
      <c r="E3650" s="147"/>
      <c r="F3650" s="147"/>
      <c r="G3650" s="147"/>
      <c r="H3650" s="147"/>
      <c r="I3650" s="147"/>
      <c r="J3650" s="147"/>
      <c r="BE3650" s="151">
        <v>2946</v>
      </c>
      <c r="BF3650" s="164">
        <f t="shared" ref="BF3650:BF3713" si="1162">BF3649+$BI$702</f>
        <v>18.847999999998969</v>
      </c>
      <c r="BG3650" s="177">
        <f t="shared" ref="BG3650:BG3713" si="1163">_xlfn.CHISQ.DIST.RT(BF3650,7)</f>
        <v>8.6770679359032994E-3</v>
      </c>
      <c r="BH3650" s="178">
        <f t="shared" ref="BH3650:BH3713" si="1164">BG3650-BG3651</f>
        <v>2.1176798759419205E-5</v>
      </c>
      <c r="BI3650" s="179">
        <f t="shared" ref="BI3650:BI3713" si="1165">IF(BG3650&lt;(1-$BC$709),BH3650,"")</f>
        <v>2.1176798759419205E-5</v>
      </c>
      <c r="BJ3650" s="179" t="str">
        <f t="shared" si="1161"/>
        <v/>
      </c>
    </row>
    <row r="3651" spans="2:62" ht="20.100000000000001" customHeight="1" x14ac:dyDescent="0.25">
      <c r="B3651" s="147"/>
      <c r="C3651" s="147"/>
      <c r="D3651" s="147"/>
      <c r="E3651" s="147"/>
      <c r="F3651" s="147"/>
      <c r="G3651" s="147"/>
      <c r="H3651" s="147"/>
      <c r="I3651" s="147"/>
      <c r="J3651" s="147"/>
      <c r="BE3651" s="151">
        <v>2947</v>
      </c>
      <c r="BF3651" s="164">
        <f t="shared" si="1162"/>
        <v>18.854399999998968</v>
      </c>
      <c r="BG3651" s="177">
        <f t="shared" si="1163"/>
        <v>8.6558911371438802E-3</v>
      </c>
      <c r="BH3651" s="178">
        <f t="shared" si="1164"/>
        <v>2.1127062309602915E-5</v>
      </c>
      <c r="BI3651" s="179">
        <f t="shared" si="1165"/>
        <v>2.1127062309602915E-5</v>
      </c>
      <c r="BJ3651" s="179" t="str">
        <f t="shared" si="1161"/>
        <v/>
      </c>
    </row>
    <row r="3652" spans="2:62" ht="20.100000000000001" customHeight="1" x14ac:dyDescent="0.25">
      <c r="B3652" s="147"/>
      <c r="C3652" s="147"/>
      <c r="D3652" s="147"/>
      <c r="E3652" s="147"/>
      <c r="F3652" s="147"/>
      <c r="G3652" s="147"/>
      <c r="H3652" s="147"/>
      <c r="I3652" s="147"/>
      <c r="J3652" s="147"/>
      <c r="BE3652" s="151">
        <v>2948</v>
      </c>
      <c r="BF3652" s="164">
        <f t="shared" si="1162"/>
        <v>18.860799999998967</v>
      </c>
      <c r="BG3652" s="177">
        <f t="shared" si="1163"/>
        <v>8.6347640748342773E-3</v>
      </c>
      <c r="BH3652" s="178">
        <f t="shared" si="1164"/>
        <v>2.1077436602887079E-5</v>
      </c>
      <c r="BI3652" s="179">
        <f t="shared" si="1165"/>
        <v>2.1077436602887079E-5</v>
      </c>
      <c r="BJ3652" s="179" t="str">
        <f t="shared" si="1161"/>
        <v/>
      </c>
    </row>
    <row r="3653" spans="2:62" ht="20.100000000000001" customHeight="1" x14ac:dyDescent="0.25">
      <c r="B3653" s="147"/>
      <c r="C3653" s="147"/>
      <c r="D3653" s="147"/>
      <c r="E3653" s="147"/>
      <c r="F3653" s="147"/>
      <c r="G3653" s="147"/>
      <c r="H3653" s="147"/>
      <c r="I3653" s="147"/>
      <c r="J3653" s="147"/>
      <c r="BE3653" s="151">
        <v>2949</v>
      </c>
      <c r="BF3653" s="164">
        <f t="shared" si="1162"/>
        <v>18.867199999998967</v>
      </c>
      <c r="BG3653" s="177">
        <f t="shared" si="1163"/>
        <v>8.6136866382313902E-3</v>
      </c>
      <c r="BH3653" s="178">
        <f t="shared" si="1164"/>
        <v>2.1027921411774855E-5</v>
      </c>
      <c r="BI3653" s="179">
        <f t="shared" si="1165"/>
        <v>2.1027921411774855E-5</v>
      </c>
      <c r="BJ3653" s="179" t="str">
        <f t="shared" si="1161"/>
        <v/>
      </c>
    </row>
    <row r="3654" spans="2:62" ht="20.100000000000001" customHeight="1" x14ac:dyDescent="0.25">
      <c r="B3654" s="147"/>
      <c r="C3654" s="147"/>
      <c r="D3654" s="147"/>
      <c r="E3654" s="147"/>
      <c r="F3654" s="147"/>
      <c r="G3654" s="147"/>
      <c r="H3654" s="147"/>
      <c r="I3654" s="147"/>
      <c r="J3654" s="147"/>
      <c r="BE3654" s="151">
        <v>2950</v>
      </c>
      <c r="BF3654" s="164">
        <f t="shared" si="1162"/>
        <v>18.873599999998966</v>
      </c>
      <c r="BG3654" s="177">
        <f t="shared" si="1163"/>
        <v>8.5926587168196154E-3</v>
      </c>
      <c r="BH3654" s="178">
        <f t="shared" si="1164"/>
        <v>2.097851650923431E-5</v>
      </c>
      <c r="BI3654" s="179">
        <f t="shared" si="1165"/>
        <v>2.097851650923431E-5</v>
      </c>
      <c r="BJ3654" s="179" t="str">
        <f t="shared" si="1161"/>
        <v/>
      </c>
    </row>
    <row r="3655" spans="2:62" ht="20.100000000000001" customHeight="1" x14ac:dyDescent="0.25">
      <c r="B3655" s="147"/>
      <c r="C3655" s="147"/>
      <c r="D3655" s="147"/>
      <c r="E3655" s="147"/>
      <c r="F3655" s="147"/>
      <c r="G3655" s="147"/>
      <c r="H3655" s="147"/>
      <c r="I3655" s="147"/>
      <c r="J3655" s="147"/>
      <c r="BE3655" s="151">
        <v>2951</v>
      </c>
      <c r="BF3655" s="164">
        <f t="shared" si="1162"/>
        <v>18.879999999998965</v>
      </c>
      <c r="BG3655" s="177">
        <f t="shared" si="1163"/>
        <v>8.5716802003103811E-3</v>
      </c>
      <c r="BH3655" s="178">
        <f t="shared" si="1164"/>
        <v>2.0929221668587392E-5</v>
      </c>
      <c r="BI3655" s="179">
        <f t="shared" si="1165"/>
        <v>2.0929221668587392E-5</v>
      </c>
      <c r="BJ3655" s="179" t="str">
        <f t="shared" si="1161"/>
        <v/>
      </c>
    </row>
    <row r="3656" spans="2:62" ht="20.100000000000001" customHeight="1" x14ac:dyDescent="0.25">
      <c r="B3656" s="147"/>
      <c r="C3656" s="147"/>
      <c r="D3656" s="147"/>
      <c r="E3656" s="147"/>
      <c r="F3656" s="147"/>
      <c r="G3656" s="147"/>
      <c r="H3656" s="147"/>
      <c r="I3656" s="147"/>
      <c r="J3656" s="147"/>
      <c r="BE3656" s="151">
        <v>2952</v>
      </c>
      <c r="BF3656" s="164">
        <f t="shared" si="1162"/>
        <v>18.886399999998964</v>
      </c>
      <c r="BG3656" s="177">
        <f t="shared" si="1163"/>
        <v>8.5507509786417937E-3</v>
      </c>
      <c r="BH3656" s="178">
        <f t="shared" si="1164"/>
        <v>2.0880036663572382E-5</v>
      </c>
      <c r="BI3656" s="179">
        <f t="shared" si="1165"/>
        <v>2.0880036663572382E-5</v>
      </c>
      <c r="BJ3656" s="179" t="str">
        <f t="shared" si="1161"/>
        <v/>
      </c>
    </row>
    <row r="3657" spans="2:62" ht="20.100000000000001" customHeight="1" x14ac:dyDescent="0.25">
      <c r="B3657" s="147"/>
      <c r="C3657" s="147"/>
      <c r="D3657" s="147"/>
      <c r="E3657" s="147"/>
      <c r="F3657" s="147"/>
      <c r="G3657" s="147"/>
      <c r="H3657" s="147"/>
      <c r="I3657" s="147"/>
      <c r="J3657" s="147"/>
      <c r="BE3657" s="151">
        <v>2953</v>
      </c>
      <c r="BF3657" s="164">
        <f t="shared" si="1162"/>
        <v>18.892799999998964</v>
      </c>
      <c r="BG3657" s="177">
        <f t="shared" si="1163"/>
        <v>8.5298709419782213E-3</v>
      </c>
      <c r="BH3657" s="178">
        <f t="shared" si="1164"/>
        <v>2.0830961268335224E-5</v>
      </c>
      <c r="BI3657" s="179">
        <f t="shared" si="1165"/>
        <v>2.0830961268335224E-5</v>
      </c>
      <c r="BJ3657" s="179" t="str">
        <f t="shared" si="1161"/>
        <v/>
      </c>
    </row>
    <row r="3658" spans="2:62" ht="20.100000000000001" customHeight="1" x14ac:dyDescent="0.25">
      <c r="B3658" s="147"/>
      <c r="C3658" s="147"/>
      <c r="D3658" s="147"/>
      <c r="E3658" s="147"/>
      <c r="F3658" s="147"/>
      <c r="G3658" s="147"/>
      <c r="H3658" s="147"/>
      <c r="I3658" s="147"/>
      <c r="J3658" s="147"/>
      <c r="BE3658" s="151">
        <v>2954</v>
      </c>
      <c r="BF3658" s="164">
        <f t="shared" si="1162"/>
        <v>18.899199999998963</v>
      </c>
      <c r="BG3658" s="177">
        <f t="shared" si="1163"/>
        <v>8.5090399807098861E-3</v>
      </c>
      <c r="BH3658" s="178">
        <f t="shared" si="1164"/>
        <v>2.0781995257457275E-5</v>
      </c>
      <c r="BI3658" s="179">
        <f t="shared" si="1165"/>
        <v>2.0781995257457275E-5</v>
      </c>
      <c r="BJ3658" s="179" t="str">
        <f t="shared" si="1161"/>
        <v/>
      </c>
    </row>
    <row r="3659" spans="2:62" ht="20.100000000000001" customHeight="1" x14ac:dyDescent="0.25">
      <c r="B3659" s="147"/>
      <c r="C3659" s="147"/>
      <c r="D3659" s="147"/>
      <c r="E3659" s="147"/>
      <c r="F3659" s="147"/>
      <c r="G3659" s="147"/>
      <c r="H3659" s="147"/>
      <c r="I3659" s="147"/>
      <c r="J3659" s="147"/>
      <c r="BE3659" s="151">
        <v>2955</v>
      </c>
      <c r="BF3659" s="164">
        <f t="shared" si="1162"/>
        <v>18.905599999998962</v>
      </c>
      <c r="BG3659" s="177">
        <f t="shared" si="1163"/>
        <v>8.4882579854524288E-3</v>
      </c>
      <c r="BH3659" s="178">
        <f t="shared" si="1164"/>
        <v>2.0733138405854695E-5</v>
      </c>
      <c r="BI3659" s="179">
        <f t="shared" si="1165"/>
        <v>2.0733138405854695E-5</v>
      </c>
      <c r="BJ3659" s="179" t="str">
        <f t="shared" si="1161"/>
        <v/>
      </c>
    </row>
    <row r="3660" spans="2:62" ht="20.100000000000001" customHeight="1" x14ac:dyDescent="0.25">
      <c r="B3660" s="147"/>
      <c r="C3660" s="147"/>
      <c r="D3660" s="147"/>
      <c r="E3660" s="147"/>
      <c r="F3660" s="147"/>
      <c r="G3660" s="147"/>
      <c r="H3660" s="147"/>
      <c r="I3660" s="147"/>
      <c r="J3660" s="147"/>
      <c r="BE3660" s="151">
        <v>2956</v>
      </c>
      <c r="BF3660" s="164">
        <f t="shared" si="1162"/>
        <v>18.911999999998962</v>
      </c>
      <c r="BG3660" s="177">
        <f t="shared" si="1163"/>
        <v>8.4675248470465741E-3</v>
      </c>
      <c r="BH3660" s="178">
        <f t="shared" si="1164"/>
        <v>2.068439048893457E-5</v>
      </c>
      <c r="BI3660" s="179">
        <f t="shared" si="1165"/>
        <v>2.068439048893457E-5</v>
      </c>
      <c r="BJ3660" s="179" t="str">
        <f t="shared" si="1161"/>
        <v/>
      </c>
    </row>
    <row r="3661" spans="2:62" ht="20.100000000000001" customHeight="1" x14ac:dyDescent="0.25">
      <c r="B3661" s="147"/>
      <c r="C3661" s="147"/>
      <c r="D3661" s="147"/>
      <c r="E3661" s="147"/>
      <c r="F3661" s="147"/>
      <c r="G3661" s="147"/>
      <c r="H3661" s="147"/>
      <c r="I3661" s="147"/>
      <c r="J3661" s="147"/>
      <c r="BE3661" s="151">
        <v>2957</v>
      </c>
      <c r="BF3661" s="164">
        <f t="shared" si="1162"/>
        <v>18.918399999998961</v>
      </c>
      <c r="BG3661" s="177">
        <f t="shared" si="1163"/>
        <v>8.4468404565576395E-3</v>
      </c>
      <c r="BH3661" s="178">
        <f t="shared" si="1164"/>
        <v>2.0635751282393686E-5</v>
      </c>
      <c r="BI3661" s="179">
        <f t="shared" si="1165"/>
        <v>2.0635751282393686E-5</v>
      </c>
      <c r="BJ3661" s="179" t="str">
        <f t="shared" si="1161"/>
        <v/>
      </c>
    </row>
    <row r="3662" spans="2:62" ht="20.100000000000001" customHeight="1" x14ac:dyDescent="0.25">
      <c r="B3662" s="147"/>
      <c r="C3662" s="147"/>
      <c r="D3662" s="147"/>
      <c r="E3662" s="147"/>
      <c r="F3662" s="147"/>
      <c r="G3662" s="147"/>
      <c r="H3662" s="147"/>
      <c r="I3662" s="147"/>
      <c r="J3662" s="147"/>
      <c r="BE3662" s="151">
        <v>2958</v>
      </c>
      <c r="BF3662" s="164">
        <f t="shared" si="1162"/>
        <v>18.92479999999896</v>
      </c>
      <c r="BG3662" s="177">
        <f t="shared" si="1163"/>
        <v>8.4262047052752458E-3</v>
      </c>
      <c r="BH3662" s="178">
        <f t="shared" si="1164"/>
        <v>2.0587220562445774E-5</v>
      </c>
      <c r="BI3662" s="179">
        <f t="shared" si="1165"/>
        <v>2.0587220562445774E-5</v>
      </c>
      <c r="BJ3662" s="179" t="str">
        <f t="shared" si="1161"/>
        <v/>
      </c>
    </row>
    <row r="3663" spans="2:62" ht="20.100000000000001" customHeight="1" x14ac:dyDescent="0.25">
      <c r="B3663" s="147"/>
      <c r="C3663" s="147"/>
      <c r="D3663" s="147"/>
      <c r="E3663" s="147"/>
      <c r="F3663" s="147"/>
      <c r="G3663" s="147"/>
      <c r="H3663" s="147"/>
      <c r="I3663" s="147"/>
      <c r="J3663" s="147"/>
      <c r="BE3663" s="151">
        <v>2959</v>
      </c>
      <c r="BF3663" s="164">
        <f t="shared" si="1162"/>
        <v>18.93119999999896</v>
      </c>
      <c r="BG3663" s="177">
        <f t="shared" si="1163"/>
        <v>8.4056174847128001E-3</v>
      </c>
      <c r="BH3663" s="178">
        <f t="shared" si="1164"/>
        <v>2.0538798105642839E-5</v>
      </c>
      <c r="BI3663" s="179">
        <f t="shared" si="1165"/>
        <v>2.0538798105642839E-5</v>
      </c>
      <c r="BJ3663" s="179" t="str">
        <f t="shared" si="1161"/>
        <v/>
      </c>
    </row>
    <row r="3664" spans="2:62" ht="20.100000000000001" customHeight="1" x14ac:dyDescent="0.25">
      <c r="B3664" s="147"/>
      <c r="C3664" s="147"/>
      <c r="D3664" s="147"/>
      <c r="E3664" s="147"/>
      <c r="F3664" s="147"/>
      <c r="G3664" s="147"/>
      <c r="H3664" s="147"/>
      <c r="I3664" s="147"/>
      <c r="J3664" s="147"/>
      <c r="BE3664" s="151">
        <v>2960</v>
      </c>
      <c r="BF3664" s="164">
        <f t="shared" si="1162"/>
        <v>18.937599999998959</v>
      </c>
      <c r="BG3664" s="177">
        <f t="shared" si="1163"/>
        <v>8.3850786866071572E-3</v>
      </c>
      <c r="BH3664" s="178">
        <f t="shared" si="1164"/>
        <v>2.0490483688944544E-5</v>
      </c>
      <c r="BI3664" s="179">
        <f t="shared" si="1165"/>
        <v>2.0490483688944544E-5</v>
      </c>
      <c r="BJ3664" s="179" t="str">
        <f t="shared" si="1161"/>
        <v/>
      </c>
    </row>
    <row r="3665" spans="2:62" ht="20.100000000000001" customHeight="1" x14ac:dyDescent="0.25">
      <c r="B3665" s="147"/>
      <c r="C3665" s="147"/>
      <c r="D3665" s="147"/>
      <c r="E3665" s="147"/>
      <c r="F3665" s="147"/>
      <c r="G3665" s="147"/>
      <c r="H3665" s="147"/>
      <c r="I3665" s="147"/>
      <c r="J3665" s="147"/>
      <c r="BE3665" s="151">
        <v>2961</v>
      </c>
      <c r="BF3665" s="164">
        <f t="shared" si="1162"/>
        <v>18.943999999998958</v>
      </c>
      <c r="BG3665" s="177">
        <f t="shared" si="1163"/>
        <v>8.3645882029182127E-3</v>
      </c>
      <c r="BH3665" s="178">
        <f t="shared" si="1164"/>
        <v>2.0442277089706071E-5</v>
      </c>
      <c r="BI3665" s="179">
        <f t="shared" si="1165"/>
        <v>2.0442277089706071E-5</v>
      </c>
      <c r="BJ3665" s="179" t="str">
        <f t="shared" si="1161"/>
        <v/>
      </c>
    </row>
    <row r="3666" spans="2:62" ht="20.100000000000001" customHeight="1" x14ac:dyDescent="0.25">
      <c r="B3666" s="147"/>
      <c r="C3666" s="147"/>
      <c r="D3666" s="147"/>
      <c r="E3666" s="147"/>
      <c r="F3666" s="147"/>
      <c r="G3666" s="147"/>
      <c r="H3666" s="147"/>
      <c r="I3666" s="147"/>
      <c r="J3666" s="147"/>
      <c r="BE3666" s="151">
        <v>2962</v>
      </c>
      <c r="BF3666" s="164">
        <f t="shared" si="1162"/>
        <v>18.950399999998957</v>
      </c>
      <c r="BG3666" s="177">
        <f t="shared" si="1163"/>
        <v>8.3441459258285066E-3</v>
      </c>
      <c r="BH3666" s="178">
        <f t="shared" si="1164"/>
        <v>2.0394178085688525E-5</v>
      </c>
      <c r="BI3666" s="179">
        <f t="shared" si="1165"/>
        <v>2.0394178085688525E-5</v>
      </c>
      <c r="BJ3666" s="179" t="str">
        <f t="shared" si="1161"/>
        <v/>
      </c>
    </row>
    <row r="3667" spans="2:62" ht="20.100000000000001" customHeight="1" x14ac:dyDescent="0.25">
      <c r="B3667" s="147"/>
      <c r="C3667" s="147"/>
      <c r="D3667" s="147"/>
      <c r="E3667" s="147"/>
      <c r="F3667" s="147"/>
      <c r="G3667" s="147"/>
      <c r="H3667" s="147"/>
      <c r="I3667" s="147"/>
      <c r="J3667" s="147"/>
      <c r="BE3667" s="151">
        <v>2963</v>
      </c>
      <c r="BF3667" s="164">
        <f t="shared" si="1162"/>
        <v>18.956799999998957</v>
      </c>
      <c r="BG3667" s="177">
        <f t="shared" si="1163"/>
        <v>8.3237517477428181E-3</v>
      </c>
      <c r="BH3667" s="178">
        <f t="shared" si="1164"/>
        <v>2.0346186455097101E-5</v>
      </c>
      <c r="BI3667" s="179">
        <f t="shared" si="1165"/>
        <v>2.0346186455097101E-5</v>
      </c>
      <c r="BJ3667" s="179" t="str">
        <f t="shared" si="1161"/>
        <v/>
      </c>
    </row>
    <row r="3668" spans="2:62" ht="20.100000000000001" customHeight="1" x14ac:dyDescent="0.25">
      <c r="B3668" s="147"/>
      <c r="C3668" s="147"/>
      <c r="D3668" s="147"/>
      <c r="E3668" s="147"/>
      <c r="F3668" s="147"/>
      <c r="G3668" s="147"/>
      <c r="H3668" s="147"/>
      <c r="I3668" s="147"/>
      <c r="J3668" s="147"/>
      <c r="BE3668" s="151">
        <v>2964</v>
      </c>
      <c r="BF3668" s="164">
        <f t="shared" si="1162"/>
        <v>18.963199999998956</v>
      </c>
      <c r="BG3668" s="177">
        <f t="shared" si="1163"/>
        <v>8.303405561287721E-3</v>
      </c>
      <c r="BH3668" s="178">
        <f t="shared" si="1164"/>
        <v>2.0298301976435368E-5</v>
      </c>
      <c r="BI3668" s="179">
        <f t="shared" si="1165"/>
        <v>2.0298301976435368E-5</v>
      </c>
      <c r="BJ3668" s="179" t="str">
        <f t="shared" si="1161"/>
        <v/>
      </c>
    </row>
    <row r="3669" spans="2:62" ht="20.100000000000001" customHeight="1" x14ac:dyDescent="0.25">
      <c r="B3669" s="147"/>
      <c r="C3669" s="147"/>
      <c r="D3669" s="147"/>
      <c r="E3669" s="147"/>
      <c r="F3669" s="147"/>
      <c r="G3669" s="147"/>
      <c r="H3669" s="147"/>
      <c r="I3669" s="147"/>
      <c r="J3669" s="147"/>
      <c r="BE3669" s="151">
        <v>2965</v>
      </c>
      <c r="BF3669" s="164">
        <f t="shared" si="1162"/>
        <v>18.969599999998955</v>
      </c>
      <c r="BG3669" s="177">
        <f t="shared" si="1163"/>
        <v>8.2831072593112856E-3</v>
      </c>
      <c r="BH3669" s="178">
        <f t="shared" si="1164"/>
        <v>2.0250524428709962E-5</v>
      </c>
      <c r="BI3669" s="179">
        <f t="shared" si="1165"/>
        <v>2.0250524428709962E-5</v>
      </c>
      <c r="BJ3669" s="179" t="str">
        <f t="shared" si="1161"/>
        <v/>
      </c>
    </row>
    <row r="3670" spans="2:62" ht="20.100000000000001" customHeight="1" x14ac:dyDescent="0.25">
      <c r="B3670" s="147"/>
      <c r="C3670" s="147"/>
      <c r="D3670" s="147"/>
      <c r="E3670" s="147"/>
      <c r="F3670" s="147"/>
      <c r="G3670" s="147"/>
      <c r="H3670" s="147"/>
      <c r="I3670" s="147"/>
      <c r="J3670" s="147"/>
      <c r="BE3670" s="151">
        <v>2966</v>
      </c>
      <c r="BF3670" s="164">
        <f t="shared" si="1162"/>
        <v>18.975999999998955</v>
      </c>
      <c r="BG3670" s="177">
        <f t="shared" si="1163"/>
        <v>8.2628567348825756E-3</v>
      </c>
      <c r="BH3670" s="178">
        <f t="shared" si="1164"/>
        <v>2.0202853591255385E-5</v>
      </c>
      <c r="BI3670" s="179">
        <f t="shared" si="1165"/>
        <v>2.0202853591255385E-5</v>
      </c>
      <c r="BJ3670" s="179" t="str">
        <f t="shared" si="1161"/>
        <v/>
      </c>
    </row>
    <row r="3671" spans="2:62" ht="20.100000000000001" customHeight="1" x14ac:dyDescent="0.25">
      <c r="B3671" s="147"/>
      <c r="C3671" s="147"/>
      <c r="D3671" s="147"/>
      <c r="E3671" s="147"/>
      <c r="F3671" s="147"/>
      <c r="G3671" s="147"/>
      <c r="H3671" s="147"/>
      <c r="I3671" s="147"/>
      <c r="J3671" s="147"/>
      <c r="BE3671" s="151">
        <v>2967</v>
      </c>
      <c r="BF3671" s="164">
        <f t="shared" si="1162"/>
        <v>18.982399999998954</v>
      </c>
      <c r="BG3671" s="177">
        <f t="shared" si="1163"/>
        <v>8.2426538812913203E-3</v>
      </c>
      <c r="BH3671" s="178">
        <f t="shared" si="1164"/>
        <v>2.015528924381553E-5</v>
      </c>
      <c r="BI3671" s="179">
        <f t="shared" si="1165"/>
        <v>2.015528924381553E-5</v>
      </c>
      <c r="BJ3671" s="179" t="str">
        <f t="shared" si="1161"/>
        <v/>
      </c>
    </row>
    <row r="3672" spans="2:62" ht="20.100000000000001" customHeight="1" x14ac:dyDescent="0.25">
      <c r="B3672" s="147"/>
      <c r="C3672" s="147"/>
      <c r="D3672" s="147"/>
      <c r="E3672" s="147"/>
      <c r="F3672" s="147"/>
      <c r="G3672" s="147"/>
      <c r="H3672" s="147"/>
      <c r="I3672" s="147"/>
      <c r="J3672" s="147"/>
      <c r="BE3672" s="151">
        <v>2968</v>
      </c>
      <c r="BF3672" s="164">
        <f t="shared" si="1162"/>
        <v>18.988799999998953</v>
      </c>
      <c r="BG3672" s="177">
        <f t="shared" si="1163"/>
        <v>8.2224985920475047E-3</v>
      </c>
      <c r="BH3672" s="178">
        <f t="shared" si="1164"/>
        <v>2.0107831166559301E-5</v>
      </c>
      <c r="BI3672" s="179">
        <f t="shared" si="1165"/>
        <v>2.0107831166559301E-5</v>
      </c>
      <c r="BJ3672" s="179" t="str">
        <f t="shared" si="1161"/>
        <v/>
      </c>
    </row>
    <row r="3673" spans="2:62" ht="20.100000000000001" customHeight="1" x14ac:dyDescent="0.25">
      <c r="B3673" s="147"/>
      <c r="C3673" s="147"/>
      <c r="D3673" s="147"/>
      <c r="E3673" s="147"/>
      <c r="F3673" s="147"/>
      <c r="G3673" s="147"/>
      <c r="H3673" s="147"/>
      <c r="I3673" s="147"/>
      <c r="J3673" s="147"/>
      <c r="BE3673" s="151">
        <v>2969</v>
      </c>
      <c r="BF3673" s="164">
        <f t="shared" si="1162"/>
        <v>18.995199999998952</v>
      </c>
      <c r="BG3673" s="177">
        <f t="shared" si="1163"/>
        <v>8.2023907608809454E-3</v>
      </c>
      <c r="BH3673" s="178">
        <f t="shared" si="1164"/>
        <v>2.0060479140038973E-5</v>
      </c>
      <c r="BI3673" s="179">
        <f t="shared" si="1165"/>
        <v>2.0060479140038973E-5</v>
      </c>
      <c r="BJ3673" s="179" t="str">
        <f t="shared" si="1161"/>
        <v/>
      </c>
    </row>
    <row r="3674" spans="2:62" ht="20.100000000000001" customHeight="1" x14ac:dyDescent="0.25">
      <c r="B3674" s="147"/>
      <c r="C3674" s="147"/>
      <c r="D3674" s="147"/>
      <c r="E3674" s="147"/>
      <c r="F3674" s="147"/>
      <c r="G3674" s="147"/>
      <c r="H3674" s="147"/>
      <c r="I3674" s="147"/>
      <c r="J3674" s="147"/>
      <c r="BE3674" s="151">
        <v>2970</v>
      </c>
      <c r="BF3674" s="164">
        <f t="shared" si="1162"/>
        <v>19.001599999998952</v>
      </c>
      <c r="BG3674" s="177">
        <f t="shared" si="1163"/>
        <v>8.1823302817409065E-3</v>
      </c>
      <c r="BH3674" s="178">
        <f t="shared" si="1164"/>
        <v>2.0013232945188461E-5</v>
      </c>
      <c r="BI3674" s="179">
        <f t="shared" si="1165"/>
        <v>2.0013232945188461E-5</v>
      </c>
      <c r="BJ3674" s="179" t="str">
        <f t="shared" si="1161"/>
        <v/>
      </c>
    </row>
    <row r="3675" spans="2:62" ht="20.100000000000001" customHeight="1" x14ac:dyDescent="0.25">
      <c r="B3675" s="147"/>
      <c r="C3675" s="147"/>
      <c r="D3675" s="147"/>
      <c r="E3675" s="147"/>
      <c r="F3675" s="147"/>
      <c r="G3675" s="147"/>
      <c r="H3675" s="147"/>
      <c r="I3675" s="147"/>
      <c r="J3675" s="147"/>
      <c r="BE3675" s="151">
        <v>2971</v>
      </c>
      <c r="BF3675" s="164">
        <f t="shared" si="1162"/>
        <v>19.007999999998951</v>
      </c>
      <c r="BG3675" s="177">
        <f t="shared" si="1163"/>
        <v>8.162317048795718E-3</v>
      </c>
      <c r="BH3675" s="178">
        <f t="shared" si="1164"/>
        <v>1.9966092363344137E-5</v>
      </c>
      <c r="BI3675" s="179">
        <f t="shared" si="1165"/>
        <v>1.9966092363344137E-5</v>
      </c>
      <c r="BJ3675" s="179" t="str">
        <f t="shared" si="1161"/>
        <v/>
      </c>
    </row>
    <row r="3676" spans="2:62" ht="20.100000000000001" customHeight="1" x14ac:dyDescent="0.25">
      <c r="B3676" s="147"/>
      <c r="C3676" s="147"/>
      <c r="D3676" s="147"/>
      <c r="E3676" s="147"/>
      <c r="F3676" s="147"/>
      <c r="G3676" s="147"/>
      <c r="H3676" s="147"/>
      <c r="I3676" s="147"/>
      <c r="J3676" s="147"/>
      <c r="BE3676" s="151">
        <v>2972</v>
      </c>
      <c r="BF3676" s="164">
        <f t="shared" si="1162"/>
        <v>19.01439999999895</v>
      </c>
      <c r="BG3676" s="177">
        <f t="shared" si="1163"/>
        <v>8.1423509564323739E-3</v>
      </c>
      <c r="BH3676" s="178">
        <f t="shared" si="1164"/>
        <v>1.9919057176217073E-5</v>
      </c>
      <c r="BI3676" s="179">
        <f t="shared" si="1165"/>
        <v>1.9919057176217073E-5</v>
      </c>
      <c r="BJ3676" s="179" t="str">
        <f t="shared" si="1161"/>
        <v/>
      </c>
    </row>
    <row r="3677" spans="2:62" ht="20.100000000000001" customHeight="1" x14ac:dyDescent="0.25">
      <c r="B3677" s="147"/>
      <c r="C3677" s="147"/>
      <c r="D3677" s="147"/>
      <c r="E3677" s="147"/>
      <c r="F3677" s="147"/>
      <c r="G3677" s="147"/>
      <c r="H3677" s="147"/>
      <c r="I3677" s="147"/>
      <c r="J3677" s="147"/>
      <c r="BE3677" s="151">
        <v>2973</v>
      </c>
      <c r="BF3677" s="164">
        <f t="shared" si="1162"/>
        <v>19.02079999999895</v>
      </c>
      <c r="BG3677" s="177">
        <f t="shared" si="1163"/>
        <v>8.1224318992561568E-3</v>
      </c>
      <c r="BH3677" s="178">
        <f t="shared" si="1164"/>
        <v>1.9872127165976305E-5</v>
      </c>
      <c r="BI3677" s="179">
        <f t="shared" si="1165"/>
        <v>1.9872127165976305E-5</v>
      </c>
      <c r="BJ3677" s="179" t="str">
        <f t="shared" si="1161"/>
        <v/>
      </c>
    </row>
    <row r="3678" spans="2:62" ht="20.100000000000001" customHeight="1" x14ac:dyDescent="0.25">
      <c r="B3678" s="147"/>
      <c r="C3678" s="147"/>
      <c r="D3678" s="147"/>
      <c r="E3678" s="147"/>
      <c r="F3678" s="147"/>
      <c r="G3678" s="147"/>
      <c r="H3678" s="147"/>
      <c r="I3678" s="147"/>
      <c r="J3678" s="147"/>
      <c r="BE3678" s="151">
        <v>2974</v>
      </c>
      <c r="BF3678" s="164">
        <f t="shared" si="1162"/>
        <v>19.027199999998949</v>
      </c>
      <c r="BG3678" s="177">
        <f t="shared" si="1163"/>
        <v>8.1025597720901805E-3</v>
      </c>
      <c r="BH3678" s="178">
        <f t="shared" si="1164"/>
        <v>1.9825302115111798E-5</v>
      </c>
      <c r="BI3678" s="179">
        <f t="shared" si="1165"/>
        <v>1.9825302115111798E-5</v>
      </c>
      <c r="BJ3678" s="179" t="str">
        <f t="shared" si="1161"/>
        <v/>
      </c>
    </row>
    <row r="3679" spans="2:62" ht="20.100000000000001" customHeight="1" x14ac:dyDescent="0.25">
      <c r="B3679" s="147"/>
      <c r="C3679" s="147"/>
      <c r="D3679" s="147"/>
      <c r="E3679" s="147"/>
      <c r="F3679" s="147"/>
      <c r="G3679" s="147"/>
      <c r="H3679" s="147"/>
      <c r="I3679" s="147"/>
      <c r="J3679" s="147"/>
      <c r="BE3679" s="151">
        <v>2975</v>
      </c>
      <c r="BF3679" s="164">
        <f t="shared" si="1162"/>
        <v>19.033599999998948</v>
      </c>
      <c r="BG3679" s="177">
        <f t="shared" si="1163"/>
        <v>8.0827344699750687E-3</v>
      </c>
      <c r="BH3679" s="178">
        <f t="shared" si="1164"/>
        <v>1.9778581806536785E-5</v>
      </c>
      <c r="BI3679" s="179">
        <f t="shared" si="1165"/>
        <v>1.9778581806536785E-5</v>
      </c>
      <c r="BJ3679" s="179" t="str">
        <f t="shared" si="1161"/>
        <v/>
      </c>
    </row>
    <row r="3680" spans="2:62" ht="20.100000000000001" customHeight="1" x14ac:dyDescent="0.25">
      <c r="B3680" s="147"/>
      <c r="C3680" s="147"/>
      <c r="D3680" s="147"/>
      <c r="E3680" s="147"/>
      <c r="F3680" s="147"/>
      <c r="G3680" s="147"/>
      <c r="H3680" s="147"/>
      <c r="I3680" s="147"/>
      <c r="J3680" s="147"/>
      <c r="BE3680" s="151">
        <v>2976</v>
      </c>
      <c r="BF3680" s="164">
        <f t="shared" si="1162"/>
        <v>19.039999999998948</v>
      </c>
      <c r="BG3680" s="177">
        <f t="shared" si="1163"/>
        <v>8.0629558881685319E-3</v>
      </c>
      <c r="BH3680" s="178">
        <f t="shared" si="1164"/>
        <v>1.9731966023563488E-5</v>
      </c>
      <c r="BI3680" s="179">
        <f t="shared" si="1165"/>
        <v>1.9731966023563488E-5</v>
      </c>
      <c r="BJ3680" s="179" t="str">
        <f t="shared" si="1161"/>
        <v/>
      </c>
    </row>
    <row r="3681" spans="2:62" ht="20.100000000000001" customHeight="1" x14ac:dyDescent="0.25">
      <c r="B3681" s="147"/>
      <c r="C3681" s="147"/>
      <c r="D3681" s="147"/>
      <c r="E3681" s="147"/>
      <c r="F3681" s="147"/>
      <c r="G3681" s="147"/>
      <c r="H3681" s="147"/>
      <c r="I3681" s="147"/>
      <c r="J3681" s="147"/>
      <c r="BE3681" s="151">
        <v>2977</v>
      </c>
      <c r="BF3681" s="164">
        <f t="shared" si="1162"/>
        <v>19.046399999998947</v>
      </c>
      <c r="BG3681" s="177">
        <f t="shared" si="1163"/>
        <v>8.0432239221449684E-3</v>
      </c>
      <c r="BH3681" s="178">
        <f t="shared" si="1164"/>
        <v>1.9685454549899645E-5</v>
      </c>
      <c r="BI3681" s="179">
        <f t="shared" si="1165"/>
        <v>1.9685454549899645E-5</v>
      </c>
      <c r="BJ3681" s="179" t="str">
        <f t="shared" si="1161"/>
        <v/>
      </c>
    </row>
    <row r="3682" spans="2:62" ht="20.100000000000001" customHeight="1" x14ac:dyDescent="0.25">
      <c r="B3682" s="147"/>
      <c r="C3682" s="147"/>
      <c r="D3682" s="147"/>
      <c r="E3682" s="147"/>
      <c r="F3682" s="147"/>
      <c r="G3682" s="147"/>
      <c r="H3682" s="147"/>
      <c r="I3682" s="147"/>
      <c r="J3682" s="147"/>
      <c r="BE3682" s="151">
        <v>2978</v>
      </c>
      <c r="BF3682" s="164">
        <f t="shared" si="1162"/>
        <v>19.052799999998946</v>
      </c>
      <c r="BG3682" s="177">
        <f t="shared" si="1163"/>
        <v>8.0235384675950688E-3</v>
      </c>
      <c r="BH3682" s="178">
        <f t="shared" si="1164"/>
        <v>1.9639047169591264E-5</v>
      </c>
      <c r="BI3682" s="179">
        <f t="shared" si="1165"/>
        <v>1.9639047169591264E-5</v>
      </c>
      <c r="BJ3682" s="179" t="str">
        <f t="shared" si="1161"/>
        <v/>
      </c>
    </row>
    <row r="3683" spans="2:62" ht="20.100000000000001" customHeight="1" x14ac:dyDescent="0.25">
      <c r="B3683" s="147"/>
      <c r="C3683" s="147"/>
      <c r="D3683" s="147"/>
      <c r="E3683" s="147"/>
      <c r="F3683" s="147"/>
      <c r="G3683" s="147"/>
      <c r="H3683" s="147"/>
      <c r="I3683" s="147"/>
      <c r="J3683" s="147"/>
      <c r="BE3683" s="151">
        <v>2979</v>
      </c>
      <c r="BF3683" s="164">
        <f t="shared" si="1162"/>
        <v>19.059199999998945</v>
      </c>
      <c r="BG3683" s="177">
        <f t="shared" si="1163"/>
        <v>8.0038994204254775E-3</v>
      </c>
      <c r="BH3683" s="178">
        <f t="shared" si="1164"/>
        <v>1.9592743667164875E-5</v>
      </c>
      <c r="BI3683" s="179">
        <f t="shared" si="1165"/>
        <v>1.9592743667164875E-5</v>
      </c>
      <c r="BJ3683" s="179" t="str">
        <f t="shared" si="1161"/>
        <v/>
      </c>
    </row>
    <row r="3684" spans="2:62" ht="20.100000000000001" customHeight="1" x14ac:dyDescent="0.25">
      <c r="B3684" s="147"/>
      <c r="C3684" s="147"/>
      <c r="D3684" s="147"/>
      <c r="E3684" s="147"/>
      <c r="F3684" s="147"/>
      <c r="G3684" s="147"/>
      <c r="H3684" s="147"/>
      <c r="I3684" s="147"/>
      <c r="J3684" s="147"/>
      <c r="BE3684" s="151">
        <v>2980</v>
      </c>
      <c r="BF3684" s="164">
        <f t="shared" si="1162"/>
        <v>19.065599999998945</v>
      </c>
      <c r="BG3684" s="177">
        <f t="shared" si="1163"/>
        <v>7.9843066767583126E-3</v>
      </c>
      <c r="BH3684" s="178">
        <f t="shared" si="1164"/>
        <v>1.9546543827460988E-5</v>
      </c>
      <c r="BI3684" s="179">
        <f t="shared" si="1165"/>
        <v>1.9546543827460988E-5</v>
      </c>
      <c r="BJ3684" s="179" t="str">
        <f t="shared" si="1161"/>
        <v/>
      </c>
    </row>
    <row r="3685" spans="2:62" ht="20.100000000000001" customHeight="1" x14ac:dyDescent="0.25">
      <c r="B3685" s="147"/>
      <c r="C3685" s="147"/>
      <c r="D3685" s="147"/>
      <c r="E3685" s="147"/>
      <c r="F3685" s="147"/>
      <c r="G3685" s="147"/>
      <c r="H3685" s="147"/>
      <c r="I3685" s="147"/>
      <c r="J3685" s="147"/>
      <c r="BE3685" s="151">
        <v>2981</v>
      </c>
      <c r="BF3685" s="164">
        <f t="shared" si="1162"/>
        <v>19.071999999998944</v>
      </c>
      <c r="BG3685" s="177">
        <f t="shared" si="1163"/>
        <v>7.9647601329308516E-3</v>
      </c>
      <c r="BH3685" s="178">
        <f t="shared" si="1164"/>
        <v>1.9500447435753798E-5</v>
      </c>
      <c r="BI3685" s="179">
        <f t="shared" si="1165"/>
        <v>1.9500447435753798E-5</v>
      </c>
      <c r="BJ3685" s="179" t="str">
        <f t="shared" si="1161"/>
        <v/>
      </c>
    </row>
    <row r="3686" spans="2:62" ht="20.100000000000001" customHeight="1" x14ac:dyDescent="0.25">
      <c r="B3686" s="147"/>
      <c r="C3686" s="147"/>
      <c r="D3686" s="147"/>
      <c r="E3686" s="147"/>
      <c r="F3686" s="147"/>
      <c r="G3686" s="147"/>
      <c r="H3686" s="147"/>
      <c r="I3686" s="147"/>
      <c r="J3686" s="147"/>
      <c r="BE3686" s="151">
        <v>2982</v>
      </c>
      <c r="BF3686" s="164">
        <f t="shared" si="1162"/>
        <v>19.078399999998943</v>
      </c>
      <c r="BG3686" s="177">
        <f t="shared" si="1163"/>
        <v>7.9452596854950978E-3</v>
      </c>
      <c r="BH3686" s="178">
        <f t="shared" si="1164"/>
        <v>1.9454454277669647E-5</v>
      </c>
      <c r="BI3686" s="179">
        <f t="shared" si="1165"/>
        <v>1.9454454277669647E-5</v>
      </c>
      <c r="BJ3686" s="179" t="str">
        <f t="shared" si="1161"/>
        <v/>
      </c>
    </row>
    <row r="3687" spans="2:62" ht="20.100000000000001" customHeight="1" x14ac:dyDescent="0.25">
      <c r="B3687" s="147"/>
      <c r="C3687" s="147"/>
      <c r="D3687" s="147"/>
      <c r="E3687" s="147"/>
      <c r="F3687" s="147"/>
      <c r="G3687" s="147"/>
      <c r="H3687" s="147"/>
      <c r="I3687" s="147"/>
      <c r="J3687" s="147"/>
      <c r="BE3687" s="151">
        <v>2983</v>
      </c>
      <c r="BF3687" s="164">
        <f t="shared" si="1162"/>
        <v>19.084799999998943</v>
      </c>
      <c r="BG3687" s="177">
        <f t="shared" si="1163"/>
        <v>7.9258052312174282E-3</v>
      </c>
      <c r="BH3687" s="178">
        <f t="shared" si="1164"/>
        <v>1.9408564139265089E-5</v>
      </c>
      <c r="BI3687" s="179">
        <f t="shared" si="1165"/>
        <v>1.9408564139265089E-5</v>
      </c>
      <c r="BJ3687" s="179" t="str">
        <f t="shared" si="1161"/>
        <v/>
      </c>
    </row>
    <row r="3688" spans="2:62" ht="20.100000000000001" customHeight="1" x14ac:dyDescent="0.25">
      <c r="B3688" s="147"/>
      <c r="C3688" s="147"/>
      <c r="D3688" s="147"/>
      <c r="E3688" s="147"/>
      <c r="F3688" s="147"/>
      <c r="G3688" s="147"/>
      <c r="H3688" s="147"/>
      <c r="I3688" s="147"/>
      <c r="J3688" s="147"/>
      <c r="BE3688" s="151">
        <v>2984</v>
      </c>
      <c r="BF3688" s="164">
        <f t="shared" si="1162"/>
        <v>19.091199999998942</v>
      </c>
      <c r="BG3688" s="177">
        <f t="shared" si="1163"/>
        <v>7.9063966670781631E-3</v>
      </c>
      <c r="BH3688" s="178">
        <f t="shared" si="1164"/>
        <v>1.9362776806948825E-5</v>
      </c>
      <c r="BI3688" s="179">
        <f t="shared" si="1165"/>
        <v>1.9362776806948825E-5</v>
      </c>
      <c r="BJ3688" s="179" t="str">
        <f t="shared" si="1161"/>
        <v/>
      </c>
    </row>
    <row r="3689" spans="2:62" ht="20.100000000000001" customHeight="1" x14ac:dyDescent="0.25">
      <c r="B3689" s="147"/>
      <c r="C3689" s="147"/>
      <c r="D3689" s="147"/>
      <c r="E3689" s="147"/>
      <c r="F3689" s="147"/>
      <c r="G3689" s="147"/>
      <c r="H3689" s="147"/>
      <c r="I3689" s="147"/>
      <c r="J3689" s="147"/>
      <c r="BE3689" s="151">
        <v>2985</v>
      </c>
      <c r="BF3689" s="164">
        <f t="shared" si="1162"/>
        <v>19.097599999998941</v>
      </c>
      <c r="BG3689" s="177">
        <f t="shared" si="1163"/>
        <v>7.8870338902712143E-3</v>
      </c>
      <c r="BH3689" s="178">
        <f t="shared" si="1164"/>
        <v>1.9317092067535485E-5</v>
      </c>
      <c r="BI3689" s="179">
        <f t="shared" si="1165"/>
        <v>1.9317092067535485E-5</v>
      </c>
      <c r="BJ3689" s="179" t="str">
        <f t="shared" si="1161"/>
        <v/>
      </c>
    </row>
    <row r="3690" spans="2:62" ht="20.100000000000001" customHeight="1" x14ac:dyDescent="0.25">
      <c r="B3690" s="147"/>
      <c r="C3690" s="147"/>
      <c r="D3690" s="147"/>
      <c r="E3690" s="147"/>
      <c r="F3690" s="147"/>
      <c r="G3690" s="147"/>
      <c r="H3690" s="147"/>
      <c r="I3690" s="147"/>
      <c r="J3690" s="147"/>
      <c r="BE3690" s="151">
        <v>2986</v>
      </c>
      <c r="BF3690" s="164">
        <f t="shared" si="1162"/>
        <v>19.10399999999894</v>
      </c>
      <c r="BG3690" s="177">
        <f t="shared" si="1163"/>
        <v>7.8677167982036788E-3</v>
      </c>
      <c r="BH3690" s="178">
        <f t="shared" si="1164"/>
        <v>1.9271509708262968E-5</v>
      </c>
      <c r="BI3690" s="179">
        <f t="shared" si="1165"/>
        <v>1.9271509708262968E-5</v>
      </c>
      <c r="BJ3690" s="179" t="str">
        <f t="shared" si="1161"/>
        <v/>
      </c>
    </row>
    <row r="3691" spans="2:62" ht="20.100000000000001" customHeight="1" x14ac:dyDescent="0.25">
      <c r="B3691" s="147"/>
      <c r="C3691" s="147"/>
      <c r="D3691" s="147"/>
      <c r="E3691" s="147"/>
      <c r="F3691" s="147"/>
      <c r="G3691" s="147"/>
      <c r="H3691" s="147"/>
      <c r="I3691" s="147"/>
      <c r="J3691" s="147"/>
      <c r="BE3691" s="151">
        <v>2987</v>
      </c>
      <c r="BF3691" s="164">
        <f t="shared" si="1162"/>
        <v>19.11039999999894</v>
      </c>
      <c r="BG3691" s="177">
        <f t="shared" si="1163"/>
        <v>7.8484452884954158E-3</v>
      </c>
      <c r="BH3691" s="178">
        <f t="shared" si="1164"/>
        <v>1.92260295166502E-5</v>
      </c>
      <c r="BI3691" s="179">
        <f t="shared" si="1165"/>
        <v>1.92260295166502E-5</v>
      </c>
      <c r="BJ3691" s="179" t="str">
        <f t="shared" si="1161"/>
        <v/>
      </c>
    </row>
    <row r="3692" spans="2:62" ht="20.100000000000001" customHeight="1" x14ac:dyDescent="0.25">
      <c r="B3692" s="147"/>
      <c r="C3692" s="147"/>
      <c r="D3692" s="147"/>
      <c r="E3692" s="147"/>
      <c r="F3692" s="147"/>
      <c r="G3692" s="147"/>
      <c r="H3692" s="147"/>
      <c r="I3692" s="147"/>
      <c r="J3692" s="147"/>
      <c r="BE3692" s="151">
        <v>2988</v>
      </c>
      <c r="BF3692" s="164">
        <f t="shared" si="1162"/>
        <v>19.116799999998939</v>
      </c>
      <c r="BG3692" s="177">
        <f t="shared" si="1163"/>
        <v>7.8292192589787656E-3</v>
      </c>
      <c r="BH3692" s="178">
        <f t="shared" si="1164"/>
        <v>1.9180651280720044E-5</v>
      </c>
      <c r="BI3692" s="179">
        <f t="shared" si="1165"/>
        <v>1.9180651280720044E-5</v>
      </c>
      <c r="BJ3692" s="179" t="str">
        <f t="shared" si="1161"/>
        <v/>
      </c>
    </row>
    <row r="3693" spans="2:62" ht="20.100000000000001" customHeight="1" x14ac:dyDescent="0.25">
      <c r="B3693" s="147"/>
      <c r="C3693" s="147"/>
      <c r="D3693" s="147"/>
      <c r="E3693" s="147"/>
      <c r="F3693" s="147"/>
      <c r="G3693" s="147"/>
      <c r="H3693" s="147"/>
      <c r="I3693" s="147"/>
      <c r="J3693" s="147"/>
      <c r="BE3693" s="151">
        <v>2989</v>
      </c>
      <c r="BF3693" s="164">
        <f t="shared" si="1162"/>
        <v>19.123199999998938</v>
      </c>
      <c r="BG3693" s="177">
        <f t="shared" si="1163"/>
        <v>7.8100386076980456E-3</v>
      </c>
      <c r="BH3693" s="178">
        <f t="shared" si="1164"/>
        <v>1.9135374788805011E-5</v>
      </c>
      <c r="BI3693" s="179">
        <f t="shared" si="1165"/>
        <v>1.9135374788805011E-5</v>
      </c>
      <c r="BJ3693" s="179" t="str">
        <f t="shared" si="1161"/>
        <v/>
      </c>
    </row>
    <row r="3694" spans="2:62" ht="20.100000000000001" customHeight="1" x14ac:dyDescent="0.25">
      <c r="B3694" s="147"/>
      <c r="C3694" s="147"/>
      <c r="D3694" s="147"/>
      <c r="E3694" s="147"/>
      <c r="F3694" s="147"/>
      <c r="G3694" s="147"/>
      <c r="H3694" s="147"/>
      <c r="I3694" s="147"/>
      <c r="J3694" s="147"/>
      <c r="BE3694" s="151">
        <v>2990</v>
      </c>
      <c r="BF3694" s="164">
        <f t="shared" si="1162"/>
        <v>19.129599999998938</v>
      </c>
      <c r="BG3694" s="177">
        <f t="shared" si="1163"/>
        <v>7.7909032329092406E-3</v>
      </c>
      <c r="BH3694" s="178">
        <f t="shared" si="1164"/>
        <v>1.9090199829666955E-5</v>
      </c>
      <c r="BI3694" s="179">
        <f t="shared" si="1165"/>
        <v>1.9090199829666955E-5</v>
      </c>
      <c r="BJ3694" s="179" t="str">
        <f t="shared" si="1161"/>
        <v/>
      </c>
    </row>
    <row r="3695" spans="2:62" ht="20.100000000000001" customHeight="1" x14ac:dyDescent="0.25">
      <c r="B3695" s="147"/>
      <c r="C3695" s="147"/>
      <c r="D3695" s="147"/>
      <c r="E3695" s="147"/>
      <c r="F3695" s="147"/>
      <c r="G3695" s="147"/>
      <c r="H3695" s="147"/>
      <c r="I3695" s="147"/>
      <c r="J3695" s="147"/>
      <c r="BE3695" s="151">
        <v>2991</v>
      </c>
      <c r="BF3695" s="164">
        <f t="shared" si="1162"/>
        <v>19.135999999998937</v>
      </c>
      <c r="BG3695" s="177">
        <f t="shared" si="1163"/>
        <v>7.7718130330795736E-3</v>
      </c>
      <c r="BH3695" s="178">
        <f t="shared" si="1164"/>
        <v>1.904512619241034E-5</v>
      </c>
      <c r="BI3695" s="179">
        <f t="shared" si="1165"/>
        <v>1.904512619241034E-5</v>
      </c>
      <c r="BJ3695" s="179" t="str">
        <f t="shared" si="1161"/>
        <v/>
      </c>
    </row>
    <row r="3696" spans="2:62" ht="20.100000000000001" customHeight="1" x14ac:dyDescent="0.25">
      <c r="B3696" s="147"/>
      <c r="C3696" s="147"/>
      <c r="D3696" s="147"/>
      <c r="E3696" s="147"/>
      <c r="F3696" s="147"/>
      <c r="G3696" s="147"/>
      <c r="H3696" s="147"/>
      <c r="I3696" s="147"/>
      <c r="J3696" s="147"/>
      <c r="BE3696" s="151">
        <v>2992</v>
      </c>
      <c r="BF3696" s="164">
        <f t="shared" si="1162"/>
        <v>19.142399999998936</v>
      </c>
      <c r="BG3696" s="177">
        <f t="shared" si="1163"/>
        <v>7.7527679068871633E-3</v>
      </c>
      <c r="BH3696" s="178">
        <f t="shared" si="1164"/>
        <v>1.9000153666580248E-5</v>
      </c>
      <c r="BI3696" s="179">
        <f t="shared" si="1165"/>
        <v>1.9000153666580248E-5</v>
      </c>
      <c r="BJ3696" s="179" t="str">
        <f t="shared" si="1161"/>
        <v/>
      </c>
    </row>
    <row r="3697" spans="2:62" ht="20.100000000000001" customHeight="1" x14ac:dyDescent="0.25">
      <c r="B3697" s="147"/>
      <c r="C3697" s="147"/>
      <c r="D3697" s="147"/>
      <c r="E3697" s="147"/>
      <c r="F3697" s="147"/>
      <c r="G3697" s="147"/>
      <c r="H3697" s="147"/>
      <c r="I3697" s="147"/>
      <c r="J3697" s="147"/>
      <c r="BE3697" s="151">
        <v>2993</v>
      </c>
      <c r="BF3697" s="164">
        <f t="shared" si="1162"/>
        <v>19.148799999998936</v>
      </c>
      <c r="BG3697" s="177">
        <f t="shared" si="1163"/>
        <v>7.733767753220583E-3</v>
      </c>
      <c r="BH3697" s="178">
        <f t="shared" si="1164"/>
        <v>1.8955282042019267E-5</v>
      </c>
      <c r="BI3697" s="179">
        <f t="shared" si="1165"/>
        <v>1.8955282042019267E-5</v>
      </c>
      <c r="BJ3697" s="179" t="str">
        <f t="shared" si="1161"/>
        <v/>
      </c>
    </row>
    <row r="3698" spans="2:62" ht="20.100000000000001" customHeight="1" x14ac:dyDescent="0.25">
      <c r="B3698" s="147"/>
      <c r="C3698" s="147"/>
      <c r="D3698" s="147"/>
      <c r="E3698" s="147"/>
      <c r="F3698" s="147"/>
      <c r="G3698" s="147"/>
      <c r="H3698" s="147"/>
      <c r="I3698" s="147"/>
      <c r="J3698" s="147"/>
      <c r="BE3698" s="151">
        <v>2994</v>
      </c>
      <c r="BF3698" s="164">
        <f t="shared" si="1162"/>
        <v>19.155199999998935</v>
      </c>
      <c r="BG3698" s="177">
        <f t="shared" si="1163"/>
        <v>7.7148124711785638E-3</v>
      </c>
      <c r="BH3698" s="178">
        <f t="shared" si="1164"/>
        <v>1.8910511109061778E-5</v>
      </c>
      <c r="BI3698" s="179">
        <f t="shared" si="1165"/>
        <v>1.8910511109061778E-5</v>
      </c>
      <c r="BJ3698" s="179" t="str">
        <f t="shared" si="1161"/>
        <v/>
      </c>
    </row>
    <row r="3699" spans="2:62" ht="20.100000000000001" customHeight="1" x14ac:dyDescent="0.25">
      <c r="B3699" s="147"/>
      <c r="C3699" s="147"/>
      <c r="D3699" s="147"/>
      <c r="E3699" s="147"/>
      <c r="F3699" s="147"/>
      <c r="G3699" s="147"/>
      <c r="H3699" s="147"/>
      <c r="I3699" s="147"/>
      <c r="J3699" s="147"/>
      <c r="BE3699" s="151">
        <v>2995</v>
      </c>
      <c r="BF3699" s="164">
        <f t="shared" si="1162"/>
        <v>19.161599999998934</v>
      </c>
      <c r="BG3699" s="177">
        <f t="shared" si="1163"/>
        <v>7.695901960069502E-3</v>
      </c>
      <c r="BH3699" s="178">
        <f t="shared" si="1164"/>
        <v>1.8865840658343139E-5</v>
      </c>
      <c r="BI3699" s="179">
        <f t="shared" si="1165"/>
        <v>1.8865840658343139E-5</v>
      </c>
      <c r="BJ3699" s="179" t="str">
        <f t="shared" si="1161"/>
        <v/>
      </c>
    </row>
    <row r="3700" spans="2:62" ht="20.100000000000001" customHeight="1" x14ac:dyDescent="0.25">
      <c r="B3700" s="147"/>
      <c r="C3700" s="147"/>
      <c r="D3700" s="147"/>
      <c r="E3700" s="147"/>
      <c r="F3700" s="147"/>
      <c r="G3700" s="147"/>
      <c r="H3700" s="147"/>
      <c r="I3700" s="147"/>
      <c r="J3700" s="147"/>
      <c r="BE3700" s="151">
        <v>2996</v>
      </c>
      <c r="BF3700" s="164">
        <f t="shared" si="1162"/>
        <v>19.167999999998933</v>
      </c>
      <c r="BG3700" s="177">
        <f t="shared" si="1163"/>
        <v>7.6770361194111588E-3</v>
      </c>
      <c r="BH3700" s="178">
        <f t="shared" si="1164"/>
        <v>1.882127048088815E-5</v>
      </c>
      <c r="BI3700" s="179">
        <f t="shared" si="1165"/>
        <v>1.882127048088815E-5</v>
      </c>
      <c r="BJ3700" s="179" t="str">
        <f t="shared" si="1161"/>
        <v/>
      </c>
    </row>
    <row r="3701" spans="2:62" ht="20.100000000000001" customHeight="1" x14ac:dyDescent="0.25">
      <c r="B3701" s="147"/>
      <c r="C3701" s="147"/>
      <c r="D3701" s="147"/>
      <c r="E3701" s="147"/>
      <c r="F3701" s="147"/>
      <c r="G3701" s="147"/>
      <c r="H3701" s="147"/>
      <c r="I3701" s="147"/>
      <c r="J3701" s="147"/>
      <c r="BE3701" s="151">
        <v>2997</v>
      </c>
      <c r="BF3701" s="164">
        <f t="shared" si="1162"/>
        <v>19.174399999998933</v>
      </c>
      <c r="BG3701" s="177">
        <f t="shared" si="1163"/>
        <v>7.6582148489302707E-3</v>
      </c>
      <c r="BH3701" s="178">
        <f t="shared" si="1164"/>
        <v>1.8776800368155294E-5</v>
      </c>
      <c r="BI3701" s="179">
        <f t="shared" si="1165"/>
        <v>1.8776800368155294E-5</v>
      </c>
      <c r="BJ3701" s="179" t="str">
        <f t="shared" si="1161"/>
        <v/>
      </c>
    </row>
    <row r="3702" spans="2:62" ht="20.100000000000001" customHeight="1" x14ac:dyDescent="0.25">
      <c r="B3702" s="147"/>
      <c r="C3702" s="147"/>
      <c r="D3702" s="147"/>
      <c r="E3702" s="147"/>
      <c r="F3702" s="147"/>
      <c r="G3702" s="147"/>
      <c r="H3702" s="147"/>
      <c r="I3702" s="147"/>
      <c r="J3702" s="147"/>
      <c r="BE3702" s="151">
        <v>2998</v>
      </c>
      <c r="BF3702" s="164">
        <f t="shared" si="1162"/>
        <v>19.180799999998932</v>
      </c>
      <c r="BG3702" s="177">
        <f t="shared" si="1163"/>
        <v>7.6394380485621154E-3</v>
      </c>
      <c r="BH3702" s="178">
        <f t="shared" si="1164"/>
        <v>1.8732430111924846E-5</v>
      </c>
      <c r="BI3702" s="179">
        <f t="shared" si="1165"/>
        <v>1.8732430111924846E-5</v>
      </c>
      <c r="BJ3702" s="179" t="str">
        <f t="shared" si="1161"/>
        <v/>
      </c>
    </row>
    <row r="3703" spans="2:62" ht="20.100000000000001" customHeight="1" x14ac:dyDescent="0.25">
      <c r="B3703" s="147"/>
      <c r="C3703" s="147"/>
      <c r="D3703" s="147"/>
      <c r="E3703" s="147"/>
      <c r="F3703" s="147"/>
      <c r="G3703" s="147"/>
      <c r="H3703" s="147"/>
      <c r="I3703" s="147"/>
      <c r="J3703" s="147"/>
      <c r="BE3703" s="151">
        <v>2999</v>
      </c>
      <c r="BF3703" s="164">
        <f t="shared" si="1162"/>
        <v>19.187199999998931</v>
      </c>
      <c r="BG3703" s="177">
        <f t="shared" si="1163"/>
        <v>7.6207056184501906E-3</v>
      </c>
      <c r="BH3703" s="178">
        <f t="shared" si="1164"/>
        <v>1.8688159504391677E-5</v>
      </c>
      <c r="BI3703" s="179">
        <f t="shared" si="1165"/>
        <v>1.8688159504391677E-5</v>
      </c>
      <c r="BJ3703" s="179" t="str">
        <f t="shared" si="1161"/>
        <v/>
      </c>
    </row>
    <row r="3704" spans="2:62" ht="20.100000000000001" customHeight="1" x14ac:dyDescent="0.25">
      <c r="B3704" s="147"/>
      <c r="C3704" s="147"/>
      <c r="D3704" s="147"/>
      <c r="E3704" s="147"/>
      <c r="F3704" s="147"/>
      <c r="G3704" s="147"/>
      <c r="H3704" s="147"/>
      <c r="I3704" s="147"/>
      <c r="J3704" s="147"/>
      <c r="BE3704" s="151">
        <v>3000</v>
      </c>
      <c r="BF3704" s="164">
        <f t="shared" si="1162"/>
        <v>19.193599999998931</v>
      </c>
      <c r="BG3704" s="177">
        <f t="shared" si="1163"/>
        <v>7.6020174589457989E-3</v>
      </c>
      <c r="BH3704" s="178">
        <f t="shared" si="1164"/>
        <v>1.8643988338122759E-5</v>
      </c>
      <c r="BI3704" s="179">
        <f t="shared" si="1165"/>
        <v>1.8643988338122759E-5</v>
      </c>
      <c r="BJ3704" s="179" t="str">
        <f t="shared" si="1161"/>
        <v/>
      </c>
    </row>
    <row r="3705" spans="2:62" ht="20.100000000000001" customHeight="1" x14ac:dyDescent="0.25">
      <c r="B3705" s="147"/>
      <c r="C3705" s="147"/>
      <c r="D3705" s="147"/>
      <c r="E3705" s="147"/>
      <c r="F3705" s="147"/>
      <c r="G3705" s="147"/>
      <c r="H3705" s="147"/>
      <c r="I3705" s="147"/>
      <c r="J3705" s="147"/>
      <c r="BE3705" s="151">
        <v>3001</v>
      </c>
      <c r="BF3705" s="164">
        <f t="shared" si="1162"/>
        <v>19.19999999999893</v>
      </c>
      <c r="BG3705" s="177">
        <f t="shared" si="1163"/>
        <v>7.5833734706076761E-3</v>
      </c>
      <c r="BH3705" s="178">
        <f t="shared" si="1164"/>
        <v>1.8599916406045885E-5</v>
      </c>
      <c r="BI3705" s="179">
        <f t="shared" si="1165"/>
        <v>1.8599916406045885E-5</v>
      </c>
      <c r="BJ3705" s="179" t="str">
        <f t="shared" si="1161"/>
        <v/>
      </c>
    </row>
    <row r="3706" spans="2:62" ht="20.100000000000001" customHeight="1" x14ac:dyDescent="0.25">
      <c r="B3706" s="147"/>
      <c r="C3706" s="147"/>
      <c r="D3706" s="147"/>
      <c r="E3706" s="147"/>
      <c r="F3706" s="147"/>
      <c r="G3706" s="147"/>
      <c r="H3706" s="147"/>
      <c r="I3706" s="147"/>
      <c r="J3706" s="147"/>
      <c r="BE3706" s="151">
        <v>3002</v>
      </c>
      <c r="BF3706" s="164">
        <f t="shared" si="1162"/>
        <v>19.206399999998929</v>
      </c>
      <c r="BG3706" s="177">
        <f t="shared" si="1163"/>
        <v>7.5647735542016302E-3</v>
      </c>
      <c r="BH3706" s="178">
        <f t="shared" si="1164"/>
        <v>1.8555943501510387E-5</v>
      </c>
      <c r="BI3706" s="179">
        <f t="shared" si="1165"/>
        <v>1.8555943501510387E-5</v>
      </c>
      <c r="BJ3706" s="179" t="str">
        <f t="shared" si="1161"/>
        <v/>
      </c>
    </row>
    <row r="3707" spans="2:62" ht="20.100000000000001" customHeight="1" x14ac:dyDescent="0.25">
      <c r="B3707" s="147"/>
      <c r="C3707" s="147"/>
      <c r="D3707" s="147"/>
      <c r="E3707" s="147"/>
      <c r="F3707" s="147"/>
      <c r="G3707" s="147"/>
      <c r="H3707" s="147"/>
      <c r="I3707" s="147"/>
      <c r="J3707" s="147"/>
      <c r="BE3707" s="151">
        <v>3003</v>
      </c>
      <c r="BF3707" s="164">
        <f t="shared" si="1162"/>
        <v>19.212799999998929</v>
      </c>
      <c r="BG3707" s="177">
        <f t="shared" si="1163"/>
        <v>7.5462176107001198E-3</v>
      </c>
      <c r="BH3707" s="178">
        <f t="shared" si="1164"/>
        <v>1.8512069418200397E-5</v>
      </c>
      <c r="BI3707" s="179">
        <f t="shared" si="1165"/>
        <v>1.8512069418200397E-5</v>
      </c>
      <c r="BJ3707" s="179" t="str">
        <f t="shared" si="1161"/>
        <v/>
      </c>
    </row>
    <row r="3708" spans="2:62" ht="20.100000000000001" customHeight="1" x14ac:dyDescent="0.25">
      <c r="B3708" s="147"/>
      <c r="C3708" s="147"/>
      <c r="D3708" s="147"/>
      <c r="E3708" s="147"/>
      <c r="F3708" s="147"/>
      <c r="G3708" s="147"/>
      <c r="H3708" s="147"/>
      <c r="I3708" s="147"/>
      <c r="J3708" s="147"/>
      <c r="BE3708" s="151">
        <v>3004</v>
      </c>
      <c r="BF3708" s="164">
        <f t="shared" si="1162"/>
        <v>19.219199999998928</v>
      </c>
      <c r="BG3708" s="177">
        <f t="shared" si="1163"/>
        <v>7.5277055412819194E-3</v>
      </c>
      <c r="BH3708" s="178">
        <f t="shared" si="1164"/>
        <v>1.846829395019383E-5</v>
      </c>
      <c r="BI3708" s="179">
        <f t="shared" si="1165"/>
        <v>1.846829395019383E-5</v>
      </c>
      <c r="BJ3708" s="179" t="str">
        <f t="shared" si="1161"/>
        <v/>
      </c>
    </row>
    <row r="3709" spans="2:62" ht="20.100000000000001" customHeight="1" x14ac:dyDescent="0.25">
      <c r="B3709" s="147"/>
      <c r="C3709" s="147"/>
      <c r="D3709" s="147"/>
      <c r="E3709" s="147"/>
      <c r="F3709" s="147"/>
      <c r="G3709" s="147"/>
      <c r="H3709" s="147"/>
      <c r="I3709" s="147"/>
      <c r="J3709" s="147"/>
      <c r="BE3709" s="151">
        <v>3005</v>
      </c>
      <c r="BF3709" s="164">
        <f t="shared" si="1162"/>
        <v>19.225599999998927</v>
      </c>
      <c r="BG3709" s="177">
        <f t="shared" si="1163"/>
        <v>7.5092372473317256E-3</v>
      </c>
      <c r="BH3709" s="178">
        <f t="shared" si="1164"/>
        <v>1.842461689195371E-5</v>
      </c>
      <c r="BI3709" s="179">
        <f t="shared" si="1165"/>
        <v>1.842461689195371E-5</v>
      </c>
      <c r="BJ3709" s="179" t="str">
        <f t="shared" si="1161"/>
        <v/>
      </c>
    </row>
    <row r="3710" spans="2:62" ht="20.100000000000001" customHeight="1" x14ac:dyDescent="0.25">
      <c r="B3710" s="147"/>
      <c r="C3710" s="147"/>
      <c r="D3710" s="147"/>
      <c r="E3710" s="147"/>
      <c r="F3710" s="147"/>
      <c r="G3710" s="147"/>
      <c r="H3710" s="147"/>
      <c r="I3710" s="147"/>
      <c r="J3710" s="147"/>
      <c r="BE3710" s="151">
        <v>3006</v>
      </c>
      <c r="BF3710" s="164">
        <f t="shared" si="1162"/>
        <v>19.231999999998926</v>
      </c>
      <c r="BG3710" s="177">
        <f t="shared" si="1163"/>
        <v>7.4908126304397719E-3</v>
      </c>
      <c r="BH3710" s="178">
        <f t="shared" si="1164"/>
        <v>1.838103803832123E-5</v>
      </c>
      <c r="BI3710" s="179">
        <f t="shared" si="1165"/>
        <v>1.838103803832123E-5</v>
      </c>
      <c r="BJ3710" s="179" t="str">
        <f t="shared" si="1161"/>
        <v/>
      </c>
    </row>
    <row r="3711" spans="2:62" ht="20.100000000000001" customHeight="1" x14ac:dyDescent="0.25">
      <c r="B3711" s="147"/>
      <c r="C3711" s="147"/>
      <c r="D3711" s="147"/>
      <c r="E3711" s="147"/>
      <c r="F3711" s="147"/>
      <c r="G3711" s="147"/>
      <c r="H3711" s="147"/>
      <c r="I3711" s="147"/>
      <c r="J3711" s="147"/>
      <c r="BE3711" s="151">
        <v>3007</v>
      </c>
      <c r="BF3711" s="164">
        <f t="shared" si="1162"/>
        <v>19.238399999998926</v>
      </c>
      <c r="BG3711" s="177">
        <f t="shared" si="1163"/>
        <v>7.4724315924014507E-3</v>
      </c>
      <c r="BH3711" s="178">
        <f t="shared" si="1164"/>
        <v>1.8337557184501009E-5</v>
      </c>
      <c r="BI3711" s="179">
        <f t="shared" si="1165"/>
        <v>1.8337557184501009E-5</v>
      </c>
      <c r="BJ3711" s="179" t="str">
        <f t="shared" si="1161"/>
        <v/>
      </c>
    </row>
    <row r="3712" spans="2:62" ht="20.100000000000001" customHeight="1" x14ac:dyDescent="0.25">
      <c r="B3712" s="147"/>
      <c r="C3712" s="147"/>
      <c r="D3712" s="147"/>
      <c r="E3712" s="147"/>
      <c r="F3712" s="147"/>
      <c r="G3712" s="147"/>
      <c r="H3712" s="147"/>
      <c r="I3712" s="147"/>
      <c r="J3712" s="147"/>
      <c r="BE3712" s="151">
        <v>3008</v>
      </c>
      <c r="BF3712" s="164">
        <f t="shared" si="1162"/>
        <v>19.244799999998925</v>
      </c>
      <c r="BG3712" s="177">
        <f t="shared" si="1163"/>
        <v>7.4540940352169497E-3</v>
      </c>
      <c r="BH3712" s="178">
        <f t="shared" si="1164"/>
        <v>1.8294174126061956E-5</v>
      </c>
      <c r="BI3712" s="179">
        <f t="shared" si="1165"/>
        <v>1.8294174126061956E-5</v>
      </c>
      <c r="BJ3712" s="179" t="str">
        <f t="shared" si="1161"/>
        <v/>
      </c>
    </row>
    <row r="3713" spans="2:62" ht="20.100000000000001" customHeight="1" x14ac:dyDescent="0.25">
      <c r="B3713" s="147"/>
      <c r="C3713" s="147"/>
      <c r="D3713" s="147"/>
      <c r="E3713" s="147"/>
      <c r="F3713" s="147"/>
      <c r="G3713" s="147"/>
      <c r="H3713" s="147"/>
      <c r="I3713" s="147"/>
      <c r="J3713" s="147"/>
      <c r="BE3713" s="151">
        <v>3009</v>
      </c>
      <c r="BF3713" s="164">
        <f t="shared" si="1162"/>
        <v>19.251199999998924</v>
      </c>
      <c r="BG3713" s="177">
        <f t="shared" si="1163"/>
        <v>7.4357998610908877E-3</v>
      </c>
      <c r="BH3713" s="178">
        <f t="shared" si="1164"/>
        <v>1.825088865900059E-5</v>
      </c>
      <c r="BI3713" s="179">
        <f t="shared" si="1165"/>
        <v>1.825088865900059E-5</v>
      </c>
      <c r="BJ3713" s="179" t="str">
        <f t="shared" ref="BJ3713:BJ3776" si="1166">IF($BG3713&lt;(1-$BC$717),$BH3713,"")</f>
        <v/>
      </c>
    </row>
    <row r="3714" spans="2:62" ht="20.100000000000001" customHeight="1" x14ac:dyDescent="0.25">
      <c r="B3714" s="147"/>
      <c r="C3714" s="147"/>
      <c r="D3714" s="147"/>
      <c r="E3714" s="147"/>
      <c r="F3714" s="147"/>
      <c r="G3714" s="147"/>
      <c r="H3714" s="147"/>
      <c r="I3714" s="147"/>
      <c r="J3714" s="147"/>
      <c r="BE3714" s="151">
        <v>3010</v>
      </c>
      <c r="BF3714" s="164">
        <f t="shared" ref="BF3714:BF3777" si="1167">BF3713+$BI$702</f>
        <v>19.257599999998924</v>
      </c>
      <c r="BG3714" s="177">
        <f t="shared" ref="BG3714:BG3777" si="1168">_xlfn.CHISQ.DIST.RT(BF3714,7)</f>
        <v>7.4175489724318871E-3</v>
      </c>
      <c r="BH3714" s="178">
        <f t="shared" ref="BH3714:BH3777" si="1169">BG3714-BG3715</f>
        <v>1.8207700579600528E-5</v>
      </c>
      <c r="BI3714" s="179">
        <f t="shared" ref="BI3714:BI3777" si="1170">IF(BG3714&lt;(1-$BC$709),BH3714,"")</f>
        <v>1.8207700579600528E-5</v>
      </c>
      <c r="BJ3714" s="179" t="str">
        <f t="shared" si="1166"/>
        <v/>
      </c>
    </row>
    <row r="3715" spans="2:62" ht="20.100000000000001" customHeight="1" x14ac:dyDescent="0.25">
      <c r="B3715" s="147"/>
      <c r="C3715" s="147"/>
      <c r="D3715" s="147"/>
      <c r="E3715" s="147"/>
      <c r="F3715" s="147"/>
      <c r="G3715" s="147"/>
      <c r="H3715" s="147"/>
      <c r="I3715" s="147"/>
      <c r="J3715" s="147"/>
      <c r="BE3715" s="151">
        <v>3011</v>
      </c>
      <c r="BF3715" s="164">
        <f t="shared" si="1167"/>
        <v>19.263999999998923</v>
      </c>
      <c r="BG3715" s="177">
        <f t="shared" si="1168"/>
        <v>7.3993412718522866E-3</v>
      </c>
      <c r="BH3715" s="178">
        <f t="shared" si="1169"/>
        <v>1.8164609684621566E-5</v>
      </c>
      <c r="BI3715" s="179">
        <f t="shared" si="1170"/>
        <v>1.8164609684621566E-5</v>
      </c>
      <c r="BJ3715" s="179" t="str">
        <f t="shared" si="1166"/>
        <v/>
      </c>
    </row>
    <row r="3716" spans="2:62" ht="20.100000000000001" customHeight="1" x14ac:dyDescent="0.25">
      <c r="B3716" s="147"/>
      <c r="C3716" s="147"/>
      <c r="D3716" s="147"/>
      <c r="E3716" s="147"/>
      <c r="F3716" s="147"/>
      <c r="G3716" s="147"/>
      <c r="H3716" s="147"/>
      <c r="I3716" s="147"/>
      <c r="J3716" s="147"/>
      <c r="BE3716" s="151">
        <v>3012</v>
      </c>
      <c r="BF3716" s="164">
        <f t="shared" si="1167"/>
        <v>19.270399999998922</v>
      </c>
      <c r="BG3716" s="177">
        <f t="shared" si="1168"/>
        <v>7.381176662167665E-3</v>
      </c>
      <c r="BH3716" s="178">
        <f t="shared" si="1169"/>
        <v>1.8121615771125345E-5</v>
      </c>
      <c r="BI3716" s="179">
        <f t="shared" si="1170"/>
        <v>1.8121615771125345E-5</v>
      </c>
      <c r="BJ3716" s="179" t="str">
        <f t="shared" si="1166"/>
        <v/>
      </c>
    </row>
    <row r="3717" spans="2:62" ht="20.100000000000001" customHeight="1" x14ac:dyDescent="0.25">
      <c r="B3717" s="147"/>
      <c r="C3717" s="147"/>
      <c r="D3717" s="147"/>
      <c r="E3717" s="147"/>
      <c r="F3717" s="147"/>
      <c r="G3717" s="147"/>
      <c r="H3717" s="147"/>
      <c r="I3717" s="147"/>
      <c r="J3717" s="147"/>
      <c r="BE3717" s="151">
        <v>3013</v>
      </c>
      <c r="BF3717" s="164">
        <f t="shared" si="1167"/>
        <v>19.276799999998921</v>
      </c>
      <c r="BG3717" s="177">
        <f t="shared" si="1168"/>
        <v>7.3630550463965397E-3</v>
      </c>
      <c r="BH3717" s="178">
        <f t="shared" si="1169"/>
        <v>1.8078718636569888E-5</v>
      </c>
      <c r="BI3717" s="179">
        <f t="shared" si="1170"/>
        <v>1.8078718636569888E-5</v>
      </c>
      <c r="BJ3717" s="179" t="str">
        <f t="shared" si="1166"/>
        <v/>
      </c>
    </row>
    <row r="3718" spans="2:62" ht="20.100000000000001" customHeight="1" x14ac:dyDescent="0.25">
      <c r="B3718" s="147"/>
      <c r="C3718" s="147"/>
      <c r="D3718" s="147"/>
      <c r="E3718" s="147"/>
      <c r="F3718" s="147"/>
      <c r="G3718" s="147"/>
      <c r="H3718" s="147"/>
      <c r="I3718" s="147"/>
      <c r="J3718" s="147"/>
      <c r="BE3718" s="151">
        <v>3014</v>
      </c>
      <c r="BF3718" s="164">
        <f t="shared" si="1167"/>
        <v>19.283199999998921</v>
      </c>
      <c r="BG3718" s="177">
        <f t="shared" si="1168"/>
        <v>7.3449763277599698E-3</v>
      </c>
      <c r="BH3718" s="178">
        <f t="shared" si="1169"/>
        <v>1.8035918078769704E-5</v>
      </c>
      <c r="BI3718" s="179">
        <f t="shared" si="1170"/>
        <v>1.8035918078769704E-5</v>
      </c>
      <c r="BJ3718" s="179" t="str">
        <f t="shared" si="1166"/>
        <v/>
      </c>
    </row>
    <row r="3719" spans="2:62" ht="20.100000000000001" customHeight="1" x14ac:dyDescent="0.25">
      <c r="B3719" s="147"/>
      <c r="C3719" s="147"/>
      <c r="D3719" s="147"/>
      <c r="E3719" s="147"/>
      <c r="F3719" s="147"/>
      <c r="G3719" s="147"/>
      <c r="H3719" s="147"/>
      <c r="I3719" s="147"/>
      <c r="J3719" s="147"/>
      <c r="BE3719" s="151">
        <v>3015</v>
      </c>
      <c r="BF3719" s="164">
        <f t="shared" si="1167"/>
        <v>19.28959999999892</v>
      </c>
      <c r="BG3719" s="177">
        <f t="shared" si="1168"/>
        <v>7.3269404096812001E-3</v>
      </c>
      <c r="BH3719" s="178">
        <f t="shared" si="1169"/>
        <v>1.7993213895958239E-5</v>
      </c>
      <c r="BI3719" s="179">
        <f t="shared" si="1170"/>
        <v>1.7993213895958239E-5</v>
      </c>
      <c r="BJ3719" s="179" t="str">
        <f t="shared" si="1166"/>
        <v/>
      </c>
    </row>
    <row r="3720" spans="2:62" ht="20.100000000000001" customHeight="1" x14ac:dyDescent="0.25">
      <c r="B3720" s="147"/>
      <c r="C3720" s="147"/>
      <c r="D3720" s="147"/>
      <c r="E3720" s="147"/>
      <c r="F3720" s="147"/>
      <c r="G3720" s="147"/>
      <c r="H3720" s="147"/>
      <c r="I3720" s="147"/>
      <c r="J3720" s="147"/>
      <c r="BE3720" s="151">
        <v>3016</v>
      </c>
      <c r="BF3720" s="164">
        <f t="shared" si="1167"/>
        <v>19.295999999998919</v>
      </c>
      <c r="BG3720" s="177">
        <f t="shared" si="1168"/>
        <v>7.3089471957852419E-3</v>
      </c>
      <c r="BH3720" s="178">
        <f t="shared" si="1169"/>
        <v>1.7950605886674249E-5</v>
      </c>
      <c r="BI3720" s="179">
        <f t="shared" si="1170"/>
        <v>1.7950605886674249E-5</v>
      </c>
      <c r="BJ3720" s="179" t="str">
        <f t="shared" si="1166"/>
        <v/>
      </c>
    </row>
    <row r="3721" spans="2:62" ht="20.100000000000001" customHeight="1" x14ac:dyDescent="0.25">
      <c r="B3721" s="147"/>
      <c r="C3721" s="147"/>
      <c r="D3721" s="147"/>
      <c r="E3721" s="147"/>
      <c r="F3721" s="147"/>
      <c r="G3721" s="147"/>
      <c r="H3721" s="147"/>
      <c r="I3721" s="147"/>
      <c r="J3721" s="147"/>
      <c r="BE3721" s="151">
        <v>3017</v>
      </c>
      <c r="BF3721" s="164">
        <f t="shared" si="1167"/>
        <v>19.302399999998919</v>
      </c>
      <c r="BG3721" s="177">
        <f t="shared" si="1168"/>
        <v>7.2909965898985676E-3</v>
      </c>
      <c r="BH3721" s="178">
        <f t="shared" si="1169"/>
        <v>1.790809384990058E-5</v>
      </c>
      <c r="BI3721" s="179">
        <f t="shared" si="1170"/>
        <v>1.790809384990058E-5</v>
      </c>
      <c r="BJ3721" s="179" t="str">
        <f t="shared" si="1166"/>
        <v/>
      </c>
    </row>
    <row r="3722" spans="2:62" ht="20.100000000000001" customHeight="1" x14ac:dyDescent="0.25">
      <c r="B3722" s="147"/>
      <c r="C3722" s="147"/>
      <c r="D3722" s="147"/>
      <c r="E3722" s="147"/>
      <c r="F3722" s="147"/>
      <c r="G3722" s="147"/>
      <c r="H3722" s="147"/>
      <c r="I3722" s="147"/>
      <c r="J3722" s="147"/>
      <c r="BE3722" s="151">
        <v>3018</v>
      </c>
      <c r="BF3722" s="164">
        <f t="shared" si="1167"/>
        <v>19.308799999998918</v>
      </c>
      <c r="BG3722" s="177">
        <f t="shared" si="1168"/>
        <v>7.273088496048667E-3</v>
      </c>
      <c r="BH3722" s="178">
        <f t="shared" si="1169"/>
        <v>1.7865677584908909E-5</v>
      </c>
      <c r="BI3722" s="179">
        <f t="shared" si="1170"/>
        <v>1.7865677584908909E-5</v>
      </c>
      <c r="BJ3722" s="179" t="str">
        <f t="shared" si="1166"/>
        <v/>
      </c>
    </row>
    <row r="3723" spans="2:62" ht="20.100000000000001" customHeight="1" x14ac:dyDescent="0.25">
      <c r="B3723" s="147"/>
      <c r="C3723" s="147"/>
      <c r="D3723" s="147"/>
      <c r="E3723" s="147"/>
      <c r="F3723" s="147"/>
      <c r="G3723" s="147"/>
      <c r="H3723" s="147"/>
      <c r="I3723" s="147"/>
      <c r="J3723" s="147"/>
      <c r="BE3723" s="151">
        <v>3019</v>
      </c>
      <c r="BF3723" s="164">
        <f t="shared" si="1167"/>
        <v>19.315199999998917</v>
      </c>
      <c r="BG3723" s="177">
        <f t="shared" si="1168"/>
        <v>7.2552228184637581E-3</v>
      </c>
      <c r="BH3723" s="178">
        <f t="shared" si="1169"/>
        <v>1.7823356891408931E-5</v>
      </c>
      <c r="BI3723" s="179">
        <f t="shared" si="1170"/>
        <v>1.7823356891408931E-5</v>
      </c>
      <c r="BJ3723" s="179" t="str">
        <f t="shared" si="1166"/>
        <v/>
      </c>
    </row>
    <row r="3724" spans="2:62" ht="20.100000000000001" customHeight="1" x14ac:dyDescent="0.25">
      <c r="B3724" s="147"/>
      <c r="C3724" s="147"/>
      <c r="D3724" s="147"/>
      <c r="E3724" s="147"/>
      <c r="F3724" s="147"/>
      <c r="G3724" s="147"/>
      <c r="H3724" s="147"/>
      <c r="I3724" s="147"/>
      <c r="J3724" s="147"/>
      <c r="BE3724" s="151">
        <v>3020</v>
      </c>
      <c r="BF3724" s="164">
        <f t="shared" si="1167"/>
        <v>19.321599999998917</v>
      </c>
      <c r="BG3724" s="177">
        <f t="shared" si="1168"/>
        <v>7.2373994615723492E-3</v>
      </c>
      <c r="BH3724" s="178">
        <f t="shared" si="1169"/>
        <v>1.7781131569451214E-5</v>
      </c>
      <c r="BI3724" s="179">
        <f t="shared" si="1170"/>
        <v>1.7781131569451214E-5</v>
      </c>
      <c r="BJ3724" s="179" t="str">
        <f t="shared" si="1166"/>
        <v/>
      </c>
    </row>
    <row r="3725" spans="2:62" ht="20.100000000000001" customHeight="1" x14ac:dyDescent="0.25">
      <c r="B3725" s="147"/>
      <c r="C3725" s="147"/>
      <c r="D3725" s="147"/>
      <c r="E3725" s="147"/>
      <c r="F3725" s="147"/>
      <c r="G3725" s="147"/>
      <c r="H3725" s="147"/>
      <c r="I3725" s="147"/>
      <c r="J3725" s="147"/>
      <c r="BE3725" s="151">
        <v>3021</v>
      </c>
      <c r="BF3725" s="164">
        <f t="shared" si="1167"/>
        <v>19.327999999998916</v>
      </c>
      <c r="BG3725" s="177">
        <f t="shared" si="1168"/>
        <v>7.219618330002898E-3</v>
      </c>
      <c r="BH3725" s="178">
        <f t="shared" si="1169"/>
        <v>1.7739001419447148E-5</v>
      </c>
      <c r="BI3725" s="179">
        <f t="shared" si="1170"/>
        <v>1.7739001419447148E-5</v>
      </c>
      <c r="BJ3725" s="179" t="str">
        <f t="shared" si="1166"/>
        <v/>
      </c>
    </row>
    <row r="3726" spans="2:62" ht="20.100000000000001" customHeight="1" x14ac:dyDescent="0.25">
      <c r="B3726" s="147"/>
      <c r="C3726" s="147"/>
      <c r="D3726" s="147"/>
      <c r="E3726" s="147"/>
      <c r="F3726" s="147"/>
      <c r="G3726" s="147"/>
      <c r="H3726" s="147"/>
      <c r="I3726" s="147"/>
      <c r="J3726" s="147"/>
      <c r="BE3726" s="151">
        <v>3022</v>
      </c>
      <c r="BF3726" s="164">
        <f t="shared" si="1167"/>
        <v>19.334399999998915</v>
      </c>
      <c r="BG3726" s="177">
        <f t="shared" si="1168"/>
        <v>7.2018793285834508E-3</v>
      </c>
      <c r="BH3726" s="178">
        <f t="shared" si="1169"/>
        <v>1.769696624222359E-5</v>
      </c>
      <c r="BI3726" s="179">
        <f t="shared" si="1170"/>
        <v>1.769696624222359E-5</v>
      </c>
      <c r="BJ3726" s="179" t="str">
        <f t="shared" si="1166"/>
        <v/>
      </c>
    </row>
    <row r="3727" spans="2:62" ht="20.100000000000001" customHeight="1" x14ac:dyDescent="0.25">
      <c r="B3727" s="147"/>
      <c r="C3727" s="147"/>
      <c r="D3727" s="147"/>
      <c r="E3727" s="147"/>
      <c r="F3727" s="147"/>
      <c r="G3727" s="147"/>
      <c r="H3727" s="147"/>
      <c r="I3727" s="147"/>
      <c r="J3727" s="147"/>
      <c r="BE3727" s="151">
        <v>3023</v>
      </c>
      <c r="BF3727" s="164">
        <f t="shared" si="1167"/>
        <v>19.340799999998914</v>
      </c>
      <c r="BG3727" s="177">
        <f t="shared" si="1168"/>
        <v>7.1841823623412272E-3</v>
      </c>
      <c r="BH3727" s="178">
        <f t="shared" si="1169"/>
        <v>1.7655025838897095E-5</v>
      </c>
      <c r="BI3727" s="179">
        <f t="shared" si="1170"/>
        <v>1.7655025838897095E-5</v>
      </c>
      <c r="BJ3727" s="179" t="str">
        <f t="shared" si="1166"/>
        <v/>
      </c>
    </row>
    <row r="3728" spans="2:62" ht="20.100000000000001" customHeight="1" x14ac:dyDescent="0.25">
      <c r="B3728" s="147"/>
      <c r="C3728" s="147"/>
      <c r="D3728" s="147"/>
      <c r="E3728" s="147"/>
      <c r="F3728" s="147"/>
      <c r="G3728" s="147"/>
      <c r="H3728" s="147"/>
      <c r="I3728" s="147"/>
      <c r="J3728" s="147"/>
      <c r="BE3728" s="151">
        <v>3024</v>
      </c>
      <c r="BF3728" s="164">
        <f t="shared" si="1167"/>
        <v>19.347199999998914</v>
      </c>
      <c r="BG3728" s="177">
        <f t="shared" si="1168"/>
        <v>7.1665273365023301E-3</v>
      </c>
      <c r="BH3728" s="178">
        <f t="shared" si="1169"/>
        <v>1.7613180010999686E-5</v>
      </c>
      <c r="BI3728" s="179">
        <f t="shared" si="1170"/>
        <v>1.7613180010999686E-5</v>
      </c>
      <c r="BJ3728" s="179" t="str">
        <f t="shared" si="1166"/>
        <v/>
      </c>
    </row>
    <row r="3729" spans="2:62" ht="20.100000000000001" customHeight="1" x14ac:dyDescent="0.25">
      <c r="B3729" s="147"/>
      <c r="C3729" s="147"/>
      <c r="D3729" s="147"/>
      <c r="E3729" s="147"/>
      <c r="F3729" s="147"/>
      <c r="G3729" s="147"/>
      <c r="H3729" s="147"/>
      <c r="I3729" s="147"/>
      <c r="J3729" s="147"/>
      <c r="BE3729" s="151">
        <v>3025</v>
      </c>
      <c r="BF3729" s="164">
        <f t="shared" si="1167"/>
        <v>19.353599999998913</v>
      </c>
      <c r="BG3729" s="177">
        <f t="shared" si="1168"/>
        <v>7.1489141564913304E-3</v>
      </c>
      <c r="BH3729" s="178">
        <f t="shared" si="1169"/>
        <v>1.7571428560458902E-5</v>
      </c>
      <c r="BI3729" s="179">
        <f t="shared" si="1170"/>
        <v>1.7571428560458902E-5</v>
      </c>
      <c r="BJ3729" s="179" t="str">
        <f t="shared" si="1166"/>
        <v/>
      </c>
    </row>
    <row r="3730" spans="2:62" ht="20.100000000000001" customHeight="1" x14ac:dyDescent="0.25">
      <c r="B3730" s="147"/>
      <c r="C3730" s="147"/>
      <c r="D3730" s="147"/>
      <c r="E3730" s="147"/>
      <c r="F3730" s="147"/>
      <c r="G3730" s="147"/>
      <c r="H3730" s="147"/>
      <c r="I3730" s="147"/>
      <c r="J3730" s="147"/>
      <c r="BE3730" s="151">
        <v>3026</v>
      </c>
      <c r="BF3730" s="164">
        <f t="shared" si="1167"/>
        <v>19.359999999998912</v>
      </c>
      <c r="BG3730" s="177">
        <f t="shared" si="1168"/>
        <v>7.1313427279308715E-3</v>
      </c>
      <c r="BH3730" s="178">
        <f t="shared" si="1169"/>
        <v>1.7529771289509326E-5</v>
      </c>
      <c r="BI3730" s="179">
        <f t="shared" si="1170"/>
        <v>1.7529771289509326E-5</v>
      </c>
      <c r="BJ3730" s="179" t="str">
        <f t="shared" si="1166"/>
        <v/>
      </c>
    </row>
    <row r="3731" spans="2:62" ht="20.100000000000001" customHeight="1" x14ac:dyDescent="0.25">
      <c r="B3731" s="147"/>
      <c r="C3731" s="147"/>
      <c r="D3731" s="147"/>
      <c r="E3731" s="147"/>
      <c r="F3731" s="147"/>
      <c r="G3731" s="147"/>
      <c r="H3731" s="147"/>
      <c r="I3731" s="147"/>
      <c r="J3731" s="147"/>
      <c r="BE3731" s="151">
        <v>3027</v>
      </c>
      <c r="BF3731" s="164">
        <f t="shared" si="1167"/>
        <v>19.366399999998912</v>
      </c>
      <c r="BG3731" s="177">
        <f t="shared" si="1168"/>
        <v>7.1138129566413622E-3</v>
      </c>
      <c r="BH3731" s="178">
        <f t="shared" si="1169"/>
        <v>1.7488208000774122E-5</v>
      </c>
      <c r="BI3731" s="179">
        <f t="shared" si="1170"/>
        <v>1.7488208000774122E-5</v>
      </c>
      <c r="BJ3731" s="179" t="str">
        <f t="shared" si="1166"/>
        <v/>
      </c>
    </row>
    <row r="3732" spans="2:62" ht="20.100000000000001" customHeight="1" x14ac:dyDescent="0.25">
      <c r="B3732" s="147"/>
      <c r="C3732" s="147"/>
      <c r="D3732" s="147"/>
      <c r="E3732" s="147"/>
      <c r="F3732" s="147"/>
      <c r="G3732" s="147"/>
      <c r="H3732" s="147"/>
      <c r="I3732" s="147"/>
      <c r="J3732" s="147"/>
      <c r="BE3732" s="151">
        <v>3028</v>
      </c>
      <c r="BF3732" s="164">
        <f t="shared" si="1167"/>
        <v>19.372799999998911</v>
      </c>
      <c r="BG3732" s="177">
        <f t="shared" si="1168"/>
        <v>7.0963247486405881E-3</v>
      </c>
      <c r="BH3732" s="178">
        <f t="shared" si="1169"/>
        <v>1.7446738497253755E-5</v>
      </c>
      <c r="BI3732" s="179">
        <f t="shared" si="1170"/>
        <v>1.7446738497253755E-5</v>
      </c>
      <c r="BJ3732" s="179" t="str">
        <f t="shared" si="1166"/>
        <v/>
      </c>
    </row>
    <row r="3733" spans="2:62" ht="20.100000000000001" customHeight="1" x14ac:dyDescent="0.25">
      <c r="B3733" s="147"/>
      <c r="C3733" s="147"/>
      <c r="D3733" s="147"/>
      <c r="E3733" s="147"/>
      <c r="F3733" s="147"/>
      <c r="G3733" s="147"/>
      <c r="H3733" s="147"/>
      <c r="I3733" s="147"/>
      <c r="J3733" s="147"/>
      <c r="BE3733" s="151">
        <v>3029</v>
      </c>
      <c r="BF3733" s="164">
        <f t="shared" si="1167"/>
        <v>19.37919999999891</v>
      </c>
      <c r="BG3733" s="177">
        <f t="shared" si="1168"/>
        <v>7.0788780101433343E-3</v>
      </c>
      <c r="BH3733" s="178">
        <f t="shared" si="1169"/>
        <v>1.7405362582319055E-5</v>
      </c>
      <c r="BI3733" s="179">
        <f t="shared" si="1170"/>
        <v>1.7405362582319055E-5</v>
      </c>
      <c r="BJ3733" s="179" t="str">
        <f t="shared" si="1166"/>
        <v/>
      </c>
    </row>
    <row r="3734" spans="2:62" ht="20.100000000000001" customHeight="1" x14ac:dyDescent="0.25">
      <c r="B3734" s="147"/>
      <c r="C3734" s="147"/>
      <c r="D3734" s="147"/>
      <c r="E3734" s="147"/>
      <c r="F3734" s="147"/>
      <c r="G3734" s="147"/>
      <c r="H3734" s="147"/>
      <c r="I3734" s="147"/>
      <c r="J3734" s="147"/>
      <c r="BE3734" s="151">
        <v>3030</v>
      </c>
      <c r="BF3734" s="164">
        <f t="shared" si="1167"/>
        <v>19.385599999998909</v>
      </c>
      <c r="BG3734" s="177">
        <f t="shared" si="1168"/>
        <v>7.0614726475610153E-3</v>
      </c>
      <c r="BH3734" s="178">
        <f t="shared" si="1169"/>
        <v>1.7364080059644425E-5</v>
      </c>
      <c r="BI3734" s="179">
        <f t="shared" si="1170"/>
        <v>1.7364080059644425E-5</v>
      </c>
      <c r="BJ3734" s="179" t="str">
        <f t="shared" si="1166"/>
        <v/>
      </c>
    </row>
    <row r="3735" spans="2:62" ht="20.100000000000001" customHeight="1" x14ac:dyDescent="0.25">
      <c r="B3735" s="147"/>
      <c r="C3735" s="147"/>
      <c r="D3735" s="147"/>
      <c r="E3735" s="147"/>
      <c r="F3735" s="147"/>
      <c r="G3735" s="147"/>
      <c r="H3735" s="147"/>
      <c r="I3735" s="147"/>
      <c r="J3735" s="147"/>
      <c r="BE3735" s="151">
        <v>3031</v>
      </c>
      <c r="BF3735" s="164">
        <f t="shared" si="1167"/>
        <v>19.391999999998909</v>
      </c>
      <c r="BG3735" s="177">
        <f t="shared" si="1168"/>
        <v>7.0441085675013709E-3</v>
      </c>
      <c r="BH3735" s="178">
        <f t="shared" si="1169"/>
        <v>1.7322890733376985E-5</v>
      </c>
      <c r="BI3735" s="179">
        <f t="shared" si="1170"/>
        <v>1.7322890733376985E-5</v>
      </c>
      <c r="BJ3735" s="179" t="str">
        <f t="shared" si="1166"/>
        <v/>
      </c>
    </row>
    <row r="3736" spans="2:62" ht="20.100000000000001" customHeight="1" x14ac:dyDescent="0.25">
      <c r="B3736" s="147"/>
      <c r="C3736" s="147"/>
      <c r="D3736" s="147"/>
      <c r="E3736" s="147"/>
      <c r="F3736" s="147"/>
      <c r="G3736" s="147"/>
      <c r="H3736" s="147"/>
      <c r="I3736" s="147"/>
      <c r="J3736" s="147"/>
      <c r="BE3736" s="151">
        <v>3032</v>
      </c>
      <c r="BF3736" s="164">
        <f t="shared" si="1167"/>
        <v>19.398399999998908</v>
      </c>
      <c r="BG3736" s="177">
        <f t="shared" si="1168"/>
        <v>7.0267856767679939E-3</v>
      </c>
      <c r="BH3736" s="178">
        <f t="shared" si="1169"/>
        <v>1.7281794407911048E-5</v>
      </c>
      <c r="BI3736" s="179">
        <f t="shared" si="1170"/>
        <v>1.7281794407911048E-5</v>
      </c>
      <c r="BJ3736" s="179" t="str">
        <f t="shared" si="1166"/>
        <v/>
      </c>
    </row>
    <row r="3737" spans="2:62" ht="20.100000000000001" customHeight="1" x14ac:dyDescent="0.25">
      <c r="B3737" s="147"/>
      <c r="C3737" s="147"/>
      <c r="D3737" s="147"/>
      <c r="E3737" s="147"/>
      <c r="F3737" s="147"/>
      <c r="G3737" s="147"/>
      <c r="H3737" s="147"/>
      <c r="I3737" s="147"/>
      <c r="J3737" s="147"/>
      <c r="BE3737" s="151">
        <v>3033</v>
      </c>
      <c r="BF3737" s="164">
        <f t="shared" si="1167"/>
        <v>19.404799999998907</v>
      </c>
      <c r="BG3737" s="177">
        <f t="shared" si="1168"/>
        <v>7.0095038823600828E-3</v>
      </c>
      <c r="BH3737" s="178">
        <f t="shared" si="1169"/>
        <v>1.7240790888091093E-5</v>
      </c>
      <c r="BI3737" s="179">
        <f t="shared" si="1170"/>
        <v>1.7240790888091093E-5</v>
      </c>
      <c r="BJ3737" s="179" t="str">
        <f t="shared" si="1166"/>
        <v/>
      </c>
    </row>
    <row r="3738" spans="2:62" ht="20.100000000000001" customHeight="1" x14ac:dyDescent="0.25">
      <c r="B3738" s="147"/>
      <c r="C3738" s="147"/>
      <c r="D3738" s="147"/>
      <c r="E3738" s="147"/>
      <c r="F3738" s="147"/>
      <c r="G3738" s="147"/>
      <c r="H3738" s="147"/>
      <c r="I3738" s="147"/>
      <c r="J3738" s="147"/>
      <c r="BE3738" s="151">
        <v>3034</v>
      </c>
      <c r="BF3738" s="164">
        <f t="shared" si="1167"/>
        <v>19.411199999998907</v>
      </c>
      <c r="BG3738" s="177">
        <f t="shared" si="1168"/>
        <v>6.9922630914719917E-3</v>
      </c>
      <c r="BH3738" s="178">
        <f t="shared" si="1169"/>
        <v>1.7199879979073844E-5</v>
      </c>
      <c r="BI3738" s="179">
        <f t="shared" si="1170"/>
        <v>1.7199879979073844E-5</v>
      </c>
      <c r="BJ3738" s="179" t="str">
        <f t="shared" si="1166"/>
        <v/>
      </c>
    </row>
    <row r="3739" spans="2:62" ht="20.100000000000001" customHeight="1" x14ac:dyDescent="0.25">
      <c r="B3739" s="147"/>
      <c r="C3739" s="147"/>
      <c r="D3739" s="147"/>
      <c r="E3739" s="147"/>
      <c r="F3739" s="147"/>
      <c r="G3739" s="147"/>
      <c r="H3739" s="147"/>
      <c r="I3739" s="147"/>
      <c r="J3739" s="147"/>
      <c r="BE3739" s="151">
        <v>3035</v>
      </c>
      <c r="BF3739" s="164">
        <f t="shared" si="1167"/>
        <v>19.417599999998906</v>
      </c>
      <c r="BG3739" s="177">
        <f t="shared" si="1168"/>
        <v>6.9750632114929179E-3</v>
      </c>
      <c r="BH3739" s="178">
        <f t="shared" si="1169"/>
        <v>1.7159061486393332E-5</v>
      </c>
      <c r="BI3739" s="179">
        <f t="shared" si="1170"/>
        <v>1.7159061486393332E-5</v>
      </c>
      <c r="BJ3739" s="179" t="str">
        <f t="shared" si="1166"/>
        <v/>
      </c>
    </row>
    <row r="3740" spans="2:62" ht="20.100000000000001" customHeight="1" x14ac:dyDescent="0.25">
      <c r="B3740" s="147"/>
      <c r="C3740" s="147"/>
      <c r="D3740" s="147"/>
      <c r="E3740" s="147"/>
      <c r="F3740" s="147"/>
      <c r="G3740" s="147"/>
      <c r="H3740" s="147"/>
      <c r="I3740" s="147"/>
      <c r="J3740" s="147"/>
      <c r="BE3740" s="151">
        <v>3036</v>
      </c>
      <c r="BF3740" s="164">
        <f t="shared" si="1167"/>
        <v>19.423999999998905</v>
      </c>
      <c r="BG3740" s="177">
        <f t="shared" si="1168"/>
        <v>6.9579041500065246E-3</v>
      </c>
      <c r="BH3740" s="178">
        <f t="shared" si="1169"/>
        <v>1.711833521595655E-5</v>
      </c>
      <c r="BI3740" s="179">
        <f t="shared" si="1170"/>
        <v>1.711833521595655E-5</v>
      </c>
      <c r="BJ3740" s="179" t="str">
        <f t="shared" si="1166"/>
        <v/>
      </c>
    </row>
    <row r="3741" spans="2:62" ht="20.100000000000001" customHeight="1" x14ac:dyDescent="0.25">
      <c r="B3741" s="147"/>
      <c r="C3741" s="147"/>
      <c r="D3741" s="147"/>
      <c r="E3741" s="147"/>
      <c r="F3741" s="147"/>
      <c r="G3741" s="147"/>
      <c r="H3741" s="147"/>
      <c r="I3741" s="147"/>
      <c r="J3741" s="147"/>
      <c r="BE3741" s="151">
        <v>3037</v>
      </c>
      <c r="BF3741" s="164">
        <f t="shared" si="1167"/>
        <v>19.430399999998905</v>
      </c>
      <c r="BG3741" s="177">
        <f t="shared" si="1168"/>
        <v>6.940785814790568E-3</v>
      </c>
      <c r="BH3741" s="178">
        <f t="shared" si="1169"/>
        <v>1.707770097401657E-5</v>
      </c>
      <c r="BI3741" s="179">
        <f t="shared" si="1170"/>
        <v>1.707770097401657E-5</v>
      </c>
      <c r="BJ3741" s="179" t="str">
        <f t="shared" si="1166"/>
        <v/>
      </c>
    </row>
    <row r="3742" spans="2:62" ht="20.100000000000001" customHeight="1" x14ac:dyDescent="0.25">
      <c r="B3742" s="147"/>
      <c r="C3742" s="147"/>
      <c r="D3742" s="147"/>
      <c r="E3742" s="147"/>
      <c r="F3742" s="147"/>
      <c r="G3742" s="147"/>
      <c r="H3742" s="147"/>
      <c r="I3742" s="147"/>
      <c r="J3742" s="147"/>
      <c r="BE3742" s="151">
        <v>3038</v>
      </c>
      <c r="BF3742" s="164">
        <f t="shared" si="1167"/>
        <v>19.436799999998904</v>
      </c>
      <c r="BG3742" s="177">
        <f t="shared" si="1168"/>
        <v>6.9237081138165514E-3</v>
      </c>
      <c r="BH3742" s="178">
        <f t="shared" si="1169"/>
        <v>1.7037158567185552E-5</v>
      </c>
      <c r="BI3742" s="179">
        <f t="shared" si="1170"/>
        <v>1.7037158567185552E-5</v>
      </c>
      <c r="BJ3742" s="179" t="str">
        <f t="shared" si="1166"/>
        <v/>
      </c>
    </row>
    <row r="3743" spans="2:62" ht="20.100000000000001" customHeight="1" x14ac:dyDescent="0.25">
      <c r="B3743" s="147"/>
      <c r="C3743" s="147"/>
      <c r="D3743" s="147"/>
      <c r="E3743" s="147"/>
      <c r="F3743" s="147"/>
      <c r="G3743" s="147"/>
      <c r="H3743" s="147"/>
      <c r="I3743" s="147"/>
      <c r="J3743" s="147"/>
      <c r="BE3743" s="151">
        <v>3039</v>
      </c>
      <c r="BF3743" s="164">
        <f t="shared" si="1167"/>
        <v>19.443199999998903</v>
      </c>
      <c r="BG3743" s="177">
        <f t="shared" si="1168"/>
        <v>6.9066709552493659E-3</v>
      </c>
      <c r="BH3743" s="178">
        <f t="shared" si="1169"/>
        <v>1.6996707802452958E-5</v>
      </c>
      <c r="BI3743" s="179">
        <f t="shared" si="1170"/>
        <v>1.6996707802452958E-5</v>
      </c>
      <c r="BJ3743" s="179" t="str">
        <f t="shared" si="1166"/>
        <v/>
      </c>
    </row>
    <row r="3744" spans="2:62" ht="20.100000000000001" customHeight="1" x14ac:dyDescent="0.25">
      <c r="B3744" s="147"/>
      <c r="C3744" s="147"/>
      <c r="D3744" s="147"/>
      <c r="E3744" s="147"/>
      <c r="F3744" s="147"/>
      <c r="G3744" s="147"/>
      <c r="H3744" s="147"/>
      <c r="I3744" s="147"/>
      <c r="J3744" s="147"/>
      <c r="BE3744" s="151">
        <v>3040</v>
      </c>
      <c r="BF3744" s="164">
        <f t="shared" si="1167"/>
        <v>19.449599999998902</v>
      </c>
      <c r="BG3744" s="177">
        <f t="shared" si="1168"/>
        <v>6.8896742474469129E-3</v>
      </c>
      <c r="BH3744" s="178">
        <f t="shared" si="1169"/>
        <v>1.6956348487137847E-5</v>
      </c>
      <c r="BI3744" s="179">
        <f t="shared" si="1170"/>
        <v>1.6956348487137847E-5</v>
      </c>
      <c r="BJ3744" s="179" t="str">
        <f t="shared" si="1166"/>
        <v/>
      </c>
    </row>
    <row r="3745" spans="2:62" ht="20.100000000000001" customHeight="1" x14ac:dyDescent="0.25">
      <c r="B3745" s="147"/>
      <c r="C3745" s="147"/>
      <c r="D3745" s="147"/>
      <c r="E3745" s="147"/>
      <c r="F3745" s="147"/>
      <c r="G3745" s="147"/>
      <c r="H3745" s="147"/>
      <c r="I3745" s="147"/>
      <c r="J3745" s="147"/>
      <c r="BE3745" s="151">
        <v>3041</v>
      </c>
      <c r="BF3745" s="164">
        <f t="shared" si="1167"/>
        <v>19.455999999998902</v>
      </c>
      <c r="BG3745" s="177">
        <f t="shared" si="1168"/>
        <v>6.8727178989597751E-3</v>
      </c>
      <c r="BH3745" s="178">
        <f t="shared" si="1169"/>
        <v>1.6916080428937448E-5</v>
      </c>
      <c r="BI3745" s="179">
        <f t="shared" si="1170"/>
        <v>1.6916080428937448E-5</v>
      </c>
      <c r="BJ3745" s="179" t="str">
        <f t="shared" si="1166"/>
        <v/>
      </c>
    </row>
    <row r="3746" spans="2:62" ht="20.100000000000001" customHeight="1" x14ac:dyDescent="0.25">
      <c r="B3746" s="147"/>
      <c r="C3746" s="147"/>
      <c r="D3746" s="147"/>
      <c r="E3746" s="147"/>
      <c r="F3746" s="147"/>
      <c r="G3746" s="147"/>
      <c r="H3746" s="147"/>
      <c r="I3746" s="147"/>
      <c r="J3746" s="147"/>
      <c r="BE3746" s="151">
        <v>3042</v>
      </c>
      <c r="BF3746" s="164">
        <f t="shared" si="1167"/>
        <v>19.462399999998901</v>
      </c>
      <c r="BG3746" s="177">
        <f t="shared" si="1168"/>
        <v>6.8558018185308376E-3</v>
      </c>
      <c r="BH3746" s="178">
        <f t="shared" si="1169"/>
        <v>1.6875903435924558E-5</v>
      </c>
      <c r="BI3746" s="179">
        <f t="shared" si="1170"/>
        <v>1.6875903435924558E-5</v>
      </c>
      <c r="BJ3746" s="179" t="str">
        <f t="shared" si="1166"/>
        <v/>
      </c>
    </row>
    <row r="3747" spans="2:62" ht="20.100000000000001" customHeight="1" x14ac:dyDescent="0.25">
      <c r="B3747" s="147"/>
      <c r="C3747" s="147"/>
      <c r="D3747" s="147"/>
      <c r="E3747" s="147"/>
      <c r="F3747" s="147"/>
      <c r="G3747" s="147"/>
      <c r="H3747" s="147"/>
      <c r="I3747" s="147"/>
      <c r="J3747" s="147"/>
      <c r="BE3747" s="151">
        <v>3043</v>
      </c>
      <c r="BF3747" s="164">
        <f t="shared" si="1167"/>
        <v>19.4687999999989</v>
      </c>
      <c r="BG3747" s="177">
        <f t="shared" si="1168"/>
        <v>6.8389259150949131E-3</v>
      </c>
      <c r="BH3747" s="178">
        <f t="shared" si="1169"/>
        <v>1.6835817316480754E-5</v>
      </c>
      <c r="BI3747" s="179">
        <f t="shared" si="1170"/>
        <v>1.6835817316480754E-5</v>
      </c>
      <c r="BJ3747" s="179" t="str">
        <f t="shared" si="1166"/>
        <v/>
      </c>
    </row>
    <row r="3748" spans="2:62" ht="20.100000000000001" customHeight="1" x14ac:dyDescent="0.25">
      <c r="B3748" s="147"/>
      <c r="C3748" s="147"/>
      <c r="D3748" s="147"/>
      <c r="E3748" s="147"/>
      <c r="F3748" s="147"/>
      <c r="G3748" s="147"/>
      <c r="H3748" s="147"/>
      <c r="I3748" s="147"/>
      <c r="J3748" s="147"/>
      <c r="BE3748" s="151">
        <v>3044</v>
      </c>
      <c r="BF3748" s="164">
        <f t="shared" si="1167"/>
        <v>19.4751999999989</v>
      </c>
      <c r="BG3748" s="177">
        <f t="shared" si="1168"/>
        <v>6.8220900977784323E-3</v>
      </c>
      <c r="BH3748" s="178">
        <f t="shared" si="1169"/>
        <v>1.679582187939354E-5</v>
      </c>
      <c r="BI3748" s="179">
        <f t="shared" si="1170"/>
        <v>1.679582187939354E-5</v>
      </c>
      <c r="BJ3748" s="179" t="str">
        <f t="shared" si="1166"/>
        <v/>
      </c>
    </row>
    <row r="3749" spans="2:62" ht="20.100000000000001" customHeight="1" x14ac:dyDescent="0.25">
      <c r="B3749" s="147"/>
      <c r="C3749" s="147"/>
      <c r="D3749" s="147"/>
      <c r="E3749" s="147"/>
      <c r="F3749" s="147"/>
      <c r="G3749" s="147"/>
      <c r="H3749" s="147"/>
      <c r="I3749" s="147"/>
      <c r="J3749" s="147"/>
      <c r="BE3749" s="151">
        <v>3045</v>
      </c>
      <c r="BF3749" s="164">
        <f t="shared" si="1167"/>
        <v>19.481599999998899</v>
      </c>
      <c r="BG3749" s="177">
        <f t="shared" si="1168"/>
        <v>6.8052942758990388E-3</v>
      </c>
      <c r="BH3749" s="178">
        <f t="shared" si="1169"/>
        <v>1.6755916933788688E-5</v>
      </c>
      <c r="BI3749" s="179">
        <f t="shared" si="1170"/>
        <v>1.6755916933788688E-5</v>
      </c>
      <c r="BJ3749" s="179" t="str">
        <f t="shared" si="1166"/>
        <v/>
      </c>
    </row>
    <row r="3750" spans="2:62" ht="20.100000000000001" customHeight="1" x14ac:dyDescent="0.25">
      <c r="B3750" s="147"/>
      <c r="C3750" s="147"/>
      <c r="D3750" s="147"/>
      <c r="E3750" s="147"/>
      <c r="F3750" s="147"/>
      <c r="G3750" s="147"/>
      <c r="H3750" s="147"/>
      <c r="I3750" s="147"/>
      <c r="J3750" s="147"/>
      <c r="BE3750" s="151">
        <v>3046</v>
      </c>
      <c r="BF3750" s="164">
        <f t="shared" si="1167"/>
        <v>19.487999999998898</v>
      </c>
      <c r="BG3750" s="177">
        <f t="shared" si="1168"/>
        <v>6.7885383589652501E-3</v>
      </c>
      <c r="BH3750" s="178">
        <f t="shared" si="1169"/>
        <v>1.6716102289126775E-5</v>
      </c>
      <c r="BI3750" s="179">
        <f t="shared" si="1170"/>
        <v>1.6716102289126775E-5</v>
      </c>
      <c r="BJ3750" s="179" t="str">
        <f t="shared" si="1166"/>
        <v/>
      </c>
    </row>
    <row r="3751" spans="2:62" ht="20.100000000000001" customHeight="1" x14ac:dyDescent="0.25">
      <c r="B3751" s="147"/>
      <c r="C3751" s="147"/>
      <c r="D3751" s="147"/>
      <c r="E3751" s="147"/>
      <c r="F3751" s="147"/>
      <c r="G3751" s="147"/>
      <c r="H3751" s="147"/>
      <c r="I3751" s="147"/>
      <c r="J3751" s="147"/>
      <c r="BE3751" s="151">
        <v>3047</v>
      </c>
      <c r="BF3751" s="164">
        <f t="shared" si="1167"/>
        <v>19.494399999998897</v>
      </c>
      <c r="BG3751" s="177">
        <f t="shared" si="1168"/>
        <v>6.7718222566761233E-3</v>
      </c>
      <c r="BH3751" s="178">
        <f t="shared" si="1169"/>
        <v>1.6676377755276035E-5</v>
      </c>
      <c r="BI3751" s="179">
        <f t="shared" si="1170"/>
        <v>1.6676377755276035E-5</v>
      </c>
      <c r="BJ3751" s="179" t="str">
        <f t="shared" si="1166"/>
        <v/>
      </c>
    </row>
    <row r="3752" spans="2:62" ht="20.100000000000001" customHeight="1" x14ac:dyDescent="0.25">
      <c r="B3752" s="147"/>
      <c r="C3752" s="147"/>
      <c r="D3752" s="147"/>
      <c r="E3752" s="147"/>
      <c r="F3752" s="147"/>
      <c r="G3752" s="147"/>
      <c r="H3752" s="147"/>
      <c r="I3752" s="147"/>
      <c r="J3752" s="147"/>
      <c r="BE3752" s="151">
        <v>3048</v>
      </c>
      <c r="BF3752" s="164">
        <f t="shared" si="1167"/>
        <v>19.500799999998897</v>
      </c>
      <c r="BG3752" s="177">
        <f t="shared" si="1168"/>
        <v>6.7551458789208473E-3</v>
      </c>
      <c r="BH3752" s="178">
        <f t="shared" si="1169"/>
        <v>1.6636743142388333E-5</v>
      </c>
      <c r="BI3752" s="179">
        <f t="shared" si="1170"/>
        <v>1.6636743142388333E-5</v>
      </c>
      <c r="BJ3752" s="179" t="str">
        <f t="shared" si="1166"/>
        <v/>
      </c>
    </row>
    <row r="3753" spans="2:62" ht="20.100000000000001" customHeight="1" x14ac:dyDescent="0.25">
      <c r="B3753" s="147"/>
      <c r="C3753" s="147"/>
      <c r="D3753" s="147"/>
      <c r="E3753" s="147"/>
      <c r="F3753" s="147"/>
      <c r="G3753" s="147"/>
      <c r="H3753" s="147"/>
      <c r="I3753" s="147"/>
      <c r="J3753" s="147"/>
      <c r="BE3753" s="151">
        <v>3049</v>
      </c>
      <c r="BF3753" s="164">
        <f t="shared" si="1167"/>
        <v>19.507199999998896</v>
      </c>
      <c r="BG3753" s="177">
        <f t="shared" si="1168"/>
        <v>6.738509135778459E-3</v>
      </c>
      <c r="BH3753" s="178">
        <f t="shared" si="1169"/>
        <v>1.6597198261051813E-5</v>
      </c>
      <c r="BI3753" s="179">
        <f t="shared" si="1170"/>
        <v>1.6597198261051813E-5</v>
      </c>
      <c r="BJ3753" s="179" t="str">
        <f t="shared" si="1166"/>
        <v/>
      </c>
    </row>
    <row r="3754" spans="2:62" ht="20.100000000000001" customHeight="1" x14ac:dyDescent="0.25">
      <c r="B3754" s="147"/>
      <c r="C3754" s="147"/>
      <c r="D3754" s="147"/>
      <c r="E3754" s="147"/>
      <c r="F3754" s="147"/>
      <c r="G3754" s="147"/>
      <c r="H3754" s="147"/>
      <c r="I3754" s="147"/>
      <c r="J3754" s="147"/>
      <c r="BE3754" s="151">
        <v>3050</v>
      </c>
      <c r="BF3754" s="164">
        <f t="shared" si="1167"/>
        <v>19.513599999998895</v>
      </c>
      <c r="BG3754" s="177">
        <f t="shared" si="1168"/>
        <v>6.7219119375174071E-3</v>
      </c>
      <c r="BH3754" s="178">
        <f t="shared" si="1169"/>
        <v>1.655774292212437E-5</v>
      </c>
      <c r="BI3754" s="179">
        <f t="shared" si="1170"/>
        <v>1.655774292212437E-5</v>
      </c>
      <c r="BJ3754" s="179" t="str">
        <f t="shared" si="1166"/>
        <v/>
      </c>
    </row>
    <row r="3755" spans="2:62" ht="20.100000000000001" customHeight="1" x14ac:dyDescent="0.25">
      <c r="B3755" s="147"/>
      <c r="C3755" s="147"/>
      <c r="D3755" s="147"/>
      <c r="E3755" s="147"/>
      <c r="F3755" s="147"/>
      <c r="G3755" s="147"/>
      <c r="H3755" s="147"/>
      <c r="I3755" s="147"/>
      <c r="J3755" s="147"/>
      <c r="BE3755" s="151">
        <v>3051</v>
      </c>
      <c r="BF3755" s="164">
        <f t="shared" si="1167"/>
        <v>19.519999999998895</v>
      </c>
      <c r="BG3755" s="177">
        <f t="shared" si="1168"/>
        <v>6.7053541945952828E-3</v>
      </c>
      <c r="BH3755" s="178">
        <f t="shared" si="1169"/>
        <v>1.6518376936895847E-5</v>
      </c>
      <c r="BI3755" s="179">
        <f t="shared" si="1170"/>
        <v>1.6518376936895847E-5</v>
      </c>
      <c r="BJ3755" s="179" t="str">
        <f t="shared" si="1166"/>
        <v/>
      </c>
    </row>
    <row r="3756" spans="2:62" ht="20.100000000000001" customHeight="1" x14ac:dyDescent="0.25">
      <c r="B3756" s="147"/>
      <c r="C3756" s="147"/>
      <c r="D3756" s="147"/>
      <c r="E3756" s="147"/>
      <c r="F3756" s="147"/>
      <c r="G3756" s="147"/>
      <c r="H3756" s="147"/>
      <c r="I3756" s="147"/>
      <c r="J3756" s="147"/>
      <c r="BE3756" s="151">
        <v>3052</v>
      </c>
      <c r="BF3756" s="164">
        <f t="shared" si="1167"/>
        <v>19.526399999998894</v>
      </c>
      <c r="BG3756" s="177">
        <f t="shared" si="1168"/>
        <v>6.6888358176583869E-3</v>
      </c>
      <c r="BH3756" s="178">
        <f t="shared" si="1169"/>
        <v>1.6479100116944916E-5</v>
      </c>
      <c r="BI3756" s="179">
        <f t="shared" si="1170"/>
        <v>1.6479100116944916E-5</v>
      </c>
      <c r="BJ3756" s="179" t="str">
        <f t="shared" si="1166"/>
        <v/>
      </c>
    </row>
    <row r="3757" spans="2:62" ht="20.100000000000001" customHeight="1" x14ac:dyDescent="0.25">
      <c r="B3757" s="147"/>
      <c r="C3757" s="147"/>
      <c r="D3757" s="147"/>
      <c r="E3757" s="147"/>
      <c r="F3757" s="147"/>
      <c r="G3757" s="147"/>
      <c r="H3757" s="147"/>
      <c r="I3757" s="147"/>
      <c r="J3757" s="147"/>
      <c r="BE3757" s="151">
        <v>3053</v>
      </c>
      <c r="BF3757" s="164">
        <f t="shared" si="1167"/>
        <v>19.532799999998893</v>
      </c>
      <c r="BG3757" s="177">
        <f t="shared" si="1168"/>
        <v>6.672356717541442E-3</v>
      </c>
      <c r="BH3757" s="178">
        <f t="shared" si="1169"/>
        <v>1.6439912274244031E-5</v>
      </c>
      <c r="BI3757" s="179">
        <f t="shared" si="1170"/>
        <v>1.6439912274244031E-5</v>
      </c>
      <c r="BJ3757" s="179" t="str">
        <f t="shared" si="1166"/>
        <v/>
      </c>
    </row>
    <row r="3758" spans="2:62" ht="20.100000000000001" customHeight="1" x14ac:dyDescent="0.25">
      <c r="B3758" s="147"/>
      <c r="C3758" s="147"/>
      <c r="D3758" s="147"/>
      <c r="E3758" s="147"/>
      <c r="F3758" s="147"/>
      <c r="G3758" s="147"/>
      <c r="H3758" s="147"/>
      <c r="I3758" s="147"/>
      <c r="J3758" s="147"/>
      <c r="BE3758" s="151">
        <v>3054</v>
      </c>
      <c r="BF3758" s="164">
        <f t="shared" si="1167"/>
        <v>19.539199999998893</v>
      </c>
      <c r="BG3758" s="177">
        <f t="shared" si="1168"/>
        <v>6.655916805267198E-3</v>
      </c>
      <c r="BH3758" s="178">
        <f t="shared" si="1169"/>
        <v>1.6400813221108257E-5</v>
      </c>
      <c r="BI3758" s="179">
        <f t="shared" si="1170"/>
        <v>1.6400813221108257E-5</v>
      </c>
      <c r="BJ3758" s="179" t="str">
        <f t="shared" si="1166"/>
        <v/>
      </c>
    </row>
    <row r="3759" spans="2:62" ht="20.100000000000001" customHeight="1" x14ac:dyDescent="0.25">
      <c r="B3759" s="147"/>
      <c r="C3759" s="147"/>
      <c r="D3759" s="147"/>
      <c r="E3759" s="147"/>
      <c r="F3759" s="147"/>
      <c r="G3759" s="147"/>
      <c r="H3759" s="147"/>
      <c r="I3759" s="147"/>
      <c r="J3759" s="147"/>
      <c r="BE3759" s="151">
        <v>3055</v>
      </c>
      <c r="BF3759" s="164">
        <f t="shared" si="1167"/>
        <v>19.545599999998892</v>
      </c>
      <c r="BG3759" s="177">
        <f t="shared" si="1168"/>
        <v>6.6395159920460897E-3</v>
      </c>
      <c r="BH3759" s="178">
        <f t="shared" si="1169"/>
        <v>1.636180277020307E-5</v>
      </c>
      <c r="BI3759" s="179">
        <f t="shared" si="1170"/>
        <v>1.636180277020307E-5</v>
      </c>
      <c r="BJ3759" s="179" t="str">
        <f t="shared" si="1166"/>
        <v/>
      </c>
    </row>
    <row r="3760" spans="2:62" ht="20.100000000000001" customHeight="1" x14ac:dyDescent="0.25">
      <c r="B3760" s="147"/>
      <c r="C3760" s="147"/>
      <c r="D3760" s="147"/>
      <c r="E3760" s="147"/>
      <c r="F3760" s="147"/>
      <c r="G3760" s="147"/>
      <c r="H3760" s="147"/>
      <c r="I3760" s="147"/>
      <c r="J3760" s="147"/>
      <c r="BE3760" s="151">
        <v>3056</v>
      </c>
      <c r="BF3760" s="164">
        <f t="shared" si="1167"/>
        <v>19.551999999998891</v>
      </c>
      <c r="BG3760" s="177">
        <f t="shared" si="1168"/>
        <v>6.6231541892758867E-3</v>
      </c>
      <c r="BH3760" s="178">
        <f t="shared" si="1169"/>
        <v>1.6322880734514003E-5</v>
      </c>
      <c r="BI3760" s="179">
        <f t="shared" si="1170"/>
        <v>1.6322880734514003E-5</v>
      </c>
      <c r="BJ3760" s="179" t="str">
        <f t="shared" si="1166"/>
        <v/>
      </c>
    </row>
    <row r="3761" spans="2:62" ht="20.100000000000001" customHeight="1" x14ac:dyDescent="0.25">
      <c r="B3761" s="147"/>
      <c r="C3761" s="147"/>
      <c r="D3761" s="147"/>
      <c r="E3761" s="147"/>
      <c r="F3761" s="147"/>
      <c r="G3761" s="147"/>
      <c r="H3761" s="147"/>
      <c r="I3761" s="147"/>
      <c r="J3761" s="147"/>
      <c r="BE3761" s="151">
        <v>3057</v>
      </c>
      <c r="BF3761" s="164">
        <f t="shared" si="1167"/>
        <v>19.55839999999889</v>
      </c>
      <c r="BG3761" s="177">
        <f t="shared" si="1168"/>
        <v>6.6068313085413726E-3</v>
      </c>
      <c r="BH3761" s="178">
        <f t="shared" si="1169"/>
        <v>1.6284046927433384E-5</v>
      </c>
      <c r="BI3761" s="179">
        <f t="shared" si="1170"/>
        <v>1.6284046927433384E-5</v>
      </c>
      <c r="BJ3761" s="179" t="str">
        <f t="shared" si="1166"/>
        <v/>
      </c>
    </row>
    <row r="3762" spans="2:62" ht="20.100000000000001" customHeight="1" x14ac:dyDescent="0.25">
      <c r="B3762" s="147"/>
      <c r="C3762" s="147"/>
      <c r="D3762" s="147"/>
      <c r="E3762" s="147"/>
      <c r="F3762" s="147"/>
      <c r="G3762" s="147"/>
      <c r="H3762" s="147"/>
      <c r="I3762" s="147"/>
      <c r="J3762" s="147"/>
      <c r="BE3762" s="151">
        <v>3058</v>
      </c>
      <c r="BF3762" s="164">
        <f t="shared" si="1167"/>
        <v>19.56479999999889</v>
      </c>
      <c r="BG3762" s="177">
        <f t="shared" si="1168"/>
        <v>6.5905472616139393E-3</v>
      </c>
      <c r="BH3762" s="178">
        <f t="shared" si="1169"/>
        <v>1.6245301162677063E-5</v>
      </c>
      <c r="BI3762" s="179">
        <f t="shared" si="1170"/>
        <v>1.6245301162677063E-5</v>
      </c>
      <c r="BJ3762" s="179" t="str">
        <f t="shared" si="1166"/>
        <v/>
      </c>
    </row>
    <row r="3763" spans="2:62" ht="20.100000000000001" customHeight="1" x14ac:dyDescent="0.25">
      <c r="B3763" s="147"/>
      <c r="C3763" s="147"/>
      <c r="D3763" s="147"/>
      <c r="E3763" s="147"/>
      <c r="F3763" s="147"/>
      <c r="G3763" s="147"/>
      <c r="H3763" s="147"/>
      <c r="I3763" s="147"/>
      <c r="J3763" s="147"/>
      <c r="BE3763" s="151">
        <v>3059</v>
      </c>
      <c r="BF3763" s="164">
        <f t="shared" si="1167"/>
        <v>19.571199999998889</v>
      </c>
      <c r="BG3763" s="177">
        <f t="shared" si="1168"/>
        <v>6.5743019604512622E-3</v>
      </c>
      <c r="BH3763" s="178">
        <f t="shared" si="1169"/>
        <v>1.6206643254293093E-5</v>
      </c>
      <c r="BI3763" s="179">
        <f t="shared" si="1170"/>
        <v>1.6206643254293093E-5</v>
      </c>
      <c r="BJ3763" s="179" t="str">
        <f t="shared" si="1166"/>
        <v/>
      </c>
    </row>
    <row r="3764" spans="2:62" ht="20.100000000000001" customHeight="1" x14ac:dyDescent="0.25">
      <c r="B3764" s="147"/>
      <c r="C3764" s="147"/>
      <c r="D3764" s="147"/>
      <c r="E3764" s="147"/>
      <c r="F3764" s="147"/>
      <c r="G3764" s="147"/>
      <c r="H3764" s="147"/>
      <c r="I3764" s="147"/>
      <c r="J3764" s="147"/>
      <c r="BE3764" s="151">
        <v>3060</v>
      </c>
      <c r="BF3764" s="164">
        <f t="shared" si="1167"/>
        <v>19.577599999998888</v>
      </c>
      <c r="BG3764" s="177">
        <f t="shared" si="1168"/>
        <v>6.5580953171969691E-3</v>
      </c>
      <c r="BH3764" s="178">
        <f t="shared" si="1169"/>
        <v>1.6168073016682542E-5</v>
      </c>
      <c r="BI3764" s="179">
        <f t="shared" si="1170"/>
        <v>1.6168073016682542E-5</v>
      </c>
      <c r="BJ3764" s="179" t="str">
        <f t="shared" si="1166"/>
        <v/>
      </c>
    </row>
    <row r="3765" spans="2:62" ht="20.100000000000001" customHeight="1" x14ac:dyDescent="0.25">
      <c r="B3765" s="147"/>
      <c r="C3765" s="147"/>
      <c r="D3765" s="147"/>
      <c r="E3765" s="147"/>
      <c r="F3765" s="147"/>
      <c r="G3765" s="147"/>
      <c r="H3765" s="147"/>
      <c r="I3765" s="147"/>
      <c r="J3765" s="147"/>
      <c r="BE3765" s="151">
        <v>3061</v>
      </c>
      <c r="BF3765" s="164">
        <f t="shared" si="1167"/>
        <v>19.583999999998888</v>
      </c>
      <c r="BG3765" s="177">
        <f t="shared" si="1168"/>
        <v>6.5419272441802866E-3</v>
      </c>
      <c r="BH3765" s="178">
        <f t="shared" si="1169"/>
        <v>1.612959026464373E-5</v>
      </c>
      <c r="BI3765" s="179">
        <f t="shared" si="1170"/>
        <v>1.612959026464373E-5</v>
      </c>
      <c r="BJ3765" s="179" t="str">
        <f t="shared" si="1166"/>
        <v/>
      </c>
    </row>
    <row r="3766" spans="2:62" ht="20.100000000000001" customHeight="1" x14ac:dyDescent="0.25">
      <c r="B3766" s="147"/>
      <c r="C3766" s="147"/>
      <c r="D3766" s="147"/>
      <c r="E3766" s="147"/>
      <c r="F3766" s="147"/>
      <c r="G3766" s="147"/>
      <c r="H3766" s="147"/>
      <c r="I3766" s="147"/>
      <c r="J3766" s="147"/>
      <c r="BE3766" s="151">
        <v>3062</v>
      </c>
      <c r="BF3766" s="164">
        <f t="shared" si="1167"/>
        <v>19.590399999998887</v>
      </c>
      <c r="BG3766" s="177">
        <f t="shared" si="1168"/>
        <v>6.5257976539156428E-3</v>
      </c>
      <c r="BH3766" s="178">
        <f t="shared" si="1169"/>
        <v>1.609119481325947E-5</v>
      </c>
      <c r="BI3766" s="179">
        <f t="shared" si="1170"/>
        <v>1.609119481325947E-5</v>
      </c>
      <c r="BJ3766" s="179" t="str">
        <f t="shared" si="1166"/>
        <v/>
      </c>
    </row>
    <row r="3767" spans="2:62" ht="20.100000000000001" customHeight="1" x14ac:dyDescent="0.25">
      <c r="B3767" s="147"/>
      <c r="C3767" s="147"/>
      <c r="D3767" s="147"/>
      <c r="E3767" s="147"/>
      <c r="F3767" s="147"/>
      <c r="G3767" s="147"/>
      <c r="H3767" s="147"/>
      <c r="I3767" s="147"/>
      <c r="J3767" s="147"/>
      <c r="BE3767" s="151">
        <v>3063</v>
      </c>
      <c r="BF3767" s="164">
        <f t="shared" si="1167"/>
        <v>19.596799999998886</v>
      </c>
      <c r="BG3767" s="177">
        <f t="shared" si="1168"/>
        <v>6.5097064591023834E-3</v>
      </c>
      <c r="BH3767" s="178">
        <f t="shared" si="1169"/>
        <v>1.6052886477995951E-5</v>
      </c>
      <c r="BI3767" s="179">
        <f t="shared" si="1170"/>
        <v>1.6052886477995951E-5</v>
      </c>
      <c r="BJ3767" s="179" t="str">
        <f t="shared" si="1166"/>
        <v/>
      </c>
    </row>
    <row r="3768" spans="2:62" ht="20.100000000000001" customHeight="1" x14ac:dyDescent="0.25">
      <c r="B3768" s="147"/>
      <c r="C3768" s="147"/>
      <c r="D3768" s="147"/>
      <c r="E3768" s="147"/>
      <c r="F3768" s="147"/>
      <c r="G3768" s="147"/>
      <c r="H3768" s="147"/>
      <c r="I3768" s="147"/>
      <c r="J3768" s="147"/>
      <c r="BE3768" s="151">
        <v>3064</v>
      </c>
      <c r="BF3768" s="164">
        <f t="shared" si="1167"/>
        <v>19.603199999998886</v>
      </c>
      <c r="BG3768" s="177">
        <f t="shared" si="1168"/>
        <v>6.4936535726243874E-3</v>
      </c>
      <c r="BH3768" s="178">
        <f t="shared" si="1169"/>
        <v>1.601466507463508E-5</v>
      </c>
      <c r="BI3768" s="179">
        <f t="shared" si="1170"/>
        <v>1.601466507463508E-5</v>
      </c>
      <c r="BJ3768" s="179" t="str">
        <f t="shared" si="1166"/>
        <v/>
      </c>
    </row>
    <row r="3769" spans="2:62" ht="20.100000000000001" customHeight="1" x14ac:dyDescent="0.25">
      <c r="B3769" s="147"/>
      <c r="C3769" s="147"/>
      <c r="D3769" s="147"/>
      <c r="E3769" s="147"/>
      <c r="F3769" s="147"/>
      <c r="G3769" s="147"/>
      <c r="H3769" s="147"/>
      <c r="I3769" s="147"/>
      <c r="J3769" s="147"/>
      <c r="BE3769" s="151">
        <v>3065</v>
      </c>
      <c r="BF3769" s="164">
        <f t="shared" si="1167"/>
        <v>19.609599999998885</v>
      </c>
      <c r="BG3769" s="177">
        <f t="shared" si="1168"/>
        <v>6.4776389075497523E-3</v>
      </c>
      <c r="BH3769" s="178">
        <f t="shared" si="1169"/>
        <v>1.5976530419364691E-5</v>
      </c>
      <c r="BI3769" s="179">
        <f t="shared" si="1170"/>
        <v>1.5976530419364691E-5</v>
      </c>
      <c r="BJ3769" s="179" t="str">
        <f t="shared" si="1166"/>
        <v/>
      </c>
    </row>
    <row r="3770" spans="2:62" ht="20.100000000000001" customHeight="1" x14ac:dyDescent="0.25">
      <c r="B3770" s="147"/>
      <c r="C3770" s="147"/>
      <c r="D3770" s="147"/>
      <c r="E3770" s="147"/>
      <c r="F3770" s="147"/>
      <c r="G3770" s="147"/>
      <c r="H3770" s="147"/>
      <c r="I3770" s="147"/>
      <c r="J3770" s="147"/>
      <c r="BE3770" s="151">
        <v>3066</v>
      </c>
      <c r="BF3770" s="164">
        <f t="shared" si="1167"/>
        <v>19.615999999998884</v>
      </c>
      <c r="BG3770" s="177">
        <f t="shared" si="1168"/>
        <v>6.4616623771303876E-3</v>
      </c>
      <c r="BH3770" s="178">
        <f t="shared" si="1169"/>
        <v>1.5938482328651041E-5</v>
      </c>
      <c r="BI3770" s="179">
        <f t="shared" si="1170"/>
        <v>1.5938482328651041E-5</v>
      </c>
      <c r="BJ3770" s="179" t="str">
        <f t="shared" si="1166"/>
        <v/>
      </c>
    </row>
    <row r="3771" spans="2:62" ht="20.100000000000001" customHeight="1" x14ac:dyDescent="0.25">
      <c r="B3771" s="147"/>
      <c r="C3771" s="147"/>
      <c r="D3771" s="147"/>
      <c r="E3771" s="147"/>
      <c r="F3771" s="147"/>
      <c r="G3771" s="147"/>
      <c r="H3771" s="147"/>
      <c r="I3771" s="147"/>
      <c r="J3771" s="147"/>
      <c r="BE3771" s="151">
        <v>3067</v>
      </c>
      <c r="BF3771" s="164">
        <f t="shared" si="1167"/>
        <v>19.622399999998883</v>
      </c>
      <c r="BG3771" s="177">
        <f t="shared" si="1168"/>
        <v>6.4457238948017366E-3</v>
      </c>
      <c r="BH3771" s="178">
        <f t="shared" si="1169"/>
        <v>1.5900520619342023E-5</v>
      </c>
      <c r="BI3771" s="179">
        <f t="shared" si="1170"/>
        <v>1.5900520619342023E-5</v>
      </c>
      <c r="BJ3771" s="179" t="str">
        <f t="shared" si="1166"/>
        <v/>
      </c>
    </row>
    <row r="3772" spans="2:62" ht="20.100000000000001" customHeight="1" x14ac:dyDescent="0.25">
      <c r="B3772" s="147"/>
      <c r="C3772" s="147"/>
      <c r="D3772" s="147"/>
      <c r="E3772" s="147"/>
      <c r="F3772" s="147"/>
      <c r="G3772" s="147"/>
      <c r="H3772" s="147"/>
      <c r="I3772" s="147"/>
      <c r="J3772" s="147"/>
      <c r="BE3772" s="151">
        <v>3068</v>
      </c>
      <c r="BF3772" s="164">
        <f t="shared" si="1167"/>
        <v>19.628799999998883</v>
      </c>
      <c r="BG3772" s="177">
        <f t="shared" si="1168"/>
        <v>6.4298233741823946E-3</v>
      </c>
      <c r="BH3772" s="178">
        <f t="shared" si="1169"/>
        <v>1.5862645108621204E-5</v>
      </c>
      <c r="BI3772" s="179">
        <f t="shared" si="1170"/>
        <v>1.5862645108621204E-5</v>
      </c>
      <c r="BJ3772" s="179" t="str">
        <f t="shared" si="1166"/>
        <v/>
      </c>
    </row>
    <row r="3773" spans="2:62" ht="20.100000000000001" customHeight="1" x14ac:dyDescent="0.25">
      <c r="B3773" s="147"/>
      <c r="C3773" s="147"/>
      <c r="D3773" s="147"/>
      <c r="E3773" s="147"/>
      <c r="F3773" s="147"/>
      <c r="G3773" s="147"/>
      <c r="H3773" s="147"/>
      <c r="I3773" s="147"/>
      <c r="J3773" s="147"/>
      <c r="BE3773" s="151">
        <v>3069</v>
      </c>
      <c r="BF3773" s="164">
        <f t="shared" si="1167"/>
        <v>19.635199999998882</v>
      </c>
      <c r="BG3773" s="177">
        <f t="shared" si="1168"/>
        <v>6.4139607290737734E-3</v>
      </c>
      <c r="BH3773" s="178">
        <f t="shared" si="1169"/>
        <v>1.5824855614031234E-5</v>
      </c>
      <c r="BI3773" s="179">
        <f t="shared" si="1170"/>
        <v>1.5824855614031234E-5</v>
      </c>
      <c r="BJ3773" s="179" t="str">
        <f t="shared" si="1166"/>
        <v/>
      </c>
    </row>
    <row r="3774" spans="2:62" ht="20.100000000000001" customHeight="1" x14ac:dyDescent="0.25">
      <c r="B3774" s="147"/>
      <c r="C3774" s="147"/>
      <c r="D3774" s="147"/>
      <c r="E3774" s="147"/>
      <c r="F3774" s="147"/>
      <c r="G3774" s="147"/>
      <c r="H3774" s="147"/>
      <c r="I3774" s="147"/>
      <c r="J3774" s="147"/>
      <c r="BE3774" s="151">
        <v>3070</v>
      </c>
      <c r="BF3774" s="164">
        <f t="shared" si="1167"/>
        <v>19.641599999998881</v>
      </c>
      <c r="BG3774" s="177">
        <f t="shared" si="1168"/>
        <v>6.3981358734597421E-3</v>
      </c>
      <c r="BH3774" s="178">
        <f t="shared" si="1169"/>
        <v>1.5787151953425282E-5</v>
      </c>
      <c r="BI3774" s="179">
        <f t="shared" si="1170"/>
        <v>1.5787151953425282E-5</v>
      </c>
      <c r="BJ3774" s="179" t="str">
        <f t="shared" si="1166"/>
        <v/>
      </c>
    </row>
    <row r="3775" spans="2:62" ht="20.100000000000001" customHeight="1" x14ac:dyDescent="0.25">
      <c r="B3775" s="147"/>
      <c r="C3775" s="147"/>
      <c r="D3775" s="147"/>
      <c r="E3775" s="147"/>
      <c r="F3775" s="147"/>
      <c r="G3775" s="147"/>
      <c r="H3775" s="147"/>
      <c r="I3775" s="147"/>
      <c r="J3775" s="147"/>
      <c r="BE3775" s="151">
        <v>3071</v>
      </c>
      <c r="BF3775" s="164">
        <f t="shared" si="1167"/>
        <v>19.647999999998881</v>
      </c>
      <c r="BG3775" s="177">
        <f t="shared" si="1168"/>
        <v>6.3823487215063169E-3</v>
      </c>
      <c r="BH3775" s="178">
        <f t="shared" si="1169"/>
        <v>1.5749533945055502E-5</v>
      </c>
      <c r="BI3775" s="179">
        <f t="shared" si="1170"/>
        <v>1.5749533945055502E-5</v>
      </c>
      <c r="BJ3775" s="179" t="str">
        <f t="shared" si="1166"/>
        <v/>
      </c>
    </row>
    <row r="3776" spans="2:62" ht="20.100000000000001" customHeight="1" x14ac:dyDescent="0.25">
      <c r="B3776" s="147"/>
      <c r="C3776" s="147"/>
      <c r="D3776" s="147"/>
      <c r="E3776" s="147"/>
      <c r="F3776" s="147"/>
      <c r="G3776" s="147"/>
      <c r="H3776" s="147"/>
      <c r="I3776" s="147"/>
      <c r="J3776" s="147"/>
      <c r="BE3776" s="151">
        <v>3072</v>
      </c>
      <c r="BF3776" s="164">
        <f t="shared" si="1167"/>
        <v>19.65439999999888</v>
      </c>
      <c r="BG3776" s="177">
        <f t="shared" si="1168"/>
        <v>6.3665991875612614E-3</v>
      </c>
      <c r="BH3776" s="178">
        <f t="shared" si="1169"/>
        <v>1.5712001407437726E-5</v>
      </c>
      <c r="BI3776" s="179">
        <f t="shared" si="1170"/>
        <v>1.5712001407437726E-5</v>
      </c>
      <c r="BJ3776" s="179" t="str">
        <f t="shared" si="1166"/>
        <v/>
      </c>
    </row>
    <row r="3777" spans="2:62" ht="20.100000000000001" customHeight="1" x14ac:dyDescent="0.25">
      <c r="B3777" s="147"/>
      <c r="C3777" s="147"/>
      <c r="D3777" s="147"/>
      <c r="E3777" s="147"/>
      <c r="F3777" s="147"/>
      <c r="G3777" s="147"/>
      <c r="H3777" s="147"/>
      <c r="I3777" s="147"/>
      <c r="J3777" s="147"/>
      <c r="BE3777" s="151">
        <v>3073</v>
      </c>
      <c r="BF3777" s="164">
        <f t="shared" si="1167"/>
        <v>19.660799999998879</v>
      </c>
      <c r="BG3777" s="177">
        <f t="shared" si="1168"/>
        <v>6.3508871861538236E-3</v>
      </c>
      <c r="BH3777" s="178">
        <f t="shared" si="1169"/>
        <v>1.567455415951019E-5</v>
      </c>
      <c r="BI3777" s="179">
        <f t="shared" si="1170"/>
        <v>1.567455415951019E-5</v>
      </c>
      <c r="BJ3777" s="179" t="str">
        <f t="shared" ref="BJ3777:BJ3840" si="1171">IF($BG3777&lt;(1-$BC$717),$BH3777,"")</f>
        <v/>
      </c>
    </row>
    <row r="3778" spans="2:62" ht="20.100000000000001" customHeight="1" x14ac:dyDescent="0.25">
      <c r="B3778" s="147"/>
      <c r="C3778" s="147"/>
      <c r="D3778" s="147"/>
      <c r="E3778" s="147"/>
      <c r="F3778" s="147"/>
      <c r="G3778" s="147"/>
      <c r="H3778" s="147"/>
      <c r="I3778" s="147"/>
      <c r="J3778" s="147"/>
      <c r="BE3778" s="151">
        <v>3074</v>
      </c>
      <c r="BF3778" s="164">
        <f t="shared" ref="BF3778:BF3841" si="1172">BF3777+$BI$702</f>
        <v>19.667199999998878</v>
      </c>
      <c r="BG3778" s="177">
        <f t="shared" ref="BG3778:BG3841" si="1173">_xlfn.CHISQ.DIST.RT(BF3778,7)</f>
        <v>6.3352126319943134E-3</v>
      </c>
      <c r="BH3778" s="178">
        <f t="shared" ref="BH3778:BH3841" si="1174">BG3778-BG3779</f>
        <v>1.5637192020495627E-5</v>
      </c>
      <c r="BI3778" s="179">
        <f t="shared" ref="BI3778:BI3841" si="1175">IF(BG3778&lt;(1-$BC$709),BH3778,"")</f>
        <v>1.5637192020495627E-5</v>
      </c>
      <c r="BJ3778" s="179" t="str">
        <f t="shared" si="1171"/>
        <v/>
      </c>
    </row>
    <row r="3779" spans="2:62" ht="20.100000000000001" customHeight="1" x14ac:dyDescent="0.25">
      <c r="B3779" s="147"/>
      <c r="C3779" s="147"/>
      <c r="D3779" s="147"/>
      <c r="E3779" s="147"/>
      <c r="F3779" s="147"/>
      <c r="G3779" s="147"/>
      <c r="H3779" s="147"/>
      <c r="I3779" s="147"/>
      <c r="J3779" s="147"/>
      <c r="BE3779" s="151">
        <v>3075</v>
      </c>
      <c r="BF3779" s="164">
        <f t="shared" si="1172"/>
        <v>19.673599999998878</v>
      </c>
      <c r="BG3779" s="177">
        <f t="shared" si="1173"/>
        <v>6.3195754399738178E-3</v>
      </c>
      <c r="BH3779" s="178">
        <f t="shared" si="1174"/>
        <v>1.5599914809993204E-5</v>
      </c>
      <c r="BI3779" s="179">
        <f t="shared" si="1175"/>
        <v>1.5599914809993204E-5</v>
      </c>
      <c r="BJ3779" s="179" t="str">
        <f t="shared" si="1171"/>
        <v/>
      </c>
    </row>
    <row r="3780" spans="2:62" ht="20.100000000000001" customHeight="1" x14ac:dyDescent="0.25">
      <c r="B3780" s="147"/>
      <c r="C3780" s="147"/>
      <c r="D3780" s="147"/>
      <c r="E3780" s="147"/>
      <c r="F3780" s="147"/>
      <c r="G3780" s="147"/>
      <c r="H3780" s="147"/>
      <c r="I3780" s="147"/>
      <c r="J3780" s="147"/>
      <c r="BE3780" s="151">
        <v>3076</v>
      </c>
      <c r="BF3780" s="164">
        <f t="shared" si="1172"/>
        <v>19.679999999998877</v>
      </c>
      <c r="BG3780" s="177">
        <f t="shared" si="1173"/>
        <v>6.3039755251638246E-3</v>
      </c>
      <c r="BH3780" s="178">
        <f t="shared" si="1174"/>
        <v>1.5562722347930817E-5</v>
      </c>
      <c r="BI3780" s="179">
        <f t="shared" si="1175"/>
        <v>1.5562722347930817E-5</v>
      </c>
      <c r="BJ3780" s="179" t="str">
        <f t="shared" si="1171"/>
        <v/>
      </c>
    </row>
    <row r="3781" spans="2:62" ht="20.100000000000001" customHeight="1" x14ac:dyDescent="0.25">
      <c r="B3781" s="147"/>
      <c r="C3781" s="147"/>
      <c r="D3781" s="147"/>
      <c r="E3781" s="147"/>
      <c r="F3781" s="147"/>
      <c r="G3781" s="147"/>
      <c r="H3781" s="147"/>
      <c r="I3781" s="147"/>
      <c r="J3781" s="147"/>
      <c r="BE3781" s="151">
        <v>3077</v>
      </c>
      <c r="BF3781" s="164">
        <f t="shared" si="1172"/>
        <v>19.686399999998876</v>
      </c>
      <c r="BG3781" s="177">
        <f t="shared" si="1173"/>
        <v>6.2884128028158938E-3</v>
      </c>
      <c r="BH3781" s="178">
        <f t="shared" si="1174"/>
        <v>1.5525614454557288E-5</v>
      </c>
      <c r="BI3781" s="179">
        <f t="shared" si="1175"/>
        <v>1.5525614454557288E-5</v>
      </c>
      <c r="BJ3781" s="179" t="str">
        <f t="shared" si="1171"/>
        <v/>
      </c>
    </row>
    <row r="3782" spans="2:62" ht="20.100000000000001" customHeight="1" x14ac:dyDescent="0.25">
      <c r="B3782" s="147"/>
      <c r="C3782" s="147"/>
      <c r="D3782" s="147"/>
      <c r="E3782" s="147"/>
      <c r="F3782" s="147"/>
      <c r="G3782" s="147"/>
      <c r="H3782" s="147"/>
      <c r="I3782" s="147"/>
      <c r="J3782" s="147"/>
      <c r="BE3782" s="151">
        <v>3078</v>
      </c>
      <c r="BF3782" s="164">
        <f t="shared" si="1172"/>
        <v>19.692799999998876</v>
      </c>
      <c r="BG3782" s="177">
        <f t="shared" si="1173"/>
        <v>6.2728871883613365E-3</v>
      </c>
      <c r="BH3782" s="178">
        <f t="shared" si="1174"/>
        <v>1.5488590950503076E-5</v>
      </c>
      <c r="BI3782" s="179">
        <f t="shared" si="1175"/>
        <v>1.5488590950503076E-5</v>
      </c>
      <c r="BJ3782" s="179" t="str">
        <f t="shared" si="1171"/>
        <v/>
      </c>
    </row>
    <row r="3783" spans="2:62" ht="20.100000000000001" customHeight="1" x14ac:dyDescent="0.25">
      <c r="B3783" s="147"/>
      <c r="C3783" s="147"/>
      <c r="D3783" s="147"/>
      <c r="E3783" s="147"/>
      <c r="F3783" s="147"/>
      <c r="G3783" s="147"/>
      <c r="H3783" s="147"/>
      <c r="I3783" s="147"/>
      <c r="J3783" s="147"/>
      <c r="BE3783" s="151">
        <v>3079</v>
      </c>
      <c r="BF3783" s="164">
        <f t="shared" si="1172"/>
        <v>19.699199999998875</v>
      </c>
      <c r="BG3783" s="177">
        <f t="shared" si="1173"/>
        <v>6.2573985974108334E-3</v>
      </c>
      <c r="BH3783" s="178">
        <f t="shared" si="1174"/>
        <v>1.5451651656703085E-5</v>
      </c>
      <c r="BI3783" s="179">
        <f t="shared" si="1175"/>
        <v>1.5451651656703085E-5</v>
      </c>
      <c r="BJ3783" s="179" t="str">
        <f t="shared" si="1171"/>
        <v/>
      </c>
    </row>
    <row r="3784" spans="2:62" ht="20.100000000000001" customHeight="1" x14ac:dyDescent="0.25">
      <c r="B3784" s="147"/>
      <c r="C3784" s="147"/>
      <c r="D3784" s="147"/>
      <c r="E3784" s="147"/>
      <c r="F3784" s="147"/>
      <c r="G3784" s="147"/>
      <c r="H3784" s="147"/>
      <c r="I3784" s="147"/>
      <c r="J3784" s="147"/>
      <c r="BE3784" s="151">
        <v>3080</v>
      </c>
      <c r="BF3784" s="164">
        <f t="shared" si="1172"/>
        <v>19.705599999998874</v>
      </c>
      <c r="BG3784" s="177">
        <f t="shared" si="1173"/>
        <v>6.2419469457541303E-3</v>
      </c>
      <c r="BH3784" s="178">
        <f t="shared" si="1174"/>
        <v>1.5414796394426153E-5</v>
      </c>
      <c r="BI3784" s="179">
        <f t="shared" si="1175"/>
        <v>1.5414796394426153E-5</v>
      </c>
      <c r="BJ3784" s="179" t="str">
        <f t="shared" si="1171"/>
        <v/>
      </c>
    </row>
    <row r="3785" spans="2:62" ht="20.100000000000001" customHeight="1" x14ac:dyDescent="0.25">
      <c r="B3785" s="147"/>
      <c r="C3785" s="147"/>
      <c r="D3785" s="147"/>
      <c r="E3785" s="147"/>
      <c r="F3785" s="147"/>
      <c r="G3785" s="147"/>
      <c r="H3785" s="147"/>
      <c r="I3785" s="147"/>
      <c r="J3785" s="147"/>
      <c r="BE3785" s="151">
        <v>3081</v>
      </c>
      <c r="BF3785" s="164">
        <f t="shared" si="1172"/>
        <v>19.711999999998874</v>
      </c>
      <c r="BG3785" s="177">
        <f t="shared" si="1173"/>
        <v>6.2265321493597042E-3</v>
      </c>
      <c r="BH3785" s="178">
        <f t="shared" si="1174"/>
        <v>1.5378024985328829E-5</v>
      </c>
      <c r="BI3785" s="179">
        <f t="shared" si="1175"/>
        <v>1.5378024985328829E-5</v>
      </c>
      <c r="BJ3785" s="179" t="str">
        <f t="shared" si="1171"/>
        <v/>
      </c>
    </row>
    <row r="3786" spans="2:62" ht="20.100000000000001" customHeight="1" x14ac:dyDescent="0.25">
      <c r="B3786" s="147"/>
      <c r="C3786" s="147"/>
      <c r="D3786" s="147"/>
      <c r="E3786" s="147"/>
      <c r="F3786" s="147"/>
      <c r="G3786" s="147"/>
      <c r="H3786" s="147"/>
      <c r="I3786" s="147"/>
      <c r="J3786" s="147"/>
      <c r="BE3786" s="151">
        <v>3082</v>
      </c>
      <c r="BF3786" s="164">
        <f t="shared" si="1172"/>
        <v>19.718399999998873</v>
      </c>
      <c r="BG3786" s="177">
        <f t="shared" si="1173"/>
        <v>6.2111541243743754E-3</v>
      </c>
      <c r="BH3786" s="178">
        <f t="shared" si="1174"/>
        <v>1.5341337251346086E-5</v>
      </c>
      <c r="BI3786" s="179">
        <f t="shared" si="1175"/>
        <v>1.5341337251346086E-5</v>
      </c>
      <c r="BJ3786" s="179" t="str">
        <f t="shared" si="1171"/>
        <v/>
      </c>
    </row>
    <row r="3787" spans="2:62" ht="20.100000000000001" customHeight="1" x14ac:dyDescent="0.25">
      <c r="B3787" s="147"/>
      <c r="C3787" s="147"/>
      <c r="D3787" s="147"/>
      <c r="E3787" s="147"/>
      <c r="F3787" s="147"/>
      <c r="G3787" s="147"/>
      <c r="H3787" s="147"/>
      <c r="I3787" s="147"/>
      <c r="J3787" s="147"/>
      <c r="BE3787" s="151">
        <v>3083</v>
      </c>
      <c r="BF3787" s="164">
        <f t="shared" si="1172"/>
        <v>19.724799999998872</v>
      </c>
      <c r="BG3787" s="177">
        <f t="shared" si="1173"/>
        <v>6.1958127871230293E-3</v>
      </c>
      <c r="BH3787" s="178">
        <f t="shared" si="1174"/>
        <v>1.5304733014795402E-5</v>
      </c>
      <c r="BI3787" s="179">
        <f t="shared" si="1175"/>
        <v>1.5304733014795402E-5</v>
      </c>
      <c r="BJ3787" s="179" t="str">
        <f t="shared" si="1171"/>
        <v/>
      </c>
    </row>
    <row r="3788" spans="2:62" ht="20.100000000000001" customHeight="1" x14ac:dyDescent="0.25">
      <c r="B3788" s="147"/>
      <c r="C3788" s="147"/>
      <c r="D3788" s="147"/>
      <c r="E3788" s="147"/>
      <c r="F3788" s="147"/>
      <c r="G3788" s="147"/>
      <c r="H3788" s="147"/>
      <c r="I3788" s="147"/>
      <c r="J3788" s="147"/>
      <c r="BE3788" s="151">
        <v>3084</v>
      </c>
      <c r="BF3788" s="164">
        <f t="shared" si="1172"/>
        <v>19.731199999998871</v>
      </c>
      <c r="BG3788" s="177">
        <f t="shared" si="1173"/>
        <v>6.1805080541082339E-3</v>
      </c>
      <c r="BH3788" s="178">
        <f t="shared" si="1174"/>
        <v>1.5268212098290025E-5</v>
      </c>
      <c r="BI3788" s="179">
        <f t="shared" si="1175"/>
        <v>1.5268212098290025E-5</v>
      </c>
      <c r="BJ3788" s="179" t="str">
        <f t="shared" si="1171"/>
        <v/>
      </c>
    </row>
    <row r="3789" spans="2:62" ht="20.100000000000001" customHeight="1" x14ac:dyDescent="0.25">
      <c r="B3789" s="147"/>
      <c r="C3789" s="147"/>
      <c r="D3789" s="147"/>
      <c r="E3789" s="147"/>
      <c r="F3789" s="147"/>
      <c r="G3789" s="147"/>
      <c r="H3789" s="147"/>
      <c r="I3789" s="147"/>
      <c r="J3789" s="147"/>
      <c r="BE3789" s="151">
        <v>3085</v>
      </c>
      <c r="BF3789" s="164">
        <f t="shared" si="1172"/>
        <v>19.737599999998871</v>
      </c>
      <c r="BG3789" s="177">
        <f t="shared" si="1173"/>
        <v>6.1652398420099438E-3</v>
      </c>
      <c r="BH3789" s="178">
        <f t="shared" si="1174"/>
        <v>1.5231774324823977E-5</v>
      </c>
      <c r="BI3789" s="179">
        <f t="shared" si="1175"/>
        <v>1.5231774324823977E-5</v>
      </c>
      <c r="BJ3789" s="179" t="str">
        <f t="shared" si="1171"/>
        <v/>
      </c>
    </row>
    <row r="3790" spans="2:62" ht="20.100000000000001" customHeight="1" x14ac:dyDescent="0.25">
      <c r="B3790" s="147"/>
      <c r="C3790" s="147"/>
      <c r="D3790" s="147"/>
      <c r="E3790" s="147"/>
      <c r="F3790" s="147"/>
      <c r="G3790" s="147"/>
      <c r="H3790" s="147"/>
      <c r="I3790" s="147"/>
      <c r="J3790" s="147"/>
      <c r="BE3790" s="151">
        <v>3086</v>
      </c>
      <c r="BF3790" s="164">
        <f t="shared" si="1172"/>
        <v>19.74399999999887</v>
      </c>
      <c r="BG3790" s="177">
        <f t="shared" si="1173"/>
        <v>6.1500080676851199E-3</v>
      </c>
      <c r="BH3790" s="178">
        <f t="shared" si="1174"/>
        <v>1.5195419517687048E-5</v>
      </c>
      <c r="BI3790" s="179">
        <f t="shared" si="1175"/>
        <v>1.5195419517687048E-5</v>
      </c>
      <c r="BJ3790" s="179" t="str">
        <f t="shared" si="1171"/>
        <v/>
      </c>
    </row>
    <row r="3791" spans="2:62" ht="20.100000000000001" customHeight="1" x14ac:dyDescent="0.25">
      <c r="B3791" s="147"/>
      <c r="C3791" s="147"/>
      <c r="D3791" s="147"/>
      <c r="E3791" s="147"/>
      <c r="F3791" s="147"/>
      <c r="G3791" s="147"/>
      <c r="H3791" s="147"/>
      <c r="I3791" s="147"/>
      <c r="J3791" s="147"/>
      <c r="BE3791" s="151">
        <v>3087</v>
      </c>
      <c r="BF3791" s="164">
        <f t="shared" si="1172"/>
        <v>19.750399999998869</v>
      </c>
      <c r="BG3791" s="177">
        <f t="shared" si="1173"/>
        <v>6.1348126481674328E-3</v>
      </c>
      <c r="BH3791" s="178">
        <f t="shared" si="1174"/>
        <v>1.5159147500522913E-5</v>
      </c>
      <c r="BI3791" s="179">
        <f t="shared" si="1175"/>
        <v>1.5159147500522913E-5</v>
      </c>
      <c r="BJ3791" s="179" t="str">
        <f t="shared" si="1171"/>
        <v/>
      </c>
    </row>
    <row r="3792" spans="2:62" ht="20.100000000000001" customHeight="1" x14ac:dyDescent="0.25">
      <c r="B3792" s="147"/>
      <c r="C3792" s="147"/>
      <c r="D3792" s="147"/>
      <c r="E3792" s="147"/>
      <c r="F3792" s="147"/>
      <c r="G3792" s="147"/>
      <c r="H3792" s="147"/>
      <c r="I3792" s="147"/>
      <c r="J3792" s="147"/>
      <c r="BE3792" s="151">
        <v>3088</v>
      </c>
      <c r="BF3792" s="164">
        <f t="shared" si="1172"/>
        <v>19.756799999998869</v>
      </c>
      <c r="BG3792" s="177">
        <f t="shared" si="1173"/>
        <v>6.1196535006669099E-3</v>
      </c>
      <c r="BH3792" s="178">
        <f t="shared" si="1174"/>
        <v>1.5122958097332599E-5</v>
      </c>
      <c r="BI3792" s="179">
        <f t="shared" si="1175"/>
        <v>1.5122958097332599E-5</v>
      </c>
      <c r="BJ3792" s="179" t="str">
        <f t="shared" si="1171"/>
        <v/>
      </c>
    </row>
    <row r="3793" spans="2:62" ht="20.100000000000001" customHeight="1" x14ac:dyDescent="0.25">
      <c r="B3793" s="147"/>
      <c r="C3793" s="147"/>
      <c r="D3793" s="147"/>
      <c r="E3793" s="147"/>
      <c r="F3793" s="147"/>
      <c r="G3793" s="147"/>
      <c r="H3793" s="147"/>
      <c r="I3793" s="147"/>
      <c r="J3793" s="147"/>
      <c r="BE3793" s="151">
        <v>3089</v>
      </c>
      <c r="BF3793" s="164">
        <f t="shared" si="1172"/>
        <v>19.763199999998868</v>
      </c>
      <c r="BG3793" s="177">
        <f t="shared" si="1173"/>
        <v>6.1045305425695773E-3</v>
      </c>
      <c r="BH3793" s="178">
        <f t="shared" si="1174"/>
        <v>1.5086851132392956E-5</v>
      </c>
      <c r="BI3793" s="179">
        <f t="shared" si="1175"/>
        <v>1.5086851132392956E-5</v>
      </c>
      <c r="BJ3793" s="179" t="str">
        <f t="shared" si="1171"/>
        <v/>
      </c>
    </row>
    <row r="3794" spans="2:62" ht="20.100000000000001" customHeight="1" x14ac:dyDescent="0.25">
      <c r="B3794" s="147"/>
      <c r="C3794" s="147"/>
      <c r="D3794" s="147"/>
      <c r="E3794" s="147"/>
      <c r="F3794" s="147"/>
      <c r="G3794" s="147"/>
      <c r="H3794" s="147"/>
      <c r="I3794" s="147"/>
      <c r="J3794" s="147"/>
      <c r="BE3794" s="151">
        <v>3090</v>
      </c>
      <c r="BF3794" s="164">
        <f t="shared" si="1172"/>
        <v>19.769599999998867</v>
      </c>
      <c r="BG3794" s="177">
        <f t="shared" si="1173"/>
        <v>6.0894436914371844E-3</v>
      </c>
      <c r="BH3794" s="178">
        <f t="shared" si="1174"/>
        <v>1.5050826430371145E-5</v>
      </c>
      <c r="BI3794" s="179">
        <f t="shared" si="1175"/>
        <v>1.5050826430371145E-5</v>
      </c>
      <c r="BJ3794" s="179" t="str">
        <f t="shared" si="1171"/>
        <v/>
      </c>
    </row>
    <row r="3795" spans="2:62" ht="20.100000000000001" customHeight="1" x14ac:dyDescent="0.25">
      <c r="B3795" s="147"/>
      <c r="C3795" s="147"/>
      <c r="D3795" s="147"/>
      <c r="E3795" s="147"/>
      <c r="F3795" s="147"/>
      <c r="G3795" s="147"/>
      <c r="H3795" s="147"/>
      <c r="I3795" s="147"/>
      <c r="J3795" s="147"/>
      <c r="BE3795" s="151">
        <v>3091</v>
      </c>
      <c r="BF3795" s="164">
        <f t="shared" si="1172"/>
        <v>19.775999999998866</v>
      </c>
      <c r="BG3795" s="177">
        <f t="shared" si="1173"/>
        <v>6.0743928650068132E-3</v>
      </c>
      <c r="BH3795" s="178">
        <f t="shared" si="1174"/>
        <v>1.5014883816233567E-5</v>
      </c>
      <c r="BI3795" s="179">
        <f t="shared" si="1175"/>
        <v>1.5014883816233567E-5</v>
      </c>
      <c r="BJ3795" s="179" t="str">
        <f t="shared" si="1171"/>
        <v/>
      </c>
    </row>
    <row r="3796" spans="2:62" ht="20.100000000000001" customHeight="1" x14ac:dyDescent="0.25">
      <c r="B3796" s="147"/>
      <c r="C3796" s="147"/>
      <c r="D3796" s="147"/>
      <c r="E3796" s="147"/>
      <c r="F3796" s="147"/>
      <c r="G3796" s="147"/>
      <c r="H3796" s="147"/>
      <c r="I3796" s="147"/>
      <c r="J3796" s="147"/>
      <c r="BE3796" s="151">
        <v>3092</v>
      </c>
      <c r="BF3796" s="164">
        <f t="shared" si="1172"/>
        <v>19.782399999998866</v>
      </c>
      <c r="BG3796" s="177">
        <f t="shared" si="1173"/>
        <v>6.0593779811905796E-3</v>
      </c>
      <c r="BH3796" s="178">
        <f t="shared" si="1174"/>
        <v>1.4979023115324792E-5</v>
      </c>
      <c r="BI3796" s="179">
        <f t="shared" si="1175"/>
        <v>1.4979023115324792E-5</v>
      </c>
      <c r="BJ3796" s="179" t="str">
        <f t="shared" si="1171"/>
        <v/>
      </c>
    </row>
    <row r="3797" spans="2:62" ht="20.100000000000001" customHeight="1" x14ac:dyDescent="0.25">
      <c r="B3797" s="147"/>
      <c r="C3797" s="147"/>
      <c r="D3797" s="147"/>
      <c r="E3797" s="147"/>
      <c r="F3797" s="147"/>
      <c r="G3797" s="147"/>
      <c r="H3797" s="147"/>
      <c r="I3797" s="147"/>
      <c r="J3797" s="147"/>
      <c r="BE3797" s="151">
        <v>3093</v>
      </c>
      <c r="BF3797" s="164">
        <f t="shared" si="1172"/>
        <v>19.788799999998865</v>
      </c>
      <c r="BG3797" s="177">
        <f t="shared" si="1173"/>
        <v>6.0443989580752549E-3</v>
      </c>
      <c r="BH3797" s="178">
        <f t="shared" si="1174"/>
        <v>1.4943244153228785E-5</v>
      </c>
      <c r="BI3797" s="179">
        <f t="shared" si="1175"/>
        <v>1.4943244153228785E-5</v>
      </c>
      <c r="BJ3797" s="179" t="str">
        <f t="shared" si="1171"/>
        <v/>
      </c>
    </row>
    <row r="3798" spans="2:62" ht="20.100000000000001" customHeight="1" x14ac:dyDescent="0.25">
      <c r="B3798" s="147"/>
      <c r="C3798" s="147"/>
      <c r="D3798" s="147"/>
      <c r="E3798" s="147"/>
      <c r="F3798" s="147"/>
      <c r="G3798" s="147"/>
      <c r="H3798" s="147"/>
      <c r="I3798" s="147"/>
      <c r="J3798" s="147"/>
      <c r="BE3798" s="151">
        <v>3094</v>
      </c>
      <c r="BF3798" s="164">
        <f t="shared" si="1172"/>
        <v>19.795199999998864</v>
      </c>
      <c r="BG3798" s="177">
        <f t="shared" si="1173"/>
        <v>6.0294557139220261E-3</v>
      </c>
      <c r="BH3798" s="178">
        <f t="shared" si="1174"/>
        <v>1.4907546755970127E-5</v>
      </c>
      <c r="BI3798" s="179">
        <f t="shared" si="1175"/>
        <v>1.4907546755970127E-5</v>
      </c>
      <c r="BJ3798" s="179" t="str">
        <f t="shared" si="1171"/>
        <v/>
      </c>
    </row>
    <row r="3799" spans="2:62" ht="20.100000000000001" customHeight="1" x14ac:dyDescent="0.25">
      <c r="B3799" s="147"/>
      <c r="C3799" s="147"/>
      <c r="D3799" s="147"/>
      <c r="E3799" s="147"/>
      <c r="F3799" s="147"/>
      <c r="G3799" s="147"/>
      <c r="H3799" s="147"/>
      <c r="I3799" s="147"/>
      <c r="J3799" s="147"/>
      <c r="BE3799" s="151">
        <v>3095</v>
      </c>
      <c r="BF3799" s="164">
        <f t="shared" si="1172"/>
        <v>19.801599999998864</v>
      </c>
      <c r="BG3799" s="177">
        <f t="shared" si="1173"/>
        <v>6.0145481671660559E-3</v>
      </c>
      <c r="BH3799" s="178">
        <f t="shared" si="1174"/>
        <v>1.4871930749831008E-5</v>
      </c>
      <c r="BI3799" s="179">
        <f t="shared" si="1175"/>
        <v>1.4871930749831008E-5</v>
      </c>
      <c r="BJ3799" s="179" t="str">
        <f t="shared" si="1171"/>
        <v/>
      </c>
    </row>
    <row r="3800" spans="2:62" ht="20.100000000000001" customHeight="1" x14ac:dyDescent="0.25">
      <c r="B3800" s="147"/>
      <c r="C3800" s="147"/>
      <c r="D3800" s="147"/>
      <c r="E3800" s="147"/>
      <c r="F3800" s="147"/>
      <c r="G3800" s="147"/>
      <c r="H3800" s="147"/>
      <c r="I3800" s="147"/>
      <c r="J3800" s="147"/>
      <c r="BE3800" s="151">
        <v>3096</v>
      </c>
      <c r="BF3800" s="164">
        <f t="shared" si="1172"/>
        <v>19.807999999998863</v>
      </c>
      <c r="BG3800" s="177">
        <f t="shared" si="1173"/>
        <v>5.9996762364162249E-3</v>
      </c>
      <c r="BH3800" s="178">
        <f t="shared" si="1174"/>
        <v>1.4836395961469184E-5</v>
      </c>
      <c r="BI3800" s="179">
        <f t="shared" si="1175"/>
        <v>1.4836395961469184E-5</v>
      </c>
      <c r="BJ3800" s="179" t="str">
        <f t="shared" si="1171"/>
        <v/>
      </c>
    </row>
    <row r="3801" spans="2:62" ht="20.100000000000001" customHeight="1" x14ac:dyDescent="0.25">
      <c r="B3801" s="147"/>
      <c r="C3801" s="147"/>
      <c r="D3801" s="147"/>
      <c r="E3801" s="147"/>
      <c r="F3801" s="147"/>
      <c r="G3801" s="147"/>
      <c r="H3801" s="147"/>
      <c r="I3801" s="147"/>
      <c r="J3801" s="147"/>
      <c r="BE3801" s="151">
        <v>3097</v>
      </c>
      <c r="BF3801" s="164">
        <f t="shared" si="1172"/>
        <v>19.814399999998862</v>
      </c>
      <c r="BG3801" s="177">
        <f t="shared" si="1173"/>
        <v>5.9848398404547557E-3</v>
      </c>
      <c r="BH3801" s="178">
        <f t="shared" si="1174"/>
        <v>1.4800942217841652E-5</v>
      </c>
      <c r="BI3801" s="179">
        <f t="shared" si="1175"/>
        <v>1.4800942217841652E-5</v>
      </c>
      <c r="BJ3801" s="179" t="str">
        <f t="shared" si="1171"/>
        <v/>
      </c>
    </row>
    <row r="3802" spans="2:62" ht="20.100000000000001" customHeight="1" x14ac:dyDescent="0.25">
      <c r="B3802" s="147"/>
      <c r="C3802" s="147"/>
      <c r="D3802" s="147"/>
      <c r="E3802" s="147"/>
      <c r="F3802" s="147"/>
      <c r="G3802" s="147"/>
      <c r="H3802" s="147"/>
      <c r="I3802" s="147"/>
      <c r="J3802" s="147"/>
      <c r="BE3802" s="151">
        <v>3098</v>
      </c>
      <c r="BF3802" s="164">
        <f t="shared" si="1172"/>
        <v>19.820799999998862</v>
      </c>
      <c r="BG3802" s="177">
        <f t="shared" si="1173"/>
        <v>5.9700388982369141E-3</v>
      </c>
      <c r="BH3802" s="178">
        <f t="shared" si="1174"/>
        <v>1.4765569346235873E-5</v>
      </c>
      <c r="BI3802" s="179">
        <f t="shared" si="1175"/>
        <v>1.4765569346235873E-5</v>
      </c>
      <c r="BJ3802" s="179" t="str">
        <f t="shared" si="1171"/>
        <v/>
      </c>
    </row>
    <row r="3803" spans="2:62" ht="20.100000000000001" customHeight="1" x14ac:dyDescent="0.25">
      <c r="B3803" s="147"/>
      <c r="C3803" s="147"/>
      <c r="D3803" s="147"/>
      <c r="E3803" s="147"/>
      <c r="F3803" s="147"/>
      <c r="G3803" s="147"/>
      <c r="H3803" s="147"/>
      <c r="I3803" s="147"/>
      <c r="J3803" s="147"/>
      <c r="BE3803" s="151">
        <v>3099</v>
      </c>
      <c r="BF3803" s="164">
        <f t="shared" si="1172"/>
        <v>19.827199999998861</v>
      </c>
      <c r="BG3803" s="177">
        <f t="shared" si="1173"/>
        <v>5.9552733288906782E-3</v>
      </c>
      <c r="BH3803" s="178">
        <f t="shared" si="1174"/>
        <v>1.4730277174277578E-5</v>
      </c>
      <c r="BI3803" s="179">
        <f t="shared" si="1175"/>
        <v>1.4730277174277578E-5</v>
      </c>
      <c r="BJ3803" s="179" t="str">
        <f t="shared" si="1171"/>
        <v/>
      </c>
    </row>
    <row r="3804" spans="2:62" ht="20.100000000000001" customHeight="1" x14ac:dyDescent="0.25">
      <c r="B3804" s="147"/>
      <c r="C3804" s="147"/>
      <c r="D3804" s="147"/>
      <c r="E3804" s="147"/>
      <c r="F3804" s="147"/>
      <c r="G3804" s="147"/>
      <c r="H3804" s="147"/>
      <c r="I3804" s="147"/>
      <c r="J3804" s="147"/>
      <c r="BE3804" s="151">
        <v>3100</v>
      </c>
      <c r="BF3804" s="164">
        <f t="shared" si="1172"/>
        <v>19.83359999999886</v>
      </c>
      <c r="BG3804" s="177">
        <f t="shared" si="1173"/>
        <v>5.9405430517164006E-3</v>
      </c>
      <c r="BH3804" s="178">
        <f t="shared" si="1174"/>
        <v>1.469506552994812E-5</v>
      </c>
      <c r="BI3804" s="179">
        <f t="shared" si="1175"/>
        <v>1.469506552994812E-5</v>
      </c>
      <c r="BJ3804" s="179" t="str">
        <f t="shared" si="1171"/>
        <v/>
      </c>
    </row>
    <row r="3805" spans="2:62" ht="20.100000000000001" customHeight="1" x14ac:dyDescent="0.25">
      <c r="B3805" s="147"/>
      <c r="C3805" s="147"/>
      <c r="D3805" s="147"/>
      <c r="E3805" s="147"/>
      <c r="F3805" s="147"/>
      <c r="G3805" s="147"/>
      <c r="H3805" s="147"/>
      <c r="I3805" s="147"/>
      <c r="J3805" s="147"/>
      <c r="BE3805" s="151">
        <v>3101</v>
      </c>
      <c r="BF3805" s="164">
        <f t="shared" si="1172"/>
        <v>19.839999999998859</v>
      </c>
      <c r="BG3805" s="177">
        <f t="shared" si="1173"/>
        <v>5.9258479861864525E-3</v>
      </c>
      <c r="BH3805" s="178">
        <f t="shared" si="1174"/>
        <v>1.4659934241514211E-5</v>
      </c>
      <c r="BI3805" s="179">
        <f t="shared" si="1175"/>
        <v>1.4659934241514211E-5</v>
      </c>
      <c r="BJ3805" s="179" t="str">
        <f t="shared" si="1171"/>
        <v/>
      </c>
    </row>
    <row r="3806" spans="2:62" ht="20.100000000000001" customHeight="1" x14ac:dyDescent="0.25">
      <c r="B3806" s="147"/>
      <c r="C3806" s="147"/>
      <c r="D3806" s="147"/>
      <c r="E3806" s="147"/>
      <c r="F3806" s="147"/>
      <c r="G3806" s="147"/>
      <c r="H3806" s="147"/>
      <c r="I3806" s="147"/>
      <c r="J3806" s="147"/>
      <c r="BE3806" s="151">
        <v>3102</v>
      </c>
      <c r="BF3806" s="164">
        <f t="shared" si="1172"/>
        <v>19.846399999998859</v>
      </c>
      <c r="BG3806" s="177">
        <f t="shared" si="1173"/>
        <v>5.9111880519449383E-3</v>
      </c>
      <c r="BH3806" s="178">
        <f t="shared" si="1174"/>
        <v>1.4624883137578232E-5</v>
      </c>
      <c r="BI3806" s="179">
        <f t="shared" si="1175"/>
        <v>1.4624883137578232E-5</v>
      </c>
      <c r="BJ3806" s="179" t="str">
        <f t="shared" si="1171"/>
        <v/>
      </c>
    </row>
    <row r="3807" spans="2:62" ht="20.100000000000001" customHeight="1" x14ac:dyDescent="0.25">
      <c r="B3807" s="147"/>
      <c r="C3807" s="147"/>
      <c r="D3807" s="147"/>
      <c r="E3807" s="147"/>
      <c r="F3807" s="147"/>
      <c r="G3807" s="147"/>
      <c r="H3807" s="147"/>
      <c r="I3807" s="147"/>
      <c r="J3807" s="147"/>
      <c r="BE3807" s="151">
        <v>3103</v>
      </c>
      <c r="BF3807" s="164">
        <f t="shared" si="1172"/>
        <v>19.852799999998858</v>
      </c>
      <c r="BG3807" s="177">
        <f t="shared" si="1173"/>
        <v>5.8965631688073601E-3</v>
      </c>
      <c r="BH3807" s="178">
        <f t="shared" si="1174"/>
        <v>1.4589912047092111E-5</v>
      </c>
      <c r="BI3807" s="179">
        <f t="shared" si="1175"/>
        <v>1.4589912047092111E-5</v>
      </c>
      <c r="BJ3807" s="179" t="str">
        <f t="shared" si="1171"/>
        <v/>
      </c>
    </row>
    <row r="3808" spans="2:62" ht="20.100000000000001" customHeight="1" x14ac:dyDescent="0.25">
      <c r="B3808" s="147"/>
      <c r="C3808" s="147"/>
      <c r="D3808" s="147"/>
      <c r="E3808" s="147"/>
      <c r="F3808" s="147"/>
      <c r="G3808" s="147"/>
      <c r="H3808" s="147"/>
      <c r="I3808" s="147"/>
      <c r="J3808" s="147"/>
      <c r="BE3808" s="151">
        <v>3104</v>
      </c>
      <c r="BF3808" s="164">
        <f t="shared" si="1172"/>
        <v>19.859199999998857</v>
      </c>
      <c r="BG3808" s="177">
        <f t="shared" si="1173"/>
        <v>5.881973256760268E-3</v>
      </c>
      <c r="BH3808" s="178">
        <f t="shared" si="1174"/>
        <v>1.4555020799322631E-5</v>
      </c>
      <c r="BI3808" s="179">
        <f t="shared" si="1175"/>
        <v>1.4555020799322631E-5</v>
      </c>
      <c r="BJ3808" s="179" t="str">
        <f t="shared" si="1171"/>
        <v/>
      </c>
    </row>
    <row r="3809" spans="2:62" ht="20.100000000000001" customHeight="1" x14ac:dyDescent="0.25">
      <c r="B3809" s="147"/>
      <c r="C3809" s="147"/>
      <c r="D3809" s="147"/>
      <c r="E3809" s="147"/>
      <c r="F3809" s="147"/>
      <c r="G3809" s="147"/>
      <c r="H3809" s="147"/>
      <c r="I3809" s="147"/>
      <c r="J3809" s="147"/>
      <c r="BE3809" s="151">
        <v>3105</v>
      </c>
      <c r="BF3809" s="164">
        <f t="shared" si="1172"/>
        <v>19.865599999998857</v>
      </c>
      <c r="BG3809" s="177">
        <f t="shared" si="1173"/>
        <v>5.8674182359609453E-3</v>
      </c>
      <c r="BH3809" s="178">
        <f t="shared" si="1174"/>
        <v>1.4520209223854025E-5</v>
      </c>
      <c r="BI3809" s="179">
        <f t="shared" si="1175"/>
        <v>1.4520209223854025E-5</v>
      </c>
      <c r="BJ3809" s="179" t="str">
        <f t="shared" si="1171"/>
        <v/>
      </c>
    </row>
    <row r="3810" spans="2:62" ht="20.100000000000001" customHeight="1" x14ac:dyDescent="0.25">
      <c r="B3810" s="147"/>
      <c r="C3810" s="147"/>
      <c r="D3810" s="147"/>
      <c r="E3810" s="147"/>
      <c r="F3810" s="147"/>
      <c r="G3810" s="147"/>
      <c r="H3810" s="147"/>
      <c r="I3810" s="147"/>
      <c r="J3810" s="147"/>
      <c r="BE3810" s="151">
        <v>3106</v>
      </c>
      <c r="BF3810" s="164">
        <f t="shared" si="1172"/>
        <v>19.871999999998856</v>
      </c>
      <c r="BG3810" s="177">
        <f t="shared" si="1173"/>
        <v>5.8528980267370913E-3</v>
      </c>
      <c r="BH3810" s="178">
        <f t="shared" si="1174"/>
        <v>1.4485477150593187E-5</v>
      </c>
      <c r="BI3810" s="179">
        <f t="shared" si="1175"/>
        <v>1.4485477150593187E-5</v>
      </c>
      <c r="BJ3810" s="179" t="str">
        <f t="shared" si="1171"/>
        <v/>
      </c>
    </row>
    <row r="3811" spans="2:62" ht="20.100000000000001" customHeight="1" x14ac:dyDescent="0.25">
      <c r="B3811" s="147"/>
      <c r="C3811" s="147"/>
      <c r="D3811" s="147"/>
      <c r="E3811" s="147"/>
      <c r="F3811" s="147"/>
      <c r="G3811" s="147"/>
      <c r="H3811" s="147"/>
      <c r="I3811" s="147"/>
      <c r="J3811" s="147"/>
      <c r="BE3811" s="151">
        <v>3107</v>
      </c>
      <c r="BF3811" s="164">
        <f t="shared" si="1172"/>
        <v>19.878399999998855</v>
      </c>
      <c r="BG3811" s="177">
        <f t="shared" si="1173"/>
        <v>5.8384125495864981E-3</v>
      </c>
      <c r="BH3811" s="178">
        <f t="shared" si="1174"/>
        <v>1.4450824409817375E-5</v>
      </c>
      <c r="BI3811" s="179">
        <f t="shared" si="1175"/>
        <v>1.4450824409817375E-5</v>
      </c>
      <c r="BJ3811" s="179" t="str">
        <f t="shared" si="1171"/>
        <v/>
      </c>
    </row>
    <row r="3812" spans="2:62" ht="20.100000000000001" customHeight="1" x14ac:dyDescent="0.25">
      <c r="B3812" s="147"/>
      <c r="C3812" s="147"/>
      <c r="D3812" s="147"/>
      <c r="E3812" s="147"/>
      <c r="F3812" s="147"/>
      <c r="G3812" s="147"/>
      <c r="H3812" s="147"/>
      <c r="I3812" s="147"/>
      <c r="J3812" s="147"/>
      <c r="BE3812" s="151">
        <v>3108</v>
      </c>
      <c r="BF3812" s="164">
        <f t="shared" si="1172"/>
        <v>19.884799999998855</v>
      </c>
      <c r="BG3812" s="177">
        <f t="shared" si="1173"/>
        <v>5.8239617251766808E-3</v>
      </c>
      <c r="BH3812" s="178">
        <f t="shared" si="1174"/>
        <v>1.4416250832056249E-5</v>
      </c>
      <c r="BI3812" s="179">
        <f t="shared" si="1175"/>
        <v>1.4416250832056249E-5</v>
      </c>
      <c r="BJ3812" s="179" t="str">
        <f t="shared" si="1171"/>
        <v/>
      </c>
    </row>
    <row r="3813" spans="2:62" ht="20.100000000000001" customHeight="1" x14ac:dyDescent="0.25">
      <c r="B3813" s="147"/>
      <c r="C3813" s="147"/>
      <c r="D3813" s="147"/>
      <c r="E3813" s="147"/>
      <c r="F3813" s="147"/>
      <c r="G3813" s="147"/>
      <c r="H3813" s="147"/>
      <c r="I3813" s="147"/>
      <c r="J3813" s="147"/>
      <c r="BE3813" s="151">
        <v>3109</v>
      </c>
      <c r="BF3813" s="164">
        <f t="shared" si="1172"/>
        <v>19.891199999998854</v>
      </c>
      <c r="BG3813" s="177">
        <f t="shared" si="1173"/>
        <v>5.8095454743446245E-3</v>
      </c>
      <c r="BH3813" s="178">
        <f t="shared" si="1174"/>
        <v>1.4381756248228912E-5</v>
      </c>
      <c r="BI3813" s="179">
        <f t="shared" si="1175"/>
        <v>1.4381756248228912E-5</v>
      </c>
      <c r="BJ3813" s="179" t="str">
        <f t="shared" si="1171"/>
        <v/>
      </c>
    </row>
    <row r="3814" spans="2:62" ht="20.100000000000001" customHeight="1" x14ac:dyDescent="0.25">
      <c r="B3814" s="147"/>
      <c r="C3814" s="147"/>
      <c r="D3814" s="147"/>
      <c r="E3814" s="147"/>
      <c r="F3814" s="147"/>
      <c r="G3814" s="147"/>
      <c r="H3814" s="147"/>
      <c r="I3814" s="147"/>
      <c r="J3814" s="147"/>
      <c r="BE3814" s="151">
        <v>3110</v>
      </c>
      <c r="BF3814" s="164">
        <f t="shared" si="1172"/>
        <v>19.897599999998853</v>
      </c>
      <c r="BG3814" s="177">
        <f t="shared" si="1173"/>
        <v>5.7951637180963956E-3</v>
      </c>
      <c r="BH3814" s="178">
        <f t="shared" si="1174"/>
        <v>1.4347340489525955E-5</v>
      </c>
      <c r="BI3814" s="179">
        <f t="shared" si="1175"/>
        <v>1.4347340489525955E-5</v>
      </c>
      <c r="BJ3814" s="179" t="str">
        <f t="shared" si="1171"/>
        <v/>
      </c>
    </row>
    <row r="3815" spans="2:62" ht="20.100000000000001" customHeight="1" x14ac:dyDescent="0.25">
      <c r="B3815" s="147"/>
      <c r="C3815" s="147"/>
      <c r="D3815" s="147"/>
      <c r="E3815" s="147"/>
      <c r="F3815" s="147"/>
      <c r="G3815" s="147"/>
      <c r="H3815" s="147"/>
      <c r="I3815" s="147"/>
      <c r="J3815" s="147"/>
      <c r="BE3815" s="151">
        <v>3111</v>
      </c>
      <c r="BF3815" s="164">
        <f t="shared" si="1172"/>
        <v>19.903999999998852</v>
      </c>
      <c r="BG3815" s="177">
        <f t="shared" si="1173"/>
        <v>5.7808163776068696E-3</v>
      </c>
      <c r="BH3815" s="178">
        <f t="shared" si="1174"/>
        <v>1.4313003387523074E-5</v>
      </c>
      <c r="BI3815" s="179">
        <f t="shared" si="1175"/>
        <v>1.4313003387523074E-5</v>
      </c>
      <c r="BJ3815" s="179" t="str">
        <f t="shared" si="1171"/>
        <v/>
      </c>
    </row>
    <row r="3816" spans="2:62" ht="20.100000000000001" customHeight="1" x14ac:dyDescent="0.25">
      <c r="B3816" s="147"/>
      <c r="C3816" s="147"/>
      <c r="D3816" s="147"/>
      <c r="E3816" s="147"/>
      <c r="F3816" s="147"/>
      <c r="G3816" s="147"/>
      <c r="H3816" s="147"/>
      <c r="I3816" s="147"/>
      <c r="J3816" s="147"/>
      <c r="BE3816" s="151">
        <v>3112</v>
      </c>
      <c r="BF3816" s="164">
        <f t="shared" si="1172"/>
        <v>19.910399999998852</v>
      </c>
      <c r="BG3816" s="177">
        <f t="shared" si="1173"/>
        <v>5.7665033742193466E-3</v>
      </c>
      <c r="BH3816" s="178">
        <f t="shared" si="1174"/>
        <v>1.4278744774027553E-5</v>
      </c>
      <c r="BI3816" s="179">
        <f t="shared" si="1175"/>
        <v>1.4278744774027553E-5</v>
      </c>
      <c r="BJ3816" s="179" t="str">
        <f t="shared" si="1171"/>
        <v/>
      </c>
    </row>
    <row r="3817" spans="2:62" ht="20.100000000000001" customHeight="1" x14ac:dyDescent="0.25">
      <c r="B3817" s="147"/>
      <c r="C3817" s="147"/>
      <c r="D3817" s="147"/>
      <c r="E3817" s="147"/>
      <c r="F3817" s="147"/>
      <c r="G3817" s="147"/>
      <c r="H3817" s="147"/>
      <c r="I3817" s="147"/>
      <c r="J3817" s="147"/>
      <c r="BE3817" s="151">
        <v>3113</v>
      </c>
      <c r="BF3817" s="164">
        <f t="shared" si="1172"/>
        <v>19.916799999998851</v>
      </c>
      <c r="BG3817" s="177">
        <f t="shared" si="1173"/>
        <v>5.752224629445319E-3</v>
      </c>
      <c r="BH3817" s="178">
        <f t="shared" si="1174"/>
        <v>1.4244564481276888E-5</v>
      </c>
      <c r="BI3817" s="179">
        <f t="shared" si="1175"/>
        <v>1.4244564481276888E-5</v>
      </c>
      <c r="BJ3817" s="179" t="str">
        <f t="shared" si="1171"/>
        <v/>
      </c>
    </row>
    <row r="3818" spans="2:62" ht="20.100000000000001" customHeight="1" x14ac:dyDescent="0.25">
      <c r="B3818" s="147"/>
      <c r="C3818" s="147"/>
      <c r="D3818" s="147"/>
      <c r="E3818" s="147"/>
      <c r="F3818" s="147"/>
      <c r="G3818" s="147"/>
      <c r="H3818" s="147"/>
      <c r="I3818" s="147"/>
      <c r="J3818" s="147"/>
      <c r="BE3818" s="151">
        <v>3114</v>
      </c>
      <c r="BF3818" s="164">
        <f t="shared" si="1172"/>
        <v>19.92319999999885</v>
      </c>
      <c r="BG3818" s="177">
        <f t="shared" si="1173"/>
        <v>5.7379800649640421E-3</v>
      </c>
      <c r="BH3818" s="178">
        <f t="shared" si="1174"/>
        <v>1.421046234175577E-5</v>
      </c>
      <c r="BI3818" s="179">
        <f t="shared" si="1175"/>
        <v>1.421046234175577E-5</v>
      </c>
      <c r="BJ3818" s="179" t="str">
        <f t="shared" si="1171"/>
        <v/>
      </c>
    </row>
    <row r="3819" spans="2:62" ht="20.100000000000001" customHeight="1" x14ac:dyDescent="0.25">
      <c r="B3819" s="147"/>
      <c r="C3819" s="147"/>
      <c r="D3819" s="147"/>
      <c r="E3819" s="147"/>
      <c r="F3819" s="147"/>
      <c r="G3819" s="147"/>
      <c r="H3819" s="147"/>
      <c r="I3819" s="147"/>
      <c r="J3819" s="147"/>
      <c r="BE3819" s="151">
        <v>3115</v>
      </c>
      <c r="BF3819" s="164">
        <f t="shared" si="1172"/>
        <v>19.92959999999885</v>
      </c>
      <c r="BG3819" s="177">
        <f t="shared" si="1173"/>
        <v>5.7237696026222864E-3</v>
      </c>
      <c r="BH3819" s="178">
        <f t="shared" si="1174"/>
        <v>1.4176438188279357E-5</v>
      </c>
      <c r="BI3819" s="179">
        <f t="shared" si="1175"/>
        <v>1.4176438188279357E-5</v>
      </c>
      <c r="BJ3819" s="179" t="str">
        <f t="shared" si="1171"/>
        <v/>
      </c>
    </row>
    <row r="3820" spans="2:62" ht="20.100000000000001" customHeight="1" x14ac:dyDescent="0.25">
      <c r="B3820" s="147"/>
      <c r="C3820" s="147"/>
      <c r="D3820" s="147"/>
      <c r="E3820" s="147"/>
      <c r="F3820" s="147"/>
      <c r="G3820" s="147"/>
      <c r="H3820" s="147"/>
      <c r="I3820" s="147"/>
      <c r="J3820" s="147"/>
      <c r="BE3820" s="151">
        <v>3116</v>
      </c>
      <c r="BF3820" s="164">
        <f t="shared" si="1172"/>
        <v>19.935999999998849</v>
      </c>
      <c r="BG3820" s="177">
        <f t="shared" si="1173"/>
        <v>5.709593164434007E-3</v>
      </c>
      <c r="BH3820" s="178">
        <f t="shared" si="1174"/>
        <v>1.4142491854006282E-5</v>
      </c>
      <c r="BI3820" s="179">
        <f t="shared" si="1175"/>
        <v>1.4142491854006282E-5</v>
      </c>
      <c r="BJ3820" s="179" t="str">
        <f t="shared" si="1171"/>
        <v/>
      </c>
    </row>
    <row r="3821" spans="2:62" ht="20.100000000000001" customHeight="1" x14ac:dyDescent="0.25">
      <c r="B3821" s="147"/>
      <c r="C3821" s="147"/>
      <c r="D3821" s="147"/>
      <c r="E3821" s="147"/>
      <c r="F3821" s="147"/>
      <c r="G3821" s="147"/>
      <c r="H3821" s="147"/>
      <c r="I3821" s="147"/>
      <c r="J3821" s="147"/>
      <c r="BE3821" s="151">
        <v>3117</v>
      </c>
      <c r="BF3821" s="164">
        <f t="shared" si="1172"/>
        <v>19.942399999998848</v>
      </c>
      <c r="BG3821" s="177">
        <f t="shared" si="1173"/>
        <v>5.6954506725800007E-3</v>
      </c>
      <c r="BH3821" s="178">
        <f t="shared" si="1174"/>
        <v>1.4108623172404827E-5</v>
      </c>
      <c r="BI3821" s="179">
        <f t="shared" si="1175"/>
        <v>1.4108623172404827E-5</v>
      </c>
      <c r="BJ3821" s="179" t="str">
        <f t="shared" si="1171"/>
        <v/>
      </c>
    </row>
    <row r="3822" spans="2:62" ht="20.100000000000001" customHeight="1" x14ac:dyDescent="0.25">
      <c r="B3822" s="147"/>
      <c r="C3822" s="147"/>
      <c r="D3822" s="147"/>
      <c r="E3822" s="147"/>
      <c r="F3822" s="147"/>
      <c r="G3822" s="147"/>
      <c r="H3822" s="147"/>
      <c r="I3822" s="147"/>
      <c r="J3822" s="147"/>
      <c r="BE3822" s="151">
        <v>3118</v>
      </c>
      <c r="BF3822" s="164">
        <f t="shared" si="1172"/>
        <v>19.948799999998847</v>
      </c>
      <c r="BG3822" s="177">
        <f t="shared" si="1173"/>
        <v>5.6813420494075959E-3</v>
      </c>
      <c r="BH3822" s="178">
        <f t="shared" si="1174"/>
        <v>1.4074831977263329E-5</v>
      </c>
      <c r="BI3822" s="179">
        <f t="shared" si="1175"/>
        <v>1.4074831977263329E-5</v>
      </c>
      <c r="BJ3822" s="179" t="str">
        <f t="shared" si="1171"/>
        <v/>
      </c>
    </row>
    <row r="3823" spans="2:62" ht="20.100000000000001" customHeight="1" x14ac:dyDescent="0.25">
      <c r="B3823" s="147"/>
      <c r="C3823" s="147"/>
      <c r="D3823" s="147"/>
      <c r="E3823" s="147"/>
      <c r="F3823" s="147"/>
      <c r="G3823" s="147"/>
      <c r="H3823" s="147"/>
      <c r="I3823" s="147"/>
      <c r="J3823" s="147"/>
      <c r="BE3823" s="151">
        <v>3119</v>
      </c>
      <c r="BF3823" s="164">
        <f t="shared" si="1172"/>
        <v>19.955199999998847</v>
      </c>
      <c r="BG3823" s="177">
        <f t="shared" si="1173"/>
        <v>5.6672672174303326E-3</v>
      </c>
      <c r="BH3823" s="178">
        <f t="shared" si="1174"/>
        <v>1.404111810269365E-5</v>
      </c>
      <c r="BI3823" s="179">
        <f t="shared" si="1175"/>
        <v>1.404111810269365E-5</v>
      </c>
      <c r="BJ3823" s="179" t="str">
        <f t="shared" si="1171"/>
        <v/>
      </c>
    </row>
    <row r="3824" spans="2:62" ht="20.100000000000001" customHeight="1" x14ac:dyDescent="0.25">
      <c r="B3824" s="147"/>
      <c r="C3824" s="147"/>
      <c r="D3824" s="147"/>
      <c r="E3824" s="147"/>
      <c r="F3824" s="147"/>
      <c r="G3824" s="147"/>
      <c r="H3824" s="147"/>
      <c r="I3824" s="147"/>
      <c r="J3824" s="147"/>
      <c r="BE3824" s="151">
        <v>3120</v>
      </c>
      <c r="BF3824" s="164">
        <f t="shared" si="1172"/>
        <v>19.961599999998846</v>
      </c>
      <c r="BG3824" s="177">
        <f t="shared" si="1173"/>
        <v>5.6532260993276389E-3</v>
      </c>
      <c r="BH3824" s="178">
        <f t="shared" si="1174"/>
        <v>1.4007481383112967E-5</v>
      </c>
      <c r="BI3824" s="179">
        <f t="shared" si="1175"/>
        <v>1.4007481383112967E-5</v>
      </c>
      <c r="BJ3824" s="179" t="str">
        <f t="shared" si="1171"/>
        <v/>
      </c>
    </row>
    <row r="3825" spans="2:62" ht="20.100000000000001" customHeight="1" x14ac:dyDescent="0.25">
      <c r="B3825" s="147"/>
      <c r="C3825" s="147"/>
      <c r="D3825" s="147"/>
      <c r="E3825" s="147"/>
      <c r="F3825" s="147"/>
      <c r="G3825" s="147"/>
      <c r="H3825" s="147"/>
      <c r="I3825" s="147"/>
      <c r="J3825" s="147"/>
      <c r="BE3825" s="151">
        <v>3121</v>
      </c>
      <c r="BF3825" s="164">
        <f t="shared" si="1172"/>
        <v>19.967999999998845</v>
      </c>
      <c r="BG3825" s="177">
        <f t="shared" si="1173"/>
        <v>5.6392186179445259E-3</v>
      </c>
      <c r="BH3825" s="178">
        <f t="shared" si="1174"/>
        <v>1.3973921653274123E-5</v>
      </c>
      <c r="BI3825" s="179">
        <f t="shared" si="1175"/>
        <v>1.3973921653274123E-5</v>
      </c>
      <c r="BJ3825" s="179" t="str">
        <f t="shared" si="1171"/>
        <v/>
      </c>
    </row>
    <row r="3826" spans="2:62" ht="20.100000000000001" customHeight="1" x14ac:dyDescent="0.25">
      <c r="B3826" s="147"/>
      <c r="C3826" s="147"/>
      <c r="D3826" s="147"/>
      <c r="E3826" s="147"/>
      <c r="F3826" s="147"/>
      <c r="G3826" s="147"/>
      <c r="H3826" s="147"/>
      <c r="I3826" s="147"/>
      <c r="J3826" s="147"/>
      <c r="BE3826" s="151">
        <v>3122</v>
      </c>
      <c r="BF3826" s="164">
        <f t="shared" si="1172"/>
        <v>19.974399999998845</v>
      </c>
      <c r="BG3826" s="177">
        <f t="shared" si="1173"/>
        <v>5.6252446962912518E-3</v>
      </c>
      <c r="BH3826" s="178">
        <f t="shared" si="1174"/>
        <v>1.394043874821619E-5</v>
      </c>
      <c r="BI3826" s="179">
        <f t="shared" si="1175"/>
        <v>1.394043874821619E-5</v>
      </c>
      <c r="BJ3826" s="179" t="str">
        <f t="shared" si="1171"/>
        <v/>
      </c>
    </row>
    <row r="3827" spans="2:62" ht="20.100000000000001" customHeight="1" x14ac:dyDescent="0.25">
      <c r="B3827" s="147"/>
      <c r="C3827" s="147"/>
      <c r="D3827" s="147"/>
      <c r="E3827" s="147"/>
      <c r="F3827" s="147"/>
      <c r="G3827" s="147"/>
      <c r="H3827" s="147"/>
      <c r="I3827" s="147"/>
      <c r="J3827" s="147"/>
      <c r="BE3827" s="151">
        <v>3123</v>
      </c>
      <c r="BF3827" s="164">
        <f t="shared" si="1172"/>
        <v>19.980799999998844</v>
      </c>
      <c r="BG3827" s="177">
        <f t="shared" si="1173"/>
        <v>5.6113042575430356E-3</v>
      </c>
      <c r="BH3827" s="178">
        <f t="shared" si="1174"/>
        <v>1.3907032503351208E-5</v>
      </c>
      <c r="BI3827" s="179">
        <f t="shared" si="1175"/>
        <v>1.3907032503351208E-5</v>
      </c>
      <c r="BJ3827" s="179" t="str">
        <f t="shared" si="1171"/>
        <v/>
      </c>
    </row>
    <row r="3828" spans="2:62" ht="20.100000000000001" customHeight="1" x14ac:dyDescent="0.25">
      <c r="B3828" s="147"/>
      <c r="C3828" s="147"/>
      <c r="D3828" s="147"/>
      <c r="E3828" s="147"/>
      <c r="F3828" s="147"/>
      <c r="G3828" s="147"/>
      <c r="H3828" s="147"/>
      <c r="I3828" s="147"/>
      <c r="J3828" s="147"/>
      <c r="BE3828" s="151">
        <v>3124</v>
      </c>
      <c r="BF3828" s="164">
        <f t="shared" si="1172"/>
        <v>19.987199999998843</v>
      </c>
      <c r="BG3828" s="177">
        <f t="shared" si="1173"/>
        <v>5.5973972250396844E-3</v>
      </c>
      <c r="BH3828" s="178">
        <f t="shared" si="1174"/>
        <v>1.3873702754356627E-5</v>
      </c>
      <c r="BI3828" s="179">
        <f t="shared" si="1175"/>
        <v>1.3873702754356627E-5</v>
      </c>
      <c r="BJ3828" s="179" t="str">
        <f t="shared" si="1171"/>
        <v/>
      </c>
    </row>
    <row r="3829" spans="2:62" ht="20.100000000000001" customHeight="1" x14ac:dyDescent="0.25">
      <c r="B3829" s="147"/>
      <c r="C3829" s="147"/>
      <c r="D3829" s="147"/>
      <c r="E3829" s="147"/>
      <c r="F3829" s="147"/>
      <c r="G3829" s="147"/>
      <c r="H3829" s="147"/>
      <c r="I3829" s="147"/>
      <c r="J3829" s="147"/>
      <c r="BE3829" s="151">
        <v>3125</v>
      </c>
      <c r="BF3829" s="164">
        <f t="shared" si="1172"/>
        <v>19.993599999998843</v>
      </c>
      <c r="BG3829" s="177">
        <f t="shared" si="1173"/>
        <v>5.5835235222853278E-3</v>
      </c>
      <c r="BH3829" s="178">
        <f t="shared" si="1174"/>
        <v>1.3840449337250774E-5</v>
      </c>
      <c r="BI3829" s="179">
        <f t="shared" si="1175"/>
        <v>1.3840449337250774E-5</v>
      </c>
      <c r="BJ3829" s="179" t="str">
        <f t="shared" si="1171"/>
        <v/>
      </c>
    </row>
    <row r="3830" spans="2:62" ht="20.100000000000001" customHeight="1" x14ac:dyDescent="0.25">
      <c r="B3830" s="147"/>
      <c r="C3830" s="147"/>
      <c r="D3830" s="147"/>
      <c r="E3830" s="147"/>
      <c r="F3830" s="147"/>
      <c r="G3830" s="147"/>
      <c r="H3830" s="147"/>
      <c r="I3830" s="147"/>
      <c r="J3830" s="147"/>
      <c r="BE3830" s="151">
        <v>3126</v>
      </c>
      <c r="BF3830" s="164">
        <f t="shared" si="1172"/>
        <v>19.999999999998842</v>
      </c>
      <c r="BG3830" s="177">
        <f t="shared" si="1173"/>
        <v>5.569683072948077E-3</v>
      </c>
      <c r="BH3830" s="178">
        <f t="shared" si="1174"/>
        <v>1.3807272088372027E-5</v>
      </c>
      <c r="BI3830" s="179">
        <f t="shared" si="1175"/>
        <v>1.3807272088372027E-5</v>
      </c>
      <c r="BJ3830" s="179" t="str">
        <f t="shared" si="1171"/>
        <v/>
      </c>
    </row>
    <row r="3831" spans="2:62" ht="20.100000000000001" customHeight="1" x14ac:dyDescent="0.25">
      <c r="B3831" s="147"/>
      <c r="C3831" s="147"/>
      <c r="D3831" s="147"/>
      <c r="E3831" s="147"/>
      <c r="F3831" s="147"/>
      <c r="G3831" s="147"/>
      <c r="H3831" s="147"/>
      <c r="I3831" s="147"/>
      <c r="J3831" s="147"/>
      <c r="BE3831" s="151">
        <v>3127</v>
      </c>
      <c r="BF3831" s="164">
        <f t="shared" si="1172"/>
        <v>20.006399999998841</v>
      </c>
      <c r="BG3831" s="177">
        <f t="shared" si="1173"/>
        <v>5.555875800859705E-3</v>
      </c>
      <c r="BH3831" s="178">
        <f t="shared" si="1174"/>
        <v>1.3774170844334591E-5</v>
      </c>
      <c r="BI3831" s="179">
        <f t="shared" si="1175"/>
        <v>1.3774170844334591E-5</v>
      </c>
      <c r="BJ3831" s="179" t="str">
        <f t="shared" si="1171"/>
        <v/>
      </c>
    </row>
    <row r="3832" spans="2:62" ht="20.100000000000001" customHeight="1" x14ac:dyDescent="0.25">
      <c r="B3832" s="147"/>
      <c r="C3832" s="147"/>
      <c r="D3832" s="147"/>
      <c r="E3832" s="147"/>
      <c r="F3832" s="147"/>
      <c r="G3832" s="147"/>
      <c r="H3832" s="147"/>
      <c r="I3832" s="147"/>
      <c r="J3832" s="147"/>
      <c r="BE3832" s="151">
        <v>3128</v>
      </c>
      <c r="BF3832" s="164">
        <f t="shared" si="1172"/>
        <v>20.01279999999884</v>
      </c>
      <c r="BG3832" s="177">
        <f t="shared" si="1173"/>
        <v>5.5421016300153704E-3</v>
      </c>
      <c r="BH3832" s="178">
        <f t="shared" si="1174"/>
        <v>1.3741145442123896E-5</v>
      </c>
      <c r="BI3832" s="179">
        <f t="shared" si="1175"/>
        <v>1.3741145442123896E-5</v>
      </c>
      <c r="BJ3832" s="179" t="str">
        <f t="shared" si="1171"/>
        <v/>
      </c>
    </row>
    <row r="3833" spans="2:62" ht="20.100000000000001" customHeight="1" x14ac:dyDescent="0.25">
      <c r="B3833" s="147"/>
      <c r="C3833" s="147"/>
      <c r="D3833" s="147"/>
      <c r="E3833" s="147"/>
      <c r="F3833" s="147"/>
      <c r="G3833" s="147"/>
      <c r="H3833" s="147"/>
      <c r="I3833" s="147"/>
      <c r="J3833" s="147"/>
      <c r="BE3833" s="151">
        <v>3129</v>
      </c>
      <c r="BF3833" s="164">
        <f t="shared" si="1172"/>
        <v>20.01919999999884</v>
      </c>
      <c r="BG3833" s="177">
        <f t="shared" si="1173"/>
        <v>5.5283604845732465E-3</v>
      </c>
      <c r="BH3833" s="178">
        <f t="shared" si="1174"/>
        <v>1.3708195719014209E-5</v>
      </c>
      <c r="BI3833" s="179">
        <f t="shared" si="1175"/>
        <v>1.3708195719014209E-5</v>
      </c>
      <c r="BJ3833" s="179" t="str">
        <f t="shared" si="1171"/>
        <v/>
      </c>
    </row>
    <row r="3834" spans="2:62" ht="20.100000000000001" customHeight="1" x14ac:dyDescent="0.25">
      <c r="B3834" s="147"/>
      <c r="C3834" s="147"/>
      <c r="D3834" s="147"/>
      <c r="E3834" s="147"/>
      <c r="F3834" s="147"/>
      <c r="G3834" s="147"/>
      <c r="H3834" s="147"/>
      <c r="I3834" s="147"/>
      <c r="J3834" s="147"/>
      <c r="BE3834" s="151">
        <v>3130</v>
      </c>
      <c r="BF3834" s="164">
        <f t="shared" si="1172"/>
        <v>20.025599999998839</v>
      </c>
      <c r="BG3834" s="177">
        <f t="shared" si="1173"/>
        <v>5.5146522888542323E-3</v>
      </c>
      <c r="BH3834" s="178">
        <f t="shared" si="1174"/>
        <v>1.3675321512569491E-5</v>
      </c>
      <c r="BI3834" s="179">
        <f t="shared" si="1175"/>
        <v>1.3675321512569491E-5</v>
      </c>
      <c r="BJ3834" s="179" t="str">
        <f t="shared" si="1171"/>
        <v/>
      </c>
    </row>
    <row r="3835" spans="2:62" ht="20.100000000000001" customHeight="1" x14ac:dyDescent="0.25">
      <c r="B3835" s="147"/>
      <c r="C3835" s="147"/>
      <c r="D3835" s="147"/>
      <c r="E3835" s="147"/>
      <c r="F3835" s="147"/>
      <c r="G3835" s="147"/>
      <c r="H3835" s="147"/>
      <c r="I3835" s="147"/>
      <c r="J3835" s="147"/>
      <c r="BE3835" s="151">
        <v>3131</v>
      </c>
      <c r="BF3835" s="164">
        <f t="shared" si="1172"/>
        <v>20.031999999998838</v>
      </c>
      <c r="BG3835" s="177">
        <f t="shared" si="1173"/>
        <v>5.5009769673416628E-3</v>
      </c>
      <c r="BH3835" s="178">
        <f t="shared" si="1174"/>
        <v>1.3642522660718866E-5</v>
      </c>
      <c r="BI3835" s="179">
        <f t="shared" si="1175"/>
        <v>1.3642522660718866E-5</v>
      </c>
      <c r="BJ3835" s="179" t="str">
        <f t="shared" si="1171"/>
        <v/>
      </c>
    </row>
    <row r="3836" spans="2:62" ht="20.100000000000001" customHeight="1" x14ac:dyDescent="0.25">
      <c r="B3836" s="147"/>
      <c r="C3836" s="147"/>
      <c r="D3836" s="147"/>
      <c r="E3836" s="147"/>
      <c r="F3836" s="147"/>
      <c r="G3836" s="147"/>
      <c r="H3836" s="147"/>
      <c r="I3836" s="147"/>
      <c r="J3836" s="147"/>
      <c r="BE3836" s="151">
        <v>3132</v>
      </c>
      <c r="BF3836" s="164">
        <f t="shared" si="1172"/>
        <v>20.038399999998838</v>
      </c>
      <c r="BG3836" s="177">
        <f t="shared" si="1173"/>
        <v>5.4873344446809439E-3</v>
      </c>
      <c r="BH3836" s="178">
        <f t="shared" si="1174"/>
        <v>1.3609799001651664E-5</v>
      </c>
      <c r="BI3836" s="179">
        <f t="shared" si="1175"/>
        <v>1.3609799001651664E-5</v>
      </c>
      <c r="BJ3836" s="179" t="str">
        <f t="shared" si="1171"/>
        <v/>
      </c>
    </row>
    <row r="3837" spans="2:62" ht="20.100000000000001" customHeight="1" x14ac:dyDescent="0.25">
      <c r="B3837" s="147"/>
      <c r="C3837" s="147"/>
      <c r="D3837" s="147"/>
      <c r="E3837" s="147"/>
      <c r="F3837" s="147"/>
      <c r="G3837" s="147"/>
      <c r="H3837" s="147"/>
      <c r="I3837" s="147"/>
      <c r="J3837" s="147"/>
      <c r="BE3837" s="151">
        <v>3133</v>
      </c>
      <c r="BF3837" s="164">
        <f t="shared" si="1172"/>
        <v>20.044799999998837</v>
      </c>
      <c r="BG3837" s="177">
        <f t="shared" si="1173"/>
        <v>5.4737246456792923E-3</v>
      </c>
      <c r="BH3837" s="178">
        <f t="shared" si="1174"/>
        <v>1.3577150373913702E-5</v>
      </c>
      <c r="BI3837" s="179">
        <f t="shared" si="1175"/>
        <v>1.3577150373913702E-5</v>
      </c>
      <c r="BJ3837" s="179" t="str">
        <f t="shared" si="1171"/>
        <v/>
      </c>
    </row>
    <row r="3838" spans="2:62" ht="20.100000000000001" customHeight="1" x14ac:dyDescent="0.25">
      <c r="B3838" s="147"/>
      <c r="C3838" s="147"/>
      <c r="D3838" s="147"/>
      <c r="E3838" s="147"/>
      <c r="F3838" s="147"/>
      <c r="G3838" s="147"/>
      <c r="H3838" s="147"/>
      <c r="I3838" s="147"/>
      <c r="J3838" s="147"/>
      <c r="BE3838" s="151">
        <v>3134</v>
      </c>
      <c r="BF3838" s="164">
        <f t="shared" si="1172"/>
        <v>20.051199999998836</v>
      </c>
      <c r="BG3838" s="177">
        <f t="shared" si="1173"/>
        <v>5.4601474953053786E-3</v>
      </c>
      <c r="BH3838" s="178">
        <f t="shared" si="1174"/>
        <v>1.3544576616330087E-5</v>
      </c>
      <c r="BI3838" s="179">
        <f t="shared" si="1175"/>
        <v>1.3544576616330087E-5</v>
      </c>
      <c r="BJ3838" s="179" t="str">
        <f t="shared" si="1171"/>
        <v/>
      </c>
    </row>
    <row r="3839" spans="2:62" ht="20.100000000000001" customHeight="1" x14ac:dyDescent="0.25">
      <c r="B3839" s="147"/>
      <c r="C3839" s="147"/>
      <c r="D3839" s="147"/>
      <c r="E3839" s="147"/>
      <c r="F3839" s="147"/>
      <c r="G3839" s="147"/>
      <c r="H3839" s="147"/>
      <c r="I3839" s="147"/>
      <c r="J3839" s="147"/>
      <c r="BE3839" s="151">
        <v>3135</v>
      </c>
      <c r="BF3839" s="164">
        <f t="shared" si="1172"/>
        <v>20.057599999998835</v>
      </c>
      <c r="BG3839" s="177">
        <f t="shared" si="1173"/>
        <v>5.4466029186890485E-3</v>
      </c>
      <c r="BH3839" s="178">
        <f t="shared" si="1174"/>
        <v>1.3512077568052921E-5</v>
      </c>
      <c r="BI3839" s="179">
        <f t="shared" si="1175"/>
        <v>1.3512077568052921E-5</v>
      </c>
      <c r="BJ3839" s="179" t="str">
        <f t="shared" si="1171"/>
        <v/>
      </c>
    </row>
    <row r="3840" spans="2:62" ht="20.100000000000001" customHeight="1" x14ac:dyDescent="0.25">
      <c r="B3840" s="147"/>
      <c r="C3840" s="147"/>
      <c r="D3840" s="147"/>
      <c r="E3840" s="147"/>
      <c r="F3840" s="147"/>
      <c r="G3840" s="147"/>
      <c r="H3840" s="147"/>
      <c r="I3840" s="147"/>
      <c r="J3840" s="147"/>
      <c r="BE3840" s="151">
        <v>3136</v>
      </c>
      <c r="BF3840" s="164">
        <f t="shared" si="1172"/>
        <v>20.063999999998835</v>
      </c>
      <c r="BG3840" s="177">
        <f t="shared" si="1173"/>
        <v>5.4330908411209956E-3</v>
      </c>
      <c r="BH3840" s="178">
        <f t="shared" si="1174"/>
        <v>1.3479653068548293E-5</v>
      </c>
      <c r="BI3840" s="179">
        <f t="shared" si="1175"/>
        <v>1.3479653068548293E-5</v>
      </c>
      <c r="BJ3840" s="179" t="str">
        <f t="shared" si="1171"/>
        <v/>
      </c>
    </row>
    <row r="3841" spans="2:62" ht="20.100000000000001" customHeight="1" x14ac:dyDescent="0.25">
      <c r="B3841" s="147"/>
      <c r="C3841" s="147"/>
      <c r="D3841" s="147"/>
      <c r="E3841" s="147"/>
      <c r="F3841" s="147"/>
      <c r="G3841" s="147"/>
      <c r="H3841" s="147"/>
      <c r="I3841" s="147"/>
      <c r="J3841" s="147"/>
      <c r="BE3841" s="151">
        <v>3137</v>
      </c>
      <c r="BF3841" s="164">
        <f t="shared" si="1172"/>
        <v>20.070399999998834</v>
      </c>
      <c r="BG3841" s="177">
        <f t="shared" si="1173"/>
        <v>5.4196111880524473E-3</v>
      </c>
      <c r="BH3841" s="178">
        <f t="shared" si="1174"/>
        <v>1.3447302957584131E-5</v>
      </c>
      <c r="BI3841" s="179">
        <f t="shared" si="1175"/>
        <v>1.3447302957584131E-5</v>
      </c>
      <c r="BJ3841" s="179" t="str">
        <f t="shared" ref="BJ3841:BJ3904" si="1176">IF($BG3841&lt;(1-$BC$717),$BH3841,"")</f>
        <v/>
      </c>
    </row>
    <row r="3842" spans="2:62" ht="20.100000000000001" customHeight="1" x14ac:dyDescent="0.25">
      <c r="B3842" s="147"/>
      <c r="C3842" s="147"/>
      <c r="D3842" s="147"/>
      <c r="E3842" s="147"/>
      <c r="F3842" s="147"/>
      <c r="G3842" s="147"/>
      <c r="H3842" s="147"/>
      <c r="I3842" s="147"/>
      <c r="J3842" s="147"/>
      <c r="BE3842" s="151">
        <v>3138</v>
      </c>
      <c r="BF3842" s="164">
        <f t="shared" ref="BF3842:BF3905" si="1177">BF3841+$BI$702</f>
        <v>20.076799999998833</v>
      </c>
      <c r="BG3842" s="177">
        <f t="shared" ref="BG3842:BG3905" si="1178">_xlfn.CHISQ.DIST.RT(BF3842,7)</f>
        <v>5.4061638850948631E-3</v>
      </c>
      <c r="BH3842" s="178">
        <f t="shared" ref="BH3842:BH3905" si="1179">BG3842-BG3843</f>
        <v>1.3415027075225003E-5</v>
      </c>
      <c r="BI3842" s="179">
        <f t="shared" ref="BI3842:BI3905" si="1180">IF(BG3842&lt;(1-$BC$709),BH3842,"")</f>
        <v>1.3415027075225003E-5</v>
      </c>
      <c r="BJ3842" s="179" t="str">
        <f t="shared" si="1176"/>
        <v/>
      </c>
    </row>
    <row r="3843" spans="2:62" ht="20.100000000000001" customHeight="1" x14ac:dyDescent="0.25">
      <c r="B3843" s="147"/>
      <c r="C3843" s="147"/>
      <c r="D3843" s="147"/>
      <c r="E3843" s="147"/>
      <c r="F3843" s="147"/>
      <c r="G3843" s="147"/>
      <c r="H3843" s="147"/>
      <c r="I3843" s="147"/>
      <c r="J3843" s="147"/>
      <c r="BE3843" s="151">
        <v>3139</v>
      </c>
      <c r="BF3843" s="164">
        <f t="shared" si="1177"/>
        <v>20.083199999998833</v>
      </c>
      <c r="BG3843" s="177">
        <f t="shared" si="1178"/>
        <v>5.3927488580196381E-3</v>
      </c>
      <c r="BH3843" s="178">
        <f t="shared" si="1179"/>
        <v>1.3382825261901501E-5</v>
      </c>
      <c r="BI3843" s="179">
        <f t="shared" si="1180"/>
        <v>1.3382825261901501E-5</v>
      </c>
      <c r="BJ3843" s="179" t="str">
        <f t="shared" si="1176"/>
        <v/>
      </c>
    </row>
    <row r="3844" spans="2:62" ht="20.100000000000001" customHeight="1" x14ac:dyDescent="0.25">
      <c r="B3844" s="147"/>
      <c r="C3844" s="147"/>
      <c r="D3844" s="147"/>
      <c r="E3844" s="147"/>
      <c r="F3844" s="147"/>
      <c r="G3844" s="147"/>
      <c r="H3844" s="147"/>
      <c r="I3844" s="147"/>
      <c r="J3844" s="147"/>
      <c r="BE3844" s="151">
        <v>3140</v>
      </c>
      <c r="BF3844" s="164">
        <f t="shared" si="1177"/>
        <v>20.089599999998832</v>
      </c>
      <c r="BG3844" s="177">
        <f t="shared" si="1178"/>
        <v>5.3793660327577366E-3</v>
      </c>
      <c r="BH3844" s="178">
        <f t="shared" si="1179"/>
        <v>1.3350697358275807E-5</v>
      </c>
      <c r="BI3844" s="179">
        <f t="shared" si="1180"/>
        <v>1.3350697358275807E-5</v>
      </c>
      <c r="BJ3844" s="179" t="str">
        <f t="shared" si="1176"/>
        <v/>
      </c>
    </row>
    <row r="3845" spans="2:62" ht="20.100000000000001" customHeight="1" x14ac:dyDescent="0.25">
      <c r="B3845" s="147"/>
      <c r="C3845" s="147"/>
      <c r="D3845" s="147"/>
      <c r="E3845" s="147"/>
      <c r="F3845" s="147"/>
      <c r="G3845" s="147"/>
      <c r="H3845" s="147"/>
      <c r="I3845" s="147"/>
      <c r="J3845" s="147"/>
      <c r="BE3845" s="151">
        <v>3141</v>
      </c>
      <c r="BF3845" s="164">
        <f t="shared" si="1177"/>
        <v>20.095999999998831</v>
      </c>
      <c r="BG3845" s="177">
        <f t="shared" si="1178"/>
        <v>5.3660153353994608E-3</v>
      </c>
      <c r="BH3845" s="178">
        <f t="shared" si="1179"/>
        <v>1.3318643205359644E-5</v>
      </c>
      <c r="BI3845" s="179">
        <f t="shared" si="1180"/>
        <v>1.3318643205359644E-5</v>
      </c>
      <c r="BJ3845" s="179" t="str">
        <f t="shared" si="1176"/>
        <v/>
      </c>
    </row>
    <row r="3846" spans="2:62" ht="20.100000000000001" customHeight="1" x14ac:dyDescent="0.25">
      <c r="B3846" s="147"/>
      <c r="C3846" s="147"/>
      <c r="D3846" s="147"/>
      <c r="E3846" s="147"/>
      <c r="F3846" s="147"/>
      <c r="G3846" s="147"/>
      <c r="H3846" s="147"/>
      <c r="I3846" s="147"/>
      <c r="J3846" s="147"/>
      <c r="BE3846" s="151">
        <v>3142</v>
      </c>
      <c r="BF3846" s="164">
        <f t="shared" si="1177"/>
        <v>20.102399999998831</v>
      </c>
      <c r="BG3846" s="177">
        <f t="shared" si="1178"/>
        <v>5.3526966921941012E-3</v>
      </c>
      <c r="BH3846" s="178">
        <f t="shared" si="1179"/>
        <v>1.3286662644483929E-5</v>
      </c>
      <c r="BI3846" s="179">
        <f t="shared" si="1180"/>
        <v>1.3286662644483929E-5</v>
      </c>
      <c r="BJ3846" s="179" t="str">
        <f t="shared" si="1176"/>
        <v/>
      </c>
    </row>
    <row r="3847" spans="2:62" ht="20.100000000000001" customHeight="1" x14ac:dyDescent="0.25">
      <c r="B3847" s="147"/>
      <c r="C3847" s="147"/>
      <c r="D3847" s="147"/>
      <c r="E3847" s="147"/>
      <c r="F3847" s="147"/>
      <c r="G3847" s="147"/>
      <c r="H3847" s="147"/>
      <c r="I3847" s="147"/>
      <c r="J3847" s="147"/>
      <c r="BE3847" s="151">
        <v>3143</v>
      </c>
      <c r="BF3847" s="164">
        <f t="shared" si="1177"/>
        <v>20.10879999999883</v>
      </c>
      <c r="BG3847" s="177">
        <f t="shared" si="1178"/>
        <v>5.3394100295496173E-3</v>
      </c>
      <c r="BH3847" s="178">
        <f t="shared" si="1179"/>
        <v>1.3254755517276215E-5</v>
      </c>
      <c r="BI3847" s="179">
        <f t="shared" si="1180"/>
        <v>1.3254755517276215E-5</v>
      </c>
      <c r="BJ3847" s="179" t="str">
        <f t="shared" si="1176"/>
        <v/>
      </c>
    </row>
    <row r="3848" spans="2:62" ht="20.100000000000001" customHeight="1" x14ac:dyDescent="0.25">
      <c r="B3848" s="147"/>
      <c r="C3848" s="147"/>
      <c r="D3848" s="147"/>
      <c r="E3848" s="147"/>
      <c r="F3848" s="147"/>
      <c r="G3848" s="147"/>
      <c r="H3848" s="147"/>
      <c r="I3848" s="147"/>
      <c r="J3848" s="147"/>
      <c r="BE3848" s="151">
        <v>3144</v>
      </c>
      <c r="BF3848" s="164">
        <f t="shared" si="1177"/>
        <v>20.115199999998829</v>
      </c>
      <c r="BG3848" s="177">
        <f t="shared" si="1178"/>
        <v>5.326155274032341E-3</v>
      </c>
      <c r="BH3848" s="178">
        <f t="shared" si="1179"/>
        <v>1.3222921665646814E-5</v>
      </c>
      <c r="BI3848" s="179">
        <f t="shared" si="1180"/>
        <v>1.3222921665646814E-5</v>
      </c>
      <c r="BJ3848" s="179" t="str">
        <f t="shared" si="1176"/>
        <v/>
      </c>
    </row>
    <row r="3849" spans="2:62" ht="20.100000000000001" customHeight="1" x14ac:dyDescent="0.25">
      <c r="B3849" s="147"/>
      <c r="C3849" s="147"/>
      <c r="D3849" s="147"/>
      <c r="E3849" s="147"/>
      <c r="F3849" s="147"/>
      <c r="G3849" s="147"/>
      <c r="H3849" s="147"/>
      <c r="I3849" s="147"/>
      <c r="J3849" s="147"/>
      <c r="BE3849" s="151">
        <v>3145</v>
      </c>
      <c r="BF3849" s="164">
        <f t="shared" si="1177"/>
        <v>20.121599999998828</v>
      </c>
      <c r="BG3849" s="177">
        <f t="shared" si="1178"/>
        <v>5.3129323523666942E-3</v>
      </c>
      <c r="BH3849" s="178">
        <f t="shared" si="1179"/>
        <v>1.3191160931843443E-5</v>
      </c>
      <c r="BI3849" s="179">
        <f t="shared" si="1180"/>
        <v>1.3191160931843443E-5</v>
      </c>
      <c r="BJ3849" s="179" t="str">
        <f t="shared" si="1176"/>
        <v/>
      </c>
    </row>
    <row r="3850" spans="2:62" ht="20.100000000000001" customHeight="1" x14ac:dyDescent="0.25">
      <c r="B3850" s="147"/>
      <c r="C3850" s="147"/>
      <c r="D3850" s="147"/>
      <c r="E3850" s="147"/>
      <c r="F3850" s="147"/>
      <c r="G3850" s="147"/>
      <c r="H3850" s="147"/>
      <c r="I3850" s="147"/>
      <c r="J3850" s="147"/>
      <c r="BE3850" s="151">
        <v>3146</v>
      </c>
      <c r="BF3850" s="164">
        <f t="shared" si="1177"/>
        <v>20.127999999998828</v>
      </c>
      <c r="BG3850" s="177">
        <f t="shared" si="1178"/>
        <v>5.2997411914348508E-3</v>
      </c>
      <c r="BH3850" s="178">
        <f t="shared" si="1179"/>
        <v>1.3159473158423467E-5</v>
      </c>
      <c r="BI3850" s="179">
        <f t="shared" si="1180"/>
        <v>1.3159473158423467E-5</v>
      </c>
      <c r="BJ3850" s="179" t="str">
        <f t="shared" si="1176"/>
        <v/>
      </c>
    </row>
    <row r="3851" spans="2:62" ht="20.100000000000001" customHeight="1" x14ac:dyDescent="0.25">
      <c r="B3851" s="147"/>
      <c r="C3851" s="147"/>
      <c r="D3851" s="147"/>
      <c r="E3851" s="147"/>
      <c r="F3851" s="147"/>
      <c r="G3851" s="147"/>
      <c r="H3851" s="147"/>
      <c r="I3851" s="147"/>
      <c r="J3851" s="147"/>
      <c r="BE3851" s="151">
        <v>3147</v>
      </c>
      <c r="BF3851" s="164">
        <f t="shared" si="1177"/>
        <v>20.134399999998827</v>
      </c>
      <c r="BG3851" s="177">
        <f t="shared" si="1178"/>
        <v>5.2865817182764273E-3</v>
      </c>
      <c r="BH3851" s="178">
        <f t="shared" si="1179"/>
        <v>1.3127858188209662E-5</v>
      </c>
      <c r="BI3851" s="179">
        <f t="shared" si="1180"/>
        <v>1.3127858188209662E-5</v>
      </c>
      <c r="BJ3851" s="179" t="str">
        <f t="shared" si="1176"/>
        <v/>
      </c>
    </row>
    <row r="3852" spans="2:62" ht="20.100000000000001" customHeight="1" x14ac:dyDescent="0.25">
      <c r="B3852" s="147"/>
      <c r="C3852" s="147"/>
      <c r="D3852" s="147"/>
      <c r="E3852" s="147"/>
      <c r="F3852" s="147"/>
      <c r="G3852" s="147"/>
      <c r="H3852" s="147"/>
      <c r="I3852" s="147"/>
      <c r="J3852" s="147"/>
      <c r="BE3852" s="151">
        <v>3148</v>
      </c>
      <c r="BF3852" s="164">
        <f t="shared" si="1177"/>
        <v>20.140799999998826</v>
      </c>
      <c r="BG3852" s="177">
        <f t="shared" si="1178"/>
        <v>5.2734538600882177E-3</v>
      </c>
      <c r="BH3852" s="178">
        <f t="shared" si="1179"/>
        <v>1.3096315864363946E-5</v>
      </c>
      <c r="BI3852" s="179">
        <f t="shared" si="1180"/>
        <v>1.3096315864363946E-5</v>
      </c>
      <c r="BJ3852" s="179" t="str">
        <f t="shared" si="1176"/>
        <v/>
      </c>
    </row>
    <row r="3853" spans="2:62" ht="20.100000000000001" customHeight="1" x14ac:dyDescent="0.25">
      <c r="B3853" s="147"/>
      <c r="C3853" s="147"/>
      <c r="D3853" s="147"/>
      <c r="E3853" s="147"/>
      <c r="F3853" s="147"/>
      <c r="G3853" s="147"/>
      <c r="H3853" s="147"/>
      <c r="I3853" s="147"/>
      <c r="J3853" s="147"/>
      <c r="BE3853" s="151">
        <v>3149</v>
      </c>
      <c r="BF3853" s="164">
        <f t="shared" si="1177"/>
        <v>20.147199999998826</v>
      </c>
      <c r="BG3853" s="177">
        <f t="shared" si="1178"/>
        <v>5.2603575442238537E-3</v>
      </c>
      <c r="BH3853" s="178">
        <f t="shared" si="1179"/>
        <v>1.3064846030365687E-5</v>
      </c>
      <c r="BI3853" s="179">
        <f t="shared" si="1180"/>
        <v>1.3064846030365687E-5</v>
      </c>
      <c r="BJ3853" s="179" t="str">
        <f t="shared" si="1176"/>
        <v/>
      </c>
    </row>
    <row r="3854" spans="2:62" ht="20.100000000000001" customHeight="1" x14ac:dyDescent="0.25">
      <c r="B3854" s="147"/>
      <c r="C3854" s="147"/>
      <c r="D3854" s="147"/>
      <c r="E3854" s="147"/>
      <c r="F3854" s="147"/>
      <c r="G3854" s="147"/>
      <c r="H3854" s="147"/>
      <c r="I3854" s="147"/>
      <c r="J3854" s="147"/>
      <c r="BE3854" s="151">
        <v>3150</v>
      </c>
      <c r="BF3854" s="164">
        <f t="shared" si="1177"/>
        <v>20.153599999998825</v>
      </c>
      <c r="BG3854" s="177">
        <f t="shared" si="1178"/>
        <v>5.247292698193488E-3</v>
      </c>
      <c r="BH3854" s="178">
        <f t="shared" si="1179"/>
        <v>1.3033448529959669E-5</v>
      </c>
      <c r="BI3854" s="179">
        <f t="shared" si="1180"/>
        <v>1.3033448529959669E-5</v>
      </c>
      <c r="BJ3854" s="179" t="str">
        <f t="shared" si="1176"/>
        <v/>
      </c>
    </row>
    <row r="3855" spans="2:62" ht="20.100000000000001" customHeight="1" x14ac:dyDescent="0.25">
      <c r="B3855" s="147"/>
      <c r="C3855" s="147"/>
      <c r="D3855" s="147"/>
      <c r="E3855" s="147"/>
      <c r="F3855" s="147"/>
      <c r="G3855" s="147"/>
      <c r="H3855" s="147"/>
      <c r="I3855" s="147"/>
      <c r="J3855" s="147"/>
      <c r="BE3855" s="151">
        <v>3151</v>
      </c>
      <c r="BF3855" s="164">
        <f t="shared" si="1177"/>
        <v>20.159999999998824</v>
      </c>
      <c r="BG3855" s="177">
        <f t="shared" si="1178"/>
        <v>5.2342592496635284E-3</v>
      </c>
      <c r="BH3855" s="178">
        <f t="shared" si="1179"/>
        <v>1.3002123207206395E-5</v>
      </c>
      <c r="BI3855" s="179">
        <f t="shared" si="1180"/>
        <v>1.3002123207206395E-5</v>
      </c>
      <c r="BJ3855" s="179" t="str">
        <f t="shared" si="1176"/>
        <v/>
      </c>
    </row>
    <row r="3856" spans="2:62" ht="20.100000000000001" customHeight="1" x14ac:dyDescent="0.25">
      <c r="B3856" s="147"/>
      <c r="C3856" s="147"/>
      <c r="D3856" s="147"/>
      <c r="E3856" s="147"/>
      <c r="F3856" s="147"/>
      <c r="G3856" s="147"/>
      <c r="H3856" s="147"/>
      <c r="I3856" s="147"/>
      <c r="J3856" s="147"/>
      <c r="BE3856" s="151">
        <v>3152</v>
      </c>
      <c r="BF3856" s="164">
        <f t="shared" si="1177"/>
        <v>20.166399999998823</v>
      </c>
      <c r="BG3856" s="177">
        <f t="shared" si="1178"/>
        <v>5.221257126456322E-3</v>
      </c>
      <c r="BH3856" s="178">
        <f t="shared" si="1179"/>
        <v>1.2970869906498567E-5</v>
      </c>
      <c r="BI3856" s="179">
        <f t="shared" si="1180"/>
        <v>1.2970869906498567E-5</v>
      </c>
      <c r="BJ3856" s="179" t="str">
        <f t="shared" si="1176"/>
        <v/>
      </c>
    </row>
    <row r="3857" spans="2:62" ht="20.100000000000001" customHeight="1" x14ac:dyDescent="0.25">
      <c r="B3857" s="147"/>
      <c r="C3857" s="147"/>
      <c r="D3857" s="147"/>
      <c r="E3857" s="147"/>
      <c r="F3857" s="147"/>
      <c r="G3857" s="147"/>
      <c r="H3857" s="147"/>
      <c r="I3857" s="147"/>
      <c r="J3857" s="147"/>
      <c r="BE3857" s="151">
        <v>3153</v>
      </c>
      <c r="BF3857" s="164">
        <f t="shared" si="1177"/>
        <v>20.172799999998823</v>
      </c>
      <c r="BG3857" s="177">
        <f t="shared" si="1178"/>
        <v>5.2082862565498234E-3</v>
      </c>
      <c r="BH3857" s="178">
        <f t="shared" si="1179"/>
        <v>1.2939688472490829E-5</v>
      </c>
      <c r="BI3857" s="179">
        <f t="shared" si="1180"/>
        <v>1.2939688472490829E-5</v>
      </c>
      <c r="BJ3857" s="179" t="str">
        <f t="shared" si="1176"/>
        <v/>
      </c>
    </row>
    <row r="3858" spans="2:62" ht="20.100000000000001" customHeight="1" x14ac:dyDescent="0.25">
      <c r="B3858" s="147"/>
      <c r="C3858" s="147"/>
      <c r="D3858" s="147"/>
      <c r="E3858" s="147"/>
      <c r="F3858" s="147"/>
      <c r="G3858" s="147"/>
      <c r="H3858" s="147"/>
      <c r="I3858" s="147"/>
      <c r="J3858" s="147"/>
      <c r="BE3858" s="151">
        <v>3154</v>
      </c>
      <c r="BF3858" s="164">
        <f t="shared" si="1177"/>
        <v>20.179199999998822</v>
      </c>
      <c r="BG3858" s="177">
        <f t="shared" si="1178"/>
        <v>5.1953465680773326E-3</v>
      </c>
      <c r="BH3858" s="178">
        <f t="shared" si="1179"/>
        <v>1.2908578750166558E-5</v>
      </c>
      <c r="BI3858" s="179">
        <f t="shared" si="1180"/>
        <v>1.2908578750166558E-5</v>
      </c>
      <c r="BJ3858" s="179" t="str">
        <f t="shared" si="1176"/>
        <v/>
      </c>
    </row>
    <row r="3859" spans="2:62" ht="20.100000000000001" customHeight="1" x14ac:dyDescent="0.25">
      <c r="B3859" s="147"/>
      <c r="C3859" s="147"/>
      <c r="D3859" s="147"/>
      <c r="E3859" s="147"/>
      <c r="F3859" s="147"/>
      <c r="G3859" s="147"/>
      <c r="H3859" s="147"/>
      <c r="I3859" s="147"/>
      <c r="J3859" s="147"/>
      <c r="BE3859" s="151">
        <v>3155</v>
      </c>
      <c r="BF3859" s="164">
        <f t="shared" si="1177"/>
        <v>20.185599999998821</v>
      </c>
      <c r="BG3859" s="177">
        <f t="shared" si="1178"/>
        <v>5.182437989327166E-3</v>
      </c>
      <c r="BH3859" s="178">
        <f t="shared" si="1179"/>
        <v>1.2877540584784949E-5</v>
      </c>
      <c r="BI3859" s="179">
        <f t="shared" si="1180"/>
        <v>1.2877540584784949E-5</v>
      </c>
      <c r="BJ3859" s="179" t="str">
        <f t="shared" si="1176"/>
        <v/>
      </c>
    </row>
    <row r="3860" spans="2:62" ht="20.100000000000001" customHeight="1" x14ac:dyDescent="0.25">
      <c r="B3860" s="147"/>
      <c r="C3860" s="147"/>
      <c r="D3860" s="147"/>
      <c r="E3860" s="147"/>
      <c r="F3860" s="147"/>
      <c r="G3860" s="147"/>
      <c r="H3860" s="147"/>
      <c r="I3860" s="147"/>
      <c r="J3860" s="147"/>
      <c r="BE3860" s="151">
        <v>3156</v>
      </c>
      <c r="BF3860" s="164">
        <f t="shared" si="1177"/>
        <v>20.191999999998821</v>
      </c>
      <c r="BG3860" s="177">
        <f t="shared" si="1178"/>
        <v>5.1695604487423811E-3</v>
      </c>
      <c r="BH3860" s="178">
        <f t="shared" si="1179"/>
        <v>1.2846573821962554E-5</v>
      </c>
      <c r="BI3860" s="179">
        <f t="shared" si="1180"/>
        <v>1.2846573821962554E-5</v>
      </c>
      <c r="BJ3860" s="179" t="str">
        <f t="shared" si="1176"/>
        <v/>
      </c>
    </row>
    <row r="3861" spans="2:62" ht="20.100000000000001" customHeight="1" x14ac:dyDescent="0.25">
      <c r="B3861" s="147"/>
      <c r="C3861" s="147"/>
      <c r="D3861" s="147"/>
      <c r="E3861" s="147"/>
      <c r="F3861" s="147"/>
      <c r="G3861" s="147"/>
      <c r="H3861" s="147"/>
      <c r="I3861" s="147"/>
      <c r="J3861" s="147"/>
      <c r="BE3861" s="151">
        <v>3157</v>
      </c>
      <c r="BF3861" s="164">
        <f t="shared" si="1177"/>
        <v>20.19839999999882</v>
      </c>
      <c r="BG3861" s="177">
        <f t="shared" si="1178"/>
        <v>5.1567138749204185E-3</v>
      </c>
      <c r="BH3861" s="178">
        <f t="shared" si="1179"/>
        <v>1.2815678307543169E-5</v>
      </c>
      <c r="BI3861" s="179">
        <f t="shared" si="1180"/>
        <v>1.2815678307543169E-5</v>
      </c>
      <c r="BJ3861" s="179" t="str">
        <f t="shared" si="1176"/>
        <v/>
      </c>
    </row>
    <row r="3862" spans="2:62" ht="20.100000000000001" customHeight="1" x14ac:dyDescent="0.25">
      <c r="B3862" s="147"/>
      <c r="C3862" s="147"/>
      <c r="D3862" s="147"/>
      <c r="E3862" s="147"/>
      <c r="F3862" s="147"/>
      <c r="G3862" s="147"/>
      <c r="H3862" s="147"/>
      <c r="I3862" s="147"/>
      <c r="J3862" s="147"/>
      <c r="BE3862" s="151">
        <v>3158</v>
      </c>
      <c r="BF3862" s="164">
        <f t="shared" si="1177"/>
        <v>20.204799999998819</v>
      </c>
      <c r="BG3862" s="177">
        <f t="shared" si="1178"/>
        <v>5.1438981966128753E-3</v>
      </c>
      <c r="BH3862" s="178">
        <f t="shared" si="1179"/>
        <v>1.2784853887718405E-5</v>
      </c>
      <c r="BI3862" s="179">
        <f t="shared" si="1180"/>
        <v>1.2784853887718405E-5</v>
      </c>
      <c r="BJ3862" s="179" t="str">
        <f t="shared" si="1176"/>
        <v/>
      </c>
    </row>
    <row r="3863" spans="2:62" ht="20.100000000000001" customHeight="1" x14ac:dyDescent="0.25">
      <c r="B3863" s="147"/>
      <c r="C3863" s="147"/>
      <c r="D3863" s="147"/>
      <c r="E3863" s="147"/>
      <c r="F3863" s="147"/>
      <c r="G3863" s="147"/>
      <c r="H3863" s="147"/>
      <c r="I3863" s="147"/>
      <c r="J3863" s="147"/>
      <c r="BE3863" s="151">
        <v>3159</v>
      </c>
      <c r="BF3863" s="164">
        <f t="shared" si="1177"/>
        <v>20.211199999998819</v>
      </c>
      <c r="BG3863" s="177">
        <f t="shared" si="1178"/>
        <v>5.1311133427251569E-3</v>
      </c>
      <c r="BH3863" s="178">
        <f t="shared" si="1179"/>
        <v>1.2754100408966101E-5</v>
      </c>
      <c r="BI3863" s="179">
        <f t="shared" si="1180"/>
        <v>1.2754100408966101E-5</v>
      </c>
      <c r="BJ3863" s="179" t="str">
        <f t="shared" si="1176"/>
        <v/>
      </c>
    </row>
    <row r="3864" spans="2:62" ht="20.100000000000001" customHeight="1" x14ac:dyDescent="0.25">
      <c r="B3864" s="147"/>
      <c r="C3864" s="147"/>
      <c r="D3864" s="147"/>
      <c r="E3864" s="147"/>
      <c r="F3864" s="147"/>
      <c r="G3864" s="147"/>
      <c r="H3864" s="147"/>
      <c r="I3864" s="147"/>
      <c r="J3864" s="147"/>
      <c r="BE3864" s="151">
        <v>3160</v>
      </c>
      <c r="BF3864" s="164">
        <f t="shared" si="1177"/>
        <v>20.217599999998818</v>
      </c>
      <c r="BG3864" s="177">
        <f t="shared" si="1178"/>
        <v>5.1183592423161908E-3</v>
      </c>
      <c r="BH3864" s="178">
        <f t="shared" si="1179"/>
        <v>1.2723417718059002E-5</v>
      </c>
      <c r="BI3864" s="179">
        <f t="shared" si="1180"/>
        <v>1.2723417718059002E-5</v>
      </c>
      <c r="BJ3864" s="179" t="str">
        <f t="shared" si="1176"/>
        <v/>
      </c>
    </row>
    <row r="3865" spans="2:62" ht="20.100000000000001" customHeight="1" x14ac:dyDescent="0.25">
      <c r="B3865" s="147"/>
      <c r="C3865" s="147"/>
      <c r="D3865" s="147"/>
      <c r="E3865" s="147"/>
      <c r="F3865" s="147"/>
      <c r="G3865" s="147"/>
      <c r="H3865" s="147"/>
      <c r="I3865" s="147"/>
      <c r="J3865" s="147"/>
      <c r="BE3865" s="151">
        <v>3161</v>
      </c>
      <c r="BF3865" s="164">
        <f t="shared" si="1177"/>
        <v>20.223999999998817</v>
      </c>
      <c r="BG3865" s="177">
        <f t="shared" si="1178"/>
        <v>5.1056358245981318E-3</v>
      </c>
      <c r="BH3865" s="178">
        <f t="shared" si="1179"/>
        <v>1.2692805662107252E-5</v>
      </c>
      <c r="BI3865" s="179">
        <f t="shared" si="1180"/>
        <v>1.2692805662107252E-5</v>
      </c>
      <c r="BJ3865" s="179" t="str">
        <f t="shared" si="1176"/>
        <v/>
      </c>
    </row>
    <row r="3866" spans="2:62" ht="20.100000000000001" customHeight="1" x14ac:dyDescent="0.25">
      <c r="B3866" s="147"/>
      <c r="C3866" s="147"/>
      <c r="D3866" s="147"/>
      <c r="E3866" s="147"/>
      <c r="F3866" s="147"/>
      <c r="G3866" s="147"/>
      <c r="H3866" s="147"/>
      <c r="I3866" s="147"/>
      <c r="J3866" s="147"/>
      <c r="BE3866" s="151">
        <v>3162</v>
      </c>
      <c r="BF3866" s="164">
        <f t="shared" si="1177"/>
        <v>20.230399999998816</v>
      </c>
      <c r="BG3866" s="177">
        <f t="shared" si="1178"/>
        <v>5.0929430189360246E-3</v>
      </c>
      <c r="BH3866" s="178">
        <f t="shared" si="1179"/>
        <v>1.2662264088436105E-5</v>
      </c>
      <c r="BI3866" s="179">
        <f t="shared" si="1180"/>
        <v>1.2662264088436105E-5</v>
      </c>
      <c r="BJ3866" s="179" t="str">
        <f t="shared" si="1176"/>
        <v/>
      </c>
    </row>
    <row r="3867" spans="2:62" ht="20.100000000000001" customHeight="1" x14ac:dyDescent="0.25">
      <c r="B3867" s="147"/>
      <c r="C3867" s="147"/>
      <c r="D3867" s="147"/>
      <c r="E3867" s="147"/>
      <c r="F3867" s="147"/>
      <c r="G3867" s="147"/>
      <c r="H3867" s="147"/>
      <c r="I3867" s="147"/>
      <c r="J3867" s="147"/>
      <c r="BE3867" s="151">
        <v>3163</v>
      </c>
      <c r="BF3867" s="164">
        <f t="shared" si="1177"/>
        <v>20.236799999998816</v>
      </c>
      <c r="BG3867" s="177">
        <f t="shared" si="1178"/>
        <v>5.0802807548475885E-3</v>
      </c>
      <c r="BH3867" s="178">
        <f t="shared" si="1179"/>
        <v>1.2631792844747247E-5</v>
      </c>
      <c r="BI3867" s="179">
        <f t="shared" si="1180"/>
        <v>1.2631792844747247E-5</v>
      </c>
      <c r="BJ3867" s="179" t="str">
        <f t="shared" si="1176"/>
        <v/>
      </c>
    </row>
    <row r="3868" spans="2:62" ht="20.100000000000001" customHeight="1" x14ac:dyDescent="0.25">
      <c r="B3868" s="147"/>
      <c r="C3868" s="147"/>
      <c r="D3868" s="147"/>
      <c r="E3868" s="147"/>
      <c r="F3868" s="147"/>
      <c r="G3868" s="147"/>
      <c r="H3868" s="147"/>
      <c r="I3868" s="147"/>
      <c r="J3868" s="147"/>
      <c r="BE3868" s="151">
        <v>3164</v>
      </c>
      <c r="BF3868" s="164">
        <f t="shared" si="1177"/>
        <v>20.243199999998815</v>
      </c>
      <c r="BG3868" s="177">
        <f t="shared" si="1178"/>
        <v>5.0676489620028412E-3</v>
      </c>
      <c r="BH3868" s="178">
        <f t="shared" si="1179"/>
        <v>1.260139177903033E-5</v>
      </c>
      <c r="BI3868" s="179">
        <f t="shared" si="1180"/>
        <v>1.260139177903033E-5</v>
      </c>
      <c r="BJ3868" s="179" t="str">
        <f t="shared" si="1176"/>
        <v/>
      </c>
    </row>
    <row r="3869" spans="2:62" ht="20.100000000000001" customHeight="1" x14ac:dyDescent="0.25">
      <c r="B3869" s="147"/>
      <c r="C3869" s="147"/>
      <c r="D3869" s="147"/>
      <c r="E3869" s="147"/>
      <c r="F3869" s="147"/>
      <c r="G3869" s="147"/>
      <c r="H3869" s="147"/>
      <c r="I3869" s="147"/>
      <c r="J3869" s="147"/>
      <c r="BE3869" s="151">
        <v>3165</v>
      </c>
      <c r="BF3869" s="164">
        <f t="shared" si="1177"/>
        <v>20.249599999998814</v>
      </c>
      <c r="BG3869" s="177">
        <f t="shared" si="1178"/>
        <v>5.0550475702238109E-3</v>
      </c>
      <c r="BH3869" s="178">
        <f t="shared" si="1179"/>
        <v>1.2571060739505723E-5</v>
      </c>
      <c r="BI3869" s="179">
        <f t="shared" si="1180"/>
        <v>1.2571060739505723E-5</v>
      </c>
      <c r="BJ3869" s="179" t="str">
        <f t="shared" si="1176"/>
        <v/>
      </c>
    </row>
    <row r="3870" spans="2:62" ht="20.100000000000001" customHeight="1" x14ac:dyDescent="0.25">
      <c r="B3870" s="147"/>
      <c r="C3870" s="147"/>
      <c r="D3870" s="147"/>
      <c r="E3870" s="147"/>
      <c r="F3870" s="147"/>
      <c r="G3870" s="147"/>
      <c r="H3870" s="147"/>
      <c r="I3870" s="147"/>
      <c r="J3870" s="147"/>
      <c r="BE3870" s="151">
        <v>3166</v>
      </c>
      <c r="BF3870" s="164">
        <f t="shared" si="1177"/>
        <v>20.255999999998814</v>
      </c>
      <c r="BG3870" s="177">
        <f t="shared" si="1178"/>
        <v>5.0424765094843052E-3</v>
      </c>
      <c r="BH3870" s="178">
        <f t="shared" si="1179"/>
        <v>1.2540799574782373E-5</v>
      </c>
      <c r="BI3870" s="179">
        <f t="shared" si="1180"/>
        <v>1.2540799574782373E-5</v>
      </c>
      <c r="BJ3870" s="179" t="str">
        <f t="shared" si="1176"/>
        <v/>
      </c>
    </row>
    <row r="3871" spans="2:62" ht="20.100000000000001" customHeight="1" x14ac:dyDescent="0.25">
      <c r="B3871" s="147"/>
      <c r="C3871" s="147"/>
      <c r="D3871" s="147"/>
      <c r="E3871" s="147"/>
      <c r="F3871" s="147"/>
      <c r="G3871" s="147"/>
      <c r="H3871" s="147"/>
      <c r="I3871" s="147"/>
      <c r="J3871" s="147"/>
      <c r="BE3871" s="151">
        <v>3167</v>
      </c>
      <c r="BF3871" s="164">
        <f t="shared" si="1177"/>
        <v>20.262399999998813</v>
      </c>
      <c r="BG3871" s="177">
        <f t="shared" si="1178"/>
        <v>5.0299357099095228E-3</v>
      </c>
      <c r="BH3871" s="178">
        <f t="shared" si="1179"/>
        <v>1.2510608133698212E-5</v>
      </c>
      <c r="BI3871" s="179">
        <f t="shared" si="1180"/>
        <v>1.2510608133698212E-5</v>
      </c>
      <c r="BJ3871" s="179" t="str">
        <f t="shared" si="1176"/>
        <v/>
      </c>
    </row>
    <row r="3872" spans="2:62" ht="20.100000000000001" customHeight="1" x14ac:dyDescent="0.25">
      <c r="B3872" s="147"/>
      <c r="C3872" s="147"/>
      <c r="D3872" s="147"/>
      <c r="E3872" s="147"/>
      <c r="F3872" s="147"/>
      <c r="G3872" s="147"/>
      <c r="H3872" s="147"/>
      <c r="I3872" s="147"/>
      <c r="J3872" s="147"/>
      <c r="BE3872" s="151">
        <v>3168</v>
      </c>
      <c r="BF3872" s="164">
        <f t="shared" si="1177"/>
        <v>20.268799999998812</v>
      </c>
      <c r="BG3872" s="177">
        <f t="shared" si="1178"/>
        <v>5.0174251017758246E-3</v>
      </c>
      <c r="BH3872" s="178">
        <f t="shared" si="1179"/>
        <v>1.2480486265413829E-5</v>
      </c>
      <c r="BI3872" s="179">
        <f t="shared" si="1180"/>
        <v>1.2480486265413829E-5</v>
      </c>
      <c r="BJ3872" s="179" t="str">
        <f t="shared" si="1176"/>
        <v/>
      </c>
    </row>
    <row r="3873" spans="2:62" ht="20.100000000000001" customHeight="1" x14ac:dyDescent="0.25">
      <c r="B3873" s="147"/>
      <c r="C3873" s="147"/>
      <c r="D3873" s="147"/>
      <c r="E3873" s="147"/>
      <c r="F3873" s="147"/>
      <c r="G3873" s="147"/>
      <c r="H3873" s="147"/>
      <c r="I3873" s="147"/>
      <c r="J3873" s="147"/>
      <c r="BE3873" s="151">
        <v>3169</v>
      </c>
      <c r="BF3873" s="164">
        <f t="shared" si="1177"/>
        <v>20.275199999998812</v>
      </c>
      <c r="BG3873" s="177">
        <f t="shared" si="1178"/>
        <v>5.0049446155104108E-3</v>
      </c>
      <c r="BH3873" s="178">
        <f t="shared" si="1179"/>
        <v>1.2450433819391656E-5</v>
      </c>
      <c r="BI3873" s="179">
        <f t="shared" si="1180"/>
        <v>1.2450433819391656E-5</v>
      </c>
      <c r="BJ3873" s="179" t="str">
        <f t="shared" si="1176"/>
        <v/>
      </c>
    </row>
    <row r="3874" spans="2:62" ht="20.100000000000001" customHeight="1" x14ac:dyDescent="0.25">
      <c r="B3874" s="147"/>
      <c r="C3874" s="147"/>
      <c r="D3874" s="147"/>
      <c r="E3874" s="147"/>
      <c r="F3874" s="147"/>
      <c r="G3874" s="147"/>
      <c r="H3874" s="147"/>
      <c r="I3874" s="147"/>
      <c r="J3874" s="147"/>
      <c r="BE3874" s="151">
        <v>3170</v>
      </c>
      <c r="BF3874" s="164">
        <f t="shared" si="1177"/>
        <v>20.281599999998811</v>
      </c>
      <c r="BG3874" s="177">
        <f t="shared" si="1178"/>
        <v>4.9924941816910191E-3</v>
      </c>
      <c r="BH3874" s="178">
        <f t="shared" si="1179"/>
        <v>1.242045064536821E-5</v>
      </c>
      <c r="BI3874" s="179">
        <f t="shared" si="1180"/>
        <v>1.242045064536821E-5</v>
      </c>
      <c r="BJ3874" s="179" t="str">
        <f t="shared" si="1176"/>
        <v/>
      </c>
    </row>
    <row r="3875" spans="2:62" ht="20.100000000000001" customHeight="1" x14ac:dyDescent="0.25">
      <c r="B3875" s="147"/>
      <c r="C3875" s="147"/>
      <c r="D3875" s="147"/>
      <c r="E3875" s="147"/>
      <c r="F3875" s="147"/>
      <c r="G3875" s="147"/>
      <c r="H3875" s="147"/>
      <c r="I3875" s="147"/>
      <c r="J3875" s="147"/>
      <c r="BE3875" s="151">
        <v>3171</v>
      </c>
      <c r="BF3875" s="164">
        <f t="shared" si="1177"/>
        <v>20.28799999999881</v>
      </c>
      <c r="BG3875" s="177">
        <f t="shared" si="1178"/>
        <v>4.9800737310456509E-3</v>
      </c>
      <c r="BH3875" s="178">
        <f t="shared" si="1179"/>
        <v>1.2390536593377514E-5</v>
      </c>
      <c r="BI3875" s="179">
        <f t="shared" si="1180"/>
        <v>1.2390536593377514E-5</v>
      </c>
      <c r="BJ3875" s="179" t="str">
        <f t="shared" si="1176"/>
        <v/>
      </c>
    </row>
    <row r="3876" spans="2:62" ht="20.100000000000001" customHeight="1" x14ac:dyDescent="0.25">
      <c r="B3876" s="147"/>
      <c r="C3876" s="147"/>
      <c r="D3876" s="147"/>
      <c r="E3876" s="147"/>
      <c r="F3876" s="147"/>
      <c r="G3876" s="147"/>
      <c r="H3876" s="147"/>
      <c r="I3876" s="147"/>
      <c r="J3876" s="147"/>
      <c r="BE3876" s="151">
        <v>3172</v>
      </c>
      <c r="BF3876" s="164">
        <f t="shared" si="1177"/>
        <v>20.294399999998809</v>
      </c>
      <c r="BG3876" s="177">
        <f t="shared" si="1178"/>
        <v>4.9676831944522734E-3</v>
      </c>
      <c r="BH3876" s="178">
        <f t="shared" si="1179"/>
        <v>1.2360691513761506E-5</v>
      </c>
      <c r="BI3876" s="179">
        <f t="shared" si="1180"/>
        <v>1.2360691513761506E-5</v>
      </c>
      <c r="BJ3876" s="179" t="str">
        <f t="shared" si="1176"/>
        <v/>
      </c>
    </row>
    <row r="3877" spans="2:62" ht="20.100000000000001" customHeight="1" x14ac:dyDescent="0.25">
      <c r="B3877" s="147"/>
      <c r="C3877" s="147"/>
      <c r="D3877" s="147"/>
      <c r="E3877" s="147"/>
      <c r="F3877" s="147"/>
      <c r="G3877" s="147"/>
      <c r="H3877" s="147"/>
      <c r="I3877" s="147"/>
      <c r="J3877" s="147"/>
      <c r="BE3877" s="151">
        <v>3173</v>
      </c>
      <c r="BF3877" s="164">
        <f t="shared" si="1177"/>
        <v>20.300799999998809</v>
      </c>
      <c r="BG3877" s="177">
        <f t="shared" si="1178"/>
        <v>4.9553225029385119E-3</v>
      </c>
      <c r="BH3877" s="178">
        <f t="shared" si="1179"/>
        <v>1.2330915257157023E-5</v>
      </c>
      <c r="BI3877" s="179">
        <f t="shared" si="1180"/>
        <v>1.2330915257157023E-5</v>
      </c>
      <c r="BJ3877" s="179" t="str">
        <f t="shared" si="1176"/>
        <v/>
      </c>
    </row>
    <row r="3878" spans="2:62" ht="20.100000000000001" customHeight="1" x14ac:dyDescent="0.25">
      <c r="B3878" s="147"/>
      <c r="C3878" s="147"/>
      <c r="D3878" s="147"/>
      <c r="E3878" s="147"/>
      <c r="F3878" s="147"/>
      <c r="G3878" s="147"/>
      <c r="H3878" s="147"/>
      <c r="I3878" s="147"/>
      <c r="J3878" s="147"/>
      <c r="BE3878" s="151">
        <v>3174</v>
      </c>
      <c r="BF3878" s="164">
        <f t="shared" si="1177"/>
        <v>20.307199999998808</v>
      </c>
      <c r="BG3878" s="177">
        <f t="shared" si="1178"/>
        <v>4.9429915876813548E-3</v>
      </c>
      <c r="BH3878" s="178">
        <f t="shared" si="1179"/>
        <v>1.230120767446892E-5</v>
      </c>
      <c r="BI3878" s="179">
        <f t="shared" si="1180"/>
        <v>1.230120767446892E-5</v>
      </c>
      <c r="BJ3878" s="179" t="str">
        <f t="shared" si="1176"/>
        <v/>
      </c>
    </row>
    <row r="3879" spans="2:62" ht="20.100000000000001" customHeight="1" x14ac:dyDescent="0.25">
      <c r="B3879" s="147"/>
      <c r="C3879" s="147"/>
      <c r="D3879" s="147"/>
      <c r="E3879" s="147"/>
      <c r="F3879" s="147"/>
      <c r="G3879" s="147"/>
      <c r="H3879" s="147"/>
      <c r="I3879" s="147"/>
      <c r="J3879" s="147"/>
      <c r="BE3879" s="151">
        <v>3175</v>
      </c>
      <c r="BF3879" s="164">
        <f t="shared" si="1177"/>
        <v>20.313599999998807</v>
      </c>
      <c r="BG3879" s="177">
        <f t="shared" si="1178"/>
        <v>4.9306903800068859E-3</v>
      </c>
      <c r="BH3879" s="178">
        <f t="shared" si="1179"/>
        <v>1.2271568616913434E-5</v>
      </c>
      <c r="BI3879" s="179">
        <f t="shared" si="1180"/>
        <v>1.2271568616913434E-5</v>
      </c>
      <c r="BJ3879" s="179" t="str">
        <f t="shared" si="1176"/>
        <v/>
      </c>
    </row>
    <row r="3880" spans="2:62" ht="20.100000000000001" customHeight="1" x14ac:dyDescent="0.25">
      <c r="B3880" s="147"/>
      <c r="C3880" s="147"/>
      <c r="D3880" s="147"/>
      <c r="E3880" s="147"/>
      <c r="F3880" s="147"/>
      <c r="G3880" s="147"/>
      <c r="H3880" s="147"/>
      <c r="I3880" s="147"/>
      <c r="J3880" s="147"/>
      <c r="BE3880" s="151">
        <v>3176</v>
      </c>
      <c r="BF3880" s="164">
        <f t="shared" si="1177"/>
        <v>20.319999999998807</v>
      </c>
      <c r="BG3880" s="177">
        <f t="shared" si="1178"/>
        <v>4.9184188113899725E-3</v>
      </c>
      <c r="BH3880" s="178">
        <f t="shared" si="1179"/>
        <v>1.2241997935998235E-5</v>
      </c>
      <c r="BI3880" s="179">
        <f t="shared" si="1180"/>
        <v>1.2241997935998235E-5</v>
      </c>
      <c r="BJ3880" s="179" t="str">
        <f t="shared" si="1176"/>
        <v/>
      </c>
    </row>
    <row r="3881" spans="2:62" ht="20.100000000000001" customHeight="1" x14ac:dyDescent="0.25">
      <c r="B3881" s="147"/>
      <c r="C3881" s="147"/>
      <c r="D3881" s="147"/>
      <c r="E3881" s="147"/>
      <c r="F3881" s="147"/>
      <c r="G3881" s="147"/>
      <c r="H3881" s="147"/>
      <c r="I3881" s="147"/>
      <c r="J3881" s="147"/>
      <c r="BE3881" s="151">
        <v>3177</v>
      </c>
      <c r="BF3881" s="164">
        <f t="shared" si="1177"/>
        <v>20.326399999998806</v>
      </c>
      <c r="BG3881" s="177">
        <f t="shared" si="1178"/>
        <v>4.9061768134539743E-3</v>
      </c>
      <c r="BH3881" s="178">
        <f t="shared" si="1179"/>
        <v>1.2212495483506815E-5</v>
      </c>
      <c r="BI3881" s="179">
        <f t="shared" si="1180"/>
        <v>1.2212495483506815E-5</v>
      </c>
      <c r="BJ3881" s="179" t="str">
        <f t="shared" si="1176"/>
        <v/>
      </c>
    </row>
    <row r="3882" spans="2:62" ht="20.100000000000001" customHeight="1" x14ac:dyDescent="0.25">
      <c r="B3882" s="147"/>
      <c r="C3882" s="147"/>
      <c r="D3882" s="147"/>
      <c r="E3882" s="147"/>
      <c r="F3882" s="147"/>
      <c r="G3882" s="147"/>
      <c r="H3882" s="147"/>
      <c r="I3882" s="147"/>
      <c r="J3882" s="147"/>
      <c r="BE3882" s="151">
        <v>3178</v>
      </c>
      <c r="BF3882" s="164">
        <f t="shared" si="1177"/>
        <v>20.332799999998805</v>
      </c>
      <c r="BG3882" s="177">
        <f t="shared" si="1178"/>
        <v>4.8939643179704674E-3</v>
      </c>
      <c r="BH3882" s="178">
        <f t="shared" si="1179"/>
        <v>1.2183061111555732E-5</v>
      </c>
      <c r="BI3882" s="179">
        <f t="shared" si="1180"/>
        <v>1.2183061111555732E-5</v>
      </c>
      <c r="BJ3882" s="179" t="str">
        <f t="shared" si="1176"/>
        <v/>
      </c>
    </row>
    <row r="3883" spans="2:62" ht="20.100000000000001" customHeight="1" x14ac:dyDescent="0.25">
      <c r="B3883" s="147"/>
      <c r="C3883" s="147"/>
      <c r="D3883" s="147"/>
      <c r="E3883" s="147"/>
      <c r="F3883" s="147"/>
      <c r="G3883" s="147"/>
      <c r="H3883" s="147"/>
      <c r="I3883" s="147"/>
      <c r="J3883" s="147"/>
      <c r="BE3883" s="151">
        <v>3179</v>
      </c>
      <c r="BF3883" s="164">
        <f t="shared" si="1177"/>
        <v>20.339199999998804</v>
      </c>
      <c r="BG3883" s="177">
        <f t="shared" si="1178"/>
        <v>4.8817812568589117E-3</v>
      </c>
      <c r="BH3883" s="178">
        <f t="shared" si="1179"/>
        <v>1.2153694672478385E-5</v>
      </c>
      <c r="BI3883" s="179">
        <f t="shared" si="1180"/>
        <v>1.2153694672478385E-5</v>
      </c>
      <c r="BJ3883" s="179" t="str">
        <f t="shared" si="1176"/>
        <v/>
      </c>
    </row>
    <row r="3884" spans="2:62" ht="20.100000000000001" customHeight="1" x14ac:dyDescent="0.25">
      <c r="B3884" s="147"/>
      <c r="C3884" s="147"/>
      <c r="D3884" s="147"/>
      <c r="E3884" s="147"/>
      <c r="F3884" s="147"/>
      <c r="G3884" s="147"/>
      <c r="H3884" s="147"/>
      <c r="I3884" s="147"/>
      <c r="J3884" s="147"/>
      <c r="BE3884" s="151">
        <v>3180</v>
      </c>
      <c r="BF3884" s="164">
        <f t="shared" si="1177"/>
        <v>20.345599999998804</v>
      </c>
      <c r="BG3884" s="177">
        <f t="shared" si="1178"/>
        <v>4.8696275621864333E-3</v>
      </c>
      <c r="BH3884" s="178">
        <f t="shared" si="1179"/>
        <v>1.2124396018973332E-5</v>
      </c>
      <c r="BI3884" s="179">
        <f t="shared" si="1180"/>
        <v>1.2124396018973332E-5</v>
      </c>
      <c r="BJ3884" s="179" t="str">
        <f t="shared" si="1176"/>
        <v/>
      </c>
    </row>
    <row r="3885" spans="2:62" ht="20.100000000000001" customHeight="1" x14ac:dyDescent="0.25">
      <c r="B3885" s="147"/>
      <c r="C3885" s="147"/>
      <c r="D3885" s="147"/>
      <c r="E3885" s="147"/>
      <c r="F3885" s="147"/>
      <c r="G3885" s="147"/>
      <c r="H3885" s="147"/>
      <c r="I3885" s="147"/>
      <c r="J3885" s="147"/>
      <c r="BE3885" s="151">
        <v>3181</v>
      </c>
      <c r="BF3885" s="164">
        <f t="shared" si="1177"/>
        <v>20.351999999998803</v>
      </c>
      <c r="BG3885" s="177">
        <f t="shared" si="1178"/>
        <v>4.85750316616746E-3</v>
      </c>
      <c r="BH3885" s="178">
        <f t="shared" si="1179"/>
        <v>1.2095165003993269E-5</v>
      </c>
      <c r="BI3885" s="179">
        <f t="shared" si="1180"/>
        <v>1.2095165003993269E-5</v>
      </c>
      <c r="BJ3885" s="179" t="str">
        <f t="shared" si="1176"/>
        <v/>
      </c>
    </row>
    <row r="3886" spans="2:62" ht="20.100000000000001" customHeight="1" x14ac:dyDescent="0.25">
      <c r="B3886" s="147"/>
      <c r="C3886" s="147"/>
      <c r="D3886" s="147"/>
      <c r="E3886" s="147"/>
      <c r="F3886" s="147"/>
      <c r="G3886" s="147"/>
      <c r="H3886" s="147"/>
      <c r="I3886" s="147"/>
      <c r="J3886" s="147"/>
      <c r="BE3886" s="151">
        <v>3182</v>
      </c>
      <c r="BF3886" s="164">
        <f t="shared" si="1177"/>
        <v>20.358399999998802</v>
      </c>
      <c r="BG3886" s="177">
        <f t="shared" si="1178"/>
        <v>4.8454080011634667E-3</v>
      </c>
      <c r="BH3886" s="178">
        <f t="shared" si="1179"/>
        <v>1.2066001480761507E-5</v>
      </c>
      <c r="BI3886" s="179">
        <f t="shared" si="1180"/>
        <v>1.2066001480761507E-5</v>
      </c>
      <c r="BJ3886" s="179" t="str">
        <f t="shared" si="1176"/>
        <v/>
      </c>
    </row>
    <row r="3887" spans="2:62" ht="20.100000000000001" customHeight="1" x14ac:dyDescent="0.25">
      <c r="B3887" s="147"/>
      <c r="C3887" s="147"/>
      <c r="D3887" s="147"/>
      <c r="E3887" s="147"/>
      <c r="F3887" s="147"/>
      <c r="G3887" s="147"/>
      <c r="H3887" s="147"/>
      <c r="I3887" s="147"/>
      <c r="J3887" s="147"/>
      <c r="BE3887" s="151">
        <v>3183</v>
      </c>
      <c r="BF3887" s="164">
        <f t="shared" si="1177"/>
        <v>20.364799999998802</v>
      </c>
      <c r="BG3887" s="177">
        <f t="shared" si="1178"/>
        <v>4.8333419996827052E-3</v>
      </c>
      <c r="BH3887" s="178">
        <f t="shared" si="1179"/>
        <v>1.2036905302837894E-5</v>
      </c>
      <c r="BI3887" s="179">
        <f t="shared" si="1180"/>
        <v>1.2036905302837894E-5</v>
      </c>
      <c r="BJ3887" s="179" t="str">
        <f t="shared" si="1176"/>
        <v/>
      </c>
    </row>
    <row r="3888" spans="2:62" ht="20.100000000000001" customHeight="1" x14ac:dyDescent="0.25">
      <c r="B3888" s="147"/>
      <c r="C3888" s="147"/>
      <c r="D3888" s="147"/>
      <c r="E3888" s="147"/>
      <c r="F3888" s="147"/>
      <c r="G3888" s="147"/>
      <c r="H3888" s="147"/>
      <c r="I3888" s="147"/>
      <c r="J3888" s="147"/>
      <c r="BE3888" s="151">
        <v>3184</v>
      </c>
      <c r="BF3888" s="164">
        <f t="shared" si="1177"/>
        <v>20.371199999998801</v>
      </c>
      <c r="BG3888" s="177">
        <f t="shared" si="1178"/>
        <v>4.8213050943798673E-3</v>
      </c>
      <c r="BH3888" s="178">
        <f t="shared" si="1179"/>
        <v>1.2007876324037284E-5</v>
      </c>
      <c r="BI3888" s="179">
        <f t="shared" si="1180"/>
        <v>1.2007876324037284E-5</v>
      </c>
      <c r="BJ3888" s="179" t="str">
        <f t="shared" si="1176"/>
        <v/>
      </c>
    </row>
    <row r="3889" spans="2:62" ht="20.100000000000001" customHeight="1" x14ac:dyDescent="0.25">
      <c r="B3889" s="147"/>
      <c r="C3889" s="147"/>
      <c r="D3889" s="147"/>
      <c r="E3889" s="147"/>
      <c r="F3889" s="147"/>
      <c r="G3889" s="147"/>
      <c r="H3889" s="147"/>
      <c r="I3889" s="147"/>
      <c r="J3889" s="147"/>
      <c r="BE3889" s="151">
        <v>3185</v>
      </c>
      <c r="BF3889" s="164">
        <f t="shared" si="1177"/>
        <v>20.3775999999988</v>
      </c>
      <c r="BG3889" s="177">
        <f t="shared" si="1178"/>
        <v>4.80929721805583E-3</v>
      </c>
      <c r="BH3889" s="178">
        <f t="shared" si="1179"/>
        <v>1.1978914398439074E-5</v>
      </c>
      <c r="BI3889" s="179">
        <f t="shared" si="1180"/>
        <v>1.1978914398439074E-5</v>
      </c>
      <c r="BJ3889" s="179" t="str">
        <f t="shared" si="1176"/>
        <v/>
      </c>
    </row>
    <row r="3890" spans="2:62" ht="20.100000000000001" customHeight="1" x14ac:dyDescent="0.25">
      <c r="B3890" s="147"/>
      <c r="C3890" s="147"/>
      <c r="D3890" s="147"/>
      <c r="E3890" s="147"/>
      <c r="F3890" s="147"/>
      <c r="G3890" s="147"/>
      <c r="H3890" s="147"/>
      <c r="I3890" s="147"/>
      <c r="J3890" s="147"/>
      <c r="BE3890" s="151">
        <v>3186</v>
      </c>
      <c r="BF3890" s="164">
        <f t="shared" si="1177"/>
        <v>20.3839999999988</v>
      </c>
      <c r="BG3890" s="177">
        <f t="shared" si="1178"/>
        <v>4.797318303657391E-3</v>
      </c>
      <c r="BH3890" s="178">
        <f t="shared" si="1179"/>
        <v>1.1950019380493893E-5</v>
      </c>
      <c r="BI3890" s="179">
        <f t="shared" si="1180"/>
        <v>1.1950019380493893E-5</v>
      </c>
      <c r="BJ3890" s="179" t="str">
        <f t="shared" si="1176"/>
        <v/>
      </c>
    </row>
    <row r="3891" spans="2:62" ht="20.100000000000001" customHeight="1" x14ac:dyDescent="0.25">
      <c r="B3891" s="147"/>
      <c r="C3891" s="147"/>
      <c r="D3891" s="147"/>
      <c r="E3891" s="147"/>
      <c r="F3891" s="147"/>
      <c r="G3891" s="147"/>
      <c r="H3891" s="147"/>
      <c r="I3891" s="147"/>
      <c r="J3891" s="147"/>
      <c r="BE3891" s="151">
        <v>3187</v>
      </c>
      <c r="BF3891" s="164">
        <f t="shared" si="1177"/>
        <v>20.390399999998799</v>
      </c>
      <c r="BG3891" s="177">
        <f t="shared" si="1178"/>
        <v>4.7853682842768971E-3</v>
      </c>
      <c r="BH3891" s="178">
        <f t="shared" si="1179"/>
        <v>1.1921191124829311E-5</v>
      </c>
      <c r="BI3891" s="179">
        <f t="shared" si="1180"/>
        <v>1.1921191124829311E-5</v>
      </c>
      <c r="BJ3891" s="179" t="str">
        <f t="shared" si="1176"/>
        <v/>
      </c>
    </row>
    <row r="3892" spans="2:62" ht="20.100000000000001" customHeight="1" x14ac:dyDescent="0.25">
      <c r="B3892" s="147"/>
      <c r="C3892" s="147"/>
      <c r="D3892" s="147"/>
      <c r="E3892" s="147"/>
      <c r="F3892" s="147"/>
      <c r="G3892" s="147"/>
      <c r="H3892" s="147"/>
      <c r="I3892" s="147"/>
      <c r="J3892" s="147"/>
      <c r="BE3892" s="151">
        <v>3188</v>
      </c>
      <c r="BF3892" s="164">
        <f t="shared" si="1177"/>
        <v>20.396799999998798</v>
      </c>
      <c r="BG3892" s="177">
        <f t="shared" si="1178"/>
        <v>4.7734470931520678E-3</v>
      </c>
      <c r="BH3892" s="178">
        <f t="shared" si="1179"/>
        <v>1.1892429486454539E-5</v>
      </c>
      <c r="BI3892" s="179">
        <f t="shared" si="1180"/>
        <v>1.1892429486454539E-5</v>
      </c>
      <c r="BJ3892" s="179" t="str">
        <f t="shared" si="1176"/>
        <v/>
      </c>
    </row>
    <row r="3893" spans="2:62" ht="20.100000000000001" customHeight="1" x14ac:dyDescent="0.25">
      <c r="B3893" s="147"/>
      <c r="C3893" s="147"/>
      <c r="D3893" s="147"/>
      <c r="E3893" s="147"/>
      <c r="F3893" s="147"/>
      <c r="G3893" s="147"/>
      <c r="H3893" s="147"/>
      <c r="I3893" s="147"/>
      <c r="J3893" s="147"/>
      <c r="BE3893" s="151">
        <v>3189</v>
      </c>
      <c r="BF3893" s="164">
        <f t="shared" si="1177"/>
        <v>20.403199999998797</v>
      </c>
      <c r="BG3893" s="177">
        <f t="shared" si="1178"/>
        <v>4.7615546636656132E-3</v>
      </c>
      <c r="BH3893" s="178">
        <f t="shared" si="1179"/>
        <v>1.1863734320604301E-5</v>
      </c>
      <c r="BI3893" s="179">
        <f t="shared" si="1180"/>
        <v>1.1863734320604301E-5</v>
      </c>
      <c r="BJ3893" s="179" t="str">
        <f t="shared" si="1176"/>
        <v/>
      </c>
    </row>
    <row r="3894" spans="2:62" ht="20.100000000000001" customHeight="1" x14ac:dyDescent="0.25">
      <c r="B3894" s="147"/>
      <c r="C3894" s="147"/>
      <c r="D3894" s="147"/>
      <c r="E3894" s="147"/>
      <c r="F3894" s="147"/>
      <c r="G3894" s="147"/>
      <c r="H3894" s="147"/>
      <c r="I3894" s="147"/>
      <c r="J3894" s="147"/>
      <c r="BE3894" s="151">
        <v>3190</v>
      </c>
      <c r="BF3894" s="164">
        <f t="shared" si="1177"/>
        <v>20.409599999998797</v>
      </c>
      <c r="BG3894" s="177">
        <f t="shared" si="1178"/>
        <v>4.7496909293450089E-3</v>
      </c>
      <c r="BH3894" s="178">
        <f t="shared" si="1179"/>
        <v>1.1835105482814294E-5</v>
      </c>
      <c r="BI3894" s="179">
        <f t="shared" si="1180"/>
        <v>1.1835105482814294E-5</v>
      </c>
      <c r="BJ3894" s="179" t="str">
        <f t="shared" si="1176"/>
        <v/>
      </c>
    </row>
    <row r="3895" spans="2:62" ht="20.100000000000001" customHeight="1" x14ac:dyDescent="0.25">
      <c r="B3895" s="147"/>
      <c r="C3895" s="147"/>
      <c r="D3895" s="147"/>
      <c r="E3895" s="147"/>
      <c r="F3895" s="147"/>
      <c r="G3895" s="147"/>
      <c r="H3895" s="147"/>
      <c r="I3895" s="147"/>
      <c r="J3895" s="147"/>
      <c r="BE3895" s="151">
        <v>3191</v>
      </c>
      <c r="BF3895" s="164">
        <f t="shared" si="1177"/>
        <v>20.415999999998796</v>
      </c>
      <c r="BG3895" s="177">
        <f t="shared" si="1178"/>
        <v>4.7378558238621946E-3</v>
      </c>
      <c r="BH3895" s="178">
        <f t="shared" si="1179"/>
        <v>1.1806542828928998E-5</v>
      </c>
      <c r="BI3895" s="179">
        <f t="shared" si="1180"/>
        <v>1.1806542828928998E-5</v>
      </c>
      <c r="BJ3895" s="179" t="str">
        <f t="shared" si="1176"/>
        <v/>
      </c>
    </row>
    <row r="3896" spans="2:62" ht="20.100000000000001" customHeight="1" x14ac:dyDescent="0.25">
      <c r="B3896" s="147"/>
      <c r="C3896" s="147"/>
      <c r="D3896" s="147"/>
      <c r="E3896" s="147"/>
      <c r="F3896" s="147"/>
      <c r="G3896" s="147"/>
      <c r="H3896" s="147"/>
      <c r="I3896" s="147"/>
      <c r="J3896" s="147"/>
      <c r="BE3896" s="151">
        <v>3192</v>
      </c>
      <c r="BF3896" s="164">
        <f t="shared" si="1177"/>
        <v>20.422399999998795</v>
      </c>
      <c r="BG3896" s="177">
        <f t="shared" si="1178"/>
        <v>4.7260492810332656E-3</v>
      </c>
      <c r="BH3896" s="178">
        <f t="shared" si="1179"/>
        <v>1.1778046215034019E-5</v>
      </c>
      <c r="BI3896" s="179">
        <f t="shared" si="1180"/>
        <v>1.1778046215034019E-5</v>
      </c>
      <c r="BJ3896" s="179" t="str">
        <f t="shared" si="1176"/>
        <v/>
      </c>
    </row>
    <row r="3897" spans="2:62" ht="20.100000000000001" customHeight="1" x14ac:dyDescent="0.25">
      <c r="B3897" s="147"/>
      <c r="C3897" s="147"/>
      <c r="D3897" s="147"/>
      <c r="E3897" s="147"/>
      <c r="F3897" s="147"/>
      <c r="G3897" s="147"/>
      <c r="H3897" s="147"/>
      <c r="I3897" s="147"/>
      <c r="J3897" s="147"/>
      <c r="BE3897" s="151">
        <v>3193</v>
      </c>
      <c r="BF3897" s="164">
        <f t="shared" si="1177"/>
        <v>20.428799999998795</v>
      </c>
      <c r="BG3897" s="177">
        <f t="shared" si="1178"/>
        <v>4.7142712348182316E-3</v>
      </c>
      <c r="BH3897" s="178">
        <f t="shared" si="1179"/>
        <v>1.1749615497539355E-5</v>
      </c>
      <c r="BI3897" s="179">
        <f t="shared" si="1180"/>
        <v>1.1749615497539355E-5</v>
      </c>
      <c r="BJ3897" s="179" t="str">
        <f t="shared" si="1176"/>
        <v/>
      </c>
    </row>
    <row r="3898" spans="2:62" ht="20.100000000000001" customHeight="1" x14ac:dyDescent="0.25">
      <c r="B3898" s="147"/>
      <c r="C3898" s="147"/>
      <c r="D3898" s="147"/>
      <c r="E3898" s="147"/>
      <c r="F3898" s="147"/>
      <c r="G3898" s="147"/>
      <c r="H3898" s="147"/>
      <c r="I3898" s="147"/>
      <c r="J3898" s="147"/>
      <c r="BE3898" s="151">
        <v>3194</v>
      </c>
      <c r="BF3898" s="164">
        <f t="shared" si="1177"/>
        <v>20.435199999998794</v>
      </c>
      <c r="BG3898" s="177">
        <f t="shared" si="1178"/>
        <v>4.7025216193206923E-3</v>
      </c>
      <c r="BH3898" s="178">
        <f t="shared" si="1179"/>
        <v>1.1721250533120418E-5</v>
      </c>
      <c r="BI3898" s="179">
        <f t="shared" si="1180"/>
        <v>1.1721250533120418E-5</v>
      </c>
      <c r="BJ3898" s="179" t="str">
        <f t="shared" si="1176"/>
        <v/>
      </c>
    </row>
    <row r="3899" spans="2:62" ht="20.100000000000001" customHeight="1" x14ac:dyDescent="0.25">
      <c r="B3899" s="147"/>
      <c r="C3899" s="147"/>
      <c r="D3899" s="147"/>
      <c r="E3899" s="147"/>
      <c r="F3899" s="147"/>
      <c r="G3899" s="147"/>
      <c r="H3899" s="147"/>
      <c r="I3899" s="147"/>
      <c r="J3899" s="147"/>
      <c r="BE3899" s="151">
        <v>3195</v>
      </c>
      <c r="BF3899" s="164">
        <f t="shared" si="1177"/>
        <v>20.441599999998793</v>
      </c>
      <c r="BG3899" s="177">
        <f t="shared" si="1178"/>
        <v>4.6908003687875718E-3</v>
      </c>
      <c r="BH3899" s="178">
        <f t="shared" si="1179"/>
        <v>1.169295117870936E-5</v>
      </c>
      <c r="BI3899" s="179">
        <f t="shared" si="1180"/>
        <v>1.169295117870936E-5</v>
      </c>
      <c r="BJ3899" s="179" t="str">
        <f t="shared" si="1176"/>
        <v/>
      </c>
    </row>
    <row r="3900" spans="2:62" ht="20.100000000000001" customHeight="1" x14ac:dyDescent="0.25">
      <c r="B3900" s="147"/>
      <c r="C3900" s="147"/>
      <c r="D3900" s="147"/>
      <c r="E3900" s="147"/>
      <c r="F3900" s="147"/>
      <c r="G3900" s="147"/>
      <c r="H3900" s="147"/>
      <c r="I3900" s="147"/>
      <c r="J3900" s="147"/>
      <c r="BE3900" s="151">
        <v>3196</v>
      </c>
      <c r="BF3900" s="164">
        <f t="shared" si="1177"/>
        <v>20.447999999998792</v>
      </c>
      <c r="BG3900" s="177">
        <f t="shared" si="1178"/>
        <v>4.6791074176088625E-3</v>
      </c>
      <c r="BH3900" s="178">
        <f t="shared" si="1179"/>
        <v>1.1664717291582673E-5</v>
      </c>
      <c r="BI3900" s="179">
        <f t="shared" si="1180"/>
        <v>1.1664717291582673E-5</v>
      </c>
      <c r="BJ3900" s="179" t="str">
        <f t="shared" si="1176"/>
        <v/>
      </c>
    </row>
    <row r="3901" spans="2:62" ht="20.100000000000001" customHeight="1" x14ac:dyDescent="0.25">
      <c r="B3901" s="147"/>
      <c r="C3901" s="147"/>
      <c r="D3901" s="147"/>
      <c r="E3901" s="147"/>
      <c r="F3901" s="147"/>
      <c r="G3901" s="147"/>
      <c r="H3901" s="147"/>
      <c r="I3901" s="147"/>
      <c r="J3901" s="147"/>
      <c r="BE3901" s="151">
        <v>3197</v>
      </c>
      <c r="BF3901" s="164">
        <f t="shared" si="1177"/>
        <v>20.454399999998792</v>
      </c>
      <c r="BG3901" s="177">
        <f t="shared" si="1178"/>
        <v>4.6674427003172798E-3</v>
      </c>
      <c r="BH3901" s="178">
        <f t="shared" si="1179"/>
        <v>1.1636548729249303E-5</v>
      </c>
      <c r="BI3901" s="179">
        <f t="shared" si="1180"/>
        <v>1.1636548729249303E-5</v>
      </c>
      <c r="BJ3901" s="179" t="str">
        <f t="shared" si="1176"/>
        <v/>
      </c>
    </row>
    <row r="3902" spans="2:62" ht="20.100000000000001" customHeight="1" x14ac:dyDescent="0.25">
      <c r="B3902" s="147"/>
      <c r="C3902" s="147"/>
      <c r="D3902" s="147"/>
      <c r="E3902" s="147"/>
      <c r="F3902" s="147"/>
      <c r="G3902" s="147"/>
      <c r="H3902" s="147"/>
      <c r="I3902" s="147"/>
      <c r="J3902" s="147"/>
      <c r="BE3902" s="151">
        <v>3198</v>
      </c>
      <c r="BF3902" s="164">
        <f t="shared" si="1177"/>
        <v>20.460799999998791</v>
      </c>
      <c r="BG3902" s="177">
        <f t="shared" si="1178"/>
        <v>4.6558061515880305E-3</v>
      </c>
      <c r="BH3902" s="178">
        <f t="shared" si="1179"/>
        <v>1.1608445349502693E-5</v>
      </c>
      <c r="BI3902" s="179">
        <f t="shared" si="1180"/>
        <v>1.1608445349502693E-5</v>
      </c>
      <c r="BJ3902" s="179" t="str">
        <f t="shared" si="1176"/>
        <v/>
      </c>
    </row>
    <row r="3903" spans="2:62" ht="20.100000000000001" customHeight="1" x14ac:dyDescent="0.25">
      <c r="B3903" s="147"/>
      <c r="C3903" s="147"/>
      <c r="D3903" s="147"/>
      <c r="E3903" s="147"/>
      <c r="F3903" s="147"/>
      <c r="G3903" s="147"/>
      <c r="H3903" s="147"/>
      <c r="I3903" s="147"/>
      <c r="J3903" s="147"/>
      <c r="BE3903" s="151">
        <v>3199</v>
      </c>
      <c r="BF3903" s="164">
        <f t="shared" si="1177"/>
        <v>20.46719999999879</v>
      </c>
      <c r="BG3903" s="177">
        <f t="shared" si="1178"/>
        <v>4.6441977062385278E-3</v>
      </c>
      <c r="BH3903" s="178">
        <f t="shared" si="1179"/>
        <v>1.1580407010443328E-5</v>
      </c>
      <c r="BI3903" s="179">
        <f t="shared" si="1180"/>
        <v>1.1580407010443328E-5</v>
      </c>
      <c r="BJ3903" s="179" t="str">
        <f t="shared" si="1176"/>
        <v/>
      </c>
    </row>
    <row r="3904" spans="2:62" ht="20.100000000000001" customHeight="1" x14ac:dyDescent="0.25">
      <c r="B3904" s="147"/>
      <c r="C3904" s="147"/>
      <c r="D3904" s="147"/>
      <c r="E3904" s="147"/>
      <c r="F3904" s="147"/>
      <c r="G3904" s="147"/>
      <c r="H3904" s="147"/>
      <c r="I3904" s="147"/>
      <c r="J3904" s="147"/>
      <c r="BE3904" s="151">
        <v>3200</v>
      </c>
      <c r="BF3904" s="164">
        <f t="shared" si="1177"/>
        <v>20.47359999999879</v>
      </c>
      <c r="BG3904" s="177">
        <f t="shared" si="1178"/>
        <v>4.6326172992280845E-3</v>
      </c>
      <c r="BH3904" s="178">
        <f t="shared" si="1179"/>
        <v>1.1552433570441445E-5</v>
      </c>
      <c r="BI3904" s="179">
        <f t="shared" si="1180"/>
        <v>1.1552433570441445E-5</v>
      </c>
      <c r="BJ3904" s="179" t="str">
        <f t="shared" si="1176"/>
        <v/>
      </c>
    </row>
    <row r="3905" spans="2:62" ht="20.100000000000001" customHeight="1" x14ac:dyDescent="0.25">
      <c r="B3905" s="147"/>
      <c r="C3905" s="147"/>
      <c r="D3905" s="147"/>
      <c r="E3905" s="147"/>
      <c r="F3905" s="147"/>
      <c r="G3905" s="147"/>
      <c r="H3905" s="147"/>
      <c r="I3905" s="147"/>
      <c r="J3905" s="147"/>
      <c r="BE3905" s="151">
        <v>3201</v>
      </c>
      <c r="BF3905" s="164">
        <f t="shared" si="1177"/>
        <v>20.479999999998789</v>
      </c>
      <c r="BG3905" s="177">
        <f t="shared" si="1178"/>
        <v>4.621064865657643E-3</v>
      </c>
      <c r="BH3905" s="178">
        <f t="shared" si="1179"/>
        <v>1.1524524888119683E-5</v>
      </c>
      <c r="BI3905" s="179">
        <f t="shared" si="1180"/>
        <v>1.1524524888119683E-5</v>
      </c>
      <c r="BJ3905" s="179" t="str">
        <f t="shared" ref="BJ3905:BJ3968" si="1181">IF($BG3905&lt;(1-$BC$717),$BH3905,"")</f>
        <v/>
      </c>
    </row>
    <row r="3906" spans="2:62" ht="20.100000000000001" customHeight="1" x14ac:dyDescent="0.25">
      <c r="B3906" s="147"/>
      <c r="C3906" s="147"/>
      <c r="D3906" s="147"/>
      <c r="E3906" s="147"/>
      <c r="F3906" s="147"/>
      <c r="G3906" s="147"/>
      <c r="H3906" s="147"/>
      <c r="I3906" s="147"/>
      <c r="J3906" s="147"/>
      <c r="BE3906" s="151">
        <v>3202</v>
      </c>
      <c r="BF3906" s="164">
        <f t="shared" ref="BF3906:BF3969" si="1182">BF3905+$BI$702</f>
        <v>20.486399999998788</v>
      </c>
      <c r="BG3906" s="177">
        <f t="shared" ref="BG3906:BG3969" si="1183">_xlfn.CHISQ.DIST.RT(BF3906,7)</f>
        <v>4.6095403407695234E-3</v>
      </c>
      <c r="BH3906" s="178">
        <f t="shared" ref="BH3906:BH3969" si="1184">BG3906-BG3907</f>
        <v>1.1496680822425075E-5</v>
      </c>
      <c r="BI3906" s="179">
        <f t="shared" ref="BI3906:BI3969" si="1185">IF(BG3906&lt;(1-$BC$709),BH3906,"")</f>
        <v>1.1496680822425075E-5</v>
      </c>
      <c r="BJ3906" s="179" t="str">
        <f t="shared" si="1181"/>
        <v/>
      </c>
    </row>
    <row r="3907" spans="2:62" ht="20.100000000000001" customHeight="1" x14ac:dyDescent="0.25">
      <c r="B3907" s="147"/>
      <c r="C3907" s="147"/>
      <c r="D3907" s="147"/>
      <c r="E3907" s="147"/>
      <c r="F3907" s="147"/>
      <c r="G3907" s="147"/>
      <c r="H3907" s="147"/>
      <c r="I3907" s="147"/>
      <c r="J3907" s="147"/>
      <c r="BE3907" s="151">
        <v>3203</v>
      </c>
      <c r="BF3907" s="164">
        <f t="shared" si="1182"/>
        <v>20.492799999998788</v>
      </c>
      <c r="BG3907" s="177">
        <f t="shared" si="1183"/>
        <v>4.5980436599470983E-3</v>
      </c>
      <c r="BH3907" s="178">
        <f t="shared" si="1184"/>
        <v>1.1468901232563125E-5</v>
      </c>
      <c r="BI3907" s="179">
        <f t="shared" si="1185"/>
        <v>1.1468901232563125E-5</v>
      </c>
      <c r="BJ3907" s="179" t="str">
        <f t="shared" si="1181"/>
        <v/>
      </c>
    </row>
    <row r="3908" spans="2:62" ht="20.100000000000001" customHeight="1" x14ac:dyDescent="0.25">
      <c r="B3908" s="147"/>
      <c r="C3908" s="147"/>
      <c r="D3908" s="147"/>
      <c r="E3908" s="147"/>
      <c r="F3908" s="147"/>
      <c r="G3908" s="147"/>
      <c r="H3908" s="147"/>
      <c r="I3908" s="147"/>
      <c r="J3908" s="147"/>
      <c r="BE3908" s="151">
        <v>3204</v>
      </c>
      <c r="BF3908" s="164">
        <f t="shared" si="1182"/>
        <v>20.499199999998787</v>
      </c>
      <c r="BG3908" s="177">
        <f t="shared" si="1183"/>
        <v>4.5865747587145352E-3</v>
      </c>
      <c r="BH3908" s="178">
        <f t="shared" si="1184"/>
        <v>1.1441185978002151E-5</v>
      </c>
      <c r="BI3908" s="179">
        <f t="shared" si="1185"/>
        <v>1.1441185978002151E-5</v>
      </c>
      <c r="BJ3908" s="179" t="str">
        <f t="shared" si="1181"/>
        <v/>
      </c>
    </row>
    <row r="3909" spans="2:62" ht="20.100000000000001" customHeight="1" x14ac:dyDescent="0.25">
      <c r="B3909" s="147"/>
      <c r="C3909" s="147"/>
      <c r="D3909" s="147"/>
      <c r="E3909" s="147"/>
      <c r="F3909" s="147"/>
      <c r="G3909" s="147"/>
      <c r="H3909" s="147"/>
      <c r="I3909" s="147"/>
      <c r="J3909" s="147"/>
      <c r="BE3909" s="151">
        <v>3205</v>
      </c>
      <c r="BF3909" s="164">
        <f t="shared" si="1182"/>
        <v>20.505599999998786</v>
      </c>
      <c r="BG3909" s="177">
        <f t="shared" si="1183"/>
        <v>4.575133572736533E-3</v>
      </c>
      <c r="BH3909" s="178">
        <f t="shared" si="1184"/>
        <v>1.1413534918508841E-5</v>
      </c>
      <c r="BI3909" s="179">
        <f t="shared" si="1185"/>
        <v>1.1413534918508841E-5</v>
      </c>
      <c r="BJ3909" s="179" t="str">
        <f t="shared" si="1181"/>
        <v/>
      </c>
    </row>
    <row r="3910" spans="2:62" ht="20.100000000000001" customHeight="1" x14ac:dyDescent="0.25">
      <c r="B3910" s="147"/>
      <c r="C3910" s="147"/>
      <c r="D3910" s="147"/>
      <c r="E3910" s="147"/>
      <c r="F3910" s="147"/>
      <c r="G3910" s="147"/>
      <c r="H3910" s="147"/>
      <c r="I3910" s="147"/>
      <c r="J3910" s="147"/>
      <c r="BE3910" s="151">
        <v>3206</v>
      </c>
      <c r="BF3910" s="164">
        <f t="shared" si="1182"/>
        <v>20.511999999998785</v>
      </c>
      <c r="BG3910" s="177">
        <f t="shared" si="1183"/>
        <v>4.5637200378180242E-3</v>
      </c>
      <c r="BH3910" s="178">
        <f t="shared" si="1184"/>
        <v>1.138594791414739E-5</v>
      </c>
      <c r="BI3910" s="179">
        <f t="shared" si="1185"/>
        <v>1.138594791414739E-5</v>
      </c>
      <c r="BJ3910" s="179" t="str">
        <f t="shared" si="1181"/>
        <v/>
      </c>
    </row>
    <row r="3911" spans="2:62" ht="20.100000000000001" customHeight="1" x14ac:dyDescent="0.25">
      <c r="B3911" s="147"/>
      <c r="C3911" s="147"/>
      <c r="D3911" s="147"/>
      <c r="E3911" s="147"/>
      <c r="F3911" s="147"/>
      <c r="G3911" s="147"/>
      <c r="H3911" s="147"/>
      <c r="I3911" s="147"/>
      <c r="J3911" s="147"/>
      <c r="BE3911" s="151">
        <v>3207</v>
      </c>
      <c r="BF3911" s="164">
        <f t="shared" si="1182"/>
        <v>20.518399999998785</v>
      </c>
      <c r="BG3911" s="177">
        <f t="shared" si="1183"/>
        <v>4.5523340899038768E-3</v>
      </c>
      <c r="BH3911" s="178">
        <f t="shared" si="1184"/>
        <v>1.1358424825194495E-5</v>
      </c>
      <c r="BI3911" s="179">
        <f t="shared" si="1185"/>
        <v>1.1358424825194495E-5</v>
      </c>
      <c r="BJ3911" s="179" t="str">
        <f t="shared" si="1181"/>
        <v/>
      </c>
    </row>
    <row r="3912" spans="2:62" ht="20.100000000000001" customHeight="1" x14ac:dyDescent="0.25">
      <c r="B3912" s="147"/>
      <c r="C3912" s="147"/>
      <c r="D3912" s="147"/>
      <c r="E3912" s="147"/>
      <c r="F3912" s="147"/>
      <c r="G3912" s="147"/>
      <c r="H3912" s="147"/>
      <c r="I3912" s="147"/>
      <c r="J3912" s="147"/>
      <c r="BE3912" s="151">
        <v>3208</v>
      </c>
      <c r="BF3912" s="164">
        <f t="shared" si="1182"/>
        <v>20.524799999998784</v>
      </c>
      <c r="BG3912" s="177">
        <f t="shared" si="1183"/>
        <v>4.5409756650786823E-3</v>
      </c>
      <c r="BH3912" s="178">
        <f t="shared" si="1184"/>
        <v>1.1330965512266859E-5</v>
      </c>
      <c r="BI3912" s="179">
        <f t="shared" si="1185"/>
        <v>1.1330965512266859E-5</v>
      </c>
      <c r="BJ3912" s="179" t="str">
        <f t="shared" si="1181"/>
        <v/>
      </c>
    </row>
    <row r="3913" spans="2:62" ht="20.100000000000001" customHeight="1" x14ac:dyDescent="0.25">
      <c r="B3913" s="147"/>
      <c r="C3913" s="147"/>
      <c r="D3913" s="147"/>
      <c r="E3913" s="147"/>
      <c r="F3913" s="147"/>
      <c r="G3913" s="147"/>
      <c r="H3913" s="147"/>
      <c r="I3913" s="147"/>
      <c r="J3913" s="147"/>
      <c r="BE3913" s="151">
        <v>3209</v>
      </c>
      <c r="BF3913" s="164">
        <f t="shared" si="1182"/>
        <v>20.531199999998783</v>
      </c>
      <c r="BG3913" s="177">
        <f t="shared" si="1183"/>
        <v>4.5296446995664154E-3</v>
      </c>
      <c r="BH3913" s="178">
        <f t="shared" si="1184"/>
        <v>1.1303569836245732E-5</v>
      </c>
      <c r="BI3913" s="179">
        <f t="shared" si="1185"/>
        <v>1.1303569836245732E-5</v>
      </c>
      <c r="BJ3913" s="179" t="str">
        <f t="shared" si="1181"/>
        <v/>
      </c>
    </row>
    <row r="3914" spans="2:62" ht="20.100000000000001" customHeight="1" x14ac:dyDescent="0.25">
      <c r="B3914" s="147"/>
      <c r="C3914" s="147"/>
      <c r="D3914" s="147"/>
      <c r="E3914" s="147"/>
      <c r="F3914" s="147"/>
      <c r="G3914" s="147"/>
      <c r="H3914" s="147"/>
      <c r="I3914" s="147"/>
      <c r="J3914" s="147"/>
      <c r="BE3914" s="151">
        <v>3210</v>
      </c>
      <c r="BF3914" s="164">
        <f t="shared" si="1182"/>
        <v>20.537599999998783</v>
      </c>
      <c r="BG3914" s="177">
        <f t="shared" si="1183"/>
        <v>4.5183411297301697E-3</v>
      </c>
      <c r="BH3914" s="178">
        <f t="shared" si="1184"/>
        <v>1.1276237658257825E-5</v>
      </c>
      <c r="BI3914" s="179">
        <f t="shared" si="1185"/>
        <v>1.1276237658257825E-5</v>
      </c>
      <c r="BJ3914" s="179" t="str">
        <f t="shared" si="1181"/>
        <v/>
      </c>
    </row>
    <row r="3915" spans="2:62" ht="20.100000000000001" customHeight="1" x14ac:dyDescent="0.25">
      <c r="B3915" s="147"/>
      <c r="C3915" s="147"/>
      <c r="D3915" s="147"/>
      <c r="E3915" s="147"/>
      <c r="F3915" s="147"/>
      <c r="G3915" s="147"/>
      <c r="H3915" s="147"/>
      <c r="I3915" s="147"/>
      <c r="J3915" s="147"/>
      <c r="BE3915" s="151">
        <v>3211</v>
      </c>
      <c r="BF3915" s="164">
        <f t="shared" si="1182"/>
        <v>20.543999999998782</v>
      </c>
      <c r="BG3915" s="177">
        <f t="shared" si="1183"/>
        <v>4.5070648920719119E-3</v>
      </c>
      <c r="BH3915" s="178">
        <f t="shared" si="1184"/>
        <v>1.1248968839735161E-5</v>
      </c>
      <c r="BI3915" s="179">
        <f t="shared" si="1185"/>
        <v>1.1248968839735161E-5</v>
      </c>
      <c r="BJ3915" s="179" t="str">
        <f t="shared" si="1181"/>
        <v/>
      </c>
    </row>
    <row r="3916" spans="2:62" ht="20.100000000000001" customHeight="1" x14ac:dyDescent="0.25">
      <c r="B3916" s="147"/>
      <c r="C3916" s="147"/>
      <c r="D3916" s="147"/>
      <c r="E3916" s="147"/>
      <c r="F3916" s="147"/>
      <c r="G3916" s="147"/>
      <c r="H3916" s="147"/>
      <c r="I3916" s="147"/>
      <c r="J3916" s="147"/>
      <c r="BE3916" s="151">
        <v>3212</v>
      </c>
      <c r="BF3916" s="164">
        <f t="shared" si="1182"/>
        <v>20.550399999998781</v>
      </c>
      <c r="BG3916" s="177">
        <f t="shared" si="1183"/>
        <v>4.4958159232321767E-3</v>
      </c>
      <c r="BH3916" s="178">
        <f t="shared" si="1184"/>
        <v>1.1221763242365637E-5</v>
      </c>
      <c r="BI3916" s="179">
        <f t="shared" si="1185"/>
        <v>1.1221763242365637E-5</v>
      </c>
      <c r="BJ3916" s="179" t="str">
        <f t="shared" si="1181"/>
        <v/>
      </c>
    </row>
    <row r="3917" spans="2:62" ht="20.100000000000001" customHeight="1" x14ac:dyDescent="0.25">
      <c r="B3917" s="147"/>
      <c r="C3917" s="147"/>
      <c r="D3917" s="147"/>
      <c r="E3917" s="147"/>
      <c r="F3917" s="147"/>
      <c r="G3917" s="147"/>
      <c r="H3917" s="147"/>
      <c r="I3917" s="147"/>
      <c r="J3917" s="147"/>
      <c r="BE3917" s="151">
        <v>3213</v>
      </c>
      <c r="BF3917" s="164">
        <f t="shared" si="1182"/>
        <v>20.55679999999878</v>
      </c>
      <c r="BG3917" s="177">
        <f t="shared" si="1183"/>
        <v>4.4845941599898111E-3</v>
      </c>
      <c r="BH3917" s="178">
        <f t="shared" si="1184"/>
        <v>1.1194620728136387E-5</v>
      </c>
      <c r="BI3917" s="179">
        <f t="shared" si="1185"/>
        <v>1.1194620728136387E-5</v>
      </c>
      <c r="BJ3917" s="179" t="str">
        <f t="shared" si="1181"/>
        <v/>
      </c>
    </row>
    <row r="3918" spans="2:62" ht="20.100000000000001" customHeight="1" x14ac:dyDescent="0.25">
      <c r="B3918" s="147"/>
      <c r="C3918" s="147"/>
      <c r="D3918" s="147"/>
      <c r="E3918" s="147"/>
      <c r="F3918" s="147"/>
      <c r="G3918" s="147"/>
      <c r="H3918" s="147"/>
      <c r="I3918" s="147"/>
      <c r="J3918" s="147"/>
      <c r="BE3918" s="151">
        <v>3214</v>
      </c>
      <c r="BF3918" s="164">
        <f t="shared" si="1182"/>
        <v>20.56319999999878</v>
      </c>
      <c r="BG3918" s="177">
        <f t="shared" si="1183"/>
        <v>4.4733995392616747E-3</v>
      </c>
      <c r="BH3918" s="178">
        <f t="shared" si="1184"/>
        <v>1.1167541159273937E-5</v>
      </c>
      <c r="BI3918" s="179">
        <f t="shared" si="1185"/>
        <v>1.1167541159273937E-5</v>
      </c>
      <c r="BJ3918" s="179" t="str">
        <f t="shared" si="1181"/>
        <v/>
      </c>
    </row>
    <row r="3919" spans="2:62" ht="20.100000000000001" customHeight="1" x14ac:dyDescent="0.25">
      <c r="B3919" s="147"/>
      <c r="C3919" s="147"/>
      <c r="D3919" s="147"/>
      <c r="E3919" s="147"/>
      <c r="F3919" s="147"/>
      <c r="G3919" s="147"/>
      <c r="H3919" s="147"/>
      <c r="I3919" s="147"/>
      <c r="J3919" s="147"/>
      <c r="BE3919" s="151">
        <v>3215</v>
      </c>
      <c r="BF3919" s="164">
        <f t="shared" si="1182"/>
        <v>20.569599999998779</v>
      </c>
      <c r="BG3919" s="177">
        <f t="shared" si="1183"/>
        <v>4.4622319981024007E-3</v>
      </c>
      <c r="BH3919" s="178">
        <f t="shared" si="1184"/>
        <v>1.1140524398314464E-5</v>
      </c>
      <c r="BI3919" s="179">
        <f t="shared" si="1185"/>
        <v>1.1140524398314464E-5</v>
      </c>
      <c r="BJ3919" s="179" t="str">
        <f t="shared" si="1181"/>
        <v/>
      </c>
    </row>
    <row r="3920" spans="2:62" ht="20.100000000000001" customHeight="1" x14ac:dyDescent="0.25">
      <c r="B3920" s="147"/>
      <c r="C3920" s="147"/>
      <c r="D3920" s="147"/>
      <c r="E3920" s="147"/>
      <c r="F3920" s="147"/>
      <c r="G3920" s="147"/>
      <c r="H3920" s="147"/>
      <c r="I3920" s="147"/>
      <c r="J3920" s="147"/>
      <c r="BE3920" s="151">
        <v>3216</v>
      </c>
      <c r="BF3920" s="164">
        <f t="shared" si="1182"/>
        <v>20.575999999998778</v>
      </c>
      <c r="BG3920" s="177">
        <f t="shared" si="1183"/>
        <v>4.4510914737040863E-3</v>
      </c>
      <c r="BH3920" s="178">
        <f t="shared" si="1184"/>
        <v>1.1113570308051747E-5</v>
      </c>
      <c r="BI3920" s="179">
        <f t="shared" si="1185"/>
        <v>1.1113570308051747E-5</v>
      </c>
      <c r="BJ3920" s="179" t="str">
        <f t="shared" si="1181"/>
        <v/>
      </c>
    </row>
    <row r="3921" spans="2:62" ht="20.100000000000001" customHeight="1" x14ac:dyDescent="0.25">
      <c r="B3921" s="147"/>
      <c r="C3921" s="147"/>
      <c r="D3921" s="147"/>
      <c r="E3921" s="147"/>
      <c r="F3921" s="147"/>
      <c r="G3921" s="147"/>
      <c r="H3921" s="147"/>
      <c r="I3921" s="147"/>
      <c r="J3921" s="147"/>
      <c r="BE3921" s="151">
        <v>3217</v>
      </c>
      <c r="BF3921" s="164">
        <f t="shared" si="1182"/>
        <v>20.582399999998778</v>
      </c>
      <c r="BG3921" s="177">
        <f t="shared" si="1183"/>
        <v>4.4399779033960345E-3</v>
      </c>
      <c r="BH3921" s="178">
        <f t="shared" si="1184"/>
        <v>1.1086678751529369E-5</v>
      </c>
      <c r="BI3921" s="179">
        <f t="shared" si="1185"/>
        <v>1.1086678751529369E-5</v>
      </c>
      <c r="BJ3921" s="179" t="str">
        <f t="shared" si="1181"/>
        <v/>
      </c>
    </row>
    <row r="3922" spans="2:62" ht="20.100000000000001" customHeight="1" x14ac:dyDescent="0.25">
      <c r="B3922" s="147"/>
      <c r="C3922" s="147"/>
      <c r="D3922" s="147"/>
      <c r="E3922" s="147"/>
      <c r="F3922" s="147"/>
      <c r="G3922" s="147"/>
      <c r="H3922" s="147"/>
      <c r="I3922" s="147"/>
      <c r="J3922" s="147"/>
      <c r="BE3922" s="151">
        <v>3218</v>
      </c>
      <c r="BF3922" s="164">
        <f t="shared" si="1182"/>
        <v>20.588799999998777</v>
      </c>
      <c r="BG3922" s="177">
        <f t="shared" si="1183"/>
        <v>4.4288912246445052E-3</v>
      </c>
      <c r="BH3922" s="178">
        <f t="shared" si="1184"/>
        <v>1.1059849592119642E-5</v>
      </c>
      <c r="BI3922" s="179">
        <f t="shared" si="1185"/>
        <v>1.1059849592119642E-5</v>
      </c>
      <c r="BJ3922" s="179" t="str">
        <f t="shared" si="1181"/>
        <v/>
      </c>
    </row>
    <row r="3923" spans="2:62" ht="20.100000000000001" customHeight="1" x14ac:dyDescent="0.25">
      <c r="B3923" s="147"/>
      <c r="C3923" s="147"/>
      <c r="D3923" s="147"/>
      <c r="E3923" s="147"/>
      <c r="F3923" s="147"/>
      <c r="G3923" s="147"/>
      <c r="H3923" s="147"/>
      <c r="I3923" s="147"/>
      <c r="J3923" s="147"/>
      <c r="BE3923" s="151">
        <v>3219</v>
      </c>
      <c r="BF3923" s="164">
        <f t="shared" si="1182"/>
        <v>20.595199999998776</v>
      </c>
      <c r="BG3923" s="177">
        <f t="shared" si="1183"/>
        <v>4.4178313750523855E-3</v>
      </c>
      <c r="BH3923" s="178">
        <f t="shared" si="1184"/>
        <v>1.1033082693395237E-5</v>
      </c>
      <c r="BI3923" s="179">
        <f t="shared" si="1185"/>
        <v>1.1033082693395237E-5</v>
      </c>
      <c r="BJ3923" s="179" t="str">
        <f t="shared" si="1181"/>
        <v/>
      </c>
    </row>
    <row r="3924" spans="2:62" ht="20.100000000000001" customHeight="1" x14ac:dyDescent="0.25">
      <c r="B3924" s="147"/>
      <c r="C3924" s="147"/>
      <c r="D3924" s="147"/>
      <c r="E3924" s="147"/>
      <c r="F3924" s="147"/>
      <c r="G3924" s="147"/>
      <c r="H3924" s="147"/>
      <c r="I3924" s="147"/>
      <c r="J3924" s="147"/>
      <c r="BE3924" s="151">
        <v>3220</v>
      </c>
      <c r="BF3924" s="164">
        <f t="shared" si="1182"/>
        <v>20.601599999998776</v>
      </c>
      <c r="BG3924" s="177">
        <f t="shared" si="1183"/>
        <v>4.4067982923589903E-3</v>
      </c>
      <c r="BH3924" s="178">
        <f t="shared" si="1184"/>
        <v>1.1006377919267965E-5</v>
      </c>
      <c r="BI3924" s="179">
        <f t="shared" si="1185"/>
        <v>1.1006377919267965E-5</v>
      </c>
      <c r="BJ3924" s="179" t="str">
        <f t="shared" si="1181"/>
        <v/>
      </c>
    </row>
    <row r="3925" spans="2:62" ht="20.100000000000001" customHeight="1" x14ac:dyDescent="0.25">
      <c r="B3925" s="147"/>
      <c r="C3925" s="147"/>
      <c r="D3925" s="147"/>
      <c r="E3925" s="147"/>
      <c r="F3925" s="147"/>
      <c r="G3925" s="147"/>
      <c r="H3925" s="147"/>
      <c r="I3925" s="147"/>
      <c r="J3925" s="147"/>
      <c r="BE3925" s="151">
        <v>3221</v>
      </c>
      <c r="BF3925" s="164">
        <f t="shared" si="1182"/>
        <v>20.607999999998775</v>
      </c>
      <c r="BG3925" s="177">
        <f t="shared" si="1183"/>
        <v>4.3957919144397223E-3</v>
      </c>
      <c r="BH3925" s="178">
        <f t="shared" si="1184"/>
        <v>1.0979735133866478E-5</v>
      </c>
      <c r="BI3925" s="179">
        <f t="shared" si="1185"/>
        <v>1.0979735133866478E-5</v>
      </c>
      <c r="BJ3925" s="179" t="str">
        <f t="shared" si="1181"/>
        <v/>
      </c>
    </row>
    <row r="3926" spans="2:62" ht="20.100000000000001" customHeight="1" x14ac:dyDescent="0.25">
      <c r="B3926" s="147"/>
      <c r="C3926" s="147"/>
      <c r="D3926" s="147"/>
      <c r="E3926" s="147"/>
      <c r="F3926" s="147"/>
      <c r="G3926" s="147"/>
      <c r="H3926" s="147"/>
      <c r="I3926" s="147"/>
      <c r="J3926" s="147"/>
      <c r="BE3926" s="151">
        <v>3222</v>
      </c>
      <c r="BF3926" s="164">
        <f t="shared" si="1182"/>
        <v>20.614399999998774</v>
      </c>
      <c r="BG3926" s="177">
        <f t="shared" si="1183"/>
        <v>4.3848121793058558E-3</v>
      </c>
      <c r="BH3926" s="178">
        <f t="shared" si="1184"/>
        <v>1.0953154201633411E-5</v>
      </c>
      <c r="BI3926" s="179">
        <f t="shared" si="1185"/>
        <v>1.0953154201633411E-5</v>
      </c>
      <c r="BJ3926" s="179" t="str">
        <f t="shared" si="1181"/>
        <v/>
      </c>
    </row>
    <row r="3927" spans="2:62" ht="20.100000000000001" customHeight="1" x14ac:dyDescent="0.25">
      <c r="B3927" s="147"/>
      <c r="C3927" s="147"/>
      <c r="D3927" s="147"/>
      <c r="E3927" s="147"/>
      <c r="F3927" s="147"/>
      <c r="G3927" s="147"/>
      <c r="H3927" s="147"/>
      <c r="I3927" s="147"/>
      <c r="J3927" s="147"/>
      <c r="BE3927" s="151">
        <v>3223</v>
      </c>
      <c r="BF3927" s="164">
        <f t="shared" si="1182"/>
        <v>20.620799999998773</v>
      </c>
      <c r="BG3927" s="177">
        <f t="shared" si="1183"/>
        <v>4.3738590251042224E-3</v>
      </c>
      <c r="BH3927" s="178">
        <f t="shared" si="1184"/>
        <v>1.0926634987242119E-5</v>
      </c>
      <c r="BI3927" s="179">
        <f t="shared" si="1185"/>
        <v>1.0926634987242119E-5</v>
      </c>
      <c r="BJ3927" s="179" t="str">
        <f t="shared" si="1181"/>
        <v/>
      </c>
    </row>
    <row r="3928" spans="2:62" ht="20.100000000000001" customHeight="1" x14ac:dyDescent="0.25">
      <c r="B3928" s="147"/>
      <c r="C3928" s="147"/>
      <c r="D3928" s="147"/>
      <c r="E3928" s="147"/>
      <c r="F3928" s="147"/>
      <c r="G3928" s="147"/>
      <c r="H3928" s="147"/>
      <c r="I3928" s="147"/>
      <c r="J3928" s="147"/>
      <c r="BE3928" s="151">
        <v>3224</v>
      </c>
      <c r="BF3928" s="164">
        <f t="shared" si="1182"/>
        <v>20.627199999998773</v>
      </c>
      <c r="BG3928" s="177">
        <f t="shared" si="1183"/>
        <v>4.3629323901169803E-3</v>
      </c>
      <c r="BH3928" s="178">
        <f t="shared" si="1184"/>
        <v>1.0900177355684278E-5</v>
      </c>
      <c r="BI3928" s="179">
        <f t="shared" si="1185"/>
        <v>1.0900177355684278E-5</v>
      </c>
      <c r="BJ3928" s="179" t="str">
        <f t="shared" si="1181"/>
        <v/>
      </c>
    </row>
    <row r="3929" spans="2:62" ht="20.100000000000001" customHeight="1" x14ac:dyDescent="0.25">
      <c r="B3929" s="147"/>
      <c r="C3929" s="147"/>
      <c r="D3929" s="147"/>
      <c r="E3929" s="147"/>
      <c r="F3929" s="147"/>
      <c r="G3929" s="147"/>
      <c r="H3929" s="147"/>
      <c r="I3929" s="147"/>
      <c r="J3929" s="147"/>
      <c r="BE3929" s="151">
        <v>3225</v>
      </c>
      <c r="BF3929" s="164">
        <f t="shared" si="1182"/>
        <v>20.633599999998772</v>
      </c>
      <c r="BG3929" s="177">
        <f t="shared" si="1183"/>
        <v>4.352032212761296E-3</v>
      </c>
      <c r="BH3929" s="178">
        <f t="shared" si="1184"/>
        <v>1.0873781172151924E-5</v>
      </c>
      <c r="BI3929" s="179">
        <f t="shared" si="1185"/>
        <v>1.0873781172151924E-5</v>
      </c>
      <c r="BJ3929" s="179" t="str">
        <f t="shared" si="1181"/>
        <v/>
      </c>
    </row>
    <row r="3930" spans="2:62" ht="20.100000000000001" customHeight="1" x14ac:dyDescent="0.25">
      <c r="B3930" s="147"/>
      <c r="C3930" s="147"/>
      <c r="D3930" s="147"/>
      <c r="E3930" s="147"/>
      <c r="F3930" s="147"/>
      <c r="G3930" s="147"/>
      <c r="H3930" s="147"/>
      <c r="I3930" s="147"/>
      <c r="J3930" s="147"/>
      <c r="BE3930" s="151">
        <v>3226</v>
      </c>
      <c r="BF3930" s="164">
        <f t="shared" si="1182"/>
        <v>20.639999999998771</v>
      </c>
      <c r="BG3930" s="177">
        <f t="shared" si="1183"/>
        <v>4.3411584315891441E-3</v>
      </c>
      <c r="BH3930" s="178">
        <f t="shared" si="1184"/>
        <v>1.0847446302178834E-5</v>
      </c>
      <c r="BI3930" s="179">
        <f t="shared" si="1185"/>
        <v>1.0847446302178834E-5</v>
      </c>
      <c r="BJ3930" s="179" t="str">
        <f t="shared" si="1181"/>
        <v/>
      </c>
    </row>
    <row r="3931" spans="2:62" ht="20.100000000000001" customHeight="1" x14ac:dyDescent="0.25">
      <c r="B3931" s="147"/>
      <c r="C3931" s="147"/>
      <c r="D3931" s="147"/>
      <c r="E3931" s="147"/>
      <c r="F3931" s="147"/>
      <c r="G3931" s="147"/>
      <c r="H3931" s="147"/>
      <c r="I3931" s="147"/>
      <c r="J3931" s="147"/>
      <c r="BE3931" s="151">
        <v>3227</v>
      </c>
      <c r="BF3931" s="164">
        <f t="shared" si="1182"/>
        <v>20.646399999998771</v>
      </c>
      <c r="BG3931" s="177">
        <f t="shared" si="1183"/>
        <v>4.3303109852869653E-3</v>
      </c>
      <c r="BH3931" s="178">
        <f t="shared" si="1184"/>
        <v>1.0821172611516494E-5</v>
      </c>
      <c r="BI3931" s="179">
        <f t="shared" si="1185"/>
        <v>1.0821172611516494E-5</v>
      </c>
      <c r="BJ3931" s="179" t="str">
        <f t="shared" si="1181"/>
        <v/>
      </c>
    </row>
    <row r="3932" spans="2:62" ht="20.100000000000001" customHeight="1" x14ac:dyDescent="0.25">
      <c r="B3932" s="147"/>
      <c r="C3932" s="147"/>
      <c r="D3932" s="147"/>
      <c r="E3932" s="147"/>
      <c r="F3932" s="147"/>
      <c r="G3932" s="147"/>
      <c r="H3932" s="147"/>
      <c r="I3932" s="147"/>
      <c r="J3932" s="147"/>
      <c r="BE3932" s="151">
        <v>3228</v>
      </c>
      <c r="BF3932" s="164">
        <f t="shared" si="1182"/>
        <v>20.65279999999877</v>
      </c>
      <c r="BG3932" s="177">
        <f t="shared" si="1183"/>
        <v>4.3194898126754488E-3</v>
      </c>
      <c r="BH3932" s="178">
        <f t="shared" si="1184"/>
        <v>1.079495996620522E-5</v>
      </c>
      <c r="BI3932" s="179">
        <f t="shared" si="1185"/>
        <v>1.079495996620522E-5</v>
      </c>
      <c r="BJ3932" s="179" t="str">
        <f t="shared" si="1181"/>
        <v/>
      </c>
    </row>
    <row r="3933" spans="2:62" ht="20.100000000000001" customHeight="1" x14ac:dyDescent="0.25">
      <c r="B3933" s="147"/>
      <c r="C3933" s="147"/>
      <c r="D3933" s="147"/>
      <c r="E3933" s="147"/>
      <c r="F3933" s="147"/>
      <c r="G3933" s="147"/>
      <c r="H3933" s="147"/>
      <c r="I3933" s="147"/>
      <c r="J3933" s="147"/>
      <c r="BE3933" s="151">
        <v>3229</v>
      </c>
      <c r="BF3933" s="164">
        <f t="shared" si="1182"/>
        <v>20.659199999998769</v>
      </c>
      <c r="BG3933" s="177">
        <f t="shared" si="1183"/>
        <v>4.3086948527092436E-3</v>
      </c>
      <c r="BH3933" s="178">
        <f t="shared" si="1184"/>
        <v>1.0768808232553342E-5</v>
      </c>
      <c r="BI3933" s="179">
        <f t="shared" si="1185"/>
        <v>1.0768808232553342E-5</v>
      </c>
      <c r="BJ3933" s="179" t="str">
        <f t="shared" si="1181"/>
        <v/>
      </c>
    </row>
    <row r="3934" spans="2:62" ht="20.100000000000001" customHeight="1" x14ac:dyDescent="0.25">
      <c r="B3934" s="147"/>
      <c r="C3934" s="147"/>
      <c r="D3934" s="147"/>
      <c r="E3934" s="147"/>
      <c r="F3934" s="147"/>
      <c r="G3934" s="147"/>
      <c r="H3934" s="147"/>
      <c r="I3934" s="147"/>
      <c r="J3934" s="147"/>
      <c r="BE3934" s="151">
        <v>3230</v>
      </c>
      <c r="BF3934" s="164">
        <f t="shared" si="1182"/>
        <v>20.665599999998769</v>
      </c>
      <c r="BG3934" s="177">
        <f t="shared" si="1183"/>
        <v>4.2979260444766902E-3</v>
      </c>
      <c r="BH3934" s="178">
        <f t="shared" si="1184"/>
        <v>1.0742717277119861E-5</v>
      </c>
      <c r="BI3934" s="179">
        <f t="shared" si="1185"/>
        <v>1.0742717277119861E-5</v>
      </c>
      <c r="BJ3934" s="179" t="str">
        <f t="shared" si="1181"/>
        <v/>
      </c>
    </row>
    <row r="3935" spans="2:62" ht="20.100000000000001" customHeight="1" x14ac:dyDescent="0.25">
      <c r="B3935" s="147"/>
      <c r="C3935" s="147"/>
      <c r="D3935" s="147"/>
      <c r="E3935" s="147"/>
      <c r="F3935" s="147"/>
      <c r="G3935" s="147"/>
      <c r="H3935" s="147"/>
      <c r="I3935" s="147"/>
      <c r="J3935" s="147"/>
      <c r="BE3935" s="151">
        <v>3231</v>
      </c>
      <c r="BF3935" s="164">
        <f t="shared" si="1182"/>
        <v>20.671999999998768</v>
      </c>
      <c r="BG3935" s="177">
        <f t="shared" si="1183"/>
        <v>4.2871833271995704E-3</v>
      </c>
      <c r="BH3935" s="178">
        <f t="shared" si="1184"/>
        <v>1.0716686966754339E-5</v>
      </c>
      <c r="BI3935" s="179">
        <f t="shared" si="1185"/>
        <v>1.0716686966754339E-5</v>
      </c>
      <c r="BJ3935" s="179" t="str">
        <f t="shared" si="1181"/>
        <v/>
      </c>
    </row>
    <row r="3936" spans="2:62" ht="20.100000000000001" customHeight="1" x14ac:dyDescent="0.25">
      <c r="B3936" s="147"/>
      <c r="C3936" s="147"/>
      <c r="D3936" s="147"/>
      <c r="E3936" s="147"/>
      <c r="F3936" s="147"/>
      <c r="G3936" s="147"/>
      <c r="H3936" s="147"/>
      <c r="I3936" s="147"/>
      <c r="J3936" s="147"/>
      <c r="BE3936" s="151">
        <v>3232</v>
      </c>
      <c r="BF3936" s="164">
        <f t="shared" si="1182"/>
        <v>20.678399999998767</v>
      </c>
      <c r="BG3936" s="177">
        <f t="shared" si="1183"/>
        <v>4.276466640232816E-3</v>
      </c>
      <c r="BH3936" s="178">
        <f t="shared" si="1184"/>
        <v>1.0690717168556144E-5</v>
      </c>
      <c r="BI3936" s="179">
        <f t="shared" si="1185"/>
        <v>1.0690717168556144E-5</v>
      </c>
      <c r="BJ3936" s="179" t="str">
        <f t="shared" si="1181"/>
        <v/>
      </c>
    </row>
    <row r="3937" spans="2:62" ht="20.100000000000001" customHeight="1" x14ac:dyDescent="0.25">
      <c r="B3937" s="147"/>
      <c r="C3937" s="147"/>
      <c r="D3937" s="147"/>
      <c r="E3937" s="147"/>
      <c r="F3937" s="147"/>
      <c r="G3937" s="147"/>
      <c r="H3937" s="147"/>
      <c r="I3937" s="147"/>
      <c r="J3937" s="147"/>
      <c r="BE3937" s="151">
        <v>3233</v>
      </c>
      <c r="BF3937" s="164">
        <f t="shared" si="1182"/>
        <v>20.684799999998766</v>
      </c>
      <c r="BG3937" s="177">
        <f t="shared" si="1183"/>
        <v>4.2657759230642599E-3</v>
      </c>
      <c r="BH3937" s="178">
        <f t="shared" si="1184"/>
        <v>1.0664807749890051E-5</v>
      </c>
      <c r="BI3937" s="179">
        <f t="shared" si="1185"/>
        <v>1.0664807749890051E-5</v>
      </c>
      <c r="BJ3937" s="179" t="str">
        <f t="shared" si="1181"/>
        <v/>
      </c>
    </row>
    <row r="3938" spans="2:62" ht="20.100000000000001" customHeight="1" x14ac:dyDescent="0.25">
      <c r="B3938" s="147"/>
      <c r="C3938" s="147"/>
      <c r="D3938" s="147"/>
      <c r="E3938" s="147"/>
      <c r="F3938" s="147"/>
      <c r="G3938" s="147"/>
      <c r="H3938" s="147"/>
      <c r="I3938" s="147"/>
      <c r="J3938" s="147"/>
      <c r="BE3938" s="151">
        <v>3234</v>
      </c>
      <c r="BF3938" s="164">
        <f t="shared" si="1182"/>
        <v>20.691199999998766</v>
      </c>
      <c r="BG3938" s="177">
        <f t="shared" si="1183"/>
        <v>4.2551111153143698E-3</v>
      </c>
      <c r="BH3938" s="178">
        <f t="shared" si="1184"/>
        <v>1.0638958578393191E-5</v>
      </c>
      <c r="BI3938" s="179">
        <f t="shared" si="1185"/>
        <v>1.0638958578393191E-5</v>
      </c>
      <c r="BJ3938" s="179" t="str">
        <f t="shared" si="1181"/>
        <v/>
      </c>
    </row>
    <row r="3939" spans="2:62" ht="20.100000000000001" customHeight="1" x14ac:dyDescent="0.25">
      <c r="B3939" s="147"/>
      <c r="C3939" s="147"/>
      <c r="D3939" s="147"/>
      <c r="E3939" s="147"/>
      <c r="F3939" s="147"/>
      <c r="G3939" s="147"/>
      <c r="H3939" s="147"/>
      <c r="I3939" s="147"/>
      <c r="J3939" s="147"/>
      <c r="BE3939" s="151">
        <v>3235</v>
      </c>
      <c r="BF3939" s="164">
        <f t="shared" si="1182"/>
        <v>20.697599999998765</v>
      </c>
      <c r="BG3939" s="177">
        <f t="shared" si="1183"/>
        <v>4.2444721567359766E-3</v>
      </c>
      <c r="BH3939" s="178">
        <f t="shared" si="1184"/>
        <v>1.0613169521968106E-5</v>
      </c>
      <c r="BI3939" s="179">
        <f t="shared" si="1185"/>
        <v>1.0613169521968106E-5</v>
      </c>
      <c r="BJ3939" s="179" t="str">
        <f t="shared" si="1181"/>
        <v/>
      </c>
    </row>
    <row r="3940" spans="2:62" ht="20.100000000000001" customHeight="1" x14ac:dyDescent="0.25">
      <c r="B3940" s="147"/>
      <c r="C3940" s="147"/>
      <c r="D3940" s="147"/>
      <c r="E3940" s="147"/>
      <c r="F3940" s="147"/>
      <c r="G3940" s="147"/>
      <c r="H3940" s="147"/>
      <c r="I3940" s="147"/>
      <c r="J3940" s="147"/>
      <c r="BE3940" s="151">
        <v>3236</v>
      </c>
      <c r="BF3940" s="164">
        <f t="shared" si="1182"/>
        <v>20.703999999998764</v>
      </c>
      <c r="BG3940" s="177">
        <f t="shared" si="1183"/>
        <v>4.2338589872140085E-3</v>
      </c>
      <c r="BH3940" s="178">
        <f t="shared" si="1184"/>
        <v>1.0587440448757597E-5</v>
      </c>
      <c r="BI3940" s="179">
        <f t="shared" si="1185"/>
        <v>1.0587440448757597E-5</v>
      </c>
      <c r="BJ3940" s="179" t="str">
        <f t="shared" si="1181"/>
        <v/>
      </c>
    </row>
    <row r="3941" spans="2:62" ht="20.100000000000001" customHeight="1" x14ac:dyDescent="0.25">
      <c r="B3941" s="147"/>
      <c r="C3941" s="147"/>
      <c r="D3941" s="147"/>
      <c r="E3941" s="147"/>
      <c r="F3941" s="147"/>
      <c r="G3941" s="147"/>
      <c r="H3941" s="147"/>
      <c r="I3941" s="147"/>
      <c r="J3941" s="147"/>
      <c r="BE3941" s="151">
        <v>3237</v>
      </c>
      <c r="BF3941" s="164">
        <f t="shared" si="1182"/>
        <v>20.710399999998764</v>
      </c>
      <c r="BG3941" s="177">
        <f t="shared" si="1183"/>
        <v>4.2232715467652509E-3</v>
      </c>
      <c r="BH3941" s="178">
        <f t="shared" si="1184"/>
        <v>1.0561771227221052E-5</v>
      </c>
      <c r="BI3941" s="179">
        <f t="shared" si="1185"/>
        <v>1.0561771227221052E-5</v>
      </c>
      <c r="BJ3941" s="179" t="str">
        <f t="shared" si="1181"/>
        <v/>
      </c>
    </row>
    <row r="3942" spans="2:62" ht="20.100000000000001" customHeight="1" x14ac:dyDescent="0.25">
      <c r="B3942" s="147"/>
      <c r="C3942" s="147"/>
      <c r="D3942" s="147"/>
      <c r="E3942" s="147"/>
      <c r="F3942" s="147"/>
      <c r="G3942" s="147"/>
      <c r="H3942" s="147"/>
      <c r="I3942" s="147"/>
      <c r="J3942" s="147"/>
      <c r="BE3942" s="151">
        <v>3238</v>
      </c>
      <c r="BF3942" s="164">
        <f t="shared" si="1182"/>
        <v>20.716799999998763</v>
      </c>
      <c r="BG3942" s="177">
        <f t="shared" si="1183"/>
        <v>4.2127097755380299E-3</v>
      </c>
      <c r="BH3942" s="178">
        <f t="shared" si="1184"/>
        <v>1.0536161726023424E-5</v>
      </c>
      <c r="BI3942" s="179">
        <f t="shared" si="1185"/>
        <v>1.0536161726023424E-5</v>
      </c>
      <c r="BJ3942" s="179" t="str">
        <f t="shared" si="1181"/>
        <v/>
      </c>
    </row>
    <row r="3943" spans="2:62" ht="20.100000000000001" customHeight="1" x14ac:dyDescent="0.25">
      <c r="B3943" s="147"/>
      <c r="C3943" s="147"/>
      <c r="D3943" s="147"/>
      <c r="E3943" s="147"/>
      <c r="F3943" s="147"/>
      <c r="G3943" s="147"/>
      <c r="H3943" s="147"/>
      <c r="I3943" s="147"/>
      <c r="J3943" s="147"/>
      <c r="BE3943" s="151">
        <v>3239</v>
      </c>
      <c r="BF3943" s="164">
        <f t="shared" si="1182"/>
        <v>20.723199999998762</v>
      </c>
      <c r="BG3943" s="177">
        <f t="shared" si="1183"/>
        <v>4.2021736138120065E-3</v>
      </c>
      <c r="BH3943" s="178">
        <f t="shared" si="1184"/>
        <v>1.0510611814115896E-5</v>
      </c>
      <c r="BI3943" s="179">
        <f t="shared" si="1185"/>
        <v>1.0510611814115896E-5</v>
      </c>
      <c r="BJ3943" s="179" t="str">
        <f t="shared" si="1181"/>
        <v/>
      </c>
    </row>
    <row r="3944" spans="2:62" ht="20.100000000000001" customHeight="1" x14ac:dyDescent="0.25">
      <c r="B3944" s="147"/>
      <c r="C3944" s="147"/>
      <c r="D3944" s="147"/>
      <c r="E3944" s="147"/>
      <c r="F3944" s="147"/>
      <c r="G3944" s="147"/>
      <c r="H3944" s="147"/>
      <c r="I3944" s="147"/>
      <c r="J3944" s="147"/>
      <c r="BE3944" s="151">
        <v>3240</v>
      </c>
      <c r="BF3944" s="164">
        <f t="shared" si="1182"/>
        <v>20.729599999998761</v>
      </c>
      <c r="BG3944" s="177">
        <f t="shared" si="1183"/>
        <v>4.1916630019978906E-3</v>
      </c>
      <c r="BH3944" s="178">
        <f t="shared" si="1184"/>
        <v>1.0485121360737613E-5</v>
      </c>
      <c r="BI3944" s="179">
        <f t="shared" si="1185"/>
        <v>1.0485121360737613E-5</v>
      </c>
      <c r="BJ3944" s="179" t="str">
        <f t="shared" si="1181"/>
        <v/>
      </c>
    </row>
    <row r="3945" spans="2:62" ht="20.100000000000001" customHeight="1" x14ac:dyDescent="0.25">
      <c r="B3945" s="147"/>
      <c r="C3945" s="147"/>
      <c r="D3945" s="147"/>
      <c r="E3945" s="147"/>
      <c r="F3945" s="147"/>
      <c r="G3945" s="147"/>
      <c r="H3945" s="147"/>
      <c r="I3945" s="147"/>
      <c r="J3945" s="147"/>
      <c r="BE3945" s="151">
        <v>3241</v>
      </c>
      <c r="BF3945" s="164">
        <f t="shared" si="1182"/>
        <v>20.735999999998761</v>
      </c>
      <c r="BG3945" s="177">
        <f t="shared" si="1183"/>
        <v>4.1811778806371529E-3</v>
      </c>
      <c r="BH3945" s="178">
        <f t="shared" si="1184"/>
        <v>1.0459690235341094E-5</v>
      </c>
      <c r="BI3945" s="179">
        <f t="shared" si="1185"/>
        <v>1.0459690235341094E-5</v>
      </c>
      <c r="BJ3945" s="179" t="str">
        <f t="shared" si="1181"/>
        <v/>
      </c>
    </row>
    <row r="3946" spans="2:62" ht="20.100000000000001" customHeight="1" x14ac:dyDescent="0.25">
      <c r="B3946" s="147"/>
      <c r="C3946" s="147"/>
      <c r="D3946" s="147"/>
      <c r="E3946" s="147"/>
      <c r="F3946" s="147"/>
      <c r="G3946" s="147"/>
      <c r="H3946" s="147"/>
      <c r="I3946" s="147"/>
      <c r="J3946" s="147"/>
      <c r="BE3946" s="151">
        <v>3242</v>
      </c>
      <c r="BF3946" s="164">
        <f t="shared" si="1182"/>
        <v>20.74239999999876</v>
      </c>
      <c r="BG3946" s="177">
        <f t="shared" si="1183"/>
        <v>4.1707181904018118E-3</v>
      </c>
      <c r="BH3946" s="178">
        <f t="shared" si="1184"/>
        <v>1.0434318307684168E-5</v>
      </c>
      <c r="BI3946" s="179">
        <f t="shared" si="1185"/>
        <v>1.0434318307684168E-5</v>
      </c>
      <c r="BJ3946" s="179" t="str">
        <f t="shared" si="1181"/>
        <v/>
      </c>
    </row>
    <row r="3947" spans="2:62" ht="20.100000000000001" customHeight="1" x14ac:dyDescent="0.25">
      <c r="B3947" s="147"/>
      <c r="C3947" s="147"/>
      <c r="D3947" s="147"/>
      <c r="E3947" s="147"/>
      <c r="F3947" s="147"/>
      <c r="G3947" s="147"/>
      <c r="H3947" s="147"/>
      <c r="I3947" s="147"/>
      <c r="J3947" s="147"/>
      <c r="BE3947" s="151">
        <v>3243</v>
      </c>
      <c r="BF3947" s="164">
        <f t="shared" si="1182"/>
        <v>20.748799999998759</v>
      </c>
      <c r="BG3947" s="177">
        <f t="shared" si="1183"/>
        <v>4.1602838720941277E-3</v>
      </c>
      <c r="BH3947" s="178">
        <f t="shared" si="1184"/>
        <v>1.04090054477389E-5</v>
      </c>
      <c r="BI3947" s="179">
        <f t="shared" si="1185"/>
        <v>1.04090054477389E-5</v>
      </c>
      <c r="BJ3947" s="179" t="str">
        <f t="shared" si="1181"/>
        <v/>
      </c>
    </row>
    <row r="3948" spans="2:62" ht="20.100000000000001" customHeight="1" x14ac:dyDescent="0.25">
      <c r="B3948" s="147"/>
      <c r="C3948" s="147"/>
      <c r="D3948" s="147"/>
      <c r="E3948" s="147"/>
      <c r="F3948" s="147"/>
      <c r="G3948" s="147"/>
      <c r="H3948" s="147"/>
      <c r="I3948" s="147"/>
      <c r="J3948" s="147"/>
      <c r="BE3948" s="151">
        <v>3244</v>
      </c>
      <c r="BF3948" s="164">
        <f t="shared" si="1182"/>
        <v>20.755199999998759</v>
      </c>
      <c r="BG3948" s="177">
        <f t="shared" si="1183"/>
        <v>4.1498748666463888E-3</v>
      </c>
      <c r="BH3948" s="178">
        <f t="shared" si="1184"/>
        <v>1.0383751525804355E-5</v>
      </c>
      <c r="BI3948" s="179">
        <f t="shared" si="1185"/>
        <v>1.0383751525804355E-5</v>
      </c>
      <c r="BJ3948" s="179" t="str">
        <f t="shared" si="1181"/>
        <v/>
      </c>
    </row>
    <row r="3949" spans="2:62" ht="20.100000000000001" customHeight="1" x14ac:dyDescent="0.25">
      <c r="B3949" s="147"/>
      <c r="C3949" s="147"/>
      <c r="D3949" s="147"/>
      <c r="E3949" s="147"/>
      <c r="F3949" s="147"/>
      <c r="G3949" s="147"/>
      <c r="H3949" s="147"/>
      <c r="I3949" s="147"/>
      <c r="J3949" s="147"/>
      <c r="BE3949" s="151">
        <v>3245</v>
      </c>
      <c r="BF3949" s="164">
        <f t="shared" si="1182"/>
        <v>20.761599999998758</v>
      </c>
      <c r="BG3949" s="177">
        <f t="shared" si="1183"/>
        <v>4.1394911151205844E-3</v>
      </c>
      <c r="BH3949" s="178">
        <f t="shared" si="1184"/>
        <v>1.0358556412368679E-5</v>
      </c>
      <c r="BI3949" s="179">
        <f t="shared" si="1185"/>
        <v>1.0358556412368679E-5</v>
      </c>
      <c r="BJ3949" s="179" t="str">
        <f t="shared" si="1181"/>
        <v/>
      </c>
    </row>
    <row r="3950" spans="2:62" ht="20.100000000000001" customHeight="1" x14ac:dyDescent="0.25">
      <c r="B3950" s="147"/>
      <c r="C3950" s="147"/>
      <c r="D3950" s="147"/>
      <c r="E3950" s="147"/>
      <c r="F3950" s="147"/>
      <c r="G3950" s="147"/>
      <c r="H3950" s="147"/>
      <c r="I3950" s="147"/>
      <c r="J3950" s="147"/>
      <c r="BE3950" s="151">
        <v>3246</v>
      </c>
      <c r="BF3950" s="164">
        <f t="shared" si="1182"/>
        <v>20.767999999998757</v>
      </c>
      <c r="BG3950" s="177">
        <f t="shared" si="1183"/>
        <v>4.1291325587082157E-3</v>
      </c>
      <c r="BH3950" s="178">
        <f t="shared" si="1184"/>
        <v>1.0333419978227933E-5</v>
      </c>
      <c r="BI3950" s="179">
        <f t="shared" si="1185"/>
        <v>1.0333419978227933E-5</v>
      </c>
      <c r="BJ3950" s="179" t="str">
        <f t="shared" si="1181"/>
        <v/>
      </c>
    </row>
    <row r="3951" spans="2:62" ht="20.100000000000001" customHeight="1" x14ac:dyDescent="0.25">
      <c r="B3951" s="147"/>
      <c r="C3951" s="147"/>
      <c r="D3951" s="147"/>
      <c r="E3951" s="147"/>
      <c r="F3951" s="147"/>
      <c r="G3951" s="147"/>
      <c r="H3951" s="147"/>
      <c r="I3951" s="147"/>
      <c r="J3951" s="147"/>
      <c r="BE3951" s="151">
        <v>3247</v>
      </c>
      <c r="BF3951" s="164">
        <f t="shared" si="1182"/>
        <v>20.774399999998757</v>
      </c>
      <c r="BG3951" s="177">
        <f t="shared" si="1183"/>
        <v>4.1187991387299878E-3</v>
      </c>
      <c r="BH3951" s="178">
        <f t="shared" si="1184"/>
        <v>1.0308342094423641E-5</v>
      </c>
      <c r="BI3951" s="179">
        <f t="shared" si="1185"/>
        <v>1.0308342094423641E-5</v>
      </c>
      <c r="BJ3951" s="179" t="str">
        <f t="shared" si="1181"/>
        <v/>
      </c>
    </row>
    <row r="3952" spans="2:62" ht="20.100000000000001" customHeight="1" x14ac:dyDescent="0.25">
      <c r="B3952" s="147"/>
      <c r="C3952" s="147"/>
      <c r="D3952" s="147"/>
      <c r="E3952" s="147"/>
      <c r="F3952" s="147"/>
      <c r="G3952" s="147"/>
      <c r="H3952" s="147"/>
      <c r="I3952" s="147"/>
      <c r="J3952" s="147"/>
      <c r="BE3952" s="151">
        <v>3248</v>
      </c>
      <c r="BF3952" s="164">
        <f t="shared" si="1182"/>
        <v>20.780799999998756</v>
      </c>
      <c r="BG3952" s="177">
        <f t="shared" si="1183"/>
        <v>4.1084907966355642E-3</v>
      </c>
      <c r="BH3952" s="178">
        <f t="shared" si="1184"/>
        <v>1.0283322632239321E-5</v>
      </c>
      <c r="BI3952" s="179">
        <f t="shared" si="1185"/>
        <v>1.0283322632239321E-5</v>
      </c>
      <c r="BJ3952" s="179" t="str">
        <f t="shared" si="1181"/>
        <v/>
      </c>
    </row>
    <row r="3953" spans="2:62" ht="20.100000000000001" customHeight="1" x14ac:dyDescent="0.25">
      <c r="B3953" s="147"/>
      <c r="C3953" s="147"/>
      <c r="D3953" s="147"/>
      <c r="E3953" s="147"/>
      <c r="F3953" s="147"/>
      <c r="G3953" s="147"/>
      <c r="H3953" s="147"/>
      <c r="I3953" s="147"/>
      <c r="J3953" s="147"/>
      <c r="BE3953" s="151">
        <v>3249</v>
      </c>
      <c r="BF3953" s="164">
        <f t="shared" si="1182"/>
        <v>20.787199999998755</v>
      </c>
      <c r="BG3953" s="177">
        <f t="shared" si="1183"/>
        <v>4.0982074740033249E-3</v>
      </c>
      <c r="BH3953" s="178">
        <f t="shared" si="1184"/>
        <v>1.025836146325166E-5</v>
      </c>
      <c r="BI3953" s="179">
        <f t="shared" si="1185"/>
        <v>1.025836146325166E-5</v>
      </c>
      <c r="BJ3953" s="179" t="str">
        <f t="shared" si="1181"/>
        <v/>
      </c>
    </row>
    <row r="3954" spans="2:62" ht="20.100000000000001" customHeight="1" x14ac:dyDescent="0.25">
      <c r="B3954" s="147"/>
      <c r="C3954" s="147"/>
      <c r="D3954" s="147"/>
      <c r="E3954" s="147"/>
      <c r="F3954" s="147"/>
      <c r="G3954" s="147"/>
      <c r="H3954" s="147"/>
      <c r="I3954" s="147"/>
      <c r="J3954" s="147"/>
      <c r="BE3954" s="151">
        <v>3250</v>
      </c>
      <c r="BF3954" s="164">
        <f t="shared" si="1182"/>
        <v>20.793599999998754</v>
      </c>
      <c r="BG3954" s="177">
        <f t="shared" si="1183"/>
        <v>4.0879491125400732E-3</v>
      </c>
      <c r="BH3954" s="178">
        <f t="shared" si="1184"/>
        <v>1.0233458459268929E-5</v>
      </c>
      <c r="BI3954" s="179">
        <f t="shared" si="1185"/>
        <v>1.0233458459268929E-5</v>
      </c>
      <c r="BJ3954" s="179" t="str">
        <f t="shared" si="1181"/>
        <v/>
      </c>
    </row>
    <row r="3955" spans="2:62" ht="20.100000000000001" customHeight="1" x14ac:dyDescent="0.25">
      <c r="B3955" s="147"/>
      <c r="C3955" s="147"/>
      <c r="D3955" s="147"/>
      <c r="E3955" s="147"/>
      <c r="F3955" s="147"/>
      <c r="G3955" s="147"/>
      <c r="H3955" s="147"/>
      <c r="I3955" s="147"/>
      <c r="J3955" s="147"/>
      <c r="BE3955" s="151">
        <v>3251</v>
      </c>
      <c r="BF3955" s="164">
        <f t="shared" si="1182"/>
        <v>20.799999999998754</v>
      </c>
      <c r="BG3955" s="177">
        <f t="shared" si="1183"/>
        <v>4.0777156540808043E-3</v>
      </c>
      <c r="BH3955" s="178">
        <f t="shared" si="1184"/>
        <v>1.0208613492358742E-5</v>
      </c>
      <c r="BI3955" s="179">
        <f t="shared" si="1185"/>
        <v>1.0208613492358742E-5</v>
      </c>
      <c r="BJ3955" s="179" t="str">
        <f t="shared" si="1181"/>
        <v/>
      </c>
    </row>
    <row r="3956" spans="2:62" ht="20.100000000000001" customHeight="1" x14ac:dyDescent="0.25">
      <c r="B3956" s="147"/>
      <c r="C3956" s="147"/>
      <c r="D3956" s="147"/>
      <c r="E3956" s="147"/>
      <c r="F3956" s="147"/>
      <c r="G3956" s="147"/>
      <c r="H3956" s="147"/>
      <c r="I3956" s="147"/>
      <c r="J3956" s="147"/>
      <c r="BE3956" s="151">
        <v>3252</v>
      </c>
      <c r="BF3956" s="164">
        <f t="shared" si="1182"/>
        <v>20.806399999998753</v>
      </c>
      <c r="BG3956" s="177">
        <f t="shared" si="1183"/>
        <v>4.0675070405884455E-3</v>
      </c>
      <c r="BH3956" s="178">
        <f t="shared" si="1184"/>
        <v>1.0183826434858462E-5</v>
      </c>
      <c r="BI3956" s="179">
        <f t="shared" si="1185"/>
        <v>1.0183826434858462E-5</v>
      </c>
      <c r="BJ3956" s="179" t="str">
        <f t="shared" si="1181"/>
        <v/>
      </c>
    </row>
    <row r="3957" spans="2:62" ht="20.100000000000001" customHeight="1" x14ac:dyDescent="0.25">
      <c r="B3957" s="147"/>
      <c r="C3957" s="147"/>
      <c r="D3957" s="147"/>
      <c r="E3957" s="147"/>
      <c r="F3957" s="147"/>
      <c r="G3957" s="147"/>
      <c r="H3957" s="147"/>
      <c r="I3957" s="147"/>
      <c r="J3957" s="147"/>
      <c r="BE3957" s="151">
        <v>3253</v>
      </c>
      <c r="BF3957" s="164">
        <f t="shared" si="1182"/>
        <v>20.812799999998752</v>
      </c>
      <c r="BG3957" s="177">
        <f t="shared" si="1183"/>
        <v>4.0573232141535871E-3</v>
      </c>
      <c r="BH3957" s="178">
        <f t="shared" si="1184"/>
        <v>1.0159097159347444E-5</v>
      </c>
      <c r="BI3957" s="179">
        <f t="shared" si="1185"/>
        <v>1.0159097159347444E-5</v>
      </c>
      <c r="BJ3957" s="179" t="str">
        <f t="shared" si="1181"/>
        <v/>
      </c>
    </row>
    <row r="3958" spans="2:62" ht="20.100000000000001" customHeight="1" x14ac:dyDescent="0.25">
      <c r="B3958" s="147"/>
      <c r="C3958" s="147"/>
      <c r="D3958" s="147"/>
      <c r="E3958" s="147"/>
      <c r="F3958" s="147"/>
      <c r="G3958" s="147"/>
      <c r="H3958" s="147"/>
      <c r="I3958" s="147"/>
      <c r="J3958" s="147"/>
      <c r="BE3958" s="151">
        <v>3254</v>
      </c>
      <c r="BF3958" s="164">
        <f t="shared" si="1182"/>
        <v>20.819199999998752</v>
      </c>
      <c r="BG3958" s="177">
        <f t="shared" si="1183"/>
        <v>4.0471641169942396E-3</v>
      </c>
      <c r="BH3958" s="178">
        <f t="shared" si="1184"/>
        <v>1.0134425538672193E-5</v>
      </c>
      <c r="BI3958" s="179">
        <f t="shared" si="1185"/>
        <v>1.0134425538672193E-5</v>
      </c>
      <c r="BJ3958" s="179" t="str">
        <f t="shared" si="1181"/>
        <v/>
      </c>
    </row>
    <row r="3959" spans="2:62" ht="20.100000000000001" customHeight="1" x14ac:dyDescent="0.25">
      <c r="B3959" s="147"/>
      <c r="C3959" s="147"/>
      <c r="D3959" s="147"/>
      <c r="E3959" s="147"/>
      <c r="F3959" s="147"/>
      <c r="G3959" s="147"/>
      <c r="H3959" s="147"/>
      <c r="I3959" s="147"/>
      <c r="J3959" s="147"/>
      <c r="BE3959" s="151">
        <v>3255</v>
      </c>
      <c r="BF3959" s="164">
        <f t="shared" si="1182"/>
        <v>20.825599999998751</v>
      </c>
      <c r="BG3959" s="177">
        <f t="shared" si="1183"/>
        <v>4.0370296914555674E-3</v>
      </c>
      <c r="BH3959" s="178">
        <f t="shared" si="1184"/>
        <v>1.0109811445937686E-5</v>
      </c>
      <c r="BI3959" s="179">
        <f t="shared" si="1185"/>
        <v>1.0109811445937686E-5</v>
      </c>
      <c r="BJ3959" s="179" t="str">
        <f t="shared" si="1181"/>
        <v/>
      </c>
    </row>
    <row r="3960" spans="2:62" ht="20.100000000000001" customHeight="1" x14ac:dyDescent="0.25">
      <c r="B3960" s="147"/>
      <c r="C3960" s="147"/>
      <c r="D3960" s="147"/>
      <c r="E3960" s="147"/>
      <c r="F3960" s="147"/>
      <c r="G3960" s="147"/>
      <c r="H3960" s="147"/>
      <c r="I3960" s="147"/>
      <c r="J3960" s="147"/>
      <c r="BE3960" s="151">
        <v>3256</v>
      </c>
      <c r="BF3960" s="164">
        <f t="shared" si="1182"/>
        <v>20.83199999999875</v>
      </c>
      <c r="BG3960" s="177">
        <f t="shared" si="1183"/>
        <v>4.0269198800096297E-3</v>
      </c>
      <c r="BH3960" s="178">
        <f t="shared" si="1184"/>
        <v>1.0085254754494365E-5</v>
      </c>
      <c r="BI3960" s="179">
        <f t="shared" si="1185"/>
        <v>1.0085254754494365E-5</v>
      </c>
      <c r="BJ3960" s="179" t="str">
        <f t="shared" si="1181"/>
        <v/>
      </c>
    </row>
    <row r="3961" spans="2:62" ht="20.100000000000001" customHeight="1" x14ac:dyDescent="0.25">
      <c r="B3961" s="147"/>
      <c r="C3961" s="147"/>
      <c r="D3961" s="147"/>
      <c r="E3961" s="147"/>
      <c r="F3961" s="147"/>
      <c r="G3961" s="147"/>
      <c r="H3961" s="147"/>
      <c r="I3961" s="147"/>
      <c r="J3961" s="147"/>
      <c r="BE3961" s="151">
        <v>3257</v>
      </c>
      <c r="BF3961" s="164">
        <f t="shared" si="1182"/>
        <v>20.838399999998749</v>
      </c>
      <c r="BG3961" s="177">
        <f t="shared" si="1183"/>
        <v>4.0168346252551354E-3</v>
      </c>
      <c r="BH3961" s="178">
        <f t="shared" si="1184"/>
        <v>1.0060755337947674E-5</v>
      </c>
      <c r="BI3961" s="179">
        <f t="shared" si="1185"/>
        <v>1.0060755337947674E-5</v>
      </c>
      <c r="BJ3961" s="179" t="str">
        <f t="shared" si="1181"/>
        <v/>
      </c>
    </row>
    <row r="3962" spans="2:62" ht="20.100000000000001" customHeight="1" x14ac:dyDescent="0.25">
      <c r="B3962" s="147"/>
      <c r="C3962" s="147"/>
      <c r="D3962" s="147"/>
      <c r="E3962" s="147"/>
      <c r="F3962" s="147"/>
      <c r="G3962" s="147"/>
      <c r="H3962" s="147"/>
      <c r="I3962" s="147"/>
      <c r="J3962" s="147"/>
      <c r="BE3962" s="151">
        <v>3258</v>
      </c>
      <c r="BF3962" s="164">
        <f t="shared" si="1182"/>
        <v>20.844799999998749</v>
      </c>
      <c r="BG3962" s="177">
        <f t="shared" si="1183"/>
        <v>4.0067738699171877E-3</v>
      </c>
      <c r="BH3962" s="178">
        <f t="shared" si="1184"/>
        <v>1.0036313070164136E-5</v>
      </c>
      <c r="BI3962" s="179">
        <f t="shared" si="1185"/>
        <v>1.0036313070164136E-5</v>
      </c>
      <c r="BJ3962" s="179" t="str">
        <f t="shared" si="1181"/>
        <v/>
      </c>
    </row>
    <row r="3963" spans="2:62" ht="20.100000000000001" customHeight="1" x14ac:dyDescent="0.25">
      <c r="B3963" s="147"/>
      <c r="C3963" s="147"/>
      <c r="D3963" s="147"/>
      <c r="E3963" s="147"/>
      <c r="F3963" s="147"/>
      <c r="G3963" s="147"/>
      <c r="H3963" s="147"/>
      <c r="I3963" s="147"/>
      <c r="J3963" s="147"/>
      <c r="BE3963" s="151">
        <v>3259</v>
      </c>
      <c r="BF3963" s="164">
        <f t="shared" si="1182"/>
        <v>20.851199999998748</v>
      </c>
      <c r="BG3963" s="177">
        <f t="shared" si="1183"/>
        <v>3.9967375568470236E-3</v>
      </c>
      <c r="BH3963" s="178">
        <f t="shared" si="1184"/>
        <v>1.0011927825261807E-5</v>
      </c>
      <c r="BI3963" s="179">
        <f t="shared" si="1185"/>
        <v>1.0011927825261807E-5</v>
      </c>
      <c r="BJ3963" s="179" t="str">
        <f t="shared" si="1181"/>
        <v/>
      </c>
    </row>
    <row r="3964" spans="2:62" ht="20.100000000000001" customHeight="1" x14ac:dyDescent="0.25">
      <c r="B3964" s="147"/>
      <c r="C3964" s="147"/>
      <c r="D3964" s="147"/>
      <c r="E3964" s="147"/>
      <c r="F3964" s="147"/>
      <c r="G3964" s="147"/>
      <c r="H3964" s="147"/>
      <c r="I3964" s="147"/>
      <c r="J3964" s="147"/>
      <c r="BE3964" s="151">
        <v>3260</v>
      </c>
      <c r="BF3964" s="164">
        <f t="shared" si="1182"/>
        <v>20.857599999998747</v>
      </c>
      <c r="BG3964" s="177">
        <f t="shared" si="1183"/>
        <v>3.9867256290217618E-3</v>
      </c>
      <c r="BH3964" s="178">
        <f t="shared" si="1184"/>
        <v>9.9875994776189511E-6</v>
      </c>
      <c r="BI3964" s="179">
        <f t="shared" si="1185"/>
        <v>9.9875994776189511E-6</v>
      </c>
      <c r="BJ3964" s="179" t="str">
        <f t="shared" si="1181"/>
        <v/>
      </c>
    </row>
    <row r="3965" spans="2:62" ht="20.100000000000001" customHeight="1" x14ac:dyDescent="0.25">
      <c r="B3965" s="147"/>
      <c r="C3965" s="147"/>
      <c r="D3965" s="147"/>
      <c r="E3965" s="147"/>
      <c r="F3965" s="147"/>
      <c r="G3965" s="147"/>
      <c r="H3965" s="147"/>
      <c r="I3965" s="147"/>
      <c r="J3965" s="147"/>
      <c r="BE3965" s="151">
        <v>3261</v>
      </c>
      <c r="BF3965" s="164">
        <f t="shared" si="1182"/>
        <v>20.863999999998747</v>
      </c>
      <c r="BG3965" s="177">
        <f t="shared" si="1183"/>
        <v>3.9767380295441428E-3</v>
      </c>
      <c r="BH3965" s="178">
        <f t="shared" si="1184"/>
        <v>9.9633279018402146E-6</v>
      </c>
      <c r="BI3965" s="179">
        <f t="shared" si="1185"/>
        <v>9.9633279018402146E-6</v>
      </c>
      <c r="BJ3965" s="179" t="str">
        <f t="shared" si="1181"/>
        <v/>
      </c>
    </row>
    <row r="3966" spans="2:62" ht="20.100000000000001" customHeight="1" x14ac:dyDescent="0.25">
      <c r="B3966" s="147"/>
      <c r="C3966" s="147"/>
      <c r="D3966" s="147"/>
      <c r="E3966" s="147"/>
      <c r="F3966" s="147"/>
      <c r="G3966" s="147"/>
      <c r="H3966" s="147"/>
      <c r="I3966" s="147"/>
      <c r="J3966" s="147"/>
      <c r="BE3966" s="151">
        <v>3262</v>
      </c>
      <c r="BF3966" s="164">
        <f t="shared" si="1182"/>
        <v>20.870399999998746</v>
      </c>
      <c r="BG3966" s="177">
        <f t="shared" si="1183"/>
        <v>3.9667747016423026E-3</v>
      </c>
      <c r="BH3966" s="178">
        <f t="shared" si="1184"/>
        <v>9.9391129728320857E-6</v>
      </c>
      <c r="BI3966" s="179">
        <f t="shared" si="1185"/>
        <v>9.9391129728320857E-6</v>
      </c>
      <c r="BJ3966" s="179" t="str">
        <f t="shared" si="1181"/>
        <v/>
      </c>
    </row>
    <row r="3967" spans="2:62" ht="20.100000000000001" customHeight="1" x14ac:dyDescent="0.25">
      <c r="B3967" s="147"/>
      <c r="C3967" s="147"/>
      <c r="D3967" s="147"/>
      <c r="E3967" s="147"/>
      <c r="F3967" s="147"/>
      <c r="G3967" s="147"/>
      <c r="H3967" s="147"/>
      <c r="I3967" s="147"/>
      <c r="J3967" s="147"/>
      <c r="BE3967" s="151">
        <v>3263</v>
      </c>
      <c r="BF3967" s="164">
        <f t="shared" si="1182"/>
        <v>20.876799999998745</v>
      </c>
      <c r="BG3967" s="177">
        <f t="shared" si="1183"/>
        <v>3.9568355886694705E-3</v>
      </c>
      <c r="BH3967" s="178">
        <f t="shared" si="1184"/>
        <v>9.914954565704015E-6</v>
      </c>
      <c r="BI3967" s="179">
        <f t="shared" si="1185"/>
        <v>9.914954565704015E-6</v>
      </c>
      <c r="BJ3967" s="179" t="str">
        <f t="shared" si="1181"/>
        <v/>
      </c>
    </row>
    <row r="3968" spans="2:62" ht="20.100000000000001" customHeight="1" x14ac:dyDescent="0.25">
      <c r="B3968" s="147"/>
      <c r="C3968" s="147"/>
      <c r="D3968" s="147"/>
      <c r="E3968" s="147"/>
      <c r="F3968" s="147"/>
      <c r="G3968" s="147"/>
      <c r="H3968" s="147"/>
      <c r="I3968" s="147"/>
      <c r="J3968" s="147"/>
      <c r="BE3968" s="151">
        <v>3264</v>
      </c>
      <c r="BF3968" s="164">
        <f t="shared" si="1182"/>
        <v>20.883199999998745</v>
      </c>
      <c r="BG3968" s="177">
        <f t="shared" si="1183"/>
        <v>3.9469206341037665E-3</v>
      </c>
      <c r="BH3968" s="178">
        <f t="shared" si="1184"/>
        <v>9.8908525558447438E-6</v>
      </c>
      <c r="BI3968" s="179">
        <f t="shared" si="1185"/>
        <v>9.8908525558447438E-6</v>
      </c>
      <c r="BJ3968" s="179" t="str">
        <f t="shared" si="1181"/>
        <v/>
      </c>
    </row>
    <row r="3969" spans="2:62" ht="20.100000000000001" customHeight="1" x14ac:dyDescent="0.25">
      <c r="B3969" s="147"/>
      <c r="C3969" s="147"/>
      <c r="D3969" s="147"/>
      <c r="E3969" s="147"/>
      <c r="F3969" s="147"/>
      <c r="G3969" s="147"/>
      <c r="H3969" s="147"/>
      <c r="I3969" s="147"/>
      <c r="J3969" s="147"/>
      <c r="BE3969" s="151">
        <v>3265</v>
      </c>
      <c r="BF3969" s="164">
        <f t="shared" si="1182"/>
        <v>20.889599999998744</v>
      </c>
      <c r="BG3969" s="177">
        <f t="shared" si="1183"/>
        <v>3.9370297815479217E-3</v>
      </c>
      <c r="BH3969" s="178">
        <f t="shared" si="1184"/>
        <v>9.8668068188928135E-6</v>
      </c>
      <c r="BI3969" s="179">
        <f t="shared" si="1185"/>
        <v>9.8668068188928135E-6</v>
      </c>
      <c r="BJ3969" s="179" t="str">
        <f t="shared" ref="BJ3969:BJ4032" si="1186">IF($BG3969&lt;(1-$BC$717),$BH3969,"")</f>
        <v/>
      </c>
    </row>
    <row r="3970" spans="2:62" ht="20.100000000000001" customHeight="1" x14ac:dyDescent="0.25">
      <c r="B3970" s="147"/>
      <c r="C3970" s="147"/>
      <c r="D3970" s="147"/>
      <c r="E3970" s="147"/>
      <c r="F3970" s="147"/>
      <c r="G3970" s="147"/>
      <c r="H3970" s="147"/>
      <c r="I3970" s="147"/>
      <c r="J3970" s="147"/>
      <c r="BE3970" s="151">
        <v>3266</v>
      </c>
      <c r="BF3970" s="164">
        <f t="shared" ref="BF3970:BF4033" si="1187">BF3969+$BI$702</f>
        <v>20.895999999998743</v>
      </c>
      <c r="BG3970" s="177">
        <f t="shared" ref="BG3970:BG4033" si="1188">_xlfn.CHISQ.DIST.RT(BF3970,7)</f>
        <v>3.9271629747290289E-3</v>
      </c>
      <c r="BH3970" s="178">
        <f t="shared" ref="BH3970:BH4033" si="1189">BG3970-BG3971</f>
        <v>9.8428172307131467E-6</v>
      </c>
      <c r="BI3970" s="179">
        <f t="shared" ref="BI3970:BI4033" si="1190">IF(BG3970&lt;(1-$BC$709),BH3970,"")</f>
        <v>9.8428172307131467E-6</v>
      </c>
      <c r="BJ3970" s="179" t="str">
        <f t="shared" si="1186"/>
        <v/>
      </c>
    </row>
    <row r="3971" spans="2:62" ht="20.100000000000001" customHeight="1" x14ac:dyDescent="0.25">
      <c r="B3971" s="147"/>
      <c r="C3971" s="147"/>
      <c r="D3971" s="147"/>
      <c r="E3971" s="147"/>
      <c r="F3971" s="147"/>
      <c r="G3971" s="147"/>
      <c r="H3971" s="147"/>
      <c r="I3971" s="147"/>
      <c r="J3971" s="147"/>
      <c r="BE3971" s="151">
        <v>3267</v>
      </c>
      <c r="BF3971" s="164">
        <f t="shared" si="1187"/>
        <v>20.902399999998742</v>
      </c>
      <c r="BG3971" s="177">
        <f t="shared" si="1188"/>
        <v>3.9173201574983158E-3</v>
      </c>
      <c r="BH3971" s="178">
        <f t="shared" si="1189"/>
        <v>9.8188836674725083E-6</v>
      </c>
      <c r="BI3971" s="179">
        <f t="shared" si="1190"/>
        <v>9.8188836674725083E-6</v>
      </c>
      <c r="BJ3971" s="179" t="str">
        <f t="shared" si="1186"/>
        <v/>
      </c>
    </row>
    <row r="3972" spans="2:62" ht="20.100000000000001" customHeight="1" x14ac:dyDescent="0.25">
      <c r="B3972" s="147"/>
      <c r="C3972" s="147"/>
      <c r="D3972" s="147"/>
      <c r="E3972" s="147"/>
      <c r="F3972" s="147"/>
      <c r="G3972" s="147"/>
      <c r="H3972" s="147"/>
      <c r="I3972" s="147"/>
      <c r="J3972" s="147"/>
      <c r="BE3972" s="151">
        <v>3268</v>
      </c>
      <c r="BF3972" s="164">
        <f t="shared" si="1187"/>
        <v>20.908799999998742</v>
      </c>
      <c r="BG3972" s="177">
        <f t="shared" si="1188"/>
        <v>3.9075012738308433E-3</v>
      </c>
      <c r="BH3972" s="178">
        <f t="shared" si="1189"/>
        <v>9.7950060055211098E-6</v>
      </c>
      <c r="BI3972" s="179">
        <f t="shared" si="1190"/>
        <v>9.7950060055211098E-6</v>
      </c>
      <c r="BJ3972" s="179" t="str">
        <f t="shared" si="1186"/>
        <v/>
      </c>
    </row>
    <row r="3973" spans="2:62" ht="20.100000000000001" customHeight="1" x14ac:dyDescent="0.25">
      <c r="B3973" s="147"/>
      <c r="C3973" s="147"/>
      <c r="D3973" s="147"/>
      <c r="E3973" s="147"/>
      <c r="F3973" s="147"/>
      <c r="G3973" s="147"/>
      <c r="H3973" s="147"/>
      <c r="I3973" s="147"/>
      <c r="J3973" s="147"/>
      <c r="BE3973" s="151">
        <v>3269</v>
      </c>
      <c r="BF3973" s="164">
        <f t="shared" si="1187"/>
        <v>20.915199999998741</v>
      </c>
      <c r="BG3973" s="177">
        <f t="shared" si="1188"/>
        <v>3.8977062678253222E-3</v>
      </c>
      <c r="BH3973" s="178">
        <f t="shared" si="1189"/>
        <v>9.7711841215309542E-6</v>
      </c>
      <c r="BI3973" s="179">
        <f t="shared" si="1190"/>
        <v>9.7711841215309542E-6</v>
      </c>
      <c r="BJ3973" s="179" t="str">
        <f t="shared" si="1186"/>
        <v/>
      </c>
    </row>
    <row r="3974" spans="2:62" ht="20.100000000000001" customHeight="1" x14ac:dyDescent="0.25">
      <c r="B3974" s="147"/>
      <c r="C3974" s="147"/>
      <c r="D3974" s="147"/>
      <c r="E3974" s="147"/>
      <c r="F3974" s="147"/>
      <c r="G3974" s="147"/>
      <c r="H3974" s="147"/>
      <c r="I3974" s="147"/>
      <c r="J3974" s="147"/>
      <c r="BE3974" s="151">
        <v>3270</v>
      </c>
      <c r="BF3974" s="164">
        <f t="shared" si="1187"/>
        <v>20.92159999999874</v>
      </c>
      <c r="BG3974" s="177">
        <f t="shared" si="1188"/>
        <v>3.8879350837037912E-3</v>
      </c>
      <c r="BH3974" s="178">
        <f t="shared" si="1189"/>
        <v>9.7474178923518534E-6</v>
      </c>
      <c r="BI3974" s="179">
        <f t="shared" si="1190"/>
        <v>9.7474178923518534E-6</v>
      </c>
      <c r="BJ3974" s="179" t="str">
        <f t="shared" si="1186"/>
        <v/>
      </c>
    </row>
    <row r="3975" spans="2:62" ht="20.100000000000001" customHeight="1" x14ac:dyDescent="0.25">
      <c r="B3975" s="147"/>
      <c r="C3975" s="147"/>
      <c r="D3975" s="147"/>
      <c r="E3975" s="147"/>
      <c r="F3975" s="147"/>
      <c r="G3975" s="147"/>
      <c r="H3975" s="147"/>
      <c r="I3975" s="147"/>
      <c r="J3975" s="147"/>
      <c r="BE3975" s="151">
        <v>3271</v>
      </c>
      <c r="BF3975" s="164">
        <f t="shared" si="1187"/>
        <v>20.92799999999874</v>
      </c>
      <c r="BG3975" s="177">
        <f t="shared" si="1188"/>
        <v>3.8781876658114394E-3</v>
      </c>
      <c r="BH3975" s="178">
        <f t="shared" si="1189"/>
        <v>9.7237071951406656E-6</v>
      </c>
      <c r="BI3975" s="179">
        <f t="shared" si="1190"/>
        <v>9.7237071951406656E-6</v>
      </c>
      <c r="BJ3975" s="179" t="str">
        <f t="shared" si="1186"/>
        <v/>
      </c>
    </row>
    <row r="3976" spans="2:62" ht="20.100000000000001" customHeight="1" x14ac:dyDescent="0.25">
      <c r="B3976" s="147"/>
      <c r="C3976" s="147"/>
      <c r="D3976" s="147"/>
      <c r="E3976" s="147"/>
      <c r="F3976" s="147"/>
      <c r="G3976" s="147"/>
      <c r="H3976" s="147"/>
      <c r="I3976" s="147"/>
      <c r="J3976" s="147"/>
      <c r="BE3976" s="151">
        <v>3272</v>
      </c>
      <c r="BF3976" s="164">
        <f t="shared" si="1187"/>
        <v>20.934399999998739</v>
      </c>
      <c r="BG3976" s="177">
        <f t="shared" si="1188"/>
        <v>3.8684639586162987E-3</v>
      </c>
      <c r="BH3976" s="178">
        <f t="shared" si="1189"/>
        <v>9.7000519072710893E-6</v>
      </c>
      <c r="BI3976" s="179">
        <f t="shared" si="1190"/>
        <v>9.7000519072710893E-6</v>
      </c>
      <c r="BJ3976" s="179" t="str">
        <f t="shared" si="1186"/>
        <v/>
      </c>
    </row>
    <row r="3977" spans="2:62" ht="20.100000000000001" customHeight="1" x14ac:dyDescent="0.25">
      <c r="B3977" s="147"/>
      <c r="C3977" s="147"/>
      <c r="D3977" s="147"/>
      <c r="E3977" s="147"/>
      <c r="F3977" s="147"/>
      <c r="G3977" s="147"/>
      <c r="H3977" s="147"/>
      <c r="I3977" s="147"/>
      <c r="J3977" s="147"/>
      <c r="BE3977" s="151">
        <v>3273</v>
      </c>
      <c r="BF3977" s="164">
        <f t="shared" si="1187"/>
        <v>20.940799999998738</v>
      </c>
      <c r="BG3977" s="177">
        <f t="shared" si="1188"/>
        <v>3.8587639067090276E-3</v>
      </c>
      <c r="BH3977" s="178">
        <f t="shared" si="1189"/>
        <v>9.676451906369659E-6</v>
      </c>
      <c r="BI3977" s="179">
        <f t="shared" si="1190"/>
        <v>9.676451906369659E-6</v>
      </c>
      <c r="BJ3977" s="179" t="str">
        <f t="shared" si="1186"/>
        <v/>
      </c>
    </row>
    <row r="3978" spans="2:62" ht="20.100000000000001" customHeight="1" x14ac:dyDescent="0.25">
      <c r="B3978" s="147"/>
      <c r="C3978" s="147"/>
      <c r="D3978" s="147"/>
      <c r="E3978" s="147"/>
      <c r="F3978" s="147"/>
      <c r="G3978" s="147"/>
      <c r="H3978" s="147"/>
      <c r="I3978" s="147"/>
      <c r="J3978" s="147"/>
      <c r="BE3978" s="151">
        <v>3274</v>
      </c>
      <c r="BF3978" s="164">
        <f t="shared" si="1187"/>
        <v>20.947199999998737</v>
      </c>
      <c r="BG3978" s="177">
        <f t="shared" si="1188"/>
        <v>3.8490874548026579E-3</v>
      </c>
      <c r="BH3978" s="178">
        <f t="shared" si="1189"/>
        <v>9.6529070703322249E-6</v>
      </c>
      <c r="BI3978" s="179">
        <f t="shared" si="1190"/>
        <v>9.6529070703322249E-6</v>
      </c>
      <c r="BJ3978" s="179" t="str">
        <f t="shared" si="1186"/>
        <v/>
      </c>
    </row>
    <row r="3979" spans="2:62" ht="20.100000000000001" customHeight="1" x14ac:dyDescent="0.25">
      <c r="B3979" s="147"/>
      <c r="C3979" s="147"/>
      <c r="D3979" s="147"/>
      <c r="E3979" s="147"/>
      <c r="F3979" s="147"/>
      <c r="G3979" s="147"/>
      <c r="H3979" s="147"/>
      <c r="I3979" s="147"/>
      <c r="J3979" s="147"/>
      <c r="BE3979" s="151">
        <v>3275</v>
      </c>
      <c r="BF3979" s="164">
        <f t="shared" si="1187"/>
        <v>20.953599999998737</v>
      </c>
      <c r="BG3979" s="177">
        <f t="shared" si="1188"/>
        <v>3.8394345477323257E-3</v>
      </c>
      <c r="BH3979" s="178">
        <f t="shared" si="1189"/>
        <v>9.6294172772571664E-6</v>
      </c>
      <c r="BI3979" s="179">
        <f t="shared" si="1190"/>
        <v>9.6294172772571664E-6</v>
      </c>
      <c r="BJ3979" s="179" t="str">
        <f t="shared" si="1186"/>
        <v/>
      </c>
    </row>
    <row r="3980" spans="2:62" ht="20.100000000000001" customHeight="1" x14ac:dyDescent="0.25">
      <c r="B3980" s="147"/>
      <c r="C3980" s="147"/>
      <c r="D3980" s="147"/>
      <c r="E3980" s="147"/>
      <c r="F3980" s="147"/>
      <c r="G3980" s="147"/>
      <c r="H3980" s="147"/>
      <c r="I3980" s="147"/>
      <c r="J3980" s="147"/>
      <c r="BE3980" s="151">
        <v>3276</v>
      </c>
      <c r="BF3980" s="164">
        <f t="shared" si="1187"/>
        <v>20.959999999998736</v>
      </c>
      <c r="BG3980" s="177">
        <f t="shared" si="1188"/>
        <v>3.8298051304550686E-3</v>
      </c>
      <c r="BH3980" s="178">
        <f t="shared" si="1189"/>
        <v>9.6059824055338625E-6</v>
      </c>
      <c r="BI3980" s="179">
        <f t="shared" si="1190"/>
        <v>9.6059824055338625E-6</v>
      </c>
      <c r="BJ3980" s="179" t="str">
        <f t="shared" si="1186"/>
        <v/>
      </c>
    </row>
    <row r="3981" spans="2:62" ht="20.100000000000001" customHeight="1" x14ac:dyDescent="0.25">
      <c r="B3981" s="147"/>
      <c r="C3981" s="147"/>
      <c r="D3981" s="147"/>
      <c r="E3981" s="147"/>
      <c r="F3981" s="147"/>
      <c r="G3981" s="147"/>
      <c r="H3981" s="147"/>
      <c r="I3981" s="147"/>
      <c r="J3981" s="147"/>
      <c r="BE3981" s="151">
        <v>3277</v>
      </c>
      <c r="BF3981" s="164">
        <f t="shared" si="1187"/>
        <v>20.966399999998735</v>
      </c>
      <c r="BG3981" s="177">
        <f t="shared" si="1188"/>
        <v>3.8201991480495347E-3</v>
      </c>
      <c r="BH3981" s="178">
        <f t="shared" si="1189"/>
        <v>9.582602333765497E-6</v>
      </c>
      <c r="BI3981" s="179">
        <f t="shared" si="1190"/>
        <v>9.582602333765497E-6</v>
      </c>
      <c r="BJ3981" s="179" t="str">
        <f t="shared" si="1186"/>
        <v/>
      </c>
    </row>
    <row r="3982" spans="2:62" ht="20.100000000000001" customHeight="1" x14ac:dyDescent="0.25">
      <c r="B3982" s="147"/>
      <c r="C3982" s="147"/>
      <c r="D3982" s="147"/>
      <c r="E3982" s="147"/>
      <c r="F3982" s="147"/>
      <c r="G3982" s="147"/>
      <c r="H3982" s="147"/>
      <c r="I3982" s="147"/>
      <c r="J3982" s="147"/>
      <c r="BE3982" s="151">
        <v>3278</v>
      </c>
      <c r="BF3982" s="164">
        <f t="shared" si="1187"/>
        <v>20.972799999998735</v>
      </c>
      <c r="BG3982" s="177">
        <f t="shared" si="1188"/>
        <v>3.8106165457157692E-3</v>
      </c>
      <c r="BH3982" s="178">
        <f t="shared" si="1189"/>
        <v>9.559276940848422E-6</v>
      </c>
      <c r="BI3982" s="179">
        <f t="shared" si="1190"/>
        <v>9.559276940848422E-6</v>
      </c>
      <c r="BJ3982" s="179" t="str">
        <f t="shared" si="1186"/>
        <v/>
      </c>
    </row>
    <row r="3983" spans="2:62" ht="20.100000000000001" customHeight="1" x14ac:dyDescent="0.25">
      <c r="B3983" s="147"/>
      <c r="C3983" s="147"/>
      <c r="D3983" s="147"/>
      <c r="E3983" s="147"/>
      <c r="F3983" s="147"/>
      <c r="G3983" s="147"/>
      <c r="H3983" s="147"/>
      <c r="I3983" s="147"/>
      <c r="J3983" s="147"/>
      <c r="BE3983" s="151">
        <v>3279</v>
      </c>
      <c r="BF3983" s="164">
        <f t="shared" si="1187"/>
        <v>20.979199999998734</v>
      </c>
      <c r="BG3983" s="177">
        <f t="shared" si="1188"/>
        <v>3.8010572687749208E-3</v>
      </c>
      <c r="BH3983" s="178">
        <f t="shared" si="1189"/>
        <v>9.5360061058541966E-6</v>
      </c>
      <c r="BI3983" s="179">
        <f t="shared" si="1190"/>
        <v>9.5360061058541966E-6</v>
      </c>
      <c r="BJ3983" s="179" t="str">
        <f t="shared" si="1186"/>
        <v/>
      </c>
    </row>
    <row r="3984" spans="2:62" ht="20.100000000000001" customHeight="1" x14ac:dyDescent="0.25">
      <c r="B3984" s="147"/>
      <c r="C3984" s="147"/>
      <c r="D3984" s="147"/>
      <c r="E3984" s="147"/>
      <c r="F3984" s="147"/>
      <c r="G3984" s="147"/>
      <c r="H3984" s="147"/>
      <c r="I3984" s="147"/>
      <c r="J3984" s="147"/>
      <c r="BE3984" s="151">
        <v>3280</v>
      </c>
      <c r="BF3984" s="164">
        <f t="shared" si="1187"/>
        <v>20.985599999998733</v>
      </c>
      <c r="BG3984" s="177">
        <f t="shared" si="1188"/>
        <v>3.7915212626690666E-3</v>
      </c>
      <c r="BH3984" s="178">
        <f t="shared" si="1189"/>
        <v>9.5127897081449461E-6</v>
      </c>
      <c r="BI3984" s="179">
        <f t="shared" si="1190"/>
        <v>9.5127897081449461E-6</v>
      </c>
      <c r="BJ3984" s="179" t="str">
        <f t="shared" si="1186"/>
        <v/>
      </c>
    </row>
    <row r="3985" spans="2:62" ht="20.100000000000001" customHeight="1" x14ac:dyDescent="0.25">
      <c r="B3985" s="147"/>
      <c r="C3985" s="147"/>
      <c r="D3985" s="147"/>
      <c r="E3985" s="147"/>
      <c r="F3985" s="147"/>
      <c r="G3985" s="147"/>
      <c r="H3985" s="147"/>
      <c r="I3985" s="147"/>
      <c r="J3985" s="147"/>
      <c r="BE3985" s="151">
        <v>3281</v>
      </c>
      <c r="BF3985" s="164">
        <f t="shared" si="1187"/>
        <v>20.991999999998733</v>
      </c>
      <c r="BG3985" s="177">
        <f t="shared" si="1188"/>
        <v>3.7820084729609216E-3</v>
      </c>
      <c r="BH3985" s="178">
        <f t="shared" si="1189"/>
        <v>9.4896276273486423E-6</v>
      </c>
      <c r="BI3985" s="179">
        <f t="shared" si="1190"/>
        <v>9.4896276273486423E-6</v>
      </c>
      <c r="BJ3985" s="179" t="str">
        <f t="shared" si="1186"/>
        <v/>
      </c>
    </row>
    <row r="3986" spans="2:62" ht="20.100000000000001" customHeight="1" x14ac:dyDescent="0.25">
      <c r="B3986" s="147"/>
      <c r="C3986" s="147"/>
      <c r="D3986" s="147"/>
      <c r="E3986" s="147"/>
      <c r="F3986" s="147"/>
      <c r="G3986" s="147"/>
      <c r="H3986" s="147"/>
      <c r="I3986" s="147"/>
      <c r="J3986" s="147"/>
      <c r="BE3986" s="151">
        <v>3282</v>
      </c>
      <c r="BF3986" s="164">
        <f t="shared" si="1187"/>
        <v>20.998399999998732</v>
      </c>
      <c r="BG3986" s="177">
        <f t="shared" si="1188"/>
        <v>3.772518845333573E-3</v>
      </c>
      <c r="BH3986" s="178">
        <f t="shared" si="1189"/>
        <v>9.4665197432775711E-6</v>
      </c>
      <c r="BI3986" s="179">
        <f t="shared" si="1190"/>
        <v>9.4665197432775711E-6</v>
      </c>
      <c r="BJ3986" s="179" t="str">
        <f t="shared" si="1186"/>
        <v/>
      </c>
    </row>
    <row r="3987" spans="2:62" ht="20.100000000000001" customHeight="1" x14ac:dyDescent="0.25">
      <c r="B3987" s="147"/>
      <c r="C3987" s="147"/>
      <c r="D3987" s="147"/>
      <c r="E3987" s="147"/>
      <c r="F3987" s="147"/>
      <c r="G3987" s="147"/>
      <c r="H3987" s="147"/>
      <c r="I3987" s="147"/>
      <c r="J3987" s="147"/>
      <c r="BE3987" s="151">
        <v>3283</v>
      </c>
      <c r="BF3987" s="164">
        <f t="shared" si="1187"/>
        <v>21.004799999998731</v>
      </c>
      <c r="BG3987" s="177">
        <f t="shared" si="1188"/>
        <v>3.7630523255902954E-3</v>
      </c>
      <c r="BH3987" s="178">
        <f t="shared" si="1189"/>
        <v>9.4434659360311153E-6</v>
      </c>
      <c r="BI3987" s="179">
        <f t="shared" si="1190"/>
        <v>9.4434659360311153E-6</v>
      </c>
      <c r="BJ3987" s="179" t="str">
        <f t="shared" si="1186"/>
        <v/>
      </c>
    </row>
    <row r="3988" spans="2:62" ht="20.100000000000001" customHeight="1" x14ac:dyDescent="0.25">
      <c r="B3988" s="147"/>
      <c r="C3988" s="147"/>
      <c r="D3988" s="147"/>
      <c r="E3988" s="147"/>
      <c r="F3988" s="147"/>
      <c r="G3988" s="147"/>
      <c r="H3988" s="147"/>
      <c r="I3988" s="147"/>
      <c r="J3988" s="147"/>
      <c r="BE3988" s="151">
        <v>3284</v>
      </c>
      <c r="BF3988" s="164">
        <f t="shared" si="1187"/>
        <v>21.01119999999873</v>
      </c>
      <c r="BG3988" s="177">
        <f t="shared" si="1188"/>
        <v>3.7536088596542643E-3</v>
      </c>
      <c r="BH3988" s="178">
        <f t="shared" si="1189"/>
        <v>9.4204660859376413E-6</v>
      </c>
      <c r="BI3988" s="179">
        <f t="shared" si="1190"/>
        <v>9.4204660859376413E-6</v>
      </c>
      <c r="BJ3988" s="179" t="str">
        <f t="shared" si="1186"/>
        <v/>
      </c>
    </row>
    <row r="3989" spans="2:62" ht="20.100000000000001" customHeight="1" x14ac:dyDescent="0.25">
      <c r="B3989" s="147"/>
      <c r="C3989" s="147"/>
      <c r="D3989" s="147"/>
      <c r="E3989" s="147"/>
      <c r="F3989" s="147"/>
      <c r="G3989" s="147"/>
      <c r="H3989" s="147"/>
      <c r="I3989" s="147"/>
      <c r="J3989" s="147"/>
      <c r="BE3989" s="151">
        <v>3285</v>
      </c>
      <c r="BF3989" s="164">
        <f t="shared" si="1187"/>
        <v>21.01759999999873</v>
      </c>
      <c r="BG3989" s="177">
        <f t="shared" si="1188"/>
        <v>3.7441883935683267E-3</v>
      </c>
      <c r="BH3989" s="178">
        <f t="shared" si="1189"/>
        <v>9.3975200735692439E-6</v>
      </c>
      <c r="BI3989" s="179">
        <f t="shared" si="1190"/>
        <v>9.3975200735692439E-6</v>
      </c>
      <c r="BJ3989" s="179" t="str">
        <f t="shared" si="1186"/>
        <v/>
      </c>
    </row>
    <row r="3990" spans="2:62" ht="20.100000000000001" customHeight="1" x14ac:dyDescent="0.25">
      <c r="B3990" s="147"/>
      <c r="C3990" s="147"/>
      <c r="D3990" s="147"/>
      <c r="E3990" s="147"/>
      <c r="F3990" s="147"/>
      <c r="G3990" s="147"/>
      <c r="H3990" s="147"/>
      <c r="I3990" s="147"/>
      <c r="J3990" s="147"/>
      <c r="BE3990" s="151">
        <v>3286</v>
      </c>
      <c r="BF3990" s="164">
        <f t="shared" si="1187"/>
        <v>21.023999999998729</v>
      </c>
      <c r="BG3990" s="177">
        <f t="shared" si="1188"/>
        <v>3.7347908734947574E-3</v>
      </c>
      <c r="BH3990" s="178">
        <f t="shared" si="1189"/>
        <v>9.374627779746951E-6</v>
      </c>
      <c r="BI3990" s="179">
        <f t="shared" si="1190"/>
        <v>9.374627779746951E-6</v>
      </c>
      <c r="BJ3990" s="179" t="str">
        <f t="shared" si="1186"/>
        <v/>
      </c>
    </row>
    <row r="3991" spans="2:62" ht="20.100000000000001" customHeight="1" x14ac:dyDescent="0.25">
      <c r="B3991" s="147"/>
      <c r="C3991" s="147"/>
      <c r="D3991" s="147"/>
      <c r="E3991" s="147"/>
      <c r="F3991" s="147"/>
      <c r="G3991" s="147"/>
      <c r="H3991" s="147"/>
      <c r="I3991" s="147"/>
      <c r="J3991" s="147"/>
      <c r="BE3991" s="151">
        <v>3287</v>
      </c>
      <c r="BF3991" s="164">
        <f t="shared" si="1187"/>
        <v>21.030399999998728</v>
      </c>
      <c r="BG3991" s="177">
        <f t="shared" si="1188"/>
        <v>3.7254162457150105E-3</v>
      </c>
      <c r="BH3991" s="178">
        <f t="shared" si="1189"/>
        <v>9.3517890855255442E-6</v>
      </c>
      <c r="BI3991" s="179">
        <f t="shared" si="1190"/>
        <v>9.3517890855255442E-6</v>
      </c>
      <c r="BJ3991" s="179" t="str">
        <f t="shared" si="1186"/>
        <v/>
      </c>
    </row>
    <row r="3992" spans="2:62" ht="20.100000000000001" customHeight="1" x14ac:dyDescent="0.25">
      <c r="B3992" s="147"/>
      <c r="C3992" s="147"/>
      <c r="D3992" s="147"/>
      <c r="E3992" s="147"/>
      <c r="F3992" s="147"/>
      <c r="G3992" s="147"/>
      <c r="H3992" s="147"/>
      <c r="I3992" s="147"/>
      <c r="J3992" s="147"/>
      <c r="BE3992" s="151">
        <v>3288</v>
      </c>
      <c r="BF3992" s="164">
        <f t="shared" si="1187"/>
        <v>21.036799999998728</v>
      </c>
      <c r="BG3992" s="177">
        <f t="shared" si="1188"/>
        <v>3.7160644566294849E-3</v>
      </c>
      <c r="BH3992" s="178">
        <f t="shared" si="1189"/>
        <v>9.3290038722044014E-6</v>
      </c>
      <c r="BI3992" s="179">
        <f t="shared" si="1190"/>
        <v>9.3290038722044014E-6</v>
      </c>
      <c r="BJ3992" s="179" t="str">
        <f t="shared" si="1186"/>
        <v/>
      </c>
    </row>
    <row r="3993" spans="2:62" ht="20.100000000000001" customHeight="1" x14ac:dyDescent="0.25">
      <c r="B3993" s="147"/>
      <c r="C3993" s="147"/>
      <c r="D3993" s="147"/>
      <c r="E3993" s="147"/>
      <c r="F3993" s="147"/>
      <c r="G3993" s="147"/>
      <c r="H3993" s="147"/>
      <c r="I3993" s="147"/>
      <c r="J3993" s="147"/>
      <c r="BE3993" s="151">
        <v>3289</v>
      </c>
      <c r="BF3993" s="164">
        <f t="shared" si="1187"/>
        <v>21.043199999998727</v>
      </c>
      <c r="BG3993" s="177">
        <f t="shared" si="1188"/>
        <v>3.7067354527572805E-3</v>
      </c>
      <c r="BH3993" s="178">
        <f t="shared" si="1189"/>
        <v>9.3062720213279299E-6</v>
      </c>
      <c r="BI3993" s="179">
        <f t="shared" si="1190"/>
        <v>9.3062720213279299E-6</v>
      </c>
      <c r="BJ3993" s="179" t="str">
        <f t="shared" si="1186"/>
        <v/>
      </c>
    </row>
    <row r="3994" spans="2:62" ht="20.100000000000001" customHeight="1" x14ac:dyDescent="0.25">
      <c r="B3994" s="147"/>
      <c r="C3994" s="147"/>
      <c r="D3994" s="147"/>
      <c r="E3994" s="147"/>
      <c r="F3994" s="147"/>
      <c r="G3994" s="147"/>
      <c r="H3994" s="147"/>
      <c r="I3994" s="147"/>
      <c r="J3994" s="147"/>
      <c r="BE3994" s="151">
        <v>3290</v>
      </c>
      <c r="BF3994" s="164">
        <f t="shared" si="1187"/>
        <v>21.049599999998726</v>
      </c>
      <c r="BG3994" s="177">
        <f t="shared" si="1188"/>
        <v>3.6974291807359526E-3</v>
      </c>
      <c r="BH3994" s="178">
        <f t="shared" si="1189"/>
        <v>9.2835934146760259E-6</v>
      </c>
      <c r="BI3994" s="179">
        <f t="shared" si="1190"/>
        <v>9.2835934146760259E-6</v>
      </c>
      <c r="BJ3994" s="179" t="str">
        <f t="shared" si="1186"/>
        <v/>
      </c>
    </row>
    <row r="3995" spans="2:62" ht="20.100000000000001" customHeight="1" x14ac:dyDescent="0.25">
      <c r="B3995" s="147"/>
      <c r="C3995" s="147"/>
      <c r="D3995" s="147"/>
      <c r="E3995" s="147"/>
      <c r="F3995" s="147"/>
      <c r="G3995" s="147"/>
      <c r="H3995" s="147"/>
      <c r="I3995" s="147"/>
      <c r="J3995" s="147"/>
      <c r="BE3995" s="151">
        <v>3291</v>
      </c>
      <c r="BF3995" s="164">
        <f t="shared" si="1187"/>
        <v>21.055999999998726</v>
      </c>
      <c r="BG3995" s="177">
        <f t="shared" si="1188"/>
        <v>3.6881455873212766E-3</v>
      </c>
      <c r="BH3995" s="178">
        <f t="shared" si="1189"/>
        <v>9.2609679342744826E-6</v>
      </c>
      <c r="BI3995" s="179">
        <f t="shared" si="1190"/>
        <v>9.2609679342744826E-6</v>
      </c>
      <c r="BJ3995" s="179" t="str">
        <f t="shared" si="1186"/>
        <v/>
      </c>
    </row>
    <row r="3996" spans="2:62" ht="20.100000000000001" customHeight="1" x14ac:dyDescent="0.25">
      <c r="B3996" s="147"/>
      <c r="C3996" s="147"/>
      <c r="D3996" s="147"/>
      <c r="E3996" s="147"/>
      <c r="F3996" s="147"/>
      <c r="G3996" s="147"/>
      <c r="H3996" s="147"/>
      <c r="I3996" s="147"/>
      <c r="J3996" s="147"/>
      <c r="BE3996" s="151">
        <v>3292</v>
      </c>
      <c r="BF3996" s="164">
        <f t="shared" si="1187"/>
        <v>21.062399999998725</v>
      </c>
      <c r="BG3996" s="177">
        <f t="shared" si="1188"/>
        <v>3.6788846193870021E-3</v>
      </c>
      <c r="BH3996" s="178">
        <f t="shared" si="1189"/>
        <v>9.2383954623780767E-6</v>
      </c>
      <c r="BI3996" s="179">
        <f t="shared" si="1190"/>
        <v>9.2383954623780767E-6</v>
      </c>
      <c r="BJ3996" s="179" t="str">
        <f t="shared" si="1186"/>
        <v/>
      </c>
    </row>
    <row r="3997" spans="2:62" ht="20.100000000000001" customHeight="1" x14ac:dyDescent="0.25">
      <c r="B3997" s="147"/>
      <c r="C3997" s="147"/>
      <c r="D3997" s="147"/>
      <c r="E3997" s="147"/>
      <c r="F3997" s="147"/>
      <c r="G3997" s="147"/>
      <c r="H3997" s="147"/>
      <c r="I3997" s="147"/>
      <c r="J3997" s="147"/>
      <c r="BE3997" s="151">
        <v>3293</v>
      </c>
      <c r="BF3997" s="164">
        <f t="shared" si="1187"/>
        <v>21.068799999998724</v>
      </c>
      <c r="BG3997" s="177">
        <f t="shared" si="1188"/>
        <v>3.669646223924624E-3</v>
      </c>
      <c r="BH3997" s="178">
        <f t="shared" si="1189"/>
        <v>9.2158758815004925E-6</v>
      </c>
      <c r="BI3997" s="179">
        <f t="shared" si="1190"/>
        <v>9.2158758815004925E-6</v>
      </c>
      <c r="BJ3997" s="179" t="str">
        <f t="shared" si="1186"/>
        <v/>
      </c>
    </row>
    <row r="3998" spans="2:62" ht="20.100000000000001" customHeight="1" x14ac:dyDescent="0.25">
      <c r="B3998" s="147"/>
      <c r="C3998" s="147"/>
      <c r="D3998" s="147"/>
      <c r="E3998" s="147"/>
      <c r="F3998" s="147"/>
      <c r="G3998" s="147"/>
      <c r="H3998" s="147"/>
      <c r="I3998" s="147"/>
      <c r="J3998" s="147"/>
      <c r="BE3998" s="151">
        <v>3294</v>
      </c>
      <c r="BF3998" s="164">
        <f t="shared" si="1187"/>
        <v>21.075199999998723</v>
      </c>
      <c r="BG3998" s="177">
        <f t="shared" si="1188"/>
        <v>3.6604303480431235E-3</v>
      </c>
      <c r="BH3998" s="178">
        <f t="shared" si="1189"/>
        <v>9.1934090743653156E-6</v>
      </c>
      <c r="BI3998" s="179">
        <f t="shared" si="1190"/>
        <v>9.1934090743653156E-6</v>
      </c>
      <c r="BJ3998" s="179" t="str">
        <f t="shared" si="1186"/>
        <v/>
      </c>
    </row>
    <row r="3999" spans="2:62" ht="20.100000000000001" customHeight="1" x14ac:dyDescent="0.25">
      <c r="B3999" s="147"/>
      <c r="C3999" s="147"/>
      <c r="D3999" s="147"/>
      <c r="E3999" s="147"/>
      <c r="F3999" s="147"/>
      <c r="G3999" s="147"/>
      <c r="H3999" s="147"/>
      <c r="I3999" s="147"/>
      <c r="J3999" s="147"/>
      <c r="BE3999" s="151">
        <v>3295</v>
      </c>
      <c r="BF3999" s="164">
        <f t="shared" si="1187"/>
        <v>21.081599999998723</v>
      </c>
      <c r="BG3999" s="177">
        <f t="shared" si="1188"/>
        <v>3.6512369389687582E-3</v>
      </c>
      <c r="BH3999" s="178">
        <f t="shared" si="1189"/>
        <v>9.1709949239741212E-6</v>
      </c>
      <c r="BI3999" s="179">
        <f t="shared" si="1190"/>
        <v>9.1709949239741212E-6</v>
      </c>
      <c r="BJ3999" s="179" t="str">
        <f t="shared" si="1186"/>
        <v/>
      </c>
    </row>
    <row r="4000" spans="2:62" ht="20.100000000000001" customHeight="1" x14ac:dyDescent="0.25">
      <c r="B4000" s="147"/>
      <c r="C4000" s="147"/>
      <c r="D4000" s="147"/>
      <c r="E4000" s="147"/>
      <c r="F4000" s="147"/>
      <c r="G4000" s="147"/>
      <c r="H4000" s="147"/>
      <c r="I4000" s="147"/>
      <c r="J4000" s="147"/>
      <c r="BE4000" s="151">
        <v>3296</v>
      </c>
      <c r="BF4000" s="164">
        <f t="shared" si="1187"/>
        <v>21.087999999998722</v>
      </c>
      <c r="BG4000" s="177">
        <f t="shared" si="1188"/>
        <v>3.6420659440447841E-3</v>
      </c>
      <c r="BH4000" s="178">
        <f t="shared" si="1189"/>
        <v>9.148633313528845E-6</v>
      </c>
      <c r="BI4000" s="179">
        <f t="shared" si="1190"/>
        <v>9.148633313528845E-6</v>
      </c>
      <c r="BJ4000" s="179" t="str">
        <f t="shared" si="1186"/>
        <v/>
      </c>
    </row>
    <row r="4001" spans="2:62" ht="20.100000000000001" customHeight="1" x14ac:dyDescent="0.25">
      <c r="B4001" s="147"/>
      <c r="C4001" s="147"/>
      <c r="D4001" s="147"/>
      <c r="E4001" s="147"/>
      <c r="F4001" s="147"/>
      <c r="G4001" s="147"/>
      <c r="H4001" s="147"/>
      <c r="I4001" s="147"/>
      <c r="J4001" s="147"/>
      <c r="BE4001" s="151">
        <v>3297</v>
      </c>
      <c r="BF4001" s="164">
        <f t="shared" si="1187"/>
        <v>21.094399999998721</v>
      </c>
      <c r="BG4001" s="177">
        <f t="shared" si="1188"/>
        <v>3.6329173107312552E-3</v>
      </c>
      <c r="BH4001" s="178">
        <f t="shared" si="1189"/>
        <v>9.1263241264946671E-6</v>
      </c>
      <c r="BI4001" s="179">
        <f t="shared" si="1190"/>
        <v>9.1263241264946671E-6</v>
      </c>
      <c r="BJ4001" s="179" t="str">
        <f t="shared" si="1186"/>
        <v/>
      </c>
    </row>
    <row r="4002" spans="2:62" ht="20.100000000000001" customHeight="1" x14ac:dyDescent="0.25">
      <c r="B4002" s="147"/>
      <c r="C4002" s="147"/>
      <c r="D4002" s="147"/>
      <c r="E4002" s="147"/>
      <c r="F4002" s="147"/>
      <c r="G4002" s="147"/>
      <c r="H4002" s="147"/>
      <c r="I4002" s="147"/>
      <c r="J4002" s="147"/>
      <c r="BE4002" s="151">
        <v>3298</v>
      </c>
      <c r="BF4002" s="164">
        <f t="shared" si="1187"/>
        <v>21.100799999998721</v>
      </c>
      <c r="BG4002" s="177">
        <f t="shared" si="1188"/>
        <v>3.6237909866047606E-3</v>
      </c>
      <c r="BH4002" s="178">
        <f t="shared" si="1189"/>
        <v>9.1040672465557762E-6</v>
      </c>
      <c r="BI4002" s="179">
        <f t="shared" si="1190"/>
        <v>9.1040672465557762E-6</v>
      </c>
      <c r="BJ4002" s="179" t="str">
        <f t="shared" si="1186"/>
        <v/>
      </c>
    </row>
    <row r="4003" spans="2:62" ht="20.100000000000001" customHeight="1" x14ac:dyDescent="0.25">
      <c r="B4003" s="147"/>
      <c r="C4003" s="147"/>
      <c r="D4003" s="147"/>
      <c r="E4003" s="147"/>
      <c r="F4003" s="147"/>
      <c r="G4003" s="147"/>
      <c r="H4003" s="147"/>
      <c r="I4003" s="147"/>
      <c r="J4003" s="147"/>
      <c r="BE4003" s="151">
        <v>3299</v>
      </c>
      <c r="BF4003" s="164">
        <f t="shared" si="1187"/>
        <v>21.10719999999872</v>
      </c>
      <c r="BG4003" s="177">
        <f t="shared" si="1188"/>
        <v>3.6146869193582048E-3</v>
      </c>
      <c r="BH4003" s="178">
        <f t="shared" si="1189"/>
        <v>9.0818625576622077E-6</v>
      </c>
      <c r="BI4003" s="179">
        <f t="shared" si="1190"/>
        <v>9.0818625576622077E-6</v>
      </c>
      <c r="BJ4003" s="179" t="str">
        <f t="shared" si="1186"/>
        <v/>
      </c>
    </row>
    <row r="4004" spans="2:62" ht="20.100000000000001" customHeight="1" x14ac:dyDescent="0.25">
      <c r="B4004" s="147"/>
      <c r="C4004" s="147"/>
      <c r="D4004" s="147"/>
      <c r="E4004" s="147"/>
      <c r="F4004" s="147"/>
      <c r="G4004" s="147"/>
      <c r="H4004" s="147"/>
      <c r="I4004" s="147"/>
      <c r="J4004" s="147"/>
      <c r="BE4004" s="151">
        <v>3300</v>
      </c>
      <c r="BF4004" s="164">
        <f t="shared" si="1187"/>
        <v>21.113599999998719</v>
      </c>
      <c r="BG4004" s="177">
        <f t="shared" si="1188"/>
        <v>3.6056050568005426E-3</v>
      </c>
      <c r="BH4004" s="178">
        <f t="shared" si="1189"/>
        <v>9.059709943957852E-6</v>
      </c>
      <c r="BI4004" s="179">
        <f t="shared" si="1190"/>
        <v>9.059709943957852E-6</v>
      </c>
      <c r="BJ4004" s="179" t="str">
        <f t="shared" si="1186"/>
        <v/>
      </c>
    </row>
    <row r="4005" spans="2:62" ht="20.100000000000001" customHeight="1" x14ac:dyDescent="0.25">
      <c r="B4005" s="147"/>
      <c r="C4005" s="147"/>
      <c r="D4005" s="147"/>
      <c r="E4005" s="147"/>
      <c r="F4005" s="147"/>
      <c r="G4005" s="147"/>
      <c r="H4005" s="147"/>
      <c r="I4005" s="147"/>
      <c r="J4005" s="147"/>
      <c r="BE4005" s="151">
        <v>3301</v>
      </c>
      <c r="BF4005" s="164">
        <f t="shared" si="1187"/>
        <v>21.119999999998718</v>
      </c>
      <c r="BG4005" s="177">
        <f t="shared" si="1188"/>
        <v>3.5965453468565847E-3</v>
      </c>
      <c r="BH4005" s="178">
        <f t="shared" si="1189"/>
        <v>9.0376092898671913E-6</v>
      </c>
      <c r="BI4005" s="179">
        <f t="shared" si="1190"/>
        <v>9.0376092898671913E-6</v>
      </c>
      <c r="BJ4005" s="179" t="str">
        <f t="shared" si="1186"/>
        <v/>
      </c>
    </row>
    <row r="4006" spans="2:62" ht="20.100000000000001" customHeight="1" x14ac:dyDescent="0.25">
      <c r="B4006" s="147"/>
      <c r="C4006" s="147"/>
      <c r="D4006" s="147"/>
      <c r="E4006" s="147"/>
      <c r="F4006" s="147"/>
      <c r="G4006" s="147"/>
      <c r="H4006" s="147"/>
      <c r="I4006" s="147"/>
      <c r="J4006" s="147"/>
      <c r="BE4006" s="151">
        <v>3302</v>
      </c>
      <c r="BF4006" s="164">
        <f t="shared" si="1187"/>
        <v>21.126399999998718</v>
      </c>
      <c r="BG4006" s="177">
        <f t="shared" si="1188"/>
        <v>3.5875077375667175E-3</v>
      </c>
      <c r="BH4006" s="178">
        <f t="shared" si="1189"/>
        <v>9.0155604800128998E-6</v>
      </c>
      <c r="BI4006" s="179">
        <f t="shared" si="1190"/>
        <v>9.0155604800128998E-6</v>
      </c>
      <c r="BJ4006" s="179" t="str">
        <f t="shared" si="1186"/>
        <v/>
      </c>
    </row>
    <row r="4007" spans="2:62" ht="20.100000000000001" customHeight="1" x14ac:dyDescent="0.25">
      <c r="B4007" s="147"/>
      <c r="C4007" s="147"/>
      <c r="D4007" s="147"/>
      <c r="E4007" s="147"/>
      <c r="F4007" s="147"/>
      <c r="G4007" s="147"/>
      <c r="H4007" s="147"/>
      <c r="I4007" s="147"/>
      <c r="J4007" s="147"/>
      <c r="BE4007" s="151">
        <v>3303</v>
      </c>
      <c r="BF4007" s="164">
        <f t="shared" si="1187"/>
        <v>21.132799999998717</v>
      </c>
      <c r="BG4007" s="177">
        <f t="shared" si="1188"/>
        <v>3.5784921770867046E-3</v>
      </c>
      <c r="BH4007" s="178">
        <f t="shared" si="1189"/>
        <v>8.9935633992821971E-6</v>
      </c>
      <c r="BI4007" s="179">
        <f t="shared" si="1190"/>
        <v>8.9935633992821971E-6</v>
      </c>
      <c r="BJ4007" s="179" t="str">
        <f t="shared" si="1186"/>
        <v/>
      </c>
    </row>
    <row r="4008" spans="2:62" ht="20.100000000000001" customHeight="1" x14ac:dyDescent="0.25">
      <c r="B4008" s="147"/>
      <c r="C4008" s="147"/>
      <c r="D4008" s="147"/>
      <c r="E4008" s="147"/>
      <c r="F4008" s="147"/>
      <c r="G4008" s="147"/>
      <c r="H4008" s="147"/>
      <c r="I4008" s="147"/>
      <c r="J4008" s="147"/>
      <c r="BE4008" s="151">
        <v>3304</v>
      </c>
      <c r="BF4008" s="164">
        <f t="shared" si="1187"/>
        <v>21.139199999998716</v>
      </c>
      <c r="BG4008" s="177">
        <f t="shared" si="1188"/>
        <v>3.5694986136874224E-3</v>
      </c>
      <c r="BH4008" s="178">
        <f t="shared" si="1189"/>
        <v>8.9716179327782759E-6</v>
      </c>
      <c r="BI4008" s="179">
        <f t="shared" si="1190"/>
        <v>8.9716179327782759E-6</v>
      </c>
      <c r="BJ4008" s="179" t="str">
        <f t="shared" si="1186"/>
        <v/>
      </c>
    </row>
    <row r="4009" spans="2:62" ht="20.100000000000001" customHeight="1" x14ac:dyDescent="0.25">
      <c r="B4009" s="147"/>
      <c r="C4009" s="147"/>
      <c r="D4009" s="147"/>
      <c r="E4009" s="147"/>
      <c r="F4009" s="147"/>
      <c r="G4009" s="147"/>
      <c r="H4009" s="147"/>
      <c r="I4009" s="147"/>
      <c r="J4009" s="147"/>
      <c r="BE4009" s="151">
        <v>3305</v>
      </c>
      <c r="BF4009" s="164">
        <f t="shared" si="1187"/>
        <v>21.145599999998716</v>
      </c>
      <c r="BG4009" s="177">
        <f t="shared" si="1188"/>
        <v>3.5605269957546442E-3</v>
      </c>
      <c r="BH4009" s="178">
        <f t="shared" si="1189"/>
        <v>8.9497239658471901E-6</v>
      </c>
      <c r="BI4009" s="179">
        <f t="shared" si="1190"/>
        <v>8.9497239658471901E-6</v>
      </c>
      <c r="BJ4009" s="179" t="str">
        <f t="shared" si="1186"/>
        <v/>
      </c>
    </row>
    <row r="4010" spans="2:62" ht="20.100000000000001" customHeight="1" x14ac:dyDescent="0.25">
      <c r="B4010" s="147"/>
      <c r="C4010" s="147"/>
      <c r="D4010" s="147"/>
      <c r="E4010" s="147"/>
      <c r="F4010" s="147"/>
      <c r="G4010" s="147"/>
      <c r="H4010" s="147"/>
      <c r="I4010" s="147"/>
      <c r="J4010" s="147"/>
      <c r="BE4010" s="151">
        <v>3306</v>
      </c>
      <c r="BF4010" s="164">
        <f t="shared" si="1187"/>
        <v>21.151999999998715</v>
      </c>
      <c r="BG4010" s="177">
        <f t="shared" si="1188"/>
        <v>3.551577271788797E-3</v>
      </c>
      <c r="BH4010" s="178">
        <f t="shared" si="1189"/>
        <v>8.9278813840765539E-6</v>
      </c>
      <c r="BI4010" s="179">
        <f t="shared" si="1190"/>
        <v>8.9278813840765539E-6</v>
      </c>
      <c r="BJ4010" s="179" t="str">
        <f t="shared" si="1186"/>
        <v/>
      </c>
    </row>
    <row r="4011" spans="2:62" ht="20.100000000000001" customHeight="1" x14ac:dyDescent="0.25">
      <c r="B4011" s="147"/>
      <c r="C4011" s="147"/>
      <c r="D4011" s="147"/>
      <c r="E4011" s="147"/>
      <c r="F4011" s="147"/>
      <c r="G4011" s="147"/>
      <c r="H4011" s="147"/>
      <c r="I4011" s="147"/>
      <c r="J4011" s="147"/>
      <c r="BE4011" s="151">
        <v>3307</v>
      </c>
      <c r="BF4011" s="164">
        <f t="shared" si="1187"/>
        <v>21.158399999998714</v>
      </c>
      <c r="BG4011" s="177">
        <f t="shared" si="1188"/>
        <v>3.5426493904047204E-3</v>
      </c>
      <c r="BH4011" s="178">
        <f t="shared" si="1189"/>
        <v>8.9060900732673524E-6</v>
      </c>
      <c r="BI4011" s="179">
        <f t="shared" si="1190"/>
        <v>8.9060900732673524E-6</v>
      </c>
      <c r="BJ4011" s="179" t="str">
        <f t="shared" si="1186"/>
        <v/>
      </c>
    </row>
    <row r="4012" spans="2:62" ht="20.100000000000001" customHeight="1" x14ac:dyDescent="0.25">
      <c r="B4012" s="147"/>
      <c r="C4012" s="147"/>
      <c r="D4012" s="147"/>
      <c r="E4012" s="147"/>
      <c r="F4012" s="147"/>
      <c r="G4012" s="147"/>
      <c r="H4012" s="147"/>
      <c r="I4012" s="147"/>
      <c r="J4012" s="147"/>
      <c r="BE4012" s="151">
        <v>3308</v>
      </c>
      <c r="BF4012" s="164">
        <f t="shared" si="1187"/>
        <v>21.164799999998714</v>
      </c>
      <c r="BG4012" s="177">
        <f t="shared" si="1188"/>
        <v>3.5337433003314531E-3</v>
      </c>
      <c r="BH4012" s="178">
        <f t="shared" si="1189"/>
        <v>8.8843499194777437E-6</v>
      </c>
      <c r="BI4012" s="179">
        <f t="shared" si="1190"/>
        <v>8.8843499194777437E-6</v>
      </c>
      <c r="BJ4012" s="179" t="str">
        <f t="shared" si="1186"/>
        <v/>
      </c>
    </row>
    <row r="4013" spans="2:62" ht="20.100000000000001" customHeight="1" x14ac:dyDescent="0.25">
      <c r="B4013" s="147"/>
      <c r="C4013" s="147"/>
      <c r="D4013" s="147"/>
      <c r="E4013" s="147"/>
      <c r="F4013" s="147"/>
      <c r="G4013" s="147"/>
      <c r="H4013" s="147"/>
      <c r="I4013" s="147"/>
      <c r="J4013" s="147"/>
      <c r="BE4013" s="151">
        <v>3309</v>
      </c>
      <c r="BF4013" s="164">
        <f t="shared" si="1187"/>
        <v>21.171199999998713</v>
      </c>
      <c r="BG4013" s="177">
        <f t="shared" si="1188"/>
        <v>3.5248589504119753E-3</v>
      </c>
      <c r="BH4013" s="178">
        <f t="shared" si="1189"/>
        <v>8.8626608089627766E-6</v>
      </c>
      <c r="BI4013" s="179">
        <f t="shared" si="1190"/>
        <v>8.8626608089627766E-6</v>
      </c>
      <c r="BJ4013" s="179" t="str">
        <f t="shared" si="1186"/>
        <v/>
      </c>
    </row>
    <row r="4014" spans="2:62" ht="20.100000000000001" customHeight="1" x14ac:dyDescent="0.25">
      <c r="B4014" s="147"/>
      <c r="C4014" s="147"/>
      <c r="D4014" s="147"/>
      <c r="E4014" s="147"/>
      <c r="F4014" s="147"/>
      <c r="G4014" s="147"/>
      <c r="H4014" s="147"/>
      <c r="I4014" s="147"/>
      <c r="J4014" s="147"/>
      <c r="BE4014" s="151">
        <v>3310</v>
      </c>
      <c r="BF4014" s="164">
        <f t="shared" si="1187"/>
        <v>21.177599999998712</v>
      </c>
      <c r="BG4014" s="177">
        <f t="shared" si="1188"/>
        <v>3.5159962896030125E-3</v>
      </c>
      <c r="BH4014" s="178">
        <f t="shared" si="1189"/>
        <v>8.8410226282676328E-6</v>
      </c>
      <c r="BI4014" s="179">
        <f t="shared" si="1190"/>
        <v>8.8410226282676328E-6</v>
      </c>
      <c r="BJ4014" s="179" t="str">
        <f t="shared" si="1186"/>
        <v/>
      </c>
    </row>
    <row r="4015" spans="2:62" ht="20.100000000000001" customHeight="1" x14ac:dyDescent="0.25">
      <c r="B4015" s="147"/>
      <c r="C4015" s="147"/>
      <c r="D4015" s="147"/>
      <c r="E4015" s="147"/>
      <c r="F4015" s="147"/>
      <c r="G4015" s="147"/>
      <c r="H4015" s="147"/>
      <c r="I4015" s="147"/>
      <c r="J4015" s="147"/>
      <c r="BE4015" s="151">
        <v>3311</v>
      </c>
      <c r="BF4015" s="164">
        <f t="shared" si="1187"/>
        <v>21.183999999998711</v>
      </c>
      <c r="BG4015" s="177">
        <f t="shared" si="1188"/>
        <v>3.5071552669747449E-3</v>
      </c>
      <c r="BH4015" s="178">
        <f t="shared" si="1189"/>
        <v>8.8194352641100988E-6</v>
      </c>
      <c r="BI4015" s="179">
        <f t="shared" si="1190"/>
        <v>8.8194352641100988E-6</v>
      </c>
      <c r="BJ4015" s="179" t="str">
        <f t="shared" si="1186"/>
        <v/>
      </c>
    </row>
    <row r="4016" spans="2:62" ht="20.100000000000001" customHeight="1" x14ac:dyDescent="0.25">
      <c r="B4016" s="147"/>
      <c r="C4016" s="147"/>
      <c r="D4016" s="147"/>
      <c r="E4016" s="147"/>
      <c r="F4016" s="147"/>
      <c r="G4016" s="147"/>
      <c r="H4016" s="147"/>
      <c r="I4016" s="147"/>
      <c r="J4016" s="147"/>
      <c r="BE4016" s="151">
        <v>3312</v>
      </c>
      <c r="BF4016" s="164">
        <f t="shared" si="1187"/>
        <v>21.190399999998711</v>
      </c>
      <c r="BG4016" s="177">
        <f t="shared" si="1188"/>
        <v>3.4983358317106348E-3</v>
      </c>
      <c r="BH4016" s="178">
        <f t="shared" si="1189"/>
        <v>8.7978986034863843E-6</v>
      </c>
      <c r="BI4016" s="179">
        <f t="shared" si="1190"/>
        <v>8.7978986034863843E-6</v>
      </c>
      <c r="BJ4016" s="179" t="str">
        <f t="shared" si="1186"/>
        <v/>
      </c>
    </row>
    <row r="4017" spans="2:62" ht="20.100000000000001" customHeight="1" x14ac:dyDescent="0.25">
      <c r="B4017" s="147"/>
      <c r="C4017" s="147"/>
      <c r="D4017" s="147"/>
      <c r="E4017" s="147"/>
      <c r="F4017" s="147"/>
      <c r="G4017" s="147"/>
      <c r="H4017" s="147"/>
      <c r="I4017" s="147"/>
      <c r="J4017" s="147"/>
      <c r="BE4017" s="151">
        <v>3313</v>
      </c>
      <c r="BF4017" s="164">
        <f t="shared" si="1187"/>
        <v>21.19679999999871</v>
      </c>
      <c r="BG4017" s="177">
        <f t="shared" si="1188"/>
        <v>3.4895379331071484E-3</v>
      </c>
      <c r="BH4017" s="178">
        <f t="shared" si="1189"/>
        <v>8.7764125335778806E-6</v>
      </c>
      <c r="BI4017" s="179">
        <f t="shared" si="1190"/>
        <v>8.7764125335778806E-6</v>
      </c>
      <c r="BJ4017" s="179" t="str">
        <f t="shared" si="1186"/>
        <v/>
      </c>
    </row>
    <row r="4018" spans="2:62" ht="20.100000000000001" customHeight="1" x14ac:dyDescent="0.25">
      <c r="B4018" s="147"/>
      <c r="C4018" s="147"/>
      <c r="D4018" s="147"/>
      <c r="E4018" s="147"/>
      <c r="F4018" s="147"/>
      <c r="G4018" s="147"/>
      <c r="H4018" s="147"/>
      <c r="I4018" s="147"/>
      <c r="J4018" s="147"/>
      <c r="BE4018" s="151">
        <v>3314</v>
      </c>
      <c r="BF4018" s="164">
        <f t="shared" si="1187"/>
        <v>21.203199999998709</v>
      </c>
      <c r="BG4018" s="177">
        <f t="shared" si="1188"/>
        <v>3.4807615205735705E-3</v>
      </c>
      <c r="BH4018" s="178">
        <f t="shared" si="1189"/>
        <v>8.7549769418465706E-6</v>
      </c>
      <c r="BI4018" s="179">
        <f t="shared" si="1190"/>
        <v>8.7549769418465706E-6</v>
      </c>
      <c r="BJ4018" s="179" t="str">
        <f t="shared" si="1186"/>
        <v/>
      </c>
    </row>
    <row r="4019" spans="2:62" ht="20.100000000000001" customHeight="1" x14ac:dyDescent="0.25">
      <c r="B4019" s="147"/>
      <c r="C4019" s="147"/>
      <c r="D4019" s="147"/>
      <c r="E4019" s="147"/>
      <c r="F4019" s="147"/>
      <c r="G4019" s="147"/>
      <c r="H4019" s="147"/>
      <c r="I4019" s="147"/>
      <c r="J4019" s="147"/>
      <c r="BE4019" s="151">
        <v>3315</v>
      </c>
      <c r="BF4019" s="164">
        <f t="shared" si="1187"/>
        <v>21.209599999998709</v>
      </c>
      <c r="BG4019" s="177">
        <f t="shared" si="1188"/>
        <v>3.472006543631724E-3</v>
      </c>
      <c r="BH4019" s="178">
        <f t="shared" si="1189"/>
        <v>8.7335917159452568E-6</v>
      </c>
      <c r="BI4019" s="179">
        <f t="shared" si="1190"/>
        <v>8.7335917159452568E-6</v>
      </c>
      <c r="BJ4019" s="179" t="str">
        <f t="shared" si="1186"/>
        <v/>
      </c>
    </row>
    <row r="4020" spans="2:62" ht="20.100000000000001" customHeight="1" x14ac:dyDescent="0.25">
      <c r="B4020" s="147"/>
      <c r="C4020" s="147"/>
      <c r="D4020" s="147"/>
      <c r="E4020" s="147"/>
      <c r="F4020" s="147"/>
      <c r="G4020" s="147"/>
      <c r="H4020" s="147"/>
      <c r="I4020" s="147"/>
      <c r="J4020" s="147"/>
      <c r="BE4020" s="151">
        <v>3316</v>
      </c>
      <c r="BF4020" s="164">
        <f t="shared" si="1187"/>
        <v>21.215999999998708</v>
      </c>
      <c r="BG4020" s="177">
        <f t="shared" si="1188"/>
        <v>3.4632729519157787E-3</v>
      </c>
      <c r="BH4020" s="178">
        <f t="shared" si="1189"/>
        <v>8.7122567437813124E-6</v>
      </c>
      <c r="BI4020" s="179">
        <f t="shared" si="1190"/>
        <v>8.7122567437813124E-6</v>
      </c>
      <c r="BJ4020" s="179" t="str">
        <f t="shared" si="1186"/>
        <v/>
      </c>
    </row>
    <row r="4021" spans="2:62" ht="20.100000000000001" customHeight="1" x14ac:dyDescent="0.25">
      <c r="B4021" s="147"/>
      <c r="C4021" s="147"/>
      <c r="D4021" s="147"/>
      <c r="E4021" s="147"/>
      <c r="F4021" s="147"/>
      <c r="G4021" s="147"/>
      <c r="H4021" s="147"/>
      <c r="I4021" s="147"/>
      <c r="J4021" s="147"/>
      <c r="BE4021" s="151">
        <v>3317</v>
      </c>
      <c r="BF4021" s="164">
        <f t="shared" si="1187"/>
        <v>21.222399999998707</v>
      </c>
      <c r="BG4021" s="177">
        <f t="shared" si="1188"/>
        <v>3.4545606951719974E-3</v>
      </c>
      <c r="BH4021" s="178">
        <f t="shared" si="1189"/>
        <v>8.6909719134780836E-6</v>
      </c>
      <c r="BI4021" s="179">
        <f t="shared" si="1190"/>
        <v>8.6909719134780836E-6</v>
      </c>
      <c r="BJ4021" s="179" t="str">
        <f t="shared" si="1186"/>
        <v/>
      </c>
    </row>
    <row r="4022" spans="2:62" ht="20.100000000000001" customHeight="1" x14ac:dyDescent="0.25">
      <c r="B4022" s="147"/>
      <c r="C4022" s="147"/>
      <c r="D4022" s="147"/>
      <c r="E4022" s="147"/>
      <c r="F4022" s="147"/>
      <c r="G4022" s="147"/>
      <c r="H4022" s="147"/>
      <c r="I4022" s="147"/>
      <c r="J4022" s="147"/>
      <c r="BE4022" s="151">
        <v>3318</v>
      </c>
      <c r="BF4022" s="164">
        <f t="shared" si="1187"/>
        <v>21.228799999998706</v>
      </c>
      <c r="BG4022" s="177">
        <f t="shared" si="1188"/>
        <v>3.4458697232585193E-3</v>
      </c>
      <c r="BH4022" s="178">
        <f t="shared" si="1189"/>
        <v>8.6697371133948389E-6</v>
      </c>
      <c r="BI4022" s="179">
        <f t="shared" si="1190"/>
        <v>8.6697371133948389E-6</v>
      </c>
      <c r="BJ4022" s="179" t="str">
        <f t="shared" si="1186"/>
        <v/>
      </c>
    </row>
    <row r="4023" spans="2:62" ht="20.100000000000001" customHeight="1" x14ac:dyDescent="0.25">
      <c r="B4023" s="147"/>
      <c r="C4023" s="147"/>
      <c r="D4023" s="147"/>
      <c r="E4023" s="147"/>
      <c r="F4023" s="147"/>
      <c r="G4023" s="147"/>
      <c r="H4023" s="147"/>
      <c r="I4023" s="147"/>
      <c r="J4023" s="147"/>
      <c r="BE4023" s="151">
        <v>3319</v>
      </c>
      <c r="BF4023" s="164">
        <f t="shared" si="1187"/>
        <v>21.235199999998706</v>
      </c>
      <c r="BG4023" s="177">
        <f t="shared" si="1188"/>
        <v>3.4371999861451245E-3</v>
      </c>
      <c r="BH4023" s="178">
        <f t="shared" si="1189"/>
        <v>8.6485522321193969E-6</v>
      </c>
      <c r="BI4023" s="179">
        <f t="shared" si="1190"/>
        <v>8.6485522321193969E-6</v>
      </c>
      <c r="BJ4023" s="179" t="str">
        <f t="shared" si="1186"/>
        <v/>
      </c>
    </row>
    <row r="4024" spans="2:62" ht="20.100000000000001" customHeight="1" x14ac:dyDescent="0.25">
      <c r="B4024" s="147"/>
      <c r="C4024" s="147"/>
      <c r="D4024" s="147"/>
      <c r="E4024" s="147"/>
      <c r="F4024" s="147"/>
      <c r="G4024" s="147"/>
      <c r="H4024" s="147"/>
      <c r="I4024" s="147"/>
      <c r="J4024" s="147"/>
      <c r="BE4024" s="151">
        <v>3320</v>
      </c>
      <c r="BF4024" s="164">
        <f t="shared" si="1187"/>
        <v>21.241599999998705</v>
      </c>
      <c r="BG4024" s="177">
        <f t="shared" si="1188"/>
        <v>3.4285514339130051E-3</v>
      </c>
      <c r="BH4024" s="178">
        <f t="shared" si="1189"/>
        <v>8.6274171584633554E-6</v>
      </c>
      <c r="BI4024" s="179">
        <f t="shared" si="1190"/>
        <v>8.6274171584633554E-6</v>
      </c>
      <c r="BJ4024" s="179" t="str">
        <f t="shared" si="1186"/>
        <v/>
      </c>
    </row>
    <row r="4025" spans="2:62" ht="20.100000000000001" customHeight="1" x14ac:dyDescent="0.25">
      <c r="B4025" s="147"/>
      <c r="C4025" s="147"/>
      <c r="D4025" s="147"/>
      <c r="E4025" s="147"/>
      <c r="F4025" s="147"/>
      <c r="G4025" s="147"/>
      <c r="H4025" s="147"/>
      <c r="I4025" s="147"/>
      <c r="J4025" s="147"/>
      <c r="BE4025" s="151">
        <v>3321</v>
      </c>
      <c r="BF4025" s="164">
        <f t="shared" si="1187"/>
        <v>21.247999999998704</v>
      </c>
      <c r="BG4025" s="177">
        <f t="shared" si="1188"/>
        <v>3.4199240167545417E-3</v>
      </c>
      <c r="BH4025" s="178">
        <f t="shared" si="1189"/>
        <v>8.6063317814677291E-6</v>
      </c>
      <c r="BI4025" s="179">
        <f t="shared" si="1190"/>
        <v>8.6063317814677291E-6</v>
      </c>
      <c r="BJ4025" s="179" t="str">
        <f t="shared" si="1186"/>
        <v/>
      </c>
    </row>
    <row r="4026" spans="2:62" ht="20.100000000000001" customHeight="1" x14ac:dyDescent="0.25">
      <c r="B4026" s="147"/>
      <c r="C4026" s="147"/>
      <c r="D4026" s="147"/>
      <c r="E4026" s="147"/>
      <c r="F4026" s="147"/>
      <c r="G4026" s="147"/>
      <c r="H4026" s="147"/>
      <c r="I4026" s="147"/>
      <c r="J4026" s="147"/>
      <c r="BE4026" s="151">
        <v>3322</v>
      </c>
      <c r="BF4026" s="164">
        <f t="shared" si="1187"/>
        <v>21.254399999998704</v>
      </c>
      <c r="BG4026" s="177">
        <f t="shared" si="1188"/>
        <v>3.411317684973074E-3</v>
      </c>
      <c r="BH4026" s="178">
        <f t="shared" si="1189"/>
        <v>8.5852959904103229E-6</v>
      </c>
      <c r="BI4026" s="179">
        <f t="shared" si="1190"/>
        <v>8.5852959904103229E-6</v>
      </c>
      <c r="BJ4026" s="179" t="str">
        <f t="shared" si="1186"/>
        <v/>
      </c>
    </row>
    <row r="4027" spans="2:62" ht="20.100000000000001" customHeight="1" x14ac:dyDescent="0.25">
      <c r="B4027" s="147"/>
      <c r="C4027" s="147"/>
      <c r="D4027" s="147"/>
      <c r="E4027" s="147"/>
      <c r="F4027" s="147"/>
      <c r="G4027" s="147"/>
      <c r="H4027" s="147"/>
      <c r="I4027" s="147"/>
      <c r="J4027" s="147"/>
      <c r="BE4027" s="151">
        <v>3323</v>
      </c>
      <c r="BF4027" s="164">
        <f t="shared" si="1187"/>
        <v>21.260799999998703</v>
      </c>
      <c r="BG4027" s="177">
        <f t="shared" si="1188"/>
        <v>3.4027323889826637E-3</v>
      </c>
      <c r="BH4027" s="178">
        <f t="shared" si="1189"/>
        <v>8.5643096747844809E-6</v>
      </c>
      <c r="BI4027" s="179">
        <f t="shared" si="1190"/>
        <v>8.5643096747844809E-6</v>
      </c>
      <c r="BJ4027" s="179" t="str">
        <f t="shared" si="1186"/>
        <v/>
      </c>
    </row>
    <row r="4028" spans="2:62" ht="20.100000000000001" customHeight="1" x14ac:dyDescent="0.25">
      <c r="B4028" s="147"/>
      <c r="C4028" s="147"/>
      <c r="D4028" s="147"/>
      <c r="E4028" s="147"/>
      <c r="F4028" s="147"/>
      <c r="G4028" s="147"/>
      <c r="H4028" s="147"/>
      <c r="I4028" s="147"/>
      <c r="J4028" s="147"/>
      <c r="BE4028" s="151">
        <v>3324</v>
      </c>
      <c r="BF4028" s="164">
        <f t="shared" si="1187"/>
        <v>21.267199999998702</v>
      </c>
      <c r="BG4028" s="177">
        <f t="shared" si="1188"/>
        <v>3.3941680793078792E-3</v>
      </c>
      <c r="BH4028" s="178">
        <f t="shared" si="1189"/>
        <v>8.5433727243186021E-6</v>
      </c>
      <c r="BI4028" s="179">
        <f t="shared" si="1190"/>
        <v>8.5433727243186021E-6</v>
      </c>
      <c r="BJ4028" s="179" t="str">
        <f t="shared" si="1186"/>
        <v/>
      </c>
    </row>
    <row r="4029" spans="2:62" ht="20.100000000000001" customHeight="1" x14ac:dyDescent="0.25">
      <c r="B4029" s="147"/>
      <c r="C4029" s="147"/>
      <c r="D4029" s="147"/>
      <c r="E4029" s="147"/>
      <c r="F4029" s="147"/>
      <c r="G4029" s="147"/>
      <c r="H4029" s="147"/>
      <c r="I4029" s="147"/>
      <c r="J4029" s="147"/>
      <c r="BE4029" s="151">
        <v>3325</v>
      </c>
      <c r="BF4029" s="164">
        <f t="shared" si="1187"/>
        <v>21.273599999998702</v>
      </c>
      <c r="BG4029" s="177">
        <f t="shared" si="1188"/>
        <v>3.3856247065835606E-3</v>
      </c>
      <c r="BH4029" s="178">
        <f t="shared" si="1189"/>
        <v>8.5224850289535893E-6</v>
      </c>
      <c r="BI4029" s="179">
        <f t="shared" si="1190"/>
        <v>8.5224850289535893E-6</v>
      </c>
      <c r="BJ4029" s="179" t="str">
        <f t="shared" si="1186"/>
        <v/>
      </c>
    </row>
    <row r="4030" spans="2:62" ht="20.100000000000001" customHeight="1" x14ac:dyDescent="0.25">
      <c r="B4030" s="147"/>
      <c r="C4030" s="147"/>
      <c r="D4030" s="147"/>
      <c r="E4030" s="147"/>
      <c r="F4030" s="147"/>
      <c r="G4030" s="147"/>
      <c r="H4030" s="147"/>
      <c r="I4030" s="147"/>
      <c r="J4030" s="147"/>
      <c r="BE4030" s="151">
        <v>3326</v>
      </c>
      <c r="BF4030" s="164">
        <f t="shared" si="1187"/>
        <v>21.279999999998701</v>
      </c>
      <c r="BG4030" s="177">
        <f t="shared" si="1188"/>
        <v>3.377102221554607E-3</v>
      </c>
      <c r="BH4030" s="178">
        <f t="shared" si="1189"/>
        <v>8.5016464788792781E-6</v>
      </c>
      <c r="BI4030" s="179">
        <f t="shared" si="1190"/>
        <v>8.5016464788792781E-6</v>
      </c>
      <c r="BJ4030" s="179" t="str">
        <f t="shared" si="1186"/>
        <v/>
      </c>
    </row>
    <row r="4031" spans="2:62" ht="20.100000000000001" customHeight="1" x14ac:dyDescent="0.25">
      <c r="B4031" s="147"/>
      <c r="C4031" s="147"/>
      <c r="D4031" s="147"/>
      <c r="E4031" s="147"/>
      <c r="F4031" s="147"/>
      <c r="G4031" s="147"/>
      <c r="H4031" s="147"/>
      <c r="I4031" s="147"/>
      <c r="J4031" s="147"/>
      <c r="BE4031" s="151">
        <v>3327</v>
      </c>
      <c r="BF4031" s="164">
        <f t="shared" si="1187"/>
        <v>21.2863999999987</v>
      </c>
      <c r="BG4031" s="177">
        <f t="shared" si="1188"/>
        <v>3.3686005750757277E-3</v>
      </c>
      <c r="BH4031" s="178">
        <f t="shared" si="1189"/>
        <v>8.4808569644849972E-6</v>
      </c>
      <c r="BI4031" s="179">
        <f t="shared" si="1190"/>
        <v>8.4808569644849972E-6</v>
      </c>
      <c r="BJ4031" s="179" t="str">
        <f t="shared" si="1186"/>
        <v/>
      </c>
    </row>
    <row r="4032" spans="2:62" ht="20.100000000000001" customHeight="1" x14ac:dyDescent="0.25">
      <c r="B4032" s="147"/>
      <c r="C4032" s="147"/>
      <c r="D4032" s="147"/>
      <c r="E4032" s="147"/>
      <c r="F4032" s="147"/>
      <c r="G4032" s="147"/>
      <c r="H4032" s="147"/>
      <c r="I4032" s="147"/>
      <c r="J4032" s="147"/>
      <c r="BE4032" s="151">
        <v>3328</v>
      </c>
      <c r="BF4032" s="164">
        <f t="shared" si="1187"/>
        <v>21.292799999998699</v>
      </c>
      <c r="BG4032" s="177">
        <f t="shared" si="1188"/>
        <v>3.3601197181112427E-3</v>
      </c>
      <c r="BH4032" s="178">
        <f t="shared" si="1189"/>
        <v>8.4601163764159472E-6</v>
      </c>
      <c r="BI4032" s="179">
        <f t="shared" si="1190"/>
        <v>8.4601163764159472E-6</v>
      </c>
      <c r="BJ4032" s="179" t="str">
        <f t="shared" si="1186"/>
        <v/>
      </c>
    </row>
    <row r="4033" spans="2:62" ht="20.100000000000001" customHeight="1" x14ac:dyDescent="0.25">
      <c r="B4033" s="147"/>
      <c r="C4033" s="147"/>
      <c r="D4033" s="147"/>
      <c r="E4033" s="147"/>
      <c r="F4033" s="147"/>
      <c r="G4033" s="147"/>
      <c r="H4033" s="147"/>
      <c r="I4033" s="147"/>
      <c r="J4033" s="147"/>
      <c r="BE4033" s="151">
        <v>3329</v>
      </c>
      <c r="BF4033" s="164">
        <f t="shared" si="1187"/>
        <v>21.299199999998699</v>
      </c>
      <c r="BG4033" s="177">
        <f t="shared" si="1188"/>
        <v>3.3516596017348268E-3</v>
      </c>
      <c r="BH4033" s="178">
        <f t="shared" si="1189"/>
        <v>8.4394246055159543E-6</v>
      </c>
      <c r="BI4033" s="179">
        <f t="shared" si="1190"/>
        <v>8.4394246055159543E-6</v>
      </c>
      <c r="BJ4033" s="179" t="str">
        <f t="shared" ref="BJ4033:BJ4096" si="1191">IF($BG4033&lt;(1-$BC$717),$BH4033,"")</f>
        <v/>
      </c>
    </row>
    <row r="4034" spans="2:62" ht="20.100000000000001" customHeight="1" x14ac:dyDescent="0.25">
      <c r="B4034" s="147"/>
      <c r="C4034" s="147"/>
      <c r="D4034" s="147"/>
      <c r="E4034" s="147"/>
      <c r="F4034" s="147"/>
      <c r="G4034" s="147"/>
      <c r="H4034" s="147"/>
      <c r="I4034" s="147"/>
      <c r="J4034" s="147"/>
      <c r="BE4034" s="151">
        <v>3330</v>
      </c>
      <c r="BF4034" s="164">
        <f t="shared" ref="BF4034:BF4097" si="1192">BF4033+$BI$702</f>
        <v>21.305599999998698</v>
      </c>
      <c r="BG4034" s="177">
        <f t="shared" ref="BG4034:BG4097" si="1193">_xlfn.CHISQ.DIST.RT(BF4034,7)</f>
        <v>3.3432201771293108E-3</v>
      </c>
      <c r="BH4034" s="178">
        <f t="shared" ref="BH4034:BH4097" si="1194">BG4034-BG4035</f>
        <v>8.4187815428500221E-6</v>
      </c>
      <c r="BI4034" s="179">
        <f t="shared" ref="BI4034:BI4097" si="1195">IF(BG4034&lt;(1-$BC$709),BH4034,"")</f>
        <v>8.4187815428500221E-6</v>
      </c>
      <c r="BJ4034" s="179" t="str">
        <f t="shared" si="1191"/>
        <v/>
      </c>
    </row>
    <row r="4035" spans="2:62" ht="20.100000000000001" customHeight="1" x14ac:dyDescent="0.25">
      <c r="B4035" s="147"/>
      <c r="C4035" s="147"/>
      <c r="D4035" s="147"/>
      <c r="E4035" s="147"/>
      <c r="F4035" s="147"/>
      <c r="G4035" s="147"/>
      <c r="H4035" s="147"/>
      <c r="I4035" s="147"/>
      <c r="J4035" s="147"/>
      <c r="BE4035" s="151">
        <v>3331</v>
      </c>
      <c r="BF4035" s="164">
        <f t="shared" si="1192"/>
        <v>21.311999999998697</v>
      </c>
      <c r="BG4035" s="177">
        <f t="shared" si="1193"/>
        <v>3.3348013955864608E-3</v>
      </c>
      <c r="BH4035" s="178">
        <f t="shared" si="1194"/>
        <v>8.3981870797472657E-6</v>
      </c>
      <c r="BI4035" s="179">
        <f t="shared" si="1195"/>
        <v>8.3981870797472657E-6</v>
      </c>
      <c r="BJ4035" s="179" t="str">
        <f t="shared" si="1191"/>
        <v/>
      </c>
    </row>
    <row r="4036" spans="2:62" ht="20.100000000000001" customHeight="1" x14ac:dyDescent="0.25">
      <c r="B4036" s="147"/>
      <c r="C4036" s="147"/>
      <c r="D4036" s="147"/>
      <c r="E4036" s="147"/>
      <c r="F4036" s="147"/>
      <c r="G4036" s="147"/>
      <c r="H4036" s="147"/>
      <c r="I4036" s="147"/>
      <c r="J4036" s="147"/>
      <c r="BE4036" s="151">
        <v>3332</v>
      </c>
      <c r="BF4036" s="164">
        <f t="shared" si="1192"/>
        <v>21.318399999998697</v>
      </c>
      <c r="BG4036" s="177">
        <f t="shared" si="1193"/>
        <v>3.3264032085067135E-3</v>
      </c>
      <c r="BH4036" s="178">
        <f t="shared" si="1194"/>
        <v>8.377641107703334E-6</v>
      </c>
      <c r="BI4036" s="179">
        <f t="shared" si="1195"/>
        <v>8.377641107703334E-6</v>
      </c>
      <c r="BJ4036" s="179" t="str">
        <f t="shared" si="1191"/>
        <v/>
      </c>
    </row>
    <row r="4037" spans="2:62" ht="20.100000000000001" customHeight="1" x14ac:dyDescent="0.25">
      <c r="B4037" s="147"/>
      <c r="C4037" s="147"/>
      <c r="D4037" s="147"/>
      <c r="E4037" s="147"/>
      <c r="F4037" s="147"/>
      <c r="G4037" s="147"/>
      <c r="H4037" s="147"/>
      <c r="I4037" s="147"/>
      <c r="J4037" s="147"/>
      <c r="BE4037" s="151">
        <v>3333</v>
      </c>
      <c r="BF4037" s="164">
        <f t="shared" si="1192"/>
        <v>21.324799999998696</v>
      </c>
      <c r="BG4037" s="177">
        <f t="shared" si="1193"/>
        <v>3.3180255673990102E-3</v>
      </c>
      <c r="BH4037" s="178">
        <f t="shared" si="1194"/>
        <v>8.3571435184975028E-6</v>
      </c>
      <c r="BI4037" s="179">
        <f t="shared" si="1195"/>
        <v>8.3571435184975028E-6</v>
      </c>
      <c r="BJ4037" s="179" t="str">
        <f t="shared" si="1191"/>
        <v/>
      </c>
    </row>
    <row r="4038" spans="2:62" ht="20.100000000000001" customHeight="1" x14ac:dyDescent="0.25">
      <c r="B4038" s="147"/>
      <c r="C4038" s="147"/>
      <c r="D4038" s="147"/>
      <c r="E4038" s="147"/>
      <c r="F4038" s="147"/>
      <c r="G4038" s="147"/>
      <c r="H4038" s="147"/>
      <c r="I4038" s="147"/>
      <c r="J4038" s="147"/>
      <c r="BE4038" s="151">
        <v>3334</v>
      </c>
      <c r="BF4038" s="164">
        <f t="shared" si="1192"/>
        <v>21.331199999998695</v>
      </c>
      <c r="BG4038" s="177">
        <f t="shared" si="1193"/>
        <v>3.3096684238805127E-3</v>
      </c>
      <c r="BH4038" s="178">
        <f t="shared" si="1194"/>
        <v>8.3366942040699436E-6</v>
      </c>
      <c r="BI4038" s="179">
        <f t="shared" si="1195"/>
        <v>8.3366942040699436E-6</v>
      </c>
      <c r="BJ4038" s="179" t="str">
        <f t="shared" si="1191"/>
        <v/>
      </c>
    </row>
    <row r="4039" spans="2:62" ht="20.100000000000001" customHeight="1" x14ac:dyDescent="0.25">
      <c r="B4039" s="147"/>
      <c r="C4039" s="147"/>
      <c r="D4039" s="147"/>
      <c r="E4039" s="147"/>
      <c r="F4039" s="147"/>
      <c r="G4039" s="147"/>
      <c r="H4039" s="147"/>
      <c r="I4039" s="147"/>
      <c r="J4039" s="147"/>
      <c r="BE4039" s="151">
        <v>3335</v>
      </c>
      <c r="BF4039" s="164">
        <f t="shared" si="1192"/>
        <v>21.337599999998694</v>
      </c>
      <c r="BG4039" s="177">
        <f t="shared" si="1193"/>
        <v>3.3013317296764428E-3</v>
      </c>
      <c r="BH4039" s="178">
        <f t="shared" si="1194"/>
        <v>8.3162930566275418E-6</v>
      </c>
      <c r="BI4039" s="179">
        <f t="shared" si="1195"/>
        <v>8.3162930566275418E-6</v>
      </c>
      <c r="BJ4039" s="179" t="str">
        <f t="shared" si="1191"/>
        <v/>
      </c>
    </row>
    <row r="4040" spans="2:62" ht="20.100000000000001" customHeight="1" x14ac:dyDescent="0.25">
      <c r="B4040" s="147"/>
      <c r="C4040" s="147"/>
      <c r="D4040" s="147"/>
      <c r="E4040" s="147"/>
      <c r="F4040" s="147"/>
      <c r="G4040" s="147"/>
      <c r="H4040" s="147"/>
      <c r="I4040" s="147"/>
      <c r="J4040" s="147"/>
      <c r="BE4040" s="151">
        <v>3336</v>
      </c>
      <c r="BF4040" s="164">
        <f t="shared" si="1192"/>
        <v>21.343999999998694</v>
      </c>
      <c r="BG4040" s="177">
        <f t="shared" si="1193"/>
        <v>3.2930154366198152E-3</v>
      </c>
      <c r="BH4040" s="178">
        <f t="shared" si="1194"/>
        <v>8.295939968600962E-6</v>
      </c>
      <c r="BI4040" s="179">
        <f t="shared" si="1195"/>
        <v>8.295939968600962E-6</v>
      </c>
      <c r="BJ4040" s="179" t="str">
        <f t="shared" si="1191"/>
        <v/>
      </c>
    </row>
    <row r="4041" spans="2:62" ht="20.100000000000001" customHeight="1" x14ac:dyDescent="0.25">
      <c r="B4041" s="147"/>
      <c r="C4041" s="147"/>
      <c r="D4041" s="147"/>
      <c r="E4041" s="147"/>
      <c r="F4041" s="147"/>
      <c r="G4041" s="147"/>
      <c r="H4041" s="147"/>
      <c r="I4041" s="147"/>
      <c r="J4041" s="147"/>
      <c r="BE4041" s="151">
        <v>3337</v>
      </c>
      <c r="BF4041" s="164">
        <f t="shared" si="1192"/>
        <v>21.350399999998693</v>
      </c>
      <c r="BG4041" s="177">
        <f t="shared" si="1193"/>
        <v>3.2847194966512143E-3</v>
      </c>
      <c r="BH4041" s="178">
        <f t="shared" si="1194"/>
        <v>8.2756348326008464E-6</v>
      </c>
      <c r="BI4041" s="179">
        <f t="shared" si="1195"/>
        <v>8.2756348326008464E-6</v>
      </c>
      <c r="BJ4041" s="179" t="str">
        <f t="shared" si="1191"/>
        <v/>
      </c>
    </row>
    <row r="4042" spans="2:62" ht="20.100000000000001" customHeight="1" x14ac:dyDescent="0.25">
      <c r="B4042" s="147"/>
      <c r="C4042" s="147"/>
      <c r="D4042" s="147"/>
      <c r="E4042" s="147"/>
      <c r="F4042" s="147"/>
      <c r="G4042" s="147"/>
      <c r="H4042" s="147"/>
      <c r="I4042" s="147"/>
      <c r="J4042" s="147"/>
      <c r="BE4042" s="151">
        <v>3338</v>
      </c>
      <c r="BF4042" s="164">
        <f t="shared" si="1192"/>
        <v>21.356799999998692</v>
      </c>
      <c r="BG4042" s="177">
        <f t="shared" si="1193"/>
        <v>3.2764438618186134E-3</v>
      </c>
      <c r="BH4042" s="178">
        <f t="shared" si="1194"/>
        <v>8.2553775415088876E-6</v>
      </c>
      <c r="BI4042" s="179">
        <f t="shared" si="1195"/>
        <v>8.2553775415088876E-6</v>
      </c>
      <c r="BJ4042" s="179" t="str">
        <f t="shared" si="1191"/>
        <v/>
      </c>
    </row>
    <row r="4043" spans="2:62" ht="20.100000000000001" customHeight="1" x14ac:dyDescent="0.25">
      <c r="B4043" s="147"/>
      <c r="C4043" s="147"/>
      <c r="D4043" s="147"/>
      <c r="E4043" s="147"/>
      <c r="F4043" s="147"/>
      <c r="G4043" s="147"/>
      <c r="H4043" s="147"/>
      <c r="I4043" s="147"/>
      <c r="J4043" s="147"/>
      <c r="BE4043" s="151">
        <v>3339</v>
      </c>
      <c r="BF4043" s="164">
        <f t="shared" si="1192"/>
        <v>21.363199999998692</v>
      </c>
      <c r="BG4043" s="177">
        <f t="shared" si="1193"/>
        <v>3.2681884842771045E-3</v>
      </c>
      <c r="BH4043" s="178">
        <f t="shared" si="1194"/>
        <v>8.2351679883910928E-6</v>
      </c>
      <c r="BI4043" s="179">
        <f t="shared" si="1195"/>
        <v>8.2351679883910928E-6</v>
      </c>
      <c r="BJ4043" s="179" t="str">
        <f t="shared" si="1191"/>
        <v/>
      </c>
    </row>
    <row r="4044" spans="2:62" ht="20.100000000000001" customHeight="1" x14ac:dyDescent="0.25">
      <c r="B4044" s="147"/>
      <c r="C4044" s="147"/>
      <c r="D4044" s="147"/>
      <c r="E4044" s="147"/>
      <c r="F4044" s="147"/>
      <c r="G4044" s="147"/>
      <c r="H4044" s="147"/>
      <c r="I4044" s="147"/>
      <c r="J4044" s="147"/>
      <c r="BE4044" s="151">
        <v>3340</v>
      </c>
      <c r="BF4044" s="164">
        <f t="shared" si="1192"/>
        <v>21.369599999998691</v>
      </c>
      <c r="BG4044" s="177">
        <f t="shared" si="1193"/>
        <v>3.2599533162887134E-3</v>
      </c>
      <c r="BH4044" s="178">
        <f t="shared" si="1194"/>
        <v>8.2150060665415851E-6</v>
      </c>
      <c r="BI4044" s="179">
        <f t="shared" si="1195"/>
        <v>8.2150060665415851E-6</v>
      </c>
      <c r="BJ4044" s="179" t="str">
        <f t="shared" si="1191"/>
        <v/>
      </c>
    </row>
    <row r="4045" spans="2:62" ht="20.100000000000001" customHeight="1" x14ac:dyDescent="0.25">
      <c r="B4045" s="147"/>
      <c r="C4045" s="147"/>
      <c r="D4045" s="147"/>
      <c r="E4045" s="147"/>
      <c r="F4045" s="147"/>
      <c r="G4045" s="147"/>
      <c r="H4045" s="147"/>
      <c r="I4045" s="147"/>
      <c r="J4045" s="147"/>
      <c r="BE4045" s="151">
        <v>3341</v>
      </c>
      <c r="BF4045" s="164">
        <f t="shared" si="1192"/>
        <v>21.37599999999869</v>
      </c>
      <c r="BG4045" s="177">
        <f t="shared" si="1193"/>
        <v>3.2517383102221718E-3</v>
      </c>
      <c r="BH4045" s="178">
        <f t="shared" si="1194"/>
        <v>8.1948916695060228E-6</v>
      </c>
      <c r="BI4045" s="179">
        <f t="shared" si="1195"/>
        <v>8.1948916695060228E-6</v>
      </c>
      <c r="BJ4045" s="179" t="str">
        <f t="shared" si="1191"/>
        <v/>
      </c>
    </row>
    <row r="4046" spans="2:62" ht="20.100000000000001" customHeight="1" x14ac:dyDescent="0.25">
      <c r="B4046" s="147"/>
      <c r="C4046" s="147"/>
      <c r="D4046" s="147"/>
      <c r="E4046" s="147"/>
      <c r="F4046" s="147"/>
      <c r="G4046" s="147"/>
      <c r="H4046" s="147"/>
      <c r="I4046" s="147"/>
      <c r="J4046" s="147"/>
      <c r="BE4046" s="151">
        <v>3342</v>
      </c>
      <c r="BF4046" s="164">
        <f t="shared" si="1192"/>
        <v>21.38239999999869</v>
      </c>
      <c r="BG4046" s="177">
        <f t="shared" si="1193"/>
        <v>3.2435434185526658E-3</v>
      </c>
      <c r="BH4046" s="178">
        <f t="shared" si="1194"/>
        <v>8.1748246909952964E-6</v>
      </c>
      <c r="BI4046" s="179">
        <f t="shared" si="1195"/>
        <v>8.1748246909952964E-6</v>
      </c>
      <c r="BJ4046" s="179" t="str">
        <f t="shared" si="1191"/>
        <v/>
      </c>
    </row>
    <row r="4047" spans="2:62" ht="20.100000000000001" customHeight="1" x14ac:dyDescent="0.25">
      <c r="B4047" s="147"/>
      <c r="C4047" s="147"/>
      <c r="D4047" s="147"/>
      <c r="E4047" s="147"/>
      <c r="F4047" s="147"/>
      <c r="G4047" s="147"/>
      <c r="H4047" s="147"/>
      <c r="I4047" s="147"/>
      <c r="J4047" s="147"/>
      <c r="BE4047" s="151">
        <v>3343</v>
      </c>
      <c r="BF4047" s="164">
        <f t="shared" si="1192"/>
        <v>21.388799999998689</v>
      </c>
      <c r="BG4047" s="177">
        <f t="shared" si="1193"/>
        <v>3.2353685938616705E-3</v>
      </c>
      <c r="BH4047" s="178">
        <f t="shared" si="1194"/>
        <v>8.1548050249926479E-6</v>
      </c>
      <c r="BI4047" s="179">
        <f t="shared" si="1195"/>
        <v>8.1548050249926479E-6</v>
      </c>
      <c r="BJ4047" s="179" t="str">
        <f t="shared" si="1191"/>
        <v/>
      </c>
    </row>
    <row r="4048" spans="2:62" ht="20.100000000000001" customHeight="1" x14ac:dyDescent="0.25">
      <c r="B4048" s="147"/>
      <c r="C4048" s="147"/>
      <c r="D4048" s="147"/>
      <c r="E4048" s="147"/>
      <c r="F4048" s="147"/>
      <c r="G4048" s="147"/>
      <c r="H4048" s="147"/>
      <c r="I4048" s="147"/>
      <c r="J4048" s="147"/>
      <c r="BE4048" s="151">
        <v>3344</v>
      </c>
      <c r="BF4048" s="164">
        <f t="shared" si="1192"/>
        <v>21.395199999998688</v>
      </c>
      <c r="BG4048" s="177">
        <f t="shared" si="1193"/>
        <v>3.2272137888366779E-3</v>
      </c>
      <c r="BH4048" s="178">
        <f t="shared" si="1194"/>
        <v>8.1348325656521898E-6</v>
      </c>
      <c r="BI4048" s="179">
        <f t="shared" si="1195"/>
        <v>8.1348325656521898E-6</v>
      </c>
      <c r="BJ4048" s="179" t="str">
        <f t="shared" si="1191"/>
        <v/>
      </c>
    </row>
    <row r="4049" spans="2:62" ht="20.100000000000001" customHeight="1" x14ac:dyDescent="0.25">
      <c r="B4049" s="147"/>
      <c r="C4049" s="147"/>
      <c r="D4049" s="147"/>
      <c r="E4049" s="147"/>
      <c r="F4049" s="147"/>
      <c r="G4049" s="147"/>
      <c r="H4049" s="147"/>
      <c r="I4049" s="147"/>
      <c r="J4049" s="147"/>
      <c r="BE4049" s="151">
        <v>3345</v>
      </c>
      <c r="BF4049" s="164">
        <f t="shared" si="1192"/>
        <v>21.401599999998687</v>
      </c>
      <c r="BG4049" s="177">
        <f t="shared" si="1193"/>
        <v>3.2190789562710257E-3</v>
      </c>
      <c r="BH4049" s="178">
        <f t="shared" si="1194"/>
        <v>8.1149072073973504E-6</v>
      </c>
      <c r="BI4049" s="179">
        <f t="shared" si="1195"/>
        <v>8.1149072073973504E-6</v>
      </c>
      <c r="BJ4049" s="179" t="str">
        <f t="shared" si="1191"/>
        <v/>
      </c>
    </row>
    <row r="4050" spans="2:62" ht="20.100000000000001" customHeight="1" x14ac:dyDescent="0.25">
      <c r="B4050" s="147"/>
      <c r="C4050" s="147"/>
      <c r="D4050" s="147"/>
      <c r="E4050" s="147"/>
      <c r="F4050" s="147"/>
      <c r="G4050" s="147"/>
      <c r="H4050" s="147"/>
      <c r="I4050" s="147"/>
      <c r="J4050" s="147"/>
      <c r="BE4050" s="151">
        <v>3346</v>
      </c>
      <c r="BF4050" s="164">
        <f t="shared" si="1192"/>
        <v>21.407999999998687</v>
      </c>
      <c r="BG4050" s="177">
        <f t="shared" si="1193"/>
        <v>3.2109640490636283E-3</v>
      </c>
      <c r="BH4050" s="178">
        <f t="shared" si="1194"/>
        <v>8.0950288448189585E-6</v>
      </c>
      <c r="BI4050" s="179">
        <f t="shared" si="1195"/>
        <v>8.0950288448189585E-6</v>
      </c>
      <c r="BJ4050" s="179" t="str">
        <f t="shared" si="1191"/>
        <v/>
      </c>
    </row>
    <row r="4051" spans="2:62" ht="20.100000000000001" customHeight="1" x14ac:dyDescent="0.25">
      <c r="B4051" s="147"/>
      <c r="C4051" s="147"/>
      <c r="D4051" s="147"/>
      <c r="E4051" s="147"/>
      <c r="F4051" s="147"/>
      <c r="G4051" s="147"/>
      <c r="H4051" s="147"/>
      <c r="I4051" s="147"/>
      <c r="J4051" s="147"/>
      <c r="BE4051" s="151">
        <v>3347</v>
      </c>
      <c r="BF4051" s="164">
        <f t="shared" si="1192"/>
        <v>21.414399999998686</v>
      </c>
      <c r="BG4051" s="177">
        <f t="shared" si="1193"/>
        <v>3.2028690202188094E-3</v>
      </c>
      <c r="BH4051" s="178">
        <f t="shared" si="1194"/>
        <v>8.0751973727624139E-6</v>
      </c>
      <c r="BI4051" s="179">
        <f t="shared" si="1195"/>
        <v>8.0751973727624139E-6</v>
      </c>
      <c r="BJ4051" s="179" t="str">
        <f t="shared" si="1191"/>
        <v/>
      </c>
    </row>
    <row r="4052" spans="2:62" ht="20.100000000000001" customHeight="1" x14ac:dyDescent="0.25">
      <c r="B4052" s="147"/>
      <c r="C4052" s="147"/>
      <c r="D4052" s="147"/>
      <c r="E4052" s="147"/>
      <c r="F4052" s="147"/>
      <c r="G4052" s="147"/>
      <c r="H4052" s="147"/>
      <c r="I4052" s="147"/>
      <c r="J4052" s="147"/>
      <c r="BE4052" s="151">
        <v>3348</v>
      </c>
      <c r="BF4052" s="164">
        <f t="shared" si="1192"/>
        <v>21.420799999998685</v>
      </c>
      <c r="BG4052" s="177">
        <f t="shared" si="1193"/>
        <v>3.194793822846047E-3</v>
      </c>
      <c r="BH4052" s="178">
        <f t="shared" si="1194"/>
        <v>8.055412686274778E-6</v>
      </c>
      <c r="BI4052" s="179">
        <f t="shared" si="1195"/>
        <v>8.055412686274778E-6</v>
      </c>
      <c r="BJ4052" s="179" t="str">
        <f t="shared" si="1191"/>
        <v/>
      </c>
    </row>
    <row r="4053" spans="2:62" ht="20.100000000000001" customHeight="1" x14ac:dyDescent="0.25">
      <c r="B4053" s="147"/>
      <c r="C4053" s="147"/>
      <c r="D4053" s="147"/>
      <c r="E4053" s="147"/>
      <c r="F4053" s="147"/>
      <c r="G4053" s="147"/>
      <c r="H4053" s="147"/>
      <c r="I4053" s="147"/>
      <c r="J4053" s="147"/>
      <c r="BE4053" s="151">
        <v>3349</v>
      </c>
      <c r="BF4053" s="164">
        <f t="shared" si="1192"/>
        <v>21.427199999998685</v>
      </c>
      <c r="BG4053" s="177">
        <f t="shared" si="1193"/>
        <v>3.1867384101597722E-3</v>
      </c>
      <c r="BH4053" s="178">
        <f t="shared" si="1194"/>
        <v>8.0356746806186513E-6</v>
      </c>
      <c r="BI4053" s="179">
        <f t="shared" si="1195"/>
        <v>8.0356746806186513E-6</v>
      </c>
      <c r="BJ4053" s="179" t="str">
        <f t="shared" si="1191"/>
        <v/>
      </c>
    </row>
    <row r="4054" spans="2:62" ht="20.100000000000001" customHeight="1" x14ac:dyDescent="0.25">
      <c r="B4054" s="147"/>
      <c r="C4054" s="147"/>
      <c r="D4054" s="147"/>
      <c r="E4054" s="147"/>
      <c r="F4054" s="147"/>
      <c r="G4054" s="147"/>
      <c r="H4054" s="147"/>
      <c r="I4054" s="147"/>
      <c r="J4054" s="147"/>
      <c r="BE4054" s="151">
        <v>3350</v>
      </c>
      <c r="BF4054" s="164">
        <f t="shared" si="1192"/>
        <v>21.433599999998684</v>
      </c>
      <c r="BG4054" s="177">
        <f t="shared" si="1193"/>
        <v>3.1787027354791535E-3</v>
      </c>
      <c r="BH4054" s="178">
        <f t="shared" si="1194"/>
        <v>8.0159832512869192E-6</v>
      </c>
      <c r="BI4054" s="179">
        <f t="shared" si="1195"/>
        <v>8.0159832512869192E-6</v>
      </c>
      <c r="BJ4054" s="179" t="str">
        <f t="shared" si="1191"/>
        <v/>
      </c>
    </row>
    <row r="4055" spans="2:62" ht="20.100000000000001" customHeight="1" x14ac:dyDescent="0.25">
      <c r="B4055" s="147"/>
      <c r="C4055" s="147"/>
      <c r="D4055" s="147"/>
      <c r="E4055" s="147"/>
      <c r="F4055" s="147"/>
      <c r="G4055" s="147"/>
      <c r="H4055" s="147"/>
      <c r="I4055" s="147"/>
      <c r="J4055" s="147"/>
      <c r="BE4055" s="151">
        <v>3351</v>
      </c>
      <c r="BF4055" s="164">
        <f t="shared" si="1192"/>
        <v>21.439999999998683</v>
      </c>
      <c r="BG4055" s="177">
        <f t="shared" si="1193"/>
        <v>3.1706867522278666E-3</v>
      </c>
      <c r="BH4055" s="178">
        <f t="shared" si="1194"/>
        <v>7.9963382939637201E-6</v>
      </c>
      <c r="BI4055" s="179">
        <f t="shared" si="1195"/>
        <v>7.9963382939637201E-6</v>
      </c>
      <c r="BJ4055" s="179" t="str">
        <f t="shared" si="1191"/>
        <v/>
      </c>
    </row>
    <row r="4056" spans="2:62" ht="20.100000000000001" customHeight="1" x14ac:dyDescent="0.25">
      <c r="B4056" s="147"/>
      <c r="C4056" s="147"/>
      <c r="D4056" s="147"/>
      <c r="E4056" s="147"/>
      <c r="F4056" s="147"/>
      <c r="G4056" s="147"/>
      <c r="H4056" s="147"/>
      <c r="I4056" s="147"/>
      <c r="J4056" s="147"/>
      <c r="BE4056" s="151">
        <v>3352</v>
      </c>
      <c r="BF4056" s="164">
        <f t="shared" si="1192"/>
        <v>21.446399999998683</v>
      </c>
      <c r="BG4056" s="177">
        <f t="shared" si="1193"/>
        <v>3.1626904139339029E-3</v>
      </c>
      <c r="BH4056" s="178">
        <f t="shared" si="1194"/>
        <v>7.9767397045886305E-6</v>
      </c>
      <c r="BI4056" s="179">
        <f t="shared" si="1195"/>
        <v>7.9767397045886305E-6</v>
      </c>
      <c r="BJ4056" s="179" t="str">
        <f t="shared" si="1191"/>
        <v/>
      </c>
    </row>
    <row r="4057" spans="2:62" ht="20.100000000000001" customHeight="1" x14ac:dyDescent="0.25">
      <c r="B4057" s="147"/>
      <c r="C4057" s="147"/>
      <c r="D4057" s="147"/>
      <c r="E4057" s="147"/>
      <c r="F4057" s="147"/>
      <c r="G4057" s="147"/>
      <c r="H4057" s="147"/>
      <c r="I4057" s="147"/>
      <c r="J4057" s="147"/>
      <c r="BE4057" s="151">
        <v>3353</v>
      </c>
      <c r="BF4057" s="164">
        <f t="shared" si="1192"/>
        <v>21.452799999998682</v>
      </c>
      <c r="BG4057" s="177">
        <f t="shared" si="1193"/>
        <v>3.1547136742293143E-3</v>
      </c>
      <c r="BH4057" s="178">
        <f t="shared" si="1194"/>
        <v>7.957187379261689E-6</v>
      </c>
      <c r="BI4057" s="179">
        <f t="shared" si="1195"/>
        <v>7.957187379261689E-6</v>
      </c>
      <c r="BJ4057" s="179" t="str">
        <f t="shared" si="1191"/>
        <v/>
      </c>
    </row>
    <row r="4058" spans="2:62" ht="20.100000000000001" customHeight="1" x14ac:dyDescent="0.25">
      <c r="B4058" s="147"/>
      <c r="C4058" s="147"/>
      <c r="D4058" s="147"/>
      <c r="E4058" s="147"/>
      <c r="F4058" s="147"/>
      <c r="G4058" s="147"/>
      <c r="H4058" s="147"/>
      <c r="I4058" s="147"/>
      <c r="J4058" s="147"/>
      <c r="BE4058" s="151">
        <v>3354</v>
      </c>
      <c r="BF4058" s="164">
        <f t="shared" si="1192"/>
        <v>21.459199999998681</v>
      </c>
      <c r="BG4058" s="177">
        <f t="shared" si="1193"/>
        <v>3.1467564868500526E-3</v>
      </c>
      <c r="BH4058" s="178">
        <f t="shared" si="1194"/>
        <v>7.9376812143526834E-6</v>
      </c>
      <c r="BI4058" s="179">
        <f t="shared" si="1195"/>
        <v>7.9376812143526834E-6</v>
      </c>
      <c r="BJ4058" s="179" t="str">
        <f t="shared" si="1191"/>
        <v/>
      </c>
    </row>
    <row r="4059" spans="2:62" ht="20.100000000000001" customHeight="1" x14ac:dyDescent="0.25">
      <c r="B4059" s="147"/>
      <c r="C4059" s="147"/>
      <c r="D4059" s="147"/>
      <c r="E4059" s="147"/>
      <c r="F4059" s="147"/>
      <c r="G4059" s="147"/>
      <c r="H4059" s="147"/>
      <c r="I4059" s="147"/>
      <c r="J4059" s="147"/>
      <c r="BE4059" s="151">
        <v>3355</v>
      </c>
      <c r="BF4059" s="164">
        <f t="shared" si="1192"/>
        <v>21.46559999999868</v>
      </c>
      <c r="BG4059" s="177">
        <f t="shared" si="1193"/>
        <v>3.1388188056356999E-3</v>
      </c>
      <c r="BH4059" s="178">
        <f t="shared" si="1194"/>
        <v>7.9182211064057414E-6</v>
      </c>
      <c r="BI4059" s="179">
        <f t="shared" si="1195"/>
        <v>7.9182211064057414E-6</v>
      </c>
      <c r="BJ4059" s="179" t="str">
        <f t="shared" si="1191"/>
        <v/>
      </c>
    </row>
    <row r="4060" spans="2:62" ht="20.100000000000001" customHeight="1" x14ac:dyDescent="0.25">
      <c r="B4060" s="147"/>
      <c r="C4060" s="147"/>
      <c r="D4060" s="147"/>
      <c r="E4060" s="147"/>
      <c r="F4060" s="147"/>
      <c r="G4060" s="147"/>
      <c r="H4060" s="147"/>
      <c r="I4060" s="147"/>
      <c r="J4060" s="147"/>
      <c r="BE4060" s="151">
        <v>3356</v>
      </c>
      <c r="BF4060" s="164">
        <f t="shared" si="1192"/>
        <v>21.47199999999868</v>
      </c>
      <c r="BG4060" s="177">
        <f t="shared" si="1193"/>
        <v>3.1309005845292942E-3</v>
      </c>
      <c r="BH4060" s="178">
        <f t="shared" si="1194"/>
        <v>7.8988069522117552E-6</v>
      </c>
      <c r="BI4060" s="179">
        <f t="shared" si="1195"/>
        <v>7.8988069522117552E-6</v>
      </c>
      <c r="BJ4060" s="179" t="str">
        <f t="shared" si="1191"/>
        <v/>
      </c>
    </row>
    <row r="4061" spans="2:62" ht="20.100000000000001" customHeight="1" x14ac:dyDescent="0.25">
      <c r="B4061" s="147"/>
      <c r="C4061" s="147"/>
      <c r="D4061" s="147"/>
      <c r="E4061" s="147"/>
      <c r="F4061" s="147"/>
      <c r="G4061" s="147"/>
      <c r="H4061" s="147"/>
      <c r="I4061" s="147"/>
      <c r="J4061" s="147"/>
      <c r="BE4061" s="151">
        <v>3357</v>
      </c>
      <c r="BF4061" s="164">
        <f t="shared" si="1192"/>
        <v>21.478399999998679</v>
      </c>
      <c r="BG4061" s="177">
        <f t="shared" si="1193"/>
        <v>3.1230017775770824E-3</v>
      </c>
      <c r="BH4061" s="178">
        <f t="shared" si="1194"/>
        <v>7.8794386487450636E-6</v>
      </c>
      <c r="BI4061" s="179">
        <f t="shared" si="1195"/>
        <v>7.8794386487450636E-6</v>
      </c>
      <c r="BJ4061" s="179" t="str">
        <f t="shared" si="1191"/>
        <v/>
      </c>
    </row>
    <row r="4062" spans="2:62" ht="20.100000000000001" customHeight="1" x14ac:dyDescent="0.25">
      <c r="B4062" s="147"/>
      <c r="C4062" s="147"/>
      <c r="D4062" s="147"/>
      <c r="E4062" s="147"/>
      <c r="F4062" s="147"/>
      <c r="G4062" s="147"/>
      <c r="H4062" s="147"/>
      <c r="I4062" s="147"/>
      <c r="J4062" s="147"/>
      <c r="BE4062" s="151">
        <v>3358</v>
      </c>
      <c r="BF4062" s="164">
        <f t="shared" si="1192"/>
        <v>21.484799999998678</v>
      </c>
      <c r="BG4062" s="177">
        <f t="shared" si="1193"/>
        <v>3.1151223389283373E-3</v>
      </c>
      <c r="BH4062" s="178">
        <f t="shared" si="1194"/>
        <v>7.8601160932059537E-6</v>
      </c>
      <c r="BI4062" s="179">
        <f t="shared" si="1195"/>
        <v>7.8601160932059537E-6</v>
      </c>
      <c r="BJ4062" s="179" t="str">
        <f t="shared" si="1191"/>
        <v/>
      </c>
    </row>
    <row r="4063" spans="2:62" ht="20.100000000000001" customHeight="1" x14ac:dyDescent="0.25">
      <c r="B4063" s="147"/>
      <c r="C4063" s="147"/>
      <c r="D4063" s="147"/>
      <c r="E4063" s="147"/>
      <c r="F4063" s="147"/>
      <c r="G4063" s="147"/>
      <c r="H4063" s="147"/>
      <c r="I4063" s="147"/>
      <c r="J4063" s="147"/>
      <c r="BE4063" s="151">
        <v>3359</v>
      </c>
      <c r="BF4063" s="164">
        <f t="shared" si="1192"/>
        <v>21.491199999998678</v>
      </c>
      <c r="BG4063" s="177">
        <f t="shared" si="1193"/>
        <v>3.1072622228351314E-3</v>
      </c>
      <c r="BH4063" s="178">
        <f t="shared" si="1194"/>
        <v>7.8408391830288998E-6</v>
      </c>
      <c r="BI4063" s="179">
        <f t="shared" si="1195"/>
        <v>7.8408391830288998E-6</v>
      </c>
      <c r="BJ4063" s="179" t="str">
        <f t="shared" si="1191"/>
        <v/>
      </c>
    </row>
    <row r="4064" spans="2:62" ht="20.100000000000001" customHeight="1" x14ac:dyDescent="0.25">
      <c r="B4064" s="147"/>
      <c r="C4064" s="147"/>
      <c r="D4064" s="147"/>
      <c r="E4064" s="147"/>
      <c r="F4064" s="147"/>
      <c r="G4064" s="147"/>
      <c r="H4064" s="147"/>
      <c r="I4064" s="147"/>
      <c r="J4064" s="147"/>
      <c r="BE4064" s="151">
        <v>3360</v>
      </c>
      <c r="BF4064" s="164">
        <f t="shared" si="1192"/>
        <v>21.497599999998677</v>
      </c>
      <c r="BG4064" s="177">
        <f t="shared" si="1193"/>
        <v>3.0994213836521025E-3</v>
      </c>
      <c r="BH4064" s="178">
        <f t="shared" si="1194"/>
        <v>7.8216078158123079E-6</v>
      </c>
      <c r="BI4064" s="179">
        <f t="shared" si="1195"/>
        <v>7.8216078158123079E-6</v>
      </c>
      <c r="BJ4064" s="179" t="str">
        <f t="shared" si="1191"/>
        <v/>
      </c>
    </row>
    <row r="4065" spans="2:62" ht="20.100000000000001" customHeight="1" x14ac:dyDescent="0.25">
      <c r="B4065" s="147"/>
      <c r="C4065" s="147"/>
      <c r="D4065" s="147"/>
      <c r="E4065" s="147"/>
      <c r="F4065" s="147"/>
      <c r="G4065" s="147"/>
      <c r="H4065" s="147"/>
      <c r="I4065" s="147"/>
      <c r="J4065" s="147"/>
      <c r="BE4065" s="151">
        <v>3361</v>
      </c>
      <c r="BF4065" s="164">
        <f t="shared" si="1192"/>
        <v>21.503999999998676</v>
      </c>
      <c r="BG4065" s="177">
        <f t="shared" si="1193"/>
        <v>3.0915997758362902E-3</v>
      </c>
      <c r="BH4065" s="178">
        <f t="shared" si="1194"/>
        <v>7.8024218894221647E-6</v>
      </c>
      <c r="BI4065" s="179">
        <f t="shared" si="1195"/>
        <v>7.8024218894221647E-6</v>
      </c>
      <c r="BJ4065" s="179" t="str">
        <f t="shared" si="1191"/>
        <v/>
      </c>
    </row>
    <row r="4066" spans="2:62" ht="20.100000000000001" customHeight="1" x14ac:dyDescent="0.25">
      <c r="B4066" s="147"/>
      <c r="C4066" s="147"/>
      <c r="D4066" s="147"/>
      <c r="E4066" s="147"/>
      <c r="F4066" s="147"/>
      <c r="G4066" s="147"/>
      <c r="H4066" s="147"/>
      <c r="I4066" s="147"/>
      <c r="J4066" s="147"/>
      <c r="BE4066" s="151">
        <v>3362</v>
      </c>
      <c r="BF4066" s="164">
        <f t="shared" si="1192"/>
        <v>21.510399999998675</v>
      </c>
      <c r="BG4066" s="177">
        <f t="shared" si="1193"/>
        <v>3.083797353946868E-3</v>
      </c>
      <c r="BH4066" s="178">
        <f t="shared" si="1194"/>
        <v>7.7832813018927256E-6</v>
      </c>
      <c r="BI4066" s="179">
        <f t="shared" si="1195"/>
        <v>7.7832813018927256E-6</v>
      </c>
      <c r="BJ4066" s="179" t="str">
        <f t="shared" si="1191"/>
        <v/>
      </c>
    </row>
    <row r="4067" spans="2:62" ht="20.100000000000001" customHeight="1" x14ac:dyDescent="0.25">
      <c r="B4067" s="147"/>
      <c r="C4067" s="147"/>
      <c r="D4067" s="147"/>
      <c r="E4067" s="147"/>
      <c r="F4067" s="147"/>
      <c r="G4067" s="147"/>
      <c r="H4067" s="147"/>
      <c r="I4067" s="147"/>
      <c r="J4067" s="147"/>
      <c r="BE4067" s="151">
        <v>3363</v>
      </c>
      <c r="BF4067" s="164">
        <f t="shared" si="1192"/>
        <v>21.516799999998675</v>
      </c>
      <c r="BG4067" s="177">
        <f t="shared" si="1193"/>
        <v>3.0760140726449753E-3</v>
      </c>
      <c r="BH4067" s="178">
        <f t="shared" si="1194"/>
        <v>7.7641859515015406E-6</v>
      </c>
      <c r="BI4067" s="179">
        <f t="shared" si="1195"/>
        <v>7.7641859515015406E-6</v>
      </c>
      <c r="BJ4067" s="179" t="str">
        <f t="shared" si="1191"/>
        <v/>
      </c>
    </row>
    <row r="4068" spans="2:62" ht="20.100000000000001" customHeight="1" x14ac:dyDescent="0.25">
      <c r="B4068" s="147"/>
      <c r="C4068" s="147"/>
      <c r="D4068" s="147"/>
      <c r="E4068" s="147"/>
      <c r="F4068" s="147"/>
      <c r="G4068" s="147"/>
      <c r="H4068" s="147"/>
      <c r="I4068" s="147"/>
      <c r="J4068" s="147"/>
      <c r="BE4068" s="151">
        <v>3364</v>
      </c>
      <c r="BF4068" s="164">
        <f t="shared" si="1192"/>
        <v>21.523199999998674</v>
      </c>
      <c r="BG4068" s="177">
        <f t="shared" si="1193"/>
        <v>3.0682498866934737E-3</v>
      </c>
      <c r="BH4068" s="178">
        <f t="shared" si="1194"/>
        <v>7.7451357367052699E-6</v>
      </c>
      <c r="BI4068" s="179">
        <f t="shared" si="1195"/>
        <v>7.7451357367052699E-6</v>
      </c>
      <c r="BJ4068" s="179" t="str">
        <f t="shared" si="1191"/>
        <v/>
      </c>
    </row>
    <row r="4069" spans="2:62" ht="20.100000000000001" customHeight="1" x14ac:dyDescent="0.25">
      <c r="B4069" s="147"/>
      <c r="C4069" s="147"/>
      <c r="D4069" s="147"/>
      <c r="E4069" s="147"/>
      <c r="F4069" s="147"/>
      <c r="G4069" s="147"/>
      <c r="H4069" s="147"/>
      <c r="I4069" s="147"/>
      <c r="J4069" s="147"/>
      <c r="BE4069" s="151">
        <v>3365</v>
      </c>
      <c r="BF4069" s="164">
        <f t="shared" si="1192"/>
        <v>21.529599999998673</v>
      </c>
      <c r="BG4069" s="177">
        <f t="shared" si="1193"/>
        <v>3.0605047509567685E-3</v>
      </c>
      <c r="BH4069" s="178">
        <f t="shared" si="1194"/>
        <v>7.7261305562030015E-6</v>
      </c>
      <c r="BI4069" s="179">
        <f t="shared" si="1195"/>
        <v>7.7261305562030015E-6</v>
      </c>
      <c r="BJ4069" s="179" t="str">
        <f t="shared" si="1191"/>
        <v/>
      </c>
    </row>
    <row r="4070" spans="2:62" ht="20.100000000000001" customHeight="1" x14ac:dyDescent="0.25">
      <c r="B4070" s="147"/>
      <c r="C4070" s="147"/>
      <c r="D4070" s="147"/>
      <c r="E4070" s="147"/>
      <c r="F4070" s="147"/>
      <c r="G4070" s="147"/>
      <c r="H4070" s="147"/>
      <c r="I4070" s="147"/>
      <c r="J4070" s="147"/>
      <c r="BE4070" s="151">
        <v>3366</v>
      </c>
      <c r="BF4070" s="164">
        <f t="shared" si="1192"/>
        <v>21.535999999998673</v>
      </c>
      <c r="BG4070" s="177">
        <f t="shared" si="1193"/>
        <v>3.0527786204005655E-3</v>
      </c>
      <c r="BH4070" s="178">
        <f t="shared" si="1194"/>
        <v>7.7071703088911481E-6</v>
      </c>
      <c r="BI4070" s="179">
        <f t="shared" si="1195"/>
        <v>7.7071703088911481E-6</v>
      </c>
      <c r="BJ4070" s="179" t="str">
        <f t="shared" si="1191"/>
        <v/>
      </c>
    </row>
    <row r="4071" spans="2:62" ht="20.100000000000001" customHeight="1" x14ac:dyDescent="0.25">
      <c r="B4071" s="147"/>
      <c r="C4071" s="147"/>
      <c r="D4071" s="147"/>
      <c r="E4071" s="147"/>
      <c r="F4071" s="147"/>
      <c r="G4071" s="147"/>
      <c r="H4071" s="147"/>
      <c r="I4071" s="147"/>
      <c r="J4071" s="147"/>
      <c r="BE4071" s="151">
        <v>3367</v>
      </c>
      <c r="BF4071" s="164">
        <f t="shared" si="1192"/>
        <v>21.542399999998672</v>
      </c>
      <c r="BG4071" s="177">
        <f t="shared" si="1193"/>
        <v>3.0450714500916743E-3</v>
      </c>
      <c r="BH4071" s="178">
        <f t="shared" si="1194"/>
        <v>7.6882548938582429E-6</v>
      </c>
      <c r="BI4071" s="179">
        <f t="shared" si="1195"/>
        <v>7.6882548938582429E-6</v>
      </c>
      <c r="BJ4071" s="179" t="str">
        <f t="shared" si="1191"/>
        <v/>
      </c>
    </row>
    <row r="4072" spans="2:62" ht="20.100000000000001" customHeight="1" x14ac:dyDescent="0.25">
      <c r="B4072" s="147"/>
      <c r="C4072" s="147"/>
      <c r="D4072" s="147"/>
      <c r="E4072" s="147"/>
      <c r="F4072" s="147"/>
      <c r="G4072" s="147"/>
      <c r="H4072" s="147"/>
      <c r="I4072" s="147"/>
      <c r="J4072" s="147"/>
      <c r="BE4072" s="151">
        <v>3368</v>
      </c>
      <c r="BF4072" s="164">
        <f t="shared" si="1192"/>
        <v>21.548799999998671</v>
      </c>
      <c r="BG4072" s="177">
        <f t="shared" si="1193"/>
        <v>3.0373831951978161E-3</v>
      </c>
      <c r="BH4072" s="178">
        <f t="shared" si="1194"/>
        <v>7.6693842104439205E-6</v>
      </c>
      <c r="BI4072" s="179">
        <f t="shared" si="1195"/>
        <v>7.6693842104439205E-6</v>
      </c>
      <c r="BJ4072" s="179" t="str">
        <f t="shared" si="1191"/>
        <v/>
      </c>
    </row>
    <row r="4073" spans="2:62" ht="20.100000000000001" customHeight="1" x14ac:dyDescent="0.25">
      <c r="B4073" s="147"/>
      <c r="C4073" s="147"/>
      <c r="D4073" s="147"/>
      <c r="E4073" s="147"/>
      <c r="F4073" s="147"/>
      <c r="G4073" s="147"/>
      <c r="H4073" s="147"/>
      <c r="I4073" s="147"/>
      <c r="J4073" s="147"/>
      <c r="BE4073" s="151">
        <v>3369</v>
      </c>
      <c r="BF4073" s="164">
        <f t="shared" si="1192"/>
        <v>21.555199999998671</v>
      </c>
      <c r="BG4073" s="177">
        <f t="shared" si="1193"/>
        <v>3.0297138109873722E-3</v>
      </c>
      <c r="BH4073" s="178">
        <f t="shared" si="1194"/>
        <v>7.6505581581552164E-6</v>
      </c>
      <c r="BI4073" s="179">
        <f t="shared" si="1195"/>
        <v>7.6505581581552164E-6</v>
      </c>
      <c r="BJ4073" s="179" t="str">
        <f t="shared" si="1191"/>
        <v/>
      </c>
    </row>
    <row r="4074" spans="2:62" ht="20.100000000000001" customHeight="1" x14ac:dyDescent="0.25">
      <c r="B4074" s="147"/>
      <c r="C4074" s="147"/>
      <c r="D4074" s="147"/>
      <c r="E4074" s="147"/>
      <c r="F4074" s="147"/>
      <c r="G4074" s="147"/>
      <c r="H4074" s="147"/>
      <c r="I4074" s="147"/>
      <c r="J4074" s="147"/>
      <c r="BE4074" s="151">
        <v>3370</v>
      </c>
      <c r="BF4074" s="164">
        <f t="shared" si="1192"/>
        <v>21.56159999999867</v>
      </c>
      <c r="BG4074" s="177">
        <f t="shared" si="1193"/>
        <v>3.0220632528292169E-3</v>
      </c>
      <c r="BH4074" s="178">
        <f t="shared" si="1194"/>
        <v>7.6317766367264145E-6</v>
      </c>
      <c r="BI4074" s="179">
        <f t="shared" si="1195"/>
        <v>7.6317766367264145E-6</v>
      </c>
      <c r="BJ4074" s="179" t="str">
        <f t="shared" si="1191"/>
        <v/>
      </c>
    </row>
    <row r="4075" spans="2:62" ht="20.100000000000001" customHeight="1" x14ac:dyDescent="0.25">
      <c r="B4075" s="147"/>
      <c r="C4075" s="147"/>
      <c r="D4075" s="147"/>
      <c r="E4075" s="147"/>
      <c r="F4075" s="147"/>
      <c r="G4075" s="147"/>
      <c r="H4075" s="147"/>
      <c r="I4075" s="147"/>
      <c r="J4075" s="147"/>
      <c r="BE4075" s="151">
        <v>3371</v>
      </c>
      <c r="BF4075" s="164">
        <f t="shared" si="1192"/>
        <v>21.567999999998669</v>
      </c>
      <c r="BG4075" s="177">
        <f t="shared" si="1193"/>
        <v>3.0144314761924905E-3</v>
      </c>
      <c r="BH4075" s="178">
        <f t="shared" si="1194"/>
        <v>7.6130395461012669E-6</v>
      </c>
      <c r="BI4075" s="179">
        <f t="shared" si="1195"/>
        <v>7.6130395461012669E-6</v>
      </c>
      <c r="BJ4075" s="179" t="str">
        <f t="shared" si="1191"/>
        <v/>
      </c>
    </row>
    <row r="4076" spans="2:62" ht="20.100000000000001" customHeight="1" x14ac:dyDescent="0.25">
      <c r="B4076" s="147"/>
      <c r="C4076" s="147"/>
      <c r="D4076" s="147"/>
      <c r="E4076" s="147"/>
      <c r="F4076" s="147"/>
      <c r="G4076" s="147"/>
      <c r="H4076" s="147"/>
      <c r="I4076" s="147"/>
      <c r="J4076" s="147"/>
      <c r="BE4076" s="151">
        <v>3372</v>
      </c>
      <c r="BF4076" s="164">
        <f t="shared" si="1192"/>
        <v>21.574399999998668</v>
      </c>
      <c r="BG4076" s="177">
        <f t="shared" si="1193"/>
        <v>3.0068184366463893E-3</v>
      </c>
      <c r="BH4076" s="178">
        <f t="shared" si="1194"/>
        <v>7.5943467864394987E-6</v>
      </c>
      <c r="BI4076" s="179">
        <f t="shared" si="1195"/>
        <v>7.5943467864394987E-6</v>
      </c>
      <c r="BJ4076" s="179" t="str">
        <f t="shared" si="1191"/>
        <v/>
      </c>
    </row>
    <row r="4077" spans="2:62" ht="20.100000000000001" customHeight="1" x14ac:dyDescent="0.25">
      <c r="B4077" s="147"/>
      <c r="C4077" s="147"/>
      <c r="D4077" s="147"/>
      <c r="E4077" s="147"/>
      <c r="F4077" s="147"/>
      <c r="G4077" s="147"/>
      <c r="H4077" s="147"/>
      <c r="I4077" s="147"/>
      <c r="J4077" s="147"/>
      <c r="BE4077" s="151">
        <v>3373</v>
      </c>
      <c r="BF4077" s="164">
        <f t="shared" si="1192"/>
        <v>21.580799999998668</v>
      </c>
      <c r="BG4077" s="177">
        <f t="shared" si="1193"/>
        <v>2.9992240898599498E-3</v>
      </c>
      <c r="BH4077" s="178">
        <f t="shared" si="1194"/>
        <v>7.575698258077343E-6</v>
      </c>
      <c r="BI4077" s="179">
        <f t="shared" si="1195"/>
        <v>7.575698258077343E-6</v>
      </c>
      <c r="BJ4077" s="179" t="str">
        <f t="shared" si="1191"/>
        <v/>
      </c>
    </row>
    <row r="4078" spans="2:62" ht="20.100000000000001" customHeight="1" x14ac:dyDescent="0.25">
      <c r="B4078" s="147"/>
      <c r="C4078" s="147"/>
      <c r="D4078" s="147"/>
      <c r="E4078" s="147"/>
      <c r="F4078" s="147"/>
      <c r="G4078" s="147"/>
      <c r="H4078" s="147"/>
      <c r="I4078" s="147"/>
      <c r="J4078" s="147"/>
      <c r="BE4078" s="151">
        <v>3374</v>
      </c>
      <c r="BF4078" s="164">
        <f t="shared" si="1192"/>
        <v>21.587199999998667</v>
      </c>
      <c r="BG4078" s="177">
        <f t="shared" si="1193"/>
        <v>2.9916483916018724E-3</v>
      </c>
      <c r="BH4078" s="178">
        <f t="shared" si="1194"/>
        <v>7.557093861606471E-6</v>
      </c>
      <c r="BI4078" s="179">
        <f t="shared" si="1195"/>
        <v>7.557093861606471E-6</v>
      </c>
      <c r="BJ4078" s="179" t="str">
        <f t="shared" si="1191"/>
        <v/>
      </c>
    </row>
    <row r="4079" spans="2:62" ht="20.100000000000001" customHeight="1" x14ac:dyDescent="0.25">
      <c r="B4079" s="147"/>
      <c r="C4079" s="147"/>
      <c r="D4079" s="147"/>
      <c r="E4079" s="147"/>
      <c r="F4079" s="147"/>
      <c r="G4079" s="147"/>
      <c r="H4079" s="147"/>
      <c r="I4079" s="147"/>
      <c r="J4079" s="147"/>
      <c r="BE4079" s="151">
        <v>3375</v>
      </c>
      <c r="BF4079" s="164">
        <f t="shared" si="1192"/>
        <v>21.593599999998666</v>
      </c>
      <c r="BG4079" s="177">
        <f t="shared" si="1193"/>
        <v>2.9840912977402659E-3</v>
      </c>
      <c r="BH4079" s="178">
        <f t="shared" si="1194"/>
        <v>7.5385334977746792E-6</v>
      </c>
      <c r="BI4079" s="179">
        <f t="shared" si="1195"/>
        <v>7.5385334977746792E-6</v>
      </c>
      <c r="BJ4079" s="179" t="str">
        <f t="shared" si="1191"/>
        <v/>
      </c>
    </row>
    <row r="4080" spans="2:62" ht="20.100000000000001" customHeight="1" x14ac:dyDescent="0.25">
      <c r="B4080" s="147"/>
      <c r="C4080" s="147"/>
      <c r="D4080" s="147"/>
      <c r="E4080" s="147"/>
      <c r="F4080" s="147"/>
      <c r="G4080" s="147"/>
      <c r="H4080" s="147"/>
      <c r="I4080" s="147"/>
      <c r="J4080" s="147"/>
      <c r="BE4080" s="151">
        <v>3376</v>
      </c>
      <c r="BF4080" s="164">
        <f t="shared" si="1192"/>
        <v>21.599999999998666</v>
      </c>
      <c r="BG4080" s="177">
        <f t="shared" si="1193"/>
        <v>2.9765527642424913E-3</v>
      </c>
      <c r="BH4080" s="178">
        <f t="shared" si="1194"/>
        <v>7.5200170675726249E-6</v>
      </c>
      <c r="BI4080" s="179">
        <f t="shared" si="1195"/>
        <v>7.5200170675726249E-6</v>
      </c>
      <c r="BJ4080" s="179" t="str">
        <f t="shared" si="1191"/>
        <v/>
      </c>
    </row>
    <row r="4081" spans="2:62" ht="20.100000000000001" customHeight="1" x14ac:dyDescent="0.25">
      <c r="B4081" s="147"/>
      <c r="C4081" s="147"/>
      <c r="D4081" s="147"/>
      <c r="E4081" s="147"/>
      <c r="F4081" s="147"/>
      <c r="G4081" s="147"/>
      <c r="H4081" s="147"/>
      <c r="I4081" s="147"/>
      <c r="J4081" s="147"/>
      <c r="BE4081" s="151">
        <v>3377</v>
      </c>
      <c r="BF4081" s="164">
        <f t="shared" si="1192"/>
        <v>21.606399999998665</v>
      </c>
      <c r="BG4081" s="177">
        <f t="shared" si="1193"/>
        <v>2.9690327471749186E-3</v>
      </c>
      <c r="BH4081" s="178">
        <f t="shared" si="1194"/>
        <v>7.5015444721830866E-6</v>
      </c>
      <c r="BI4081" s="179">
        <f t="shared" si="1195"/>
        <v>7.5015444721830866E-6</v>
      </c>
      <c r="BJ4081" s="179" t="str">
        <f t="shared" si="1191"/>
        <v/>
      </c>
    </row>
    <row r="4082" spans="2:62" ht="20.100000000000001" customHeight="1" x14ac:dyDescent="0.25">
      <c r="B4082" s="147"/>
      <c r="C4082" s="147"/>
      <c r="D4082" s="147"/>
      <c r="E4082" s="147"/>
      <c r="F4082" s="147"/>
      <c r="G4082" s="147"/>
      <c r="H4082" s="147"/>
      <c r="I4082" s="147"/>
      <c r="J4082" s="147"/>
      <c r="BE4082" s="151">
        <v>3378</v>
      </c>
      <c r="BF4082" s="164">
        <f t="shared" si="1192"/>
        <v>21.612799999998664</v>
      </c>
      <c r="BG4082" s="177">
        <f t="shared" si="1193"/>
        <v>2.9615312027027356E-3</v>
      </c>
      <c r="BH4082" s="178">
        <f t="shared" si="1194"/>
        <v>7.4831156129944072E-6</v>
      </c>
      <c r="BI4082" s="179">
        <f t="shared" si="1195"/>
        <v>7.4831156129944072E-6</v>
      </c>
      <c r="BJ4082" s="179" t="str">
        <f t="shared" si="1191"/>
        <v/>
      </c>
    </row>
    <row r="4083" spans="2:62" ht="20.100000000000001" customHeight="1" x14ac:dyDescent="0.25">
      <c r="B4083" s="147"/>
      <c r="C4083" s="147"/>
      <c r="D4083" s="147"/>
      <c r="E4083" s="147"/>
      <c r="F4083" s="147"/>
      <c r="G4083" s="147"/>
      <c r="H4083" s="147"/>
      <c r="I4083" s="147"/>
      <c r="J4083" s="147"/>
      <c r="BE4083" s="151">
        <v>3379</v>
      </c>
      <c r="BF4083" s="164">
        <f t="shared" si="1192"/>
        <v>21.619199999998663</v>
      </c>
      <c r="BG4083" s="177">
        <f t="shared" si="1193"/>
        <v>2.9540480870897412E-3</v>
      </c>
      <c r="BH4083" s="178">
        <f t="shared" si="1194"/>
        <v>7.4647303916030965E-6</v>
      </c>
      <c r="BI4083" s="179">
        <f t="shared" si="1195"/>
        <v>7.4647303916030965E-6</v>
      </c>
      <c r="BJ4083" s="179" t="str">
        <f t="shared" si="1191"/>
        <v/>
      </c>
    </row>
    <row r="4084" spans="2:62" ht="20.100000000000001" customHeight="1" x14ac:dyDescent="0.25">
      <c r="B4084" s="147"/>
      <c r="C4084" s="147"/>
      <c r="D4084" s="147"/>
      <c r="E4084" s="147"/>
      <c r="F4084" s="147"/>
      <c r="G4084" s="147"/>
      <c r="H4084" s="147"/>
      <c r="I4084" s="147"/>
      <c r="J4084" s="147"/>
      <c r="BE4084" s="151">
        <v>3380</v>
      </c>
      <c r="BF4084" s="164">
        <f t="shared" si="1192"/>
        <v>21.625599999998663</v>
      </c>
      <c r="BG4084" s="177">
        <f t="shared" si="1193"/>
        <v>2.9465833566981381E-3</v>
      </c>
      <c r="BH4084" s="178">
        <f t="shared" si="1194"/>
        <v>7.4463887098159993E-6</v>
      </c>
      <c r="BI4084" s="179">
        <f t="shared" si="1195"/>
        <v>7.4463887098159993E-6</v>
      </c>
      <c r="BJ4084" s="179" t="str">
        <f t="shared" si="1191"/>
        <v/>
      </c>
    </row>
    <row r="4085" spans="2:62" ht="20.100000000000001" customHeight="1" x14ac:dyDescent="0.25">
      <c r="B4085" s="147"/>
      <c r="C4085" s="147"/>
      <c r="D4085" s="147"/>
      <c r="E4085" s="147"/>
      <c r="F4085" s="147"/>
      <c r="G4085" s="147"/>
      <c r="H4085" s="147"/>
      <c r="I4085" s="147"/>
      <c r="J4085" s="147"/>
      <c r="BE4085" s="151">
        <v>3381</v>
      </c>
      <c r="BF4085" s="164">
        <f t="shared" si="1192"/>
        <v>21.631999999998662</v>
      </c>
      <c r="BG4085" s="177">
        <f t="shared" si="1193"/>
        <v>2.9391369679883221E-3</v>
      </c>
      <c r="BH4085" s="178">
        <f t="shared" si="1194"/>
        <v>7.4280904696264437E-6</v>
      </c>
      <c r="BI4085" s="179">
        <f t="shared" si="1195"/>
        <v>7.4280904696264437E-6</v>
      </c>
      <c r="BJ4085" s="179" t="str">
        <f t="shared" si="1191"/>
        <v/>
      </c>
    </row>
    <row r="4086" spans="2:62" ht="20.100000000000001" customHeight="1" x14ac:dyDescent="0.25">
      <c r="B4086" s="147"/>
      <c r="C4086" s="147"/>
      <c r="D4086" s="147"/>
      <c r="E4086" s="147"/>
      <c r="F4086" s="147"/>
      <c r="G4086" s="147"/>
      <c r="H4086" s="147"/>
      <c r="I4086" s="147"/>
      <c r="J4086" s="147"/>
      <c r="BE4086" s="151">
        <v>3382</v>
      </c>
      <c r="BF4086" s="164">
        <f t="shared" si="1192"/>
        <v>21.638399999998661</v>
      </c>
      <c r="BG4086" s="177">
        <f t="shared" si="1193"/>
        <v>2.9317088775186956E-3</v>
      </c>
      <c r="BH4086" s="178">
        <f t="shared" si="1194"/>
        <v>7.4098355732545723E-6</v>
      </c>
      <c r="BI4086" s="179">
        <f t="shared" si="1195"/>
        <v>7.4098355732545723E-6</v>
      </c>
      <c r="BJ4086" s="179" t="str">
        <f t="shared" si="1191"/>
        <v/>
      </c>
    </row>
    <row r="4087" spans="2:62" ht="20.100000000000001" customHeight="1" x14ac:dyDescent="0.25">
      <c r="B4087" s="147"/>
      <c r="C4087" s="147"/>
      <c r="D4087" s="147"/>
      <c r="E4087" s="147"/>
      <c r="F4087" s="147"/>
      <c r="G4087" s="147"/>
      <c r="H4087" s="147"/>
      <c r="I4087" s="147"/>
      <c r="J4087" s="147"/>
      <c r="BE4087" s="151">
        <v>3383</v>
      </c>
      <c r="BF4087" s="164">
        <f t="shared" si="1192"/>
        <v>21.644799999998661</v>
      </c>
      <c r="BG4087" s="177">
        <f t="shared" si="1193"/>
        <v>2.924299041945441E-3</v>
      </c>
      <c r="BH4087" s="178">
        <f t="shared" si="1194"/>
        <v>7.3916239231122151E-6</v>
      </c>
      <c r="BI4087" s="179">
        <f t="shared" si="1195"/>
        <v>7.3916239231122151E-6</v>
      </c>
      <c r="BJ4087" s="179" t="str">
        <f t="shared" si="1191"/>
        <v/>
      </c>
    </row>
    <row r="4088" spans="2:62" ht="20.100000000000001" customHeight="1" x14ac:dyDescent="0.25">
      <c r="B4088" s="147"/>
      <c r="C4088" s="147"/>
      <c r="D4088" s="147"/>
      <c r="E4088" s="147"/>
      <c r="F4088" s="147"/>
      <c r="G4088" s="147"/>
      <c r="H4088" s="147"/>
      <c r="I4088" s="147"/>
      <c r="J4088" s="147"/>
      <c r="BE4088" s="151">
        <v>3384</v>
      </c>
      <c r="BF4088" s="164">
        <f t="shared" si="1192"/>
        <v>21.65119999999866</v>
      </c>
      <c r="BG4088" s="177">
        <f t="shared" si="1193"/>
        <v>2.9169074180223288E-3</v>
      </c>
      <c r="BH4088" s="178">
        <f t="shared" si="1194"/>
        <v>7.3734554218163328E-6</v>
      </c>
      <c r="BI4088" s="179">
        <f t="shared" si="1195"/>
        <v>7.3734554218163328E-6</v>
      </c>
      <c r="BJ4088" s="179" t="str">
        <f t="shared" si="1191"/>
        <v/>
      </c>
    </row>
    <row r="4089" spans="2:62" ht="20.100000000000001" customHeight="1" x14ac:dyDescent="0.25">
      <c r="B4089" s="147"/>
      <c r="C4089" s="147"/>
      <c r="D4089" s="147"/>
      <c r="E4089" s="147"/>
      <c r="F4089" s="147"/>
      <c r="G4089" s="147"/>
      <c r="H4089" s="147"/>
      <c r="I4089" s="147"/>
      <c r="J4089" s="147"/>
      <c r="BE4089" s="151">
        <v>3385</v>
      </c>
      <c r="BF4089" s="164">
        <f t="shared" si="1192"/>
        <v>21.657599999998659</v>
      </c>
      <c r="BG4089" s="177">
        <f t="shared" si="1193"/>
        <v>2.9095339626005125E-3</v>
      </c>
      <c r="BH4089" s="178">
        <f t="shared" si="1194"/>
        <v>7.3553299721851144E-6</v>
      </c>
      <c r="BI4089" s="179">
        <f t="shared" si="1195"/>
        <v>7.3553299721851144E-6</v>
      </c>
      <c r="BJ4089" s="179" t="str">
        <f t="shared" si="1191"/>
        <v/>
      </c>
    </row>
    <row r="4090" spans="2:62" ht="20.100000000000001" customHeight="1" x14ac:dyDescent="0.25">
      <c r="B4090" s="147"/>
      <c r="C4090" s="147"/>
      <c r="D4090" s="147"/>
      <c r="E4090" s="147"/>
      <c r="F4090" s="147"/>
      <c r="G4090" s="147"/>
      <c r="H4090" s="147"/>
      <c r="I4090" s="147"/>
      <c r="J4090" s="147"/>
      <c r="BE4090" s="151">
        <v>3386</v>
      </c>
      <c r="BF4090" s="164">
        <f t="shared" si="1192"/>
        <v>21.663999999998659</v>
      </c>
      <c r="BG4090" s="177">
        <f t="shared" si="1193"/>
        <v>2.9021786326283274E-3</v>
      </c>
      <c r="BH4090" s="178">
        <f t="shared" si="1194"/>
        <v>7.3372474772423132E-6</v>
      </c>
      <c r="BI4090" s="179">
        <f t="shared" si="1195"/>
        <v>7.3372474772423132E-6</v>
      </c>
      <c r="BJ4090" s="179" t="str">
        <f t="shared" si="1191"/>
        <v/>
      </c>
    </row>
    <row r="4091" spans="2:62" ht="20.100000000000001" customHeight="1" x14ac:dyDescent="0.25">
      <c r="B4091" s="147"/>
      <c r="C4091" s="147"/>
      <c r="D4091" s="147"/>
      <c r="E4091" s="147"/>
      <c r="F4091" s="147"/>
      <c r="G4091" s="147"/>
      <c r="H4091" s="147"/>
      <c r="I4091" s="147"/>
      <c r="J4091" s="147"/>
      <c r="BE4091" s="151">
        <v>3387</v>
      </c>
      <c r="BF4091" s="164">
        <f t="shared" si="1192"/>
        <v>21.670399999998658</v>
      </c>
      <c r="BG4091" s="177">
        <f t="shared" si="1193"/>
        <v>2.8948413851510851E-3</v>
      </c>
      <c r="BH4091" s="178">
        <f t="shared" si="1194"/>
        <v>7.319207840226355E-6</v>
      </c>
      <c r="BI4091" s="179">
        <f t="shared" si="1195"/>
        <v>7.319207840226355E-6</v>
      </c>
      <c r="BJ4091" s="179" t="str">
        <f t="shared" si="1191"/>
        <v/>
      </c>
    </row>
    <row r="4092" spans="2:62" ht="20.100000000000001" customHeight="1" x14ac:dyDescent="0.25">
      <c r="B4092" s="147"/>
      <c r="C4092" s="147"/>
      <c r="D4092" s="147"/>
      <c r="E4092" s="147"/>
      <c r="F4092" s="147"/>
      <c r="G4092" s="147"/>
      <c r="H4092" s="147"/>
      <c r="I4092" s="147"/>
      <c r="J4092" s="147"/>
      <c r="BE4092" s="151">
        <v>3388</v>
      </c>
      <c r="BF4092" s="164">
        <f t="shared" si="1192"/>
        <v>21.676799999998657</v>
      </c>
      <c r="BG4092" s="177">
        <f t="shared" si="1193"/>
        <v>2.8875221773108587E-3</v>
      </c>
      <c r="BH4092" s="178">
        <f t="shared" si="1194"/>
        <v>7.3012109645404638E-6</v>
      </c>
      <c r="BI4092" s="179">
        <f t="shared" si="1195"/>
        <v>7.3012109645404638E-6</v>
      </c>
      <c r="BJ4092" s="179" t="str">
        <f t="shared" si="1191"/>
        <v/>
      </c>
    </row>
    <row r="4093" spans="2:62" ht="20.100000000000001" customHeight="1" x14ac:dyDescent="0.25">
      <c r="B4093" s="147"/>
      <c r="C4093" s="147"/>
      <c r="D4093" s="147"/>
      <c r="E4093" s="147"/>
      <c r="F4093" s="147"/>
      <c r="G4093" s="147"/>
      <c r="H4093" s="147"/>
      <c r="I4093" s="147"/>
      <c r="J4093" s="147"/>
      <c r="BE4093" s="151">
        <v>3389</v>
      </c>
      <c r="BF4093" s="164">
        <f t="shared" si="1192"/>
        <v>21.683199999998656</v>
      </c>
      <c r="BG4093" s="177">
        <f t="shared" si="1193"/>
        <v>2.8802209663463182E-3</v>
      </c>
      <c r="BH4093" s="178">
        <f t="shared" si="1194"/>
        <v>7.2832567538446032E-6</v>
      </c>
      <c r="BI4093" s="179">
        <f t="shared" si="1195"/>
        <v>7.2832567538446032E-6</v>
      </c>
      <c r="BJ4093" s="179" t="str">
        <f t="shared" si="1191"/>
        <v/>
      </c>
    </row>
    <row r="4094" spans="2:62" ht="20.100000000000001" customHeight="1" x14ac:dyDescent="0.25">
      <c r="B4094" s="147"/>
      <c r="C4094" s="147"/>
      <c r="D4094" s="147"/>
      <c r="E4094" s="147"/>
      <c r="F4094" s="147"/>
      <c r="G4094" s="147"/>
      <c r="H4094" s="147"/>
      <c r="I4094" s="147"/>
      <c r="J4094" s="147"/>
      <c r="BE4094" s="151">
        <v>3390</v>
      </c>
      <c r="BF4094" s="164">
        <f t="shared" si="1192"/>
        <v>21.689599999998656</v>
      </c>
      <c r="BG4094" s="177">
        <f t="shared" si="1193"/>
        <v>2.8729377095924736E-3</v>
      </c>
      <c r="BH4094" s="178">
        <f t="shared" si="1194"/>
        <v>7.2653451119466216E-6</v>
      </c>
      <c r="BI4094" s="179">
        <f t="shared" si="1195"/>
        <v>7.2653451119466216E-6</v>
      </c>
      <c r="BJ4094" s="179" t="str">
        <f t="shared" si="1191"/>
        <v/>
      </c>
    </row>
    <row r="4095" spans="2:62" ht="20.100000000000001" customHeight="1" x14ac:dyDescent="0.25">
      <c r="B4095" s="147"/>
      <c r="C4095" s="147"/>
      <c r="D4095" s="147"/>
      <c r="E4095" s="147"/>
      <c r="F4095" s="147"/>
      <c r="G4095" s="147"/>
      <c r="H4095" s="147"/>
      <c r="I4095" s="147"/>
      <c r="J4095" s="147"/>
      <c r="BE4095" s="151">
        <v>3391</v>
      </c>
      <c r="BF4095" s="164">
        <f t="shared" si="1192"/>
        <v>21.695999999998655</v>
      </c>
      <c r="BG4095" s="177">
        <f t="shared" si="1193"/>
        <v>2.865672364480527E-3</v>
      </c>
      <c r="BH4095" s="178">
        <f t="shared" si="1194"/>
        <v>7.2474759428816163E-6</v>
      </c>
      <c r="BI4095" s="179">
        <f t="shared" si="1195"/>
        <v>7.2474759428816163E-6</v>
      </c>
      <c r="BJ4095" s="179" t="str">
        <f t="shared" si="1191"/>
        <v/>
      </c>
    </row>
    <row r="4096" spans="2:62" ht="20.100000000000001" customHeight="1" x14ac:dyDescent="0.25">
      <c r="B4096" s="147"/>
      <c r="C4096" s="147"/>
      <c r="D4096" s="147"/>
      <c r="E4096" s="147"/>
      <c r="F4096" s="147"/>
      <c r="G4096" s="147"/>
      <c r="H4096" s="147"/>
      <c r="I4096" s="147"/>
      <c r="J4096" s="147"/>
      <c r="BE4096" s="151">
        <v>3392</v>
      </c>
      <c r="BF4096" s="164">
        <f t="shared" si="1192"/>
        <v>21.702399999998654</v>
      </c>
      <c r="BG4096" s="177">
        <f t="shared" si="1193"/>
        <v>2.8584248885376454E-3</v>
      </c>
      <c r="BH4096" s="178">
        <f t="shared" si="1194"/>
        <v>7.229649150897622E-6</v>
      </c>
      <c r="BI4096" s="179">
        <f t="shared" si="1195"/>
        <v>7.229649150897622E-6</v>
      </c>
      <c r="BJ4096" s="179" t="str">
        <f t="shared" si="1191"/>
        <v/>
      </c>
    </row>
    <row r="4097" spans="2:62" ht="20.100000000000001" customHeight="1" x14ac:dyDescent="0.25">
      <c r="B4097" s="147"/>
      <c r="C4097" s="147"/>
      <c r="D4097" s="147"/>
      <c r="E4097" s="147"/>
      <c r="F4097" s="147"/>
      <c r="G4097" s="147"/>
      <c r="H4097" s="147"/>
      <c r="I4097" s="147"/>
      <c r="J4097" s="147"/>
      <c r="BE4097" s="151">
        <v>3393</v>
      </c>
      <c r="BF4097" s="164">
        <f t="shared" si="1192"/>
        <v>21.708799999998654</v>
      </c>
      <c r="BG4097" s="177">
        <f t="shared" si="1193"/>
        <v>2.8511952393867478E-3</v>
      </c>
      <c r="BH4097" s="178">
        <f t="shared" si="1194"/>
        <v>7.2118646404135435E-6</v>
      </c>
      <c r="BI4097" s="179">
        <f t="shared" si="1195"/>
        <v>7.2118646404135435E-6</v>
      </c>
      <c r="BJ4097" s="179" t="str">
        <f t="shared" ref="BJ4097:BJ4160" si="1196">IF($BG4097&lt;(1-$BC$717),$BH4097,"")</f>
        <v/>
      </c>
    </row>
    <row r="4098" spans="2:62" ht="20.100000000000001" customHeight="1" x14ac:dyDescent="0.25">
      <c r="B4098" s="147"/>
      <c r="C4098" s="147"/>
      <c r="D4098" s="147"/>
      <c r="E4098" s="147"/>
      <c r="F4098" s="147"/>
      <c r="G4098" s="147"/>
      <c r="H4098" s="147"/>
      <c r="I4098" s="147"/>
      <c r="J4098" s="147"/>
      <c r="BE4098" s="151">
        <v>3394</v>
      </c>
      <c r="BF4098" s="164">
        <f t="shared" ref="BF4098:BF4161" si="1197">BF4097+$BI$702</f>
        <v>21.715199999998653</v>
      </c>
      <c r="BG4098" s="177">
        <f t="shared" ref="BG4098:BG4161" si="1198">_xlfn.CHISQ.DIST.RT(BF4098,7)</f>
        <v>2.8439833747463342E-3</v>
      </c>
      <c r="BH4098" s="178">
        <f t="shared" ref="BH4098:BH4161" si="1199">BG4098-BG4099</f>
        <v>7.1941223160716314E-6</v>
      </c>
      <c r="BI4098" s="179">
        <f t="shared" ref="BI4098:BI4161" si="1200">IF(BG4098&lt;(1-$BC$709),BH4098,"")</f>
        <v>7.1941223160716314E-6</v>
      </c>
      <c r="BJ4098" s="179" t="str">
        <f t="shared" si="1196"/>
        <v/>
      </c>
    </row>
    <row r="4099" spans="2:62" ht="20.100000000000001" customHeight="1" x14ac:dyDescent="0.25">
      <c r="B4099" s="147"/>
      <c r="C4099" s="147"/>
      <c r="D4099" s="147"/>
      <c r="E4099" s="147"/>
      <c r="F4099" s="147"/>
      <c r="G4099" s="147"/>
      <c r="H4099" s="147"/>
      <c r="I4099" s="147"/>
      <c r="J4099" s="147"/>
      <c r="BE4099" s="151">
        <v>3395</v>
      </c>
      <c r="BF4099" s="164">
        <f t="shared" si="1197"/>
        <v>21.721599999998652</v>
      </c>
      <c r="BG4099" s="177">
        <f t="shared" si="1198"/>
        <v>2.8367892524302626E-3</v>
      </c>
      <c r="BH4099" s="178">
        <f t="shared" si="1199"/>
        <v>7.1764220826919453E-6</v>
      </c>
      <c r="BI4099" s="179">
        <f t="shared" si="1200"/>
        <v>7.1764220826919453E-6</v>
      </c>
      <c r="BJ4099" s="179" t="str">
        <f t="shared" si="1196"/>
        <v/>
      </c>
    </row>
    <row r="4100" spans="2:62" ht="20.100000000000001" customHeight="1" x14ac:dyDescent="0.25">
      <c r="B4100" s="147"/>
      <c r="C4100" s="147"/>
      <c r="D4100" s="147"/>
      <c r="E4100" s="147"/>
      <c r="F4100" s="147"/>
      <c r="G4100" s="147"/>
      <c r="H4100" s="147"/>
      <c r="I4100" s="147"/>
      <c r="J4100" s="147"/>
      <c r="BE4100" s="151">
        <v>3396</v>
      </c>
      <c r="BF4100" s="164">
        <f t="shared" si="1197"/>
        <v>21.727999999998652</v>
      </c>
      <c r="BG4100" s="177">
        <f t="shared" si="1198"/>
        <v>2.8296128303475707E-3</v>
      </c>
      <c r="BH4100" s="178">
        <f t="shared" si="1199"/>
        <v>7.1587638453157222E-6</v>
      </c>
      <c r="BI4100" s="179">
        <f t="shared" si="1200"/>
        <v>7.1587638453157222E-6</v>
      </c>
      <c r="BJ4100" s="179" t="str">
        <f t="shared" si="1196"/>
        <v/>
      </c>
    </row>
    <row r="4101" spans="2:62" ht="20.100000000000001" customHeight="1" x14ac:dyDescent="0.25">
      <c r="B4101" s="147"/>
      <c r="C4101" s="147"/>
      <c r="D4101" s="147"/>
      <c r="E4101" s="147"/>
      <c r="F4101" s="147"/>
      <c r="G4101" s="147"/>
      <c r="H4101" s="147"/>
      <c r="I4101" s="147"/>
      <c r="J4101" s="147"/>
      <c r="BE4101" s="151">
        <v>3397</v>
      </c>
      <c r="BF4101" s="164">
        <f t="shared" si="1197"/>
        <v>21.734399999998651</v>
      </c>
      <c r="BG4101" s="177">
        <f t="shared" si="1198"/>
        <v>2.8224540665022549E-3</v>
      </c>
      <c r="BH4101" s="178">
        <f t="shared" si="1199"/>
        <v>7.1411475091758859E-6</v>
      </c>
      <c r="BI4101" s="179">
        <f t="shared" si="1200"/>
        <v>7.1411475091758859E-6</v>
      </c>
      <c r="BJ4101" s="179" t="str">
        <f t="shared" si="1196"/>
        <v/>
      </c>
    </row>
    <row r="4102" spans="2:62" ht="20.100000000000001" customHeight="1" x14ac:dyDescent="0.25">
      <c r="B4102" s="147"/>
      <c r="C4102" s="147"/>
      <c r="D4102" s="147"/>
      <c r="E4102" s="147"/>
      <c r="F4102" s="147"/>
      <c r="G4102" s="147"/>
      <c r="H4102" s="147"/>
      <c r="I4102" s="147"/>
      <c r="J4102" s="147"/>
      <c r="BE4102" s="151">
        <v>3398</v>
      </c>
      <c r="BF4102" s="164">
        <f t="shared" si="1197"/>
        <v>21.74079999999865</v>
      </c>
      <c r="BG4102" s="177">
        <f t="shared" si="1198"/>
        <v>2.8153129189930791E-3</v>
      </c>
      <c r="BH4102" s="178">
        <f t="shared" si="1199"/>
        <v>7.1235729796914095E-6</v>
      </c>
      <c r="BI4102" s="179">
        <f t="shared" si="1200"/>
        <v>7.1235729796914095E-6</v>
      </c>
      <c r="BJ4102" s="179" t="str">
        <f t="shared" si="1196"/>
        <v/>
      </c>
    </row>
    <row r="4103" spans="2:62" ht="20.100000000000001" customHeight="1" x14ac:dyDescent="0.25">
      <c r="B4103" s="147"/>
      <c r="C4103" s="147"/>
      <c r="D4103" s="147"/>
      <c r="E4103" s="147"/>
      <c r="F4103" s="147"/>
      <c r="G4103" s="147"/>
      <c r="H4103" s="147"/>
      <c r="I4103" s="147"/>
      <c r="J4103" s="147"/>
      <c r="BE4103" s="151">
        <v>3399</v>
      </c>
      <c r="BF4103" s="164">
        <f t="shared" si="1197"/>
        <v>21.747199999998649</v>
      </c>
      <c r="BG4103" s="177">
        <f t="shared" si="1198"/>
        <v>2.8081893460133876E-3</v>
      </c>
      <c r="BH4103" s="178">
        <f t="shared" si="1199"/>
        <v>7.1060401625015757E-6</v>
      </c>
      <c r="BI4103" s="179">
        <f t="shared" si="1200"/>
        <v>7.1060401625015757E-6</v>
      </c>
      <c r="BJ4103" s="179" t="str">
        <f t="shared" si="1196"/>
        <v/>
      </c>
    </row>
    <row r="4104" spans="2:62" ht="20.100000000000001" customHeight="1" x14ac:dyDescent="0.25">
      <c r="B4104" s="147"/>
      <c r="C4104" s="147"/>
      <c r="D4104" s="147"/>
      <c r="E4104" s="147"/>
      <c r="F4104" s="147"/>
      <c r="G4104" s="147"/>
      <c r="H4104" s="147"/>
      <c r="I4104" s="147"/>
      <c r="J4104" s="147"/>
      <c r="BE4104" s="151">
        <v>3400</v>
      </c>
      <c r="BF4104" s="164">
        <f t="shared" si="1197"/>
        <v>21.753599999998649</v>
      </c>
      <c r="BG4104" s="177">
        <f t="shared" si="1198"/>
        <v>2.8010833058508861E-3</v>
      </c>
      <c r="BH4104" s="178">
        <f t="shared" si="1199"/>
        <v>7.0885489634195734E-6</v>
      </c>
      <c r="BI4104" s="179">
        <f t="shared" si="1200"/>
        <v>7.0885489634195734E-6</v>
      </c>
      <c r="BJ4104" s="179" t="str">
        <f t="shared" si="1196"/>
        <v/>
      </c>
    </row>
    <row r="4105" spans="2:62" ht="20.100000000000001" customHeight="1" x14ac:dyDescent="0.25">
      <c r="B4105" s="147"/>
      <c r="C4105" s="147"/>
      <c r="D4105" s="147"/>
      <c r="E4105" s="147"/>
      <c r="F4105" s="147"/>
      <c r="G4105" s="147"/>
      <c r="H4105" s="147"/>
      <c r="I4105" s="147"/>
      <c r="J4105" s="147"/>
      <c r="BE4105" s="151">
        <v>3401</v>
      </c>
      <c r="BF4105" s="164">
        <f t="shared" si="1197"/>
        <v>21.759999999998648</v>
      </c>
      <c r="BG4105" s="177">
        <f t="shared" si="1198"/>
        <v>2.7939947568874665E-3</v>
      </c>
      <c r="BH4105" s="178">
        <f t="shared" si="1199"/>
        <v>7.0710992884762992E-6</v>
      </c>
      <c r="BI4105" s="179">
        <f t="shared" si="1200"/>
        <v>7.0710992884762992E-6</v>
      </c>
      <c r="BJ4105" s="179" t="str">
        <f t="shared" si="1196"/>
        <v/>
      </c>
    </row>
    <row r="4106" spans="2:62" ht="20.100000000000001" customHeight="1" x14ac:dyDescent="0.25">
      <c r="B4106" s="147"/>
      <c r="C4106" s="147"/>
      <c r="D4106" s="147"/>
      <c r="E4106" s="147"/>
      <c r="F4106" s="147"/>
      <c r="G4106" s="147"/>
      <c r="H4106" s="147"/>
      <c r="I4106" s="147"/>
      <c r="J4106" s="147"/>
      <c r="BE4106" s="151">
        <v>3402</v>
      </c>
      <c r="BF4106" s="164">
        <f t="shared" si="1197"/>
        <v>21.766399999998647</v>
      </c>
      <c r="BG4106" s="177">
        <f t="shared" si="1198"/>
        <v>2.7869236575989902E-3</v>
      </c>
      <c r="BH4106" s="178">
        <f t="shared" si="1199"/>
        <v>7.053691043877857E-6</v>
      </c>
      <c r="BI4106" s="179">
        <f t="shared" si="1200"/>
        <v>7.053691043877857E-6</v>
      </c>
      <c r="BJ4106" s="179" t="str">
        <f t="shared" si="1196"/>
        <v/>
      </c>
    </row>
    <row r="4107" spans="2:62" ht="20.100000000000001" customHeight="1" x14ac:dyDescent="0.25">
      <c r="B4107" s="147"/>
      <c r="C4107" s="147"/>
      <c r="D4107" s="147"/>
      <c r="E4107" s="147"/>
      <c r="F4107" s="147"/>
      <c r="G4107" s="147"/>
      <c r="H4107" s="147"/>
      <c r="I4107" s="147"/>
      <c r="J4107" s="147"/>
      <c r="BE4107" s="151">
        <v>3403</v>
      </c>
      <c r="BF4107" s="164">
        <f t="shared" si="1197"/>
        <v>21.772799999998647</v>
      </c>
      <c r="BG4107" s="177">
        <f t="shared" si="1198"/>
        <v>2.7798699665551123E-3</v>
      </c>
      <c r="BH4107" s="178">
        <f t="shared" si="1199"/>
        <v>7.0363241360580329E-6</v>
      </c>
      <c r="BI4107" s="179">
        <f t="shared" si="1200"/>
        <v>7.0363241360580329E-6</v>
      </c>
      <c r="BJ4107" s="179" t="str">
        <f t="shared" si="1196"/>
        <v/>
      </c>
    </row>
    <row r="4108" spans="2:62" ht="20.100000000000001" customHeight="1" x14ac:dyDescent="0.25">
      <c r="B4108" s="147"/>
      <c r="C4108" s="147"/>
      <c r="D4108" s="147"/>
      <c r="E4108" s="147"/>
      <c r="F4108" s="147"/>
      <c r="G4108" s="147"/>
      <c r="H4108" s="147"/>
      <c r="I4108" s="147"/>
      <c r="J4108" s="147"/>
      <c r="BE4108" s="151">
        <v>3404</v>
      </c>
      <c r="BF4108" s="164">
        <f t="shared" si="1197"/>
        <v>21.779199999998646</v>
      </c>
      <c r="BG4108" s="177">
        <f t="shared" si="1198"/>
        <v>2.7728336424190543E-3</v>
      </c>
      <c r="BH4108" s="178">
        <f t="shared" si="1199"/>
        <v>7.0189984716167129E-6</v>
      </c>
      <c r="BI4108" s="179">
        <f t="shared" si="1200"/>
        <v>7.0189984716167129E-6</v>
      </c>
      <c r="BJ4108" s="179" t="str">
        <f t="shared" si="1196"/>
        <v/>
      </c>
    </row>
    <row r="4109" spans="2:62" ht="20.100000000000001" customHeight="1" x14ac:dyDescent="0.25">
      <c r="B4109" s="147"/>
      <c r="C4109" s="147"/>
      <c r="D4109" s="147"/>
      <c r="E4109" s="147"/>
      <c r="F4109" s="147"/>
      <c r="G4109" s="147"/>
      <c r="H4109" s="147"/>
      <c r="I4109" s="147"/>
      <c r="J4109" s="147"/>
      <c r="BE4109" s="151">
        <v>3405</v>
      </c>
      <c r="BF4109" s="164">
        <f t="shared" si="1197"/>
        <v>21.785599999998645</v>
      </c>
      <c r="BG4109" s="177">
        <f t="shared" si="1198"/>
        <v>2.7658146439474376E-3</v>
      </c>
      <c r="BH4109" s="178">
        <f t="shared" si="1199"/>
        <v>7.0017139573610825E-6</v>
      </c>
      <c r="BI4109" s="179">
        <f t="shared" si="1200"/>
        <v>7.0017139573610825E-6</v>
      </c>
      <c r="BJ4109" s="179" t="str">
        <f t="shared" si="1196"/>
        <v/>
      </c>
    </row>
    <row r="4110" spans="2:62" ht="20.100000000000001" customHeight="1" x14ac:dyDescent="0.25">
      <c r="B4110" s="147"/>
      <c r="C4110" s="147"/>
      <c r="D4110" s="147"/>
      <c r="E4110" s="147"/>
      <c r="F4110" s="147"/>
      <c r="G4110" s="147"/>
      <c r="H4110" s="147"/>
      <c r="I4110" s="147"/>
      <c r="J4110" s="147"/>
      <c r="BE4110" s="151">
        <v>3406</v>
      </c>
      <c r="BF4110" s="164">
        <f t="shared" si="1197"/>
        <v>21.791999999998644</v>
      </c>
      <c r="BG4110" s="177">
        <f t="shared" si="1198"/>
        <v>2.7588129299900765E-3</v>
      </c>
      <c r="BH4110" s="178">
        <f t="shared" si="1199"/>
        <v>6.9844705002947843E-6</v>
      </c>
      <c r="BI4110" s="179">
        <f t="shared" si="1200"/>
        <v>6.9844705002947843E-6</v>
      </c>
      <c r="BJ4110" s="179" t="str">
        <f t="shared" si="1196"/>
        <v/>
      </c>
    </row>
    <row r="4111" spans="2:62" ht="20.100000000000001" customHeight="1" x14ac:dyDescent="0.25">
      <c r="B4111" s="147"/>
      <c r="C4111" s="147"/>
      <c r="D4111" s="147"/>
      <c r="E4111" s="147"/>
      <c r="F4111" s="147"/>
      <c r="G4111" s="147"/>
      <c r="H4111" s="147"/>
      <c r="I4111" s="147"/>
      <c r="J4111" s="147"/>
      <c r="BE4111" s="151">
        <v>3407</v>
      </c>
      <c r="BF4111" s="164">
        <f t="shared" si="1197"/>
        <v>21.798399999998644</v>
      </c>
      <c r="BG4111" s="177">
        <f t="shared" si="1198"/>
        <v>2.7518284594897817E-3</v>
      </c>
      <c r="BH4111" s="178">
        <f t="shared" si="1199"/>
        <v>6.9672680076252914E-6</v>
      </c>
      <c r="BI4111" s="179">
        <f t="shared" si="1200"/>
        <v>6.9672680076252914E-6</v>
      </c>
      <c r="BJ4111" s="179" t="str">
        <f t="shared" si="1196"/>
        <v/>
      </c>
    </row>
    <row r="4112" spans="2:62" ht="20.100000000000001" customHeight="1" x14ac:dyDescent="0.25">
      <c r="B4112" s="147"/>
      <c r="C4112" s="147"/>
      <c r="D4112" s="147"/>
      <c r="E4112" s="147"/>
      <c r="F4112" s="147"/>
      <c r="G4112" s="147"/>
      <c r="H4112" s="147"/>
      <c r="I4112" s="147"/>
      <c r="J4112" s="147"/>
      <c r="BE4112" s="151">
        <v>3408</v>
      </c>
      <c r="BF4112" s="164">
        <f t="shared" si="1197"/>
        <v>21.804799999998643</v>
      </c>
      <c r="BG4112" s="177">
        <f t="shared" si="1198"/>
        <v>2.7448611914821564E-3</v>
      </c>
      <c r="BH4112" s="178">
        <f t="shared" si="1199"/>
        <v>6.9501063867378858E-6</v>
      </c>
      <c r="BI4112" s="179">
        <f t="shared" si="1200"/>
        <v>6.9501063867378858E-6</v>
      </c>
      <c r="BJ4112" s="179" t="str">
        <f t="shared" si="1196"/>
        <v/>
      </c>
    </row>
    <row r="4113" spans="2:62" ht="20.100000000000001" customHeight="1" x14ac:dyDescent="0.25">
      <c r="B4113" s="147"/>
      <c r="C4113" s="147"/>
      <c r="D4113" s="147"/>
      <c r="E4113" s="147"/>
      <c r="F4113" s="147"/>
      <c r="G4113" s="147"/>
      <c r="H4113" s="147"/>
      <c r="I4113" s="147"/>
      <c r="J4113" s="147"/>
      <c r="BE4113" s="151">
        <v>3409</v>
      </c>
      <c r="BF4113" s="164">
        <f t="shared" si="1197"/>
        <v>21.811199999998642</v>
      </c>
      <c r="BG4113" s="177">
        <f t="shared" si="1198"/>
        <v>2.7379110850954185E-3</v>
      </c>
      <c r="BH4113" s="178">
        <f t="shared" si="1199"/>
        <v>6.9329855452186437E-6</v>
      </c>
      <c r="BI4113" s="179">
        <f t="shared" si="1200"/>
        <v>6.9329855452186437E-6</v>
      </c>
      <c r="BJ4113" s="179" t="str">
        <f t="shared" si="1196"/>
        <v/>
      </c>
    </row>
    <row r="4114" spans="2:62" ht="20.100000000000001" customHeight="1" x14ac:dyDescent="0.25">
      <c r="B4114" s="147"/>
      <c r="C4114" s="147"/>
      <c r="D4114" s="147"/>
      <c r="E4114" s="147"/>
      <c r="F4114" s="147"/>
      <c r="G4114" s="147"/>
      <c r="H4114" s="147"/>
      <c r="I4114" s="147"/>
      <c r="J4114" s="147"/>
      <c r="BE4114" s="151">
        <v>3410</v>
      </c>
      <c r="BF4114" s="164">
        <f t="shared" si="1197"/>
        <v>21.817599999998642</v>
      </c>
      <c r="BG4114" s="177">
        <f t="shared" si="1198"/>
        <v>2.7309780995501999E-3</v>
      </c>
      <c r="BH4114" s="178">
        <f t="shared" si="1199"/>
        <v>6.9159053908440273E-6</v>
      </c>
      <c r="BI4114" s="179">
        <f t="shared" si="1200"/>
        <v>6.9159053908440273E-6</v>
      </c>
      <c r="BJ4114" s="179" t="str">
        <f t="shared" si="1196"/>
        <v/>
      </c>
    </row>
    <row r="4115" spans="2:62" ht="20.100000000000001" customHeight="1" x14ac:dyDescent="0.25">
      <c r="B4115" s="147"/>
      <c r="C4115" s="147"/>
      <c r="D4115" s="147"/>
      <c r="E4115" s="147"/>
      <c r="F4115" s="147"/>
      <c r="G4115" s="147"/>
      <c r="H4115" s="147"/>
      <c r="I4115" s="147"/>
      <c r="J4115" s="147"/>
      <c r="BE4115" s="151">
        <v>3411</v>
      </c>
      <c r="BF4115" s="164">
        <f t="shared" si="1197"/>
        <v>21.823999999998641</v>
      </c>
      <c r="BG4115" s="177">
        <f t="shared" si="1198"/>
        <v>2.7240621941593559E-3</v>
      </c>
      <c r="BH4115" s="178">
        <f t="shared" si="1199"/>
        <v>6.8988658316121096E-6</v>
      </c>
      <c r="BI4115" s="179">
        <f t="shared" si="1200"/>
        <v>6.8988658316121096E-6</v>
      </c>
      <c r="BJ4115" s="179" t="str">
        <f t="shared" si="1196"/>
        <v/>
      </c>
    </row>
    <row r="4116" spans="2:62" ht="20.100000000000001" customHeight="1" x14ac:dyDescent="0.25">
      <c r="B4116" s="147"/>
      <c r="C4116" s="147"/>
      <c r="D4116" s="147"/>
      <c r="E4116" s="147"/>
      <c r="F4116" s="147"/>
      <c r="G4116" s="147"/>
      <c r="H4116" s="147"/>
      <c r="I4116" s="147"/>
      <c r="J4116" s="147"/>
      <c r="BE4116" s="151">
        <v>3412</v>
      </c>
      <c r="BF4116" s="164">
        <f t="shared" si="1197"/>
        <v>21.83039999999864</v>
      </c>
      <c r="BG4116" s="177">
        <f t="shared" si="1198"/>
        <v>2.7171633283277438E-3</v>
      </c>
      <c r="BH4116" s="178">
        <f t="shared" si="1199"/>
        <v>6.8818667756684153E-6</v>
      </c>
      <c r="BI4116" s="179">
        <f t="shared" si="1200"/>
        <v>6.8818667756684153E-6</v>
      </c>
      <c r="BJ4116" s="179" t="str">
        <f t="shared" si="1196"/>
        <v/>
      </c>
    </row>
    <row r="4117" spans="2:62" ht="20.100000000000001" customHeight="1" x14ac:dyDescent="0.25">
      <c r="B4117" s="147"/>
      <c r="C4117" s="147"/>
      <c r="D4117" s="147"/>
      <c r="E4117" s="147"/>
      <c r="F4117" s="147"/>
      <c r="G4117" s="147"/>
      <c r="H4117" s="147"/>
      <c r="I4117" s="147"/>
      <c r="J4117" s="147"/>
      <c r="BE4117" s="151">
        <v>3413</v>
      </c>
      <c r="BF4117" s="164">
        <f t="shared" si="1197"/>
        <v>21.83679999999864</v>
      </c>
      <c r="BG4117" s="177">
        <f t="shared" si="1198"/>
        <v>2.7102814615520754E-3</v>
      </c>
      <c r="BH4117" s="178">
        <f t="shared" si="1199"/>
        <v>6.8649081313809472E-6</v>
      </c>
      <c r="BI4117" s="179">
        <f t="shared" si="1200"/>
        <v>6.8649081313809472E-6</v>
      </c>
      <c r="BJ4117" s="179" t="str">
        <f t="shared" si="1196"/>
        <v/>
      </c>
    </row>
    <row r="4118" spans="2:62" ht="20.100000000000001" customHeight="1" x14ac:dyDescent="0.25">
      <c r="B4118" s="147"/>
      <c r="C4118" s="147"/>
      <c r="D4118" s="147"/>
      <c r="E4118" s="147"/>
      <c r="F4118" s="147"/>
      <c r="G4118" s="147"/>
      <c r="H4118" s="147"/>
      <c r="I4118" s="147"/>
      <c r="J4118" s="147"/>
      <c r="BE4118" s="151">
        <v>3414</v>
      </c>
      <c r="BF4118" s="164">
        <f t="shared" si="1197"/>
        <v>21.843199999998639</v>
      </c>
      <c r="BG4118" s="177">
        <f t="shared" si="1198"/>
        <v>2.7034165534206944E-3</v>
      </c>
      <c r="BH4118" s="178">
        <f t="shared" si="1199"/>
        <v>6.8479898073020226E-6</v>
      </c>
      <c r="BI4118" s="179">
        <f t="shared" si="1200"/>
        <v>6.8479898073020226E-6</v>
      </c>
      <c r="BJ4118" s="179" t="str">
        <f t="shared" si="1196"/>
        <v/>
      </c>
    </row>
    <row r="4119" spans="2:62" ht="20.100000000000001" customHeight="1" x14ac:dyDescent="0.25">
      <c r="B4119" s="147"/>
      <c r="C4119" s="147"/>
      <c r="D4119" s="147"/>
      <c r="E4119" s="147"/>
      <c r="F4119" s="147"/>
      <c r="G4119" s="147"/>
      <c r="H4119" s="147"/>
      <c r="I4119" s="147"/>
      <c r="J4119" s="147"/>
      <c r="BE4119" s="151">
        <v>3415</v>
      </c>
      <c r="BF4119" s="164">
        <f t="shared" si="1197"/>
        <v>21.849599999998638</v>
      </c>
      <c r="BG4119" s="177">
        <f t="shared" si="1198"/>
        <v>2.6965685636133924E-3</v>
      </c>
      <c r="BH4119" s="178">
        <f t="shared" si="1199"/>
        <v>6.8311117121903908E-6</v>
      </c>
      <c r="BI4119" s="179">
        <f t="shared" si="1200"/>
        <v>6.8311117121903908E-6</v>
      </c>
      <c r="BJ4119" s="179" t="str">
        <f t="shared" si="1196"/>
        <v/>
      </c>
    </row>
    <row r="4120" spans="2:62" ht="20.100000000000001" customHeight="1" x14ac:dyDescent="0.25">
      <c r="B4120" s="147"/>
      <c r="C4120" s="147"/>
      <c r="D4120" s="147"/>
      <c r="E4120" s="147"/>
      <c r="F4120" s="147"/>
      <c r="G4120" s="147"/>
      <c r="H4120" s="147"/>
      <c r="I4120" s="147"/>
      <c r="J4120" s="147"/>
      <c r="BE4120" s="151">
        <v>3416</v>
      </c>
      <c r="BF4120" s="164">
        <f t="shared" si="1197"/>
        <v>21.855999999998637</v>
      </c>
      <c r="BG4120" s="177">
        <f t="shared" si="1198"/>
        <v>2.689737451901202E-3</v>
      </c>
      <c r="BH4120" s="178">
        <f t="shared" si="1199"/>
        <v>6.814273754973503E-6</v>
      </c>
      <c r="BI4120" s="179">
        <f t="shared" si="1200"/>
        <v>6.814273754973503E-6</v>
      </c>
      <c r="BJ4120" s="179" t="str">
        <f t="shared" si="1196"/>
        <v/>
      </c>
    </row>
    <row r="4121" spans="2:62" ht="20.100000000000001" customHeight="1" x14ac:dyDescent="0.25">
      <c r="B4121" s="147"/>
      <c r="C4121" s="147"/>
      <c r="D4121" s="147"/>
      <c r="E4121" s="147"/>
      <c r="F4121" s="147"/>
      <c r="G4121" s="147"/>
      <c r="H4121" s="147"/>
      <c r="I4121" s="147"/>
      <c r="J4121" s="147"/>
      <c r="BE4121" s="151">
        <v>3417</v>
      </c>
      <c r="BF4121" s="164">
        <f t="shared" si="1197"/>
        <v>21.862399999998637</v>
      </c>
      <c r="BG4121" s="177">
        <f t="shared" si="1198"/>
        <v>2.6829231781462285E-3</v>
      </c>
      <c r="BH4121" s="178">
        <f t="shared" si="1199"/>
        <v>6.7974758447796046E-6</v>
      </c>
      <c r="BI4121" s="179">
        <f t="shared" si="1200"/>
        <v>6.7974758447796046E-6</v>
      </c>
      <c r="BJ4121" s="179" t="str">
        <f t="shared" si="1196"/>
        <v/>
      </c>
    </row>
    <row r="4122" spans="2:62" ht="20.100000000000001" customHeight="1" x14ac:dyDescent="0.25">
      <c r="B4122" s="147"/>
      <c r="C4122" s="147"/>
      <c r="D4122" s="147"/>
      <c r="E4122" s="147"/>
      <c r="F4122" s="147"/>
      <c r="G4122" s="147"/>
      <c r="H4122" s="147"/>
      <c r="I4122" s="147"/>
      <c r="J4122" s="147"/>
      <c r="BE4122" s="151">
        <v>3418</v>
      </c>
      <c r="BF4122" s="164">
        <f t="shared" si="1197"/>
        <v>21.868799999998636</v>
      </c>
      <c r="BG4122" s="177">
        <f t="shared" si="1198"/>
        <v>2.6761257023014489E-3</v>
      </c>
      <c r="BH4122" s="178">
        <f t="shared" si="1199"/>
        <v>6.780717890935567E-6</v>
      </c>
      <c r="BI4122" s="179">
        <f t="shared" si="1200"/>
        <v>6.780717890935567E-6</v>
      </c>
      <c r="BJ4122" s="179" t="str">
        <f t="shared" si="1196"/>
        <v/>
      </c>
    </row>
    <row r="4123" spans="2:62" ht="20.100000000000001" customHeight="1" x14ac:dyDescent="0.25">
      <c r="B4123" s="147"/>
      <c r="C4123" s="147"/>
      <c r="D4123" s="147"/>
      <c r="E4123" s="147"/>
      <c r="F4123" s="147"/>
      <c r="G4123" s="147"/>
      <c r="H4123" s="147"/>
      <c r="I4123" s="147"/>
      <c r="J4123" s="147"/>
      <c r="BE4123" s="151">
        <v>3419</v>
      </c>
      <c r="BF4123" s="164">
        <f t="shared" si="1197"/>
        <v>21.875199999998635</v>
      </c>
      <c r="BG4123" s="177">
        <f t="shared" si="1198"/>
        <v>2.6693449844105133E-3</v>
      </c>
      <c r="BH4123" s="178">
        <f t="shared" si="1199"/>
        <v>6.7639998029530093E-6</v>
      </c>
      <c r="BI4123" s="179">
        <f t="shared" si="1200"/>
        <v>6.7639998029530093E-6</v>
      </c>
      <c r="BJ4123" s="179" t="str">
        <f t="shared" si="1196"/>
        <v/>
      </c>
    </row>
    <row r="4124" spans="2:62" ht="20.100000000000001" customHeight="1" x14ac:dyDescent="0.25">
      <c r="B4124" s="147"/>
      <c r="C4124" s="147"/>
      <c r="D4124" s="147"/>
      <c r="E4124" s="147"/>
      <c r="F4124" s="147"/>
      <c r="G4124" s="147"/>
      <c r="H4124" s="147"/>
      <c r="I4124" s="147"/>
      <c r="J4124" s="147"/>
      <c r="BE4124" s="151">
        <v>3420</v>
      </c>
      <c r="BF4124" s="164">
        <f t="shared" si="1197"/>
        <v>21.881599999998635</v>
      </c>
      <c r="BG4124" s="177">
        <f t="shared" si="1198"/>
        <v>2.6625809846075603E-3</v>
      </c>
      <c r="BH4124" s="178">
        <f t="shared" si="1199"/>
        <v>6.7473214905322022E-6</v>
      </c>
      <c r="BI4124" s="179">
        <f t="shared" si="1200"/>
        <v>6.7473214905322022E-6</v>
      </c>
      <c r="BJ4124" s="179" t="str">
        <f t="shared" si="1196"/>
        <v/>
      </c>
    </row>
    <row r="4125" spans="2:62" ht="20.100000000000001" customHeight="1" x14ac:dyDescent="0.25">
      <c r="B4125" s="147"/>
      <c r="C4125" s="147"/>
      <c r="D4125" s="147"/>
      <c r="E4125" s="147"/>
      <c r="F4125" s="147"/>
      <c r="G4125" s="147"/>
      <c r="H4125" s="147"/>
      <c r="I4125" s="147"/>
      <c r="J4125" s="147"/>
      <c r="BE4125" s="151">
        <v>3421</v>
      </c>
      <c r="BF4125" s="164">
        <f t="shared" si="1197"/>
        <v>21.887999999998634</v>
      </c>
      <c r="BG4125" s="177">
        <f t="shared" si="1198"/>
        <v>2.6558336631170281E-3</v>
      </c>
      <c r="BH4125" s="178">
        <f t="shared" si="1199"/>
        <v>6.7306828635677052E-6</v>
      </c>
      <c r="BI4125" s="179">
        <f t="shared" si="1200"/>
        <v>6.7306828635677052E-6</v>
      </c>
      <c r="BJ4125" s="179" t="str">
        <f t="shared" si="1196"/>
        <v/>
      </c>
    </row>
    <row r="4126" spans="2:62" ht="20.100000000000001" customHeight="1" x14ac:dyDescent="0.25">
      <c r="B4126" s="147"/>
      <c r="C4126" s="147"/>
      <c r="D4126" s="147"/>
      <c r="E4126" s="147"/>
      <c r="F4126" s="147"/>
      <c r="G4126" s="147"/>
      <c r="H4126" s="147"/>
      <c r="I4126" s="147"/>
      <c r="J4126" s="147"/>
      <c r="BE4126" s="151">
        <v>3422</v>
      </c>
      <c r="BF4126" s="164">
        <f t="shared" si="1197"/>
        <v>21.894399999998633</v>
      </c>
      <c r="BG4126" s="177">
        <f t="shared" si="1198"/>
        <v>2.6491029802534604E-3</v>
      </c>
      <c r="BH4126" s="178">
        <f t="shared" si="1199"/>
        <v>6.7140838321344889E-6</v>
      </c>
      <c r="BI4126" s="179">
        <f t="shared" si="1200"/>
        <v>6.7140838321344889E-6</v>
      </c>
      <c r="BJ4126" s="179" t="str">
        <f t="shared" si="1196"/>
        <v/>
      </c>
    </row>
    <row r="4127" spans="2:62" ht="20.100000000000001" customHeight="1" x14ac:dyDescent="0.25">
      <c r="B4127" s="147"/>
      <c r="C4127" s="147"/>
      <c r="D4127" s="147"/>
      <c r="E4127" s="147"/>
      <c r="F4127" s="147"/>
      <c r="G4127" s="147"/>
      <c r="H4127" s="147"/>
      <c r="I4127" s="147"/>
      <c r="J4127" s="147"/>
      <c r="BE4127" s="151">
        <v>3423</v>
      </c>
      <c r="BF4127" s="164">
        <f t="shared" si="1197"/>
        <v>21.900799999998632</v>
      </c>
      <c r="BG4127" s="177">
        <f t="shared" si="1198"/>
        <v>2.6423888964213259E-3</v>
      </c>
      <c r="BH4127" s="178">
        <f t="shared" si="1199"/>
        <v>6.6975243065239311E-6</v>
      </c>
      <c r="BI4127" s="179">
        <f t="shared" si="1200"/>
        <v>6.6975243065239311E-6</v>
      </c>
      <c r="BJ4127" s="179" t="str">
        <f t="shared" si="1196"/>
        <v/>
      </c>
    </row>
    <row r="4128" spans="2:62" ht="20.100000000000001" customHeight="1" x14ac:dyDescent="0.25">
      <c r="B4128" s="147"/>
      <c r="C4128" s="147"/>
      <c r="D4128" s="147"/>
      <c r="E4128" s="147"/>
      <c r="F4128" s="147"/>
      <c r="G4128" s="147"/>
      <c r="H4128" s="147"/>
      <c r="I4128" s="147"/>
      <c r="J4128" s="147"/>
      <c r="BE4128" s="151">
        <v>3424</v>
      </c>
      <c r="BF4128" s="164">
        <f t="shared" si="1197"/>
        <v>21.907199999998632</v>
      </c>
      <c r="BG4128" s="177">
        <f t="shared" si="1198"/>
        <v>2.635691372114802E-3</v>
      </c>
      <c r="BH4128" s="178">
        <f t="shared" si="1199"/>
        <v>6.6810041971718248E-6</v>
      </c>
      <c r="BI4128" s="179">
        <f t="shared" si="1200"/>
        <v>6.6810041971718248E-6</v>
      </c>
      <c r="BJ4128" s="179" t="str">
        <f t="shared" si="1196"/>
        <v/>
      </c>
    </row>
    <row r="4129" spans="2:62" ht="20.100000000000001" customHeight="1" x14ac:dyDescent="0.25">
      <c r="B4129" s="147"/>
      <c r="C4129" s="147"/>
      <c r="D4129" s="147"/>
      <c r="E4129" s="147"/>
      <c r="F4129" s="147"/>
      <c r="G4129" s="147"/>
      <c r="H4129" s="147"/>
      <c r="I4129" s="147"/>
      <c r="J4129" s="147"/>
      <c r="BE4129" s="151">
        <v>3425</v>
      </c>
      <c r="BF4129" s="164">
        <f t="shared" si="1197"/>
        <v>21.913599999998631</v>
      </c>
      <c r="BG4129" s="177">
        <f t="shared" si="1198"/>
        <v>2.6290103679176302E-3</v>
      </c>
      <c r="BH4129" s="178">
        <f t="shared" si="1199"/>
        <v>6.6645234147494521E-6</v>
      </c>
      <c r="BI4129" s="179">
        <f t="shared" si="1200"/>
        <v>6.6645234147494521E-6</v>
      </c>
      <c r="BJ4129" s="179" t="str">
        <f t="shared" si="1196"/>
        <v/>
      </c>
    </row>
    <row r="4130" spans="2:62" ht="20.100000000000001" customHeight="1" x14ac:dyDescent="0.25">
      <c r="B4130" s="147"/>
      <c r="C4130" s="147"/>
      <c r="D4130" s="147"/>
      <c r="E4130" s="147"/>
      <c r="F4130" s="147"/>
      <c r="G4130" s="147"/>
      <c r="H4130" s="147"/>
      <c r="I4130" s="147"/>
      <c r="J4130" s="147"/>
      <c r="BE4130" s="151">
        <v>3426</v>
      </c>
      <c r="BF4130" s="164">
        <f t="shared" si="1197"/>
        <v>21.91999999999863</v>
      </c>
      <c r="BG4130" s="177">
        <f t="shared" si="1198"/>
        <v>2.6223458445028807E-3</v>
      </c>
      <c r="BH4130" s="178">
        <f t="shared" si="1199"/>
        <v>6.6480818700790159E-6</v>
      </c>
      <c r="BI4130" s="179">
        <f t="shared" si="1200"/>
        <v>6.6480818700790159E-6</v>
      </c>
      <c r="BJ4130" s="179" t="str">
        <f t="shared" si="1196"/>
        <v/>
      </c>
    </row>
    <row r="4131" spans="2:62" ht="20.100000000000001" customHeight="1" x14ac:dyDescent="0.25">
      <c r="B4131" s="147"/>
      <c r="C4131" s="147"/>
      <c r="D4131" s="147"/>
      <c r="E4131" s="147"/>
      <c r="F4131" s="147"/>
      <c r="G4131" s="147"/>
      <c r="H4131" s="147"/>
      <c r="I4131" s="147"/>
      <c r="J4131" s="147"/>
      <c r="BE4131" s="151">
        <v>3427</v>
      </c>
      <c r="BF4131" s="164">
        <f t="shared" si="1197"/>
        <v>21.92639999999863</v>
      </c>
      <c r="BG4131" s="177">
        <f t="shared" si="1198"/>
        <v>2.6156977626328017E-3</v>
      </c>
      <c r="BH4131" s="178">
        <f t="shared" si="1199"/>
        <v>6.6316794741939217E-6</v>
      </c>
      <c r="BI4131" s="179">
        <f t="shared" si="1200"/>
        <v>6.6316794741939217E-6</v>
      </c>
      <c r="BJ4131" s="179" t="str">
        <f t="shared" si="1196"/>
        <v/>
      </c>
    </row>
    <row r="4132" spans="2:62" ht="20.100000000000001" customHeight="1" x14ac:dyDescent="0.25">
      <c r="B4132" s="147"/>
      <c r="C4132" s="147"/>
      <c r="D4132" s="147"/>
      <c r="E4132" s="147"/>
      <c r="F4132" s="147"/>
      <c r="G4132" s="147"/>
      <c r="H4132" s="147"/>
      <c r="I4132" s="147"/>
      <c r="J4132" s="147"/>
      <c r="BE4132" s="151">
        <v>3428</v>
      </c>
      <c r="BF4132" s="164">
        <f t="shared" si="1197"/>
        <v>21.932799999998629</v>
      </c>
      <c r="BG4132" s="177">
        <f t="shared" si="1198"/>
        <v>2.6090660831586078E-3</v>
      </c>
      <c r="BH4132" s="178">
        <f t="shared" si="1199"/>
        <v>6.6153161383131903E-6</v>
      </c>
      <c r="BI4132" s="179">
        <f t="shared" si="1200"/>
        <v>6.6153161383131903E-6</v>
      </c>
      <c r="BJ4132" s="179" t="str">
        <f t="shared" si="1196"/>
        <v/>
      </c>
    </row>
    <row r="4133" spans="2:62" ht="20.100000000000001" customHeight="1" x14ac:dyDescent="0.25">
      <c r="B4133" s="147"/>
      <c r="C4133" s="147"/>
      <c r="D4133" s="147"/>
      <c r="E4133" s="147"/>
      <c r="F4133" s="147"/>
      <c r="G4133" s="147"/>
      <c r="H4133" s="147"/>
      <c r="I4133" s="147"/>
      <c r="J4133" s="147"/>
      <c r="BE4133" s="151">
        <v>3429</v>
      </c>
      <c r="BF4133" s="164">
        <f t="shared" si="1197"/>
        <v>21.939199999998628</v>
      </c>
      <c r="BG4133" s="177">
        <f t="shared" si="1198"/>
        <v>2.6024507670202946E-3</v>
      </c>
      <c r="BH4133" s="178">
        <f t="shared" si="1199"/>
        <v>6.5989917738310498E-6</v>
      </c>
      <c r="BI4133" s="179">
        <f t="shared" si="1200"/>
        <v>6.5989917738310498E-6</v>
      </c>
      <c r="BJ4133" s="179" t="str">
        <f t="shared" si="1196"/>
        <v/>
      </c>
    </row>
    <row r="4134" spans="2:62" ht="20.100000000000001" customHeight="1" x14ac:dyDescent="0.25">
      <c r="B4134" s="147"/>
      <c r="C4134" s="147"/>
      <c r="D4134" s="147"/>
      <c r="E4134" s="147"/>
      <c r="F4134" s="147"/>
      <c r="G4134" s="147"/>
      <c r="H4134" s="147"/>
      <c r="I4134" s="147"/>
      <c r="J4134" s="147"/>
      <c r="BE4134" s="151">
        <v>3430</v>
      </c>
      <c r="BF4134" s="164">
        <f t="shared" si="1197"/>
        <v>21.945599999998628</v>
      </c>
      <c r="BG4134" s="177">
        <f t="shared" si="1198"/>
        <v>2.5958517752464635E-3</v>
      </c>
      <c r="BH4134" s="178">
        <f t="shared" si="1199"/>
        <v>6.5827062923273436E-6</v>
      </c>
      <c r="BI4134" s="179">
        <f t="shared" si="1200"/>
        <v>6.5827062923273436E-6</v>
      </c>
      <c r="BJ4134" s="179" t="str">
        <f t="shared" si="1196"/>
        <v/>
      </c>
    </row>
    <row r="4135" spans="2:62" ht="20.100000000000001" customHeight="1" x14ac:dyDescent="0.25">
      <c r="B4135" s="147"/>
      <c r="C4135" s="147"/>
      <c r="D4135" s="147"/>
      <c r="E4135" s="147"/>
      <c r="F4135" s="147"/>
      <c r="G4135" s="147"/>
      <c r="H4135" s="147"/>
      <c r="I4135" s="147"/>
      <c r="J4135" s="147"/>
      <c r="BE4135" s="151">
        <v>3431</v>
      </c>
      <c r="BF4135" s="164">
        <f t="shared" si="1197"/>
        <v>21.951999999998627</v>
      </c>
      <c r="BG4135" s="177">
        <f t="shared" si="1198"/>
        <v>2.5892690689541362E-3</v>
      </c>
      <c r="BH4135" s="178">
        <f t="shared" si="1199"/>
        <v>6.5664596055961533E-6</v>
      </c>
      <c r="BI4135" s="179">
        <f t="shared" si="1200"/>
        <v>6.5664596055961533E-6</v>
      </c>
      <c r="BJ4135" s="179" t="str">
        <f t="shared" si="1196"/>
        <v/>
      </c>
    </row>
    <row r="4136" spans="2:62" ht="20.100000000000001" customHeight="1" x14ac:dyDescent="0.25">
      <c r="B4136" s="147"/>
      <c r="C4136" s="147"/>
      <c r="D4136" s="147"/>
      <c r="E4136" s="147"/>
      <c r="F4136" s="147"/>
      <c r="G4136" s="147"/>
      <c r="H4136" s="147"/>
      <c r="I4136" s="147"/>
      <c r="J4136" s="147"/>
      <c r="BE4136" s="151">
        <v>3432</v>
      </c>
      <c r="BF4136" s="164">
        <f t="shared" si="1197"/>
        <v>21.958399999998626</v>
      </c>
      <c r="BG4136" s="177">
        <f t="shared" si="1198"/>
        <v>2.58270260934854E-3</v>
      </c>
      <c r="BH4136" s="178">
        <f t="shared" si="1199"/>
        <v>6.5502516255889869E-6</v>
      </c>
      <c r="BI4136" s="179">
        <f t="shared" si="1200"/>
        <v>6.5502516255889869E-6</v>
      </c>
      <c r="BJ4136" s="179" t="str">
        <f t="shared" si="1196"/>
        <v/>
      </c>
    </row>
    <row r="4137" spans="2:62" ht="20.100000000000001" customHeight="1" x14ac:dyDescent="0.25">
      <c r="B4137" s="147"/>
      <c r="C4137" s="147"/>
      <c r="D4137" s="147"/>
      <c r="E4137" s="147"/>
      <c r="F4137" s="147"/>
      <c r="G4137" s="147"/>
      <c r="H4137" s="147"/>
      <c r="I4137" s="147"/>
      <c r="J4137" s="147"/>
      <c r="BE4137" s="151">
        <v>3433</v>
      </c>
      <c r="BF4137" s="164">
        <f t="shared" si="1197"/>
        <v>21.964799999998625</v>
      </c>
      <c r="BG4137" s="177">
        <f t="shared" si="1198"/>
        <v>2.576152357722951E-3</v>
      </c>
      <c r="BH4137" s="178">
        <f t="shared" si="1199"/>
        <v>6.534082264443835E-6</v>
      </c>
      <c r="BI4137" s="179">
        <f t="shared" si="1200"/>
        <v>6.534082264443835E-6</v>
      </c>
      <c r="BJ4137" s="179" t="str">
        <f t="shared" si="1196"/>
        <v/>
      </c>
    </row>
    <row r="4138" spans="2:62" ht="20.100000000000001" customHeight="1" x14ac:dyDescent="0.25">
      <c r="B4138" s="147"/>
      <c r="C4138" s="147"/>
      <c r="D4138" s="147"/>
      <c r="E4138" s="147"/>
      <c r="F4138" s="147"/>
      <c r="G4138" s="147"/>
      <c r="H4138" s="147"/>
      <c r="I4138" s="147"/>
      <c r="J4138" s="147"/>
      <c r="BE4138" s="151">
        <v>3434</v>
      </c>
      <c r="BF4138" s="164">
        <f t="shared" si="1197"/>
        <v>21.971199999998625</v>
      </c>
      <c r="BG4138" s="177">
        <f t="shared" si="1198"/>
        <v>2.5696182754585072E-3</v>
      </c>
      <c r="BH4138" s="178">
        <f t="shared" si="1199"/>
        <v>6.5179514345111919E-6</v>
      </c>
      <c r="BI4138" s="179">
        <f t="shared" si="1200"/>
        <v>6.5179514345111919E-6</v>
      </c>
      <c r="BJ4138" s="179" t="str">
        <f t="shared" si="1196"/>
        <v/>
      </c>
    </row>
    <row r="4139" spans="2:62" ht="20.100000000000001" customHeight="1" x14ac:dyDescent="0.25">
      <c r="B4139" s="147"/>
      <c r="C4139" s="147"/>
      <c r="D4139" s="147"/>
      <c r="E4139" s="147"/>
      <c r="F4139" s="147"/>
      <c r="G4139" s="147"/>
      <c r="H4139" s="147"/>
      <c r="I4139" s="147"/>
      <c r="J4139" s="147"/>
      <c r="BE4139" s="151">
        <v>3435</v>
      </c>
      <c r="BF4139" s="164">
        <f t="shared" si="1197"/>
        <v>21.977599999998624</v>
      </c>
      <c r="BG4139" s="177">
        <f t="shared" si="1198"/>
        <v>2.563100324023996E-3</v>
      </c>
      <c r="BH4139" s="178">
        <f t="shared" si="1199"/>
        <v>6.5018590482946413E-6</v>
      </c>
      <c r="BI4139" s="179">
        <f t="shared" si="1200"/>
        <v>6.5018590482946413E-6</v>
      </c>
      <c r="BJ4139" s="179" t="str">
        <f t="shared" si="1196"/>
        <v/>
      </c>
    </row>
    <row r="4140" spans="2:62" ht="20.100000000000001" customHeight="1" x14ac:dyDescent="0.25">
      <c r="B4140" s="147"/>
      <c r="C4140" s="147"/>
      <c r="D4140" s="147"/>
      <c r="E4140" s="147"/>
      <c r="F4140" s="147"/>
      <c r="G4140" s="147"/>
      <c r="H4140" s="147"/>
      <c r="I4140" s="147"/>
      <c r="J4140" s="147"/>
      <c r="BE4140" s="151">
        <v>3436</v>
      </c>
      <c r="BF4140" s="164">
        <f t="shared" si="1197"/>
        <v>21.983999999998623</v>
      </c>
      <c r="BG4140" s="177">
        <f t="shared" si="1198"/>
        <v>2.5565984649757014E-3</v>
      </c>
      <c r="BH4140" s="178">
        <f t="shared" si="1199"/>
        <v>6.4858050184989947E-6</v>
      </c>
      <c r="BI4140" s="179">
        <f t="shared" si="1200"/>
        <v>6.4858050184989947E-6</v>
      </c>
      <c r="BJ4140" s="179" t="str">
        <f t="shared" si="1196"/>
        <v/>
      </c>
    </row>
    <row r="4141" spans="2:62" ht="20.100000000000001" customHeight="1" x14ac:dyDescent="0.25">
      <c r="B4141" s="147"/>
      <c r="C4141" s="147"/>
      <c r="D4141" s="147"/>
      <c r="E4141" s="147"/>
      <c r="F4141" s="147"/>
      <c r="G4141" s="147"/>
      <c r="H4141" s="147"/>
      <c r="I4141" s="147"/>
      <c r="J4141" s="147"/>
      <c r="BE4141" s="151">
        <v>3437</v>
      </c>
      <c r="BF4141" s="164">
        <f t="shared" si="1197"/>
        <v>21.990399999998623</v>
      </c>
      <c r="BG4141" s="177">
        <f t="shared" si="1198"/>
        <v>2.5501126599572024E-3</v>
      </c>
      <c r="BH4141" s="178">
        <f t="shared" si="1199"/>
        <v>6.4697892580159802E-6</v>
      </c>
      <c r="BI4141" s="179">
        <f t="shared" si="1200"/>
        <v>6.4697892580159802E-6</v>
      </c>
      <c r="BJ4141" s="179" t="str">
        <f t="shared" si="1196"/>
        <v/>
      </c>
    </row>
    <row r="4142" spans="2:62" ht="20.100000000000001" customHeight="1" x14ac:dyDescent="0.25">
      <c r="B4142" s="147"/>
      <c r="C4142" s="147"/>
      <c r="D4142" s="147"/>
      <c r="E4142" s="147"/>
      <c r="F4142" s="147"/>
      <c r="G4142" s="147"/>
      <c r="H4142" s="147"/>
      <c r="I4142" s="147"/>
      <c r="J4142" s="147"/>
      <c r="BE4142" s="151">
        <v>3438</v>
      </c>
      <c r="BF4142" s="164">
        <f t="shared" si="1197"/>
        <v>21.996799999998622</v>
      </c>
      <c r="BG4142" s="177">
        <f t="shared" si="1198"/>
        <v>2.5436428706991864E-3</v>
      </c>
      <c r="BH4142" s="178">
        <f t="shared" si="1199"/>
        <v>6.4538116799181706E-6</v>
      </c>
      <c r="BI4142" s="179">
        <f t="shared" si="1200"/>
        <v>6.4538116799181706E-6</v>
      </c>
      <c r="BJ4142" s="179" t="str">
        <f t="shared" si="1196"/>
        <v/>
      </c>
    </row>
    <row r="4143" spans="2:62" ht="20.100000000000001" customHeight="1" x14ac:dyDescent="0.25">
      <c r="B4143" s="147"/>
      <c r="C4143" s="147"/>
      <c r="D4143" s="147"/>
      <c r="E4143" s="147"/>
      <c r="F4143" s="147"/>
      <c r="G4143" s="147"/>
      <c r="H4143" s="147"/>
      <c r="I4143" s="147"/>
      <c r="J4143" s="147"/>
      <c r="BE4143" s="151">
        <v>3439</v>
      </c>
      <c r="BF4143" s="164">
        <f t="shared" si="1197"/>
        <v>22.003199999998621</v>
      </c>
      <c r="BG4143" s="177">
        <f t="shared" si="1198"/>
        <v>2.5371890590192682E-3</v>
      </c>
      <c r="BH4143" s="178">
        <f t="shared" si="1199"/>
        <v>6.4378721974550808E-6</v>
      </c>
      <c r="BI4143" s="179">
        <f t="shared" si="1200"/>
        <v>6.4378721974550808E-6</v>
      </c>
      <c r="BJ4143" s="179" t="str">
        <f t="shared" si="1196"/>
        <v/>
      </c>
    </row>
    <row r="4144" spans="2:62" ht="20.100000000000001" customHeight="1" x14ac:dyDescent="0.25">
      <c r="B4144" s="147"/>
      <c r="C4144" s="147"/>
      <c r="D4144" s="147"/>
      <c r="E4144" s="147"/>
      <c r="F4144" s="147"/>
      <c r="G4144" s="147"/>
      <c r="H4144" s="147"/>
      <c r="I4144" s="147"/>
      <c r="J4144" s="147"/>
      <c r="BE4144" s="151">
        <v>3440</v>
      </c>
      <c r="BF4144" s="164">
        <f t="shared" si="1197"/>
        <v>22.00959999999862</v>
      </c>
      <c r="BG4144" s="177">
        <f t="shared" si="1198"/>
        <v>2.5307511868218131E-3</v>
      </c>
      <c r="BH4144" s="178">
        <f t="shared" si="1199"/>
        <v>6.421970724067045E-6</v>
      </c>
      <c r="BI4144" s="179">
        <f t="shared" si="1200"/>
        <v>6.421970724067045E-6</v>
      </c>
      <c r="BJ4144" s="179" t="str">
        <f t="shared" si="1196"/>
        <v/>
      </c>
    </row>
    <row r="4145" spans="2:62" ht="20.100000000000001" customHeight="1" x14ac:dyDescent="0.25">
      <c r="B4145" s="147"/>
      <c r="C4145" s="147"/>
      <c r="D4145" s="147"/>
      <c r="E4145" s="147"/>
      <c r="F4145" s="147"/>
      <c r="G4145" s="147"/>
      <c r="H4145" s="147"/>
      <c r="I4145" s="147"/>
      <c r="J4145" s="147"/>
      <c r="BE4145" s="151">
        <v>3441</v>
      </c>
      <c r="BF4145" s="164">
        <f t="shared" si="1197"/>
        <v>22.01599999999862</v>
      </c>
      <c r="BG4145" s="177">
        <f t="shared" si="1198"/>
        <v>2.5243292160977461E-3</v>
      </c>
      <c r="BH4145" s="178">
        <f t="shared" si="1199"/>
        <v>6.4061071733769771E-6</v>
      </c>
      <c r="BI4145" s="179">
        <f t="shared" si="1200"/>
        <v>6.4061071733769771E-6</v>
      </c>
      <c r="BJ4145" s="179" t="str">
        <f t="shared" si="1196"/>
        <v/>
      </c>
    </row>
    <row r="4146" spans="2:62" ht="20.100000000000001" customHeight="1" x14ac:dyDescent="0.25">
      <c r="B4146" s="147"/>
      <c r="C4146" s="147"/>
      <c r="D4146" s="147"/>
      <c r="E4146" s="147"/>
      <c r="F4146" s="147"/>
      <c r="G4146" s="147"/>
      <c r="H4146" s="147"/>
      <c r="I4146" s="147"/>
      <c r="J4146" s="147"/>
      <c r="BE4146" s="151">
        <v>3442</v>
      </c>
      <c r="BF4146" s="164">
        <f t="shared" si="1197"/>
        <v>22.022399999998619</v>
      </c>
      <c r="BG4146" s="177">
        <f t="shared" si="1198"/>
        <v>2.5179231089243691E-3</v>
      </c>
      <c r="BH4146" s="178">
        <f t="shared" si="1199"/>
        <v>6.3902814591921056E-6</v>
      </c>
      <c r="BI4146" s="179">
        <f t="shared" si="1200"/>
        <v>6.3902814591921056E-6</v>
      </c>
      <c r="BJ4146" s="179" t="str">
        <f t="shared" si="1196"/>
        <v/>
      </c>
    </row>
    <row r="4147" spans="2:62" ht="20.100000000000001" customHeight="1" x14ac:dyDescent="0.25">
      <c r="B4147" s="147"/>
      <c r="C4147" s="147"/>
      <c r="D4147" s="147"/>
      <c r="E4147" s="147"/>
      <c r="F4147" s="147"/>
      <c r="G4147" s="147"/>
      <c r="H4147" s="147"/>
      <c r="I4147" s="147"/>
      <c r="J4147" s="147"/>
      <c r="BE4147" s="151">
        <v>3443</v>
      </c>
      <c r="BF4147" s="164">
        <f t="shared" si="1197"/>
        <v>22.028799999998618</v>
      </c>
      <c r="BG4147" s="177">
        <f t="shared" si="1198"/>
        <v>2.511532827465177E-3</v>
      </c>
      <c r="BH4147" s="178">
        <f t="shared" si="1199"/>
        <v>6.3744934954931311E-6</v>
      </c>
      <c r="BI4147" s="179">
        <f t="shared" si="1200"/>
        <v>6.3744934954931311E-6</v>
      </c>
      <c r="BJ4147" s="179" t="str">
        <f t="shared" si="1196"/>
        <v/>
      </c>
    </row>
    <row r="4148" spans="2:62" ht="20.100000000000001" customHeight="1" x14ac:dyDescent="0.25">
      <c r="B4148" s="147"/>
      <c r="C4148" s="147"/>
      <c r="D4148" s="147"/>
      <c r="E4148" s="147"/>
      <c r="F4148" s="147"/>
      <c r="G4148" s="147"/>
      <c r="H4148" s="147"/>
      <c r="I4148" s="147"/>
      <c r="J4148" s="147"/>
      <c r="BE4148" s="151">
        <v>3444</v>
      </c>
      <c r="BF4148" s="164">
        <f t="shared" si="1197"/>
        <v>22.035199999998618</v>
      </c>
      <c r="BG4148" s="177">
        <f t="shared" si="1198"/>
        <v>2.5051583339696839E-3</v>
      </c>
      <c r="BH4148" s="178">
        <f t="shared" si="1199"/>
        <v>6.3587431964576453E-6</v>
      </c>
      <c r="BI4148" s="179">
        <f t="shared" si="1200"/>
        <v>6.3587431964576453E-6</v>
      </c>
      <c r="BJ4148" s="179" t="str">
        <f t="shared" si="1196"/>
        <v/>
      </c>
    </row>
    <row r="4149" spans="2:62" ht="20.100000000000001" customHeight="1" x14ac:dyDescent="0.25">
      <c r="B4149" s="147"/>
      <c r="C4149" s="147"/>
      <c r="D4149" s="147"/>
      <c r="E4149" s="147"/>
      <c r="F4149" s="147"/>
      <c r="G4149" s="147"/>
      <c r="H4149" s="147"/>
      <c r="I4149" s="147"/>
      <c r="J4149" s="147"/>
      <c r="BE4149" s="151">
        <v>3445</v>
      </c>
      <c r="BF4149" s="164">
        <f t="shared" si="1197"/>
        <v>22.041599999998617</v>
      </c>
      <c r="BG4149" s="177">
        <f t="shared" si="1198"/>
        <v>2.4987995907732262E-3</v>
      </c>
      <c r="BH4149" s="178">
        <f t="shared" si="1199"/>
        <v>6.3430304764271715E-6</v>
      </c>
      <c r="BI4149" s="179">
        <f t="shared" si="1200"/>
        <v>6.3430304764271715E-6</v>
      </c>
      <c r="BJ4149" s="179" t="str">
        <f t="shared" si="1196"/>
        <v/>
      </c>
    </row>
    <row r="4150" spans="2:62" ht="20.100000000000001" customHeight="1" x14ac:dyDescent="0.25">
      <c r="B4150" s="147"/>
      <c r="C4150" s="147"/>
      <c r="D4150" s="147"/>
      <c r="E4150" s="147"/>
      <c r="F4150" s="147"/>
      <c r="G4150" s="147"/>
      <c r="H4150" s="147"/>
      <c r="I4150" s="147"/>
      <c r="J4150" s="147"/>
      <c r="BE4150" s="151">
        <v>3446</v>
      </c>
      <c r="BF4150" s="164">
        <f t="shared" si="1197"/>
        <v>22.047999999998616</v>
      </c>
      <c r="BG4150" s="177">
        <f t="shared" si="1198"/>
        <v>2.4924565602967991E-3</v>
      </c>
      <c r="BH4150" s="178">
        <f t="shared" si="1199"/>
        <v>6.3273552499379555E-6</v>
      </c>
      <c r="BI4150" s="179">
        <f t="shared" si="1200"/>
        <v>6.3273552499379555E-6</v>
      </c>
      <c r="BJ4150" s="179" t="str">
        <f t="shared" si="1196"/>
        <v/>
      </c>
    </row>
    <row r="4151" spans="2:62" ht="20.100000000000001" customHeight="1" x14ac:dyDescent="0.25">
      <c r="B4151" s="147"/>
      <c r="C4151" s="147"/>
      <c r="D4151" s="147"/>
      <c r="E4151" s="147"/>
      <c r="F4151" s="147"/>
      <c r="G4151" s="147"/>
      <c r="H4151" s="147"/>
      <c r="I4151" s="147"/>
      <c r="J4151" s="147"/>
      <c r="BE4151" s="151">
        <v>3447</v>
      </c>
      <c r="BF4151" s="164">
        <f t="shared" si="1197"/>
        <v>22.054399999998616</v>
      </c>
      <c r="BG4151" s="177">
        <f t="shared" si="1198"/>
        <v>2.4861292050468611E-3</v>
      </c>
      <c r="BH4151" s="178">
        <f t="shared" si="1199"/>
        <v>6.3117174317122923E-6</v>
      </c>
      <c r="BI4151" s="179">
        <f t="shared" si="1200"/>
        <v>6.3117174317122923E-6</v>
      </c>
      <c r="BJ4151" s="179" t="str">
        <f t="shared" si="1196"/>
        <v/>
      </c>
    </row>
    <row r="4152" spans="2:62" ht="20.100000000000001" customHeight="1" x14ac:dyDescent="0.25">
      <c r="B4152" s="147"/>
      <c r="C4152" s="147"/>
      <c r="D4152" s="147"/>
      <c r="E4152" s="147"/>
      <c r="F4152" s="147"/>
      <c r="G4152" s="147"/>
      <c r="H4152" s="147"/>
      <c r="I4152" s="147"/>
      <c r="J4152" s="147"/>
      <c r="BE4152" s="151">
        <v>3448</v>
      </c>
      <c r="BF4152" s="164">
        <f t="shared" si="1197"/>
        <v>22.060799999998615</v>
      </c>
      <c r="BG4152" s="177">
        <f t="shared" si="1198"/>
        <v>2.4798174876151488E-3</v>
      </c>
      <c r="BH4152" s="178">
        <f t="shared" si="1199"/>
        <v>6.2961169366294693E-6</v>
      </c>
      <c r="BI4152" s="179">
        <f t="shared" si="1200"/>
        <v>6.2961169366294693E-6</v>
      </c>
      <c r="BJ4152" s="179" t="str">
        <f t="shared" si="1196"/>
        <v/>
      </c>
    </row>
    <row r="4153" spans="2:62" ht="20.100000000000001" customHeight="1" x14ac:dyDescent="0.25">
      <c r="B4153" s="147"/>
      <c r="C4153" s="147"/>
      <c r="D4153" s="147"/>
      <c r="E4153" s="147"/>
      <c r="F4153" s="147"/>
      <c r="G4153" s="147"/>
      <c r="H4153" s="147"/>
      <c r="I4153" s="147"/>
      <c r="J4153" s="147"/>
      <c r="BE4153" s="151">
        <v>3449</v>
      </c>
      <c r="BF4153" s="164">
        <f t="shared" si="1197"/>
        <v>22.067199999998614</v>
      </c>
      <c r="BG4153" s="177">
        <f t="shared" si="1198"/>
        <v>2.4735213706785194E-3</v>
      </c>
      <c r="BH4153" s="178">
        <f t="shared" si="1199"/>
        <v>6.2805536797739051E-6</v>
      </c>
      <c r="BI4153" s="179">
        <f t="shared" si="1200"/>
        <v>6.2805536797739051E-6</v>
      </c>
      <c r="BJ4153" s="179" t="str">
        <f t="shared" si="1196"/>
        <v/>
      </c>
    </row>
    <row r="4154" spans="2:62" ht="20.100000000000001" customHeight="1" x14ac:dyDescent="0.25">
      <c r="B4154" s="147"/>
      <c r="C4154" s="147"/>
      <c r="D4154" s="147"/>
      <c r="E4154" s="147"/>
      <c r="F4154" s="147"/>
      <c r="G4154" s="147"/>
      <c r="H4154" s="147"/>
      <c r="I4154" s="147"/>
      <c r="J4154" s="147"/>
      <c r="BE4154" s="151">
        <v>3450</v>
      </c>
      <c r="BF4154" s="164">
        <f t="shared" si="1197"/>
        <v>22.073599999998613</v>
      </c>
      <c r="BG4154" s="177">
        <f t="shared" si="1198"/>
        <v>2.4672408169987455E-3</v>
      </c>
      <c r="BH4154" s="178">
        <f t="shared" si="1199"/>
        <v>6.2650275764047914E-6</v>
      </c>
      <c r="BI4154" s="179">
        <f t="shared" si="1200"/>
        <v>6.2650275764047914E-6</v>
      </c>
      <c r="BJ4154" s="179" t="str">
        <f t="shared" si="1196"/>
        <v/>
      </c>
    </row>
    <row r="4155" spans="2:62" ht="20.100000000000001" customHeight="1" x14ac:dyDescent="0.25">
      <c r="B4155" s="147"/>
      <c r="C4155" s="147"/>
      <c r="D4155" s="147"/>
      <c r="E4155" s="147"/>
      <c r="F4155" s="147"/>
      <c r="G4155" s="147"/>
      <c r="H4155" s="147"/>
      <c r="I4155" s="147"/>
      <c r="J4155" s="147"/>
      <c r="BE4155" s="151">
        <v>3451</v>
      </c>
      <c r="BF4155" s="164">
        <f t="shared" si="1197"/>
        <v>22.079999999998613</v>
      </c>
      <c r="BG4155" s="177">
        <f t="shared" si="1198"/>
        <v>2.4609757894223407E-3</v>
      </c>
      <c r="BH4155" s="178">
        <f t="shared" si="1199"/>
        <v>6.2495385419430831E-6</v>
      </c>
      <c r="BI4155" s="179">
        <f t="shared" si="1200"/>
        <v>6.2495385419430831E-6</v>
      </c>
      <c r="BJ4155" s="179" t="str">
        <f t="shared" si="1196"/>
        <v/>
      </c>
    </row>
    <row r="4156" spans="2:62" ht="20.100000000000001" customHeight="1" x14ac:dyDescent="0.25">
      <c r="B4156" s="147"/>
      <c r="C4156" s="147"/>
      <c r="D4156" s="147"/>
      <c r="E4156" s="147"/>
      <c r="F4156" s="147"/>
      <c r="G4156" s="147"/>
      <c r="H4156" s="147"/>
      <c r="I4156" s="147"/>
      <c r="J4156" s="147"/>
      <c r="BE4156" s="151">
        <v>3452</v>
      </c>
      <c r="BF4156" s="164">
        <f t="shared" si="1197"/>
        <v>22.086399999998612</v>
      </c>
      <c r="BG4156" s="177">
        <f t="shared" si="1198"/>
        <v>2.4547262508803976E-3</v>
      </c>
      <c r="BH4156" s="178">
        <f t="shared" si="1199"/>
        <v>6.2340864920074936E-6</v>
      </c>
      <c r="BI4156" s="179">
        <f t="shared" si="1200"/>
        <v>6.2340864920074936E-6</v>
      </c>
      <c r="BJ4156" s="179" t="str">
        <f t="shared" si="1196"/>
        <v/>
      </c>
    </row>
    <row r="4157" spans="2:62" ht="20.100000000000001" customHeight="1" x14ac:dyDescent="0.25">
      <c r="B4157" s="147"/>
      <c r="C4157" s="147"/>
      <c r="D4157" s="147"/>
      <c r="E4157" s="147"/>
      <c r="F4157" s="147"/>
      <c r="G4157" s="147"/>
      <c r="H4157" s="147"/>
      <c r="I4157" s="147"/>
      <c r="J4157" s="147"/>
      <c r="BE4157" s="151">
        <v>3453</v>
      </c>
      <c r="BF4157" s="164">
        <f t="shared" si="1197"/>
        <v>22.092799999998611</v>
      </c>
      <c r="BG4157" s="177">
        <f t="shared" si="1198"/>
        <v>2.4484921643883901E-3</v>
      </c>
      <c r="BH4157" s="178">
        <f t="shared" si="1199"/>
        <v>6.2186713424062547E-6</v>
      </c>
      <c r="BI4157" s="179">
        <f t="shared" si="1200"/>
        <v>6.2186713424062547E-6</v>
      </c>
      <c r="BJ4157" s="179" t="str">
        <f t="shared" si="1196"/>
        <v/>
      </c>
    </row>
    <row r="4158" spans="2:62" ht="20.100000000000001" customHeight="1" x14ac:dyDescent="0.25">
      <c r="B4158" s="147"/>
      <c r="C4158" s="147"/>
      <c r="D4158" s="147"/>
      <c r="E4158" s="147"/>
      <c r="F4158" s="147"/>
      <c r="G4158" s="147"/>
      <c r="H4158" s="147"/>
      <c r="I4158" s="147"/>
      <c r="J4158" s="147"/>
      <c r="BE4158" s="151">
        <v>3454</v>
      </c>
      <c r="BF4158" s="164">
        <f t="shared" si="1197"/>
        <v>22.099199999998611</v>
      </c>
      <c r="BG4158" s="177">
        <f t="shared" si="1198"/>
        <v>2.4422734930459838E-3</v>
      </c>
      <c r="BH4158" s="178">
        <f t="shared" si="1199"/>
        <v>6.2032930090872435E-6</v>
      </c>
      <c r="BI4158" s="179">
        <f t="shared" si="1200"/>
        <v>6.2032930090872435E-6</v>
      </c>
      <c r="BJ4158" s="179" t="str">
        <f t="shared" si="1196"/>
        <v/>
      </c>
    </row>
    <row r="4159" spans="2:62" ht="20.100000000000001" customHeight="1" x14ac:dyDescent="0.25">
      <c r="B4159" s="147"/>
      <c r="C4159" s="147"/>
      <c r="D4159" s="147"/>
      <c r="E4159" s="147"/>
      <c r="F4159" s="147"/>
      <c r="G4159" s="147"/>
      <c r="H4159" s="147"/>
      <c r="I4159" s="147"/>
      <c r="J4159" s="147"/>
      <c r="BE4159" s="151">
        <v>3455</v>
      </c>
      <c r="BF4159" s="164">
        <f t="shared" si="1197"/>
        <v>22.10559999999861</v>
      </c>
      <c r="BG4159" s="177">
        <f t="shared" si="1198"/>
        <v>2.4360702000368966E-3</v>
      </c>
      <c r="BH4159" s="178">
        <f t="shared" si="1199"/>
        <v>6.1879514082195143E-6</v>
      </c>
      <c r="BI4159" s="179">
        <f t="shared" si="1200"/>
        <v>6.1879514082195143E-6</v>
      </c>
      <c r="BJ4159" s="179" t="str">
        <f t="shared" si="1196"/>
        <v/>
      </c>
    </row>
    <row r="4160" spans="2:62" ht="20.100000000000001" customHeight="1" x14ac:dyDescent="0.25">
      <c r="B4160" s="147"/>
      <c r="C4160" s="147"/>
      <c r="D4160" s="147"/>
      <c r="E4160" s="147"/>
      <c r="F4160" s="147"/>
      <c r="G4160" s="147"/>
      <c r="H4160" s="147"/>
      <c r="I4160" s="147"/>
      <c r="J4160" s="147"/>
      <c r="BE4160" s="151">
        <v>3456</v>
      </c>
      <c r="BF4160" s="164">
        <f t="shared" si="1197"/>
        <v>22.111999999998609</v>
      </c>
      <c r="BG4160" s="177">
        <f t="shared" si="1198"/>
        <v>2.4298822486286771E-3</v>
      </c>
      <c r="BH4160" s="178">
        <f t="shared" si="1199"/>
        <v>6.1726464561148026E-6</v>
      </c>
      <c r="BI4160" s="179">
        <f t="shared" si="1200"/>
        <v>6.1726464561148026E-6</v>
      </c>
      <c r="BJ4160" s="179" t="str">
        <f t="shared" si="1196"/>
        <v/>
      </c>
    </row>
    <row r="4161" spans="2:62" ht="20.100000000000001" customHeight="1" x14ac:dyDescent="0.25">
      <c r="B4161" s="147"/>
      <c r="C4161" s="147"/>
      <c r="D4161" s="147"/>
      <c r="E4161" s="147"/>
      <c r="F4161" s="147"/>
      <c r="G4161" s="147"/>
      <c r="H4161" s="147"/>
      <c r="I4161" s="147"/>
      <c r="J4161" s="147"/>
      <c r="BE4161" s="151">
        <v>3457</v>
      </c>
      <c r="BF4161" s="164">
        <f t="shared" si="1197"/>
        <v>22.118399999998609</v>
      </c>
      <c r="BG4161" s="177">
        <f t="shared" si="1198"/>
        <v>2.4237096021725623E-3</v>
      </c>
      <c r="BH4161" s="178">
        <f t="shared" si="1199"/>
        <v>6.1573780692999493E-6</v>
      </c>
      <c r="BI4161" s="179">
        <f t="shared" si="1200"/>
        <v>6.1573780692999493E-6</v>
      </c>
      <c r="BJ4161" s="179" t="str">
        <f t="shared" ref="BJ4161:BJ4224" si="1201">IF($BG4161&lt;(1-$BC$717),$BH4161,"")</f>
        <v/>
      </c>
    </row>
    <row r="4162" spans="2:62" ht="20.100000000000001" customHeight="1" x14ac:dyDescent="0.25">
      <c r="B4162" s="147"/>
      <c r="C4162" s="147"/>
      <c r="D4162" s="147"/>
      <c r="E4162" s="147"/>
      <c r="F4162" s="147"/>
      <c r="G4162" s="147"/>
      <c r="H4162" s="147"/>
      <c r="I4162" s="147"/>
      <c r="J4162" s="147"/>
      <c r="BE4162" s="151">
        <v>3458</v>
      </c>
      <c r="BF4162" s="164">
        <f t="shared" ref="BF4162:BF4225" si="1202">BF4161+$BI$702</f>
        <v>22.124799999998608</v>
      </c>
      <c r="BG4162" s="177">
        <f t="shared" ref="BG4162:BG4225" si="1203">_xlfn.CHISQ.DIST.RT(BF4162,7)</f>
        <v>2.4175522241032623E-3</v>
      </c>
      <c r="BH4162" s="178">
        <f t="shared" ref="BH4162:BH4225" si="1204">BG4162-BG4163</f>
        <v>6.1421461644401397E-6</v>
      </c>
      <c r="BI4162" s="179">
        <f t="shared" ref="BI4162:BI4225" si="1205">IF(BG4162&lt;(1-$BC$709),BH4162,"")</f>
        <v>6.1421461644401397E-6</v>
      </c>
      <c r="BJ4162" s="179" t="str">
        <f t="shared" si="1201"/>
        <v/>
      </c>
    </row>
    <row r="4163" spans="2:62" ht="20.100000000000001" customHeight="1" x14ac:dyDescent="0.25">
      <c r="B4163" s="147"/>
      <c r="C4163" s="147"/>
      <c r="D4163" s="147"/>
      <c r="E4163" s="147"/>
      <c r="F4163" s="147"/>
      <c r="G4163" s="147"/>
      <c r="H4163" s="147"/>
      <c r="I4163" s="147"/>
      <c r="J4163" s="147"/>
      <c r="BE4163" s="151">
        <v>3459</v>
      </c>
      <c r="BF4163" s="164">
        <f t="shared" si="1202"/>
        <v>22.131199999998607</v>
      </c>
      <c r="BG4163" s="177">
        <f t="shared" si="1203"/>
        <v>2.4114100779388222E-3</v>
      </c>
      <c r="BH4163" s="178">
        <f t="shared" si="1204"/>
        <v>6.1269506583983176E-6</v>
      </c>
      <c r="BI4163" s="179">
        <f t="shared" si="1205"/>
        <v>6.1269506583983176E-6</v>
      </c>
      <c r="BJ4163" s="179" t="str">
        <f t="shared" si="1201"/>
        <v/>
      </c>
    </row>
    <row r="4164" spans="2:62" ht="20.100000000000001" customHeight="1" x14ac:dyDescent="0.25">
      <c r="B4164" s="147"/>
      <c r="C4164" s="147"/>
      <c r="D4164" s="147"/>
      <c r="E4164" s="147"/>
      <c r="F4164" s="147"/>
      <c r="G4164" s="147"/>
      <c r="H4164" s="147"/>
      <c r="I4164" s="147"/>
      <c r="J4164" s="147"/>
      <c r="BE4164" s="151">
        <v>3460</v>
      </c>
      <c r="BF4164" s="164">
        <f t="shared" si="1202"/>
        <v>22.137599999998606</v>
      </c>
      <c r="BG4164" s="177">
        <f t="shared" si="1203"/>
        <v>2.4052831272804239E-3</v>
      </c>
      <c r="BH4164" s="178">
        <f t="shared" si="1204"/>
        <v>6.1117914682260778E-6</v>
      </c>
      <c r="BI4164" s="179">
        <f t="shared" si="1205"/>
        <v>6.1117914682260778E-6</v>
      </c>
      <c r="BJ4164" s="179" t="str">
        <f t="shared" si="1201"/>
        <v/>
      </c>
    </row>
    <row r="4165" spans="2:62" ht="20.100000000000001" customHeight="1" x14ac:dyDescent="0.25">
      <c r="B4165" s="147"/>
      <c r="C4165" s="147"/>
      <c r="D4165" s="147"/>
      <c r="E4165" s="147"/>
      <c r="F4165" s="147"/>
      <c r="G4165" s="147"/>
      <c r="H4165" s="147"/>
      <c r="I4165" s="147"/>
      <c r="J4165" s="147"/>
      <c r="BE4165" s="151">
        <v>3461</v>
      </c>
      <c r="BF4165" s="164">
        <f t="shared" si="1202"/>
        <v>22.143999999998606</v>
      </c>
      <c r="BG4165" s="177">
        <f t="shared" si="1203"/>
        <v>2.3991713358121978E-3</v>
      </c>
      <c r="BH4165" s="178">
        <f t="shared" si="1204"/>
        <v>6.0966685111159616E-6</v>
      </c>
      <c r="BI4165" s="179">
        <f t="shared" si="1205"/>
        <v>6.0966685111159616E-6</v>
      </c>
      <c r="BJ4165" s="179" t="str">
        <f t="shared" si="1201"/>
        <v/>
      </c>
    </row>
    <row r="4166" spans="2:62" ht="20.100000000000001" customHeight="1" x14ac:dyDescent="0.25">
      <c r="B4166" s="147"/>
      <c r="C4166" s="147"/>
      <c r="D4166" s="147"/>
      <c r="E4166" s="147"/>
      <c r="F4166" s="147"/>
      <c r="G4166" s="147"/>
      <c r="H4166" s="147"/>
      <c r="I4166" s="147"/>
      <c r="J4166" s="147"/>
      <c r="BE4166" s="151">
        <v>3462</v>
      </c>
      <c r="BF4166" s="164">
        <f t="shared" si="1202"/>
        <v>22.150399999998605</v>
      </c>
      <c r="BG4166" s="177">
        <f t="shared" si="1203"/>
        <v>2.3930746673010818E-3</v>
      </c>
      <c r="BH4166" s="178">
        <f t="shared" si="1204"/>
        <v>6.0815817044769169E-6</v>
      </c>
      <c r="BI4166" s="179">
        <f t="shared" si="1205"/>
        <v>6.0815817044769169E-6</v>
      </c>
      <c r="BJ4166" s="179" t="str">
        <f t="shared" si="1201"/>
        <v/>
      </c>
    </row>
    <row r="4167" spans="2:62" ht="20.100000000000001" customHeight="1" x14ac:dyDescent="0.25">
      <c r="B4167" s="147"/>
      <c r="C4167" s="147"/>
      <c r="D4167" s="147"/>
      <c r="E4167" s="147"/>
      <c r="F4167" s="147"/>
      <c r="G4167" s="147"/>
      <c r="H4167" s="147"/>
      <c r="I4167" s="147"/>
      <c r="J4167" s="147"/>
      <c r="BE4167" s="151">
        <v>3463</v>
      </c>
      <c r="BF4167" s="164">
        <f t="shared" si="1202"/>
        <v>22.156799999998604</v>
      </c>
      <c r="BG4167" s="177">
        <f t="shared" si="1203"/>
        <v>2.3869930855966049E-3</v>
      </c>
      <c r="BH4167" s="178">
        <f t="shared" si="1204"/>
        <v>6.0665309658575368E-6</v>
      </c>
      <c r="BI4167" s="179">
        <f t="shared" si="1205"/>
        <v>6.0665309658575368E-6</v>
      </c>
      <c r="BJ4167" s="179" t="str">
        <f t="shared" si="1201"/>
        <v/>
      </c>
    </row>
    <row r="4168" spans="2:62" ht="20.100000000000001" customHeight="1" x14ac:dyDescent="0.25">
      <c r="B4168" s="147"/>
      <c r="C4168" s="147"/>
      <c r="D4168" s="147"/>
      <c r="E4168" s="147"/>
      <c r="F4168" s="147"/>
      <c r="G4168" s="147"/>
      <c r="H4168" s="147"/>
      <c r="I4168" s="147"/>
      <c r="J4168" s="147"/>
      <c r="BE4168" s="151">
        <v>3464</v>
      </c>
      <c r="BF4168" s="164">
        <f t="shared" si="1202"/>
        <v>22.163199999998604</v>
      </c>
      <c r="BG4168" s="177">
        <f t="shared" si="1203"/>
        <v>2.3809265546307474E-3</v>
      </c>
      <c r="BH4168" s="178">
        <f t="shared" si="1204"/>
        <v>6.0515162130119794E-6</v>
      </c>
      <c r="BI4168" s="179">
        <f t="shared" si="1205"/>
        <v>6.0515162130119794E-6</v>
      </c>
      <c r="BJ4168" s="179" t="str">
        <f t="shared" si="1201"/>
        <v/>
      </c>
    </row>
    <row r="4169" spans="2:62" ht="20.100000000000001" customHeight="1" x14ac:dyDescent="0.25">
      <c r="B4169" s="147"/>
      <c r="C4169" s="147"/>
      <c r="D4169" s="147"/>
      <c r="E4169" s="147"/>
      <c r="F4169" s="147"/>
      <c r="G4169" s="147"/>
      <c r="H4169" s="147"/>
      <c r="I4169" s="147"/>
      <c r="J4169" s="147"/>
      <c r="BE4169" s="151">
        <v>3465</v>
      </c>
      <c r="BF4169" s="164">
        <f t="shared" si="1202"/>
        <v>22.169599999998603</v>
      </c>
      <c r="BG4169" s="177">
        <f t="shared" si="1203"/>
        <v>2.3748750384177354E-3</v>
      </c>
      <c r="BH4169" s="178">
        <f t="shared" si="1204"/>
        <v>6.0365373638435887E-6</v>
      </c>
      <c r="BI4169" s="179">
        <f t="shared" si="1205"/>
        <v>6.0365373638435887E-6</v>
      </c>
      <c r="BJ4169" s="179" t="str">
        <f t="shared" si="1201"/>
        <v/>
      </c>
    </row>
    <row r="4170" spans="2:62" ht="20.100000000000001" customHeight="1" x14ac:dyDescent="0.25">
      <c r="B4170" s="147"/>
      <c r="C4170" s="147"/>
      <c r="D4170" s="147"/>
      <c r="E4170" s="147"/>
      <c r="F4170" s="147"/>
      <c r="G4170" s="147"/>
      <c r="H4170" s="147"/>
      <c r="I4170" s="147"/>
      <c r="J4170" s="147"/>
      <c r="BE4170" s="151">
        <v>3466</v>
      </c>
      <c r="BF4170" s="164">
        <f t="shared" si="1202"/>
        <v>22.175999999998602</v>
      </c>
      <c r="BG4170" s="177">
        <f t="shared" si="1203"/>
        <v>2.3688385010538918E-3</v>
      </c>
      <c r="BH4170" s="178">
        <f t="shared" si="1204"/>
        <v>6.0215943364565032E-6</v>
      </c>
      <c r="BI4170" s="179">
        <f t="shared" si="1205"/>
        <v>6.0215943364565032E-6</v>
      </c>
      <c r="BJ4170" s="179" t="str">
        <f t="shared" si="1201"/>
        <v/>
      </c>
    </row>
    <row r="4171" spans="2:62" ht="20.100000000000001" customHeight="1" x14ac:dyDescent="0.25">
      <c r="B4171" s="147"/>
      <c r="C4171" s="147"/>
      <c r="D4171" s="147"/>
      <c r="E4171" s="147"/>
      <c r="F4171" s="147"/>
      <c r="G4171" s="147"/>
      <c r="H4171" s="147"/>
      <c r="I4171" s="147"/>
      <c r="J4171" s="147"/>
      <c r="BE4171" s="151">
        <v>3467</v>
      </c>
      <c r="BF4171" s="164">
        <f t="shared" si="1202"/>
        <v>22.182399999998601</v>
      </c>
      <c r="BG4171" s="177">
        <f t="shared" si="1203"/>
        <v>2.3628169067174353E-3</v>
      </c>
      <c r="BH4171" s="178">
        <f t="shared" si="1204"/>
        <v>6.0066870491049147E-6</v>
      </c>
      <c r="BI4171" s="179">
        <f t="shared" si="1205"/>
        <v>6.0066870491049147E-6</v>
      </c>
      <c r="BJ4171" s="179" t="str">
        <f t="shared" si="1201"/>
        <v/>
      </c>
    </row>
    <row r="4172" spans="2:62" ht="20.100000000000001" customHeight="1" x14ac:dyDescent="0.25">
      <c r="B4172" s="147"/>
      <c r="C4172" s="147"/>
      <c r="D4172" s="147"/>
      <c r="E4172" s="147"/>
      <c r="F4172" s="147"/>
      <c r="G4172" s="147"/>
      <c r="H4172" s="147"/>
      <c r="I4172" s="147"/>
      <c r="J4172" s="147"/>
      <c r="BE4172" s="151">
        <v>3468</v>
      </c>
      <c r="BF4172" s="164">
        <f t="shared" si="1202"/>
        <v>22.188799999998601</v>
      </c>
      <c r="BG4172" s="177">
        <f t="shared" si="1203"/>
        <v>2.3568102196683304E-3</v>
      </c>
      <c r="BH4172" s="178">
        <f t="shared" si="1204"/>
        <v>5.9918154202316665E-6</v>
      </c>
      <c r="BI4172" s="179">
        <f t="shared" si="1205"/>
        <v>5.9918154202316665E-6</v>
      </c>
      <c r="BJ4172" s="179" t="str">
        <f t="shared" si="1201"/>
        <v/>
      </c>
    </row>
    <row r="4173" spans="2:62" ht="20.100000000000001" customHeight="1" x14ac:dyDescent="0.25">
      <c r="B4173" s="147"/>
      <c r="C4173" s="147"/>
      <c r="D4173" s="147"/>
      <c r="E4173" s="147"/>
      <c r="F4173" s="147"/>
      <c r="G4173" s="147"/>
      <c r="H4173" s="147"/>
      <c r="I4173" s="147"/>
      <c r="J4173" s="147"/>
      <c r="BE4173" s="151">
        <v>3469</v>
      </c>
      <c r="BF4173" s="164">
        <f t="shared" si="1202"/>
        <v>22.1951999999986</v>
      </c>
      <c r="BG4173" s="177">
        <f t="shared" si="1203"/>
        <v>2.3508184042480987E-3</v>
      </c>
      <c r="BH4173" s="178">
        <f t="shared" si="1204"/>
        <v>5.9769793684435329E-6</v>
      </c>
      <c r="BI4173" s="179">
        <f t="shared" si="1205"/>
        <v>5.9769793684435329E-6</v>
      </c>
      <c r="BJ4173" s="179" t="str">
        <f t="shared" si="1201"/>
        <v/>
      </c>
    </row>
    <row r="4174" spans="2:62" ht="20.100000000000001" customHeight="1" x14ac:dyDescent="0.25">
      <c r="B4174" s="147"/>
      <c r="C4174" s="147"/>
      <c r="D4174" s="147"/>
      <c r="E4174" s="147"/>
      <c r="F4174" s="147"/>
      <c r="G4174" s="147"/>
      <c r="H4174" s="147"/>
      <c r="I4174" s="147"/>
      <c r="J4174" s="147"/>
      <c r="BE4174" s="151">
        <v>3470</v>
      </c>
      <c r="BF4174" s="164">
        <f t="shared" si="1202"/>
        <v>22.201599999998599</v>
      </c>
      <c r="BG4174" s="177">
        <f t="shared" si="1203"/>
        <v>2.3448414248796552E-3</v>
      </c>
      <c r="BH4174" s="178">
        <f t="shared" si="1204"/>
        <v>5.962178812541144E-6</v>
      </c>
      <c r="BI4174" s="179">
        <f t="shared" si="1205"/>
        <v>5.962178812541144E-6</v>
      </c>
      <c r="BJ4174" s="179" t="str">
        <f t="shared" si="1201"/>
        <v/>
      </c>
    </row>
    <row r="4175" spans="2:62" ht="20.100000000000001" customHeight="1" x14ac:dyDescent="0.25">
      <c r="B4175" s="147"/>
      <c r="C4175" s="147"/>
      <c r="D4175" s="147"/>
      <c r="E4175" s="147"/>
      <c r="F4175" s="147"/>
      <c r="G4175" s="147"/>
      <c r="H4175" s="147"/>
      <c r="I4175" s="147"/>
      <c r="J4175" s="147"/>
      <c r="BE4175" s="151">
        <v>3471</v>
      </c>
      <c r="BF4175" s="164">
        <f t="shared" si="1202"/>
        <v>22.207999999998599</v>
      </c>
      <c r="BG4175" s="177">
        <f t="shared" si="1203"/>
        <v>2.338879246067114E-3</v>
      </c>
      <c r="BH4175" s="178">
        <f t="shared" si="1204"/>
        <v>5.94741367146304E-6</v>
      </c>
      <c r="BI4175" s="179">
        <f t="shared" si="1205"/>
        <v>5.94741367146304E-6</v>
      </c>
      <c r="BJ4175" s="179" t="str">
        <f t="shared" si="1201"/>
        <v/>
      </c>
    </row>
    <row r="4176" spans="2:62" ht="20.100000000000001" customHeight="1" x14ac:dyDescent="0.25">
      <c r="B4176" s="147"/>
      <c r="C4176" s="147"/>
      <c r="D4176" s="147"/>
      <c r="E4176" s="147"/>
      <c r="F4176" s="147"/>
      <c r="G4176" s="147"/>
      <c r="H4176" s="147"/>
      <c r="I4176" s="147"/>
      <c r="J4176" s="147"/>
      <c r="BE4176" s="151">
        <v>3472</v>
      </c>
      <c r="BF4176" s="164">
        <f t="shared" si="1202"/>
        <v>22.214399999998598</v>
      </c>
      <c r="BG4176" s="177">
        <f t="shared" si="1203"/>
        <v>2.332931832395651E-3</v>
      </c>
      <c r="BH4176" s="178">
        <f t="shared" si="1204"/>
        <v>5.9326838643615661E-6</v>
      </c>
      <c r="BI4176" s="179">
        <f t="shared" si="1205"/>
        <v>5.9326838643615661E-6</v>
      </c>
      <c r="BJ4176" s="179" t="str">
        <f t="shared" si="1201"/>
        <v/>
      </c>
    </row>
    <row r="4177" spans="2:62" ht="20.100000000000001" customHeight="1" x14ac:dyDescent="0.25">
      <c r="B4177" s="147"/>
      <c r="C4177" s="147"/>
      <c r="D4177" s="147"/>
      <c r="E4177" s="147"/>
      <c r="F4177" s="147"/>
      <c r="G4177" s="147"/>
      <c r="H4177" s="147"/>
      <c r="I4177" s="147"/>
      <c r="J4177" s="147"/>
      <c r="BE4177" s="151">
        <v>3473</v>
      </c>
      <c r="BF4177" s="164">
        <f t="shared" si="1202"/>
        <v>22.220799999998597</v>
      </c>
      <c r="BG4177" s="177">
        <f t="shared" si="1203"/>
        <v>2.3269991485312894E-3</v>
      </c>
      <c r="BH4177" s="178">
        <f t="shared" si="1204"/>
        <v>5.9179893105222071E-6</v>
      </c>
      <c r="BI4177" s="179">
        <f t="shared" si="1205"/>
        <v>5.9179893105222071E-6</v>
      </c>
      <c r="BJ4177" s="179" t="str">
        <f t="shared" si="1201"/>
        <v/>
      </c>
    </row>
    <row r="4178" spans="2:62" ht="20.100000000000001" customHeight="1" x14ac:dyDescent="0.25">
      <c r="B4178" s="147"/>
      <c r="C4178" s="147"/>
      <c r="D4178" s="147"/>
      <c r="E4178" s="147"/>
      <c r="F4178" s="147"/>
      <c r="G4178" s="147"/>
      <c r="H4178" s="147"/>
      <c r="I4178" s="147"/>
      <c r="J4178" s="147"/>
      <c r="BE4178" s="151">
        <v>3474</v>
      </c>
      <c r="BF4178" s="164">
        <f t="shared" si="1202"/>
        <v>22.227199999998597</v>
      </c>
      <c r="BG4178" s="177">
        <f t="shared" si="1203"/>
        <v>2.3210811592207672E-3</v>
      </c>
      <c r="BH4178" s="178">
        <f t="shared" si="1204"/>
        <v>5.9033299294316763E-6</v>
      </c>
      <c r="BI4178" s="179">
        <f t="shared" si="1205"/>
        <v>5.9033299294316763E-6</v>
      </c>
      <c r="BJ4178" s="179" t="str">
        <f t="shared" si="1201"/>
        <v/>
      </c>
    </row>
    <row r="4179" spans="2:62" ht="20.100000000000001" customHeight="1" x14ac:dyDescent="0.25">
      <c r="B4179" s="147"/>
      <c r="C4179" s="147"/>
      <c r="D4179" s="147"/>
      <c r="E4179" s="147"/>
      <c r="F4179" s="147"/>
      <c r="G4179" s="147"/>
      <c r="H4179" s="147"/>
      <c r="I4179" s="147"/>
      <c r="J4179" s="147"/>
      <c r="BE4179" s="151">
        <v>3475</v>
      </c>
      <c r="BF4179" s="164">
        <f t="shared" si="1202"/>
        <v>22.233599999998596</v>
      </c>
      <c r="BG4179" s="177">
        <f t="shared" si="1203"/>
        <v>2.3151778292913355E-3</v>
      </c>
      <c r="BH4179" s="178">
        <f t="shared" si="1204"/>
        <v>5.8887056407410515E-6</v>
      </c>
      <c r="BI4179" s="179">
        <f t="shared" si="1205"/>
        <v>5.8887056407410515E-6</v>
      </c>
      <c r="BJ4179" s="179" t="str">
        <f t="shared" si="1201"/>
        <v/>
      </c>
    </row>
    <row r="4180" spans="2:62" ht="20.100000000000001" customHeight="1" x14ac:dyDescent="0.25">
      <c r="B4180" s="147"/>
      <c r="C4180" s="147"/>
      <c r="D4180" s="147"/>
      <c r="E4180" s="147"/>
      <c r="F4180" s="147"/>
      <c r="G4180" s="147"/>
      <c r="H4180" s="147"/>
      <c r="I4180" s="147"/>
      <c r="J4180" s="147"/>
      <c r="BE4180" s="151">
        <v>3476</v>
      </c>
      <c r="BF4180" s="164">
        <f t="shared" si="1202"/>
        <v>22.239999999998595</v>
      </c>
      <c r="BG4180" s="177">
        <f t="shared" si="1203"/>
        <v>2.3092891236505945E-3</v>
      </c>
      <c r="BH4180" s="178">
        <f t="shared" si="1204"/>
        <v>5.874116364258837E-6</v>
      </c>
      <c r="BI4180" s="179">
        <f t="shared" si="1205"/>
        <v>5.874116364258837E-6</v>
      </c>
      <c r="BJ4180" s="179" t="str">
        <f t="shared" si="1201"/>
        <v/>
      </c>
    </row>
    <row r="4181" spans="2:62" ht="20.100000000000001" customHeight="1" x14ac:dyDescent="0.25">
      <c r="B4181" s="147"/>
      <c r="C4181" s="147"/>
      <c r="D4181" s="147"/>
      <c r="E4181" s="147"/>
      <c r="F4181" s="147"/>
      <c r="G4181" s="147"/>
      <c r="H4181" s="147"/>
      <c r="I4181" s="147"/>
      <c r="J4181" s="147"/>
      <c r="BE4181" s="151">
        <v>3477</v>
      </c>
      <c r="BF4181" s="164">
        <f t="shared" si="1202"/>
        <v>22.246399999998594</v>
      </c>
      <c r="BG4181" s="177">
        <f t="shared" si="1203"/>
        <v>2.3034150072863357E-3</v>
      </c>
      <c r="BH4181" s="178">
        <f t="shared" si="1204"/>
        <v>5.8595620199843566E-6</v>
      </c>
      <c r="BI4181" s="179">
        <f t="shared" si="1205"/>
        <v>5.8595620199843566E-6</v>
      </c>
      <c r="BJ4181" s="179" t="str">
        <f t="shared" si="1201"/>
        <v/>
      </c>
    </row>
    <row r="4182" spans="2:62" ht="20.100000000000001" customHeight="1" x14ac:dyDescent="0.25">
      <c r="B4182" s="147"/>
      <c r="C4182" s="147"/>
      <c r="D4182" s="147"/>
      <c r="E4182" s="147"/>
      <c r="F4182" s="147"/>
      <c r="G4182" s="147"/>
      <c r="H4182" s="147"/>
      <c r="I4182" s="147"/>
      <c r="J4182" s="147"/>
      <c r="BE4182" s="151">
        <v>3478</v>
      </c>
      <c r="BF4182" s="164">
        <f t="shared" si="1202"/>
        <v>22.252799999998594</v>
      </c>
      <c r="BG4182" s="177">
        <f t="shared" si="1203"/>
        <v>2.2975554452663513E-3</v>
      </c>
      <c r="BH4182" s="178">
        <f t="shared" si="1204"/>
        <v>5.8450425280769623E-6</v>
      </c>
      <c r="BI4182" s="179">
        <f t="shared" si="1205"/>
        <v>5.8450425280769623E-6</v>
      </c>
      <c r="BJ4182" s="179" t="str">
        <f t="shared" si="1201"/>
        <v/>
      </c>
    </row>
    <row r="4183" spans="2:62" ht="20.100000000000001" customHeight="1" x14ac:dyDescent="0.25">
      <c r="B4183" s="147"/>
      <c r="C4183" s="147"/>
      <c r="D4183" s="147"/>
      <c r="E4183" s="147"/>
      <c r="F4183" s="147"/>
      <c r="G4183" s="147"/>
      <c r="H4183" s="147"/>
      <c r="I4183" s="147"/>
      <c r="J4183" s="147"/>
      <c r="BE4183" s="151">
        <v>3479</v>
      </c>
      <c r="BF4183" s="164">
        <f t="shared" si="1202"/>
        <v>22.259199999998593</v>
      </c>
      <c r="BG4183" s="177">
        <f t="shared" si="1203"/>
        <v>2.2917104027382743E-3</v>
      </c>
      <c r="BH4183" s="178">
        <f t="shared" si="1204"/>
        <v>5.8305578088616722E-6</v>
      </c>
      <c r="BI4183" s="179">
        <f t="shared" si="1205"/>
        <v>5.8305578088616722E-6</v>
      </c>
      <c r="BJ4183" s="179" t="str">
        <f t="shared" si="1201"/>
        <v/>
      </c>
    </row>
    <row r="4184" spans="2:62" ht="20.100000000000001" customHeight="1" x14ac:dyDescent="0.25">
      <c r="B4184" s="147"/>
      <c r="C4184" s="147"/>
      <c r="D4184" s="147"/>
      <c r="E4184" s="147"/>
      <c r="F4184" s="147"/>
      <c r="G4184" s="147"/>
      <c r="H4184" s="147"/>
      <c r="I4184" s="147"/>
      <c r="J4184" s="147"/>
      <c r="BE4184" s="151">
        <v>3480</v>
      </c>
      <c r="BF4184" s="164">
        <f t="shared" si="1202"/>
        <v>22.265599999998592</v>
      </c>
      <c r="BG4184" s="177">
        <f t="shared" si="1203"/>
        <v>2.2858798449294127E-3</v>
      </c>
      <c r="BH4184" s="178">
        <f t="shared" si="1204"/>
        <v>5.8161077828504208E-6</v>
      </c>
      <c r="BI4184" s="179">
        <f t="shared" si="1205"/>
        <v>5.8161077828504208E-6</v>
      </c>
      <c r="BJ4184" s="179" t="str">
        <f t="shared" si="1201"/>
        <v/>
      </c>
    </row>
    <row r="4185" spans="2:62" ht="20.100000000000001" customHeight="1" x14ac:dyDescent="0.25">
      <c r="B4185" s="147"/>
      <c r="C4185" s="147"/>
      <c r="D4185" s="147"/>
      <c r="E4185" s="147"/>
      <c r="F4185" s="147"/>
      <c r="G4185" s="147"/>
      <c r="H4185" s="147"/>
      <c r="I4185" s="147"/>
      <c r="J4185" s="147"/>
      <c r="BE4185" s="151">
        <v>3481</v>
      </c>
      <c r="BF4185" s="164">
        <f t="shared" si="1202"/>
        <v>22.271999999998592</v>
      </c>
      <c r="BG4185" s="177">
        <f t="shared" si="1203"/>
        <v>2.2800637371465622E-3</v>
      </c>
      <c r="BH4185" s="178">
        <f t="shared" si="1204"/>
        <v>5.8016923707060637E-6</v>
      </c>
      <c r="BI4185" s="179">
        <f t="shared" si="1205"/>
        <v>5.8016923707060637E-6</v>
      </c>
      <c r="BJ4185" s="179" t="str">
        <f t="shared" si="1201"/>
        <v/>
      </c>
    </row>
    <row r="4186" spans="2:62" ht="20.100000000000001" customHeight="1" x14ac:dyDescent="0.25">
      <c r="B4186" s="147"/>
      <c r="C4186" s="147"/>
      <c r="D4186" s="147"/>
      <c r="E4186" s="147"/>
      <c r="F4186" s="147"/>
      <c r="G4186" s="147"/>
      <c r="H4186" s="147"/>
      <c r="I4186" s="147"/>
      <c r="J4186" s="147"/>
      <c r="BE4186" s="151">
        <v>3482</v>
      </c>
      <c r="BF4186" s="164">
        <f t="shared" si="1202"/>
        <v>22.278399999998591</v>
      </c>
      <c r="BG4186" s="177">
        <f t="shared" si="1203"/>
        <v>2.2742620447758562E-3</v>
      </c>
      <c r="BH4186" s="178">
        <f t="shared" si="1204"/>
        <v>5.7873114932801076E-6</v>
      </c>
      <c r="BI4186" s="179">
        <f t="shared" si="1205"/>
        <v>5.7873114932801076E-6</v>
      </c>
      <c r="BJ4186" s="179" t="str">
        <f t="shared" si="1201"/>
        <v/>
      </c>
    </row>
    <row r="4187" spans="2:62" ht="20.100000000000001" customHeight="1" x14ac:dyDescent="0.25">
      <c r="B4187" s="147"/>
      <c r="C4187" s="147"/>
      <c r="D4187" s="147"/>
      <c r="E4187" s="147"/>
      <c r="F4187" s="147"/>
      <c r="G4187" s="147"/>
      <c r="H4187" s="147"/>
      <c r="I4187" s="147"/>
      <c r="J4187" s="147"/>
      <c r="BE4187" s="151">
        <v>3483</v>
      </c>
      <c r="BF4187" s="164">
        <f t="shared" si="1202"/>
        <v>22.28479999999859</v>
      </c>
      <c r="BG4187" s="177">
        <f t="shared" si="1203"/>
        <v>2.2684747332825761E-3</v>
      </c>
      <c r="BH4187" s="178">
        <f t="shared" si="1204"/>
        <v>5.7729650715684748E-6</v>
      </c>
      <c r="BI4187" s="179">
        <f t="shared" si="1205"/>
        <v>5.7729650715684748E-6</v>
      </c>
      <c r="BJ4187" s="179" t="str">
        <f t="shared" si="1201"/>
        <v/>
      </c>
    </row>
    <row r="4188" spans="2:62" ht="20.100000000000001" customHeight="1" x14ac:dyDescent="0.25">
      <c r="B4188" s="147"/>
      <c r="C4188" s="147"/>
      <c r="D4188" s="147"/>
      <c r="E4188" s="147"/>
      <c r="F4188" s="147"/>
      <c r="G4188" s="147"/>
      <c r="H4188" s="147"/>
      <c r="I4188" s="147"/>
      <c r="J4188" s="147"/>
      <c r="BE4188" s="151">
        <v>3484</v>
      </c>
      <c r="BF4188" s="164">
        <f t="shared" si="1202"/>
        <v>22.291199999998589</v>
      </c>
      <c r="BG4188" s="177">
        <f t="shared" si="1203"/>
        <v>2.2627017682110076E-3</v>
      </c>
      <c r="BH4188" s="178">
        <f t="shared" si="1204"/>
        <v>5.7586530267579074E-6</v>
      </c>
      <c r="BI4188" s="179">
        <f t="shared" si="1205"/>
        <v>5.7586530267579074E-6</v>
      </c>
      <c r="BJ4188" s="179" t="str">
        <f t="shared" si="1201"/>
        <v/>
      </c>
    </row>
    <row r="4189" spans="2:62" ht="20.100000000000001" customHeight="1" x14ac:dyDescent="0.25">
      <c r="B4189" s="147"/>
      <c r="C4189" s="147"/>
      <c r="D4189" s="147"/>
      <c r="E4189" s="147"/>
      <c r="F4189" s="147"/>
      <c r="G4189" s="147"/>
      <c r="H4189" s="147"/>
      <c r="I4189" s="147"/>
      <c r="J4189" s="147"/>
      <c r="BE4189" s="151">
        <v>3485</v>
      </c>
      <c r="BF4189" s="164">
        <f t="shared" si="1202"/>
        <v>22.297599999998589</v>
      </c>
      <c r="BG4189" s="177">
        <f t="shared" si="1203"/>
        <v>2.2569431151842497E-3</v>
      </c>
      <c r="BH4189" s="178">
        <f t="shared" si="1204"/>
        <v>5.7443752802012471E-6</v>
      </c>
      <c r="BI4189" s="179">
        <f t="shared" si="1205"/>
        <v>5.7443752802012471E-6</v>
      </c>
      <c r="BJ4189" s="179" t="str">
        <f t="shared" si="1201"/>
        <v/>
      </c>
    </row>
    <row r="4190" spans="2:62" ht="20.100000000000001" customHeight="1" x14ac:dyDescent="0.25">
      <c r="B4190" s="147"/>
      <c r="C4190" s="147"/>
      <c r="D4190" s="147"/>
      <c r="E4190" s="147"/>
      <c r="F4190" s="147"/>
      <c r="G4190" s="147"/>
      <c r="H4190" s="147"/>
      <c r="I4190" s="147"/>
      <c r="J4190" s="147"/>
      <c r="BE4190" s="151">
        <v>3486</v>
      </c>
      <c r="BF4190" s="164">
        <f t="shared" si="1202"/>
        <v>22.303999999998588</v>
      </c>
      <c r="BG4190" s="177">
        <f t="shared" si="1203"/>
        <v>2.2511987399040484E-3</v>
      </c>
      <c r="BH4190" s="178">
        <f t="shared" si="1204"/>
        <v>5.7301317534052924E-6</v>
      </c>
      <c r="BI4190" s="179">
        <f t="shared" si="1205"/>
        <v>5.7301317534052924E-6</v>
      </c>
      <c r="BJ4190" s="179" t="str">
        <f t="shared" si="1201"/>
        <v/>
      </c>
    </row>
    <row r="4191" spans="2:62" ht="20.100000000000001" customHeight="1" x14ac:dyDescent="0.25">
      <c r="B4191" s="147"/>
      <c r="C4191" s="147"/>
      <c r="D4191" s="147"/>
      <c r="E4191" s="147"/>
      <c r="F4191" s="147"/>
      <c r="G4191" s="147"/>
      <c r="H4191" s="147"/>
      <c r="I4191" s="147"/>
      <c r="J4191" s="147"/>
      <c r="BE4191" s="151">
        <v>3487</v>
      </c>
      <c r="BF4191" s="164">
        <f t="shared" si="1202"/>
        <v>22.310399999998587</v>
      </c>
      <c r="BG4191" s="177">
        <f t="shared" si="1203"/>
        <v>2.2454686081506432E-3</v>
      </c>
      <c r="BH4191" s="178">
        <f t="shared" si="1204"/>
        <v>5.7159223680542173E-6</v>
      </c>
      <c r="BI4191" s="179">
        <f t="shared" si="1205"/>
        <v>5.7159223680542173E-6</v>
      </c>
      <c r="BJ4191" s="179" t="str">
        <f t="shared" si="1201"/>
        <v/>
      </c>
    </row>
    <row r="4192" spans="2:62" ht="20.100000000000001" customHeight="1" x14ac:dyDescent="0.25">
      <c r="B4192" s="147"/>
      <c r="C4192" s="147"/>
      <c r="D4192" s="147"/>
      <c r="E4192" s="147"/>
      <c r="F4192" s="147"/>
      <c r="G4192" s="147"/>
      <c r="H4192" s="147"/>
      <c r="I4192" s="147"/>
      <c r="J4192" s="147"/>
      <c r="BE4192" s="151">
        <v>3488</v>
      </c>
      <c r="BF4192" s="164">
        <f t="shared" si="1202"/>
        <v>22.316799999998587</v>
      </c>
      <c r="BG4192" s="177">
        <f t="shared" si="1203"/>
        <v>2.2397526857825889E-3</v>
      </c>
      <c r="BH4192" s="178">
        <f t="shared" si="1204"/>
        <v>5.7017470460087039E-6</v>
      </c>
      <c r="BI4192" s="179">
        <f t="shared" si="1205"/>
        <v>5.7017470460087039E-6</v>
      </c>
      <c r="BJ4192" s="179" t="str">
        <f t="shared" si="1201"/>
        <v/>
      </c>
    </row>
    <row r="4193" spans="2:62" ht="20.100000000000001" customHeight="1" x14ac:dyDescent="0.25">
      <c r="B4193" s="147"/>
      <c r="C4193" s="147"/>
      <c r="D4193" s="147"/>
      <c r="E4193" s="147"/>
      <c r="F4193" s="147"/>
      <c r="G4193" s="147"/>
      <c r="H4193" s="147"/>
      <c r="I4193" s="147"/>
      <c r="J4193" s="147"/>
      <c r="BE4193" s="151">
        <v>3489</v>
      </c>
      <c r="BF4193" s="164">
        <f t="shared" si="1202"/>
        <v>22.323199999998586</v>
      </c>
      <c r="BG4193" s="177">
        <f t="shared" si="1203"/>
        <v>2.2340509387365802E-3</v>
      </c>
      <c r="BH4193" s="178">
        <f t="shared" si="1204"/>
        <v>5.6876057092729825E-6</v>
      </c>
      <c r="BI4193" s="179">
        <f t="shared" si="1205"/>
        <v>5.6876057092729825E-6</v>
      </c>
      <c r="BJ4193" s="179" t="str">
        <f t="shared" si="1201"/>
        <v/>
      </c>
    </row>
    <row r="4194" spans="2:62" ht="20.100000000000001" customHeight="1" x14ac:dyDescent="0.25">
      <c r="B4194" s="147"/>
      <c r="C4194" s="147"/>
      <c r="D4194" s="147"/>
      <c r="E4194" s="147"/>
      <c r="F4194" s="147"/>
      <c r="G4194" s="147"/>
      <c r="H4194" s="147"/>
      <c r="I4194" s="147"/>
      <c r="J4194" s="147"/>
      <c r="BE4194" s="151">
        <v>3490</v>
      </c>
      <c r="BF4194" s="164">
        <f t="shared" si="1202"/>
        <v>22.329599999998585</v>
      </c>
      <c r="BG4194" s="177">
        <f t="shared" si="1203"/>
        <v>2.2283633330273073E-3</v>
      </c>
      <c r="BH4194" s="178">
        <f t="shared" si="1204"/>
        <v>5.6734982800421031E-6</v>
      </c>
      <c r="BI4194" s="179">
        <f t="shared" si="1205"/>
        <v>5.6734982800421031E-6</v>
      </c>
      <c r="BJ4194" s="179" t="str">
        <f t="shared" si="1201"/>
        <v/>
      </c>
    </row>
    <row r="4195" spans="2:62" ht="20.100000000000001" customHeight="1" x14ac:dyDescent="0.25">
      <c r="B4195" s="147"/>
      <c r="C4195" s="147"/>
      <c r="D4195" s="147"/>
      <c r="E4195" s="147"/>
      <c r="F4195" s="147"/>
      <c r="G4195" s="147"/>
      <c r="H4195" s="147"/>
      <c r="I4195" s="147"/>
      <c r="J4195" s="147"/>
      <c r="BE4195" s="151">
        <v>3491</v>
      </c>
      <c r="BF4195" s="164">
        <f t="shared" si="1202"/>
        <v>22.335999999998585</v>
      </c>
      <c r="BG4195" s="177">
        <f t="shared" si="1203"/>
        <v>2.2226898347472651E-3</v>
      </c>
      <c r="BH4195" s="178">
        <f t="shared" si="1204"/>
        <v>5.6594246806607358E-6</v>
      </c>
      <c r="BI4195" s="179">
        <f t="shared" si="1205"/>
        <v>5.6594246806607358E-6</v>
      </c>
      <c r="BJ4195" s="179" t="str">
        <f t="shared" si="1201"/>
        <v/>
      </c>
    </row>
    <row r="4196" spans="2:62" ht="20.100000000000001" customHeight="1" x14ac:dyDescent="0.25">
      <c r="B4196" s="147"/>
      <c r="C4196" s="147"/>
      <c r="D4196" s="147"/>
      <c r="E4196" s="147"/>
      <c r="F4196" s="147"/>
      <c r="G4196" s="147"/>
      <c r="H4196" s="147"/>
      <c r="I4196" s="147"/>
      <c r="J4196" s="147"/>
      <c r="BE4196" s="151">
        <v>3492</v>
      </c>
      <c r="BF4196" s="164">
        <f t="shared" si="1202"/>
        <v>22.342399999998584</v>
      </c>
      <c r="BG4196" s="177">
        <f t="shared" si="1203"/>
        <v>2.2170304100666044E-3</v>
      </c>
      <c r="BH4196" s="178">
        <f t="shared" si="1204"/>
        <v>5.6453848336578648E-6</v>
      </c>
      <c r="BI4196" s="179">
        <f t="shared" si="1205"/>
        <v>5.6453848336578648E-6</v>
      </c>
      <c r="BJ4196" s="179" t="str">
        <f t="shared" si="1201"/>
        <v/>
      </c>
    </row>
    <row r="4197" spans="2:62" ht="20.100000000000001" customHeight="1" x14ac:dyDescent="0.25">
      <c r="B4197" s="147"/>
      <c r="C4197" s="147"/>
      <c r="D4197" s="147"/>
      <c r="E4197" s="147"/>
      <c r="F4197" s="147"/>
      <c r="G4197" s="147"/>
      <c r="H4197" s="147"/>
      <c r="I4197" s="147"/>
      <c r="J4197" s="147"/>
      <c r="BE4197" s="151">
        <v>3493</v>
      </c>
      <c r="BF4197" s="164">
        <f t="shared" si="1202"/>
        <v>22.348799999998583</v>
      </c>
      <c r="BG4197" s="177">
        <f t="shared" si="1203"/>
        <v>2.2113850252329465E-3</v>
      </c>
      <c r="BH4197" s="178">
        <f t="shared" si="1204"/>
        <v>5.631378661704288E-6</v>
      </c>
      <c r="BI4197" s="179">
        <f t="shared" si="1205"/>
        <v>5.631378661704288E-6</v>
      </c>
      <c r="BJ4197" s="179" t="str">
        <f t="shared" si="1201"/>
        <v/>
      </c>
    </row>
    <row r="4198" spans="2:62" ht="20.100000000000001" customHeight="1" x14ac:dyDescent="0.25">
      <c r="B4198" s="147"/>
      <c r="C4198" s="147"/>
      <c r="D4198" s="147"/>
      <c r="E4198" s="147"/>
      <c r="F4198" s="147"/>
      <c r="G4198" s="147"/>
      <c r="H4198" s="147"/>
      <c r="I4198" s="147"/>
      <c r="J4198" s="147"/>
      <c r="BE4198" s="151">
        <v>3494</v>
      </c>
      <c r="BF4198" s="164">
        <f t="shared" si="1202"/>
        <v>22.355199999998582</v>
      </c>
      <c r="BG4198" s="177">
        <f t="shared" si="1203"/>
        <v>2.2057536465712423E-3</v>
      </c>
      <c r="BH4198" s="178">
        <f t="shared" si="1204"/>
        <v>5.6174060876611892E-6</v>
      </c>
      <c r="BI4198" s="179">
        <f t="shared" si="1205"/>
        <v>5.6174060876611892E-6</v>
      </c>
      <c r="BJ4198" s="179" t="str">
        <f t="shared" si="1201"/>
        <v/>
      </c>
    </row>
    <row r="4199" spans="2:62" ht="20.100000000000001" customHeight="1" x14ac:dyDescent="0.25">
      <c r="B4199" s="147"/>
      <c r="C4199" s="147"/>
      <c r="D4199" s="147"/>
      <c r="E4199" s="147"/>
      <c r="F4199" s="147"/>
      <c r="G4199" s="147"/>
      <c r="H4199" s="147"/>
      <c r="I4199" s="147"/>
      <c r="J4199" s="147"/>
      <c r="BE4199" s="151">
        <v>3495</v>
      </c>
      <c r="BF4199" s="164">
        <f t="shared" si="1202"/>
        <v>22.361599999998582</v>
      </c>
      <c r="BG4199" s="177">
        <f t="shared" si="1203"/>
        <v>2.2001362404835811E-3</v>
      </c>
      <c r="BH4199" s="178">
        <f t="shared" si="1204"/>
        <v>5.6034670345311323E-6</v>
      </c>
      <c r="BI4199" s="179">
        <f t="shared" si="1205"/>
        <v>5.6034670345311323E-6</v>
      </c>
      <c r="BJ4199" s="179" t="str">
        <f t="shared" si="1201"/>
        <v/>
      </c>
    </row>
    <row r="4200" spans="2:62" ht="20.100000000000001" customHeight="1" x14ac:dyDescent="0.25">
      <c r="B4200" s="147"/>
      <c r="C4200" s="147"/>
      <c r="D4200" s="147"/>
      <c r="E4200" s="147"/>
      <c r="F4200" s="147"/>
      <c r="G4200" s="147"/>
      <c r="H4200" s="147"/>
      <c r="I4200" s="147"/>
      <c r="J4200" s="147"/>
      <c r="BE4200" s="151">
        <v>3496</v>
      </c>
      <c r="BF4200" s="164">
        <f t="shared" si="1202"/>
        <v>22.367999999998581</v>
      </c>
      <c r="BG4200" s="177">
        <f t="shared" si="1203"/>
        <v>2.1945327734490499E-3</v>
      </c>
      <c r="BH4200" s="178">
        <f t="shared" si="1204"/>
        <v>5.5895614255088016E-6</v>
      </c>
      <c r="BI4200" s="179">
        <f t="shared" si="1205"/>
        <v>5.5895614255088016E-6</v>
      </c>
      <c r="BJ4200" s="179" t="str">
        <f t="shared" si="1201"/>
        <v/>
      </c>
    </row>
    <row r="4201" spans="2:62" ht="20.100000000000001" customHeight="1" x14ac:dyDescent="0.25">
      <c r="B4201" s="147"/>
      <c r="C4201" s="147"/>
      <c r="D4201" s="147"/>
      <c r="E4201" s="147"/>
      <c r="F4201" s="147"/>
      <c r="G4201" s="147"/>
      <c r="H4201" s="147"/>
      <c r="I4201" s="147"/>
      <c r="J4201" s="147"/>
      <c r="BE4201" s="151">
        <v>3497</v>
      </c>
      <c r="BF4201" s="164">
        <f t="shared" si="1202"/>
        <v>22.37439999999858</v>
      </c>
      <c r="BG4201" s="177">
        <f t="shared" si="1203"/>
        <v>2.1889432120235411E-3</v>
      </c>
      <c r="BH4201" s="178">
        <f t="shared" si="1204"/>
        <v>5.5756891839220217E-6</v>
      </c>
      <c r="BI4201" s="179">
        <f t="shared" si="1205"/>
        <v>5.5756891839220217E-6</v>
      </c>
      <c r="BJ4201" s="179" t="str">
        <f t="shared" si="1201"/>
        <v/>
      </c>
    </row>
    <row r="4202" spans="2:62" ht="20.100000000000001" customHeight="1" x14ac:dyDescent="0.25">
      <c r="B4202" s="147"/>
      <c r="C4202" s="147"/>
      <c r="D4202" s="147"/>
      <c r="E4202" s="147"/>
      <c r="F4202" s="147"/>
      <c r="G4202" s="147"/>
      <c r="H4202" s="147"/>
      <c r="I4202" s="147"/>
      <c r="J4202" s="147"/>
      <c r="BE4202" s="151">
        <v>3498</v>
      </c>
      <c r="BF4202" s="164">
        <f t="shared" si="1202"/>
        <v>22.38079999999858</v>
      </c>
      <c r="BG4202" s="177">
        <f t="shared" si="1203"/>
        <v>2.1833675228396191E-3</v>
      </c>
      <c r="BH4202" s="178">
        <f t="shared" si="1204"/>
        <v>5.5618502332916049E-6</v>
      </c>
      <c r="BI4202" s="179">
        <f t="shared" si="1205"/>
        <v>5.5618502332916049E-6</v>
      </c>
      <c r="BJ4202" s="179" t="str">
        <f t="shared" si="1201"/>
        <v/>
      </c>
    </row>
    <row r="4203" spans="2:62" ht="20.100000000000001" customHeight="1" x14ac:dyDescent="0.25">
      <c r="B4203" s="147"/>
      <c r="C4203" s="147"/>
      <c r="D4203" s="147"/>
      <c r="E4203" s="147"/>
      <c r="F4203" s="147"/>
      <c r="G4203" s="147"/>
      <c r="H4203" s="147"/>
      <c r="I4203" s="147"/>
      <c r="J4203" s="147"/>
      <c r="BE4203" s="151">
        <v>3499</v>
      </c>
      <c r="BF4203" s="164">
        <f t="shared" si="1202"/>
        <v>22.387199999998579</v>
      </c>
      <c r="BG4203" s="177">
        <f t="shared" si="1203"/>
        <v>2.1778056726063275E-3</v>
      </c>
      <c r="BH4203" s="178">
        <f t="shared" si="1204"/>
        <v>5.5480444972845142E-6</v>
      </c>
      <c r="BI4203" s="179">
        <f t="shared" si="1205"/>
        <v>5.5480444972845142E-6</v>
      </c>
      <c r="BJ4203" s="179" t="str">
        <f t="shared" si="1201"/>
        <v/>
      </c>
    </row>
    <row r="4204" spans="2:62" ht="20.100000000000001" customHeight="1" x14ac:dyDescent="0.25">
      <c r="B4204" s="147"/>
      <c r="C4204" s="147"/>
      <c r="D4204" s="147"/>
      <c r="E4204" s="147"/>
      <c r="F4204" s="147"/>
      <c r="G4204" s="147"/>
      <c r="H4204" s="147"/>
      <c r="I4204" s="147"/>
      <c r="J4204" s="147"/>
      <c r="BE4204" s="151">
        <v>3500</v>
      </c>
      <c r="BF4204" s="164">
        <f t="shared" si="1202"/>
        <v>22.393599999998578</v>
      </c>
      <c r="BG4204" s="177">
        <f t="shared" si="1203"/>
        <v>2.172257628109043E-3</v>
      </c>
      <c r="BH4204" s="178">
        <f t="shared" si="1204"/>
        <v>5.5342718997442204E-6</v>
      </c>
      <c r="BI4204" s="179">
        <f t="shared" si="1205"/>
        <v>5.5342718997442204E-6</v>
      </c>
      <c r="BJ4204" s="179" t="str">
        <f t="shared" si="1201"/>
        <v/>
      </c>
    </row>
    <row r="4205" spans="2:62" ht="20.100000000000001" customHeight="1" x14ac:dyDescent="0.25">
      <c r="B4205" s="147"/>
      <c r="C4205" s="147"/>
      <c r="D4205" s="147"/>
      <c r="E4205" s="147"/>
      <c r="F4205" s="147"/>
      <c r="G4205" s="147"/>
      <c r="H4205" s="147"/>
      <c r="I4205" s="147"/>
      <c r="J4205" s="147"/>
      <c r="BE4205" s="151">
        <v>3501</v>
      </c>
      <c r="BF4205" s="164">
        <f t="shared" si="1202"/>
        <v>22.399999999998577</v>
      </c>
      <c r="BG4205" s="177">
        <f t="shared" si="1203"/>
        <v>2.1667233562092988E-3</v>
      </c>
      <c r="BH4205" s="178">
        <f t="shared" si="1204"/>
        <v>5.5205323646603452E-6</v>
      </c>
      <c r="BI4205" s="179">
        <f t="shared" si="1205"/>
        <v>5.5205323646603452E-6</v>
      </c>
      <c r="BJ4205" s="179" t="str">
        <f t="shared" si="1201"/>
        <v/>
      </c>
    </row>
    <row r="4206" spans="2:62" ht="20.100000000000001" customHeight="1" x14ac:dyDescent="0.25">
      <c r="B4206" s="147"/>
      <c r="C4206" s="147"/>
      <c r="D4206" s="147"/>
      <c r="E4206" s="147"/>
      <c r="F4206" s="147"/>
      <c r="G4206" s="147"/>
      <c r="H4206" s="147"/>
      <c r="I4206" s="147"/>
      <c r="J4206" s="147"/>
      <c r="BE4206" s="151">
        <v>3502</v>
      </c>
      <c r="BF4206" s="164">
        <f t="shared" si="1202"/>
        <v>22.406399999998577</v>
      </c>
      <c r="BG4206" s="177">
        <f t="shared" si="1203"/>
        <v>2.1612028238446384E-3</v>
      </c>
      <c r="BH4206" s="178">
        <f t="shared" si="1204"/>
        <v>5.5068258162063906E-6</v>
      </c>
      <c r="BI4206" s="179">
        <f t="shared" si="1205"/>
        <v>5.5068258162063906E-6</v>
      </c>
      <c r="BJ4206" s="179" t="str">
        <f t="shared" si="1201"/>
        <v/>
      </c>
    </row>
    <row r="4207" spans="2:62" ht="20.100000000000001" customHeight="1" x14ac:dyDescent="0.25">
      <c r="B4207" s="147"/>
      <c r="C4207" s="147"/>
      <c r="D4207" s="147"/>
      <c r="E4207" s="147"/>
      <c r="F4207" s="147"/>
      <c r="G4207" s="147"/>
      <c r="H4207" s="147"/>
      <c r="I4207" s="147"/>
      <c r="J4207" s="147"/>
      <c r="BE4207" s="151">
        <v>3503</v>
      </c>
      <c r="BF4207" s="164">
        <f t="shared" si="1202"/>
        <v>22.412799999998576</v>
      </c>
      <c r="BG4207" s="177">
        <f t="shared" si="1203"/>
        <v>2.155695998028432E-3</v>
      </c>
      <c r="BH4207" s="178">
        <f t="shared" si="1204"/>
        <v>5.4931521787033102E-6</v>
      </c>
      <c r="BI4207" s="179">
        <f t="shared" si="1205"/>
        <v>5.4931521787033102E-6</v>
      </c>
      <c r="BJ4207" s="179" t="str">
        <f t="shared" si="1201"/>
        <v/>
      </c>
    </row>
    <row r="4208" spans="2:62" ht="20.100000000000001" customHeight="1" x14ac:dyDescent="0.25">
      <c r="B4208" s="147"/>
      <c r="C4208" s="147"/>
      <c r="D4208" s="147"/>
      <c r="E4208" s="147"/>
      <c r="F4208" s="147"/>
      <c r="G4208" s="147"/>
      <c r="H4208" s="147"/>
      <c r="I4208" s="147"/>
      <c r="J4208" s="147"/>
      <c r="BE4208" s="151">
        <v>3504</v>
      </c>
      <c r="BF4208" s="164">
        <f t="shared" si="1202"/>
        <v>22.419199999998575</v>
      </c>
      <c r="BG4208" s="177">
        <f t="shared" si="1203"/>
        <v>2.1502028458497287E-3</v>
      </c>
      <c r="BH4208" s="178">
        <f t="shared" si="1204"/>
        <v>5.4795113766355555E-6</v>
      </c>
      <c r="BI4208" s="179">
        <f t="shared" si="1205"/>
        <v>5.4795113766355555E-6</v>
      </c>
      <c r="BJ4208" s="179" t="str">
        <f t="shared" si="1201"/>
        <v/>
      </c>
    </row>
    <row r="4209" spans="2:62" ht="20.100000000000001" customHeight="1" x14ac:dyDescent="0.25">
      <c r="B4209" s="147"/>
      <c r="C4209" s="147"/>
      <c r="D4209" s="147"/>
      <c r="E4209" s="147"/>
      <c r="F4209" s="147"/>
      <c r="G4209" s="147"/>
      <c r="H4209" s="147"/>
      <c r="I4209" s="147"/>
      <c r="J4209" s="147"/>
      <c r="BE4209" s="151">
        <v>3505</v>
      </c>
      <c r="BF4209" s="164">
        <f t="shared" si="1202"/>
        <v>22.425599999998575</v>
      </c>
      <c r="BG4209" s="177">
        <f t="shared" si="1203"/>
        <v>2.1447233344730932E-3</v>
      </c>
      <c r="BH4209" s="178">
        <f t="shared" si="1204"/>
        <v>5.4659033346584479E-6</v>
      </c>
      <c r="BI4209" s="179">
        <f t="shared" si="1205"/>
        <v>5.4659033346584479E-6</v>
      </c>
      <c r="BJ4209" s="179" t="str">
        <f t="shared" si="1201"/>
        <v/>
      </c>
    </row>
    <row r="4210" spans="2:62" ht="20.100000000000001" customHeight="1" x14ac:dyDescent="0.25">
      <c r="B4210" s="147"/>
      <c r="C4210" s="147"/>
      <c r="D4210" s="147"/>
      <c r="E4210" s="147"/>
      <c r="F4210" s="147"/>
      <c r="G4210" s="147"/>
      <c r="H4210" s="147"/>
      <c r="I4210" s="147"/>
      <c r="J4210" s="147"/>
      <c r="BE4210" s="151">
        <v>3506</v>
      </c>
      <c r="BF4210" s="164">
        <f t="shared" si="1202"/>
        <v>22.431999999998574</v>
      </c>
      <c r="BG4210" s="177">
        <f t="shared" si="1203"/>
        <v>2.1392574311384347E-3</v>
      </c>
      <c r="BH4210" s="178">
        <f t="shared" si="1204"/>
        <v>5.4523279775843016E-6</v>
      </c>
      <c r="BI4210" s="179">
        <f t="shared" si="1205"/>
        <v>5.4523279775843016E-6</v>
      </c>
      <c r="BJ4210" s="179" t="str">
        <f t="shared" si="1201"/>
        <v/>
      </c>
    </row>
    <row r="4211" spans="2:62" ht="20.100000000000001" customHeight="1" x14ac:dyDescent="0.25">
      <c r="B4211" s="147"/>
      <c r="C4211" s="147"/>
      <c r="D4211" s="147"/>
      <c r="E4211" s="147"/>
      <c r="F4211" s="147"/>
      <c r="G4211" s="147"/>
      <c r="H4211" s="147"/>
      <c r="I4211" s="147"/>
      <c r="J4211" s="147"/>
      <c r="BE4211" s="151">
        <v>3507</v>
      </c>
      <c r="BF4211" s="164">
        <f t="shared" si="1202"/>
        <v>22.438399999998573</v>
      </c>
      <c r="BG4211" s="177">
        <f t="shared" si="1203"/>
        <v>2.1338051031608504E-3</v>
      </c>
      <c r="BH4211" s="178">
        <f t="shared" si="1204"/>
        <v>5.4387852303819893E-6</v>
      </c>
      <c r="BI4211" s="179">
        <f t="shared" si="1205"/>
        <v>5.4387852303819893E-6</v>
      </c>
      <c r="BJ4211" s="179" t="str">
        <f t="shared" si="1201"/>
        <v/>
      </c>
    </row>
    <row r="4212" spans="2:62" ht="20.100000000000001" customHeight="1" x14ac:dyDescent="0.25">
      <c r="B4212" s="147"/>
      <c r="C4212" s="147"/>
      <c r="D4212" s="147"/>
      <c r="E4212" s="147"/>
      <c r="F4212" s="147"/>
      <c r="G4212" s="147"/>
      <c r="H4212" s="147"/>
      <c r="I4212" s="147"/>
      <c r="J4212" s="147"/>
      <c r="BE4212" s="151">
        <v>3508</v>
      </c>
      <c r="BF4212" s="164">
        <f t="shared" si="1202"/>
        <v>22.444799999998573</v>
      </c>
      <c r="BG4212" s="177">
        <f t="shared" si="1203"/>
        <v>2.1283663179304684E-3</v>
      </c>
      <c r="BH4212" s="178">
        <f t="shared" si="1204"/>
        <v>5.4252750181960248E-6</v>
      </c>
      <c r="BI4212" s="179">
        <f t="shared" si="1205"/>
        <v>5.4252750181960248E-6</v>
      </c>
      <c r="BJ4212" s="179" t="str">
        <f t="shared" si="1201"/>
        <v/>
      </c>
    </row>
    <row r="4213" spans="2:62" ht="20.100000000000001" customHeight="1" x14ac:dyDescent="0.25">
      <c r="B4213" s="147"/>
      <c r="C4213" s="147"/>
      <c r="D4213" s="147"/>
      <c r="E4213" s="147"/>
      <c r="F4213" s="147"/>
      <c r="G4213" s="147"/>
      <c r="H4213" s="147"/>
      <c r="I4213" s="147"/>
      <c r="J4213" s="147"/>
      <c r="BE4213" s="151">
        <v>3509</v>
      </c>
      <c r="BF4213" s="164">
        <f t="shared" si="1202"/>
        <v>22.451199999998572</v>
      </c>
      <c r="BG4213" s="177">
        <f t="shared" si="1203"/>
        <v>2.1229410429122724E-3</v>
      </c>
      <c r="BH4213" s="178">
        <f t="shared" si="1204"/>
        <v>5.4117972663175057E-6</v>
      </c>
      <c r="BI4213" s="179">
        <f t="shared" si="1205"/>
        <v>5.4117972663175057E-6</v>
      </c>
      <c r="BJ4213" s="179" t="str">
        <f t="shared" si="1201"/>
        <v/>
      </c>
    </row>
    <row r="4214" spans="2:62" ht="20.100000000000001" customHeight="1" x14ac:dyDescent="0.25">
      <c r="B4214" s="147"/>
      <c r="C4214" s="147"/>
      <c r="D4214" s="147"/>
      <c r="E4214" s="147"/>
      <c r="F4214" s="147"/>
      <c r="G4214" s="147"/>
      <c r="H4214" s="147"/>
      <c r="I4214" s="147"/>
      <c r="J4214" s="147"/>
      <c r="BE4214" s="151">
        <v>3510</v>
      </c>
      <c r="BF4214" s="164">
        <f t="shared" si="1202"/>
        <v>22.457599999998571</v>
      </c>
      <c r="BG4214" s="177">
        <f t="shared" si="1203"/>
        <v>2.1175292456459549E-3</v>
      </c>
      <c r="BH4214" s="178">
        <f t="shared" si="1204"/>
        <v>5.3983519001945222E-6</v>
      </c>
      <c r="BI4214" s="179">
        <f t="shared" si="1205"/>
        <v>5.3983519001945222E-6</v>
      </c>
      <c r="BJ4214" s="179" t="str">
        <f t="shared" si="1201"/>
        <v/>
      </c>
    </row>
    <row r="4215" spans="2:62" ht="20.100000000000001" customHeight="1" x14ac:dyDescent="0.25">
      <c r="B4215" s="147"/>
      <c r="C4215" s="147"/>
      <c r="D4215" s="147"/>
      <c r="E4215" s="147"/>
      <c r="F4215" s="147"/>
      <c r="G4215" s="147"/>
      <c r="H4215" s="147"/>
      <c r="I4215" s="147"/>
      <c r="J4215" s="147"/>
      <c r="BE4215" s="151">
        <v>3511</v>
      </c>
      <c r="BF4215" s="164">
        <f t="shared" si="1202"/>
        <v>22.46399999999857</v>
      </c>
      <c r="BG4215" s="177">
        <f t="shared" si="1203"/>
        <v>2.1121308937457604E-3</v>
      </c>
      <c r="BH4215" s="178">
        <f t="shared" si="1204"/>
        <v>5.3849388454521065E-6</v>
      </c>
      <c r="BI4215" s="179">
        <f t="shared" si="1205"/>
        <v>5.3849388454521065E-6</v>
      </c>
      <c r="BJ4215" s="179" t="str">
        <f t="shared" si="1201"/>
        <v/>
      </c>
    </row>
    <row r="4216" spans="2:62" ht="20.100000000000001" customHeight="1" x14ac:dyDescent="0.25">
      <c r="B4216" s="147"/>
      <c r="C4216" s="147"/>
      <c r="D4216" s="147"/>
      <c r="E4216" s="147"/>
      <c r="F4216" s="147"/>
      <c r="G4216" s="147"/>
      <c r="H4216" s="147"/>
      <c r="I4216" s="147"/>
      <c r="J4216" s="147"/>
      <c r="BE4216" s="151">
        <v>3512</v>
      </c>
      <c r="BF4216" s="164">
        <f t="shared" si="1202"/>
        <v>22.47039999999857</v>
      </c>
      <c r="BG4216" s="177">
        <f t="shared" si="1203"/>
        <v>2.1067459549003083E-3</v>
      </c>
      <c r="BH4216" s="178">
        <f t="shared" si="1204"/>
        <v>5.3715580278727165E-6</v>
      </c>
      <c r="BI4216" s="179">
        <f t="shared" si="1205"/>
        <v>5.3715580278727165E-6</v>
      </c>
      <c r="BJ4216" s="179" t="str">
        <f t="shared" si="1201"/>
        <v/>
      </c>
    </row>
    <row r="4217" spans="2:62" ht="20.100000000000001" customHeight="1" x14ac:dyDescent="0.25">
      <c r="B4217" s="147"/>
      <c r="C4217" s="147"/>
      <c r="D4217" s="147"/>
      <c r="E4217" s="147"/>
      <c r="F4217" s="147"/>
      <c r="G4217" s="147"/>
      <c r="H4217" s="147"/>
      <c r="I4217" s="147"/>
      <c r="J4217" s="147"/>
      <c r="BE4217" s="151">
        <v>3513</v>
      </c>
      <c r="BF4217" s="164">
        <f t="shared" si="1202"/>
        <v>22.476799999998569</v>
      </c>
      <c r="BG4217" s="177">
        <f t="shared" si="1203"/>
        <v>2.1013743968724356E-3</v>
      </c>
      <c r="BH4217" s="178">
        <f t="shared" si="1204"/>
        <v>5.3582093733827926E-6</v>
      </c>
      <c r="BI4217" s="179">
        <f t="shared" si="1205"/>
        <v>5.3582093733827926E-6</v>
      </c>
      <c r="BJ4217" s="179" t="str">
        <f t="shared" si="1201"/>
        <v/>
      </c>
    </row>
    <row r="4218" spans="2:62" ht="20.100000000000001" customHeight="1" x14ac:dyDescent="0.25">
      <c r="B4218" s="147"/>
      <c r="C4218" s="147"/>
      <c r="D4218" s="147"/>
      <c r="E4218" s="147"/>
      <c r="F4218" s="147"/>
      <c r="G4218" s="147"/>
      <c r="H4218" s="147"/>
      <c r="I4218" s="147"/>
      <c r="J4218" s="147"/>
      <c r="BE4218" s="151">
        <v>3514</v>
      </c>
      <c r="BF4218" s="164">
        <f t="shared" si="1202"/>
        <v>22.483199999998568</v>
      </c>
      <c r="BG4218" s="177">
        <f t="shared" si="1203"/>
        <v>2.0960161874990528E-3</v>
      </c>
      <c r="BH4218" s="178">
        <f t="shared" si="1204"/>
        <v>5.3448928080774769E-6</v>
      </c>
      <c r="BI4218" s="179">
        <f t="shared" si="1205"/>
        <v>5.3448928080774769E-6</v>
      </c>
      <c r="BJ4218" s="179" t="str">
        <f t="shared" si="1201"/>
        <v/>
      </c>
    </row>
    <row r="4219" spans="2:62" ht="20.100000000000001" customHeight="1" x14ac:dyDescent="0.25">
      <c r="B4219" s="147"/>
      <c r="C4219" s="147"/>
      <c r="D4219" s="147"/>
      <c r="E4219" s="147"/>
      <c r="F4219" s="147"/>
      <c r="G4219" s="147"/>
      <c r="H4219" s="147"/>
      <c r="I4219" s="147"/>
      <c r="J4219" s="147"/>
      <c r="BE4219" s="151">
        <v>3515</v>
      </c>
      <c r="BF4219" s="164">
        <f t="shared" si="1202"/>
        <v>22.489599999998568</v>
      </c>
      <c r="BG4219" s="177">
        <f t="shared" si="1203"/>
        <v>2.0906712946909753E-3</v>
      </c>
      <c r="BH4219" s="178">
        <f t="shared" si="1204"/>
        <v>5.3316082582210468E-6</v>
      </c>
      <c r="BI4219" s="179">
        <f t="shared" si="1205"/>
        <v>5.3316082582210468E-6</v>
      </c>
      <c r="BJ4219" s="179" t="str">
        <f t="shared" si="1201"/>
        <v/>
      </c>
    </row>
    <row r="4220" spans="2:62" ht="20.100000000000001" customHeight="1" x14ac:dyDescent="0.25">
      <c r="B4220" s="147"/>
      <c r="C4220" s="147"/>
      <c r="D4220" s="147"/>
      <c r="E4220" s="147"/>
      <c r="F4220" s="147"/>
      <c r="G4220" s="147"/>
      <c r="H4220" s="147"/>
      <c r="I4220" s="147"/>
      <c r="J4220" s="147"/>
      <c r="BE4220" s="151">
        <v>3516</v>
      </c>
      <c r="BF4220" s="164">
        <f t="shared" si="1202"/>
        <v>22.495999999998567</v>
      </c>
      <c r="BG4220" s="177">
        <f t="shared" si="1203"/>
        <v>2.0853396864327542E-3</v>
      </c>
      <c r="BH4220" s="178">
        <f t="shared" si="1204"/>
        <v>5.3183556502213285E-6</v>
      </c>
      <c r="BI4220" s="179">
        <f t="shared" si="1205"/>
        <v>5.3183556502213285E-6</v>
      </c>
      <c r="BJ4220" s="179" t="str">
        <f t="shared" si="1201"/>
        <v/>
      </c>
    </row>
    <row r="4221" spans="2:62" ht="20.100000000000001" customHeight="1" x14ac:dyDescent="0.25">
      <c r="B4221" s="147"/>
      <c r="C4221" s="147"/>
      <c r="D4221" s="147"/>
      <c r="E4221" s="147"/>
      <c r="F4221" s="147"/>
      <c r="G4221" s="147"/>
      <c r="H4221" s="147"/>
      <c r="I4221" s="147"/>
      <c r="J4221" s="147"/>
      <c r="BE4221" s="151">
        <v>3517</v>
      </c>
      <c r="BF4221" s="164">
        <f t="shared" si="1202"/>
        <v>22.502399999998566</v>
      </c>
      <c r="BG4221" s="177">
        <f t="shared" si="1203"/>
        <v>2.0800213307825329E-3</v>
      </c>
      <c r="BH4221" s="178">
        <f t="shared" si="1204"/>
        <v>5.3051349106431403E-6</v>
      </c>
      <c r="BI4221" s="179">
        <f t="shared" si="1205"/>
        <v>5.3051349106431403E-6</v>
      </c>
      <c r="BJ4221" s="179" t="str">
        <f t="shared" si="1201"/>
        <v/>
      </c>
    </row>
    <row r="4222" spans="2:62" ht="20.100000000000001" customHeight="1" x14ac:dyDescent="0.25">
      <c r="B4222" s="147"/>
      <c r="C4222" s="147"/>
      <c r="D4222" s="147"/>
      <c r="E4222" s="147"/>
      <c r="F4222" s="147"/>
      <c r="G4222" s="147"/>
      <c r="H4222" s="147"/>
      <c r="I4222" s="147"/>
      <c r="J4222" s="147"/>
      <c r="BE4222" s="151">
        <v>3518</v>
      </c>
      <c r="BF4222" s="164">
        <f t="shared" si="1202"/>
        <v>22.508799999998566</v>
      </c>
      <c r="BG4222" s="177">
        <f t="shared" si="1203"/>
        <v>2.0747161958718898E-3</v>
      </c>
      <c r="BH4222" s="178">
        <f t="shared" si="1204"/>
        <v>5.2919459662334467E-6</v>
      </c>
      <c r="BI4222" s="179">
        <f t="shared" si="1205"/>
        <v>5.2919459662334467E-6</v>
      </c>
      <c r="BJ4222" s="179" t="str">
        <f t="shared" si="1201"/>
        <v/>
      </c>
    </row>
    <row r="4223" spans="2:62" ht="20.100000000000001" customHeight="1" x14ac:dyDescent="0.25">
      <c r="B4223" s="147"/>
      <c r="C4223" s="147"/>
      <c r="D4223" s="147"/>
      <c r="E4223" s="147"/>
      <c r="F4223" s="147"/>
      <c r="G4223" s="147"/>
      <c r="H4223" s="147"/>
      <c r="I4223" s="147"/>
      <c r="J4223" s="147"/>
      <c r="BE4223" s="151">
        <v>3519</v>
      </c>
      <c r="BF4223" s="164">
        <f t="shared" si="1202"/>
        <v>22.515199999998565</v>
      </c>
      <c r="BG4223" s="177">
        <f t="shared" si="1203"/>
        <v>2.0694242499056563E-3</v>
      </c>
      <c r="BH4223" s="178">
        <f t="shared" si="1204"/>
        <v>5.2787887438636785E-6</v>
      </c>
      <c r="BI4223" s="179">
        <f t="shared" si="1205"/>
        <v>5.2787887438636785E-6</v>
      </c>
      <c r="BJ4223" s="179" t="str">
        <f t="shared" si="1201"/>
        <v/>
      </c>
    </row>
    <row r="4224" spans="2:62" ht="20.100000000000001" customHeight="1" x14ac:dyDescent="0.25">
      <c r="B4224" s="147"/>
      <c r="C4224" s="147"/>
      <c r="D4224" s="147"/>
      <c r="E4224" s="147"/>
      <c r="F4224" s="147"/>
      <c r="G4224" s="147"/>
      <c r="H4224" s="147"/>
      <c r="I4224" s="147"/>
      <c r="J4224" s="147"/>
      <c r="BE4224" s="151">
        <v>3520</v>
      </c>
      <c r="BF4224" s="164">
        <f t="shared" si="1202"/>
        <v>22.521599999998564</v>
      </c>
      <c r="BG4224" s="177">
        <f t="shared" si="1203"/>
        <v>2.0641454611617926E-3</v>
      </c>
      <c r="BH4224" s="178">
        <f t="shared" si="1204"/>
        <v>5.2656631705904483E-6</v>
      </c>
      <c r="BI4224" s="179">
        <f t="shared" si="1205"/>
        <v>5.2656631705904483E-6</v>
      </c>
      <c r="BJ4224" s="179" t="str">
        <f t="shared" si="1201"/>
        <v/>
      </c>
    </row>
    <row r="4225" spans="2:62" ht="20.100000000000001" customHeight="1" x14ac:dyDescent="0.25">
      <c r="B4225" s="147"/>
      <c r="C4225" s="147"/>
      <c r="D4225" s="147"/>
      <c r="E4225" s="147"/>
      <c r="F4225" s="147"/>
      <c r="G4225" s="147"/>
      <c r="H4225" s="147"/>
      <c r="I4225" s="147"/>
      <c r="J4225" s="147"/>
      <c r="BE4225" s="151">
        <v>3521</v>
      </c>
      <c r="BF4225" s="164">
        <f t="shared" si="1202"/>
        <v>22.527999999998563</v>
      </c>
      <c r="BG4225" s="177">
        <f t="shared" si="1203"/>
        <v>2.0588797979912022E-3</v>
      </c>
      <c r="BH4225" s="178">
        <f t="shared" si="1204"/>
        <v>5.2525691736100139E-6</v>
      </c>
      <c r="BI4225" s="179">
        <f t="shared" si="1205"/>
        <v>5.2525691736100139E-6</v>
      </c>
      <c r="BJ4225" s="179" t="str">
        <f t="shared" ref="BJ4225:BJ4288" si="1206">IF($BG4225&lt;(1-$BC$717),$BH4225,"")</f>
        <v/>
      </c>
    </row>
    <row r="4226" spans="2:62" ht="20.100000000000001" customHeight="1" x14ac:dyDescent="0.25">
      <c r="B4226" s="147"/>
      <c r="C4226" s="147"/>
      <c r="D4226" s="147"/>
      <c r="E4226" s="147"/>
      <c r="F4226" s="147"/>
      <c r="G4226" s="147"/>
      <c r="H4226" s="147"/>
      <c r="I4226" s="147"/>
      <c r="J4226" s="147"/>
      <c r="BE4226" s="151">
        <v>3522</v>
      </c>
      <c r="BF4226" s="164">
        <f t="shared" ref="BF4226:BF4289" si="1207">BF4225+$BI$702</f>
        <v>22.534399999998563</v>
      </c>
      <c r="BG4226" s="177">
        <f t="shared" ref="BG4226:BG4289" si="1208">_xlfn.CHISQ.DIST.RT(BF4226,7)</f>
        <v>2.0536272288175922E-3</v>
      </c>
      <c r="BH4226" s="178">
        <f t="shared" ref="BH4226:BH4289" si="1209">BG4226-BG4227</f>
        <v>5.2395066802821307E-6</v>
      </c>
      <c r="BI4226" s="179">
        <f t="shared" ref="BI4226:BI4289" si="1210">IF(BG4226&lt;(1-$BC$709),BH4226,"")</f>
        <v>5.2395066802821307E-6</v>
      </c>
      <c r="BJ4226" s="179" t="str">
        <f t="shared" si="1206"/>
        <v/>
      </c>
    </row>
    <row r="4227" spans="2:62" ht="20.100000000000001" customHeight="1" x14ac:dyDescent="0.25">
      <c r="B4227" s="147"/>
      <c r="C4227" s="147"/>
      <c r="D4227" s="147"/>
      <c r="E4227" s="147"/>
      <c r="F4227" s="147"/>
      <c r="G4227" s="147"/>
      <c r="H4227" s="147"/>
      <c r="I4227" s="147"/>
      <c r="J4227" s="147"/>
      <c r="BE4227" s="151">
        <v>3523</v>
      </c>
      <c r="BF4227" s="164">
        <f t="shared" si="1207"/>
        <v>22.540799999998562</v>
      </c>
      <c r="BG4227" s="177">
        <f t="shared" si="1208"/>
        <v>2.0483877221373101E-3</v>
      </c>
      <c r="BH4227" s="178">
        <f t="shared" si="1209"/>
        <v>5.2264756181278835E-6</v>
      </c>
      <c r="BI4227" s="179">
        <f t="shared" si="1210"/>
        <v>5.2264756181278835E-6</v>
      </c>
      <c r="BJ4227" s="179" t="str">
        <f t="shared" si="1206"/>
        <v/>
      </c>
    </row>
    <row r="4228" spans="2:62" ht="20.100000000000001" customHeight="1" x14ac:dyDescent="0.25">
      <c r="B4228" s="147"/>
      <c r="C4228" s="147"/>
      <c r="D4228" s="147"/>
      <c r="E4228" s="147"/>
      <c r="F4228" s="147"/>
      <c r="G4228" s="147"/>
      <c r="H4228" s="147"/>
      <c r="I4228" s="147"/>
      <c r="J4228" s="147"/>
      <c r="BE4228" s="151">
        <v>3524</v>
      </c>
      <c r="BF4228" s="164">
        <f t="shared" si="1207"/>
        <v>22.547199999998561</v>
      </c>
      <c r="BG4228" s="177">
        <f t="shared" si="1208"/>
        <v>2.0431612465191822E-3</v>
      </c>
      <c r="BH4228" s="178">
        <f t="shared" si="1209"/>
        <v>5.2134759148153749E-6</v>
      </c>
      <c r="BI4228" s="179">
        <f t="shared" si="1210"/>
        <v>5.2134759148153749E-6</v>
      </c>
      <c r="BJ4228" s="179" t="str">
        <f t="shared" si="1206"/>
        <v/>
      </c>
    </row>
    <row r="4229" spans="2:62" ht="20.100000000000001" customHeight="1" x14ac:dyDescent="0.25">
      <c r="B4229" s="147"/>
      <c r="C4229" s="147"/>
      <c r="D4229" s="147"/>
      <c r="E4229" s="147"/>
      <c r="F4229" s="147"/>
      <c r="G4229" s="147"/>
      <c r="H4229" s="147"/>
      <c r="I4229" s="147"/>
      <c r="J4229" s="147"/>
      <c r="BE4229" s="151">
        <v>3525</v>
      </c>
      <c r="BF4229" s="164">
        <f t="shared" si="1207"/>
        <v>22.553599999998561</v>
      </c>
      <c r="BG4229" s="177">
        <f t="shared" si="1208"/>
        <v>2.0379477706043668E-3</v>
      </c>
      <c r="BH4229" s="178">
        <f t="shared" si="1209"/>
        <v>5.2005074981714347E-6</v>
      </c>
      <c r="BI4229" s="179">
        <f t="shared" si="1210"/>
        <v>5.2005074981714347E-6</v>
      </c>
      <c r="BJ4229" s="179" t="str">
        <f t="shared" si="1206"/>
        <v/>
      </c>
    </row>
    <row r="4230" spans="2:62" ht="20.100000000000001" customHeight="1" x14ac:dyDescent="0.25">
      <c r="B4230" s="147"/>
      <c r="C4230" s="147"/>
      <c r="D4230" s="147"/>
      <c r="E4230" s="147"/>
      <c r="F4230" s="147"/>
      <c r="G4230" s="147"/>
      <c r="H4230" s="147"/>
      <c r="I4230" s="147"/>
      <c r="J4230" s="147"/>
      <c r="BE4230" s="151">
        <v>3526</v>
      </c>
      <c r="BF4230" s="164">
        <f t="shared" si="1207"/>
        <v>22.55999999999856</v>
      </c>
      <c r="BG4230" s="177">
        <f t="shared" si="1208"/>
        <v>2.0327472631061954E-3</v>
      </c>
      <c r="BH4230" s="178">
        <f t="shared" si="1209"/>
        <v>5.1875702961894261E-6</v>
      </c>
      <c r="BI4230" s="179">
        <f t="shared" si="1210"/>
        <v>5.1875702961894261E-6</v>
      </c>
      <c r="BJ4230" s="179" t="str">
        <f t="shared" si="1206"/>
        <v/>
      </c>
    </row>
    <row r="4231" spans="2:62" ht="20.100000000000001" customHeight="1" x14ac:dyDescent="0.25">
      <c r="B4231" s="147"/>
      <c r="C4231" s="147"/>
      <c r="D4231" s="147"/>
      <c r="E4231" s="147"/>
      <c r="F4231" s="147"/>
      <c r="G4231" s="147"/>
      <c r="H4231" s="147"/>
      <c r="I4231" s="147"/>
      <c r="J4231" s="147"/>
      <c r="BE4231" s="151">
        <v>3527</v>
      </c>
      <c r="BF4231" s="164">
        <f t="shared" si="1207"/>
        <v>22.566399999998559</v>
      </c>
      <c r="BG4231" s="177">
        <f t="shared" si="1208"/>
        <v>2.0275596928100059E-3</v>
      </c>
      <c r="BH4231" s="178">
        <f t="shared" si="1209"/>
        <v>5.1746642369975872E-6</v>
      </c>
      <c r="BI4231" s="179">
        <f t="shared" si="1210"/>
        <v>5.1746642369975872E-6</v>
      </c>
      <c r="BJ4231" s="179" t="str">
        <f t="shared" si="1206"/>
        <v/>
      </c>
    </row>
    <row r="4232" spans="2:62" ht="20.100000000000001" customHeight="1" x14ac:dyDescent="0.25">
      <c r="B4232" s="147"/>
      <c r="C4232" s="147"/>
      <c r="D4232" s="147"/>
      <c r="E4232" s="147"/>
      <c r="F4232" s="147"/>
      <c r="G4232" s="147"/>
      <c r="H4232" s="147"/>
      <c r="I4232" s="147"/>
      <c r="J4232" s="147"/>
      <c r="BE4232" s="151">
        <v>3528</v>
      </c>
      <c r="BF4232" s="164">
        <f t="shared" si="1207"/>
        <v>22.572799999998558</v>
      </c>
      <c r="BG4232" s="177">
        <f t="shared" si="1208"/>
        <v>2.0223850285730084E-3</v>
      </c>
      <c r="BH4232" s="178">
        <f t="shared" si="1209"/>
        <v>5.1617892488902556E-6</v>
      </c>
      <c r="BI4232" s="179">
        <f t="shared" si="1210"/>
        <v>5.1617892488902556E-6</v>
      </c>
      <c r="BJ4232" s="179" t="str">
        <f t="shared" si="1206"/>
        <v/>
      </c>
    </row>
    <row r="4233" spans="2:62" ht="20.100000000000001" customHeight="1" x14ac:dyDescent="0.25">
      <c r="B4233" s="147"/>
      <c r="C4233" s="147"/>
      <c r="D4233" s="147"/>
      <c r="E4233" s="147"/>
      <c r="F4233" s="147"/>
      <c r="G4233" s="147"/>
      <c r="H4233" s="147"/>
      <c r="I4233" s="147"/>
      <c r="J4233" s="147"/>
      <c r="BE4233" s="151">
        <v>3529</v>
      </c>
      <c r="BF4233" s="164">
        <f t="shared" si="1207"/>
        <v>22.579199999998558</v>
      </c>
      <c r="BG4233" s="177">
        <f t="shared" si="1208"/>
        <v>2.0172232393241181E-3</v>
      </c>
      <c r="BH4233" s="178">
        <f t="shared" si="1209"/>
        <v>5.1489452603326394E-6</v>
      </c>
      <c r="BI4233" s="179">
        <f t="shared" si="1210"/>
        <v>5.1489452603326394E-6</v>
      </c>
      <c r="BJ4233" s="179" t="str">
        <f t="shared" si="1206"/>
        <v/>
      </c>
    </row>
    <row r="4234" spans="2:62" ht="20.100000000000001" customHeight="1" x14ac:dyDescent="0.25">
      <c r="B4234" s="147"/>
      <c r="C4234" s="147"/>
      <c r="D4234" s="147"/>
      <c r="E4234" s="147"/>
      <c r="F4234" s="147"/>
      <c r="G4234" s="147"/>
      <c r="H4234" s="147"/>
      <c r="I4234" s="147"/>
      <c r="J4234" s="147"/>
      <c r="BE4234" s="151">
        <v>3530</v>
      </c>
      <c r="BF4234" s="164">
        <f t="shared" si="1207"/>
        <v>22.585599999998557</v>
      </c>
      <c r="BG4234" s="177">
        <f t="shared" si="1208"/>
        <v>2.0120742940637855E-3</v>
      </c>
      <c r="BH4234" s="178">
        <f t="shared" si="1209"/>
        <v>5.1361321999066067E-6</v>
      </c>
      <c r="BI4234" s="179">
        <f t="shared" si="1210"/>
        <v>5.1361321999066067E-6</v>
      </c>
      <c r="BJ4234" s="179" t="str">
        <f t="shared" si="1206"/>
        <v/>
      </c>
    </row>
    <row r="4235" spans="2:62" ht="20.100000000000001" customHeight="1" x14ac:dyDescent="0.25">
      <c r="B4235" s="147"/>
      <c r="C4235" s="147"/>
      <c r="D4235" s="147"/>
      <c r="E4235" s="147"/>
      <c r="F4235" s="147"/>
      <c r="G4235" s="147"/>
      <c r="H4235" s="147"/>
      <c r="I4235" s="147"/>
      <c r="J4235" s="147"/>
      <c r="BE4235" s="151">
        <v>3531</v>
      </c>
      <c r="BF4235" s="164">
        <f t="shared" si="1207"/>
        <v>22.591999999998556</v>
      </c>
      <c r="BG4235" s="177">
        <f t="shared" si="1208"/>
        <v>2.0069381618638788E-3</v>
      </c>
      <c r="BH4235" s="178">
        <f t="shared" si="1209"/>
        <v>5.1233499963917843E-6</v>
      </c>
      <c r="BI4235" s="179">
        <f t="shared" si="1210"/>
        <v>5.1233499963917843E-6</v>
      </c>
      <c r="BJ4235" s="179" t="str">
        <f t="shared" si="1206"/>
        <v/>
      </c>
    </row>
    <row r="4236" spans="2:62" ht="20.100000000000001" customHeight="1" x14ac:dyDescent="0.25">
      <c r="B4236" s="147"/>
      <c r="C4236" s="147"/>
      <c r="D4236" s="147"/>
      <c r="E4236" s="147"/>
      <c r="F4236" s="147"/>
      <c r="G4236" s="147"/>
      <c r="H4236" s="147"/>
      <c r="I4236" s="147"/>
      <c r="J4236" s="147"/>
      <c r="BE4236" s="151">
        <v>3532</v>
      </c>
      <c r="BF4236" s="164">
        <f t="shared" si="1207"/>
        <v>22.598399999998556</v>
      </c>
      <c r="BG4236" s="177">
        <f t="shared" si="1208"/>
        <v>2.0018148118674871E-3</v>
      </c>
      <c r="BH4236" s="178">
        <f t="shared" si="1209"/>
        <v>5.1105985786788211E-6</v>
      </c>
      <c r="BI4236" s="179">
        <f t="shared" si="1210"/>
        <v>5.1105985786788211E-6</v>
      </c>
      <c r="BJ4236" s="179" t="str">
        <f t="shared" si="1206"/>
        <v/>
      </c>
    </row>
    <row r="4237" spans="2:62" ht="20.100000000000001" customHeight="1" x14ac:dyDescent="0.25">
      <c r="B4237" s="147"/>
      <c r="C4237" s="147"/>
      <c r="D4237" s="147"/>
      <c r="E4237" s="147"/>
      <c r="F4237" s="147"/>
      <c r="G4237" s="147"/>
      <c r="H4237" s="147"/>
      <c r="I4237" s="147"/>
      <c r="J4237" s="147"/>
      <c r="BE4237" s="151">
        <v>3533</v>
      </c>
      <c r="BF4237" s="164">
        <f t="shared" si="1207"/>
        <v>22.604799999998555</v>
      </c>
      <c r="BG4237" s="177">
        <f t="shared" si="1208"/>
        <v>1.9967042132888082E-3</v>
      </c>
      <c r="BH4237" s="178">
        <f t="shared" si="1209"/>
        <v>5.0978778758522213E-6</v>
      </c>
      <c r="BI4237" s="179">
        <f t="shared" si="1210"/>
        <v>5.0978778758522213E-6</v>
      </c>
      <c r="BJ4237" s="179" t="str">
        <f t="shared" si="1206"/>
        <v/>
      </c>
    </row>
    <row r="4238" spans="2:62" ht="20.100000000000001" customHeight="1" x14ac:dyDescent="0.25">
      <c r="B4238" s="147"/>
      <c r="C4238" s="147"/>
      <c r="D4238" s="147"/>
      <c r="E4238" s="147"/>
      <c r="F4238" s="147"/>
      <c r="G4238" s="147"/>
      <c r="H4238" s="147"/>
      <c r="I4238" s="147"/>
      <c r="J4238" s="147"/>
      <c r="BE4238" s="151">
        <v>3534</v>
      </c>
      <c r="BF4238" s="164">
        <f t="shared" si="1207"/>
        <v>22.611199999998554</v>
      </c>
      <c r="BG4238" s="177">
        <f t="shared" si="1208"/>
        <v>1.991606335412956E-3</v>
      </c>
      <c r="BH4238" s="178">
        <f t="shared" si="1209"/>
        <v>5.0851878171183536E-6</v>
      </c>
      <c r="BI4238" s="179">
        <f t="shared" si="1210"/>
        <v>5.0851878171183536E-6</v>
      </c>
      <c r="BJ4238" s="179" t="str">
        <f t="shared" si="1206"/>
        <v/>
      </c>
    </row>
    <row r="4239" spans="2:62" ht="20.100000000000001" customHeight="1" x14ac:dyDescent="0.25">
      <c r="B4239" s="147"/>
      <c r="C4239" s="147"/>
      <c r="D4239" s="147"/>
      <c r="E4239" s="147"/>
      <c r="F4239" s="147"/>
      <c r="G4239" s="147"/>
      <c r="H4239" s="147"/>
      <c r="I4239" s="147"/>
      <c r="J4239" s="147"/>
      <c r="BE4239" s="151">
        <v>3535</v>
      </c>
      <c r="BF4239" s="164">
        <f t="shared" si="1207"/>
        <v>22.617599999998554</v>
      </c>
      <c r="BG4239" s="177">
        <f t="shared" si="1208"/>
        <v>1.9865211475958377E-3</v>
      </c>
      <c r="BH4239" s="178">
        <f t="shared" si="1209"/>
        <v>5.0725283318522885E-6</v>
      </c>
      <c r="BI4239" s="179">
        <f t="shared" si="1210"/>
        <v>5.0725283318522885E-6</v>
      </c>
      <c r="BJ4239" s="179" t="str">
        <f t="shared" si="1206"/>
        <v/>
      </c>
    </row>
    <row r="4240" spans="2:62" ht="20.100000000000001" customHeight="1" x14ac:dyDescent="0.25">
      <c r="B4240" s="147"/>
      <c r="C4240" s="147"/>
      <c r="D4240" s="147"/>
      <c r="E4240" s="147"/>
      <c r="F4240" s="147"/>
      <c r="G4240" s="147"/>
      <c r="H4240" s="147"/>
      <c r="I4240" s="147"/>
      <c r="J4240" s="147"/>
      <c r="BE4240" s="151">
        <v>3536</v>
      </c>
      <c r="BF4240" s="164">
        <f t="shared" si="1207"/>
        <v>22.623999999998553</v>
      </c>
      <c r="BG4240" s="177">
        <f t="shared" si="1208"/>
        <v>1.9814486192639854E-3</v>
      </c>
      <c r="BH4240" s="178">
        <f t="shared" si="1209"/>
        <v>5.0598993495774153E-6</v>
      </c>
      <c r="BI4240" s="179">
        <f t="shared" si="1210"/>
        <v>5.0598993495774153E-6</v>
      </c>
      <c r="BJ4240" s="179" t="str">
        <f t="shared" si="1206"/>
        <v/>
      </c>
    </row>
    <row r="4241" spans="2:62" ht="20.100000000000001" customHeight="1" x14ac:dyDescent="0.25">
      <c r="B4241" s="147"/>
      <c r="C4241" s="147"/>
      <c r="D4241" s="147"/>
      <c r="E4241" s="147"/>
      <c r="F4241" s="147"/>
      <c r="G4241" s="147"/>
      <c r="H4241" s="147"/>
      <c r="I4241" s="147"/>
      <c r="J4241" s="147"/>
      <c r="BE4241" s="151">
        <v>3537</v>
      </c>
      <c r="BF4241" s="164">
        <f t="shared" si="1207"/>
        <v>22.630399999998552</v>
      </c>
      <c r="BG4241" s="177">
        <f t="shared" si="1208"/>
        <v>1.976388719914408E-3</v>
      </c>
      <c r="BH4241" s="178">
        <f t="shared" si="1209"/>
        <v>5.0473007999754169E-6</v>
      </c>
      <c r="BI4241" s="179">
        <f t="shared" si="1210"/>
        <v>5.0473007999754169E-6</v>
      </c>
      <c r="BJ4241" s="179" t="str">
        <f t="shared" si="1206"/>
        <v/>
      </c>
    </row>
    <row r="4242" spans="2:62" ht="20.100000000000001" customHeight="1" x14ac:dyDescent="0.25">
      <c r="B4242" s="147"/>
      <c r="C4242" s="147"/>
      <c r="D4242" s="147"/>
      <c r="E4242" s="147"/>
      <c r="F4242" s="147"/>
      <c r="G4242" s="147"/>
      <c r="H4242" s="147"/>
      <c r="I4242" s="147"/>
      <c r="J4242" s="147"/>
      <c r="BE4242" s="151">
        <v>3538</v>
      </c>
      <c r="BF4242" s="164">
        <f t="shared" si="1207"/>
        <v>22.636799999998551</v>
      </c>
      <c r="BG4242" s="177">
        <f t="shared" si="1208"/>
        <v>1.9713414191144325E-3</v>
      </c>
      <c r="BH4242" s="178">
        <f t="shared" si="1209"/>
        <v>5.0347326128723918E-6</v>
      </c>
      <c r="BI4242" s="179">
        <f t="shared" si="1210"/>
        <v>5.0347326128723918E-6</v>
      </c>
      <c r="BJ4242" s="179" t="str">
        <f t="shared" si="1206"/>
        <v/>
      </c>
    </row>
    <row r="4243" spans="2:62" ht="20.100000000000001" customHeight="1" x14ac:dyDescent="0.25">
      <c r="B4243" s="147"/>
      <c r="C4243" s="147"/>
      <c r="D4243" s="147"/>
      <c r="E4243" s="147"/>
      <c r="F4243" s="147"/>
      <c r="G4243" s="147"/>
      <c r="H4243" s="147"/>
      <c r="I4243" s="147"/>
      <c r="J4243" s="147"/>
      <c r="BE4243" s="151">
        <v>3539</v>
      </c>
      <c r="BF4243" s="164">
        <f t="shared" si="1207"/>
        <v>22.643199999998551</v>
      </c>
      <c r="BG4243" s="177">
        <f t="shared" si="1208"/>
        <v>1.9663066865015602E-3</v>
      </c>
      <c r="BH4243" s="178">
        <f t="shared" si="1209"/>
        <v>5.0221947182483954E-6</v>
      </c>
      <c r="BI4243" s="179">
        <f t="shared" si="1210"/>
        <v>5.0221947182483954E-6</v>
      </c>
      <c r="BJ4243" s="179" t="str">
        <f t="shared" si="1206"/>
        <v/>
      </c>
    </row>
    <row r="4244" spans="2:62" ht="20.100000000000001" customHeight="1" x14ac:dyDescent="0.25">
      <c r="B4244" s="147"/>
      <c r="C4244" s="147"/>
      <c r="D4244" s="147"/>
      <c r="E4244" s="147"/>
      <c r="F4244" s="147"/>
      <c r="G4244" s="147"/>
      <c r="H4244" s="147"/>
      <c r="I4244" s="147"/>
      <c r="J4244" s="147"/>
      <c r="BE4244" s="151">
        <v>3540</v>
      </c>
      <c r="BF4244" s="164">
        <f t="shared" si="1207"/>
        <v>22.64959999999855</v>
      </c>
      <c r="BG4244" s="177">
        <f t="shared" si="1208"/>
        <v>1.9612844917833118E-3</v>
      </c>
      <c r="BH4244" s="178">
        <f t="shared" si="1209"/>
        <v>5.0096870462322356E-6</v>
      </c>
      <c r="BI4244" s="179">
        <f t="shared" si="1210"/>
        <v>5.0096870462322356E-6</v>
      </c>
      <c r="BJ4244" s="179" t="str">
        <f t="shared" si="1206"/>
        <v/>
      </c>
    </row>
    <row r="4245" spans="2:62" ht="20.100000000000001" customHeight="1" x14ac:dyDescent="0.25">
      <c r="B4245" s="147"/>
      <c r="C4245" s="147"/>
      <c r="D4245" s="147"/>
      <c r="E4245" s="147"/>
      <c r="F4245" s="147"/>
      <c r="G4245" s="147"/>
      <c r="H4245" s="147"/>
      <c r="I4245" s="147"/>
      <c r="J4245" s="147"/>
      <c r="BE4245" s="151">
        <v>3541</v>
      </c>
      <c r="BF4245" s="164">
        <f t="shared" si="1207"/>
        <v>22.655999999998549</v>
      </c>
      <c r="BG4245" s="177">
        <f t="shared" si="1208"/>
        <v>1.9562748047370795E-3</v>
      </c>
      <c r="BH4245" s="178">
        <f t="shared" si="1209"/>
        <v>4.9972095271129651E-6</v>
      </c>
      <c r="BI4245" s="179">
        <f t="shared" si="1210"/>
        <v>4.9972095271129651E-6</v>
      </c>
      <c r="BJ4245" s="179" t="str">
        <f t="shared" si="1206"/>
        <v/>
      </c>
    </row>
    <row r="4246" spans="2:62" ht="20.100000000000001" customHeight="1" x14ac:dyDescent="0.25">
      <c r="B4246" s="147"/>
      <c r="C4246" s="147"/>
      <c r="D4246" s="147"/>
      <c r="E4246" s="147"/>
      <c r="F4246" s="147"/>
      <c r="G4246" s="147"/>
      <c r="H4246" s="147"/>
      <c r="I4246" s="147"/>
      <c r="J4246" s="147"/>
      <c r="BE4246" s="151">
        <v>3542</v>
      </c>
      <c r="BF4246" s="164">
        <f t="shared" si="1207"/>
        <v>22.662399999998549</v>
      </c>
      <c r="BG4246" s="177">
        <f t="shared" si="1208"/>
        <v>1.9512775952099666E-3</v>
      </c>
      <c r="BH4246" s="178">
        <f t="shared" si="1209"/>
        <v>4.9847620913208001E-6</v>
      </c>
      <c r="BI4246" s="179">
        <f t="shared" si="1210"/>
        <v>4.9847620913208001E-6</v>
      </c>
      <c r="BJ4246" s="179" t="str">
        <f t="shared" si="1206"/>
        <v/>
      </c>
    </row>
    <row r="4247" spans="2:62" ht="20.100000000000001" customHeight="1" x14ac:dyDescent="0.25">
      <c r="B4247" s="147"/>
      <c r="C4247" s="147"/>
      <c r="D4247" s="147"/>
      <c r="E4247" s="147"/>
      <c r="F4247" s="147"/>
      <c r="G4247" s="147"/>
      <c r="H4247" s="147"/>
      <c r="I4247" s="147"/>
      <c r="J4247" s="147"/>
      <c r="BE4247" s="151">
        <v>3543</v>
      </c>
      <c r="BF4247" s="164">
        <f t="shared" si="1207"/>
        <v>22.668799999998548</v>
      </c>
      <c r="BG4247" s="177">
        <f t="shared" si="1208"/>
        <v>1.9462928331186458E-3</v>
      </c>
      <c r="BH4247" s="178">
        <f t="shared" si="1209"/>
        <v>4.9723446694464185E-6</v>
      </c>
      <c r="BI4247" s="179">
        <f t="shared" si="1210"/>
        <v>4.9723446694464185E-6</v>
      </c>
      <c r="BJ4247" s="179" t="str">
        <f t="shared" si="1206"/>
        <v/>
      </c>
    </row>
    <row r="4248" spans="2:62" ht="20.100000000000001" customHeight="1" x14ac:dyDescent="0.25">
      <c r="B4248" s="147"/>
      <c r="C4248" s="147"/>
      <c r="D4248" s="147"/>
      <c r="E4248" s="147"/>
      <c r="F4248" s="147"/>
      <c r="G4248" s="147"/>
      <c r="H4248" s="147"/>
      <c r="I4248" s="147"/>
      <c r="J4248" s="147"/>
      <c r="BE4248" s="151">
        <v>3544</v>
      </c>
      <c r="BF4248" s="164">
        <f t="shared" si="1207"/>
        <v>22.675199999998547</v>
      </c>
      <c r="BG4248" s="177">
        <f t="shared" si="1208"/>
        <v>1.9413204884491993E-3</v>
      </c>
      <c r="BH4248" s="178">
        <f t="shared" si="1209"/>
        <v>4.9599571922175414E-6</v>
      </c>
      <c r="BI4248" s="179">
        <f t="shared" si="1210"/>
        <v>4.9599571922175414E-6</v>
      </c>
      <c r="BJ4248" s="179" t="str">
        <f t="shared" si="1206"/>
        <v/>
      </c>
    </row>
    <row r="4249" spans="2:62" ht="20.100000000000001" customHeight="1" x14ac:dyDescent="0.25">
      <c r="B4249" s="147"/>
      <c r="C4249" s="147"/>
      <c r="D4249" s="147"/>
      <c r="E4249" s="147"/>
      <c r="F4249" s="147"/>
      <c r="G4249" s="147"/>
      <c r="H4249" s="147"/>
      <c r="I4249" s="147"/>
      <c r="J4249" s="147"/>
      <c r="BE4249" s="151">
        <v>3545</v>
      </c>
      <c r="BF4249" s="164">
        <f t="shared" si="1207"/>
        <v>22.681599999998546</v>
      </c>
      <c r="BG4249" s="177">
        <f t="shared" si="1208"/>
        <v>1.9363605312569818E-3</v>
      </c>
      <c r="BH4249" s="178">
        <f t="shared" si="1209"/>
        <v>4.947599590524954E-6</v>
      </c>
      <c r="BI4249" s="179">
        <f t="shared" si="1210"/>
        <v>4.947599590524954E-6</v>
      </c>
      <c r="BJ4249" s="179" t="str">
        <f t="shared" si="1206"/>
        <v/>
      </c>
    </row>
    <row r="4250" spans="2:62" ht="20.100000000000001" customHeight="1" x14ac:dyDescent="0.25">
      <c r="B4250" s="147"/>
      <c r="C4250" s="147"/>
      <c r="D4250" s="147"/>
      <c r="E4250" s="147"/>
      <c r="F4250" s="147"/>
      <c r="G4250" s="147"/>
      <c r="H4250" s="147"/>
      <c r="I4250" s="147"/>
      <c r="J4250" s="147"/>
      <c r="BE4250" s="151">
        <v>3546</v>
      </c>
      <c r="BF4250" s="164">
        <f t="shared" si="1207"/>
        <v>22.687999999998546</v>
      </c>
      <c r="BG4250" s="177">
        <f t="shared" si="1208"/>
        <v>1.9314129316664568E-3</v>
      </c>
      <c r="BH4250" s="178">
        <f t="shared" si="1209"/>
        <v>4.9352717954032066E-6</v>
      </c>
      <c r="BI4250" s="179">
        <f t="shared" si="1210"/>
        <v>4.9352717954032066E-6</v>
      </c>
      <c r="BJ4250" s="179" t="str">
        <f t="shared" si="1206"/>
        <v/>
      </c>
    </row>
    <row r="4251" spans="2:62" ht="20.100000000000001" customHeight="1" x14ac:dyDescent="0.25">
      <c r="B4251" s="147"/>
      <c r="C4251" s="147"/>
      <c r="D4251" s="147"/>
      <c r="E4251" s="147"/>
      <c r="F4251" s="147"/>
      <c r="G4251" s="147"/>
      <c r="H4251" s="147"/>
      <c r="I4251" s="147"/>
      <c r="J4251" s="147"/>
      <c r="BE4251" s="151">
        <v>3547</v>
      </c>
      <c r="BF4251" s="164">
        <f t="shared" si="1207"/>
        <v>22.694399999998545</v>
      </c>
      <c r="BG4251" s="177">
        <f t="shared" si="1208"/>
        <v>1.9264776598710536E-3</v>
      </c>
      <c r="BH4251" s="178">
        <f t="shared" si="1209"/>
        <v>4.9229737380310484E-6</v>
      </c>
      <c r="BI4251" s="179">
        <f t="shared" si="1210"/>
        <v>4.9229737380310484E-6</v>
      </c>
      <c r="BJ4251" s="179" t="str">
        <f t="shared" si="1206"/>
        <v/>
      </c>
    </row>
    <row r="4252" spans="2:62" ht="20.100000000000001" customHeight="1" x14ac:dyDescent="0.25">
      <c r="B4252" s="147"/>
      <c r="C4252" s="147"/>
      <c r="D4252" s="147"/>
      <c r="E4252" s="147"/>
      <c r="F4252" s="147"/>
      <c r="G4252" s="147"/>
      <c r="H4252" s="147"/>
      <c r="I4252" s="147"/>
      <c r="J4252" s="147"/>
      <c r="BE4252" s="151">
        <v>3548</v>
      </c>
      <c r="BF4252" s="164">
        <f t="shared" si="1207"/>
        <v>22.700799999998544</v>
      </c>
      <c r="BG4252" s="177">
        <f t="shared" si="1208"/>
        <v>1.9215546861330226E-3</v>
      </c>
      <c r="BH4252" s="178">
        <f t="shared" si="1209"/>
        <v>4.9107053497492083E-6</v>
      </c>
      <c r="BI4252" s="179">
        <f t="shared" si="1210"/>
        <v>4.9107053497492083E-6</v>
      </c>
      <c r="BJ4252" s="179" t="str">
        <f t="shared" si="1206"/>
        <v/>
      </c>
    </row>
    <row r="4253" spans="2:62" ht="20.100000000000001" customHeight="1" x14ac:dyDescent="0.25">
      <c r="B4253" s="147"/>
      <c r="C4253" s="147"/>
      <c r="D4253" s="147"/>
      <c r="E4253" s="147"/>
      <c r="F4253" s="147"/>
      <c r="G4253" s="147"/>
      <c r="H4253" s="147"/>
      <c r="I4253" s="147"/>
      <c r="J4253" s="147"/>
      <c r="BE4253" s="151">
        <v>3549</v>
      </c>
      <c r="BF4253" s="164">
        <f t="shared" si="1207"/>
        <v>22.707199999998544</v>
      </c>
      <c r="BG4253" s="177">
        <f t="shared" si="1208"/>
        <v>1.9166439807832734E-3</v>
      </c>
      <c r="BH4253" s="178">
        <f t="shared" si="1209"/>
        <v>4.8984665620348082E-6</v>
      </c>
      <c r="BI4253" s="179">
        <f t="shared" si="1210"/>
        <v>4.8984665620348082E-6</v>
      </c>
      <c r="BJ4253" s="179" t="str">
        <f t="shared" si="1206"/>
        <v/>
      </c>
    </row>
    <row r="4254" spans="2:62" ht="20.100000000000001" customHeight="1" x14ac:dyDescent="0.25">
      <c r="B4254" s="147"/>
      <c r="C4254" s="147"/>
      <c r="D4254" s="147"/>
      <c r="E4254" s="147"/>
      <c r="F4254" s="147"/>
      <c r="G4254" s="147"/>
      <c r="H4254" s="147"/>
      <c r="I4254" s="147"/>
      <c r="J4254" s="147"/>
      <c r="BE4254" s="151">
        <v>3550</v>
      </c>
      <c r="BF4254" s="164">
        <f t="shared" si="1207"/>
        <v>22.713599999998543</v>
      </c>
      <c r="BG4254" s="177">
        <f t="shared" si="1208"/>
        <v>1.9117455142212386E-3</v>
      </c>
      <c r="BH4254" s="178">
        <f t="shared" si="1209"/>
        <v>4.8862573065243473E-6</v>
      </c>
      <c r="BI4254" s="179">
        <f t="shared" si="1210"/>
        <v>4.8862573065243473E-6</v>
      </c>
      <c r="BJ4254" s="179" t="str">
        <f t="shared" si="1206"/>
        <v/>
      </c>
    </row>
    <row r="4255" spans="2:62" ht="20.100000000000001" customHeight="1" x14ac:dyDescent="0.25">
      <c r="B4255" s="147"/>
      <c r="C4255" s="147"/>
      <c r="D4255" s="147"/>
      <c r="E4255" s="147"/>
      <c r="F4255" s="147"/>
      <c r="G4255" s="147"/>
      <c r="H4255" s="147"/>
      <c r="I4255" s="147"/>
      <c r="J4255" s="147"/>
      <c r="BE4255" s="151">
        <v>3551</v>
      </c>
      <c r="BF4255" s="164">
        <f t="shared" si="1207"/>
        <v>22.719999999998542</v>
      </c>
      <c r="BG4255" s="177">
        <f t="shared" si="1208"/>
        <v>1.9068592569147142E-3</v>
      </c>
      <c r="BH4255" s="178">
        <f t="shared" si="1209"/>
        <v>4.8740775149898503E-6</v>
      </c>
      <c r="BI4255" s="179">
        <f t="shared" si="1210"/>
        <v>4.8740775149898503E-6</v>
      </c>
      <c r="BJ4255" s="179" t="str">
        <f t="shared" si="1206"/>
        <v/>
      </c>
    </row>
    <row r="4256" spans="2:62" ht="20.100000000000001" customHeight="1" x14ac:dyDescent="0.25">
      <c r="B4256" s="147"/>
      <c r="C4256" s="147"/>
      <c r="D4256" s="147"/>
      <c r="E4256" s="147"/>
      <c r="F4256" s="147"/>
      <c r="G4256" s="147"/>
      <c r="H4256" s="147"/>
      <c r="I4256" s="147"/>
      <c r="J4256" s="147"/>
      <c r="BE4256" s="151">
        <v>3552</v>
      </c>
      <c r="BF4256" s="164">
        <f t="shared" si="1207"/>
        <v>22.726399999998542</v>
      </c>
      <c r="BG4256" s="177">
        <f t="shared" si="1208"/>
        <v>1.9019851793997244E-3</v>
      </c>
      <c r="BH4256" s="178">
        <f t="shared" si="1209"/>
        <v>4.8619271193661891E-6</v>
      </c>
      <c r="BI4256" s="179">
        <f t="shared" si="1210"/>
        <v>4.8619271193661891E-6</v>
      </c>
      <c r="BJ4256" s="179" t="str">
        <f t="shared" si="1206"/>
        <v/>
      </c>
    </row>
    <row r="4257" spans="2:62" ht="20.100000000000001" customHeight="1" x14ac:dyDescent="0.25">
      <c r="B4257" s="147"/>
      <c r="C4257" s="147"/>
      <c r="D4257" s="147"/>
      <c r="E4257" s="147"/>
      <c r="F4257" s="147"/>
      <c r="G4257" s="147"/>
      <c r="H4257" s="147"/>
      <c r="I4257" s="147"/>
      <c r="J4257" s="147"/>
      <c r="BE4257" s="151">
        <v>3553</v>
      </c>
      <c r="BF4257" s="164">
        <f t="shared" si="1207"/>
        <v>22.732799999998541</v>
      </c>
      <c r="BG4257" s="177">
        <f t="shared" si="1208"/>
        <v>1.8971232522803582E-3</v>
      </c>
      <c r="BH4257" s="178">
        <f t="shared" si="1209"/>
        <v>4.8498060517254953E-6</v>
      </c>
      <c r="BI4257" s="179">
        <f t="shared" si="1210"/>
        <v>4.8498060517254953E-6</v>
      </c>
      <c r="BJ4257" s="179" t="str">
        <f t="shared" si="1206"/>
        <v/>
      </c>
    </row>
    <row r="4258" spans="2:62" ht="20.100000000000001" customHeight="1" x14ac:dyDescent="0.25">
      <c r="B4258" s="147"/>
      <c r="C4258" s="147"/>
      <c r="D4258" s="147"/>
      <c r="E4258" s="147"/>
      <c r="F4258" s="147"/>
      <c r="G4258" s="147"/>
      <c r="H4258" s="147"/>
      <c r="I4258" s="147"/>
      <c r="J4258" s="147"/>
      <c r="BE4258" s="151">
        <v>3554</v>
      </c>
      <c r="BF4258" s="164">
        <f t="shared" si="1207"/>
        <v>22.73919999999854</v>
      </c>
      <c r="BG4258" s="177">
        <f t="shared" si="1208"/>
        <v>1.8922734462286327E-3</v>
      </c>
      <c r="BH4258" s="178">
        <f t="shared" si="1209"/>
        <v>4.8377142442834493E-6</v>
      </c>
      <c r="BI4258" s="179">
        <f t="shared" si="1210"/>
        <v>4.8377142442834493E-6</v>
      </c>
      <c r="BJ4258" s="179" t="str">
        <f t="shared" si="1206"/>
        <v/>
      </c>
    </row>
    <row r="4259" spans="2:62" ht="20.100000000000001" customHeight="1" x14ac:dyDescent="0.25">
      <c r="B4259" s="147"/>
      <c r="C4259" s="147"/>
      <c r="D4259" s="147"/>
      <c r="E4259" s="147"/>
      <c r="F4259" s="147"/>
      <c r="G4259" s="147"/>
      <c r="H4259" s="147"/>
      <c r="I4259" s="147"/>
      <c r="J4259" s="147"/>
      <c r="BE4259" s="151">
        <v>3555</v>
      </c>
      <c r="BF4259" s="164">
        <f t="shared" si="1207"/>
        <v>22.745599999998539</v>
      </c>
      <c r="BG4259" s="177">
        <f t="shared" si="1208"/>
        <v>1.8874357319843492E-3</v>
      </c>
      <c r="BH4259" s="178">
        <f t="shared" si="1209"/>
        <v>4.8256516294224814E-6</v>
      </c>
      <c r="BI4259" s="179">
        <f t="shared" si="1210"/>
        <v>4.8256516294224814E-6</v>
      </c>
      <c r="BJ4259" s="179" t="str">
        <f t="shared" si="1206"/>
        <v/>
      </c>
    </row>
    <row r="4260" spans="2:62" ht="20.100000000000001" customHeight="1" x14ac:dyDescent="0.25">
      <c r="B4260" s="147"/>
      <c r="C4260" s="147"/>
      <c r="D4260" s="147"/>
      <c r="E4260" s="147"/>
      <c r="F4260" s="147"/>
      <c r="G4260" s="147"/>
      <c r="H4260" s="147"/>
      <c r="I4260" s="147"/>
      <c r="J4260" s="147"/>
      <c r="BE4260" s="151">
        <v>3556</v>
      </c>
      <c r="BF4260" s="164">
        <f t="shared" si="1207"/>
        <v>22.751999999998539</v>
      </c>
      <c r="BG4260" s="177">
        <f t="shared" si="1208"/>
        <v>1.8826100803549268E-3</v>
      </c>
      <c r="BH4260" s="178">
        <f t="shared" si="1209"/>
        <v>4.8136181396471033E-6</v>
      </c>
      <c r="BI4260" s="179">
        <f t="shared" si="1210"/>
        <v>4.8136181396471033E-6</v>
      </c>
      <c r="BJ4260" s="179" t="str">
        <f t="shared" si="1206"/>
        <v/>
      </c>
    </row>
    <row r="4261" spans="2:62" ht="20.100000000000001" customHeight="1" x14ac:dyDescent="0.25">
      <c r="B4261" s="147"/>
      <c r="C4261" s="147"/>
      <c r="D4261" s="147"/>
      <c r="E4261" s="147"/>
      <c r="F4261" s="147"/>
      <c r="G4261" s="147"/>
      <c r="H4261" s="147"/>
      <c r="I4261" s="147"/>
      <c r="J4261" s="147"/>
      <c r="BE4261" s="151">
        <v>3557</v>
      </c>
      <c r="BF4261" s="164">
        <f t="shared" si="1207"/>
        <v>22.758399999998538</v>
      </c>
      <c r="BG4261" s="177">
        <f t="shared" si="1208"/>
        <v>1.8777964622152797E-3</v>
      </c>
      <c r="BH4261" s="178">
        <f t="shared" si="1209"/>
        <v>4.8016137076233728E-6</v>
      </c>
      <c r="BI4261" s="179">
        <f t="shared" si="1210"/>
        <v>4.8016137076233728E-6</v>
      </c>
      <c r="BJ4261" s="179" t="str">
        <f t="shared" si="1206"/>
        <v/>
      </c>
    </row>
    <row r="4262" spans="2:62" ht="20.100000000000001" customHeight="1" x14ac:dyDescent="0.25">
      <c r="B4262" s="147"/>
      <c r="C4262" s="147"/>
      <c r="D4262" s="147"/>
      <c r="E4262" s="147"/>
      <c r="F4262" s="147"/>
      <c r="G4262" s="147"/>
      <c r="H4262" s="147"/>
      <c r="I4262" s="147"/>
      <c r="J4262" s="147"/>
      <c r="BE4262" s="151">
        <v>3558</v>
      </c>
      <c r="BF4262" s="164">
        <f t="shared" si="1207"/>
        <v>22.764799999998537</v>
      </c>
      <c r="BG4262" s="177">
        <f t="shared" si="1208"/>
        <v>1.8729948485076563E-3</v>
      </c>
      <c r="BH4262" s="178">
        <f t="shared" si="1209"/>
        <v>4.7896382661671844E-6</v>
      </c>
      <c r="BI4262" s="179">
        <f t="shared" si="1210"/>
        <v>4.7896382661671844E-6</v>
      </c>
      <c r="BJ4262" s="179" t="str">
        <f t="shared" si="1206"/>
        <v/>
      </c>
    </row>
    <row r="4263" spans="2:62" ht="20.100000000000001" customHeight="1" x14ac:dyDescent="0.25">
      <c r="B4263" s="147"/>
      <c r="C4263" s="147"/>
      <c r="D4263" s="147"/>
      <c r="E4263" s="147"/>
      <c r="F4263" s="147"/>
      <c r="G4263" s="147"/>
      <c r="H4263" s="147"/>
      <c r="I4263" s="147"/>
      <c r="J4263" s="147"/>
      <c r="BE4263" s="151">
        <v>3559</v>
      </c>
      <c r="BF4263" s="164">
        <f t="shared" si="1207"/>
        <v>22.771199999998537</v>
      </c>
      <c r="BG4263" s="177">
        <f t="shared" si="1208"/>
        <v>1.8682052102414891E-3</v>
      </c>
      <c r="BH4263" s="178">
        <f t="shared" si="1209"/>
        <v>4.7776917482223683E-6</v>
      </c>
      <c r="BI4263" s="179">
        <f t="shared" si="1210"/>
        <v>4.7776917482223683E-6</v>
      </c>
      <c r="BJ4263" s="179" t="str">
        <f t="shared" si="1206"/>
        <v/>
      </c>
    </row>
    <row r="4264" spans="2:62" ht="20.100000000000001" customHeight="1" x14ac:dyDescent="0.25">
      <c r="B4264" s="147"/>
      <c r="C4264" s="147"/>
      <c r="D4264" s="147"/>
      <c r="E4264" s="147"/>
      <c r="F4264" s="147"/>
      <c r="G4264" s="147"/>
      <c r="H4264" s="147"/>
      <c r="I4264" s="147"/>
      <c r="J4264" s="147"/>
      <c r="BE4264" s="151">
        <v>3560</v>
      </c>
      <c r="BF4264" s="164">
        <f t="shared" si="1207"/>
        <v>22.777599999998536</v>
      </c>
      <c r="BG4264" s="177">
        <f t="shared" si="1208"/>
        <v>1.8634275184932667E-3</v>
      </c>
      <c r="BH4264" s="178">
        <f t="shared" si="1209"/>
        <v>4.7657740868982043E-6</v>
      </c>
      <c r="BI4264" s="179">
        <f t="shared" si="1210"/>
        <v>4.7657740868982043E-6</v>
      </c>
      <c r="BJ4264" s="179" t="str">
        <f t="shared" si="1206"/>
        <v/>
      </c>
    </row>
    <row r="4265" spans="2:62" ht="20.100000000000001" customHeight="1" x14ac:dyDescent="0.25">
      <c r="B4265" s="147"/>
      <c r="C4265" s="147"/>
      <c r="D4265" s="147"/>
      <c r="E4265" s="147"/>
      <c r="F4265" s="147"/>
      <c r="G4265" s="147"/>
      <c r="H4265" s="147"/>
      <c r="I4265" s="147"/>
      <c r="J4265" s="147"/>
      <c r="BE4265" s="151">
        <v>3561</v>
      </c>
      <c r="BF4265" s="164">
        <f t="shared" si="1207"/>
        <v>22.783999999998535</v>
      </c>
      <c r="BG4265" s="177">
        <f t="shared" si="1208"/>
        <v>1.8586617444063685E-3</v>
      </c>
      <c r="BH4265" s="178">
        <f t="shared" si="1209"/>
        <v>4.7538852154362446E-6</v>
      </c>
      <c r="BI4265" s="179">
        <f t="shared" si="1210"/>
        <v>4.7538852154362446E-6</v>
      </c>
      <c r="BJ4265" s="179" t="str">
        <f t="shared" si="1206"/>
        <v/>
      </c>
    </row>
    <row r="4266" spans="2:62" ht="20.100000000000001" customHeight="1" x14ac:dyDescent="0.25">
      <c r="B4266" s="147"/>
      <c r="C4266" s="147"/>
      <c r="D4266" s="147"/>
      <c r="E4266" s="147"/>
      <c r="F4266" s="147"/>
      <c r="G4266" s="147"/>
      <c r="H4266" s="147"/>
      <c r="I4266" s="147"/>
      <c r="J4266" s="147"/>
      <c r="BE4266" s="151">
        <v>3562</v>
      </c>
      <c r="BF4266" s="164">
        <f t="shared" si="1207"/>
        <v>22.790399999998534</v>
      </c>
      <c r="BG4266" s="177">
        <f t="shared" si="1208"/>
        <v>1.8539078591909323E-3</v>
      </c>
      <c r="BH4266" s="178">
        <f t="shared" si="1209"/>
        <v>4.7420250672298297E-6</v>
      </c>
      <c r="BI4266" s="179">
        <f t="shared" si="1210"/>
        <v>4.7420250672298297E-6</v>
      </c>
      <c r="BJ4266" s="179" t="str">
        <f t="shared" si="1206"/>
        <v/>
      </c>
    </row>
    <row r="4267" spans="2:62" ht="20.100000000000001" customHeight="1" x14ac:dyDescent="0.25">
      <c r="B4267" s="147"/>
      <c r="C4267" s="147"/>
      <c r="D4267" s="147"/>
      <c r="E4267" s="147"/>
      <c r="F4267" s="147"/>
      <c r="G4267" s="147"/>
      <c r="H4267" s="147"/>
      <c r="I4267" s="147"/>
      <c r="J4267" s="147"/>
      <c r="BE4267" s="151">
        <v>3563</v>
      </c>
      <c r="BF4267" s="164">
        <f t="shared" si="1207"/>
        <v>22.796799999998534</v>
      </c>
      <c r="BG4267" s="177">
        <f t="shared" si="1208"/>
        <v>1.8491658341237025E-3</v>
      </c>
      <c r="BH4267" s="178">
        <f t="shared" si="1209"/>
        <v>4.7301935758143308E-6</v>
      </c>
      <c r="BI4267" s="179">
        <f t="shared" si="1210"/>
        <v>4.7301935758143308E-6</v>
      </c>
      <c r="BJ4267" s="179" t="str">
        <f t="shared" si="1206"/>
        <v/>
      </c>
    </row>
    <row r="4268" spans="2:62" ht="20.100000000000001" customHeight="1" x14ac:dyDescent="0.25">
      <c r="B4268" s="147"/>
      <c r="C4268" s="147"/>
      <c r="D4268" s="147"/>
      <c r="E4268" s="147"/>
      <c r="F4268" s="147"/>
      <c r="G4268" s="147"/>
      <c r="H4268" s="147"/>
      <c r="I4268" s="147"/>
      <c r="J4268" s="147"/>
      <c r="BE4268" s="151">
        <v>3564</v>
      </c>
      <c r="BF4268" s="164">
        <f t="shared" si="1207"/>
        <v>22.803199999998533</v>
      </c>
      <c r="BG4268" s="177">
        <f t="shared" si="1208"/>
        <v>1.8444356405478881E-3</v>
      </c>
      <c r="BH4268" s="178">
        <f t="shared" si="1209"/>
        <v>4.718390674874522E-6</v>
      </c>
      <c r="BI4268" s="179">
        <f t="shared" si="1210"/>
        <v>4.718390674874522E-6</v>
      </c>
      <c r="BJ4268" s="179" t="str">
        <f t="shared" si="1206"/>
        <v/>
      </c>
    </row>
    <row r="4269" spans="2:62" ht="20.100000000000001" customHeight="1" x14ac:dyDescent="0.25">
      <c r="B4269" s="147"/>
      <c r="C4269" s="147"/>
      <c r="D4269" s="147"/>
      <c r="E4269" s="147"/>
      <c r="F4269" s="147"/>
      <c r="G4269" s="147"/>
      <c r="H4269" s="147"/>
      <c r="I4269" s="147"/>
      <c r="J4269" s="147"/>
      <c r="BE4269" s="151">
        <v>3565</v>
      </c>
      <c r="BF4269" s="164">
        <f t="shared" si="1207"/>
        <v>22.809599999998532</v>
      </c>
      <c r="BG4269" s="177">
        <f t="shared" si="1208"/>
        <v>1.8397172498730136E-3</v>
      </c>
      <c r="BH4269" s="178">
        <f t="shared" si="1209"/>
        <v>4.7066162982220289E-6</v>
      </c>
      <c r="BI4269" s="179">
        <f t="shared" si="1210"/>
        <v>4.7066162982220289E-6</v>
      </c>
      <c r="BJ4269" s="179" t="str">
        <f t="shared" si="1206"/>
        <v/>
      </c>
    </row>
    <row r="4270" spans="2:62" ht="20.100000000000001" customHeight="1" x14ac:dyDescent="0.25">
      <c r="B4270" s="147"/>
      <c r="C4270" s="147"/>
      <c r="D4270" s="147"/>
      <c r="E4270" s="147"/>
      <c r="F4270" s="147"/>
      <c r="G4270" s="147"/>
      <c r="H4270" s="147"/>
      <c r="I4270" s="147"/>
      <c r="J4270" s="147"/>
      <c r="BE4270" s="151">
        <v>3566</v>
      </c>
      <c r="BF4270" s="164">
        <f t="shared" si="1207"/>
        <v>22.815999999998532</v>
      </c>
      <c r="BG4270" s="177">
        <f t="shared" si="1208"/>
        <v>1.8350106335747916E-3</v>
      </c>
      <c r="BH4270" s="178">
        <f t="shared" si="1209"/>
        <v>4.694870379840432E-6</v>
      </c>
      <c r="BI4270" s="179">
        <f t="shared" si="1210"/>
        <v>4.694870379840432E-6</v>
      </c>
      <c r="BJ4270" s="179" t="str">
        <f t="shared" si="1206"/>
        <v/>
      </c>
    </row>
    <row r="4271" spans="2:62" ht="20.100000000000001" customHeight="1" x14ac:dyDescent="0.25">
      <c r="B4271" s="147"/>
      <c r="C4271" s="147"/>
      <c r="D4271" s="147"/>
      <c r="E4271" s="147"/>
      <c r="F4271" s="147"/>
      <c r="G4271" s="147"/>
      <c r="H4271" s="147"/>
      <c r="I4271" s="147"/>
      <c r="J4271" s="147"/>
      <c r="BE4271" s="151">
        <v>3567</v>
      </c>
      <c r="BF4271" s="164">
        <f t="shared" si="1207"/>
        <v>22.822399999998531</v>
      </c>
      <c r="BG4271" s="177">
        <f t="shared" si="1208"/>
        <v>1.8303157631949511E-3</v>
      </c>
      <c r="BH4271" s="178">
        <f t="shared" si="1209"/>
        <v>4.6831528538343083E-6</v>
      </c>
      <c r="BI4271" s="179">
        <f t="shared" si="1210"/>
        <v>4.6831528538343083E-6</v>
      </c>
      <c r="BJ4271" s="179" t="str">
        <f t="shared" si="1206"/>
        <v/>
      </c>
    </row>
    <row r="4272" spans="2:62" ht="20.100000000000001" customHeight="1" x14ac:dyDescent="0.25">
      <c r="B4272" s="147"/>
      <c r="C4272" s="147"/>
      <c r="D4272" s="147"/>
      <c r="E4272" s="147"/>
      <c r="F4272" s="147"/>
      <c r="G4272" s="147"/>
      <c r="H4272" s="147"/>
      <c r="I4272" s="147"/>
      <c r="J4272" s="147"/>
      <c r="BE4272" s="151">
        <v>3568</v>
      </c>
      <c r="BF4272" s="164">
        <f t="shared" si="1207"/>
        <v>22.82879999999853</v>
      </c>
      <c r="BG4272" s="177">
        <f t="shared" si="1208"/>
        <v>1.8256326103411168E-3</v>
      </c>
      <c r="BH4272" s="178">
        <f t="shared" si="1209"/>
        <v>4.6714636544606739E-6</v>
      </c>
      <c r="BI4272" s="179">
        <f t="shared" si="1210"/>
        <v>4.6714636544606739E-6</v>
      </c>
      <c r="BJ4272" s="179" t="str">
        <f t="shared" si="1206"/>
        <v/>
      </c>
    </row>
    <row r="4273" spans="2:62" ht="20.100000000000001" customHeight="1" x14ac:dyDescent="0.25">
      <c r="B4273" s="147"/>
      <c r="C4273" s="147"/>
      <c r="D4273" s="147"/>
      <c r="E4273" s="147"/>
      <c r="F4273" s="147"/>
      <c r="G4273" s="147"/>
      <c r="H4273" s="147"/>
      <c r="I4273" s="147"/>
      <c r="J4273" s="147"/>
      <c r="BE4273" s="151">
        <v>3569</v>
      </c>
      <c r="BF4273" s="164">
        <f t="shared" si="1207"/>
        <v>22.83519999999853</v>
      </c>
      <c r="BG4273" s="177">
        <f t="shared" si="1208"/>
        <v>1.8209611466866562E-3</v>
      </c>
      <c r="BH4273" s="178">
        <f t="shared" si="1209"/>
        <v>4.6598027161194426E-6</v>
      </c>
      <c r="BI4273" s="179">
        <f t="shared" si="1210"/>
        <v>4.6598027161194426E-6</v>
      </c>
      <c r="BJ4273" s="179" t="str">
        <f t="shared" si="1206"/>
        <v/>
      </c>
    </row>
    <row r="4274" spans="2:62" ht="20.100000000000001" customHeight="1" x14ac:dyDescent="0.25">
      <c r="B4274" s="147"/>
      <c r="C4274" s="147"/>
      <c r="D4274" s="147"/>
      <c r="E4274" s="147"/>
      <c r="F4274" s="147"/>
      <c r="G4274" s="147"/>
      <c r="H4274" s="147"/>
      <c r="I4274" s="147"/>
      <c r="J4274" s="147"/>
      <c r="BE4274" s="151">
        <v>3570</v>
      </c>
      <c r="BF4274" s="164">
        <f t="shared" si="1207"/>
        <v>22.841599999998529</v>
      </c>
      <c r="BG4274" s="177">
        <f t="shared" si="1208"/>
        <v>1.8163013439705367E-3</v>
      </c>
      <c r="BH4274" s="178">
        <f t="shared" si="1209"/>
        <v>4.6481699733506073E-6</v>
      </c>
      <c r="BI4274" s="179">
        <f t="shared" si="1210"/>
        <v>4.6481699733506073E-6</v>
      </c>
      <c r="BJ4274" s="179" t="str">
        <f t="shared" si="1206"/>
        <v/>
      </c>
    </row>
    <row r="4275" spans="2:62" ht="20.100000000000001" customHeight="1" x14ac:dyDescent="0.25">
      <c r="B4275" s="147"/>
      <c r="C4275" s="147"/>
      <c r="D4275" s="147"/>
      <c r="E4275" s="147"/>
      <c r="F4275" s="147"/>
      <c r="G4275" s="147"/>
      <c r="H4275" s="147"/>
      <c r="I4275" s="147"/>
      <c r="J4275" s="147"/>
      <c r="BE4275" s="151">
        <v>3571</v>
      </c>
      <c r="BF4275" s="164">
        <f t="shared" si="1207"/>
        <v>22.847999999998528</v>
      </c>
      <c r="BG4275" s="177">
        <f t="shared" si="1208"/>
        <v>1.8116531739971861E-3</v>
      </c>
      <c r="BH4275" s="178">
        <f t="shared" si="1209"/>
        <v>4.636565360843347E-6</v>
      </c>
      <c r="BI4275" s="179">
        <f t="shared" si="1210"/>
        <v>4.636565360843347E-6</v>
      </c>
      <c r="BJ4275" s="179" t="str">
        <f t="shared" si="1206"/>
        <v/>
      </c>
    </row>
    <row r="4276" spans="2:62" ht="20.100000000000001" customHeight="1" x14ac:dyDescent="0.25">
      <c r="B4276" s="147"/>
      <c r="C4276" s="147"/>
      <c r="D4276" s="147"/>
      <c r="E4276" s="147"/>
      <c r="F4276" s="147"/>
      <c r="G4276" s="147"/>
      <c r="H4276" s="147"/>
      <c r="I4276" s="147"/>
      <c r="J4276" s="147"/>
      <c r="BE4276" s="151">
        <v>3572</v>
      </c>
      <c r="BF4276" s="164">
        <f t="shared" si="1207"/>
        <v>22.854399999998527</v>
      </c>
      <c r="BG4276" s="177">
        <f t="shared" si="1208"/>
        <v>1.8070166086363428E-3</v>
      </c>
      <c r="BH4276" s="178">
        <f t="shared" si="1209"/>
        <v>4.6249888134186797E-6</v>
      </c>
      <c r="BI4276" s="179">
        <f t="shared" si="1210"/>
        <v>4.6249888134186797E-6</v>
      </c>
      <c r="BJ4276" s="179" t="str">
        <f t="shared" si="1206"/>
        <v/>
      </c>
    </row>
    <row r="4277" spans="2:62" ht="20.100000000000001" customHeight="1" x14ac:dyDescent="0.25">
      <c r="B4277" s="147"/>
      <c r="C4277" s="147"/>
      <c r="D4277" s="147"/>
      <c r="E4277" s="147"/>
      <c r="F4277" s="147"/>
      <c r="G4277" s="147"/>
      <c r="H4277" s="147"/>
      <c r="I4277" s="147"/>
      <c r="J4277" s="147"/>
      <c r="BE4277" s="151">
        <v>3573</v>
      </c>
      <c r="BF4277" s="164">
        <f t="shared" si="1207"/>
        <v>22.860799999998527</v>
      </c>
      <c r="BG4277" s="177">
        <f t="shared" si="1208"/>
        <v>1.8023916198229241E-3</v>
      </c>
      <c r="BH4277" s="178">
        <f t="shared" si="1209"/>
        <v>4.6134402660435569E-6</v>
      </c>
      <c r="BI4277" s="179">
        <f t="shared" si="1210"/>
        <v>4.6134402660435569E-6</v>
      </c>
      <c r="BJ4277" s="179" t="str">
        <f t="shared" si="1206"/>
        <v/>
      </c>
    </row>
    <row r="4278" spans="2:62" ht="20.100000000000001" customHeight="1" x14ac:dyDescent="0.25">
      <c r="B4278" s="147"/>
      <c r="C4278" s="147"/>
      <c r="D4278" s="147"/>
      <c r="E4278" s="147"/>
      <c r="F4278" s="147"/>
      <c r="G4278" s="147"/>
      <c r="H4278" s="147"/>
      <c r="I4278" s="147"/>
      <c r="J4278" s="147"/>
      <c r="BE4278" s="151">
        <v>3574</v>
      </c>
      <c r="BF4278" s="164">
        <f t="shared" si="1207"/>
        <v>22.867199999998526</v>
      </c>
      <c r="BG4278" s="177">
        <f t="shared" si="1208"/>
        <v>1.7977781795568805E-3</v>
      </c>
      <c r="BH4278" s="178">
        <f t="shared" si="1209"/>
        <v>4.6019196538356344E-6</v>
      </c>
      <c r="BI4278" s="179">
        <f t="shared" si="1210"/>
        <v>4.6019196538356344E-6</v>
      </c>
      <c r="BJ4278" s="179" t="str">
        <f t="shared" si="1206"/>
        <v/>
      </c>
    </row>
    <row r="4279" spans="2:62" ht="20.100000000000001" customHeight="1" x14ac:dyDescent="0.25">
      <c r="B4279" s="147"/>
      <c r="C4279" s="147"/>
      <c r="D4279" s="147"/>
      <c r="E4279" s="147"/>
      <c r="F4279" s="147"/>
      <c r="G4279" s="147"/>
      <c r="H4279" s="147"/>
      <c r="I4279" s="147"/>
      <c r="J4279" s="147"/>
      <c r="BE4279" s="151">
        <v>3575</v>
      </c>
      <c r="BF4279" s="164">
        <f t="shared" si="1207"/>
        <v>22.873599999998525</v>
      </c>
      <c r="BG4279" s="177">
        <f t="shared" si="1208"/>
        <v>1.7931762599030449E-3</v>
      </c>
      <c r="BH4279" s="178">
        <f t="shared" si="1209"/>
        <v>4.5904269120402869E-6</v>
      </c>
      <c r="BI4279" s="179">
        <f t="shared" si="1210"/>
        <v>4.5904269120402869E-6</v>
      </c>
      <c r="BJ4279" s="179" t="str">
        <f t="shared" si="1206"/>
        <v/>
      </c>
    </row>
    <row r="4280" spans="2:62" ht="20.100000000000001" customHeight="1" x14ac:dyDescent="0.25">
      <c r="B4280" s="147"/>
      <c r="C4280" s="147"/>
      <c r="D4280" s="147"/>
      <c r="E4280" s="147"/>
      <c r="F4280" s="147"/>
      <c r="G4280" s="147"/>
      <c r="H4280" s="147"/>
      <c r="I4280" s="147"/>
      <c r="J4280" s="147"/>
      <c r="BE4280" s="151">
        <v>3576</v>
      </c>
      <c r="BF4280" s="164">
        <f t="shared" si="1207"/>
        <v>22.879999999998525</v>
      </c>
      <c r="BG4280" s="177">
        <f t="shared" si="1208"/>
        <v>1.7885858329910046E-3</v>
      </c>
      <c r="BH4280" s="178">
        <f t="shared" si="1209"/>
        <v>4.5789619760566291E-6</v>
      </c>
      <c r="BI4280" s="179">
        <f t="shared" si="1210"/>
        <v>4.5789619760566291E-6</v>
      </c>
      <c r="BJ4280" s="179" t="str">
        <f t="shared" si="1206"/>
        <v/>
      </c>
    </row>
    <row r="4281" spans="2:62" ht="20.100000000000001" customHeight="1" x14ac:dyDescent="0.25">
      <c r="B4281" s="147"/>
      <c r="C4281" s="147"/>
      <c r="D4281" s="147"/>
      <c r="E4281" s="147"/>
      <c r="F4281" s="147"/>
      <c r="G4281" s="147"/>
      <c r="H4281" s="147"/>
      <c r="I4281" s="147"/>
      <c r="J4281" s="147"/>
      <c r="BE4281" s="151">
        <v>3577</v>
      </c>
      <c r="BF4281" s="164">
        <f t="shared" si="1207"/>
        <v>22.886399999998524</v>
      </c>
      <c r="BG4281" s="177">
        <f t="shared" si="1208"/>
        <v>1.784006871014948E-3</v>
      </c>
      <c r="BH4281" s="178">
        <f t="shared" si="1209"/>
        <v>4.5675247814084587E-6</v>
      </c>
      <c r="BI4281" s="179">
        <f t="shared" si="1210"/>
        <v>4.5675247814084587E-6</v>
      </c>
      <c r="BJ4281" s="179" t="str">
        <f t="shared" si="1206"/>
        <v/>
      </c>
    </row>
    <row r="4282" spans="2:62" ht="20.100000000000001" customHeight="1" x14ac:dyDescent="0.25">
      <c r="B4282" s="147"/>
      <c r="C4282" s="147"/>
      <c r="D4282" s="147"/>
      <c r="E4282" s="147"/>
      <c r="F4282" s="147"/>
      <c r="G4282" s="147"/>
      <c r="H4282" s="147"/>
      <c r="I4282" s="147"/>
      <c r="J4282" s="147"/>
      <c r="BE4282" s="151">
        <v>3578</v>
      </c>
      <c r="BF4282" s="164">
        <f t="shared" si="1207"/>
        <v>22.892799999998523</v>
      </c>
      <c r="BG4282" s="177">
        <f t="shared" si="1208"/>
        <v>1.7794393462335395E-3</v>
      </c>
      <c r="BH4282" s="178">
        <f t="shared" si="1209"/>
        <v>4.5561152637780839E-6</v>
      </c>
      <c r="BI4282" s="179">
        <f t="shared" si="1210"/>
        <v>4.5561152637780839E-6</v>
      </c>
      <c r="BJ4282" s="179" t="str">
        <f t="shared" si="1206"/>
        <v/>
      </c>
    </row>
    <row r="4283" spans="2:62" ht="20.100000000000001" customHeight="1" x14ac:dyDescent="0.25">
      <c r="B4283" s="147"/>
      <c r="C4283" s="147"/>
      <c r="D4283" s="147"/>
      <c r="E4283" s="147"/>
      <c r="F4283" s="147"/>
      <c r="G4283" s="147"/>
      <c r="H4283" s="147"/>
      <c r="I4283" s="147"/>
      <c r="J4283" s="147"/>
      <c r="BE4283" s="151">
        <v>3579</v>
      </c>
      <c r="BF4283" s="164">
        <f t="shared" si="1207"/>
        <v>22.899199999998523</v>
      </c>
      <c r="BG4283" s="177">
        <f t="shared" si="1208"/>
        <v>1.7748832309697614E-3</v>
      </c>
      <c r="BH4283" s="178">
        <f t="shared" si="1209"/>
        <v>4.5447333589798689E-6</v>
      </c>
      <c r="BI4283" s="179">
        <f t="shared" si="1210"/>
        <v>4.5447333589798689E-6</v>
      </c>
      <c r="BJ4283" s="179" t="str">
        <f t="shared" si="1206"/>
        <v/>
      </c>
    </row>
    <row r="4284" spans="2:62" ht="20.100000000000001" customHeight="1" x14ac:dyDescent="0.25">
      <c r="B4284" s="147"/>
      <c r="C4284" s="147"/>
      <c r="D4284" s="147"/>
      <c r="E4284" s="147"/>
      <c r="F4284" s="147"/>
      <c r="G4284" s="147"/>
      <c r="H4284" s="147"/>
      <c r="I4284" s="147"/>
      <c r="J4284" s="147"/>
      <c r="BE4284" s="151">
        <v>3580</v>
      </c>
      <c r="BF4284" s="164">
        <f t="shared" si="1207"/>
        <v>22.905599999998522</v>
      </c>
      <c r="BG4284" s="177">
        <f t="shared" si="1208"/>
        <v>1.7703384976107816E-3</v>
      </c>
      <c r="BH4284" s="178">
        <f t="shared" si="1209"/>
        <v>4.5333790029650038E-6</v>
      </c>
      <c r="BI4284" s="179">
        <f t="shared" si="1210"/>
        <v>4.5333790029650038E-6</v>
      </c>
      <c r="BJ4284" s="179" t="str">
        <f t="shared" si="1206"/>
        <v/>
      </c>
    </row>
    <row r="4285" spans="2:62" ht="20.100000000000001" customHeight="1" x14ac:dyDescent="0.25">
      <c r="B4285" s="147"/>
      <c r="C4285" s="147"/>
      <c r="D4285" s="147"/>
      <c r="E4285" s="147"/>
      <c r="F4285" s="147"/>
      <c r="G4285" s="147"/>
      <c r="H4285" s="147"/>
      <c r="I4285" s="147"/>
      <c r="J4285" s="147"/>
      <c r="BE4285" s="151">
        <v>3581</v>
      </c>
      <c r="BF4285" s="164">
        <f t="shared" si="1207"/>
        <v>22.911999999998521</v>
      </c>
      <c r="BG4285" s="177">
        <f t="shared" si="1208"/>
        <v>1.7658051186078166E-3</v>
      </c>
      <c r="BH4285" s="178">
        <f t="shared" si="1209"/>
        <v>4.5220521318271433E-6</v>
      </c>
      <c r="BI4285" s="179">
        <f t="shared" si="1210"/>
        <v>4.5220521318271433E-6</v>
      </c>
      <c r="BJ4285" s="179" t="str">
        <f t="shared" si="1206"/>
        <v/>
      </c>
    </row>
    <row r="4286" spans="2:62" ht="20.100000000000001" customHeight="1" x14ac:dyDescent="0.25">
      <c r="B4286" s="147"/>
      <c r="C4286" s="147"/>
      <c r="D4286" s="147"/>
      <c r="E4286" s="147"/>
      <c r="F4286" s="147"/>
      <c r="G4286" s="147"/>
      <c r="H4286" s="147"/>
      <c r="I4286" s="147"/>
      <c r="J4286" s="147"/>
      <c r="BE4286" s="151">
        <v>3582</v>
      </c>
      <c r="BF4286" s="164">
        <f t="shared" si="1207"/>
        <v>22.91839999999852</v>
      </c>
      <c r="BG4286" s="177">
        <f t="shared" si="1208"/>
        <v>1.7612830664759894E-3</v>
      </c>
      <c r="BH4286" s="178">
        <f t="shared" si="1209"/>
        <v>4.5107526818050081E-6</v>
      </c>
      <c r="BI4286" s="179">
        <f t="shared" si="1210"/>
        <v>4.5107526818050081E-6</v>
      </c>
      <c r="BJ4286" s="179" t="str">
        <f t="shared" si="1206"/>
        <v/>
      </c>
    </row>
    <row r="4287" spans="2:62" ht="20.100000000000001" customHeight="1" x14ac:dyDescent="0.25">
      <c r="B4287" s="147"/>
      <c r="C4287" s="147"/>
      <c r="D4287" s="147"/>
      <c r="E4287" s="147"/>
      <c r="F4287" s="147"/>
      <c r="G4287" s="147"/>
      <c r="H4287" s="147"/>
      <c r="I4287" s="147"/>
      <c r="J4287" s="147"/>
      <c r="BE4287" s="151">
        <v>3583</v>
      </c>
      <c r="BF4287" s="164">
        <f t="shared" si="1207"/>
        <v>22.92479999999852</v>
      </c>
      <c r="BG4287" s="177">
        <f t="shared" si="1208"/>
        <v>1.7567723137941844E-3</v>
      </c>
      <c r="BH4287" s="178">
        <f t="shared" si="1209"/>
        <v>4.4994805892661222E-6</v>
      </c>
      <c r="BI4287" s="179">
        <f t="shared" si="1210"/>
        <v>4.4994805892661222E-6</v>
      </c>
      <c r="BJ4287" s="179" t="str">
        <f t="shared" si="1206"/>
        <v/>
      </c>
    </row>
    <row r="4288" spans="2:62" ht="20.100000000000001" customHeight="1" x14ac:dyDescent="0.25">
      <c r="B4288" s="147"/>
      <c r="C4288" s="147"/>
      <c r="D4288" s="147"/>
      <c r="E4288" s="147"/>
      <c r="F4288" s="147"/>
      <c r="G4288" s="147"/>
      <c r="H4288" s="147"/>
      <c r="I4288" s="147"/>
      <c r="J4288" s="147"/>
      <c r="BE4288" s="151">
        <v>3584</v>
      </c>
      <c r="BF4288" s="164">
        <f t="shared" si="1207"/>
        <v>22.931199999998519</v>
      </c>
      <c r="BG4288" s="177">
        <f t="shared" si="1208"/>
        <v>1.7522728332049183E-3</v>
      </c>
      <c r="BH4288" s="178">
        <f t="shared" si="1209"/>
        <v>4.4882357907287136E-6</v>
      </c>
      <c r="BI4288" s="179">
        <f t="shared" si="1210"/>
        <v>4.4882357907287136E-6</v>
      </c>
      <c r="BJ4288" s="179" t="str">
        <f t="shared" si="1206"/>
        <v/>
      </c>
    </row>
    <row r="4289" spans="2:62" ht="20.100000000000001" customHeight="1" x14ac:dyDescent="0.25">
      <c r="B4289" s="147"/>
      <c r="C4289" s="147"/>
      <c r="D4289" s="147"/>
      <c r="E4289" s="147"/>
      <c r="F4289" s="147"/>
      <c r="G4289" s="147"/>
      <c r="H4289" s="147"/>
      <c r="I4289" s="147"/>
      <c r="J4289" s="147"/>
      <c r="BE4289" s="151">
        <v>3585</v>
      </c>
      <c r="BF4289" s="164">
        <f t="shared" si="1207"/>
        <v>22.937599999998518</v>
      </c>
      <c r="BG4289" s="177">
        <f t="shared" si="1208"/>
        <v>1.7477845974141896E-3</v>
      </c>
      <c r="BH4289" s="178">
        <f t="shared" si="1209"/>
        <v>4.4770182228391631E-6</v>
      </c>
      <c r="BI4289" s="179">
        <f t="shared" si="1210"/>
        <v>4.4770182228391631E-6</v>
      </c>
      <c r="BJ4289" s="179" t="str">
        <f t="shared" ref="BJ4289:BJ4352" si="1211">IF($BG4289&lt;(1-$BC$717),$BH4289,"")</f>
        <v/>
      </c>
    </row>
    <row r="4290" spans="2:62" ht="20.100000000000001" customHeight="1" x14ac:dyDescent="0.25">
      <c r="B4290" s="147"/>
      <c r="C4290" s="147"/>
      <c r="D4290" s="147"/>
      <c r="E4290" s="147"/>
      <c r="F4290" s="147"/>
      <c r="G4290" s="147"/>
      <c r="H4290" s="147"/>
      <c r="I4290" s="147"/>
      <c r="J4290" s="147"/>
      <c r="BE4290" s="151">
        <v>3586</v>
      </c>
      <c r="BF4290" s="164">
        <f t="shared" ref="BF4290:BF4353" si="1212">BF4289+$BI$702</f>
        <v>22.943999999998518</v>
      </c>
      <c r="BG4290" s="177">
        <f t="shared" ref="BG4290:BG4353" si="1213">_xlfn.CHISQ.DIST.RT(BF4290,7)</f>
        <v>1.7433075791913504E-3</v>
      </c>
      <c r="BH4290" s="178">
        <f t="shared" ref="BH4290:BH4353" si="1214">BG4290-BG4291</f>
        <v>4.465827822383063E-6</v>
      </c>
      <c r="BI4290" s="179">
        <f t="shared" ref="BI4290:BI4353" si="1215">IF(BG4290&lt;(1-$BC$709),BH4290,"")</f>
        <v>4.465827822383063E-6</v>
      </c>
      <c r="BJ4290" s="179" t="str">
        <f t="shared" si="1211"/>
        <v/>
      </c>
    </row>
    <row r="4291" spans="2:62" ht="20.100000000000001" customHeight="1" x14ac:dyDescent="0.25">
      <c r="B4291" s="147"/>
      <c r="C4291" s="147"/>
      <c r="D4291" s="147"/>
      <c r="E4291" s="147"/>
      <c r="F4291" s="147"/>
      <c r="G4291" s="147"/>
      <c r="H4291" s="147"/>
      <c r="I4291" s="147"/>
      <c r="J4291" s="147"/>
      <c r="BE4291" s="151">
        <v>3587</v>
      </c>
      <c r="BF4291" s="164">
        <f t="shared" si="1212"/>
        <v>22.950399999998517</v>
      </c>
      <c r="BG4291" s="177">
        <f t="shared" si="1213"/>
        <v>1.7388417513689673E-3</v>
      </c>
      <c r="BH4291" s="178">
        <f t="shared" si="1214"/>
        <v>4.4546645262954088E-6</v>
      </c>
      <c r="BI4291" s="179">
        <f t="shared" si="1215"/>
        <v>4.4546645262954088E-6</v>
      </c>
      <c r="BJ4291" s="179" t="str">
        <f t="shared" si="1211"/>
        <v/>
      </c>
    </row>
    <row r="4292" spans="2:62" ht="20.100000000000001" customHeight="1" x14ac:dyDescent="0.25">
      <c r="B4292" s="147"/>
      <c r="C4292" s="147"/>
      <c r="D4292" s="147"/>
      <c r="E4292" s="147"/>
      <c r="F4292" s="147"/>
      <c r="G4292" s="147"/>
      <c r="H4292" s="147"/>
      <c r="I4292" s="147"/>
      <c r="J4292" s="147"/>
      <c r="BE4292" s="151">
        <v>3588</v>
      </c>
      <c r="BF4292" s="164">
        <f t="shared" si="1212"/>
        <v>22.956799999998516</v>
      </c>
      <c r="BG4292" s="177">
        <f t="shared" si="1213"/>
        <v>1.7343870868426719E-3</v>
      </c>
      <c r="BH4292" s="178">
        <f t="shared" si="1214"/>
        <v>4.4435282716371802E-6</v>
      </c>
      <c r="BI4292" s="179">
        <f t="shared" si="1215"/>
        <v>4.4435282716371802E-6</v>
      </c>
      <c r="BJ4292" s="179" t="str">
        <f t="shared" si="1211"/>
        <v/>
      </c>
    </row>
    <row r="4293" spans="2:62" ht="20.100000000000001" customHeight="1" x14ac:dyDescent="0.25">
      <c r="B4293" s="147"/>
      <c r="C4293" s="147"/>
      <c r="D4293" s="147"/>
      <c r="E4293" s="147"/>
      <c r="F4293" s="147"/>
      <c r="G4293" s="147"/>
      <c r="H4293" s="147"/>
      <c r="I4293" s="147"/>
      <c r="J4293" s="147"/>
      <c r="BE4293" s="151">
        <v>3589</v>
      </c>
      <c r="BF4293" s="164">
        <f t="shared" si="1212"/>
        <v>22.963199999998515</v>
      </c>
      <c r="BG4293" s="177">
        <f t="shared" si="1213"/>
        <v>1.7299435585710348E-3</v>
      </c>
      <c r="BH4293" s="178">
        <f t="shared" si="1214"/>
        <v>4.4324189956105198E-6</v>
      </c>
      <c r="BI4293" s="179">
        <f t="shared" si="1215"/>
        <v>4.4324189956105198E-6</v>
      </c>
      <c r="BJ4293" s="179" t="str">
        <f t="shared" si="1211"/>
        <v/>
      </c>
    </row>
    <row r="4294" spans="2:62" ht="20.100000000000001" customHeight="1" x14ac:dyDescent="0.25">
      <c r="B4294" s="147"/>
      <c r="C4294" s="147"/>
      <c r="D4294" s="147"/>
      <c r="E4294" s="147"/>
      <c r="F4294" s="147"/>
      <c r="G4294" s="147"/>
      <c r="H4294" s="147"/>
      <c r="I4294" s="147"/>
      <c r="J4294" s="147"/>
      <c r="BE4294" s="151">
        <v>3590</v>
      </c>
      <c r="BF4294" s="164">
        <f t="shared" si="1212"/>
        <v>22.969599999998515</v>
      </c>
      <c r="BG4294" s="177">
        <f t="shared" si="1213"/>
        <v>1.7255111395754242E-3</v>
      </c>
      <c r="BH4294" s="178">
        <f t="shared" si="1214"/>
        <v>4.4213366355535296E-6</v>
      </c>
      <c r="BI4294" s="179">
        <f t="shared" si="1215"/>
        <v>4.4213366355535296E-6</v>
      </c>
      <c r="BJ4294" s="179" t="str">
        <f t="shared" si="1211"/>
        <v/>
      </c>
    </row>
    <row r="4295" spans="2:62" ht="20.100000000000001" customHeight="1" x14ac:dyDescent="0.25">
      <c r="B4295" s="147"/>
      <c r="C4295" s="147"/>
      <c r="D4295" s="147"/>
      <c r="E4295" s="147"/>
      <c r="F4295" s="147"/>
      <c r="G4295" s="147"/>
      <c r="H4295" s="147"/>
      <c r="I4295" s="147"/>
      <c r="J4295" s="147"/>
      <c r="BE4295" s="151">
        <v>3591</v>
      </c>
      <c r="BF4295" s="164">
        <f t="shared" si="1212"/>
        <v>22.975999999998514</v>
      </c>
      <c r="BG4295" s="177">
        <f t="shared" si="1213"/>
        <v>1.7210898029398707E-3</v>
      </c>
      <c r="BH4295" s="178">
        <f t="shared" si="1214"/>
        <v>4.4102811289480764E-6</v>
      </c>
      <c r="BI4295" s="179">
        <f t="shared" si="1215"/>
        <v>4.4102811289480764E-6</v>
      </c>
      <c r="BJ4295" s="179" t="str">
        <f t="shared" si="1211"/>
        <v/>
      </c>
    </row>
    <row r="4296" spans="2:62" ht="20.100000000000001" customHeight="1" x14ac:dyDescent="0.25">
      <c r="B4296" s="147"/>
      <c r="C4296" s="147"/>
      <c r="D4296" s="147"/>
      <c r="E4296" s="147"/>
      <c r="F4296" s="147"/>
      <c r="G4296" s="147"/>
      <c r="H4296" s="147"/>
      <c r="I4296" s="147"/>
      <c r="J4296" s="147"/>
      <c r="BE4296" s="151">
        <v>3592</v>
      </c>
      <c r="BF4296" s="164">
        <f t="shared" si="1212"/>
        <v>22.982399999998513</v>
      </c>
      <c r="BG4296" s="177">
        <f t="shared" si="1213"/>
        <v>1.7166795218109226E-3</v>
      </c>
      <c r="BH4296" s="178">
        <f t="shared" si="1214"/>
        <v>4.3992524134043968E-6</v>
      </c>
      <c r="BI4296" s="179">
        <f t="shared" si="1215"/>
        <v>4.3992524134043968E-6</v>
      </c>
      <c r="BJ4296" s="179" t="str">
        <f t="shared" si="1211"/>
        <v/>
      </c>
    </row>
    <row r="4297" spans="2:62" ht="20.100000000000001" customHeight="1" x14ac:dyDescent="0.25">
      <c r="B4297" s="147"/>
      <c r="C4297" s="147"/>
      <c r="D4297" s="147"/>
      <c r="E4297" s="147"/>
      <c r="F4297" s="147"/>
      <c r="G4297" s="147"/>
      <c r="H4297" s="147"/>
      <c r="I4297" s="147"/>
      <c r="J4297" s="147"/>
      <c r="BE4297" s="151">
        <v>3593</v>
      </c>
      <c r="BF4297" s="164">
        <f t="shared" si="1212"/>
        <v>22.988799999998513</v>
      </c>
      <c r="BG4297" s="177">
        <f t="shared" si="1213"/>
        <v>1.7122802693975182E-3</v>
      </c>
      <c r="BH4297" s="178">
        <f t="shared" si="1214"/>
        <v>4.3882504266710715E-6</v>
      </c>
      <c r="BI4297" s="179">
        <f t="shared" si="1215"/>
        <v>4.3882504266710715E-6</v>
      </c>
      <c r="BJ4297" s="179" t="str">
        <f t="shared" si="1211"/>
        <v/>
      </c>
    </row>
    <row r="4298" spans="2:62" ht="20.100000000000001" customHeight="1" x14ac:dyDescent="0.25">
      <c r="B4298" s="147"/>
      <c r="C4298" s="147"/>
      <c r="D4298" s="147"/>
      <c r="E4298" s="147"/>
      <c r="F4298" s="147"/>
      <c r="G4298" s="147"/>
      <c r="H4298" s="147"/>
      <c r="I4298" s="147"/>
      <c r="J4298" s="147"/>
      <c r="BE4298" s="151">
        <v>3594</v>
      </c>
      <c r="BF4298" s="164">
        <f t="shared" si="1212"/>
        <v>22.995199999998512</v>
      </c>
      <c r="BG4298" s="177">
        <f t="shared" si="1213"/>
        <v>1.7078920189708472E-3</v>
      </c>
      <c r="BH4298" s="178">
        <f t="shared" si="1214"/>
        <v>4.3772751066354591E-6</v>
      </c>
      <c r="BI4298" s="179">
        <f t="shared" si="1215"/>
        <v>4.3772751066354591E-6</v>
      </c>
      <c r="BJ4298" s="179" t="str">
        <f t="shared" si="1211"/>
        <v/>
      </c>
    </row>
    <row r="4299" spans="2:62" ht="20.100000000000001" customHeight="1" x14ac:dyDescent="0.25">
      <c r="B4299" s="147"/>
      <c r="C4299" s="147"/>
      <c r="D4299" s="147"/>
      <c r="E4299" s="147"/>
      <c r="F4299" s="147"/>
      <c r="G4299" s="147"/>
      <c r="H4299" s="147"/>
      <c r="I4299" s="147"/>
      <c r="J4299" s="147"/>
      <c r="BE4299" s="151">
        <v>3595</v>
      </c>
      <c r="BF4299" s="164">
        <f t="shared" si="1212"/>
        <v>23.001599999998511</v>
      </c>
      <c r="BG4299" s="177">
        <f t="shared" si="1213"/>
        <v>1.7035147438642117E-3</v>
      </c>
      <c r="BH4299" s="178">
        <f t="shared" si="1214"/>
        <v>4.366326391322178E-6</v>
      </c>
      <c r="BI4299" s="179">
        <f t="shared" si="1215"/>
        <v>4.366326391322178E-6</v>
      </c>
      <c r="BJ4299" s="179" t="str">
        <f t="shared" si="1211"/>
        <v/>
      </c>
    </row>
    <row r="4300" spans="2:62" ht="20.100000000000001" customHeight="1" x14ac:dyDescent="0.25">
      <c r="B4300" s="147"/>
      <c r="C4300" s="147"/>
      <c r="D4300" s="147"/>
      <c r="E4300" s="147"/>
      <c r="F4300" s="147"/>
      <c r="G4300" s="147"/>
      <c r="H4300" s="147"/>
      <c r="I4300" s="147"/>
      <c r="J4300" s="147"/>
      <c r="BE4300" s="151">
        <v>3596</v>
      </c>
      <c r="BF4300" s="164">
        <f t="shared" si="1212"/>
        <v>23.007999999998511</v>
      </c>
      <c r="BG4300" s="177">
        <f t="shared" si="1213"/>
        <v>1.6991484174728895E-3</v>
      </c>
      <c r="BH4300" s="178">
        <f t="shared" si="1214"/>
        <v>4.3554042188859513E-6</v>
      </c>
      <c r="BI4300" s="179">
        <f t="shared" si="1215"/>
        <v>4.3554042188859513E-6</v>
      </c>
      <c r="BJ4300" s="179" t="str">
        <f t="shared" si="1211"/>
        <v/>
      </c>
    </row>
    <row r="4301" spans="2:62" ht="20.100000000000001" customHeight="1" x14ac:dyDescent="0.25">
      <c r="B4301" s="147"/>
      <c r="C4301" s="147"/>
      <c r="D4301" s="147"/>
      <c r="E4301" s="147"/>
      <c r="F4301" s="147"/>
      <c r="G4301" s="147"/>
      <c r="H4301" s="147"/>
      <c r="I4301" s="147"/>
      <c r="J4301" s="147"/>
      <c r="BE4301" s="151">
        <v>3597</v>
      </c>
      <c r="BF4301" s="164">
        <f t="shared" si="1212"/>
        <v>23.01439999999851</v>
      </c>
      <c r="BG4301" s="177">
        <f t="shared" si="1213"/>
        <v>1.6947930132540036E-3</v>
      </c>
      <c r="BH4301" s="178">
        <f t="shared" si="1214"/>
        <v>4.3445085276224479E-6</v>
      </c>
      <c r="BI4301" s="179">
        <f t="shared" si="1215"/>
        <v>4.3445085276224479E-6</v>
      </c>
      <c r="BJ4301" s="179" t="str">
        <f t="shared" si="1211"/>
        <v/>
      </c>
    </row>
    <row r="4302" spans="2:62" ht="20.100000000000001" customHeight="1" x14ac:dyDescent="0.25">
      <c r="B4302" s="147"/>
      <c r="C4302" s="147"/>
      <c r="D4302" s="147"/>
      <c r="E4302" s="147"/>
      <c r="F4302" s="147"/>
      <c r="G4302" s="147"/>
      <c r="H4302" s="147"/>
      <c r="I4302" s="147"/>
      <c r="J4302" s="147"/>
      <c r="BE4302" s="151">
        <v>3598</v>
      </c>
      <c r="BF4302" s="164">
        <f t="shared" si="1212"/>
        <v>23.020799999998509</v>
      </c>
      <c r="BG4302" s="177">
        <f t="shared" si="1213"/>
        <v>1.6904485047263811E-3</v>
      </c>
      <c r="BH4302" s="178">
        <f t="shared" si="1214"/>
        <v>4.3336392559574412E-6</v>
      </c>
      <c r="BI4302" s="179">
        <f t="shared" si="1215"/>
        <v>4.3336392559574412E-6</v>
      </c>
      <c r="BJ4302" s="179" t="str">
        <f t="shared" si="1211"/>
        <v/>
      </c>
    </row>
    <row r="4303" spans="2:62" ht="20.100000000000001" customHeight="1" x14ac:dyDescent="0.25">
      <c r="B4303" s="147"/>
      <c r="C4303" s="147"/>
      <c r="D4303" s="147"/>
      <c r="E4303" s="147"/>
      <c r="F4303" s="147"/>
      <c r="G4303" s="147"/>
      <c r="H4303" s="147"/>
      <c r="I4303" s="147"/>
      <c r="J4303" s="147"/>
      <c r="BE4303" s="151">
        <v>3599</v>
      </c>
      <c r="BF4303" s="164">
        <f t="shared" si="1212"/>
        <v>23.027199999998508</v>
      </c>
      <c r="BG4303" s="177">
        <f t="shared" si="1213"/>
        <v>1.6861148654704237E-3</v>
      </c>
      <c r="BH4303" s="178">
        <f t="shared" si="1214"/>
        <v>4.3227963424511458E-6</v>
      </c>
      <c r="BI4303" s="179">
        <f t="shared" si="1215"/>
        <v>4.3227963424511458E-6</v>
      </c>
      <c r="BJ4303" s="179" t="str">
        <f t="shared" si="1211"/>
        <v/>
      </c>
    </row>
    <row r="4304" spans="2:62" ht="20.100000000000001" customHeight="1" x14ac:dyDescent="0.25">
      <c r="B4304" s="147"/>
      <c r="C4304" s="147"/>
      <c r="D4304" s="147"/>
      <c r="E4304" s="147"/>
      <c r="F4304" s="147"/>
      <c r="G4304" s="147"/>
      <c r="H4304" s="147"/>
      <c r="I4304" s="147"/>
      <c r="J4304" s="147"/>
      <c r="BE4304" s="151">
        <v>3600</v>
      </c>
      <c r="BF4304" s="164">
        <f t="shared" si="1212"/>
        <v>23.033599999998508</v>
      </c>
      <c r="BG4304" s="177">
        <f t="shared" si="1213"/>
        <v>1.6817920691279725E-3</v>
      </c>
      <c r="BH4304" s="178">
        <f t="shared" si="1214"/>
        <v>4.3119797258086255E-6</v>
      </c>
      <c r="BI4304" s="179">
        <f t="shared" si="1215"/>
        <v>4.3119797258086255E-6</v>
      </c>
      <c r="BJ4304" s="179" t="str">
        <f t="shared" si="1211"/>
        <v/>
      </c>
    </row>
    <row r="4305" spans="2:62" ht="20.100000000000001" customHeight="1" x14ac:dyDescent="0.25">
      <c r="B4305" s="147"/>
      <c r="C4305" s="147"/>
      <c r="D4305" s="147"/>
      <c r="E4305" s="147"/>
      <c r="F4305" s="147"/>
      <c r="G4305" s="147"/>
      <c r="H4305" s="147"/>
      <c r="I4305" s="147"/>
      <c r="J4305" s="147"/>
      <c r="BE4305" s="151">
        <v>3601</v>
      </c>
      <c r="BF4305" s="164">
        <f t="shared" si="1212"/>
        <v>23.039999999998507</v>
      </c>
      <c r="BG4305" s="177">
        <f t="shared" si="1213"/>
        <v>1.6774800894021639E-3</v>
      </c>
      <c r="BH4305" s="178">
        <f t="shared" si="1214"/>
        <v>4.301189344857459E-6</v>
      </c>
      <c r="BI4305" s="179">
        <f t="shared" si="1215"/>
        <v>4.301189344857459E-6</v>
      </c>
      <c r="BJ4305" s="179" t="str">
        <f t="shared" si="1211"/>
        <v/>
      </c>
    </row>
    <row r="4306" spans="2:62" ht="20.100000000000001" customHeight="1" x14ac:dyDescent="0.25">
      <c r="B4306" s="147"/>
      <c r="C4306" s="147"/>
      <c r="D4306" s="147"/>
      <c r="E4306" s="147"/>
      <c r="F4306" s="147"/>
      <c r="G4306" s="147"/>
      <c r="H4306" s="147"/>
      <c r="I4306" s="147"/>
      <c r="J4306" s="147"/>
      <c r="BE4306" s="151">
        <v>3602</v>
      </c>
      <c r="BF4306" s="164">
        <f t="shared" si="1212"/>
        <v>23.046399999998506</v>
      </c>
      <c r="BG4306" s="177">
        <f t="shared" si="1213"/>
        <v>1.6731789000573065E-3</v>
      </c>
      <c r="BH4306" s="178">
        <f t="shared" si="1214"/>
        <v>4.2904251385653038E-6</v>
      </c>
      <c r="BI4306" s="179">
        <f t="shared" si="1215"/>
        <v>4.2904251385653038E-6</v>
      </c>
      <c r="BJ4306" s="179" t="str">
        <f t="shared" si="1211"/>
        <v/>
      </c>
    </row>
    <row r="4307" spans="2:62" ht="20.100000000000001" customHeight="1" x14ac:dyDescent="0.25">
      <c r="B4307" s="147"/>
      <c r="C4307" s="147"/>
      <c r="D4307" s="147"/>
      <c r="E4307" s="147"/>
      <c r="F4307" s="147"/>
      <c r="G4307" s="147"/>
      <c r="H4307" s="147"/>
      <c r="I4307" s="147"/>
      <c r="J4307" s="147"/>
      <c r="BE4307" s="151">
        <v>3603</v>
      </c>
      <c r="BF4307" s="164">
        <f t="shared" si="1212"/>
        <v>23.052799999998506</v>
      </c>
      <c r="BG4307" s="177">
        <f t="shared" si="1213"/>
        <v>1.6688884749187412E-3</v>
      </c>
      <c r="BH4307" s="178">
        <f t="shared" si="1214"/>
        <v>4.279687046029922E-6</v>
      </c>
      <c r="BI4307" s="179">
        <f t="shared" si="1215"/>
        <v>4.279687046029922E-6</v>
      </c>
      <c r="BJ4307" s="179" t="str">
        <f t="shared" si="1211"/>
        <v/>
      </c>
    </row>
    <row r="4308" spans="2:62" ht="20.100000000000001" customHeight="1" x14ac:dyDescent="0.25">
      <c r="B4308" s="147"/>
      <c r="C4308" s="147"/>
      <c r="D4308" s="147"/>
      <c r="E4308" s="147"/>
      <c r="F4308" s="147"/>
      <c r="G4308" s="147"/>
      <c r="H4308" s="147"/>
      <c r="I4308" s="147"/>
      <c r="J4308" s="147"/>
      <c r="BE4308" s="151">
        <v>3604</v>
      </c>
      <c r="BF4308" s="164">
        <f t="shared" si="1212"/>
        <v>23.059199999998505</v>
      </c>
      <c r="BG4308" s="177">
        <f t="shared" si="1213"/>
        <v>1.6646087878727112E-3</v>
      </c>
      <c r="BH4308" s="178">
        <f t="shared" si="1214"/>
        <v>4.2689750064869858E-6</v>
      </c>
      <c r="BI4308" s="179">
        <f t="shared" si="1215"/>
        <v>4.2689750064869858E-6</v>
      </c>
      <c r="BJ4308" s="179" t="str">
        <f t="shared" si="1211"/>
        <v/>
      </c>
    </row>
    <row r="4309" spans="2:62" ht="20.100000000000001" customHeight="1" x14ac:dyDescent="0.25">
      <c r="B4309" s="147"/>
      <c r="C4309" s="147"/>
      <c r="D4309" s="147"/>
      <c r="E4309" s="147"/>
      <c r="F4309" s="147"/>
      <c r="G4309" s="147"/>
      <c r="H4309" s="147"/>
      <c r="I4309" s="147"/>
      <c r="J4309" s="147"/>
      <c r="BE4309" s="151">
        <v>3605</v>
      </c>
      <c r="BF4309" s="164">
        <f t="shared" si="1212"/>
        <v>23.065599999998504</v>
      </c>
      <c r="BG4309" s="177">
        <f t="shared" si="1213"/>
        <v>1.6603398128662242E-3</v>
      </c>
      <c r="BH4309" s="178">
        <f t="shared" si="1214"/>
        <v>4.2582889592988026E-6</v>
      </c>
      <c r="BI4309" s="179">
        <f t="shared" si="1215"/>
        <v>4.2582889592988026E-6</v>
      </c>
      <c r="BJ4309" s="179" t="str">
        <f t="shared" si="1211"/>
        <v/>
      </c>
    </row>
    <row r="4310" spans="2:62" ht="20.100000000000001" customHeight="1" x14ac:dyDescent="0.25">
      <c r="B4310" s="147"/>
      <c r="C4310" s="147"/>
      <c r="D4310" s="147"/>
      <c r="E4310" s="147"/>
      <c r="F4310" s="147"/>
      <c r="G4310" s="147"/>
      <c r="H4310" s="147"/>
      <c r="I4310" s="147"/>
      <c r="J4310" s="147"/>
      <c r="BE4310" s="151">
        <v>3606</v>
      </c>
      <c r="BF4310" s="164">
        <f t="shared" si="1212"/>
        <v>23.071999999998503</v>
      </c>
      <c r="BG4310" s="177">
        <f t="shared" si="1213"/>
        <v>1.6560815239069254E-3</v>
      </c>
      <c r="BH4310" s="178">
        <f t="shared" si="1214"/>
        <v>4.2476288439714446E-6</v>
      </c>
      <c r="BI4310" s="179">
        <f t="shared" si="1215"/>
        <v>4.2476288439714446E-6</v>
      </c>
      <c r="BJ4310" s="179" t="str">
        <f t="shared" si="1211"/>
        <v/>
      </c>
    </row>
    <row r="4311" spans="2:62" ht="20.100000000000001" customHeight="1" x14ac:dyDescent="0.25">
      <c r="B4311" s="147"/>
      <c r="C4311" s="147"/>
      <c r="D4311" s="147"/>
      <c r="E4311" s="147"/>
      <c r="F4311" s="147"/>
      <c r="G4311" s="147"/>
      <c r="H4311" s="147"/>
      <c r="I4311" s="147"/>
      <c r="J4311" s="147"/>
      <c r="BE4311" s="151">
        <v>3607</v>
      </c>
      <c r="BF4311" s="164">
        <f t="shared" si="1212"/>
        <v>23.078399999998503</v>
      </c>
      <c r="BG4311" s="177">
        <f t="shared" si="1213"/>
        <v>1.651833895062954E-3</v>
      </c>
      <c r="BH4311" s="178">
        <f t="shared" si="1214"/>
        <v>4.2369946001274278E-6</v>
      </c>
      <c r="BI4311" s="179">
        <f t="shared" si="1215"/>
        <v>4.2369946001274278E-6</v>
      </c>
      <c r="BJ4311" s="179" t="str">
        <f t="shared" si="1211"/>
        <v/>
      </c>
    </row>
    <row r="4312" spans="2:62" ht="20.100000000000001" customHeight="1" x14ac:dyDescent="0.25">
      <c r="B4312" s="147"/>
      <c r="C4312" s="147"/>
      <c r="D4312" s="147"/>
      <c r="E4312" s="147"/>
      <c r="F4312" s="147"/>
      <c r="G4312" s="147"/>
      <c r="H4312" s="147"/>
      <c r="I4312" s="147"/>
      <c r="J4312" s="147"/>
      <c r="BE4312" s="151">
        <v>3608</v>
      </c>
      <c r="BF4312" s="164">
        <f t="shared" si="1212"/>
        <v>23.084799999998502</v>
      </c>
      <c r="BG4312" s="177">
        <f t="shared" si="1213"/>
        <v>1.6475969004628266E-3</v>
      </c>
      <c r="BH4312" s="178">
        <f t="shared" si="1214"/>
        <v>4.226386167543875E-6</v>
      </c>
      <c r="BI4312" s="179">
        <f t="shared" si="1215"/>
        <v>4.226386167543875E-6</v>
      </c>
      <c r="BJ4312" s="179" t="str">
        <f t="shared" si="1211"/>
        <v/>
      </c>
    </row>
    <row r="4313" spans="2:62" ht="20.100000000000001" customHeight="1" x14ac:dyDescent="0.25">
      <c r="B4313" s="147"/>
      <c r="C4313" s="147"/>
      <c r="D4313" s="147"/>
      <c r="E4313" s="147"/>
      <c r="F4313" s="147"/>
      <c r="G4313" s="147"/>
      <c r="H4313" s="147"/>
      <c r="I4313" s="147"/>
      <c r="J4313" s="147"/>
      <c r="BE4313" s="151">
        <v>3609</v>
      </c>
      <c r="BF4313" s="164">
        <f t="shared" si="1212"/>
        <v>23.091199999998501</v>
      </c>
      <c r="BG4313" s="177">
        <f t="shared" si="1213"/>
        <v>1.6433705142952827E-3</v>
      </c>
      <c r="BH4313" s="178">
        <f t="shared" si="1214"/>
        <v>4.2158034861087147E-6</v>
      </c>
      <c r="BI4313" s="179">
        <f t="shared" si="1215"/>
        <v>4.2158034861087147E-6</v>
      </c>
      <c r="BJ4313" s="179" t="str">
        <f t="shared" si="1211"/>
        <v/>
      </c>
    </row>
    <row r="4314" spans="2:62" ht="20.100000000000001" customHeight="1" x14ac:dyDescent="0.25">
      <c r="B4314" s="147"/>
      <c r="C4314" s="147"/>
      <c r="D4314" s="147"/>
      <c r="E4314" s="147"/>
      <c r="F4314" s="147"/>
      <c r="G4314" s="147"/>
      <c r="H4314" s="147"/>
      <c r="I4314" s="147"/>
      <c r="J4314" s="147"/>
      <c r="BE4314" s="151">
        <v>3610</v>
      </c>
      <c r="BF4314" s="164">
        <f t="shared" si="1212"/>
        <v>23.097599999998501</v>
      </c>
      <c r="BG4314" s="177">
        <f t="shared" si="1213"/>
        <v>1.639154710809174E-3</v>
      </c>
      <c r="BH4314" s="178">
        <f t="shared" si="1214"/>
        <v>4.2052464958499541E-6</v>
      </c>
      <c r="BI4314" s="179">
        <f t="shared" si="1215"/>
        <v>4.2052464958499541E-6</v>
      </c>
      <c r="BJ4314" s="179" t="str">
        <f t="shared" si="1211"/>
        <v/>
      </c>
    </row>
    <row r="4315" spans="2:62" ht="20.100000000000001" customHeight="1" x14ac:dyDescent="0.25">
      <c r="B4315" s="147"/>
      <c r="C4315" s="147"/>
      <c r="D4315" s="147"/>
      <c r="E4315" s="147"/>
      <c r="F4315" s="147"/>
      <c r="G4315" s="147"/>
      <c r="H4315" s="147"/>
      <c r="I4315" s="147"/>
      <c r="J4315" s="147"/>
      <c r="BE4315" s="151">
        <v>3611</v>
      </c>
      <c r="BF4315" s="164">
        <f t="shared" si="1212"/>
        <v>23.1039999999985</v>
      </c>
      <c r="BG4315" s="177">
        <f t="shared" si="1213"/>
        <v>1.634949464313324E-3</v>
      </c>
      <c r="BH4315" s="178">
        <f t="shared" si="1214"/>
        <v>4.1947151369371976E-6</v>
      </c>
      <c r="BI4315" s="179">
        <f t="shared" si="1215"/>
        <v>4.1947151369371976E-6</v>
      </c>
      <c r="BJ4315" s="179" t="str">
        <f t="shared" si="1211"/>
        <v/>
      </c>
    </row>
    <row r="4316" spans="2:62" ht="20.100000000000001" customHeight="1" x14ac:dyDescent="0.25">
      <c r="B4316" s="147"/>
      <c r="C4316" s="147"/>
      <c r="D4316" s="147"/>
      <c r="E4316" s="147"/>
      <c r="F4316" s="147"/>
      <c r="G4316" s="147"/>
      <c r="H4316" s="147"/>
      <c r="I4316" s="147"/>
      <c r="J4316" s="147"/>
      <c r="BE4316" s="151">
        <v>3612</v>
      </c>
      <c r="BF4316" s="164">
        <f t="shared" si="1212"/>
        <v>23.110399999998499</v>
      </c>
      <c r="BG4316" s="177">
        <f t="shared" si="1213"/>
        <v>1.6307547491763868E-3</v>
      </c>
      <c r="BH4316" s="178">
        <f t="shared" si="1214"/>
        <v>4.1842093496499873E-6</v>
      </c>
      <c r="BI4316" s="179">
        <f t="shared" si="1215"/>
        <v>4.1842093496499873E-6</v>
      </c>
      <c r="BJ4316" s="179" t="str">
        <f t="shared" si="1211"/>
        <v/>
      </c>
    </row>
    <row r="4317" spans="2:62" ht="20.100000000000001" customHeight="1" x14ac:dyDescent="0.25">
      <c r="B4317" s="147"/>
      <c r="C4317" s="147"/>
      <c r="D4317" s="147"/>
      <c r="E4317" s="147"/>
      <c r="F4317" s="147"/>
      <c r="G4317" s="147"/>
      <c r="H4317" s="147"/>
      <c r="I4317" s="147"/>
      <c r="J4317" s="147"/>
      <c r="BE4317" s="151">
        <v>3613</v>
      </c>
      <c r="BF4317" s="164">
        <f t="shared" si="1212"/>
        <v>23.116799999998499</v>
      </c>
      <c r="BG4317" s="177">
        <f t="shared" si="1213"/>
        <v>1.6265705398267368E-3</v>
      </c>
      <c r="BH4317" s="178">
        <f t="shared" si="1214"/>
        <v>4.1737290744198706E-6</v>
      </c>
      <c r="BI4317" s="179">
        <f t="shared" si="1215"/>
        <v>4.1737290744198706E-6</v>
      </c>
      <c r="BJ4317" s="179" t="str">
        <f t="shared" si="1211"/>
        <v/>
      </c>
    </row>
    <row r="4318" spans="2:62" ht="20.100000000000001" customHeight="1" x14ac:dyDescent="0.25">
      <c r="B4318" s="147"/>
      <c r="C4318" s="147"/>
      <c r="D4318" s="147"/>
      <c r="E4318" s="147"/>
      <c r="F4318" s="147"/>
      <c r="G4318" s="147"/>
      <c r="H4318" s="147"/>
      <c r="I4318" s="147"/>
      <c r="J4318" s="147"/>
      <c r="BE4318" s="151">
        <v>3614</v>
      </c>
      <c r="BF4318" s="164">
        <f t="shared" si="1212"/>
        <v>23.123199999998498</v>
      </c>
      <c r="BG4318" s="177">
        <f t="shared" si="1213"/>
        <v>1.622396810752317E-3</v>
      </c>
      <c r="BH4318" s="178">
        <f t="shared" si="1214"/>
        <v>4.1632742517950551E-6</v>
      </c>
      <c r="BI4318" s="179">
        <f t="shared" si="1215"/>
        <v>4.1632742517950551E-6</v>
      </c>
      <c r="BJ4318" s="179" t="str">
        <f t="shared" si="1211"/>
        <v/>
      </c>
    </row>
    <row r="4319" spans="2:62" ht="20.100000000000001" customHeight="1" x14ac:dyDescent="0.25">
      <c r="B4319" s="147"/>
      <c r="C4319" s="147"/>
      <c r="D4319" s="147"/>
      <c r="E4319" s="147"/>
      <c r="F4319" s="147"/>
      <c r="G4319" s="147"/>
      <c r="H4319" s="147"/>
      <c r="I4319" s="147"/>
      <c r="J4319" s="147"/>
      <c r="BE4319" s="151">
        <v>3615</v>
      </c>
      <c r="BF4319" s="164">
        <f t="shared" si="1212"/>
        <v>23.129599999998497</v>
      </c>
      <c r="BG4319" s="177">
        <f t="shared" si="1213"/>
        <v>1.6182335365005219E-3</v>
      </c>
      <c r="BH4319" s="178">
        <f t="shared" si="1214"/>
        <v>4.1528448224701156E-6</v>
      </c>
      <c r="BI4319" s="179">
        <f t="shared" si="1215"/>
        <v>4.1528448224701156E-6</v>
      </c>
      <c r="BJ4319" s="179" t="str">
        <f t="shared" si="1211"/>
        <v/>
      </c>
    </row>
    <row r="4320" spans="2:62" ht="20.100000000000001" customHeight="1" x14ac:dyDescent="0.25">
      <c r="B4320" s="147"/>
      <c r="C4320" s="147"/>
      <c r="D4320" s="147"/>
      <c r="E4320" s="147"/>
      <c r="F4320" s="147"/>
      <c r="G4320" s="147"/>
      <c r="H4320" s="147"/>
      <c r="I4320" s="147"/>
      <c r="J4320" s="147"/>
      <c r="BE4320" s="151">
        <v>3616</v>
      </c>
      <c r="BF4320" s="164">
        <f t="shared" si="1212"/>
        <v>23.135999999998496</v>
      </c>
      <c r="BG4320" s="177">
        <f t="shared" si="1213"/>
        <v>1.6140806916780518E-3</v>
      </c>
      <c r="BH4320" s="178">
        <f t="shared" si="1214"/>
        <v>4.1424407272460956E-6</v>
      </c>
      <c r="BI4320" s="179">
        <f t="shared" si="1215"/>
        <v>4.1424407272460956E-6</v>
      </c>
      <c r="BJ4320" s="179" t="str">
        <f t="shared" si="1211"/>
        <v/>
      </c>
    </row>
    <row r="4321" spans="2:62" ht="20.100000000000001" customHeight="1" x14ac:dyDescent="0.25">
      <c r="B4321" s="147"/>
      <c r="C4321" s="147"/>
      <c r="D4321" s="147"/>
      <c r="E4321" s="147"/>
      <c r="F4321" s="147"/>
      <c r="G4321" s="147"/>
      <c r="H4321" s="147"/>
      <c r="I4321" s="147"/>
      <c r="J4321" s="147"/>
      <c r="BE4321" s="151">
        <v>3617</v>
      </c>
      <c r="BF4321" s="164">
        <f t="shared" si="1212"/>
        <v>23.142399999998496</v>
      </c>
      <c r="BG4321" s="177">
        <f t="shared" si="1213"/>
        <v>1.6099382509508057E-3</v>
      </c>
      <c r="BH4321" s="178">
        <f t="shared" si="1214"/>
        <v>4.1320619070721407E-6</v>
      </c>
      <c r="BI4321" s="179">
        <f t="shared" si="1215"/>
        <v>4.1320619070721407E-6</v>
      </c>
      <c r="BJ4321" s="179" t="str">
        <f t="shared" si="1211"/>
        <v/>
      </c>
    </row>
    <row r="4322" spans="2:62" ht="20.100000000000001" customHeight="1" x14ac:dyDescent="0.25">
      <c r="B4322" s="147"/>
      <c r="C4322" s="147"/>
      <c r="D4322" s="147"/>
      <c r="E4322" s="147"/>
      <c r="F4322" s="147"/>
      <c r="G4322" s="147"/>
      <c r="H4322" s="147"/>
      <c r="I4322" s="147"/>
      <c r="J4322" s="147"/>
      <c r="BE4322" s="151">
        <v>3618</v>
      </c>
      <c r="BF4322" s="164">
        <f t="shared" si="1212"/>
        <v>23.148799999998495</v>
      </c>
      <c r="BG4322" s="177">
        <f t="shared" si="1213"/>
        <v>1.6058061890437336E-3</v>
      </c>
      <c r="BH4322" s="178">
        <f t="shared" si="1214"/>
        <v>4.121708303032488E-6</v>
      </c>
      <c r="BI4322" s="179">
        <f t="shared" si="1215"/>
        <v>4.121708303032488E-6</v>
      </c>
      <c r="BJ4322" s="179" t="str">
        <f t="shared" si="1211"/>
        <v/>
      </c>
    </row>
    <row r="4323" spans="2:62" ht="20.100000000000001" customHeight="1" x14ac:dyDescent="0.25">
      <c r="B4323" s="147"/>
      <c r="C4323" s="147"/>
      <c r="D4323" s="147"/>
      <c r="E4323" s="147"/>
      <c r="F4323" s="147"/>
      <c r="G4323" s="147"/>
      <c r="H4323" s="147"/>
      <c r="I4323" s="147"/>
      <c r="J4323" s="147"/>
      <c r="BE4323" s="151">
        <v>3619</v>
      </c>
      <c r="BF4323" s="164">
        <f t="shared" si="1212"/>
        <v>23.155199999998494</v>
      </c>
      <c r="BG4323" s="177">
        <f t="shared" si="1213"/>
        <v>1.6016844807407011E-3</v>
      </c>
      <c r="BH4323" s="178">
        <f t="shared" si="1214"/>
        <v>4.1113798563182768E-6</v>
      </c>
      <c r="BI4323" s="179">
        <f t="shared" si="1215"/>
        <v>4.1113798563182768E-6</v>
      </c>
      <c r="BJ4323" s="179" t="str">
        <f t="shared" si="1211"/>
        <v/>
      </c>
    </row>
    <row r="4324" spans="2:62" ht="20.100000000000001" customHeight="1" x14ac:dyDescent="0.25">
      <c r="B4324" s="147"/>
      <c r="C4324" s="147"/>
      <c r="D4324" s="147"/>
      <c r="E4324" s="147"/>
      <c r="F4324" s="147"/>
      <c r="G4324" s="147"/>
      <c r="H4324" s="147"/>
      <c r="I4324" s="147"/>
      <c r="J4324" s="147"/>
      <c r="BE4324" s="151">
        <v>3620</v>
      </c>
      <c r="BF4324" s="164">
        <f t="shared" si="1212"/>
        <v>23.161599999998494</v>
      </c>
      <c r="BG4324" s="177">
        <f t="shared" si="1213"/>
        <v>1.5975731008843828E-3</v>
      </c>
      <c r="BH4324" s="178">
        <f t="shared" si="1214"/>
        <v>4.1010765082687486E-6</v>
      </c>
      <c r="BI4324" s="179">
        <f t="shared" si="1215"/>
        <v>4.1010765082687486E-6</v>
      </c>
      <c r="BJ4324" s="179" t="str">
        <f t="shared" si="1211"/>
        <v/>
      </c>
    </row>
    <row r="4325" spans="2:62" ht="20.100000000000001" customHeight="1" x14ac:dyDescent="0.25">
      <c r="B4325" s="147"/>
      <c r="C4325" s="147"/>
      <c r="D4325" s="147"/>
      <c r="E4325" s="147"/>
      <c r="F4325" s="147"/>
      <c r="G4325" s="147"/>
      <c r="H4325" s="147"/>
      <c r="I4325" s="147"/>
      <c r="J4325" s="147"/>
      <c r="BE4325" s="151">
        <v>3621</v>
      </c>
      <c r="BF4325" s="164">
        <f t="shared" si="1212"/>
        <v>23.167999999998493</v>
      </c>
      <c r="BG4325" s="177">
        <f t="shared" si="1213"/>
        <v>1.593472024376114E-3</v>
      </c>
      <c r="BH4325" s="178">
        <f t="shared" si="1214"/>
        <v>4.0907982003447925E-6</v>
      </c>
      <c r="BI4325" s="179">
        <f t="shared" si="1215"/>
        <v>4.0907982003447925E-6</v>
      </c>
      <c r="BJ4325" s="179" t="str">
        <f t="shared" si="1211"/>
        <v/>
      </c>
    </row>
    <row r="4326" spans="2:62" ht="20.100000000000001" customHeight="1" x14ac:dyDescent="0.25">
      <c r="B4326" s="147"/>
      <c r="C4326" s="147"/>
      <c r="D4326" s="147"/>
      <c r="E4326" s="147"/>
      <c r="F4326" s="147"/>
      <c r="G4326" s="147"/>
      <c r="H4326" s="147"/>
      <c r="I4326" s="147"/>
      <c r="J4326" s="147"/>
      <c r="BE4326" s="151">
        <v>3622</v>
      </c>
      <c r="BF4326" s="164">
        <f t="shared" si="1212"/>
        <v>23.174399999998492</v>
      </c>
      <c r="BG4326" s="177">
        <f t="shared" si="1213"/>
        <v>1.5893812261757693E-3</v>
      </c>
      <c r="BH4326" s="178">
        <f t="shared" si="1214"/>
        <v>4.080544874142172E-6</v>
      </c>
      <c r="BI4326" s="179">
        <f t="shared" si="1215"/>
        <v>4.080544874142172E-6</v>
      </c>
      <c r="BJ4326" s="179" t="str">
        <f t="shared" si="1211"/>
        <v/>
      </c>
    </row>
    <row r="4327" spans="2:62" ht="20.100000000000001" customHeight="1" x14ac:dyDescent="0.25">
      <c r="B4327" s="147"/>
      <c r="C4327" s="147"/>
      <c r="D4327" s="147"/>
      <c r="E4327" s="147"/>
      <c r="F4327" s="147"/>
      <c r="G4327" s="147"/>
      <c r="H4327" s="147"/>
      <c r="I4327" s="147"/>
      <c r="J4327" s="147"/>
      <c r="BE4327" s="151">
        <v>3623</v>
      </c>
      <c r="BF4327" s="164">
        <f t="shared" si="1212"/>
        <v>23.180799999998492</v>
      </c>
      <c r="BG4327" s="177">
        <f t="shared" si="1213"/>
        <v>1.5853006813016271E-3</v>
      </c>
      <c r="BH4327" s="178">
        <f t="shared" si="1214"/>
        <v>4.0703164713726606E-6</v>
      </c>
      <c r="BI4327" s="179">
        <f t="shared" si="1215"/>
        <v>4.0703164713726606E-6</v>
      </c>
      <c r="BJ4327" s="179" t="str">
        <f t="shared" si="1211"/>
        <v/>
      </c>
    </row>
    <row r="4328" spans="2:62" ht="20.100000000000001" customHeight="1" x14ac:dyDescent="0.25">
      <c r="B4328" s="147"/>
      <c r="C4328" s="147"/>
      <c r="D4328" s="147"/>
      <c r="E4328" s="147"/>
      <c r="F4328" s="147"/>
      <c r="G4328" s="147"/>
      <c r="H4328" s="147"/>
      <c r="I4328" s="147"/>
      <c r="J4328" s="147"/>
      <c r="BE4328" s="151">
        <v>3624</v>
      </c>
      <c r="BF4328" s="164">
        <f t="shared" si="1212"/>
        <v>23.187199999998491</v>
      </c>
      <c r="BG4328" s="177">
        <f t="shared" si="1213"/>
        <v>1.5812303648302544E-3</v>
      </c>
      <c r="BH4328" s="178">
        <f t="shared" si="1214"/>
        <v>4.0601129338930977E-6</v>
      </c>
      <c r="BI4328" s="179">
        <f t="shared" si="1215"/>
        <v>4.0601129338930977E-6</v>
      </c>
      <c r="BJ4328" s="179" t="str">
        <f t="shared" si="1211"/>
        <v/>
      </c>
    </row>
    <row r="4329" spans="2:62" ht="20.100000000000001" customHeight="1" x14ac:dyDescent="0.25">
      <c r="B4329" s="147"/>
      <c r="C4329" s="147"/>
      <c r="D4329" s="147"/>
      <c r="E4329" s="147"/>
      <c r="F4329" s="147"/>
      <c r="G4329" s="147"/>
      <c r="H4329" s="147"/>
      <c r="I4329" s="147"/>
      <c r="J4329" s="147"/>
      <c r="BE4329" s="151">
        <v>3625</v>
      </c>
      <c r="BF4329" s="164">
        <f t="shared" si="1212"/>
        <v>23.19359999999849</v>
      </c>
      <c r="BG4329" s="177">
        <f t="shared" si="1213"/>
        <v>1.5771702518963613E-3</v>
      </c>
      <c r="BH4329" s="178">
        <f t="shared" si="1214"/>
        <v>4.0499342036728631E-6</v>
      </c>
      <c r="BI4329" s="179">
        <f t="shared" si="1215"/>
        <v>4.0499342036728631E-6</v>
      </c>
      <c r="BJ4329" s="179" t="str">
        <f t="shared" si="1211"/>
        <v/>
      </c>
    </row>
    <row r="4330" spans="2:62" ht="20.100000000000001" customHeight="1" x14ac:dyDescent="0.25">
      <c r="B4330" s="147"/>
      <c r="C4330" s="147"/>
      <c r="D4330" s="147"/>
      <c r="E4330" s="147"/>
      <c r="F4330" s="147"/>
      <c r="G4330" s="147"/>
      <c r="H4330" s="147"/>
      <c r="I4330" s="147"/>
      <c r="J4330" s="147"/>
      <c r="BE4330" s="151">
        <v>3626</v>
      </c>
      <c r="BF4330" s="164">
        <f t="shared" si="1212"/>
        <v>23.199999999998489</v>
      </c>
      <c r="BG4330" s="177">
        <f t="shared" si="1213"/>
        <v>1.5731203176926885E-3</v>
      </c>
      <c r="BH4330" s="178">
        <f t="shared" si="1214"/>
        <v>4.0397802228155609E-6</v>
      </c>
      <c r="BI4330" s="179">
        <f t="shared" si="1215"/>
        <v>4.0397802228155609E-6</v>
      </c>
      <c r="BJ4330" s="179" t="str">
        <f t="shared" si="1211"/>
        <v/>
      </c>
    </row>
    <row r="4331" spans="2:62" ht="20.100000000000001" customHeight="1" x14ac:dyDescent="0.25">
      <c r="B4331" s="147"/>
      <c r="C4331" s="147"/>
      <c r="D4331" s="147"/>
      <c r="E4331" s="147"/>
      <c r="F4331" s="147"/>
      <c r="G4331" s="147"/>
      <c r="H4331" s="147"/>
      <c r="I4331" s="147"/>
      <c r="J4331" s="147"/>
      <c r="BE4331" s="151">
        <v>3627</v>
      </c>
      <c r="BF4331" s="164">
        <f t="shared" si="1212"/>
        <v>23.206399999998489</v>
      </c>
      <c r="BG4331" s="177">
        <f t="shared" si="1213"/>
        <v>1.5690805374698729E-3</v>
      </c>
      <c r="BH4331" s="178">
        <f t="shared" si="1214"/>
        <v>4.0296509335598866E-6</v>
      </c>
      <c r="BI4331" s="179">
        <f t="shared" si="1215"/>
        <v>4.0296509335598866E-6</v>
      </c>
      <c r="BJ4331" s="179" t="str">
        <f t="shared" si="1211"/>
        <v/>
      </c>
    </row>
    <row r="4332" spans="2:62" ht="20.100000000000001" customHeight="1" x14ac:dyDescent="0.25">
      <c r="B4332" s="147"/>
      <c r="C4332" s="147"/>
      <c r="D4332" s="147"/>
      <c r="E4332" s="147"/>
      <c r="F4332" s="147"/>
      <c r="G4332" s="147"/>
      <c r="H4332" s="147"/>
      <c r="I4332" s="147"/>
      <c r="J4332" s="147"/>
      <c r="BE4332" s="151">
        <v>3628</v>
      </c>
      <c r="BF4332" s="164">
        <f t="shared" si="1212"/>
        <v>23.212799999998488</v>
      </c>
      <c r="BG4332" s="177">
        <f t="shared" si="1213"/>
        <v>1.565050886536313E-3</v>
      </c>
      <c r="BH4332" s="178">
        <f t="shared" si="1214"/>
        <v>4.0195462782553412E-6</v>
      </c>
      <c r="BI4332" s="179">
        <f t="shared" si="1215"/>
        <v>4.0195462782553412E-6</v>
      </c>
      <c r="BJ4332" s="179" t="str">
        <f t="shared" si="1211"/>
        <v/>
      </c>
    </row>
    <row r="4333" spans="2:62" ht="20.100000000000001" customHeight="1" x14ac:dyDescent="0.25">
      <c r="B4333" s="147"/>
      <c r="C4333" s="147"/>
      <c r="D4333" s="147"/>
      <c r="E4333" s="147"/>
      <c r="F4333" s="147"/>
      <c r="G4333" s="147"/>
      <c r="H4333" s="147"/>
      <c r="I4333" s="147"/>
      <c r="J4333" s="147"/>
      <c r="BE4333" s="151">
        <v>3629</v>
      </c>
      <c r="BF4333" s="164">
        <f t="shared" si="1212"/>
        <v>23.219199999998487</v>
      </c>
      <c r="BG4333" s="177">
        <f t="shared" si="1213"/>
        <v>1.5610313402580577E-3</v>
      </c>
      <c r="BH4333" s="178">
        <f t="shared" si="1214"/>
        <v>4.009466199392589E-6</v>
      </c>
      <c r="BI4333" s="179">
        <f t="shared" si="1215"/>
        <v>4.009466199392589E-6</v>
      </c>
      <c r="BJ4333" s="179" t="str">
        <f t="shared" si="1211"/>
        <v/>
      </c>
    </row>
    <row r="4334" spans="2:62" ht="20.100000000000001" customHeight="1" x14ac:dyDescent="0.25">
      <c r="B4334" s="147"/>
      <c r="C4334" s="147"/>
      <c r="D4334" s="147"/>
      <c r="E4334" s="147"/>
      <c r="F4334" s="147"/>
      <c r="G4334" s="147"/>
      <c r="H4334" s="147"/>
      <c r="I4334" s="147"/>
      <c r="J4334" s="147"/>
      <c r="BE4334" s="151">
        <v>3630</v>
      </c>
      <c r="BF4334" s="164">
        <f t="shared" si="1212"/>
        <v>23.225599999998487</v>
      </c>
      <c r="BG4334" s="177">
        <f t="shared" si="1213"/>
        <v>1.5570218740586651E-3</v>
      </c>
      <c r="BH4334" s="178">
        <f t="shared" si="1214"/>
        <v>3.9994106395824236E-6</v>
      </c>
      <c r="BI4334" s="179">
        <f t="shared" si="1215"/>
        <v>3.9994106395824236E-6</v>
      </c>
      <c r="BJ4334" s="179" t="str">
        <f t="shared" si="1211"/>
        <v/>
      </c>
    </row>
    <row r="4335" spans="2:62" ht="20.100000000000001" customHeight="1" x14ac:dyDescent="0.25">
      <c r="B4335" s="147"/>
      <c r="C4335" s="147"/>
      <c r="D4335" s="147"/>
      <c r="E4335" s="147"/>
      <c r="F4335" s="147"/>
      <c r="G4335" s="147"/>
      <c r="H4335" s="147"/>
      <c r="I4335" s="147"/>
      <c r="J4335" s="147"/>
      <c r="BE4335" s="151">
        <v>3631</v>
      </c>
      <c r="BF4335" s="164">
        <f t="shared" si="1212"/>
        <v>23.231999999998486</v>
      </c>
      <c r="BG4335" s="177">
        <f t="shared" si="1213"/>
        <v>1.5530224634190827E-3</v>
      </c>
      <c r="BH4335" s="178">
        <f t="shared" si="1214"/>
        <v>3.9893795415666105E-6</v>
      </c>
      <c r="BI4335" s="179">
        <f t="shared" si="1215"/>
        <v>3.9893795415666105E-6</v>
      </c>
      <c r="BJ4335" s="179" t="str">
        <f t="shared" si="1211"/>
        <v/>
      </c>
    </row>
    <row r="4336" spans="2:62" ht="20.100000000000001" customHeight="1" x14ac:dyDescent="0.25">
      <c r="B4336" s="147"/>
      <c r="C4336" s="147"/>
      <c r="D4336" s="147"/>
      <c r="E4336" s="147"/>
      <c r="F4336" s="147"/>
      <c r="G4336" s="147"/>
      <c r="H4336" s="147"/>
      <c r="I4336" s="147"/>
      <c r="J4336" s="147"/>
      <c r="BE4336" s="151">
        <v>3632</v>
      </c>
      <c r="BF4336" s="164">
        <f t="shared" si="1212"/>
        <v>23.238399999998485</v>
      </c>
      <c r="BG4336" s="177">
        <f t="shared" si="1213"/>
        <v>1.5490330838775161E-3</v>
      </c>
      <c r="BH4336" s="178">
        <f t="shared" si="1214"/>
        <v>3.979372848202491E-6</v>
      </c>
      <c r="BI4336" s="179">
        <f t="shared" si="1215"/>
        <v>3.979372848202491E-6</v>
      </c>
      <c r="BJ4336" s="179" t="str">
        <f t="shared" si="1211"/>
        <v/>
      </c>
    </row>
    <row r="4337" spans="2:62" ht="20.100000000000001" customHeight="1" x14ac:dyDescent="0.25">
      <c r="B4337" s="147"/>
      <c r="C4337" s="147"/>
      <c r="D4337" s="147"/>
      <c r="E4337" s="147"/>
      <c r="F4337" s="147"/>
      <c r="G4337" s="147"/>
      <c r="H4337" s="147"/>
      <c r="I4337" s="147"/>
      <c r="J4337" s="147"/>
      <c r="BE4337" s="151">
        <v>3633</v>
      </c>
      <c r="BF4337" s="164">
        <f t="shared" si="1212"/>
        <v>23.244799999998484</v>
      </c>
      <c r="BG4337" s="177">
        <f t="shared" si="1213"/>
        <v>1.5450537110293136E-3</v>
      </c>
      <c r="BH4337" s="178">
        <f t="shared" si="1214"/>
        <v>3.9693905024874854E-6</v>
      </c>
      <c r="BI4337" s="179">
        <f t="shared" si="1215"/>
        <v>3.9693905024874854E-6</v>
      </c>
      <c r="BJ4337" s="179" t="str">
        <f t="shared" si="1211"/>
        <v/>
      </c>
    </row>
    <row r="4338" spans="2:62" ht="20.100000000000001" customHeight="1" x14ac:dyDescent="0.25">
      <c r="B4338" s="147"/>
      <c r="C4338" s="147"/>
      <c r="D4338" s="147"/>
      <c r="E4338" s="147"/>
      <c r="F4338" s="147"/>
      <c r="G4338" s="147"/>
      <c r="H4338" s="147"/>
      <c r="I4338" s="147"/>
      <c r="J4338" s="147"/>
      <c r="BE4338" s="151">
        <v>3634</v>
      </c>
      <c r="BF4338" s="164">
        <f t="shared" si="1212"/>
        <v>23.251199999998484</v>
      </c>
      <c r="BG4338" s="177">
        <f t="shared" si="1213"/>
        <v>1.5410843205268261E-3</v>
      </c>
      <c r="BH4338" s="178">
        <f t="shared" si="1214"/>
        <v>3.9594324475350235E-6</v>
      </c>
      <c r="BI4338" s="179">
        <f t="shared" si="1215"/>
        <v>3.9594324475350235E-6</v>
      </c>
      <c r="BJ4338" s="179" t="str">
        <f t="shared" si="1211"/>
        <v/>
      </c>
    </row>
    <row r="4339" spans="2:62" ht="20.100000000000001" customHeight="1" x14ac:dyDescent="0.25">
      <c r="B4339" s="147"/>
      <c r="C4339" s="147"/>
      <c r="D4339" s="147"/>
      <c r="E4339" s="147"/>
      <c r="F4339" s="147"/>
      <c r="G4339" s="147"/>
      <c r="H4339" s="147"/>
      <c r="I4339" s="147"/>
      <c r="J4339" s="147"/>
      <c r="BE4339" s="151">
        <v>3635</v>
      </c>
      <c r="BF4339" s="164">
        <f t="shared" si="1212"/>
        <v>23.257599999998483</v>
      </c>
      <c r="BG4339" s="177">
        <f t="shared" si="1213"/>
        <v>1.5371248880792911E-3</v>
      </c>
      <c r="BH4339" s="178">
        <f t="shared" si="1214"/>
        <v>3.94949862659341E-6</v>
      </c>
      <c r="BI4339" s="179">
        <f t="shared" si="1215"/>
        <v>3.94949862659341E-6</v>
      </c>
      <c r="BJ4339" s="179" t="str">
        <f t="shared" si="1211"/>
        <v/>
      </c>
    </row>
    <row r="4340" spans="2:62" ht="20.100000000000001" customHeight="1" x14ac:dyDescent="0.25">
      <c r="B4340" s="147"/>
      <c r="C4340" s="147"/>
      <c r="D4340" s="147"/>
      <c r="E4340" s="147"/>
      <c r="F4340" s="147"/>
      <c r="G4340" s="147"/>
      <c r="H4340" s="147"/>
      <c r="I4340" s="147"/>
      <c r="J4340" s="147"/>
      <c r="BE4340" s="151">
        <v>3636</v>
      </c>
      <c r="BF4340" s="164">
        <f t="shared" si="1212"/>
        <v>23.263999999998482</v>
      </c>
      <c r="BG4340" s="177">
        <f t="shared" si="1213"/>
        <v>1.5331753894526976E-3</v>
      </c>
      <c r="BH4340" s="178">
        <f t="shared" si="1214"/>
        <v>3.9395889830165509E-6</v>
      </c>
      <c r="BI4340" s="179">
        <f t="shared" si="1215"/>
        <v>3.9395889830165509E-6</v>
      </c>
      <c r="BJ4340" s="179" t="str">
        <f t="shared" si="1211"/>
        <v/>
      </c>
    </row>
    <row r="4341" spans="2:62" ht="20.100000000000001" customHeight="1" x14ac:dyDescent="0.25">
      <c r="B4341" s="147"/>
      <c r="C4341" s="147"/>
      <c r="D4341" s="147"/>
      <c r="E4341" s="147"/>
      <c r="F4341" s="147"/>
      <c r="G4341" s="147"/>
      <c r="H4341" s="147"/>
      <c r="I4341" s="147"/>
      <c r="J4341" s="147"/>
      <c r="BE4341" s="151">
        <v>3637</v>
      </c>
      <c r="BF4341" s="164">
        <f t="shared" si="1212"/>
        <v>23.270399999998482</v>
      </c>
      <c r="BG4341" s="177">
        <f t="shared" si="1213"/>
        <v>1.5292358004696811E-3</v>
      </c>
      <c r="BH4341" s="178">
        <f t="shared" si="1214"/>
        <v>3.9297034603086225E-6</v>
      </c>
      <c r="BI4341" s="179">
        <f t="shared" si="1215"/>
        <v>3.9297034603086225E-6</v>
      </c>
      <c r="BJ4341" s="179" t="str">
        <f t="shared" si="1211"/>
        <v/>
      </c>
    </row>
    <row r="4342" spans="2:62" ht="20.100000000000001" customHeight="1" x14ac:dyDescent="0.25">
      <c r="B4342" s="147"/>
      <c r="C4342" s="147"/>
      <c r="D4342" s="147"/>
      <c r="E4342" s="147"/>
      <c r="F4342" s="147"/>
      <c r="G4342" s="147"/>
      <c r="H4342" s="147"/>
      <c r="I4342" s="147"/>
      <c r="J4342" s="147"/>
      <c r="BE4342" s="151">
        <v>3638</v>
      </c>
      <c r="BF4342" s="164">
        <f t="shared" si="1212"/>
        <v>23.276799999998481</v>
      </c>
      <c r="BG4342" s="177">
        <f t="shared" si="1213"/>
        <v>1.5253060970093725E-3</v>
      </c>
      <c r="BH4342" s="178">
        <f t="shared" si="1214"/>
        <v>3.9198420020841729E-6</v>
      </c>
      <c r="BI4342" s="179">
        <f t="shared" si="1215"/>
        <v>3.9198420020841729E-6</v>
      </c>
      <c r="BJ4342" s="179" t="str">
        <f t="shared" si="1211"/>
        <v/>
      </c>
    </row>
    <row r="4343" spans="2:62" ht="20.100000000000001" customHeight="1" x14ac:dyDescent="0.25">
      <c r="B4343" s="147"/>
      <c r="C4343" s="147"/>
      <c r="D4343" s="147"/>
      <c r="E4343" s="147"/>
      <c r="F4343" s="147"/>
      <c r="G4343" s="147"/>
      <c r="H4343" s="147"/>
      <c r="I4343" s="147"/>
      <c r="J4343" s="147"/>
      <c r="BE4343" s="151">
        <v>3639</v>
      </c>
      <c r="BF4343" s="164">
        <f t="shared" si="1212"/>
        <v>23.28319999999848</v>
      </c>
      <c r="BG4343" s="177">
        <f t="shared" si="1213"/>
        <v>1.5213862550072883E-3</v>
      </c>
      <c r="BH4343" s="178">
        <f t="shared" si="1214"/>
        <v>3.9100045520806988E-6</v>
      </c>
      <c r="BI4343" s="179">
        <f t="shared" si="1215"/>
        <v>3.9100045520806988E-6</v>
      </c>
      <c r="BJ4343" s="179" t="str">
        <f t="shared" si="1211"/>
        <v/>
      </c>
    </row>
    <row r="4344" spans="2:62" ht="20.100000000000001" customHeight="1" x14ac:dyDescent="0.25">
      <c r="B4344" s="147"/>
      <c r="C4344" s="147"/>
      <c r="D4344" s="147"/>
      <c r="E4344" s="147"/>
      <c r="F4344" s="147"/>
      <c r="G4344" s="147"/>
      <c r="H4344" s="147"/>
      <c r="I4344" s="147"/>
      <c r="J4344" s="147"/>
      <c r="BE4344" s="151">
        <v>3640</v>
      </c>
      <c r="BF4344" s="164">
        <f t="shared" si="1212"/>
        <v>23.28959999999848</v>
      </c>
      <c r="BG4344" s="177">
        <f t="shared" si="1213"/>
        <v>1.5174762504552076E-3</v>
      </c>
      <c r="BH4344" s="178">
        <f t="shared" si="1214"/>
        <v>3.9001910541653674E-6</v>
      </c>
      <c r="BI4344" s="179">
        <f t="shared" si="1215"/>
        <v>3.9001910541653674E-6</v>
      </c>
      <c r="BJ4344" s="179" t="str">
        <f t="shared" si="1211"/>
        <v/>
      </c>
    </row>
    <row r="4345" spans="2:62" ht="20.100000000000001" customHeight="1" x14ac:dyDescent="0.25">
      <c r="B4345" s="147"/>
      <c r="C4345" s="147"/>
      <c r="D4345" s="147"/>
      <c r="E4345" s="147"/>
      <c r="F4345" s="147"/>
      <c r="G4345" s="147"/>
      <c r="H4345" s="147"/>
      <c r="I4345" s="147"/>
      <c r="J4345" s="147"/>
      <c r="BE4345" s="151">
        <v>3641</v>
      </c>
      <c r="BF4345" s="164">
        <f t="shared" si="1212"/>
        <v>23.295999999998479</v>
      </c>
      <c r="BG4345" s="177">
        <f t="shared" si="1213"/>
        <v>1.5135760594010422E-3</v>
      </c>
      <c r="BH4345" s="178">
        <f t="shared" si="1214"/>
        <v>3.8904014523278609E-6</v>
      </c>
      <c r="BI4345" s="179">
        <f t="shared" si="1215"/>
        <v>3.8904014523278609E-6</v>
      </c>
      <c r="BJ4345" s="179" t="str">
        <f t="shared" si="1211"/>
        <v/>
      </c>
    </row>
    <row r="4346" spans="2:62" ht="20.100000000000001" customHeight="1" x14ac:dyDescent="0.25">
      <c r="B4346" s="147"/>
      <c r="C4346" s="147"/>
      <c r="D4346" s="147"/>
      <c r="E4346" s="147"/>
      <c r="F4346" s="147"/>
      <c r="G4346" s="147"/>
      <c r="H4346" s="147"/>
      <c r="I4346" s="147"/>
      <c r="J4346" s="147"/>
      <c r="BE4346" s="151">
        <v>3642</v>
      </c>
      <c r="BF4346" s="164">
        <f t="shared" si="1212"/>
        <v>23.302399999998478</v>
      </c>
      <c r="BG4346" s="177">
        <f t="shared" si="1213"/>
        <v>1.5096856579487144E-3</v>
      </c>
      <c r="BH4346" s="178">
        <f t="shared" si="1214"/>
        <v>3.8806356906816771E-6</v>
      </c>
      <c r="BI4346" s="179">
        <f t="shared" si="1215"/>
        <v>3.8806356906816771E-6</v>
      </c>
      <c r="BJ4346" s="179" t="str">
        <f t="shared" si="1211"/>
        <v/>
      </c>
    </row>
    <row r="4347" spans="2:62" ht="20.100000000000001" customHeight="1" x14ac:dyDescent="0.25">
      <c r="B4347" s="147"/>
      <c r="C4347" s="147"/>
      <c r="D4347" s="147"/>
      <c r="E4347" s="147"/>
      <c r="F4347" s="147"/>
      <c r="G4347" s="147"/>
      <c r="H4347" s="147"/>
      <c r="I4347" s="147"/>
      <c r="J4347" s="147"/>
      <c r="BE4347" s="151">
        <v>3643</v>
      </c>
      <c r="BF4347" s="164">
        <f t="shared" si="1212"/>
        <v>23.308799999998477</v>
      </c>
      <c r="BG4347" s="177">
        <f t="shared" si="1213"/>
        <v>1.5058050222580327E-3</v>
      </c>
      <c r="BH4347" s="178">
        <f t="shared" si="1214"/>
        <v>3.8708937134649974E-6</v>
      </c>
      <c r="BI4347" s="179">
        <f t="shared" si="1215"/>
        <v>3.8708937134649974E-6</v>
      </c>
      <c r="BJ4347" s="179" t="str">
        <f t="shared" si="1211"/>
        <v/>
      </c>
    </row>
    <row r="4348" spans="2:62" ht="20.100000000000001" customHeight="1" x14ac:dyDescent="0.25">
      <c r="B4348" s="147"/>
      <c r="C4348" s="147"/>
      <c r="D4348" s="147"/>
      <c r="E4348" s="147"/>
      <c r="F4348" s="147"/>
      <c r="G4348" s="147"/>
      <c r="H4348" s="147"/>
      <c r="I4348" s="147"/>
      <c r="J4348" s="147"/>
      <c r="BE4348" s="151">
        <v>3644</v>
      </c>
      <c r="BF4348" s="164">
        <f t="shared" si="1212"/>
        <v>23.315199999998477</v>
      </c>
      <c r="BG4348" s="177">
        <f t="shared" si="1213"/>
        <v>1.5019341285445677E-3</v>
      </c>
      <c r="BH4348" s="178">
        <f t="shared" si="1214"/>
        <v>3.8611754650317957E-6</v>
      </c>
      <c r="BI4348" s="179">
        <f t="shared" si="1215"/>
        <v>3.8611754650317957E-6</v>
      </c>
      <c r="BJ4348" s="179" t="str">
        <f t="shared" si="1211"/>
        <v/>
      </c>
    </row>
    <row r="4349" spans="2:62" ht="20.100000000000001" customHeight="1" x14ac:dyDescent="0.25">
      <c r="B4349" s="147"/>
      <c r="C4349" s="147"/>
      <c r="D4349" s="147"/>
      <c r="E4349" s="147"/>
      <c r="F4349" s="147"/>
      <c r="G4349" s="147"/>
      <c r="H4349" s="147"/>
      <c r="I4349" s="147"/>
      <c r="J4349" s="147"/>
      <c r="BE4349" s="151">
        <v>3645</v>
      </c>
      <c r="BF4349" s="164">
        <f t="shared" si="1212"/>
        <v>23.321599999998476</v>
      </c>
      <c r="BG4349" s="177">
        <f t="shared" si="1213"/>
        <v>1.4980729530795359E-3</v>
      </c>
      <c r="BH4349" s="178">
        <f t="shared" si="1214"/>
        <v>3.8514808898711377E-6</v>
      </c>
      <c r="BI4349" s="179">
        <f t="shared" si="1215"/>
        <v>3.8514808898711377E-6</v>
      </c>
      <c r="BJ4349" s="179" t="str">
        <f t="shared" si="1211"/>
        <v/>
      </c>
    </row>
    <row r="4350" spans="2:62" ht="20.100000000000001" customHeight="1" x14ac:dyDescent="0.25">
      <c r="B4350" s="147"/>
      <c r="C4350" s="147"/>
      <c r="D4350" s="147"/>
      <c r="E4350" s="147"/>
      <c r="F4350" s="147"/>
      <c r="G4350" s="147"/>
      <c r="H4350" s="147"/>
      <c r="I4350" s="147"/>
      <c r="J4350" s="147"/>
      <c r="BE4350" s="151">
        <v>3646</v>
      </c>
      <c r="BF4350" s="164">
        <f t="shared" si="1212"/>
        <v>23.327999999998475</v>
      </c>
      <c r="BG4350" s="177">
        <f t="shared" si="1213"/>
        <v>1.4942214721896648E-3</v>
      </c>
      <c r="BH4350" s="178">
        <f t="shared" si="1214"/>
        <v>3.8418099325878818E-6</v>
      </c>
      <c r="BI4350" s="179">
        <f t="shared" si="1215"/>
        <v>3.8418099325878818E-6</v>
      </c>
      <c r="BJ4350" s="179" t="str">
        <f t="shared" si="1211"/>
        <v/>
      </c>
    </row>
    <row r="4351" spans="2:62" ht="20.100000000000001" customHeight="1" x14ac:dyDescent="0.25">
      <c r="B4351" s="147"/>
      <c r="C4351" s="147"/>
      <c r="D4351" s="147"/>
      <c r="E4351" s="147"/>
      <c r="F4351" s="147"/>
      <c r="G4351" s="147"/>
      <c r="H4351" s="147"/>
      <c r="I4351" s="147"/>
      <c r="J4351" s="147"/>
      <c r="BE4351" s="151">
        <v>3647</v>
      </c>
      <c r="BF4351" s="164">
        <f t="shared" si="1212"/>
        <v>23.334399999998475</v>
      </c>
      <c r="BG4351" s="177">
        <f t="shared" si="1213"/>
        <v>1.4903796622570769E-3</v>
      </c>
      <c r="BH4351" s="178">
        <f t="shared" si="1214"/>
        <v>3.8321625379028959E-6</v>
      </c>
      <c r="BI4351" s="179">
        <f t="shared" si="1215"/>
        <v>3.8321625379028959E-6</v>
      </c>
      <c r="BJ4351" s="179" t="str">
        <f t="shared" si="1211"/>
        <v/>
      </c>
    </row>
    <row r="4352" spans="2:62" ht="20.100000000000001" customHeight="1" x14ac:dyDescent="0.25">
      <c r="B4352" s="147"/>
      <c r="C4352" s="147"/>
      <c r="D4352" s="147"/>
      <c r="E4352" s="147"/>
      <c r="F4352" s="147"/>
      <c r="G4352" s="147"/>
      <c r="H4352" s="147"/>
      <c r="I4352" s="147"/>
      <c r="J4352" s="147"/>
      <c r="BE4352" s="151">
        <v>3648</v>
      </c>
      <c r="BF4352" s="164">
        <f t="shared" si="1212"/>
        <v>23.340799999998474</v>
      </c>
      <c r="BG4352" s="177">
        <f t="shared" si="1213"/>
        <v>1.486547499719174E-3</v>
      </c>
      <c r="BH4352" s="178">
        <f t="shared" si="1214"/>
        <v>3.8225386506721398E-6</v>
      </c>
      <c r="BI4352" s="179">
        <f t="shared" si="1215"/>
        <v>3.8225386506721398E-6</v>
      </c>
      <c r="BJ4352" s="179" t="str">
        <f t="shared" si="1211"/>
        <v/>
      </c>
    </row>
    <row r="4353" spans="2:62" ht="20.100000000000001" customHeight="1" x14ac:dyDescent="0.25">
      <c r="B4353" s="147"/>
      <c r="C4353" s="147"/>
      <c r="D4353" s="147"/>
      <c r="E4353" s="147"/>
      <c r="F4353" s="147"/>
      <c r="G4353" s="147"/>
      <c r="H4353" s="147"/>
      <c r="I4353" s="147"/>
      <c r="J4353" s="147"/>
      <c r="BE4353" s="151">
        <v>3649</v>
      </c>
      <c r="BF4353" s="164">
        <f t="shared" si="1212"/>
        <v>23.347199999998473</v>
      </c>
      <c r="BG4353" s="177">
        <f t="shared" si="1213"/>
        <v>1.4827249610685018E-3</v>
      </c>
      <c r="BH4353" s="178">
        <f t="shared" si="1214"/>
        <v>3.8129382158706183E-6</v>
      </c>
      <c r="BI4353" s="179">
        <f t="shared" si="1215"/>
        <v>3.8129382158706183E-6</v>
      </c>
      <c r="BJ4353" s="179" t="str">
        <f t="shared" ref="BJ4353:BJ4416" si="1216">IF($BG4353&lt;(1-$BC$717),$BH4353,"")</f>
        <v/>
      </c>
    </row>
    <row r="4354" spans="2:62" ht="20.100000000000001" customHeight="1" x14ac:dyDescent="0.25">
      <c r="B4354" s="147"/>
      <c r="C4354" s="147"/>
      <c r="D4354" s="147"/>
      <c r="E4354" s="147"/>
      <c r="F4354" s="147"/>
      <c r="G4354" s="147"/>
      <c r="H4354" s="147"/>
      <c r="I4354" s="147"/>
      <c r="J4354" s="147"/>
      <c r="BE4354" s="151">
        <v>3650</v>
      </c>
      <c r="BF4354" s="164">
        <f t="shared" ref="BF4354:BF4417" si="1217">BF4353+$BI$702</f>
        <v>23.353599999998472</v>
      </c>
      <c r="BG4354" s="177">
        <f t="shared" ref="BG4354:BG4417" si="1218">_xlfn.CHISQ.DIST.RT(BF4354,7)</f>
        <v>1.4789120228526312E-3</v>
      </c>
      <c r="BH4354" s="178">
        <f t="shared" ref="BH4354:BH4417" si="1219">BG4354-BG4355</f>
        <v>3.8033611785819738E-6</v>
      </c>
      <c r="BI4354" s="179">
        <f t="shared" ref="BI4354:BI4417" si="1220">IF(BG4354&lt;(1-$BC$709),BH4354,"")</f>
        <v>3.8033611785819738E-6</v>
      </c>
      <c r="BJ4354" s="179" t="str">
        <f t="shared" si="1216"/>
        <v/>
      </c>
    </row>
    <row r="4355" spans="2:62" ht="20.100000000000001" customHeight="1" x14ac:dyDescent="0.25">
      <c r="B4355" s="147"/>
      <c r="C4355" s="147"/>
      <c r="D4355" s="147"/>
      <c r="E4355" s="147"/>
      <c r="F4355" s="147"/>
      <c r="G4355" s="147"/>
      <c r="H4355" s="147"/>
      <c r="I4355" s="147"/>
      <c r="J4355" s="147"/>
      <c r="BE4355" s="151">
        <v>3651</v>
      </c>
      <c r="BF4355" s="164">
        <f t="shared" si="1217"/>
        <v>23.359999999998472</v>
      </c>
      <c r="BG4355" s="177">
        <f t="shared" si="1218"/>
        <v>1.4751086616740493E-3</v>
      </c>
      <c r="BH4355" s="178">
        <f t="shared" si="1219"/>
        <v>3.7938074840303607E-6</v>
      </c>
      <c r="BI4355" s="179">
        <f t="shared" si="1220"/>
        <v>3.7938074840303607E-6</v>
      </c>
      <c r="BJ4355" s="179" t="str">
        <f t="shared" si="1216"/>
        <v/>
      </c>
    </row>
    <row r="4356" spans="2:62" ht="20.100000000000001" customHeight="1" x14ac:dyDescent="0.25">
      <c r="B4356" s="147"/>
      <c r="C4356" s="147"/>
      <c r="D4356" s="147"/>
      <c r="E4356" s="147"/>
      <c r="F4356" s="147"/>
      <c r="G4356" s="147"/>
      <c r="H4356" s="147"/>
      <c r="I4356" s="147"/>
      <c r="J4356" s="147"/>
      <c r="BE4356" s="151">
        <v>3652</v>
      </c>
      <c r="BF4356" s="164">
        <f t="shared" si="1217"/>
        <v>23.366399999998471</v>
      </c>
      <c r="BG4356" s="177">
        <f t="shared" si="1218"/>
        <v>1.4713148541900189E-3</v>
      </c>
      <c r="BH4356" s="178">
        <f t="shared" si="1219"/>
        <v>3.7842770775468361E-6</v>
      </c>
      <c r="BI4356" s="179">
        <f t="shared" si="1220"/>
        <v>3.7842770775468361E-6</v>
      </c>
      <c r="BJ4356" s="179" t="str">
        <f t="shared" si="1216"/>
        <v/>
      </c>
    </row>
    <row r="4357" spans="2:62" ht="20.100000000000001" customHeight="1" x14ac:dyDescent="0.25">
      <c r="B4357" s="147"/>
      <c r="C4357" s="147"/>
      <c r="D4357" s="147"/>
      <c r="E4357" s="147"/>
      <c r="F4357" s="147"/>
      <c r="G4357" s="147"/>
      <c r="H4357" s="147"/>
      <c r="I4357" s="147"/>
      <c r="J4357" s="147"/>
      <c r="BE4357" s="151">
        <v>3653</v>
      </c>
      <c r="BF4357" s="164">
        <f t="shared" si="1217"/>
        <v>23.37279999999847</v>
      </c>
      <c r="BG4357" s="177">
        <f t="shared" si="1218"/>
        <v>1.4675305771124721E-3</v>
      </c>
      <c r="BH4357" s="178">
        <f t="shared" si="1219"/>
        <v>3.7747699045936455E-6</v>
      </c>
      <c r="BI4357" s="179">
        <f t="shared" si="1220"/>
        <v>3.7747699045936455E-6</v>
      </c>
      <c r="BJ4357" s="179" t="str">
        <f t="shared" si="1216"/>
        <v/>
      </c>
    </row>
    <row r="4358" spans="2:62" ht="20.100000000000001" customHeight="1" x14ac:dyDescent="0.25">
      <c r="B4358" s="147"/>
      <c r="C4358" s="147"/>
      <c r="D4358" s="147"/>
      <c r="E4358" s="147"/>
      <c r="F4358" s="147"/>
      <c r="G4358" s="147"/>
      <c r="H4358" s="147"/>
      <c r="I4358" s="147"/>
      <c r="J4358" s="147"/>
      <c r="BE4358" s="151">
        <v>3654</v>
      </c>
      <c r="BF4358" s="164">
        <f t="shared" si="1217"/>
        <v>23.37919999999847</v>
      </c>
      <c r="BG4358" s="177">
        <f t="shared" si="1218"/>
        <v>1.4637558072078784E-3</v>
      </c>
      <c r="BH4358" s="178">
        <f t="shared" si="1219"/>
        <v>3.7652859107431894E-6</v>
      </c>
      <c r="BI4358" s="179">
        <f t="shared" si="1220"/>
        <v>3.7652859107431894E-6</v>
      </c>
      <c r="BJ4358" s="179" t="str">
        <f t="shared" si="1216"/>
        <v/>
      </c>
    </row>
    <row r="4359" spans="2:62" ht="20.100000000000001" customHeight="1" x14ac:dyDescent="0.25">
      <c r="B4359" s="147"/>
      <c r="C4359" s="147"/>
      <c r="D4359" s="147"/>
      <c r="E4359" s="147"/>
      <c r="F4359" s="147"/>
      <c r="G4359" s="147"/>
      <c r="H4359" s="147"/>
      <c r="I4359" s="147"/>
      <c r="J4359" s="147"/>
      <c r="BE4359" s="151">
        <v>3655</v>
      </c>
      <c r="BF4359" s="164">
        <f t="shared" si="1217"/>
        <v>23.385599999998469</v>
      </c>
      <c r="BG4359" s="177">
        <f t="shared" si="1218"/>
        <v>1.4599905212971352E-3</v>
      </c>
      <c r="BH4359" s="178">
        <f t="shared" si="1219"/>
        <v>3.7558250417003575E-6</v>
      </c>
      <c r="BI4359" s="179">
        <f t="shared" si="1220"/>
        <v>3.7558250417003575E-6</v>
      </c>
      <c r="BJ4359" s="179" t="str">
        <f t="shared" si="1216"/>
        <v/>
      </c>
    </row>
    <row r="4360" spans="2:62" ht="20.100000000000001" customHeight="1" x14ac:dyDescent="0.25">
      <c r="B4360" s="147"/>
      <c r="C4360" s="147"/>
      <c r="D4360" s="147"/>
      <c r="E4360" s="147"/>
      <c r="F4360" s="147"/>
      <c r="G4360" s="147"/>
      <c r="H4360" s="147"/>
      <c r="I4360" s="147"/>
      <c r="J4360" s="147"/>
      <c r="BE4360" s="151">
        <v>3656</v>
      </c>
      <c r="BF4360" s="164">
        <f t="shared" si="1217"/>
        <v>23.391999999998468</v>
      </c>
      <c r="BG4360" s="177">
        <f t="shared" si="1218"/>
        <v>1.4562346962554349E-3</v>
      </c>
      <c r="BH4360" s="178">
        <f t="shared" si="1219"/>
        <v>3.7463872432747739E-6</v>
      </c>
      <c r="BI4360" s="179">
        <f t="shared" si="1220"/>
        <v>3.7463872432747739E-6</v>
      </c>
      <c r="BJ4360" s="179" t="str">
        <f t="shared" si="1216"/>
        <v/>
      </c>
    </row>
    <row r="4361" spans="2:62" ht="20.100000000000001" customHeight="1" x14ac:dyDescent="0.25">
      <c r="B4361" s="147"/>
      <c r="C4361" s="147"/>
      <c r="D4361" s="147"/>
      <c r="E4361" s="147"/>
      <c r="F4361" s="147"/>
      <c r="G4361" s="147"/>
      <c r="H4361" s="147"/>
      <c r="I4361" s="147"/>
      <c r="J4361" s="147"/>
      <c r="BE4361" s="151">
        <v>3657</v>
      </c>
      <c r="BF4361" s="164">
        <f t="shared" si="1217"/>
        <v>23.398399999998468</v>
      </c>
      <c r="BG4361" s="177">
        <f t="shared" si="1218"/>
        <v>1.4524883090121601E-3</v>
      </c>
      <c r="BH4361" s="178">
        <f t="shared" si="1219"/>
        <v>3.7369724614163581E-6</v>
      </c>
      <c r="BI4361" s="179">
        <f t="shared" si="1220"/>
        <v>3.7369724614163581E-6</v>
      </c>
      <c r="BJ4361" s="179" t="str">
        <f t="shared" si="1216"/>
        <v/>
      </c>
    </row>
    <row r="4362" spans="2:62" ht="20.100000000000001" customHeight="1" x14ac:dyDescent="0.25">
      <c r="B4362" s="147"/>
      <c r="C4362" s="147"/>
      <c r="D4362" s="147"/>
      <c r="E4362" s="147"/>
      <c r="F4362" s="147"/>
      <c r="G4362" s="147"/>
      <c r="H4362" s="147"/>
      <c r="I4362" s="147"/>
      <c r="J4362" s="147"/>
      <c r="BE4362" s="151">
        <v>3658</v>
      </c>
      <c r="BF4362" s="164">
        <f t="shared" si="1217"/>
        <v>23.404799999998467</v>
      </c>
      <c r="BG4362" s="177">
        <f t="shared" si="1218"/>
        <v>1.4487513365507437E-3</v>
      </c>
      <c r="BH4362" s="178">
        <f t="shared" si="1219"/>
        <v>3.7275806421743427E-6</v>
      </c>
      <c r="BI4362" s="179">
        <f t="shared" si="1220"/>
        <v>3.7275806421743427E-6</v>
      </c>
      <c r="BJ4362" s="179" t="str">
        <f t="shared" si="1216"/>
        <v/>
      </c>
    </row>
    <row r="4363" spans="2:62" ht="20.100000000000001" customHeight="1" x14ac:dyDescent="0.25">
      <c r="B4363" s="147"/>
      <c r="C4363" s="147"/>
      <c r="D4363" s="147"/>
      <c r="E4363" s="147"/>
      <c r="F4363" s="147"/>
      <c r="G4363" s="147"/>
      <c r="H4363" s="147"/>
      <c r="I4363" s="147"/>
      <c r="J4363" s="147"/>
      <c r="BE4363" s="151">
        <v>3659</v>
      </c>
      <c r="BF4363" s="164">
        <f t="shared" si="1217"/>
        <v>23.411199999998466</v>
      </c>
      <c r="BG4363" s="177">
        <f t="shared" si="1218"/>
        <v>1.4450237559085694E-3</v>
      </c>
      <c r="BH4363" s="178">
        <f t="shared" si="1219"/>
        <v>3.7182117317306664E-6</v>
      </c>
      <c r="BI4363" s="179">
        <f t="shared" si="1220"/>
        <v>3.7182117317306664E-6</v>
      </c>
      <c r="BJ4363" s="179" t="str">
        <f t="shared" si="1216"/>
        <v/>
      </c>
    </row>
    <row r="4364" spans="2:62" ht="20.100000000000001" customHeight="1" x14ac:dyDescent="0.25">
      <c r="B4364" s="147"/>
      <c r="C4364" s="147"/>
      <c r="D4364" s="147"/>
      <c r="E4364" s="147"/>
      <c r="F4364" s="147"/>
      <c r="G4364" s="147"/>
      <c r="H4364" s="147"/>
      <c r="I4364" s="147"/>
      <c r="J4364" s="147"/>
      <c r="BE4364" s="151">
        <v>3660</v>
      </c>
      <c r="BF4364" s="164">
        <f t="shared" si="1217"/>
        <v>23.417599999998465</v>
      </c>
      <c r="BG4364" s="177">
        <f t="shared" si="1218"/>
        <v>1.4413055441768387E-3</v>
      </c>
      <c r="BH4364" s="178">
        <f t="shared" si="1219"/>
        <v>3.7088656763817601E-6</v>
      </c>
      <c r="BI4364" s="179">
        <f t="shared" si="1220"/>
        <v>3.7088656763817601E-6</v>
      </c>
      <c r="BJ4364" s="179" t="str">
        <f t="shared" si="1216"/>
        <v/>
      </c>
    </row>
    <row r="4365" spans="2:62" ht="20.100000000000001" customHeight="1" x14ac:dyDescent="0.25">
      <c r="B4365" s="147"/>
      <c r="C4365" s="147"/>
      <c r="D4365" s="147"/>
      <c r="E4365" s="147"/>
      <c r="F4365" s="147"/>
      <c r="G4365" s="147"/>
      <c r="H4365" s="147"/>
      <c r="I4365" s="147"/>
      <c r="J4365" s="147"/>
      <c r="BE4365" s="151">
        <v>3661</v>
      </c>
      <c r="BF4365" s="164">
        <f t="shared" si="1217"/>
        <v>23.423999999998465</v>
      </c>
      <c r="BG4365" s="177">
        <f t="shared" si="1218"/>
        <v>1.437596678500457E-3</v>
      </c>
      <c r="BH4365" s="178">
        <f t="shared" si="1219"/>
        <v>3.6995424225463522E-6</v>
      </c>
      <c r="BI4365" s="179">
        <f t="shared" si="1220"/>
        <v>3.6995424225463522E-6</v>
      </c>
      <c r="BJ4365" s="179" t="str">
        <f t="shared" si="1216"/>
        <v/>
      </c>
    </row>
    <row r="4366" spans="2:62" ht="20.100000000000001" customHeight="1" x14ac:dyDescent="0.25">
      <c r="B4366" s="147"/>
      <c r="C4366" s="147"/>
      <c r="D4366" s="147"/>
      <c r="E4366" s="147"/>
      <c r="F4366" s="147"/>
      <c r="G4366" s="147"/>
      <c r="H4366" s="147"/>
      <c r="I4366" s="147"/>
      <c r="J4366" s="147"/>
      <c r="BE4366" s="151">
        <v>3662</v>
      </c>
      <c r="BF4366" s="164">
        <f t="shared" si="1217"/>
        <v>23.430399999998464</v>
      </c>
      <c r="BG4366" s="177">
        <f t="shared" si="1218"/>
        <v>1.4338971360779106E-3</v>
      </c>
      <c r="BH4366" s="178">
        <f t="shared" si="1219"/>
        <v>3.6902419167533264E-6</v>
      </c>
      <c r="BI4366" s="179">
        <f t="shared" si="1220"/>
        <v>3.6902419167533264E-6</v>
      </c>
      <c r="BJ4366" s="179" t="str">
        <f t="shared" si="1216"/>
        <v/>
      </c>
    </row>
    <row r="4367" spans="2:62" ht="20.100000000000001" customHeight="1" x14ac:dyDescent="0.25">
      <c r="B4367" s="147"/>
      <c r="C4367" s="147"/>
      <c r="D4367" s="147"/>
      <c r="E4367" s="147"/>
      <c r="F4367" s="147"/>
      <c r="G4367" s="147"/>
      <c r="H4367" s="147"/>
      <c r="I4367" s="147"/>
      <c r="J4367" s="147"/>
      <c r="BE4367" s="151">
        <v>3663</v>
      </c>
      <c r="BF4367" s="164">
        <f t="shared" si="1217"/>
        <v>23.436799999998463</v>
      </c>
      <c r="BG4367" s="177">
        <f t="shared" si="1218"/>
        <v>1.4302068941611573E-3</v>
      </c>
      <c r="BH4367" s="178">
        <f t="shared" si="1219"/>
        <v>3.6809641056653568E-6</v>
      </c>
      <c r="BI4367" s="179">
        <f t="shared" si="1220"/>
        <v>3.6809641056653568E-6</v>
      </c>
      <c r="BJ4367" s="179" t="str">
        <f t="shared" si="1216"/>
        <v/>
      </c>
    </row>
    <row r="4368" spans="2:62" ht="20.100000000000001" customHeight="1" x14ac:dyDescent="0.25">
      <c r="B4368" s="147"/>
      <c r="C4368" s="147"/>
      <c r="D4368" s="147"/>
      <c r="E4368" s="147"/>
      <c r="F4368" s="147"/>
      <c r="G4368" s="147"/>
      <c r="H4368" s="147"/>
      <c r="I4368" s="147"/>
      <c r="J4368" s="147"/>
      <c r="BE4368" s="151">
        <v>3664</v>
      </c>
      <c r="BF4368" s="164">
        <f t="shared" si="1217"/>
        <v>23.443199999998463</v>
      </c>
      <c r="BG4368" s="177">
        <f t="shared" si="1218"/>
        <v>1.4265259300554919E-3</v>
      </c>
      <c r="BH4368" s="178">
        <f t="shared" si="1219"/>
        <v>3.6717089360439967E-6</v>
      </c>
      <c r="BI4368" s="179">
        <f t="shared" si="1220"/>
        <v>3.6717089360439967E-6</v>
      </c>
      <c r="BJ4368" s="179" t="str">
        <f t="shared" si="1216"/>
        <v/>
      </c>
    </row>
    <row r="4369" spans="2:62" ht="20.100000000000001" customHeight="1" x14ac:dyDescent="0.25">
      <c r="B4369" s="147"/>
      <c r="C4369" s="147"/>
      <c r="D4369" s="147"/>
      <c r="E4369" s="147"/>
      <c r="F4369" s="147"/>
      <c r="G4369" s="147"/>
      <c r="H4369" s="147"/>
      <c r="I4369" s="147"/>
      <c r="J4369" s="147"/>
      <c r="BE4369" s="151">
        <v>3665</v>
      </c>
      <c r="BF4369" s="164">
        <f t="shared" si="1217"/>
        <v>23.449599999998462</v>
      </c>
      <c r="BG4369" s="177">
        <f t="shared" si="1218"/>
        <v>1.4228542211194479E-3</v>
      </c>
      <c r="BH4369" s="178">
        <f t="shared" si="1219"/>
        <v>3.6624763547863249E-6</v>
      </c>
      <c r="BI4369" s="179">
        <f t="shared" si="1220"/>
        <v>3.6624763547863249E-6</v>
      </c>
      <c r="BJ4369" s="179" t="str">
        <f t="shared" si="1216"/>
        <v/>
      </c>
    </row>
    <row r="4370" spans="2:62" ht="20.100000000000001" customHeight="1" x14ac:dyDescent="0.25">
      <c r="B4370" s="147"/>
      <c r="C4370" s="147"/>
      <c r="D4370" s="147"/>
      <c r="E4370" s="147"/>
      <c r="F4370" s="147"/>
      <c r="G4370" s="147"/>
      <c r="H4370" s="147"/>
      <c r="I4370" s="147"/>
      <c r="J4370" s="147"/>
      <c r="BE4370" s="151">
        <v>3666</v>
      </c>
      <c r="BF4370" s="164">
        <f t="shared" si="1217"/>
        <v>23.455999999998461</v>
      </c>
      <c r="BG4370" s="177">
        <f t="shared" si="1218"/>
        <v>1.4191917447646616E-3</v>
      </c>
      <c r="BH4370" s="178">
        <f t="shared" si="1219"/>
        <v>3.6532663088978401E-6</v>
      </c>
      <c r="BI4370" s="179">
        <f t="shared" si="1220"/>
        <v>3.6532663088978401E-6</v>
      </c>
      <c r="BJ4370" s="179" t="str">
        <f t="shared" si="1216"/>
        <v/>
      </c>
    </row>
    <row r="4371" spans="2:62" ht="20.100000000000001" customHeight="1" x14ac:dyDescent="0.25">
      <c r="B4371" s="147"/>
      <c r="C4371" s="147"/>
      <c r="D4371" s="147"/>
      <c r="E4371" s="147"/>
      <c r="F4371" s="147"/>
      <c r="G4371" s="147"/>
      <c r="H4371" s="147"/>
      <c r="I4371" s="147"/>
      <c r="J4371" s="147"/>
      <c r="BE4371" s="151">
        <v>3667</v>
      </c>
      <c r="BF4371" s="164">
        <f t="shared" si="1217"/>
        <v>23.46239999999846</v>
      </c>
      <c r="BG4371" s="177">
        <f t="shared" si="1218"/>
        <v>1.4155384784557638E-3</v>
      </c>
      <c r="BH4371" s="178">
        <f t="shared" si="1219"/>
        <v>3.644078745505255E-6</v>
      </c>
      <c r="BI4371" s="179">
        <f t="shared" si="1220"/>
        <v>3.644078745505255E-6</v>
      </c>
      <c r="BJ4371" s="179" t="str">
        <f t="shared" si="1216"/>
        <v/>
      </c>
    </row>
    <row r="4372" spans="2:62" ht="20.100000000000001" customHeight="1" x14ac:dyDescent="0.25">
      <c r="B4372" s="147"/>
      <c r="C4372" s="147"/>
      <c r="D4372" s="147"/>
      <c r="E4372" s="147"/>
      <c r="F4372" s="147"/>
      <c r="G4372" s="147"/>
      <c r="H4372" s="147"/>
      <c r="I4372" s="147"/>
      <c r="J4372" s="147"/>
      <c r="BE4372" s="151">
        <v>3668</v>
      </c>
      <c r="BF4372" s="164">
        <f t="shared" si="1217"/>
        <v>23.46879999999846</v>
      </c>
      <c r="BG4372" s="177">
        <f t="shared" si="1218"/>
        <v>1.4118943997102585E-3</v>
      </c>
      <c r="BH4372" s="178">
        <f t="shared" si="1219"/>
        <v>3.6349136118486898E-6</v>
      </c>
      <c r="BI4372" s="179">
        <f t="shared" si="1220"/>
        <v>3.6349136118486898E-6</v>
      </c>
      <c r="BJ4372" s="179" t="str">
        <f t="shared" si="1216"/>
        <v/>
      </c>
    </row>
    <row r="4373" spans="2:62" ht="20.100000000000001" customHeight="1" x14ac:dyDescent="0.25">
      <c r="B4373" s="147"/>
      <c r="C4373" s="147"/>
      <c r="D4373" s="147"/>
      <c r="E4373" s="147"/>
      <c r="F4373" s="147"/>
      <c r="G4373" s="147"/>
      <c r="H4373" s="147"/>
      <c r="I4373" s="147"/>
      <c r="J4373" s="147"/>
      <c r="BE4373" s="151">
        <v>3669</v>
      </c>
      <c r="BF4373" s="164">
        <f t="shared" si="1217"/>
        <v>23.475199999998459</v>
      </c>
      <c r="BG4373" s="177">
        <f t="shared" si="1218"/>
        <v>1.4082594860984098E-3</v>
      </c>
      <c r="BH4373" s="178">
        <f t="shared" si="1219"/>
        <v>3.6257708552896954E-6</v>
      </c>
      <c r="BI4373" s="179">
        <f t="shared" si="1220"/>
        <v>3.6257708552896954E-6</v>
      </c>
      <c r="BJ4373" s="179" t="str">
        <f t="shared" si="1216"/>
        <v/>
      </c>
    </row>
    <row r="4374" spans="2:62" ht="20.100000000000001" customHeight="1" x14ac:dyDescent="0.25">
      <c r="B4374" s="147"/>
      <c r="C4374" s="147"/>
      <c r="D4374" s="147"/>
      <c r="E4374" s="147"/>
      <c r="F4374" s="147"/>
      <c r="G4374" s="147"/>
      <c r="H4374" s="147"/>
      <c r="I4374" s="147"/>
      <c r="J4374" s="147"/>
      <c r="BE4374" s="151">
        <v>3670</v>
      </c>
      <c r="BF4374" s="164">
        <f t="shared" si="1217"/>
        <v>23.481599999998458</v>
      </c>
      <c r="BG4374" s="177">
        <f t="shared" si="1218"/>
        <v>1.4046337152431201E-3</v>
      </c>
      <c r="BH4374" s="178">
        <f t="shared" si="1219"/>
        <v>3.6166504233043142E-6</v>
      </c>
      <c r="BI4374" s="179">
        <f t="shared" si="1220"/>
        <v>3.6166504233043142E-6</v>
      </c>
      <c r="BJ4374" s="179" t="str">
        <f t="shared" si="1216"/>
        <v/>
      </c>
    </row>
    <row r="4375" spans="2:62" ht="20.100000000000001" customHeight="1" x14ac:dyDescent="0.25">
      <c r="B4375" s="147"/>
      <c r="C4375" s="147"/>
      <c r="D4375" s="147"/>
      <c r="E4375" s="147"/>
      <c r="F4375" s="147"/>
      <c r="G4375" s="147"/>
      <c r="H4375" s="147"/>
      <c r="I4375" s="147"/>
      <c r="J4375" s="147"/>
      <c r="BE4375" s="151">
        <v>3671</v>
      </c>
      <c r="BF4375" s="164">
        <f t="shared" si="1217"/>
        <v>23.487999999998458</v>
      </c>
      <c r="BG4375" s="177">
        <f t="shared" si="1218"/>
        <v>1.4010170648198158E-3</v>
      </c>
      <c r="BH4375" s="178">
        <f t="shared" si="1219"/>
        <v>3.6075522634837313E-6</v>
      </c>
      <c r="BI4375" s="179">
        <f t="shared" si="1220"/>
        <v>3.6075522634837313E-6</v>
      </c>
      <c r="BJ4375" s="179" t="str">
        <f t="shared" si="1216"/>
        <v/>
      </c>
    </row>
    <row r="4376" spans="2:62" ht="20.100000000000001" customHeight="1" x14ac:dyDescent="0.25">
      <c r="B4376" s="147"/>
      <c r="C4376" s="147"/>
      <c r="D4376" s="147"/>
      <c r="E4376" s="147"/>
      <c r="F4376" s="147"/>
      <c r="G4376" s="147"/>
      <c r="H4376" s="147"/>
      <c r="I4376" s="147"/>
      <c r="J4376" s="147"/>
      <c r="BE4376" s="151">
        <v>3672</v>
      </c>
      <c r="BF4376" s="164">
        <f t="shared" si="1217"/>
        <v>23.494399999998457</v>
      </c>
      <c r="BG4376" s="177">
        <f t="shared" si="1218"/>
        <v>1.3974095125563321E-3</v>
      </c>
      <c r="BH4376" s="178">
        <f t="shared" si="1219"/>
        <v>3.5984763235405622E-6</v>
      </c>
      <c r="BI4376" s="179">
        <f t="shared" si="1220"/>
        <v>3.5984763235405622E-6</v>
      </c>
      <c r="BJ4376" s="179" t="str">
        <f t="shared" si="1216"/>
        <v/>
      </c>
    </row>
    <row r="4377" spans="2:62" ht="20.100000000000001" customHeight="1" x14ac:dyDescent="0.25">
      <c r="B4377" s="147"/>
      <c r="C4377" s="147"/>
      <c r="D4377" s="147"/>
      <c r="E4377" s="147"/>
      <c r="F4377" s="147"/>
      <c r="G4377" s="147"/>
      <c r="H4377" s="147"/>
      <c r="I4377" s="147"/>
      <c r="J4377" s="147"/>
      <c r="BE4377" s="151">
        <v>3673</v>
      </c>
      <c r="BF4377" s="164">
        <f t="shared" si="1217"/>
        <v>23.500799999998456</v>
      </c>
      <c r="BG4377" s="177">
        <f t="shared" si="1218"/>
        <v>1.3938110362327915E-3</v>
      </c>
      <c r="BH4377" s="178">
        <f t="shared" si="1219"/>
        <v>3.5894225512984445E-6</v>
      </c>
      <c r="BI4377" s="179">
        <f t="shared" si="1220"/>
        <v>3.5894225512984445E-6</v>
      </c>
      <c r="BJ4377" s="179" t="str">
        <f t="shared" si="1216"/>
        <v/>
      </c>
    </row>
    <row r="4378" spans="2:62" ht="20.100000000000001" customHeight="1" x14ac:dyDescent="0.25">
      <c r="B4378" s="147"/>
      <c r="C4378" s="147"/>
      <c r="D4378" s="147"/>
      <c r="E4378" s="147"/>
      <c r="F4378" s="147"/>
      <c r="G4378" s="147"/>
      <c r="H4378" s="147"/>
      <c r="I4378" s="147"/>
      <c r="J4378" s="147"/>
      <c r="BE4378" s="151">
        <v>3674</v>
      </c>
      <c r="BF4378" s="164">
        <f t="shared" si="1217"/>
        <v>23.507199999998456</v>
      </c>
      <c r="BG4378" s="177">
        <f t="shared" si="1218"/>
        <v>1.3902216136814931E-3</v>
      </c>
      <c r="BH4378" s="178">
        <f t="shared" si="1219"/>
        <v>3.5803908947039647E-6</v>
      </c>
      <c r="BI4378" s="179">
        <f t="shared" si="1220"/>
        <v>3.5803908947039647E-6</v>
      </c>
      <c r="BJ4378" s="179" t="str">
        <f t="shared" si="1216"/>
        <v/>
      </c>
    </row>
    <row r="4379" spans="2:62" ht="20.100000000000001" customHeight="1" x14ac:dyDescent="0.25">
      <c r="B4379" s="147"/>
      <c r="C4379" s="147"/>
      <c r="D4379" s="147"/>
      <c r="E4379" s="147"/>
      <c r="F4379" s="147"/>
      <c r="G4379" s="147"/>
      <c r="H4379" s="147"/>
      <c r="I4379" s="147"/>
      <c r="J4379" s="147"/>
      <c r="BE4379" s="151">
        <v>3675</v>
      </c>
      <c r="BF4379" s="164">
        <f t="shared" si="1217"/>
        <v>23.513599999998455</v>
      </c>
      <c r="BG4379" s="177">
        <f t="shared" si="1218"/>
        <v>1.3866412227867891E-3</v>
      </c>
      <c r="BH4379" s="178">
        <f t="shared" si="1219"/>
        <v>3.5713813018047567E-6</v>
      </c>
      <c r="BI4379" s="179">
        <f t="shared" si="1220"/>
        <v>3.5713813018047567E-6</v>
      </c>
      <c r="BJ4379" s="179" t="str">
        <f t="shared" si="1216"/>
        <v/>
      </c>
    </row>
    <row r="4380" spans="2:62" ht="20.100000000000001" customHeight="1" x14ac:dyDescent="0.25">
      <c r="B4380" s="147"/>
      <c r="C4380" s="147"/>
      <c r="D4380" s="147"/>
      <c r="E4380" s="147"/>
      <c r="F4380" s="147"/>
      <c r="G4380" s="147"/>
      <c r="H4380" s="147"/>
      <c r="I4380" s="147"/>
      <c r="J4380" s="147"/>
      <c r="BE4380" s="151">
        <v>3676</v>
      </c>
      <c r="BF4380" s="164">
        <f t="shared" si="1217"/>
        <v>23.519999999998454</v>
      </c>
      <c r="BG4380" s="177">
        <f t="shared" si="1218"/>
        <v>1.3830698414849843E-3</v>
      </c>
      <c r="BH4380" s="178">
        <f t="shared" si="1219"/>
        <v>3.5623937207822452E-6</v>
      </c>
      <c r="BI4380" s="179">
        <f t="shared" si="1220"/>
        <v>3.5623937207822452E-6</v>
      </c>
      <c r="BJ4380" s="179" t="str">
        <f t="shared" si="1216"/>
        <v/>
      </c>
    </row>
    <row r="4381" spans="2:62" ht="20.100000000000001" customHeight="1" x14ac:dyDescent="0.25">
      <c r="B4381" s="147"/>
      <c r="C4381" s="147"/>
      <c r="D4381" s="147"/>
      <c r="E4381" s="147"/>
      <c r="F4381" s="147"/>
      <c r="G4381" s="147"/>
      <c r="H4381" s="147"/>
      <c r="I4381" s="147"/>
      <c r="J4381" s="147"/>
      <c r="BE4381" s="151">
        <v>3677</v>
      </c>
      <c r="BF4381" s="164">
        <f t="shared" si="1217"/>
        <v>23.526399999998453</v>
      </c>
      <c r="BG4381" s="177">
        <f t="shared" si="1218"/>
        <v>1.3795074477642021E-3</v>
      </c>
      <c r="BH4381" s="178">
        <f t="shared" si="1219"/>
        <v>3.553428099921721E-6</v>
      </c>
      <c r="BI4381" s="179">
        <f t="shared" si="1220"/>
        <v>3.553428099921721E-6</v>
      </c>
      <c r="BJ4381" s="179" t="str">
        <f t="shared" si="1216"/>
        <v/>
      </c>
    </row>
    <row r="4382" spans="2:62" ht="20.100000000000001" customHeight="1" x14ac:dyDescent="0.25">
      <c r="B4382" s="147"/>
      <c r="C4382" s="147"/>
      <c r="D4382" s="147"/>
      <c r="E4382" s="147"/>
      <c r="F4382" s="147"/>
      <c r="G4382" s="147"/>
      <c r="H4382" s="147"/>
      <c r="I4382" s="147"/>
      <c r="J4382" s="147"/>
      <c r="BE4382" s="151">
        <v>3678</v>
      </c>
      <c r="BF4382" s="164">
        <f t="shared" si="1217"/>
        <v>23.532799999998453</v>
      </c>
      <c r="BG4382" s="177">
        <f t="shared" si="1218"/>
        <v>1.3759540196642804E-3</v>
      </c>
      <c r="BH4382" s="178">
        <f t="shared" si="1219"/>
        <v>3.5444843876229672E-6</v>
      </c>
      <c r="BI4382" s="179">
        <f t="shared" si="1220"/>
        <v>3.5444843876229672E-6</v>
      </c>
      <c r="BJ4382" s="179" t="str">
        <f t="shared" si="1216"/>
        <v/>
      </c>
    </row>
    <row r="4383" spans="2:62" ht="20.100000000000001" customHeight="1" x14ac:dyDescent="0.25">
      <c r="B4383" s="147"/>
      <c r="C4383" s="147"/>
      <c r="D4383" s="147"/>
      <c r="E4383" s="147"/>
      <c r="F4383" s="147"/>
      <c r="G4383" s="147"/>
      <c r="H4383" s="147"/>
      <c r="I4383" s="147"/>
      <c r="J4383" s="147"/>
      <c r="BE4383" s="151">
        <v>3679</v>
      </c>
      <c r="BF4383" s="164">
        <f t="shared" si="1217"/>
        <v>23.539199999998452</v>
      </c>
      <c r="BG4383" s="177">
        <f t="shared" si="1218"/>
        <v>1.3724095352766574E-3</v>
      </c>
      <c r="BH4383" s="178">
        <f t="shared" si="1219"/>
        <v>3.5355625324106667E-6</v>
      </c>
      <c r="BI4383" s="179">
        <f t="shared" si="1220"/>
        <v>3.5355625324106667E-6</v>
      </c>
      <c r="BJ4383" s="179" t="str">
        <f t="shared" si="1216"/>
        <v/>
      </c>
    </row>
    <row r="4384" spans="2:62" ht="20.100000000000001" customHeight="1" x14ac:dyDescent="0.25">
      <c r="B4384" s="147"/>
      <c r="C4384" s="147"/>
      <c r="D4384" s="147"/>
      <c r="E4384" s="147"/>
      <c r="F4384" s="147"/>
      <c r="G4384" s="147"/>
      <c r="H4384" s="147"/>
      <c r="I4384" s="147"/>
      <c r="J4384" s="147"/>
      <c r="BE4384" s="151">
        <v>3680</v>
      </c>
      <c r="BF4384" s="164">
        <f t="shared" si="1217"/>
        <v>23.545599999998451</v>
      </c>
      <c r="BG4384" s="177">
        <f t="shared" si="1218"/>
        <v>1.3688739727442467E-3</v>
      </c>
      <c r="BH4384" s="178">
        <f t="shared" si="1219"/>
        <v>3.5266624829075142E-6</v>
      </c>
      <c r="BI4384" s="179">
        <f t="shared" si="1220"/>
        <v>3.5266624829075142E-6</v>
      </c>
      <c r="BJ4384" s="179" t="str">
        <f t="shared" si="1216"/>
        <v/>
      </c>
    </row>
    <row r="4385" spans="2:62" ht="20.100000000000001" customHeight="1" x14ac:dyDescent="0.25">
      <c r="B4385" s="147"/>
      <c r="C4385" s="147"/>
      <c r="D4385" s="147"/>
      <c r="E4385" s="147"/>
      <c r="F4385" s="147"/>
      <c r="G4385" s="147"/>
      <c r="H4385" s="147"/>
      <c r="I4385" s="147"/>
      <c r="J4385" s="147"/>
      <c r="BE4385" s="151">
        <v>3681</v>
      </c>
      <c r="BF4385" s="164">
        <f t="shared" si="1217"/>
        <v>23.551999999998451</v>
      </c>
      <c r="BG4385" s="177">
        <f t="shared" si="1218"/>
        <v>1.3653473102613392E-3</v>
      </c>
      <c r="BH4385" s="178">
        <f t="shared" si="1219"/>
        <v>3.5177841878665256E-6</v>
      </c>
      <c r="BI4385" s="179">
        <f t="shared" si="1220"/>
        <v>3.5177841878665256E-6</v>
      </c>
      <c r="BJ4385" s="179" t="str">
        <f t="shared" si="1216"/>
        <v/>
      </c>
    </row>
    <row r="4386" spans="2:62" ht="20.100000000000001" customHeight="1" x14ac:dyDescent="0.25">
      <c r="B4386" s="147"/>
      <c r="C4386" s="147"/>
      <c r="D4386" s="147"/>
      <c r="E4386" s="147"/>
      <c r="F4386" s="147"/>
      <c r="G4386" s="147"/>
      <c r="H4386" s="147"/>
      <c r="I4386" s="147"/>
      <c r="J4386" s="147"/>
      <c r="BE4386" s="151">
        <v>3682</v>
      </c>
      <c r="BF4386" s="164">
        <f t="shared" si="1217"/>
        <v>23.55839999999845</v>
      </c>
      <c r="BG4386" s="177">
        <f t="shared" si="1218"/>
        <v>1.3618295260734727E-3</v>
      </c>
      <c r="BH4386" s="178">
        <f t="shared" si="1219"/>
        <v>3.5089275961476193E-6</v>
      </c>
      <c r="BI4386" s="179">
        <f t="shared" si="1220"/>
        <v>3.5089275961476193E-6</v>
      </c>
      <c r="BJ4386" s="179" t="str">
        <f t="shared" si="1216"/>
        <v/>
      </c>
    </row>
    <row r="4387" spans="2:62" ht="20.100000000000001" customHeight="1" x14ac:dyDescent="0.25">
      <c r="B4387" s="147"/>
      <c r="C4387" s="147"/>
      <c r="D4387" s="147"/>
      <c r="E4387" s="147"/>
      <c r="F4387" s="147"/>
      <c r="G4387" s="147"/>
      <c r="H4387" s="147"/>
      <c r="I4387" s="147"/>
      <c r="J4387" s="147"/>
      <c r="BE4387" s="151">
        <v>3683</v>
      </c>
      <c r="BF4387" s="164">
        <f t="shared" si="1217"/>
        <v>23.564799999998449</v>
      </c>
      <c r="BG4387" s="177">
        <f t="shared" si="1218"/>
        <v>1.3583205984773251E-3</v>
      </c>
      <c r="BH4387" s="178">
        <f t="shared" si="1219"/>
        <v>3.5000926567226032E-6</v>
      </c>
      <c r="BI4387" s="179">
        <f t="shared" si="1220"/>
        <v>3.5000926567226032E-6</v>
      </c>
      <c r="BJ4387" s="179" t="str">
        <f t="shared" si="1216"/>
        <v/>
      </c>
    </row>
    <row r="4388" spans="2:62" ht="20.100000000000001" customHeight="1" x14ac:dyDescent="0.25">
      <c r="B4388" s="147"/>
      <c r="C4388" s="147"/>
      <c r="D4388" s="147"/>
      <c r="E4388" s="147"/>
      <c r="F4388" s="147"/>
      <c r="G4388" s="147"/>
      <c r="H4388" s="147"/>
      <c r="I4388" s="147"/>
      <c r="J4388" s="147"/>
      <c r="BE4388" s="151">
        <v>3684</v>
      </c>
      <c r="BF4388" s="164">
        <f t="shared" si="1217"/>
        <v>23.571199999998449</v>
      </c>
      <c r="BG4388" s="177">
        <f t="shared" si="1218"/>
        <v>1.3548205058206025E-3</v>
      </c>
      <c r="BH4388" s="178">
        <f t="shared" si="1219"/>
        <v>3.4912793186838483E-6</v>
      </c>
      <c r="BI4388" s="179">
        <f t="shared" si="1220"/>
        <v>3.4912793186838483E-6</v>
      </c>
      <c r="BJ4388" s="179" t="str">
        <f t="shared" si="1216"/>
        <v/>
      </c>
    </row>
    <row r="4389" spans="2:62" ht="20.100000000000001" customHeight="1" x14ac:dyDescent="0.25">
      <c r="B4389" s="147"/>
      <c r="C4389" s="147"/>
      <c r="D4389" s="147"/>
      <c r="E4389" s="147"/>
      <c r="F4389" s="147"/>
      <c r="G4389" s="147"/>
      <c r="H4389" s="147"/>
      <c r="I4389" s="147"/>
      <c r="J4389" s="147"/>
      <c r="BE4389" s="151">
        <v>3685</v>
      </c>
      <c r="BF4389" s="164">
        <f t="shared" si="1217"/>
        <v>23.577599999998448</v>
      </c>
      <c r="BG4389" s="177">
        <f t="shared" si="1218"/>
        <v>1.3513292265019186E-3</v>
      </c>
      <c r="BH4389" s="178">
        <f t="shared" si="1219"/>
        <v>3.4824875312226052E-6</v>
      </c>
      <c r="BI4389" s="179">
        <f t="shared" si="1220"/>
        <v>3.4824875312226052E-6</v>
      </c>
      <c r="BJ4389" s="179" t="str">
        <f t="shared" si="1216"/>
        <v/>
      </c>
    </row>
    <row r="4390" spans="2:62" ht="20.100000000000001" customHeight="1" x14ac:dyDescent="0.25">
      <c r="B4390" s="147"/>
      <c r="C4390" s="147"/>
      <c r="D4390" s="147"/>
      <c r="E4390" s="147"/>
      <c r="F4390" s="147"/>
      <c r="G4390" s="147"/>
      <c r="H4390" s="147"/>
      <c r="I4390" s="147"/>
      <c r="J4390" s="147"/>
      <c r="BE4390" s="151">
        <v>3686</v>
      </c>
      <c r="BF4390" s="164">
        <f t="shared" si="1217"/>
        <v>23.583999999998447</v>
      </c>
      <c r="BG4390" s="177">
        <f t="shared" si="1218"/>
        <v>1.347846738970696E-3</v>
      </c>
      <c r="BH4390" s="178">
        <f t="shared" si="1219"/>
        <v>3.4737172436643485E-6</v>
      </c>
      <c r="BI4390" s="179">
        <f t="shared" si="1220"/>
        <v>3.4737172436643485E-6</v>
      </c>
      <c r="BJ4390" s="179" t="str">
        <f t="shared" si="1216"/>
        <v/>
      </c>
    </row>
    <row r="4391" spans="2:62" ht="20.100000000000001" customHeight="1" x14ac:dyDescent="0.25">
      <c r="B4391" s="147"/>
      <c r="C4391" s="147"/>
      <c r="D4391" s="147"/>
      <c r="E4391" s="147"/>
      <c r="F4391" s="147"/>
      <c r="G4391" s="147"/>
      <c r="H4391" s="147"/>
      <c r="I4391" s="147"/>
      <c r="J4391" s="147"/>
      <c r="BE4391" s="151">
        <v>3687</v>
      </c>
      <c r="BF4391" s="164">
        <f t="shared" si="1217"/>
        <v>23.590399999998446</v>
      </c>
      <c r="BG4391" s="177">
        <f t="shared" si="1218"/>
        <v>1.3443730217270317E-3</v>
      </c>
      <c r="BH4391" s="178">
        <f t="shared" si="1219"/>
        <v>3.4649684054293122E-6</v>
      </c>
      <c r="BI4391" s="179">
        <f t="shared" si="1220"/>
        <v>3.4649684054293122E-6</v>
      </c>
      <c r="BJ4391" s="179" t="str">
        <f t="shared" si="1216"/>
        <v/>
      </c>
    </row>
    <row r="4392" spans="2:62" ht="20.100000000000001" customHeight="1" x14ac:dyDescent="0.25">
      <c r="B4392" s="147"/>
      <c r="C4392" s="147"/>
      <c r="D4392" s="147"/>
      <c r="E4392" s="147"/>
      <c r="F4392" s="147"/>
      <c r="G4392" s="147"/>
      <c r="H4392" s="147"/>
      <c r="I4392" s="147"/>
      <c r="J4392" s="147"/>
      <c r="BE4392" s="151">
        <v>3688</v>
      </c>
      <c r="BF4392" s="164">
        <f t="shared" si="1217"/>
        <v>23.596799999998446</v>
      </c>
      <c r="BG4392" s="177">
        <f t="shared" si="1218"/>
        <v>1.3409080533216024E-3</v>
      </c>
      <c r="BH4392" s="178">
        <f t="shared" si="1219"/>
        <v>3.4562409660600282E-6</v>
      </c>
      <c r="BI4392" s="179">
        <f t="shared" si="1220"/>
        <v>3.4562409660600282E-6</v>
      </c>
      <c r="BJ4392" s="179" t="str">
        <f t="shared" si="1216"/>
        <v/>
      </c>
    </row>
    <row r="4393" spans="2:62" ht="20.100000000000001" customHeight="1" x14ac:dyDescent="0.25">
      <c r="B4393" s="147"/>
      <c r="C4393" s="147"/>
      <c r="D4393" s="147"/>
      <c r="E4393" s="147"/>
      <c r="F4393" s="147"/>
      <c r="G4393" s="147"/>
      <c r="H4393" s="147"/>
      <c r="I4393" s="147"/>
      <c r="J4393" s="147"/>
      <c r="BE4393" s="151">
        <v>3689</v>
      </c>
      <c r="BF4393" s="164">
        <f t="shared" si="1217"/>
        <v>23.603199999998445</v>
      </c>
      <c r="BG4393" s="177">
        <f t="shared" si="1218"/>
        <v>1.3374518123555423E-3</v>
      </c>
      <c r="BH4393" s="178">
        <f t="shared" si="1219"/>
        <v>3.4475348752078822E-6</v>
      </c>
      <c r="BI4393" s="179">
        <f t="shared" si="1220"/>
        <v>3.4475348752078822E-6</v>
      </c>
      <c r="BJ4393" s="179" t="str">
        <f t="shared" si="1216"/>
        <v/>
      </c>
    </row>
    <row r="4394" spans="2:62" ht="20.100000000000001" customHeight="1" x14ac:dyDescent="0.25">
      <c r="B4394" s="147"/>
      <c r="C4394" s="147"/>
      <c r="D4394" s="147"/>
      <c r="E4394" s="147"/>
      <c r="F4394" s="147"/>
      <c r="G4394" s="147"/>
      <c r="H4394" s="147"/>
      <c r="I4394" s="147"/>
      <c r="J4394" s="147"/>
      <c r="BE4394" s="151">
        <v>3690</v>
      </c>
      <c r="BF4394" s="164">
        <f t="shared" si="1217"/>
        <v>23.609599999998444</v>
      </c>
      <c r="BG4394" s="177">
        <f t="shared" si="1218"/>
        <v>1.3340042774803345E-3</v>
      </c>
      <c r="BH4394" s="178">
        <f t="shared" si="1219"/>
        <v>3.4388500826365836E-6</v>
      </c>
      <c r="BI4394" s="179">
        <f t="shared" si="1220"/>
        <v>3.4388500826365836E-6</v>
      </c>
      <c r="BJ4394" s="179" t="str">
        <f t="shared" si="1216"/>
        <v/>
      </c>
    </row>
    <row r="4395" spans="2:62" ht="20.100000000000001" customHeight="1" x14ac:dyDescent="0.25">
      <c r="B4395" s="147"/>
      <c r="C4395" s="147"/>
      <c r="D4395" s="147"/>
      <c r="E4395" s="147"/>
      <c r="F4395" s="147"/>
      <c r="G4395" s="147"/>
      <c r="H4395" s="147"/>
      <c r="I4395" s="147"/>
      <c r="J4395" s="147"/>
      <c r="BE4395" s="151">
        <v>3691</v>
      </c>
      <c r="BF4395" s="164">
        <f t="shared" si="1217"/>
        <v>23.615999999998444</v>
      </c>
      <c r="BG4395" s="177">
        <f t="shared" si="1218"/>
        <v>1.3305654273976979E-3</v>
      </c>
      <c r="BH4395" s="178">
        <f t="shared" si="1219"/>
        <v>3.4301865382221648E-6</v>
      </c>
      <c r="BI4395" s="179">
        <f t="shared" si="1220"/>
        <v>3.4301865382221648E-6</v>
      </c>
      <c r="BJ4395" s="179" t="str">
        <f t="shared" si="1216"/>
        <v/>
      </c>
    </row>
    <row r="4396" spans="2:62" ht="20.100000000000001" customHeight="1" x14ac:dyDescent="0.25">
      <c r="B4396" s="147"/>
      <c r="C4396" s="147"/>
      <c r="D4396" s="147"/>
      <c r="E4396" s="147"/>
      <c r="F4396" s="147"/>
      <c r="G4396" s="147"/>
      <c r="H4396" s="147"/>
      <c r="I4396" s="147"/>
      <c r="J4396" s="147"/>
      <c r="BE4396" s="151">
        <v>3692</v>
      </c>
      <c r="BF4396" s="164">
        <f t="shared" si="1217"/>
        <v>23.622399999998443</v>
      </c>
      <c r="BG4396" s="177">
        <f t="shared" si="1218"/>
        <v>1.3271352408594757E-3</v>
      </c>
      <c r="BH4396" s="178">
        <f t="shared" si="1219"/>
        <v>3.4215441919512469E-6</v>
      </c>
      <c r="BI4396" s="179">
        <f t="shared" si="1220"/>
        <v>3.4215441919512469E-6</v>
      </c>
      <c r="BJ4396" s="179" t="str">
        <f t="shared" si="1216"/>
        <v/>
      </c>
    </row>
    <row r="4397" spans="2:62" ht="20.100000000000001" customHeight="1" x14ac:dyDescent="0.25">
      <c r="B4397" s="147"/>
      <c r="C4397" s="147"/>
      <c r="D4397" s="147"/>
      <c r="E4397" s="147"/>
      <c r="F4397" s="147"/>
      <c r="G4397" s="147"/>
      <c r="H4397" s="147"/>
      <c r="I4397" s="147"/>
      <c r="J4397" s="147"/>
      <c r="BE4397" s="151">
        <v>3693</v>
      </c>
      <c r="BF4397" s="164">
        <f t="shared" si="1217"/>
        <v>23.628799999998442</v>
      </c>
      <c r="BG4397" s="177">
        <f t="shared" si="1218"/>
        <v>1.3237136966675245E-3</v>
      </c>
      <c r="BH4397" s="178">
        <f t="shared" si="1219"/>
        <v>3.412922993930147E-6</v>
      </c>
      <c r="BI4397" s="179">
        <f t="shared" si="1220"/>
        <v>3.412922993930147E-6</v>
      </c>
      <c r="BJ4397" s="179" t="str">
        <f t="shared" si="1216"/>
        <v/>
      </c>
    </row>
    <row r="4398" spans="2:62" ht="20.100000000000001" customHeight="1" x14ac:dyDescent="0.25">
      <c r="B4398" s="147"/>
      <c r="C4398" s="147"/>
      <c r="D4398" s="147"/>
      <c r="E4398" s="147"/>
      <c r="F4398" s="147"/>
      <c r="G4398" s="147"/>
      <c r="H4398" s="147"/>
      <c r="I4398" s="147"/>
      <c r="J4398" s="147"/>
      <c r="BE4398" s="151">
        <v>3694</v>
      </c>
      <c r="BF4398" s="164">
        <f t="shared" si="1217"/>
        <v>23.635199999998441</v>
      </c>
      <c r="BG4398" s="177">
        <f t="shared" si="1218"/>
        <v>1.3203007736735943E-3</v>
      </c>
      <c r="BH4398" s="178">
        <f t="shared" si="1219"/>
        <v>3.4043228943608089E-6</v>
      </c>
      <c r="BI4398" s="179">
        <f t="shared" si="1220"/>
        <v>3.4043228943608089E-6</v>
      </c>
      <c r="BJ4398" s="179" t="str">
        <f t="shared" si="1216"/>
        <v/>
      </c>
    </row>
    <row r="4399" spans="2:62" ht="20.100000000000001" customHeight="1" x14ac:dyDescent="0.25">
      <c r="B4399" s="147"/>
      <c r="C4399" s="147"/>
      <c r="D4399" s="147"/>
      <c r="E4399" s="147"/>
      <c r="F4399" s="147"/>
      <c r="G4399" s="147"/>
      <c r="H4399" s="147"/>
      <c r="I4399" s="147"/>
      <c r="J4399" s="147"/>
      <c r="BE4399" s="151">
        <v>3695</v>
      </c>
      <c r="BF4399" s="164">
        <f t="shared" si="1217"/>
        <v>23.641599999998441</v>
      </c>
      <c r="BG4399" s="177">
        <f t="shared" si="1218"/>
        <v>1.3168964507792335E-3</v>
      </c>
      <c r="BH4399" s="178">
        <f t="shared" si="1219"/>
        <v>3.3957438435687753E-6</v>
      </c>
      <c r="BI4399" s="179">
        <f t="shared" si="1220"/>
        <v>3.3957438435687753E-6</v>
      </c>
      <c r="BJ4399" s="179" t="str">
        <f t="shared" si="1216"/>
        <v/>
      </c>
    </row>
    <row r="4400" spans="2:62" ht="20.100000000000001" customHeight="1" x14ac:dyDescent="0.25">
      <c r="B4400" s="147"/>
      <c r="C4400" s="147"/>
      <c r="D4400" s="147"/>
      <c r="E4400" s="147"/>
      <c r="F4400" s="147"/>
      <c r="G4400" s="147"/>
      <c r="H4400" s="147"/>
      <c r="I4400" s="147"/>
      <c r="J4400" s="147"/>
      <c r="BE4400" s="151">
        <v>3696</v>
      </c>
      <c r="BF4400" s="164">
        <f t="shared" si="1217"/>
        <v>23.64799999999844</v>
      </c>
      <c r="BG4400" s="177">
        <f t="shared" si="1218"/>
        <v>1.3135007069356647E-3</v>
      </c>
      <c r="BH4400" s="178">
        <f t="shared" si="1219"/>
        <v>3.3871857919873585E-6</v>
      </c>
      <c r="BI4400" s="179">
        <f t="shared" si="1220"/>
        <v>3.3871857919873585E-6</v>
      </c>
      <c r="BJ4400" s="179" t="str">
        <f t="shared" si="1216"/>
        <v/>
      </c>
    </row>
    <row r="4401" spans="2:62" ht="20.100000000000001" customHeight="1" x14ac:dyDescent="0.25">
      <c r="B4401" s="147"/>
      <c r="C4401" s="147"/>
      <c r="D4401" s="147"/>
      <c r="E4401" s="147"/>
      <c r="F4401" s="147"/>
      <c r="G4401" s="147"/>
      <c r="H4401" s="147"/>
      <c r="I4401" s="147"/>
      <c r="J4401" s="147"/>
      <c r="BE4401" s="151">
        <v>3697</v>
      </c>
      <c r="BF4401" s="164">
        <f t="shared" si="1217"/>
        <v>23.654399999998439</v>
      </c>
      <c r="BG4401" s="177">
        <f t="shared" si="1218"/>
        <v>1.3101135211436774E-3</v>
      </c>
      <c r="BH4401" s="178">
        <f t="shared" si="1219"/>
        <v>3.3786486901559061E-6</v>
      </c>
      <c r="BI4401" s="179">
        <f t="shared" si="1220"/>
        <v>3.3786486901559061E-6</v>
      </c>
      <c r="BJ4401" s="179" t="str">
        <f t="shared" si="1216"/>
        <v/>
      </c>
    </row>
    <row r="4402" spans="2:62" ht="20.100000000000001" customHeight="1" x14ac:dyDescent="0.25">
      <c r="B4402" s="147"/>
      <c r="C4402" s="147"/>
      <c r="D4402" s="147"/>
      <c r="E4402" s="147"/>
      <c r="F4402" s="147"/>
      <c r="G4402" s="147"/>
      <c r="H4402" s="147"/>
      <c r="I4402" s="147"/>
      <c r="J4402" s="147"/>
      <c r="BE4402" s="151">
        <v>3698</v>
      </c>
      <c r="BF4402" s="164">
        <f t="shared" si="1217"/>
        <v>23.660799999998439</v>
      </c>
      <c r="BG4402" s="177">
        <f t="shared" si="1218"/>
        <v>1.3067348724535215E-3</v>
      </c>
      <c r="BH4402" s="178">
        <f t="shared" si="1219"/>
        <v>3.3701324887356297E-6</v>
      </c>
      <c r="BI4402" s="179">
        <f t="shared" si="1220"/>
        <v>3.3701324887356297E-6</v>
      </c>
      <c r="BJ4402" s="179" t="str">
        <f t="shared" si="1216"/>
        <v/>
      </c>
    </row>
    <row r="4403" spans="2:62" ht="20.100000000000001" customHeight="1" x14ac:dyDescent="0.25">
      <c r="B4403" s="147"/>
      <c r="C4403" s="147"/>
      <c r="D4403" s="147"/>
      <c r="E4403" s="147"/>
      <c r="F4403" s="147"/>
      <c r="G4403" s="147"/>
      <c r="H4403" s="147"/>
      <c r="I4403" s="147"/>
      <c r="J4403" s="147"/>
      <c r="BE4403" s="151">
        <v>3699</v>
      </c>
      <c r="BF4403" s="164">
        <f t="shared" si="1217"/>
        <v>23.667199999998438</v>
      </c>
      <c r="BG4403" s="177">
        <f t="shared" si="1218"/>
        <v>1.3033647399647858E-3</v>
      </c>
      <c r="BH4403" s="178">
        <f t="shared" si="1219"/>
        <v>3.3616371384798983E-6</v>
      </c>
      <c r="BI4403" s="179">
        <f t="shared" si="1220"/>
        <v>3.3616371384798983E-6</v>
      </c>
      <c r="BJ4403" s="179" t="str">
        <f t="shared" si="1216"/>
        <v/>
      </c>
    </row>
    <row r="4404" spans="2:62" ht="20.100000000000001" customHeight="1" x14ac:dyDescent="0.25">
      <c r="B4404" s="147"/>
      <c r="C4404" s="147"/>
      <c r="D4404" s="147"/>
      <c r="E4404" s="147"/>
      <c r="F4404" s="147"/>
      <c r="G4404" s="147"/>
      <c r="H4404" s="147"/>
      <c r="I4404" s="147"/>
      <c r="J4404" s="147"/>
      <c r="BE4404" s="151">
        <v>3700</v>
      </c>
      <c r="BF4404" s="164">
        <f t="shared" si="1217"/>
        <v>23.673599999998437</v>
      </c>
      <c r="BG4404" s="177">
        <f t="shared" si="1218"/>
        <v>1.3000031028263059E-3</v>
      </c>
      <c r="BH4404" s="178">
        <f t="shared" si="1219"/>
        <v>3.3531625902711009E-6</v>
      </c>
      <c r="BI4404" s="179">
        <f t="shared" si="1220"/>
        <v>3.3531625902711009E-6</v>
      </c>
      <c r="BJ4404" s="179" t="str">
        <f t="shared" si="1216"/>
        <v/>
      </c>
    </row>
    <row r="4405" spans="2:62" ht="20.100000000000001" customHeight="1" x14ac:dyDescent="0.25">
      <c r="B4405" s="147"/>
      <c r="C4405" s="147"/>
      <c r="D4405" s="147"/>
      <c r="E4405" s="147"/>
      <c r="F4405" s="147"/>
      <c r="G4405" s="147"/>
      <c r="H4405" s="147"/>
      <c r="I4405" s="147"/>
      <c r="J4405" s="147"/>
      <c r="BE4405" s="151">
        <v>3701</v>
      </c>
      <c r="BF4405" s="164">
        <f t="shared" si="1217"/>
        <v>23.679999999998437</v>
      </c>
      <c r="BG4405" s="177">
        <f t="shared" si="1218"/>
        <v>1.2966499402360348E-3</v>
      </c>
      <c r="BH4405" s="178">
        <f t="shared" si="1219"/>
        <v>3.3447087950868194E-6</v>
      </c>
      <c r="BI4405" s="179">
        <f t="shared" si="1220"/>
        <v>3.3447087950868194E-6</v>
      </c>
      <c r="BJ4405" s="179" t="str">
        <f t="shared" si="1216"/>
        <v/>
      </c>
    </row>
    <row r="4406" spans="2:62" ht="20.100000000000001" customHeight="1" x14ac:dyDescent="0.25">
      <c r="B4406" s="147"/>
      <c r="C4406" s="147"/>
      <c r="D4406" s="147"/>
      <c r="E4406" s="147"/>
      <c r="F4406" s="147"/>
      <c r="G4406" s="147"/>
      <c r="H4406" s="147"/>
      <c r="I4406" s="147"/>
      <c r="J4406" s="147"/>
      <c r="BE4406" s="151">
        <v>3702</v>
      </c>
      <c r="BF4406" s="164">
        <f t="shared" si="1217"/>
        <v>23.686399999998436</v>
      </c>
      <c r="BG4406" s="177">
        <f t="shared" si="1218"/>
        <v>1.293305231440948E-3</v>
      </c>
      <c r="BH4406" s="178">
        <f t="shared" si="1219"/>
        <v>3.3362757040189105E-6</v>
      </c>
      <c r="BI4406" s="179">
        <f t="shared" si="1220"/>
        <v>3.3362757040189105E-6</v>
      </c>
      <c r="BJ4406" s="179" t="str">
        <f t="shared" si="1216"/>
        <v/>
      </c>
    </row>
    <row r="4407" spans="2:62" ht="20.100000000000001" customHeight="1" x14ac:dyDescent="0.25">
      <c r="B4407" s="147"/>
      <c r="C4407" s="147"/>
      <c r="D4407" s="147"/>
      <c r="E4407" s="147"/>
      <c r="F4407" s="147"/>
      <c r="G4407" s="147"/>
      <c r="H4407" s="147"/>
      <c r="I4407" s="147"/>
      <c r="J4407" s="147"/>
      <c r="BE4407" s="151">
        <v>3703</v>
      </c>
      <c r="BF4407" s="164">
        <f t="shared" si="1217"/>
        <v>23.692799999998435</v>
      </c>
      <c r="BG4407" s="177">
        <f t="shared" si="1218"/>
        <v>1.2899689557369291E-3</v>
      </c>
      <c r="BH4407" s="178">
        <f t="shared" si="1219"/>
        <v>3.3278632682776262E-6</v>
      </c>
      <c r="BI4407" s="179">
        <f t="shared" si="1220"/>
        <v>3.3278632682776262E-6</v>
      </c>
      <c r="BJ4407" s="179" t="str">
        <f t="shared" si="1216"/>
        <v/>
      </c>
    </row>
    <row r="4408" spans="2:62" ht="20.100000000000001" customHeight="1" x14ac:dyDescent="0.25">
      <c r="B4408" s="147"/>
      <c r="C4408" s="147"/>
      <c r="D4408" s="147"/>
      <c r="E4408" s="147"/>
      <c r="F4408" s="147"/>
      <c r="G4408" s="147"/>
      <c r="H4408" s="147"/>
      <c r="I4408" s="147"/>
      <c r="J4408" s="147"/>
      <c r="BE4408" s="151">
        <v>3704</v>
      </c>
      <c r="BF4408" s="164">
        <f t="shared" si="1217"/>
        <v>23.699199999998434</v>
      </c>
      <c r="BG4408" s="177">
        <f t="shared" si="1218"/>
        <v>1.2866410924686515E-3</v>
      </c>
      <c r="BH4408" s="178">
        <f t="shared" si="1219"/>
        <v>3.3194714391595204E-6</v>
      </c>
      <c r="BI4408" s="179">
        <f t="shared" si="1220"/>
        <v>3.3194714391595204E-6</v>
      </c>
      <c r="BJ4408" s="179" t="str">
        <f t="shared" si="1216"/>
        <v/>
      </c>
    </row>
    <row r="4409" spans="2:62" ht="20.100000000000001" customHeight="1" x14ac:dyDescent="0.25">
      <c r="B4409" s="147"/>
      <c r="C4409" s="147"/>
      <c r="D4409" s="147"/>
      <c r="E4409" s="147"/>
      <c r="F4409" s="147"/>
      <c r="G4409" s="147"/>
      <c r="H4409" s="147"/>
      <c r="I4409" s="147"/>
      <c r="J4409" s="147"/>
      <c r="BE4409" s="151">
        <v>3705</v>
      </c>
      <c r="BF4409" s="164">
        <f t="shared" si="1217"/>
        <v>23.705599999998434</v>
      </c>
      <c r="BG4409" s="177">
        <f t="shared" si="1218"/>
        <v>1.283321621029492E-3</v>
      </c>
      <c r="BH4409" s="178">
        <f t="shared" si="1219"/>
        <v>3.3111001681003591E-6</v>
      </c>
      <c r="BI4409" s="179">
        <f t="shared" si="1220"/>
        <v>3.3111001681003591E-6</v>
      </c>
      <c r="BJ4409" s="179" t="str">
        <f t="shared" si="1216"/>
        <v/>
      </c>
    </row>
    <row r="4410" spans="2:62" ht="20.100000000000001" customHeight="1" x14ac:dyDescent="0.25">
      <c r="B4410" s="147"/>
      <c r="C4410" s="147"/>
      <c r="D4410" s="147"/>
      <c r="E4410" s="147"/>
      <c r="F4410" s="147"/>
      <c r="G4410" s="147"/>
      <c r="H4410" s="147"/>
      <c r="I4410" s="147"/>
      <c r="J4410" s="147"/>
      <c r="BE4410" s="151">
        <v>3706</v>
      </c>
      <c r="BF4410" s="164">
        <f t="shared" si="1217"/>
        <v>23.711999999998433</v>
      </c>
      <c r="BG4410" s="177">
        <f t="shared" si="1218"/>
        <v>1.2800105208613916E-3</v>
      </c>
      <c r="BH4410" s="178">
        <f t="shared" si="1219"/>
        <v>3.302749406612019E-6</v>
      </c>
      <c r="BI4410" s="179">
        <f t="shared" si="1220"/>
        <v>3.302749406612019E-6</v>
      </c>
      <c r="BJ4410" s="179" t="str">
        <f t="shared" si="1216"/>
        <v/>
      </c>
    </row>
    <row r="4411" spans="2:62" ht="20.100000000000001" customHeight="1" x14ac:dyDescent="0.25">
      <c r="B4411" s="147"/>
      <c r="C4411" s="147"/>
      <c r="D4411" s="147"/>
      <c r="E4411" s="147"/>
      <c r="F4411" s="147"/>
      <c r="G4411" s="147"/>
      <c r="H4411" s="147"/>
      <c r="I4411" s="147"/>
      <c r="J4411" s="147"/>
      <c r="BE4411" s="151">
        <v>3707</v>
      </c>
      <c r="BF4411" s="164">
        <f t="shared" si="1217"/>
        <v>23.718399999998432</v>
      </c>
      <c r="BG4411" s="177">
        <f t="shared" si="1218"/>
        <v>1.2767077714547796E-3</v>
      </c>
      <c r="BH4411" s="178">
        <f t="shared" si="1219"/>
        <v>3.2944191063460221E-6</v>
      </c>
      <c r="BI4411" s="179">
        <f t="shared" si="1220"/>
        <v>3.2944191063460221E-6</v>
      </c>
      <c r="BJ4411" s="179" t="str">
        <f t="shared" si="1216"/>
        <v/>
      </c>
    </row>
    <row r="4412" spans="2:62" ht="20.100000000000001" customHeight="1" x14ac:dyDescent="0.25">
      <c r="B4412" s="147"/>
      <c r="C4412" s="147"/>
      <c r="D4412" s="147"/>
      <c r="E4412" s="147"/>
      <c r="F4412" s="147"/>
      <c r="G4412" s="147"/>
      <c r="H4412" s="147"/>
      <c r="I4412" s="147"/>
      <c r="J4412" s="147"/>
      <c r="BE4412" s="151">
        <v>3708</v>
      </c>
      <c r="BF4412" s="164">
        <f t="shared" si="1217"/>
        <v>23.724799999998432</v>
      </c>
      <c r="BG4412" s="177">
        <f t="shared" si="1218"/>
        <v>1.2734133523484336E-3</v>
      </c>
      <c r="BH4412" s="178">
        <f t="shared" si="1219"/>
        <v>3.2861092190354223E-6</v>
      </c>
      <c r="BI4412" s="179">
        <f t="shared" si="1220"/>
        <v>3.2861092190354223E-6</v>
      </c>
      <c r="BJ4412" s="179" t="str">
        <f t="shared" si="1216"/>
        <v/>
      </c>
    </row>
    <row r="4413" spans="2:62" ht="20.100000000000001" customHeight="1" x14ac:dyDescent="0.25">
      <c r="B4413" s="147"/>
      <c r="C4413" s="147"/>
      <c r="D4413" s="147"/>
      <c r="E4413" s="147"/>
      <c r="F4413" s="147"/>
      <c r="G4413" s="147"/>
      <c r="H4413" s="147"/>
      <c r="I4413" s="147"/>
      <c r="J4413" s="147"/>
      <c r="BE4413" s="151">
        <v>3709</v>
      </c>
      <c r="BF4413" s="164">
        <f t="shared" si="1217"/>
        <v>23.731199999998431</v>
      </c>
      <c r="BG4413" s="177">
        <f t="shared" si="1218"/>
        <v>1.2701272431293981E-3</v>
      </c>
      <c r="BH4413" s="178">
        <f t="shared" si="1219"/>
        <v>3.2778196965401254E-6</v>
      </c>
      <c r="BI4413" s="179">
        <f t="shared" si="1220"/>
        <v>3.2778196965401254E-6</v>
      </c>
      <c r="BJ4413" s="179" t="str">
        <f t="shared" si="1216"/>
        <v/>
      </c>
    </row>
    <row r="4414" spans="2:62" ht="20.100000000000001" customHeight="1" x14ac:dyDescent="0.25">
      <c r="B4414" s="147"/>
      <c r="C4414" s="147"/>
      <c r="D4414" s="147"/>
      <c r="E4414" s="147"/>
      <c r="F4414" s="147"/>
      <c r="G4414" s="147"/>
      <c r="H4414" s="147"/>
      <c r="I4414" s="147"/>
      <c r="J4414" s="147"/>
      <c r="BE4414" s="151">
        <v>3710</v>
      </c>
      <c r="BF4414" s="164">
        <f t="shared" si="1217"/>
        <v>23.73759999999843</v>
      </c>
      <c r="BG4414" s="177">
        <f t="shared" si="1218"/>
        <v>1.266849423432858E-3</v>
      </c>
      <c r="BH4414" s="178">
        <f t="shared" si="1219"/>
        <v>3.2695504908134953E-6</v>
      </c>
      <c r="BI4414" s="179">
        <f t="shared" si="1220"/>
        <v>3.2695504908134953E-6</v>
      </c>
      <c r="BJ4414" s="179" t="str">
        <f t="shared" si="1216"/>
        <v/>
      </c>
    </row>
    <row r="4415" spans="2:62" ht="20.100000000000001" customHeight="1" x14ac:dyDescent="0.25">
      <c r="B4415" s="147"/>
      <c r="C4415" s="147"/>
      <c r="D4415" s="147"/>
      <c r="E4415" s="147"/>
      <c r="F4415" s="147"/>
      <c r="G4415" s="147"/>
      <c r="H4415" s="147"/>
      <c r="I4415" s="147"/>
      <c r="J4415" s="147"/>
      <c r="BE4415" s="151">
        <v>3711</v>
      </c>
      <c r="BF4415" s="164">
        <f t="shared" si="1217"/>
        <v>23.743999999998429</v>
      </c>
      <c r="BG4415" s="177">
        <f t="shared" si="1218"/>
        <v>1.2635798729420445E-3</v>
      </c>
      <c r="BH4415" s="178">
        <f t="shared" si="1219"/>
        <v>3.2613015539275075E-6</v>
      </c>
      <c r="BI4415" s="179">
        <f t="shared" si="1220"/>
        <v>3.2613015539275075E-6</v>
      </c>
      <c r="BJ4415" s="179" t="str">
        <f t="shared" si="1216"/>
        <v/>
      </c>
    </row>
    <row r="4416" spans="2:62" ht="20.100000000000001" customHeight="1" x14ac:dyDescent="0.25">
      <c r="B4416" s="147"/>
      <c r="C4416" s="147"/>
      <c r="D4416" s="147"/>
      <c r="E4416" s="147"/>
      <c r="F4416" s="147"/>
      <c r="G4416" s="147"/>
      <c r="H4416" s="147"/>
      <c r="I4416" s="147"/>
      <c r="J4416" s="147"/>
      <c r="BE4416" s="151">
        <v>3712</v>
      </c>
      <c r="BF4416" s="164">
        <f t="shared" si="1217"/>
        <v>23.750399999998429</v>
      </c>
      <c r="BG4416" s="177">
        <f t="shared" si="1218"/>
        <v>1.260318571388117E-3</v>
      </c>
      <c r="BH4416" s="178">
        <f t="shared" si="1219"/>
        <v>3.2530728380560526E-6</v>
      </c>
      <c r="BI4416" s="179">
        <f t="shared" si="1220"/>
        <v>3.2530728380560526E-6</v>
      </c>
      <c r="BJ4416" s="179" t="str">
        <f t="shared" si="1216"/>
        <v/>
      </c>
    </row>
    <row r="4417" spans="2:62" ht="20.100000000000001" customHeight="1" x14ac:dyDescent="0.25">
      <c r="B4417" s="147"/>
      <c r="C4417" s="147"/>
      <c r="D4417" s="147"/>
      <c r="E4417" s="147"/>
      <c r="F4417" s="147"/>
      <c r="G4417" s="147"/>
      <c r="H4417" s="147"/>
      <c r="I4417" s="147"/>
      <c r="J4417" s="147"/>
      <c r="BE4417" s="151">
        <v>3713</v>
      </c>
      <c r="BF4417" s="164">
        <f t="shared" si="1217"/>
        <v>23.756799999998428</v>
      </c>
      <c r="BG4417" s="177">
        <f t="shared" si="1218"/>
        <v>1.257065498550061E-3</v>
      </c>
      <c r="BH4417" s="178">
        <f t="shared" si="1219"/>
        <v>3.2448642954831762E-6</v>
      </c>
      <c r="BI4417" s="179">
        <f t="shared" si="1220"/>
        <v>3.2448642954831762E-6</v>
      </c>
      <c r="BJ4417" s="179" t="str">
        <f t="shared" ref="BJ4417:BJ4480" si="1221">IF($BG4417&lt;(1-$BC$717),$BH4417,"")</f>
        <v/>
      </c>
    </row>
    <row r="4418" spans="2:62" ht="20.100000000000001" customHeight="1" x14ac:dyDescent="0.25">
      <c r="B4418" s="147"/>
      <c r="C4418" s="147"/>
      <c r="D4418" s="147"/>
      <c r="E4418" s="147"/>
      <c r="F4418" s="147"/>
      <c r="G4418" s="147"/>
      <c r="H4418" s="147"/>
      <c r="I4418" s="147"/>
      <c r="J4418" s="147"/>
      <c r="BE4418" s="151">
        <v>3714</v>
      </c>
      <c r="BF4418" s="164">
        <f t="shared" ref="BF4418:BF4481" si="1222">BF4417+$BI$702</f>
        <v>23.763199999998427</v>
      </c>
      <c r="BG4418" s="177">
        <f t="shared" ref="BG4418:BG4481" si="1223">_xlfn.CHISQ.DIST.RT(BF4418,7)</f>
        <v>1.2538206342545778E-3</v>
      </c>
      <c r="BH4418" s="178">
        <f t="shared" ref="BH4418:BH4481" si="1224">BG4418-BG4419</f>
        <v>3.2366758785898515E-6</v>
      </c>
      <c r="BI4418" s="179">
        <f t="shared" ref="BI4418:BI4481" si="1225">IF(BG4418&lt;(1-$BC$709),BH4418,"")</f>
        <v>3.2366758785898515E-6</v>
      </c>
      <c r="BJ4418" s="179" t="str">
        <f t="shared" si="1221"/>
        <v/>
      </c>
    </row>
    <row r="4419" spans="2:62" ht="20.100000000000001" customHeight="1" x14ac:dyDescent="0.25">
      <c r="B4419" s="147"/>
      <c r="C4419" s="147"/>
      <c r="D4419" s="147"/>
      <c r="E4419" s="147"/>
      <c r="F4419" s="147"/>
      <c r="G4419" s="147"/>
      <c r="H4419" s="147"/>
      <c r="I4419" s="147"/>
      <c r="J4419" s="147"/>
      <c r="BE4419" s="151">
        <v>3715</v>
      </c>
      <c r="BF4419" s="164">
        <f t="shared" si="1222"/>
        <v>23.769599999998427</v>
      </c>
      <c r="BG4419" s="177">
        <f t="shared" si="1223"/>
        <v>1.2505839583759879E-3</v>
      </c>
      <c r="BH4419" s="178">
        <f t="shared" si="1224"/>
        <v>3.2285075398780488E-6</v>
      </c>
      <c r="BI4419" s="179">
        <f t="shared" si="1225"/>
        <v>3.2285075398780488E-6</v>
      </c>
      <c r="BJ4419" s="179" t="str">
        <f t="shared" si="1221"/>
        <v/>
      </c>
    </row>
    <row r="4420" spans="2:62" ht="20.100000000000001" customHeight="1" x14ac:dyDescent="0.25">
      <c r="B4420" s="147"/>
      <c r="C4420" s="147"/>
      <c r="D4420" s="147"/>
      <c r="E4420" s="147"/>
      <c r="F4420" s="147"/>
      <c r="G4420" s="147"/>
      <c r="H4420" s="147"/>
      <c r="I4420" s="147"/>
      <c r="J4420" s="147"/>
      <c r="BE4420" s="151">
        <v>3716</v>
      </c>
      <c r="BF4420" s="164">
        <f t="shared" si="1222"/>
        <v>23.775999999998426</v>
      </c>
      <c r="BG4420" s="177">
        <f t="shared" si="1223"/>
        <v>1.2473554508361099E-3</v>
      </c>
      <c r="BH4420" s="178">
        <f t="shared" si="1224"/>
        <v>3.2203592319494847E-6</v>
      </c>
      <c r="BI4420" s="179">
        <f t="shared" si="1225"/>
        <v>3.2203592319494847E-6</v>
      </c>
      <c r="BJ4420" s="179" t="str">
        <f t="shared" si="1221"/>
        <v/>
      </c>
    </row>
    <row r="4421" spans="2:62" ht="20.100000000000001" customHeight="1" x14ac:dyDescent="0.25">
      <c r="B4421" s="147"/>
      <c r="C4421" s="147"/>
      <c r="D4421" s="147"/>
      <c r="E4421" s="147"/>
      <c r="F4421" s="147"/>
      <c r="G4421" s="147"/>
      <c r="H4421" s="147"/>
      <c r="I4421" s="147"/>
      <c r="J4421" s="147"/>
      <c r="BE4421" s="151">
        <v>3717</v>
      </c>
      <c r="BF4421" s="164">
        <f t="shared" si="1222"/>
        <v>23.782399999998425</v>
      </c>
      <c r="BG4421" s="177">
        <f t="shared" si="1223"/>
        <v>1.2441350916041604E-3</v>
      </c>
      <c r="BH4421" s="178">
        <f t="shared" si="1224"/>
        <v>3.2122309075045385E-6</v>
      </c>
      <c r="BI4421" s="179">
        <f t="shared" si="1225"/>
        <v>3.2122309075045385E-6</v>
      </c>
      <c r="BJ4421" s="179" t="str">
        <f t="shared" si="1221"/>
        <v/>
      </c>
    </row>
    <row r="4422" spans="2:62" ht="20.100000000000001" customHeight="1" x14ac:dyDescent="0.25">
      <c r="B4422" s="147"/>
      <c r="C4422" s="147"/>
      <c r="D4422" s="147"/>
      <c r="E4422" s="147"/>
      <c r="F4422" s="147"/>
      <c r="G4422" s="147"/>
      <c r="H4422" s="147"/>
      <c r="I4422" s="147"/>
      <c r="J4422" s="147"/>
      <c r="BE4422" s="151">
        <v>3718</v>
      </c>
      <c r="BF4422" s="164">
        <f t="shared" si="1222"/>
        <v>23.788799999998425</v>
      </c>
      <c r="BG4422" s="177">
        <f t="shared" si="1223"/>
        <v>1.2409228606966559E-3</v>
      </c>
      <c r="BH4422" s="178">
        <f t="shared" si="1224"/>
        <v>3.2041225193635021E-6</v>
      </c>
      <c r="BI4422" s="179">
        <f t="shared" si="1225"/>
        <v>3.2041225193635021E-6</v>
      </c>
      <c r="BJ4422" s="179" t="str">
        <f t="shared" si="1221"/>
        <v/>
      </c>
    </row>
    <row r="4423" spans="2:62" ht="20.100000000000001" customHeight="1" x14ac:dyDescent="0.25">
      <c r="B4423" s="147"/>
      <c r="C4423" s="147"/>
      <c r="D4423" s="147"/>
      <c r="E4423" s="147"/>
      <c r="F4423" s="147"/>
      <c r="G4423" s="147"/>
      <c r="H4423" s="147"/>
      <c r="I4423" s="147"/>
      <c r="J4423" s="147"/>
      <c r="BE4423" s="151">
        <v>3719</v>
      </c>
      <c r="BF4423" s="164">
        <f t="shared" si="1222"/>
        <v>23.795199999998424</v>
      </c>
      <c r="BG4423" s="177">
        <f t="shared" si="1223"/>
        <v>1.2377187381772924E-3</v>
      </c>
      <c r="BH4423" s="178">
        <f t="shared" si="1224"/>
        <v>3.1960340204429446E-6</v>
      </c>
      <c r="BI4423" s="179">
        <f t="shared" si="1225"/>
        <v>3.1960340204429446E-6</v>
      </c>
      <c r="BJ4423" s="179" t="str">
        <f t="shared" si="1221"/>
        <v/>
      </c>
    </row>
    <row r="4424" spans="2:62" ht="20.100000000000001" customHeight="1" x14ac:dyDescent="0.25">
      <c r="B4424" s="147"/>
      <c r="C4424" s="147"/>
      <c r="D4424" s="147"/>
      <c r="E4424" s="147"/>
      <c r="F4424" s="147"/>
      <c r="G4424" s="147"/>
      <c r="H4424" s="147"/>
      <c r="I4424" s="147"/>
      <c r="J4424" s="147"/>
      <c r="BE4424" s="151">
        <v>3720</v>
      </c>
      <c r="BF4424" s="164">
        <f t="shared" si="1222"/>
        <v>23.801599999998423</v>
      </c>
      <c r="BG4424" s="177">
        <f t="shared" si="1223"/>
        <v>1.2345227041568494E-3</v>
      </c>
      <c r="BH4424" s="178">
        <f t="shared" si="1224"/>
        <v>3.187965363766988E-6</v>
      </c>
      <c r="BI4424" s="179">
        <f t="shared" si="1225"/>
        <v>3.187965363766988E-6</v>
      </c>
      <c r="BJ4424" s="179" t="str">
        <f t="shared" si="1221"/>
        <v/>
      </c>
    </row>
    <row r="4425" spans="2:62" ht="20.100000000000001" customHeight="1" x14ac:dyDescent="0.25">
      <c r="B4425" s="147"/>
      <c r="C4425" s="147"/>
      <c r="D4425" s="147"/>
      <c r="E4425" s="147"/>
      <c r="F4425" s="147"/>
      <c r="G4425" s="147"/>
      <c r="H4425" s="147"/>
      <c r="I4425" s="147"/>
      <c r="J4425" s="147"/>
      <c r="BE4425" s="151">
        <v>3721</v>
      </c>
      <c r="BF4425" s="164">
        <f t="shared" si="1222"/>
        <v>23.807999999998422</v>
      </c>
      <c r="BG4425" s="177">
        <f t="shared" si="1223"/>
        <v>1.2313347387930824E-3</v>
      </c>
      <c r="BH4425" s="178">
        <f t="shared" si="1224"/>
        <v>3.1799165024623197E-6</v>
      </c>
      <c r="BI4425" s="179">
        <f t="shared" si="1225"/>
        <v>3.1799165024623197E-6</v>
      </c>
      <c r="BJ4425" s="179" t="str">
        <f t="shared" si="1221"/>
        <v/>
      </c>
    </row>
    <row r="4426" spans="2:62" ht="20.100000000000001" customHeight="1" x14ac:dyDescent="0.25">
      <c r="B4426" s="147"/>
      <c r="C4426" s="147"/>
      <c r="D4426" s="147"/>
      <c r="E4426" s="147"/>
      <c r="F4426" s="147"/>
      <c r="G4426" s="147"/>
      <c r="H4426" s="147"/>
      <c r="I4426" s="147"/>
      <c r="J4426" s="147"/>
      <c r="BE4426" s="151">
        <v>3722</v>
      </c>
      <c r="BF4426" s="164">
        <f t="shared" si="1222"/>
        <v>23.814399999998422</v>
      </c>
      <c r="BG4426" s="177">
        <f t="shared" si="1223"/>
        <v>1.2281548222906201E-3</v>
      </c>
      <c r="BH4426" s="178">
        <f t="shared" si="1224"/>
        <v>3.1718873897731547E-6</v>
      </c>
      <c r="BI4426" s="179">
        <f t="shared" si="1225"/>
        <v>3.1718873897731547E-6</v>
      </c>
      <c r="BJ4426" s="179" t="str">
        <f t="shared" si="1221"/>
        <v/>
      </c>
    </row>
    <row r="4427" spans="2:62" ht="20.100000000000001" customHeight="1" x14ac:dyDescent="0.25">
      <c r="B4427" s="147"/>
      <c r="C4427" s="147"/>
      <c r="D4427" s="147"/>
      <c r="E4427" s="147"/>
      <c r="F4427" s="147"/>
      <c r="G4427" s="147"/>
      <c r="H4427" s="147"/>
      <c r="I4427" s="147"/>
      <c r="J4427" s="147"/>
      <c r="BE4427" s="151">
        <v>3723</v>
      </c>
      <c r="BF4427" s="164">
        <f t="shared" si="1222"/>
        <v>23.820799999998421</v>
      </c>
      <c r="BG4427" s="177">
        <f t="shared" si="1223"/>
        <v>1.224982934900847E-3</v>
      </c>
      <c r="BH4427" s="178">
        <f t="shared" si="1224"/>
        <v>3.1638779790263243E-6</v>
      </c>
      <c r="BI4427" s="179">
        <f t="shared" si="1225"/>
        <v>3.1638779790263243E-6</v>
      </c>
      <c r="BJ4427" s="179" t="str">
        <f t="shared" si="1221"/>
        <v/>
      </c>
    </row>
    <row r="4428" spans="2:62" ht="20.100000000000001" customHeight="1" x14ac:dyDescent="0.25">
      <c r="B4428" s="147"/>
      <c r="C4428" s="147"/>
      <c r="D4428" s="147"/>
      <c r="E4428" s="147"/>
      <c r="F4428" s="147"/>
      <c r="G4428" s="147"/>
      <c r="H4428" s="147"/>
      <c r="I4428" s="147"/>
      <c r="J4428" s="147"/>
      <c r="BE4428" s="151">
        <v>3724</v>
      </c>
      <c r="BF4428" s="164">
        <f t="shared" si="1222"/>
        <v>23.82719999999842</v>
      </c>
      <c r="BG4428" s="177">
        <f t="shared" si="1223"/>
        <v>1.2218190569218206E-3</v>
      </c>
      <c r="BH4428" s="178">
        <f t="shared" si="1224"/>
        <v>3.1558882236763786E-6</v>
      </c>
      <c r="BI4428" s="179">
        <f t="shared" si="1225"/>
        <v>3.1558882236763786E-6</v>
      </c>
      <c r="BJ4428" s="179" t="str">
        <f t="shared" si="1221"/>
        <v/>
      </c>
    </row>
    <row r="4429" spans="2:62" ht="20.100000000000001" customHeight="1" x14ac:dyDescent="0.25">
      <c r="B4429" s="147"/>
      <c r="C4429" s="147"/>
      <c r="D4429" s="147"/>
      <c r="E4429" s="147"/>
      <c r="F4429" s="147"/>
      <c r="G4429" s="147"/>
      <c r="H4429" s="147"/>
      <c r="I4429" s="147"/>
      <c r="J4429" s="147"/>
      <c r="BE4429" s="151">
        <v>3725</v>
      </c>
      <c r="BF4429" s="164">
        <f t="shared" si="1222"/>
        <v>23.83359999999842</v>
      </c>
      <c r="BG4429" s="177">
        <f t="shared" si="1223"/>
        <v>1.2186631686981443E-3</v>
      </c>
      <c r="BH4429" s="178">
        <f t="shared" si="1224"/>
        <v>3.1479180772676398E-6</v>
      </c>
      <c r="BI4429" s="179">
        <f t="shared" si="1225"/>
        <v>3.1479180772676398E-6</v>
      </c>
      <c r="BJ4429" s="179" t="str">
        <f t="shared" si="1221"/>
        <v/>
      </c>
    </row>
    <row r="4430" spans="2:62" ht="20.100000000000001" customHeight="1" x14ac:dyDescent="0.25">
      <c r="B4430" s="147"/>
      <c r="C4430" s="147"/>
      <c r="D4430" s="147"/>
      <c r="E4430" s="147"/>
      <c r="F4430" s="147"/>
      <c r="G4430" s="147"/>
      <c r="H4430" s="147"/>
      <c r="I4430" s="147"/>
      <c r="J4430" s="147"/>
      <c r="BE4430" s="151">
        <v>3726</v>
      </c>
      <c r="BF4430" s="164">
        <f t="shared" si="1222"/>
        <v>23.839999999998419</v>
      </c>
      <c r="BG4430" s="177">
        <f t="shared" si="1223"/>
        <v>1.2155152506208766E-3</v>
      </c>
      <c r="BH4430" s="178">
        <f t="shared" si="1224"/>
        <v>3.1399674934491639E-6</v>
      </c>
      <c r="BI4430" s="179">
        <f t="shared" si="1225"/>
        <v>3.1399674934491639E-6</v>
      </c>
      <c r="BJ4430" s="179" t="str">
        <f t="shared" si="1221"/>
        <v/>
      </c>
    </row>
    <row r="4431" spans="2:62" ht="20.100000000000001" customHeight="1" x14ac:dyDescent="0.25">
      <c r="B4431" s="147"/>
      <c r="C4431" s="147"/>
      <c r="D4431" s="147"/>
      <c r="E4431" s="147"/>
      <c r="F4431" s="147"/>
      <c r="G4431" s="147"/>
      <c r="H4431" s="147"/>
      <c r="I4431" s="147"/>
      <c r="J4431" s="147"/>
      <c r="BE4431" s="151">
        <v>3727</v>
      </c>
      <c r="BF4431" s="164">
        <f t="shared" si="1222"/>
        <v>23.846399999998418</v>
      </c>
      <c r="BG4431" s="177">
        <f t="shared" si="1223"/>
        <v>1.2123752831274274E-3</v>
      </c>
      <c r="BH4431" s="178">
        <f t="shared" si="1224"/>
        <v>3.1320364259838484E-6</v>
      </c>
      <c r="BI4431" s="179">
        <f t="shared" si="1225"/>
        <v>3.1320364259838484E-6</v>
      </c>
      <c r="BJ4431" s="179" t="str">
        <f t="shared" si="1221"/>
        <v/>
      </c>
    </row>
    <row r="4432" spans="2:62" ht="20.100000000000001" customHeight="1" x14ac:dyDescent="0.25">
      <c r="B4432" s="147"/>
      <c r="C4432" s="147"/>
      <c r="D4432" s="147"/>
      <c r="E4432" s="147"/>
      <c r="F4432" s="147"/>
      <c r="G4432" s="147"/>
      <c r="H4432" s="147"/>
      <c r="I4432" s="147"/>
      <c r="J4432" s="147"/>
      <c r="BE4432" s="151">
        <v>3728</v>
      </c>
      <c r="BF4432" s="164">
        <f t="shared" si="1222"/>
        <v>23.852799999998417</v>
      </c>
      <c r="BG4432" s="177">
        <f t="shared" si="1223"/>
        <v>1.2092432467014436E-3</v>
      </c>
      <c r="BH4432" s="178">
        <f t="shared" si="1224"/>
        <v>3.124124828728916E-6</v>
      </c>
      <c r="BI4432" s="179">
        <f t="shared" si="1225"/>
        <v>3.124124828728916E-6</v>
      </c>
      <c r="BJ4432" s="179" t="str">
        <f t="shared" si="1221"/>
        <v/>
      </c>
    </row>
    <row r="4433" spans="2:62" ht="20.100000000000001" customHeight="1" x14ac:dyDescent="0.25">
      <c r="B4433" s="147"/>
      <c r="C4433" s="147"/>
      <c r="D4433" s="147"/>
      <c r="E4433" s="147"/>
      <c r="F4433" s="147"/>
      <c r="G4433" s="147"/>
      <c r="H4433" s="147"/>
      <c r="I4433" s="147"/>
      <c r="J4433" s="147"/>
      <c r="BE4433" s="151">
        <v>3729</v>
      </c>
      <c r="BF4433" s="164">
        <f t="shared" si="1222"/>
        <v>23.859199999998417</v>
      </c>
      <c r="BG4433" s="177">
        <f t="shared" si="1223"/>
        <v>1.2061191218727147E-3</v>
      </c>
      <c r="BH4433" s="178">
        <f t="shared" si="1224"/>
        <v>3.1162326556469742E-6</v>
      </c>
      <c r="BI4433" s="179">
        <f t="shared" si="1225"/>
        <v>3.1162326556469742E-6</v>
      </c>
      <c r="BJ4433" s="179" t="str">
        <f t="shared" si="1221"/>
        <v/>
      </c>
    </row>
    <row r="4434" spans="2:62" ht="20.100000000000001" customHeight="1" x14ac:dyDescent="0.25">
      <c r="B4434" s="147"/>
      <c r="C4434" s="147"/>
      <c r="D4434" s="147"/>
      <c r="E4434" s="147"/>
      <c r="F4434" s="147"/>
      <c r="G4434" s="147"/>
      <c r="H4434" s="147"/>
      <c r="I4434" s="147"/>
      <c r="J4434" s="147"/>
      <c r="BE4434" s="151">
        <v>3730</v>
      </c>
      <c r="BF4434" s="164">
        <f t="shared" si="1222"/>
        <v>23.865599999998416</v>
      </c>
      <c r="BG4434" s="177">
        <f t="shared" si="1223"/>
        <v>1.2030028892170677E-3</v>
      </c>
      <c r="BH4434" s="178">
        <f t="shared" si="1224"/>
        <v>3.1083598608077495E-6</v>
      </c>
      <c r="BI4434" s="179">
        <f t="shared" si="1225"/>
        <v>3.1083598608077495E-6</v>
      </c>
      <c r="BJ4434" s="179" t="str">
        <f t="shared" si="1221"/>
        <v/>
      </c>
    </row>
    <row r="4435" spans="2:62" ht="20.100000000000001" customHeight="1" x14ac:dyDescent="0.25">
      <c r="B4435" s="147"/>
      <c r="C4435" s="147"/>
      <c r="D4435" s="147"/>
      <c r="E4435" s="147"/>
      <c r="F4435" s="147"/>
      <c r="G4435" s="147"/>
      <c r="H4435" s="147"/>
      <c r="I4435" s="147"/>
      <c r="J4435" s="147"/>
      <c r="BE4435" s="151">
        <v>3731</v>
      </c>
      <c r="BF4435" s="164">
        <f t="shared" si="1222"/>
        <v>23.871999999998415</v>
      </c>
      <c r="BG4435" s="177">
        <f t="shared" si="1223"/>
        <v>1.19989452935626E-3</v>
      </c>
      <c r="BH4435" s="178">
        <f t="shared" si="1224"/>
        <v>3.1005063983785466E-6</v>
      </c>
      <c r="BI4435" s="179">
        <f t="shared" si="1225"/>
        <v>3.1005063983785466E-6</v>
      </c>
      <c r="BJ4435" s="179" t="str">
        <f t="shared" si="1221"/>
        <v/>
      </c>
    </row>
    <row r="4436" spans="2:62" ht="20.100000000000001" customHeight="1" x14ac:dyDescent="0.25">
      <c r="B4436" s="147"/>
      <c r="C4436" s="147"/>
      <c r="D4436" s="147"/>
      <c r="E4436" s="147"/>
      <c r="F4436" s="147"/>
      <c r="G4436" s="147"/>
      <c r="H4436" s="147"/>
      <c r="I4436" s="147"/>
      <c r="J4436" s="147"/>
      <c r="BE4436" s="151">
        <v>3732</v>
      </c>
      <c r="BF4436" s="164">
        <f t="shared" si="1222"/>
        <v>23.878399999998415</v>
      </c>
      <c r="BG4436" s="177">
        <f t="shared" si="1223"/>
        <v>1.1967940229578814E-3</v>
      </c>
      <c r="BH4436" s="178">
        <f t="shared" si="1224"/>
        <v>3.0926722226366082E-6</v>
      </c>
      <c r="BI4436" s="179">
        <f t="shared" si="1225"/>
        <v>3.0926722226366082E-6</v>
      </c>
      <c r="BJ4436" s="179" t="str">
        <f t="shared" si="1221"/>
        <v/>
      </c>
    </row>
    <row r="4437" spans="2:62" ht="20.100000000000001" customHeight="1" x14ac:dyDescent="0.25">
      <c r="B4437" s="147"/>
      <c r="C4437" s="147"/>
      <c r="D4437" s="147"/>
      <c r="E4437" s="147"/>
      <c r="F4437" s="147"/>
      <c r="G4437" s="147"/>
      <c r="H4437" s="147"/>
      <c r="I4437" s="147"/>
      <c r="J4437" s="147"/>
      <c r="BE4437" s="151">
        <v>3733</v>
      </c>
      <c r="BF4437" s="164">
        <f t="shared" si="1222"/>
        <v>23.884799999998414</v>
      </c>
      <c r="BG4437" s="177">
        <f t="shared" si="1223"/>
        <v>1.1937013507352448E-3</v>
      </c>
      <c r="BH4437" s="178">
        <f t="shared" si="1224"/>
        <v>3.0848572879517682E-6</v>
      </c>
      <c r="BI4437" s="179">
        <f t="shared" si="1225"/>
        <v>3.0848572879517682E-6</v>
      </c>
      <c r="BJ4437" s="179" t="str">
        <f t="shared" si="1221"/>
        <v/>
      </c>
    </row>
    <row r="4438" spans="2:62" ht="20.100000000000001" customHeight="1" x14ac:dyDescent="0.25">
      <c r="B4438" s="147"/>
      <c r="C4438" s="147"/>
      <c r="D4438" s="147"/>
      <c r="E4438" s="147"/>
      <c r="F4438" s="147"/>
      <c r="G4438" s="147"/>
      <c r="H4438" s="147"/>
      <c r="I4438" s="147"/>
      <c r="J4438" s="147"/>
      <c r="BE4438" s="151">
        <v>3734</v>
      </c>
      <c r="BF4438" s="164">
        <f t="shared" si="1222"/>
        <v>23.891199999998413</v>
      </c>
      <c r="BG4438" s="177">
        <f t="shared" si="1223"/>
        <v>1.190616493447293E-3</v>
      </c>
      <c r="BH4438" s="178">
        <f t="shared" si="1224"/>
        <v>3.0770615488085688E-6</v>
      </c>
      <c r="BI4438" s="179">
        <f t="shared" si="1225"/>
        <v>3.0770615488085688E-6</v>
      </c>
      <c r="BJ4438" s="179" t="str">
        <f t="shared" si="1221"/>
        <v/>
      </c>
    </row>
    <row r="4439" spans="2:62" ht="20.100000000000001" customHeight="1" x14ac:dyDescent="0.25">
      <c r="B4439" s="147"/>
      <c r="C4439" s="147"/>
      <c r="D4439" s="147"/>
      <c r="E4439" s="147"/>
      <c r="F4439" s="147"/>
      <c r="G4439" s="147"/>
      <c r="H4439" s="147"/>
      <c r="I4439" s="147"/>
      <c r="J4439" s="147"/>
      <c r="BE4439" s="151">
        <v>3735</v>
      </c>
      <c r="BF4439" s="164">
        <f t="shared" si="1222"/>
        <v>23.897599999998413</v>
      </c>
      <c r="BG4439" s="177">
        <f t="shared" si="1223"/>
        <v>1.1875394318984845E-3</v>
      </c>
      <c r="BH4439" s="178">
        <f t="shared" si="1224"/>
        <v>3.0692849597811073E-6</v>
      </c>
      <c r="BI4439" s="179">
        <f t="shared" si="1225"/>
        <v>3.0692849597811073E-6</v>
      </c>
      <c r="BJ4439" s="179" t="str">
        <f t="shared" si="1221"/>
        <v/>
      </c>
    </row>
    <row r="4440" spans="2:62" ht="20.100000000000001" customHeight="1" x14ac:dyDescent="0.25">
      <c r="B4440" s="147"/>
      <c r="C4440" s="147"/>
      <c r="D4440" s="147"/>
      <c r="E4440" s="147"/>
      <c r="F4440" s="147"/>
      <c r="G4440" s="147"/>
      <c r="H4440" s="147"/>
      <c r="I4440" s="147"/>
      <c r="J4440" s="147"/>
      <c r="BE4440" s="151">
        <v>3736</v>
      </c>
      <c r="BF4440" s="164">
        <f t="shared" si="1222"/>
        <v>23.903999999998412</v>
      </c>
      <c r="BG4440" s="177">
        <f t="shared" si="1223"/>
        <v>1.1844701469387034E-3</v>
      </c>
      <c r="BH4440" s="178">
        <f t="shared" si="1224"/>
        <v>3.0615274755560213E-6</v>
      </c>
      <c r="BI4440" s="179">
        <f t="shared" si="1225"/>
        <v>3.0615274755560213E-6</v>
      </c>
      <c r="BJ4440" s="179" t="str">
        <f t="shared" si="1221"/>
        <v/>
      </c>
    </row>
    <row r="4441" spans="2:62" ht="20.100000000000001" customHeight="1" x14ac:dyDescent="0.25">
      <c r="B4441" s="147"/>
      <c r="C4441" s="147"/>
      <c r="D4441" s="147"/>
      <c r="E4441" s="147"/>
      <c r="F4441" s="147"/>
      <c r="G4441" s="147"/>
      <c r="H4441" s="147"/>
      <c r="I4441" s="147"/>
      <c r="J4441" s="147"/>
      <c r="BE4441" s="151">
        <v>3737</v>
      </c>
      <c r="BF4441" s="164">
        <f t="shared" si="1222"/>
        <v>23.910399999998411</v>
      </c>
      <c r="BG4441" s="177">
        <f t="shared" si="1223"/>
        <v>1.1814086194631473E-3</v>
      </c>
      <c r="BH4441" s="178">
        <f t="shared" si="1224"/>
        <v>3.053789050915575E-6</v>
      </c>
      <c r="BI4441" s="179">
        <f t="shared" si="1225"/>
        <v>3.053789050915575E-6</v>
      </c>
      <c r="BJ4441" s="179" t="str">
        <f t="shared" si="1221"/>
        <v/>
      </c>
    </row>
    <row r="4442" spans="2:62" ht="20.100000000000001" customHeight="1" x14ac:dyDescent="0.25">
      <c r="B4442" s="147"/>
      <c r="C4442" s="147"/>
      <c r="D4442" s="147"/>
      <c r="E4442" s="147"/>
      <c r="F4442" s="147"/>
      <c r="G4442" s="147"/>
      <c r="H4442" s="147"/>
      <c r="I4442" s="147"/>
      <c r="J4442" s="147"/>
      <c r="BE4442" s="151">
        <v>3738</v>
      </c>
      <c r="BF4442" s="164">
        <f t="shared" si="1222"/>
        <v>23.91679999999841</v>
      </c>
      <c r="BG4442" s="177">
        <f t="shared" si="1223"/>
        <v>1.1783548304122318E-3</v>
      </c>
      <c r="BH4442" s="178">
        <f t="shared" si="1224"/>
        <v>3.0460696407448151E-6</v>
      </c>
      <c r="BI4442" s="179">
        <f t="shared" si="1225"/>
        <v>3.0460696407448151E-6</v>
      </c>
      <c r="BJ4442" s="179" t="str">
        <f t="shared" si="1221"/>
        <v/>
      </c>
    </row>
    <row r="4443" spans="2:62" ht="20.100000000000001" customHeight="1" x14ac:dyDescent="0.25">
      <c r="B4443" s="147"/>
      <c r="C4443" s="147"/>
      <c r="D4443" s="147"/>
      <c r="E4443" s="147"/>
      <c r="F4443" s="147"/>
      <c r="G4443" s="147"/>
      <c r="H4443" s="147"/>
      <c r="I4443" s="147"/>
      <c r="J4443" s="147"/>
      <c r="BE4443" s="151">
        <v>3739</v>
      </c>
      <c r="BF4443" s="164">
        <f t="shared" si="1222"/>
        <v>23.92319999999841</v>
      </c>
      <c r="BG4443" s="177">
        <f t="shared" si="1223"/>
        <v>1.1753087607714869E-3</v>
      </c>
      <c r="BH4443" s="178">
        <f t="shared" si="1224"/>
        <v>3.0383692000341724E-6</v>
      </c>
      <c r="BI4443" s="179">
        <f t="shared" si="1225"/>
        <v>3.0383692000341724E-6</v>
      </c>
      <c r="BJ4443" s="179" t="str">
        <f t="shared" si="1221"/>
        <v/>
      </c>
    </row>
    <row r="4444" spans="2:62" ht="20.100000000000001" customHeight="1" x14ac:dyDescent="0.25">
      <c r="B4444" s="147"/>
      <c r="C4444" s="147"/>
      <c r="D4444" s="147"/>
      <c r="E4444" s="147"/>
      <c r="F4444" s="147"/>
      <c r="G4444" s="147"/>
      <c r="H4444" s="147"/>
      <c r="I4444" s="147"/>
      <c r="J4444" s="147"/>
      <c r="BE4444" s="151">
        <v>3740</v>
      </c>
      <c r="BF4444" s="164">
        <f t="shared" si="1222"/>
        <v>23.929599999998409</v>
      </c>
      <c r="BG4444" s="177">
        <f t="shared" si="1223"/>
        <v>1.1722703915714528E-3</v>
      </c>
      <c r="BH4444" s="178">
        <f t="shared" si="1224"/>
        <v>3.0306876838699214E-6</v>
      </c>
      <c r="BI4444" s="179">
        <f t="shared" si="1225"/>
        <v>3.0306876838699214E-6</v>
      </c>
      <c r="BJ4444" s="179" t="str">
        <f t="shared" si="1221"/>
        <v/>
      </c>
    </row>
    <row r="4445" spans="2:62" ht="20.100000000000001" customHeight="1" x14ac:dyDescent="0.25">
      <c r="B4445" s="147"/>
      <c r="C4445" s="147"/>
      <c r="D4445" s="147"/>
      <c r="E4445" s="147"/>
      <c r="F4445" s="147"/>
      <c r="G4445" s="147"/>
      <c r="H4445" s="147"/>
      <c r="I4445" s="147"/>
      <c r="J4445" s="147"/>
      <c r="BE4445" s="151">
        <v>3741</v>
      </c>
      <c r="BF4445" s="164">
        <f t="shared" si="1222"/>
        <v>23.935999999998408</v>
      </c>
      <c r="BG4445" s="177">
        <f t="shared" si="1223"/>
        <v>1.1692397038875829E-3</v>
      </c>
      <c r="BH4445" s="178">
        <f t="shared" si="1224"/>
        <v>3.0230250474376497E-6</v>
      </c>
      <c r="BI4445" s="179">
        <f t="shared" si="1225"/>
        <v>3.0230250474376497E-6</v>
      </c>
      <c r="BJ4445" s="179" t="str">
        <f t="shared" si="1221"/>
        <v/>
      </c>
    </row>
    <row r="4446" spans="2:62" ht="20.100000000000001" customHeight="1" x14ac:dyDescent="0.25">
      <c r="B4446" s="147"/>
      <c r="C4446" s="147"/>
      <c r="D4446" s="147"/>
      <c r="E4446" s="147"/>
      <c r="F4446" s="147"/>
      <c r="G4446" s="147"/>
      <c r="H4446" s="147"/>
      <c r="I4446" s="147"/>
      <c r="J4446" s="147"/>
      <c r="BE4446" s="151">
        <v>3742</v>
      </c>
      <c r="BF4446" s="164">
        <f t="shared" si="1222"/>
        <v>23.942399999998408</v>
      </c>
      <c r="BG4446" s="177">
        <f t="shared" si="1223"/>
        <v>1.1662166788401452E-3</v>
      </c>
      <c r="BH4446" s="178">
        <f t="shared" si="1224"/>
        <v>3.0153812460367857E-6</v>
      </c>
      <c r="BI4446" s="179">
        <f t="shared" si="1225"/>
        <v>3.0153812460367857E-6</v>
      </c>
      <c r="BJ4446" s="179" t="str">
        <f t="shared" si="1221"/>
        <v/>
      </c>
    </row>
    <row r="4447" spans="2:62" ht="20.100000000000001" customHeight="1" x14ac:dyDescent="0.25">
      <c r="B4447" s="147"/>
      <c r="C4447" s="147"/>
      <c r="D4447" s="147"/>
      <c r="E4447" s="147"/>
      <c r="F4447" s="147"/>
      <c r="G4447" s="147"/>
      <c r="H4447" s="147"/>
      <c r="I4447" s="147"/>
      <c r="J4447" s="147"/>
      <c r="BE4447" s="151">
        <v>3743</v>
      </c>
      <c r="BF4447" s="164">
        <f t="shared" si="1222"/>
        <v>23.948799999998407</v>
      </c>
      <c r="BG4447" s="177">
        <f t="shared" si="1223"/>
        <v>1.1632012975941084E-3</v>
      </c>
      <c r="BH4447" s="178">
        <f t="shared" si="1224"/>
        <v>3.0077562350461218E-6</v>
      </c>
      <c r="BI4447" s="179">
        <f t="shared" si="1225"/>
        <v>3.0077562350461218E-6</v>
      </c>
      <c r="BJ4447" s="179" t="str">
        <f t="shared" si="1221"/>
        <v/>
      </c>
    </row>
    <row r="4448" spans="2:62" ht="20.100000000000001" customHeight="1" x14ac:dyDescent="0.25">
      <c r="B4448" s="147"/>
      <c r="C4448" s="147"/>
      <c r="D4448" s="147"/>
      <c r="E4448" s="147"/>
      <c r="F4448" s="147"/>
      <c r="G4448" s="147"/>
      <c r="H4448" s="147"/>
      <c r="I4448" s="147"/>
      <c r="J4448" s="147"/>
      <c r="BE4448" s="151">
        <v>3744</v>
      </c>
      <c r="BF4448" s="164">
        <f t="shared" si="1222"/>
        <v>23.955199999998406</v>
      </c>
      <c r="BG4448" s="177">
        <f t="shared" si="1223"/>
        <v>1.1601935413590623E-3</v>
      </c>
      <c r="BH4448" s="178">
        <f t="shared" si="1224"/>
        <v>3.0001499699645797E-6</v>
      </c>
      <c r="BI4448" s="179">
        <f t="shared" si="1225"/>
        <v>3.0001499699645797E-6</v>
      </c>
      <c r="BJ4448" s="179" t="str">
        <f t="shared" si="1221"/>
        <v/>
      </c>
    </row>
    <row r="4449" spans="2:62" ht="20.100000000000001" customHeight="1" x14ac:dyDescent="0.25">
      <c r="B4449" s="147"/>
      <c r="C4449" s="147"/>
      <c r="D4449" s="147"/>
      <c r="E4449" s="147"/>
      <c r="F4449" s="147"/>
      <c r="G4449" s="147"/>
      <c r="H4449" s="147"/>
      <c r="I4449" s="147"/>
      <c r="J4449" s="147"/>
      <c r="BE4449" s="151">
        <v>3745</v>
      </c>
      <c r="BF4449" s="164">
        <f t="shared" si="1222"/>
        <v>23.961599999998406</v>
      </c>
      <c r="BG4449" s="177">
        <f t="shared" si="1223"/>
        <v>1.1571933913890977E-3</v>
      </c>
      <c r="BH4449" s="178">
        <f t="shared" si="1224"/>
        <v>2.9925624063793354E-6</v>
      </c>
      <c r="BI4449" s="179">
        <f t="shared" si="1225"/>
        <v>2.9925624063793354E-6</v>
      </c>
      <c r="BJ4449" s="179" t="str">
        <f t="shared" si="1221"/>
        <v/>
      </c>
    </row>
    <row r="4450" spans="2:62" ht="20.100000000000001" customHeight="1" x14ac:dyDescent="0.25">
      <c r="B4450" s="147"/>
      <c r="C4450" s="147"/>
      <c r="D4450" s="147"/>
      <c r="E4450" s="147"/>
      <c r="F4450" s="147"/>
      <c r="G4450" s="147"/>
      <c r="H4450" s="147"/>
      <c r="I4450" s="147"/>
      <c r="J4450" s="147"/>
      <c r="BE4450" s="151">
        <v>3746</v>
      </c>
      <c r="BF4450" s="164">
        <f t="shared" si="1222"/>
        <v>23.967999999998405</v>
      </c>
      <c r="BG4450" s="177">
        <f t="shared" si="1223"/>
        <v>1.1542008289827184E-3</v>
      </c>
      <c r="BH4450" s="178">
        <f t="shared" si="1224"/>
        <v>2.9849934999868523E-6</v>
      </c>
      <c r="BI4450" s="179">
        <f t="shared" si="1225"/>
        <v>2.9849934999868523E-6</v>
      </c>
      <c r="BJ4450" s="179" t="str">
        <f t="shared" si="1221"/>
        <v/>
      </c>
    </row>
    <row r="4451" spans="2:62" ht="20.100000000000001" customHeight="1" x14ac:dyDescent="0.25">
      <c r="B4451" s="147"/>
      <c r="C4451" s="147"/>
      <c r="D4451" s="147"/>
      <c r="E4451" s="147"/>
      <c r="F4451" s="147"/>
      <c r="G4451" s="147"/>
      <c r="H4451" s="147"/>
      <c r="I4451" s="147"/>
      <c r="J4451" s="147"/>
      <c r="BE4451" s="151">
        <v>3747</v>
      </c>
      <c r="BF4451" s="164">
        <f t="shared" si="1222"/>
        <v>23.974399999998404</v>
      </c>
      <c r="BG4451" s="177">
        <f t="shared" si="1223"/>
        <v>1.1512158354827315E-3</v>
      </c>
      <c r="BH4451" s="178">
        <f t="shared" si="1224"/>
        <v>2.9774432065716311E-6</v>
      </c>
      <c r="BI4451" s="179">
        <f t="shared" si="1225"/>
        <v>2.9774432065716311E-6</v>
      </c>
      <c r="BJ4451" s="179" t="str">
        <f t="shared" si="1221"/>
        <v/>
      </c>
    </row>
    <row r="4452" spans="2:62" ht="20.100000000000001" customHeight="1" x14ac:dyDescent="0.25">
      <c r="B4452" s="147"/>
      <c r="C4452" s="147"/>
      <c r="D4452" s="147"/>
      <c r="E4452" s="147"/>
      <c r="F4452" s="147"/>
      <c r="G4452" s="147"/>
      <c r="H4452" s="147"/>
      <c r="I4452" s="147"/>
      <c r="J4452" s="147"/>
      <c r="BE4452" s="151">
        <v>3748</v>
      </c>
      <c r="BF4452" s="164">
        <f t="shared" si="1222"/>
        <v>23.980799999998403</v>
      </c>
      <c r="BG4452" s="177">
        <f t="shared" si="1223"/>
        <v>1.1482383922761599E-3</v>
      </c>
      <c r="BH4452" s="178">
        <f t="shared" si="1224"/>
        <v>2.9699114820235569E-6</v>
      </c>
      <c r="BI4452" s="179">
        <f t="shared" si="1225"/>
        <v>2.9699114820235569E-6</v>
      </c>
      <c r="BJ4452" s="179" t="str">
        <f t="shared" si="1221"/>
        <v/>
      </c>
    </row>
    <row r="4453" spans="2:62" ht="20.100000000000001" customHeight="1" x14ac:dyDescent="0.25">
      <c r="B4453" s="147"/>
      <c r="C4453" s="147"/>
      <c r="D4453" s="147"/>
      <c r="E4453" s="147"/>
      <c r="F4453" s="147"/>
      <c r="G4453" s="147"/>
      <c r="H4453" s="147"/>
      <c r="I4453" s="147"/>
      <c r="J4453" s="147"/>
      <c r="BE4453" s="151">
        <v>3749</v>
      </c>
      <c r="BF4453" s="164">
        <f t="shared" si="1222"/>
        <v>23.987199999998403</v>
      </c>
      <c r="BG4453" s="177">
        <f t="shared" si="1223"/>
        <v>1.1452684807941363E-3</v>
      </c>
      <c r="BH4453" s="178">
        <f t="shared" si="1224"/>
        <v>2.9623982823374657E-6</v>
      </c>
      <c r="BI4453" s="179">
        <f t="shared" si="1225"/>
        <v>2.9623982823374657E-6</v>
      </c>
      <c r="BJ4453" s="179" t="str">
        <f t="shared" si="1221"/>
        <v/>
      </c>
    </row>
    <row r="4454" spans="2:62" ht="20.100000000000001" customHeight="1" x14ac:dyDescent="0.25">
      <c r="B4454" s="147"/>
      <c r="C4454" s="147"/>
      <c r="D4454" s="147"/>
      <c r="E4454" s="147"/>
      <c r="F4454" s="147"/>
      <c r="G4454" s="147"/>
      <c r="H4454" s="147"/>
      <c r="I4454" s="147"/>
      <c r="J4454" s="147"/>
      <c r="BE4454" s="151">
        <v>3750</v>
      </c>
      <c r="BF4454" s="164">
        <f t="shared" si="1222"/>
        <v>23.993599999998402</v>
      </c>
      <c r="BG4454" s="177">
        <f t="shared" si="1223"/>
        <v>1.1423060825117989E-3</v>
      </c>
      <c r="BH4454" s="178">
        <f t="shared" si="1224"/>
        <v>2.9549035635962305E-6</v>
      </c>
      <c r="BI4454" s="179">
        <f t="shared" si="1225"/>
        <v>2.9549035635962305E-6</v>
      </c>
      <c r="BJ4454" s="179" t="str">
        <f t="shared" si="1221"/>
        <v/>
      </c>
    </row>
    <row r="4455" spans="2:62" ht="20.100000000000001" customHeight="1" x14ac:dyDescent="0.25">
      <c r="B4455" s="147"/>
      <c r="C4455" s="147"/>
      <c r="D4455" s="147"/>
      <c r="E4455" s="147"/>
      <c r="F4455" s="147"/>
      <c r="G4455" s="147"/>
      <c r="H4455" s="147"/>
      <c r="I4455" s="147"/>
      <c r="J4455" s="147"/>
      <c r="BE4455" s="151">
        <v>3751</v>
      </c>
      <c r="BF4455" s="164">
        <f t="shared" si="1222"/>
        <v>23.999999999998401</v>
      </c>
      <c r="BG4455" s="177">
        <f t="shared" si="1223"/>
        <v>1.1393511789482026E-3</v>
      </c>
      <c r="BH4455" s="178">
        <f t="shared" si="1224"/>
        <v>2.9474272819913615E-6</v>
      </c>
      <c r="BI4455" s="179">
        <f t="shared" si="1225"/>
        <v>2.9474272819913615E-6</v>
      </c>
      <c r="BJ4455" s="179" t="str">
        <f t="shared" si="1221"/>
        <v/>
      </c>
    </row>
    <row r="4456" spans="2:62" ht="20.100000000000001" customHeight="1" x14ac:dyDescent="0.25">
      <c r="B4456" s="147"/>
      <c r="C4456" s="147"/>
      <c r="D4456" s="147"/>
      <c r="E4456" s="147"/>
      <c r="F4456" s="147"/>
      <c r="G4456" s="147"/>
      <c r="H4456" s="147"/>
      <c r="I4456" s="147"/>
      <c r="J4456" s="147"/>
      <c r="BE4456" s="151">
        <v>3752</v>
      </c>
      <c r="BF4456" s="164">
        <f t="shared" si="1222"/>
        <v>24.006399999998401</v>
      </c>
      <c r="BG4456" s="177">
        <f t="shared" si="1223"/>
        <v>1.1364037516662113E-3</v>
      </c>
      <c r="BH4456" s="178">
        <f t="shared" si="1224"/>
        <v>2.9399693938073936E-6</v>
      </c>
      <c r="BI4456" s="179">
        <f t="shared" si="1225"/>
        <v>2.9399693938073936E-6</v>
      </c>
      <c r="BJ4456" s="179" t="str">
        <f t="shared" si="1221"/>
        <v/>
      </c>
    </row>
    <row r="4457" spans="2:62" ht="20.100000000000001" customHeight="1" x14ac:dyDescent="0.25">
      <c r="B4457" s="147"/>
      <c r="C4457" s="147"/>
      <c r="D4457" s="147"/>
      <c r="E4457" s="147"/>
      <c r="F4457" s="147"/>
      <c r="G4457" s="147"/>
      <c r="H4457" s="147"/>
      <c r="I4457" s="147"/>
      <c r="J4457" s="147"/>
      <c r="BE4457" s="151">
        <v>3753</v>
      </c>
      <c r="BF4457" s="164">
        <f t="shared" si="1222"/>
        <v>24.0127999999984</v>
      </c>
      <c r="BG4457" s="177">
        <f t="shared" si="1223"/>
        <v>1.1334637822724039E-3</v>
      </c>
      <c r="BH4457" s="178">
        <f t="shared" si="1224"/>
        <v>2.9325298554275236E-6</v>
      </c>
      <c r="BI4457" s="179">
        <f t="shared" si="1225"/>
        <v>2.9325298554275236E-6</v>
      </c>
      <c r="BJ4457" s="179" t="str">
        <f t="shared" si="1221"/>
        <v/>
      </c>
    </row>
    <row r="4458" spans="2:62" ht="20.100000000000001" customHeight="1" x14ac:dyDescent="0.25">
      <c r="B4458" s="147"/>
      <c r="C4458" s="147"/>
      <c r="D4458" s="147"/>
      <c r="E4458" s="147"/>
      <c r="F4458" s="147"/>
      <c r="G4458" s="147"/>
      <c r="H4458" s="147"/>
      <c r="I4458" s="147"/>
      <c r="J4458" s="147"/>
      <c r="BE4458" s="151">
        <v>3754</v>
      </c>
      <c r="BF4458" s="164">
        <f t="shared" si="1222"/>
        <v>24.019199999998399</v>
      </c>
      <c r="BG4458" s="177">
        <f t="shared" si="1223"/>
        <v>1.1305312524169764E-3</v>
      </c>
      <c r="BH4458" s="178">
        <f t="shared" si="1224"/>
        <v>2.9251086233377313E-6</v>
      </c>
      <c r="BI4458" s="179">
        <f t="shared" si="1225"/>
        <v>2.9251086233377313E-6</v>
      </c>
      <c r="BJ4458" s="179" t="str">
        <f t="shared" si="1221"/>
        <v/>
      </c>
    </row>
    <row r="4459" spans="2:62" ht="20.100000000000001" customHeight="1" x14ac:dyDescent="0.25">
      <c r="B4459" s="147"/>
      <c r="C4459" s="147"/>
      <c r="D4459" s="147"/>
      <c r="E4459" s="147"/>
      <c r="F4459" s="147"/>
      <c r="G4459" s="147"/>
      <c r="H4459" s="147"/>
      <c r="I4459" s="147"/>
      <c r="J4459" s="147"/>
      <c r="BE4459" s="151">
        <v>3755</v>
      </c>
      <c r="BF4459" s="164">
        <f t="shared" si="1222"/>
        <v>24.025599999998398</v>
      </c>
      <c r="BG4459" s="177">
        <f t="shared" si="1223"/>
        <v>1.1276061437936386E-3</v>
      </c>
      <c r="BH4459" s="178">
        <f t="shared" si="1224"/>
        <v>2.9177056541144185E-6</v>
      </c>
      <c r="BI4459" s="179">
        <f t="shared" si="1225"/>
        <v>2.9177056541144185E-6</v>
      </c>
      <c r="BJ4459" s="179" t="str">
        <f t="shared" si="1221"/>
        <v/>
      </c>
    </row>
    <row r="4460" spans="2:62" ht="20.100000000000001" customHeight="1" x14ac:dyDescent="0.25">
      <c r="B4460" s="147"/>
      <c r="C4460" s="147"/>
      <c r="D4460" s="147"/>
      <c r="E4460" s="147"/>
      <c r="F4460" s="147"/>
      <c r="G4460" s="147"/>
      <c r="H4460" s="147"/>
      <c r="I4460" s="147"/>
      <c r="J4460" s="147"/>
      <c r="BE4460" s="151">
        <v>3756</v>
      </c>
      <c r="BF4460" s="164">
        <f t="shared" si="1222"/>
        <v>24.031999999998398</v>
      </c>
      <c r="BG4460" s="177">
        <f t="shared" si="1223"/>
        <v>1.1246884381395242E-3</v>
      </c>
      <c r="BH4460" s="178">
        <f t="shared" si="1224"/>
        <v>2.9103209044387211E-6</v>
      </c>
      <c r="BI4460" s="179">
        <f t="shared" si="1225"/>
        <v>2.9103209044387211E-6</v>
      </c>
      <c r="BJ4460" s="179" t="str">
        <f t="shared" si="1221"/>
        <v/>
      </c>
    </row>
    <row r="4461" spans="2:62" ht="20.100000000000001" customHeight="1" x14ac:dyDescent="0.25">
      <c r="B4461" s="147"/>
      <c r="C4461" s="147"/>
      <c r="D4461" s="147"/>
      <c r="E4461" s="147"/>
      <c r="F4461" s="147"/>
      <c r="G4461" s="147"/>
      <c r="H4461" s="147"/>
      <c r="I4461" s="147"/>
      <c r="J4461" s="147"/>
      <c r="BE4461" s="151">
        <v>3757</v>
      </c>
      <c r="BF4461" s="164">
        <f t="shared" si="1222"/>
        <v>24.038399999998397</v>
      </c>
      <c r="BG4461" s="177">
        <f t="shared" si="1223"/>
        <v>1.1217781172350855E-3</v>
      </c>
      <c r="BH4461" s="178">
        <f t="shared" si="1224"/>
        <v>2.9029543310882689E-6</v>
      </c>
      <c r="BI4461" s="179">
        <f t="shared" si="1225"/>
        <v>2.9029543310882689E-6</v>
      </c>
      <c r="BJ4461" s="179" t="str">
        <f t="shared" si="1221"/>
        <v/>
      </c>
    </row>
    <row r="4462" spans="2:62" ht="20.100000000000001" customHeight="1" x14ac:dyDescent="0.25">
      <c r="B4462" s="147"/>
      <c r="C4462" s="147"/>
      <c r="D4462" s="147"/>
      <c r="E4462" s="147"/>
      <c r="F4462" s="147"/>
      <c r="G4462" s="147"/>
      <c r="H4462" s="147"/>
      <c r="I4462" s="147"/>
      <c r="J4462" s="147"/>
      <c r="BE4462" s="151">
        <v>3758</v>
      </c>
      <c r="BF4462" s="164">
        <f t="shared" si="1222"/>
        <v>24.044799999998396</v>
      </c>
      <c r="BG4462" s="177">
        <f t="shared" si="1223"/>
        <v>1.1188751629039972E-3</v>
      </c>
      <c r="BH4462" s="178">
        <f t="shared" si="1224"/>
        <v>2.895605890935668E-6</v>
      </c>
      <c r="BI4462" s="179">
        <f t="shared" si="1225"/>
        <v>2.895605890935668E-6</v>
      </c>
      <c r="BJ4462" s="179" t="str">
        <f t="shared" si="1221"/>
        <v/>
      </c>
    </row>
    <row r="4463" spans="2:62" ht="20.100000000000001" customHeight="1" x14ac:dyDescent="0.25">
      <c r="B4463" s="147"/>
      <c r="C4463" s="147"/>
      <c r="D4463" s="147"/>
      <c r="E4463" s="147"/>
      <c r="F4463" s="147"/>
      <c r="G4463" s="147"/>
      <c r="H4463" s="147"/>
      <c r="I4463" s="147"/>
      <c r="J4463" s="147"/>
      <c r="BE4463" s="151">
        <v>3759</v>
      </c>
      <c r="BF4463" s="164">
        <f t="shared" si="1222"/>
        <v>24.051199999998396</v>
      </c>
      <c r="BG4463" s="177">
        <f t="shared" si="1223"/>
        <v>1.1159795570130616E-3</v>
      </c>
      <c r="BH4463" s="178">
        <f t="shared" si="1224"/>
        <v>2.8882755409508857E-6</v>
      </c>
      <c r="BI4463" s="179">
        <f t="shared" si="1225"/>
        <v>2.8882755409508857E-6</v>
      </c>
      <c r="BJ4463" s="179" t="str">
        <f t="shared" si="1221"/>
        <v/>
      </c>
    </row>
    <row r="4464" spans="2:62" ht="20.100000000000001" customHeight="1" x14ac:dyDescent="0.25">
      <c r="B4464" s="147"/>
      <c r="C4464" s="147"/>
      <c r="D4464" s="147"/>
      <c r="E4464" s="147"/>
      <c r="F4464" s="147"/>
      <c r="G4464" s="147"/>
      <c r="H4464" s="147"/>
      <c r="I4464" s="147"/>
      <c r="J4464" s="147"/>
      <c r="BE4464" s="151">
        <v>3760</v>
      </c>
      <c r="BF4464" s="164">
        <f t="shared" si="1222"/>
        <v>24.057599999998395</v>
      </c>
      <c r="BG4464" s="177">
        <f t="shared" si="1223"/>
        <v>1.1130912814721107E-3</v>
      </c>
      <c r="BH4464" s="178">
        <f t="shared" si="1224"/>
        <v>2.8809632382025517E-6</v>
      </c>
      <c r="BI4464" s="179">
        <f t="shared" si="1225"/>
        <v>2.8809632382025517E-6</v>
      </c>
      <c r="BJ4464" s="179" t="str">
        <f t="shared" si="1221"/>
        <v/>
      </c>
    </row>
    <row r="4465" spans="2:62" ht="20.100000000000001" customHeight="1" x14ac:dyDescent="0.25">
      <c r="B4465" s="147"/>
      <c r="C4465" s="147"/>
      <c r="D4465" s="147"/>
      <c r="E4465" s="147"/>
      <c r="F4465" s="147"/>
      <c r="G4465" s="147"/>
      <c r="H4465" s="147"/>
      <c r="I4465" s="147"/>
      <c r="J4465" s="147"/>
      <c r="BE4465" s="151">
        <v>3761</v>
      </c>
      <c r="BF4465" s="164">
        <f t="shared" si="1222"/>
        <v>24.063999999998394</v>
      </c>
      <c r="BG4465" s="177">
        <f t="shared" si="1223"/>
        <v>1.1102103182339081E-3</v>
      </c>
      <c r="BH4465" s="178">
        <f t="shared" si="1224"/>
        <v>2.8736689398553561E-6</v>
      </c>
      <c r="BI4465" s="179">
        <f t="shared" si="1225"/>
        <v>2.8736689398553561E-6</v>
      </c>
      <c r="BJ4465" s="179" t="str">
        <f t="shared" si="1221"/>
        <v/>
      </c>
    </row>
    <row r="4466" spans="2:62" ht="20.100000000000001" customHeight="1" x14ac:dyDescent="0.25">
      <c r="B4466" s="147"/>
      <c r="C4466" s="147"/>
      <c r="D4466" s="147"/>
      <c r="E4466" s="147"/>
      <c r="F4466" s="147"/>
      <c r="G4466" s="147"/>
      <c r="H4466" s="147"/>
      <c r="I4466" s="147"/>
      <c r="J4466" s="147"/>
      <c r="BE4466" s="151">
        <v>3762</v>
      </c>
      <c r="BF4466" s="164">
        <f t="shared" si="1222"/>
        <v>24.070399999998394</v>
      </c>
      <c r="BG4466" s="177">
        <f t="shared" si="1223"/>
        <v>1.1073366492940528E-3</v>
      </c>
      <c r="BH4466" s="178">
        <f t="shared" si="1224"/>
        <v>2.866392603173085E-6</v>
      </c>
      <c r="BI4466" s="179">
        <f t="shared" si="1225"/>
        <v>2.866392603173085E-6</v>
      </c>
      <c r="BJ4466" s="179" t="str">
        <f t="shared" si="1221"/>
        <v/>
      </c>
    </row>
    <row r="4467" spans="2:62" ht="20.100000000000001" customHeight="1" x14ac:dyDescent="0.25">
      <c r="B4467" s="147"/>
      <c r="C4467" s="147"/>
      <c r="D4467" s="147"/>
      <c r="E4467" s="147"/>
      <c r="F4467" s="147"/>
      <c r="G4467" s="147"/>
      <c r="H4467" s="147"/>
      <c r="I4467" s="147"/>
      <c r="J4467" s="147"/>
      <c r="BE4467" s="151">
        <v>3763</v>
      </c>
      <c r="BF4467" s="164">
        <f t="shared" si="1222"/>
        <v>24.076799999998393</v>
      </c>
      <c r="BG4467" s="177">
        <f t="shared" si="1223"/>
        <v>1.1044702566908797E-3</v>
      </c>
      <c r="BH4467" s="178">
        <f t="shared" si="1224"/>
        <v>2.8591341855079954E-6</v>
      </c>
      <c r="BI4467" s="179">
        <f t="shared" si="1225"/>
        <v>2.8591341855079954E-6</v>
      </c>
      <c r="BJ4467" s="179" t="str">
        <f t="shared" si="1221"/>
        <v/>
      </c>
    </row>
    <row r="4468" spans="2:62" ht="20.100000000000001" customHeight="1" x14ac:dyDescent="0.25">
      <c r="B4468" s="147"/>
      <c r="C4468" s="147"/>
      <c r="D4468" s="147"/>
      <c r="E4468" s="147"/>
      <c r="F4468" s="147"/>
      <c r="G4468" s="147"/>
      <c r="H4468" s="147"/>
      <c r="I4468" s="147"/>
      <c r="J4468" s="147"/>
      <c r="BE4468" s="151">
        <v>3764</v>
      </c>
      <c r="BF4468" s="164">
        <f t="shared" si="1222"/>
        <v>24.083199999998392</v>
      </c>
      <c r="BG4468" s="177">
        <f t="shared" si="1223"/>
        <v>1.1016111225053717E-3</v>
      </c>
      <c r="BH4468" s="178">
        <f t="shared" si="1224"/>
        <v>2.8518936443227162E-6</v>
      </c>
      <c r="BI4468" s="179">
        <f t="shared" si="1225"/>
        <v>2.8518936443227162E-6</v>
      </c>
      <c r="BJ4468" s="179" t="str">
        <f t="shared" si="1221"/>
        <v/>
      </c>
    </row>
    <row r="4469" spans="2:62" ht="20.100000000000001" customHeight="1" x14ac:dyDescent="0.25">
      <c r="B4469" s="147"/>
      <c r="C4469" s="147"/>
      <c r="D4469" s="147"/>
      <c r="E4469" s="147"/>
      <c r="F4469" s="147"/>
      <c r="G4469" s="147"/>
      <c r="H4469" s="147"/>
      <c r="I4469" s="147"/>
      <c r="J4469" s="147"/>
      <c r="BE4469" s="151">
        <v>3765</v>
      </c>
      <c r="BF4469" s="164">
        <f t="shared" si="1222"/>
        <v>24.089599999998391</v>
      </c>
      <c r="BG4469" s="177">
        <f t="shared" si="1223"/>
        <v>1.098759228861049E-3</v>
      </c>
      <c r="BH4469" s="178">
        <f t="shared" si="1224"/>
        <v>2.8446709371611912E-6</v>
      </c>
      <c r="BI4469" s="179">
        <f t="shared" si="1225"/>
        <v>2.8446709371611912E-6</v>
      </c>
      <c r="BJ4469" s="179" t="str">
        <f t="shared" si="1221"/>
        <v/>
      </c>
    </row>
    <row r="4470" spans="2:62" ht="20.100000000000001" customHeight="1" x14ac:dyDescent="0.25">
      <c r="B4470" s="147"/>
      <c r="C4470" s="147"/>
      <c r="D4470" s="147"/>
      <c r="E4470" s="147"/>
      <c r="F4470" s="147"/>
      <c r="G4470" s="147"/>
      <c r="H4470" s="147"/>
      <c r="I4470" s="147"/>
      <c r="J4470" s="147"/>
      <c r="BE4470" s="151">
        <v>3766</v>
      </c>
      <c r="BF4470" s="164">
        <f t="shared" si="1222"/>
        <v>24.095999999998391</v>
      </c>
      <c r="BG4470" s="177">
        <f t="shared" si="1223"/>
        <v>1.0959145579238878E-3</v>
      </c>
      <c r="BH4470" s="178">
        <f t="shared" si="1224"/>
        <v>2.8374660216697132E-6</v>
      </c>
      <c r="BI4470" s="179">
        <f t="shared" si="1225"/>
        <v>2.8374660216697132E-6</v>
      </c>
      <c r="BJ4470" s="179" t="str">
        <f t="shared" si="1221"/>
        <v/>
      </c>
    </row>
    <row r="4471" spans="2:62" ht="20.100000000000001" customHeight="1" x14ac:dyDescent="0.25">
      <c r="B4471" s="147"/>
      <c r="C4471" s="147"/>
      <c r="D4471" s="147"/>
      <c r="E4471" s="147"/>
      <c r="F4471" s="147"/>
      <c r="G4471" s="147"/>
      <c r="H4471" s="147"/>
      <c r="I4471" s="147"/>
      <c r="J4471" s="147"/>
      <c r="BE4471" s="151">
        <v>3767</v>
      </c>
      <c r="BF4471" s="164">
        <f t="shared" si="1222"/>
        <v>24.10239999999839</v>
      </c>
      <c r="BG4471" s="177">
        <f t="shared" si="1223"/>
        <v>1.0930770919022181E-3</v>
      </c>
      <c r="BH4471" s="178">
        <f t="shared" si="1224"/>
        <v>2.8302788555947551E-6</v>
      </c>
      <c r="BI4471" s="179">
        <f t="shared" si="1225"/>
        <v>2.8302788555947551E-6</v>
      </c>
      <c r="BJ4471" s="179" t="str">
        <f t="shared" si="1221"/>
        <v/>
      </c>
    </row>
    <row r="4472" spans="2:62" ht="20.100000000000001" customHeight="1" x14ac:dyDescent="0.25">
      <c r="B4472" s="147"/>
      <c r="C4472" s="147"/>
      <c r="D4472" s="147"/>
      <c r="E4472" s="147"/>
      <c r="F4472" s="147"/>
      <c r="G4472" s="147"/>
      <c r="H4472" s="147"/>
      <c r="I4472" s="147"/>
      <c r="J4472" s="147"/>
      <c r="BE4472" s="151">
        <v>3768</v>
      </c>
      <c r="BF4472" s="164">
        <f t="shared" si="1222"/>
        <v>24.108799999998389</v>
      </c>
      <c r="BG4472" s="177">
        <f t="shared" si="1223"/>
        <v>1.0902468130466233E-3</v>
      </c>
      <c r="BH4472" s="178">
        <f t="shared" si="1224"/>
        <v>2.8231093967660565E-6</v>
      </c>
      <c r="BI4472" s="179">
        <f t="shared" si="1225"/>
        <v>2.8231093967660565E-6</v>
      </c>
      <c r="BJ4472" s="179" t="str">
        <f t="shared" si="1221"/>
        <v/>
      </c>
    </row>
    <row r="4473" spans="2:62" ht="20.100000000000001" customHeight="1" x14ac:dyDescent="0.25">
      <c r="B4473" s="147"/>
      <c r="C4473" s="147"/>
      <c r="D4473" s="147"/>
      <c r="E4473" s="147"/>
      <c r="F4473" s="147"/>
      <c r="G4473" s="147"/>
      <c r="H4473" s="147"/>
      <c r="I4473" s="147"/>
      <c r="J4473" s="147"/>
      <c r="BE4473" s="151">
        <v>3769</v>
      </c>
      <c r="BF4473" s="164">
        <f t="shared" si="1222"/>
        <v>24.115199999998389</v>
      </c>
      <c r="BG4473" s="177">
        <f t="shared" si="1223"/>
        <v>1.0874237036498573E-3</v>
      </c>
      <c r="BH4473" s="178">
        <f t="shared" si="1224"/>
        <v>2.8159576031217774E-6</v>
      </c>
      <c r="BI4473" s="179">
        <f t="shared" si="1225"/>
        <v>2.8159576031217774E-6</v>
      </c>
      <c r="BJ4473" s="179" t="str">
        <f t="shared" si="1221"/>
        <v/>
      </c>
    </row>
    <row r="4474" spans="2:62" ht="20.100000000000001" customHeight="1" x14ac:dyDescent="0.25">
      <c r="B4474" s="147"/>
      <c r="C4474" s="147"/>
      <c r="D4474" s="147"/>
      <c r="E4474" s="147"/>
      <c r="F4474" s="147"/>
      <c r="G4474" s="147"/>
      <c r="H4474" s="147"/>
      <c r="I4474" s="147"/>
      <c r="J4474" s="147"/>
      <c r="BE4474" s="151">
        <v>3770</v>
      </c>
      <c r="BF4474" s="164">
        <f t="shared" si="1222"/>
        <v>24.121599999998388</v>
      </c>
      <c r="BG4474" s="177">
        <f t="shared" si="1223"/>
        <v>1.0846077460467355E-3</v>
      </c>
      <c r="BH4474" s="178">
        <f t="shared" si="1224"/>
        <v>2.8088234326859463E-6</v>
      </c>
      <c r="BI4474" s="179">
        <f t="shared" si="1225"/>
        <v>2.8088234326859463E-6</v>
      </c>
      <c r="BJ4474" s="179" t="str">
        <f t="shared" si="1221"/>
        <v/>
      </c>
    </row>
    <row r="4475" spans="2:62" ht="20.100000000000001" customHeight="1" x14ac:dyDescent="0.25">
      <c r="B4475" s="147"/>
      <c r="C4475" s="147"/>
      <c r="D4475" s="147"/>
      <c r="E4475" s="147"/>
      <c r="F4475" s="147"/>
      <c r="G4475" s="147"/>
      <c r="H4475" s="147"/>
      <c r="I4475" s="147"/>
      <c r="J4475" s="147"/>
      <c r="BE4475" s="151">
        <v>3771</v>
      </c>
      <c r="BF4475" s="164">
        <f t="shared" si="1222"/>
        <v>24.127999999998387</v>
      </c>
      <c r="BG4475" s="177">
        <f t="shared" si="1223"/>
        <v>1.0817989226140495E-3</v>
      </c>
      <c r="BH4475" s="178">
        <f t="shared" si="1224"/>
        <v>2.8017068435855913E-6</v>
      </c>
      <c r="BI4475" s="179">
        <f t="shared" si="1225"/>
        <v>2.8017068435855913E-6</v>
      </c>
      <c r="BJ4475" s="179" t="str">
        <f t="shared" si="1221"/>
        <v/>
      </c>
    </row>
    <row r="4476" spans="2:62" ht="20.100000000000001" customHeight="1" x14ac:dyDescent="0.25">
      <c r="B4476" s="147"/>
      <c r="C4476" s="147"/>
      <c r="D4476" s="147"/>
      <c r="E4476" s="147"/>
      <c r="F4476" s="147"/>
      <c r="G4476" s="147"/>
      <c r="H4476" s="147"/>
      <c r="I4476" s="147"/>
      <c r="J4476" s="147"/>
      <c r="BE4476" s="151">
        <v>3772</v>
      </c>
      <c r="BF4476" s="164">
        <f t="shared" si="1222"/>
        <v>24.134399999998386</v>
      </c>
      <c r="BG4476" s="177">
        <f t="shared" si="1223"/>
        <v>1.0789972157704639E-3</v>
      </c>
      <c r="BH4476" s="178">
        <f t="shared" si="1224"/>
        <v>2.7946077940299227E-6</v>
      </c>
      <c r="BI4476" s="179">
        <f t="shared" si="1225"/>
        <v>2.7946077940299227E-6</v>
      </c>
      <c r="BJ4476" s="179" t="str">
        <f t="shared" si="1221"/>
        <v/>
      </c>
    </row>
    <row r="4477" spans="2:62" ht="20.100000000000001" customHeight="1" x14ac:dyDescent="0.25">
      <c r="B4477" s="147"/>
      <c r="C4477" s="147"/>
      <c r="D4477" s="147"/>
      <c r="E4477" s="147"/>
      <c r="F4477" s="147"/>
      <c r="G4477" s="147"/>
      <c r="H4477" s="147"/>
      <c r="I4477" s="147"/>
      <c r="J4477" s="147"/>
      <c r="BE4477" s="151">
        <v>3773</v>
      </c>
      <c r="BF4477" s="164">
        <f t="shared" si="1222"/>
        <v>24.140799999998386</v>
      </c>
      <c r="BG4477" s="177">
        <f t="shared" si="1223"/>
        <v>1.076202607976434E-3</v>
      </c>
      <c r="BH4477" s="178">
        <f t="shared" si="1224"/>
        <v>2.7875262423385228E-6</v>
      </c>
      <c r="BI4477" s="179">
        <f t="shared" si="1225"/>
        <v>2.7875262423385228E-6</v>
      </c>
      <c r="BJ4477" s="179" t="str">
        <f t="shared" si="1221"/>
        <v/>
      </c>
    </row>
    <row r="4478" spans="2:62" ht="20.100000000000001" customHeight="1" x14ac:dyDescent="0.25">
      <c r="B4478" s="147"/>
      <c r="C4478" s="147"/>
      <c r="D4478" s="147"/>
      <c r="E4478" s="147"/>
      <c r="F4478" s="147"/>
      <c r="G4478" s="147"/>
      <c r="H4478" s="147"/>
      <c r="I4478" s="147"/>
      <c r="J4478" s="147"/>
      <c r="BE4478" s="151">
        <v>3774</v>
      </c>
      <c r="BF4478" s="164">
        <f t="shared" si="1222"/>
        <v>24.147199999998385</v>
      </c>
      <c r="BG4478" s="177">
        <f t="shared" si="1223"/>
        <v>1.0734150817340955E-3</v>
      </c>
      <c r="BH4478" s="178">
        <f t="shared" si="1224"/>
        <v>2.7804621469088193E-6</v>
      </c>
      <c r="BI4478" s="179">
        <f t="shared" si="1225"/>
        <v>2.7804621469088193E-6</v>
      </c>
      <c r="BJ4478" s="179" t="str">
        <f t="shared" si="1221"/>
        <v/>
      </c>
    </row>
    <row r="4479" spans="2:62" ht="20.100000000000001" customHeight="1" x14ac:dyDescent="0.25">
      <c r="B4479" s="147"/>
      <c r="C4479" s="147"/>
      <c r="D4479" s="147"/>
      <c r="E4479" s="147"/>
      <c r="F4479" s="147"/>
      <c r="G4479" s="147"/>
      <c r="H4479" s="147"/>
      <c r="I4479" s="147"/>
      <c r="J4479" s="147"/>
      <c r="BE4479" s="151">
        <v>3775</v>
      </c>
      <c r="BF4479" s="164">
        <f t="shared" si="1222"/>
        <v>24.153599999998384</v>
      </c>
      <c r="BG4479" s="177">
        <f t="shared" si="1223"/>
        <v>1.0706346195871867E-3</v>
      </c>
      <c r="BH4479" s="178">
        <f t="shared" si="1224"/>
        <v>2.7734154662460101E-6</v>
      </c>
      <c r="BI4479" s="179">
        <f t="shared" si="1225"/>
        <v>2.7734154662460101E-6</v>
      </c>
      <c r="BJ4479" s="179" t="str">
        <f t="shared" si="1221"/>
        <v/>
      </c>
    </row>
    <row r="4480" spans="2:62" ht="20.100000000000001" customHeight="1" x14ac:dyDescent="0.25">
      <c r="B4480" s="147"/>
      <c r="C4480" s="147"/>
      <c r="D4480" s="147"/>
      <c r="E4480" s="147"/>
      <c r="F4480" s="147"/>
      <c r="G4480" s="147"/>
      <c r="H4480" s="147"/>
      <c r="I4480" s="147"/>
      <c r="J4480" s="147"/>
      <c r="BE4480" s="151">
        <v>3776</v>
      </c>
      <c r="BF4480" s="164">
        <f t="shared" si="1222"/>
        <v>24.159999999998384</v>
      </c>
      <c r="BG4480" s="177">
        <f t="shared" si="1223"/>
        <v>1.0678612041209407E-3</v>
      </c>
      <c r="BH4480" s="178">
        <f t="shared" si="1224"/>
        <v>2.766386158941812E-6</v>
      </c>
      <c r="BI4480" s="179">
        <f t="shared" si="1225"/>
        <v>2.766386158941812E-6</v>
      </c>
      <c r="BJ4480" s="179" t="str">
        <f t="shared" si="1221"/>
        <v/>
      </c>
    </row>
    <row r="4481" spans="2:62" ht="20.100000000000001" customHeight="1" x14ac:dyDescent="0.25">
      <c r="B4481" s="147"/>
      <c r="C4481" s="147"/>
      <c r="D4481" s="147"/>
      <c r="E4481" s="147"/>
      <c r="F4481" s="147"/>
      <c r="G4481" s="147"/>
      <c r="H4481" s="147"/>
      <c r="I4481" s="147"/>
      <c r="J4481" s="147"/>
      <c r="BE4481" s="151">
        <v>3777</v>
      </c>
      <c r="BF4481" s="164">
        <f t="shared" si="1222"/>
        <v>24.166399999998383</v>
      </c>
      <c r="BG4481" s="177">
        <f t="shared" si="1223"/>
        <v>1.0650948179619989E-3</v>
      </c>
      <c r="BH4481" s="178">
        <f t="shared" si="1224"/>
        <v>2.7593741836827012E-6</v>
      </c>
      <c r="BI4481" s="179">
        <f t="shared" si="1225"/>
        <v>2.7593741836827012E-6</v>
      </c>
      <c r="BJ4481" s="179" t="str">
        <f t="shared" ref="BJ4481:BJ4544" si="1226">IF($BG4481&lt;(1-$BC$717),$BH4481,"")</f>
        <v/>
      </c>
    </row>
    <row r="4482" spans="2:62" ht="20.100000000000001" customHeight="1" x14ac:dyDescent="0.25">
      <c r="B4482" s="147"/>
      <c r="C4482" s="147"/>
      <c r="D4482" s="147"/>
      <c r="E4482" s="147"/>
      <c r="F4482" s="147"/>
      <c r="G4482" s="147"/>
      <c r="H4482" s="147"/>
      <c r="I4482" s="147"/>
      <c r="J4482" s="147"/>
      <c r="BE4482" s="151">
        <v>3778</v>
      </c>
      <c r="BF4482" s="164">
        <f t="shared" ref="BF4482:BF4545" si="1227">BF4481+$BI$702</f>
        <v>24.172799999998382</v>
      </c>
      <c r="BG4482" s="177">
        <f t="shared" ref="BG4482:BG4545" si="1228">_xlfn.CHISQ.DIST.RT(BF4482,7)</f>
        <v>1.0623354437783162E-3</v>
      </c>
      <c r="BH4482" s="178">
        <f t="shared" ref="BH4482:BH4545" si="1229">BG4482-BG4483</f>
        <v>2.7523794992496964E-6</v>
      </c>
      <c r="BI4482" s="179">
        <f t="shared" ref="BI4482:BI4545" si="1230">IF(BG4482&lt;(1-$BC$709),BH4482,"")</f>
        <v>2.7523794992496964E-6</v>
      </c>
      <c r="BJ4482" s="179" t="str">
        <f t="shared" si="1226"/>
        <v/>
      </c>
    </row>
    <row r="4483" spans="2:62" ht="20.100000000000001" customHeight="1" x14ac:dyDescent="0.25">
      <c r="B4483" s="147"/>
      <c r="C4483" s="147"/>
      <c r="D4483" s="147"/>
      <c r="E4483" s="147"/>
      <c r="F4483" s="147"/>
      <c r="G4483" s="147"/>
      <c r="H4483" s="147"/>
      <c r="I4483" s="147"/>
      <c r="J4483" s="147"/>
      <c r="BE4483" s="151">
        <v>3779</v>
      </c>
      <c r="BF4483" s="164">
        <f t="shared" si="1227"/>
        <v>24.179199999998382</v>
      </c>
      <c r="BG4483" s="177">
        <f t="shared" si="1228"/>
        <v>1.0595830642790665E-3</v>
      </c>
      <c r="BH4483" s="178">
        <f t="shared" si="1229"/>
        <v>2.7454020645144555E-6</v>
      </c>
      <c r="BI4483" s="179">
        <f t="shared" si="1230"/>
        <v>2.7454020645144555E-6</v>
      </c>
      <c r="BJ4483" s="179" t="str">
        <f t="shared" si="1226"/>
        <v/>
      </c>
    </row>
    <row r="4484" spans="2:62" ht="20.100000000000001" customHeight="1" x14ac:dyDescent="0.25">
      <c r="B4484" s="147"/>
      <c r="C4484" s="147"/>
      <c r="D4484" s="147"/>
      <c r="E4484" s="147"/>
      <c r="F4484" s="147"/>
      <c r="G4484" s="147"/>
      <c r="H4484" s="147"/>
      <c r="I4484" s="147"/>
      <c r="J4484" s="147"/>
      <c r="BE4484" s="151">
        <v>3780</v>
      </c>
      <c r="BF4484" s="164">
        <f t="shared" si="1227"/>
        <v>24.185599999998381</v>
      </c>
      <c r="BG4484" s="177">
        <f t="shared" si="1228"/>
        <v>1.056837662214552E-3</v>
      </c>
      <c r="BH4484" s="178">
        <f t="shared" si="1229"/>
        <v>2.7384418384479494E-6</v>
      </c>
      <c r="BI4484" s="179">
        <f t="shared" si="1230"/>
        <v>2.7384418384479494E-6</v>
      </c>
      <c r="BJ4484" s="179" t="str">
        <f t="shared" si="1226"/>
        <v/>
      </c>
    </row>
    <row r="4485" spans="2:62" ht="20.100000000000001" customHeight="1" x14ac:dyDescent="0.25">
      <c r="B4485" s="147"/>
      <c r="C4485" s="147"/>
      <c r="D4485" s="147"/>
      <c r="E4485" s="147"/>
      <c r="F4485" s="147"/>
      <c r="G4485" s="147"/>
      <c r="H4485" s="147"/>
      <c r="I4485" s="147"/>
      <c r="J4485" s="147"/>
      <c r="BE4485" s="151">
        <v>3781</v>
      </c>
      <c r="BF4485" s="164">
        <f t="shared" si="1227"/>
        <v>24.19199999999838</v>
      </c>
      <c r="BG4485" s="177">
        <f t="shared" si="1228"/>
        <v>1.054099220376104E-3</v>
      </c>
      <c r="BH4485" s="178">
        <f t="shared" si="1229"/>
        <v>2.731498780108102E-6</v>
      </c>
      <c r="BI4485" s="179">
        <f t="shared" si="1230"/>
        <v>2.731498780108102E-6</v>
      </c>
      <c r="BJ4485" s="179" t="str">
        <f t="shared" si="1226"/>
        <v/>
      </c>
    </row>
    <row r="4486" spans="2:62" ht="20.100000000000001" customHeight="1" x14ac:dyDescent="0.25">
      <c r="B4486" s="147"/>
      <c r="C4486" s="147"/>
      <c r="D4486" s="147"/>
      <c r="E4486" s="147"/>
      <c r="F4486" s="147"/>
      <c r="G4486" s="147"/>
      <c r="H4486" s="147"/>
      <c r="I4486" s="147"/>
      <c r="J4486" s="147"/>
      <c r="BE4486" s="151">
        <v>3782</v>
      </c>
      <c r="BF4486" s="164">
        <f t="shared" si="1227"/>
        <v>24.198399999998379</v>
      </c>
      <c r="BG4486" s="177">
        <f t="shared" si="1228"/>
        <v>1.0513677215959959E-3</v>
      </c>
      <c r="BH4486" s="178">
        <f t="shared" si="1229"/>
        <v>2.7245728486439101E-6</v>
      </c>
      <c r="BI4486" s="179">
        <f t="shared" si="1230"/>
        <v>2.7245728486439101E-6</v>
      </c>
      <c r="BJ4486" s="179" t="str">
        <f t="shared" si="1226"/>
        <v/>
      </c>
    </row>
    <row r="4487" spans="2:62" ht="20.100000000000001" customHeight="1" x14ac:dyDescent="0.25">
      <c r="B4487" s="147"/>
      <c r="C4487" s="147"/>
      <c r="D4487" s="147"/>
      <c r="E4487" s="147"/>
      <c r="F4487" s="147"/>
      <c r="G4487" s="147"/>
      <c r="H4487" s="147"/>
      <c r="I4487" s="147"/>
      <c r="J4487" s="147"/>
      <c r="BE4487" s="151">
        <v>3783</v>
      </c>
      <c r="BF4487" s="164">
        <f t="shared" si="1227"/>
        <v>24.204799999998379</v>
      </c>
      <c r="BG4487" s="177">
        <f t="shared" si="1228"/>
        <v>1.048643148747352E-3</v>
      </c>
      <c r="BH4487" s="178">
        <f t="shared" si="1229"/>
        <v>2.717664003301732E-6</v>
      </c>
      <c r="BI4487" s="179">
        <f t="shared" si="1230"/>
        <v>2.717664003301732E-6</v>
      </c>
      <c r="BJ4487" s="179" t="str">
        <f t="shared" si="1226"/>
        <v/>
      </c>
    </row>
    <row r="4488" spans="2:62" ht="20.100000000000001" customHeight="1" x14ac:dyDescent="0.25">
      <c r="B4488" s="147"/>
      <c r="C4488" s="147"/>
      <c r="D4488" s="147"/>
      <c r="E4488" s="147"/>
      <c r="F4488" s="147"/>
      <c r="G4488" s="147"/>
      <c r="H4488" s="147"/>
      <c r="I4488" s="147"/>
      <c r="J4488" s="147"/>
      <c r="BE4488" s="151">
        <v>3784</v>
      </c>
      <c r="BF4488" s="164">
        <f t="shared" si="1227"/>
        <v>24.211199999998378</v>
      </c>
      <c r="BG4488" s="177">
        <f t="shared" si="1228"/>
        <v>1.0459254847440503E-3</v>
      </c>
      <c r="BH4488" s="178">
        <f t="shared" si="1229"/>
        <v>2.7107722034244199E-6</v>
      </c>
      <c r="BI4488" s="179">
        <f t="shared" si="1230"/>
        <v>2.7107722034244199E-6</v>
      </c>
      <c r="BJ4488" s="179" t="str">
        <f t="shared" si="1226"/>
        <v/>
      </c>
    </row>
    <row r="4489" spans="2:62" ht="20.100000000000001" customHeight="1" x14ac:dyDescent="0.25">
      <c r="B4489" s="147"/>
      <c r="C4489" s="147"/>
      <c r="D4489" s="147"/>
      <c r="E4489" s="147"/>
      <c r="F4489" s="147"/>
      <c r="G4489" s="147"/>
      <c r="H4489" s="147"/>
      <c r="I4489" s="147"/>
      <c r="J4489" s="147"/>
      <c r="BE4489" s="151">
        <v>3785</v>
      </c>
      <c r="BF4489" s="164">
        <f t="shared" si="1227"/>
        <v>24.217599999998377</v>
      </c>
      <c r="BG4489" s="177">
        <f t="shared" si="1228"/>
        <v>1.0432147125406259E-3</v>
      </c>
      <c r="BH4489" s="178">
        <f t="shared" si="1229"/>
        <v>2.7038974084320211E-6</v>
      </c>
      <c r="BI4489" s="179">
        <f t="shared" si="1230"/>
        <v>2.7038974084320211E-6</v>
      </c>
      <c r="BJ4489" s="179" t="str">
        <f t="shared" si="1226"/>
        <v/>
      </c>
    </row>
    <row r="4490" spans="2:62" ht="20.100000000000001" customHeight="1" x14ac:dyDescent="0.25">
      <c r="B4490" s="147"/>
      <c r="C4490" s="147"/>
      <c r="D4490" s="147"/>
      <c r="E4490" s="147"/>
      <c r="F4490" s="147"/>
      <c r="G4490" s="147"/>
      <c r="H4490" s="147"/>
      <c r="I4490" s="147"/>
      <c r="J4490" s="147"/>
      <c r="BE4490" s="151">
        <v>3786</v>
      </c>
      <c r="BF4490" s="164">
        <f t="shared" si="1227"/>
        <v>24.223999999998377</v>
      </c>
      <c r="BG4490" s="177">
        <f t="shared" si="1228"/>
        <v>1.0405108151321939E-3</v>
      </c>
      <c r="BH4490" s="178">
        <f t="shared" si="1229"/>
        <v>2.6970395778499676E-6</v>
      </c>
      <c r="BI4490" s="179">
        <f t="shared" si="1230"/>
        <v>2.6970395778499676E-6</v>
      </c>
      <c r="BJ4490" s="179" t="str">
        <f t="shared" si="1226"/>
        <v/>
      </c>
    </row>
    <row r="4491" spans="2:62" ht="20.100000000000001" customHeight="1" x14ac:dyDescent="0.25">
      <c r="B4491" s="147"/>
      <c r="C4491" s="147"/>
      <c r="D4491" s="147"/>
      <c r="E4491" s="147"/>
      <c r="F4491" s="147"/>
      <c r="G4491" s="147"/>
      <c r="H4491" s="147"/>
      <c r="I4491" s="147"/>
      <c r="J4491" s="147"/>
      <c r="BE4491" s="151">
        <v>3787</v>
      </c>
      <c r="BF4491" s="164">
        <f t="shared" si="1227"/>
        <v>24.230399999998376</v>
      </c>
      <c r="BG4491" s="177">
        <f t="shared" si="1228"/>
        <v>1.0378137755543439E-3</v>
      </c>
      <c r="BH4491" s="178">
        <f t="shared" si="1229"/>
        <v>2.6901986712910778E-6</v>
      </c>
      <c r="BI4491" s="179">
        <f t="shared" si="1230"/>
        <v>2.6901986712910778E-6</v>
      </c>
      <c r="BJ4491" s="179" t="str">
        <f t="shared" si="1226"/>
        <v/>
      </c>
    </row>
    <row r="4492" spans="2:62" ht="20.100000000000001" customHeight="1" x14ac:dyDescent="0.25">
      <c r="B4492" s="147"/>
      <c r="C4492" s="147"/>
      <c r="D4492" s="147"/>
      <c r="E4492" s="147"/>
      <c r="F4492" s="147"/>
      <c r="G4492" s="147"/>
      <c r="H4492" s="147"/>
      <c r="I4492" s="147"/>
      <c r="J4492" s="147"/>
      <c r="BE4492" s="151">
        <v>3788</v>
      </c>
      <c r="BF4492" s="164">
        <f t="shared" si="1227"/>
        <v>24.236799999998375</v>
      </c>
      <c r="BG4492" s="177">
        <f t="shared" si="1228"/>
        <v>1.0351235768830528E-3</v>
      </c>
      <c r="BH4492" s="178">
        <f t="shared" si="1229"/>
        <v>2.6833746484598939E-6</v>
      </c>
      <c r="BI4492" s="179">
        <f t="shared" si="1230"/>
        <v>2.6833746484598939E-6</v>
      </c>
      <c r="BJ4492" s="179" t="str">
        <f t="shared" si="1226"/>
        <v/>
      </c>
    </row>
    <row r="4493" spans="2:62" ht="20.100000000000001" customHeight="1" x14ac:dyDescent="0.25">
      <c r="B4493" s="147"/>
      <c r="C4493" s="147"/>
      <c r="D4493" s="147"/>
      <c r="E4493" s="147"/>
      <c r="F4493" s="147"/>
      <c r="G4493" s="147"/>
      <c r="H4493" s="147"/>
      <c r="I4493" s="147"/>
      <c r="J4493" s="147"/>
      <c r="BE4493" s="151">
        <v>3789</v>
      </c>
      <c r="BF4493" s="164">
        <f t="shared" si="1227"/>
        <v>24.243199999998374</v>
      </c>
      <c r="BG4493" s="177">
        <f t="shared" si="1228"/>
        <v>1.0324402022345929E-3</v>
      </c>
      <c r="BH4493" s="178">
        <f t="shared" si="1229"/>
        <v>2.6765674691513804E-6</v>
      </c>
      <c r="BI4493" s="179">
        <f t="shared" si="1230"/>
        <v>2.6765674691513804E-6</v>
      </c>
      <c r="BJ4493" s="179" t="str">
        <f t="shared" si="1226"/>
        <v/>
      </c>
    </row>
    <row r="4494" spans="2:62" ht="20.100000000000001" customHeight="1" x14ac:dyDescent="0.25">
      <c r="B4494" s="147"/>
      <c r="C4494" s="147"/>
      <c r="D4494" s="147"/>
      <c r="E4494" s="147"/>
      <c r="F4494" s="147"/>
      <c r="G4494" s="147"/>
      <c r="H4494" s="147"/>
      <c r="I4494" s="147"/>
      <c r="J4494" s="147"/>
      <c r="BE4494" s="151">
        <v>3790</v>
      </c>
      <c r="BF4494" s="164">
        <f t="shared" si="1227"/>
        <v>24.249599999998374</v>
      </c>
      <c r="BG4494" s="177">
        <f t="shared" si="1228"/>
        <v>1.0297636347654415E-3</v>
      </c>
      <c r="BH4494" s="178">
        <f t="shared" si="1229"/>
        <v>2.6697770932494064E-6</v>
      </c>
      <c r="BI4494" s="179">
        <f t="shared" si="1230"/>
        <v>2.6697770932494064E-6</v>
      </c>
      <c r="BJ4494" s="179" t="str">
        <f t="shared" si="1226"/>
        <v/>
      </c>
    </row>
    <row r="4495" spans="2:62" ht="20.100000000000001" customHeight="1" x14ac:dyDescent="0.25">
      <c r="B4495" s="147"/>
      <c r="C4495" s="147"/>
      <c r="D4495" s="147"/>
      <c r="E4495" s="147"/>
      <c r="F4495" s="147"/>
      <c r="G4495" s="147"/>
      <c r="H4495" s="147"/>
      <c r="I4495" s="147"/>
      <c r="J4495" s="147"/>
      <c r="BE4495" s="151">
        <v>3791</v>
      </c>
      <c r="BF4495" s="164">
        <f t="shared" si="1227"/>
        <v>24.255999999998373</v>
      </c>
      <c r="BG4495" s="177">
        <f t="shared" si="1228"/>
        <v>1.0270938576721921E-3</v>
      </c>
      <c r="BH4495" s="178">
        <f t="shared" si="1229"/>
        <v>2.6630034807356359E-6</v>
      </c>
      <c r="BI4495" s="179">
        <f t="shared" si="1230"/>
        <v>2.6630034807356359E-6</v>
      </c>
      <c r="BJ4495" s="179" t="str">
        <f t="shared" si="1226"/>
        <v/>
      </c>
    </row>
    <row r="4496" spans="2:62" ht="20.100000000000001" customHeight="1" x14ac:dyDescent="0.25">
      <c r="B4496" s="147"/>
      <c r="C4496" s="147"/>
      <c r="D4496" s="147"/>
      <c r="E4496" s="147"/>
      <c r="F4496" s="147"/>
      <c r="G4496" s="147"/>
      <c r="H4496" s="147"/>
      <c r="I4496" s="147"/>
      <c r="J4496" s="147"/>
      <c r="BE4496" s="151">
        <v>3792</v>
      </c>
      <c r="BF4496" s="164">
        <f t="shared" si="1227"/>
        <v>24.262399999998372</v>
      </c>
      <c r="BG4496" s="177">
        <f t="shared" si="1228"/>
        <v>1.0244308541914565E-3</v>
      </c>
      <c r="BH4496" s="178">
        <f t="shared" si="1229"/>
        <v>2.6562465916784694E-6</v>
      </c>
      <c r="BI4496" s="179">
        <f t="shared" si="1230"/>
        <v>2.6562465916784694E-6</v>
      </c>
      <c r="BJ4496" s="179" t="str">
        <f t="shared" si="1226"/>
        <v/>
      </c>
    </row>
    <row r="4497" spans="2:62" ht="20.100000000000001" customHeight="1" x14ac:dyDescent="0.25">
      <c r="B4497" s="147"/>
      <c r="C4497" s="147"/>
      <c r="D4497" s="147"/>
      <c r="E4497" s="147"/>
      <c r="F4497" s="147"/>
      <c r="G4497" s="147"/>
      <c r="H4497" s="147"/>
      <c r="I4497" s="147"/>
      <c r="J4497" s="147"/>
      <c r="BE4497" s="151">
        <v>3793</v>
      </c>
      <c r="BF4497" s="164">
        <f t="shared" si="1227"/>
        <v>24.268799999998372</v>
      </c>
      <c r="BG4497" s="177">
        <f t="shared" si="1228"/>
        <v>1.021774607599778E-3</v>
      </c>
      <c r="BH4497" s="178">
        <f t="shared" si="1229"/>
        <v>2.6495063862328264E-6</v>
      </c>
      <c r="BI4497" s="179">
        <f t="shared" si="1230"/>
        <v>2.6495063862328264E-6</v>
      </c>
      <c r="BJ4497" s="179" t="str">
        <f t="shared" si="1226"/>
        <v/>
      </c>
    </row>
    <row r="4498" spans="2:62" ht="20.100000000000001" customHeight="1" x14ac:dyDescent="0.25">
      <c r="B4498" s="147"/>
      <c r="C4498" s="147"/>
      <c r="D4498" s="147"/>
      <c r="E4498" s="147"/>
      <c r="F4498" s="147"/>
      <c r="G4498" s="147"/>
      <c r="H4498" s="147"/>
      <c r="I4498" s="147"/>
      <c r="J4498" s="147"/>
      <c r="BE4498" s="151">
        <v>3794</v>
      </c>
      <c r="BF4498" s="164">
        <f t="shared" si="1227"/>
        <v>24.275199999998371</v>
      </c>
      <c r="BG4498" s="177">
        <f t="shared" si="1228"/>
        <v>1.0191251012135452E-3</v>
      </c>
      <c r="BH4498" s="178">
        <f t="shared" si="1229"/>
        <v>2.6427828246483858E-6</v>
      </c>
      <c r="BI4498" s="179">
        <f t="shared" si="1230"/>
        <v>2.6427828246483858E-6</v>
      </c>
      <c r="BJ4498" s="179" t="str">
        <f t="shared" si="1226"/>
        <v/>
      </c>
    </row>
    <row r="4499" spans="2:62" ht="20.100000000000001" customHeight="1" x14ac:dyDescent="0.25">
      <c r="B4499" s="147"/>
      <c r="C4499" s="147"/>
      <c r="D4499" s="147"/>
      <c r="E4499" s="147"/>
      <c r="F4499" s="147"/>
      <c r="G4499" s="147"/>
      <c r="H4499" s="147"/>
      <c r="I4499" s="147"/>
      <c r="J4499" s="147"/>
      <c r="BE4499" s="151">
        <v>3795</v>
      </c>
      <c r="BF4499" s="164">
        <f t="shared" si="1227"/>
        <v>24.28159999999837</v>
      </c>
      <c r="BG4499" s="177">
        <f t="shared" si="1228"/>
        <v>1.0164823183888968E-3</v>
      </c>
      <c r="BH4499" s="178">
        <f t="shared" si="1229"/>
        <v>2.6360758672691522E-6</v>
      </c>
      <c r="BI4499" s="179">
        <f t="shared" si="1230"/>
        <v>2.6360758672691522E-6</v>
      </c>
      <c r="BJ4499" s="179" t="str">
        <f t="shared" si="1226"/>
        <v/>
      </c>
    </row>
    <row r="4500" spans="2:62" ht="20.100000000000001" customHeight="1" x14ac:dyDescent="0.25">
      <c r="B4500" s="147"/>
      <c r="C4500" s="147"/>
      <c r="D4500" s="147"/>
      <c r="E4500" s="147"/>
      <c r="F4500" s="147"/>
      <c r="G4500" s="147"/>
      <c r="H4500" s="147"/>
      <c r="I4500" s="147"/>
      <c r="J4500" s="147"/>
      <c r="BE4500" s="151">
        <v>3796</v>
      </c>
      <c r="BF4500" s="164">
        <f t="shared" si="1227"/>
        <v>24.28799999999837</v>
      </c>
      <c r="BG4500" s="177">
        <f t="shared" si="1228"/>
        <v>1.0138462425216277E-3</v>
      </c>
      <c r="BH4500" s="178">
        <f t="shared" si="1229"/>
        <v>2.6293854745191442E-6</v>
      </c>
      <c r="BI4500" s="179">
        <f t="shared" si="1230"/>
        <v>2.6293854745191442E-6</v>
      </c>
      <c r="BJ4500" s="179" t="str">
        <f t="shared" si="1226"/>
        <v/>
      </c>
    </row>
    <row r="4501" spans="2:62" ht="20.100000000000001" customHeight="1" x14ac:dyDescent="0.25">
      <c r="B4501" s="147"/>
      <c r="C4501" s="147"/>
      <c r="D4501" s="147"/>
      <c r="E4501" s="147"/>
      <c r="F4501" s="147"/>
      <c r="G4501" s="147"/>
      <c r="H4501" s="147"/>
      <c r="I4501" s="147"/>
      <c r="J4501" s="147"/>
      <c r="BE4501" s="151">
        <v>3797</v>
      </c>
      <c r="BF4501" s="164">
        <f t="shared" si="1227"/>
        <v>24.294399999998369</v>
      </c>
      <c r="BG4501" s="177">
        <f t="shared" si="1228"/>
        <v>1.0112168570471085E-3</v>
      </c>
      <c r="BH4501" s="178">
        <f t="shared" si="1229"/>
        <v>2.6227116069223438E-6</v>
      </c>
      <c r="BI4501" s="179">
        <f t="shared" si="1230"/>
        <v>2.6227116069223438E-6</v>
      </c>
      <c r="BJ4501" s="179" t="str">
        <f t="shared" si="1226"/>
        <v/>
      </c>
    </row>
    <row r="4502" spans="2:62" ht="20.100000000000001" customHeight="1" x14ac:dyDescent="0.25">
      <c r="B4502" s="147"/>
      <c r="C4502" s="147"/>
      <c r="D4502" s="147"/>
      <c r="E4502" s="147"/>
      <c r="F4502" s="147"/>
      <c r="G4502" s="147"/>
      <c r="H4502" s="147"/>
      <c r="I4502" s="147"/>
      <c r="J4502" s="147"/>
      <c r="BE4502" s="151">
        <v>3798</v>
      </c>
      <c r="BF4502" s="164">
        <f t="shared" si="1227"/>
        <v>24.300799999998368</v>
      </c>
      <c r="BG4502" s="177">
        <f t="shared" si="1228"/>
        <v>1.0085941454401862E-3</v>
      </c>
      <c r="BH4502" s="178">
        <f t="shared" si="1229"/>
        <v>2.6160542250810125E-6</v>
      </c>
      <c r="BI4502" s="179">
        <f t="shared" si="1230"/>
        <v>2.6160542250810125E-6</v>
      </c>
      <c r="BJ4502" s="179" t="str">
        <f t="shared" si="1226"/>
        <v/>
      </c>
    </row>
    <row r="4503" spans="2:62" ht="20.100000000000001" customHeight="1" x14ac:dyDescent="0.25">
      <c r="B4503" s="147"/>
      <c r="C4503" s="147"/>
      <c r="D4503" s="147"/>
      <c r="E4503" s="147"/>
      <c r="F4503" s="147"/>
      <c r="G4503" s="147"/>
      <c r="H4503" s="147"/>
      <c r="I4503" s="147"/>
      <c r="J4503" s="147"/>
      <c r="BE4503" s="151">
        <v>3799</v>
      </c>
      <c r="BF4503" s="164">
        <f t="shared" si="1227"/>
        <v>24.307199999998367</v>
      </c>
      <c r="BG4503" s="177">
        <f t="shared" si="1228"/>
        <v>1.0059780912151052E-3</v>
      </c>
      <c r="BH4503" s="178">
        <f t="shared" si="1229"/>
        <v>2.6094132896997604E-6</v>
      </c>
      <c r="BI4503" s="179">
        <f t="shared" si="1230"/>
        <v>2.6094132896997604E-6</v>
      </c>
      <c r="BJ4503" s="179" t="str">
        <f t="shared" si="1226"/>
        <v/>
      </c>
    </row>
    <row r="4504" spans="2:62" ht="20.100000000000001" customHeight="1" x14ac:dyDescent="0.25">
      <c r="B4504" s="147"/>
      <c r="C4504" s="147"/>
      <c r="D4504" s="147"/>
      <c r="E4504" s="147"/>
      <c r="F4504" s="147"/>
      <c r="G4504" s="147"/>
      <c r="H4504" s="147"/>
      <c r="I4504" s="147"/>
      <c r="J4504" s="147"/>
      <c r="BE4504" s="151">
        <v>3800</v>
      </c>
      <c r="BF4504" s="164">
        <f t="shared" si="1227"/>
        <v>24.313599999998367</v>
      </c>
      <c r="BG4504" s="177">
        <f t="shared" si="1228"/>
        <v>1.0033686779254054E-3</v>
      </c>
      <c r="BH4504" s="178">
        <f t="shared" si="1229"/>
        <v>2.6027887615621276E-6</v>
      </c>
      <c r="BI4504" s="179">
        <f t="shared" si="1230"/>
        <v>2.6027887615621276E-6</v>
      </c>
      <c r="BJ4504" s="179" t="str">
        <f t="shared" si="1226"/>
        <v/>
      </c>
    </row>
    <row r="4505" spans="2:62" ht="20.100000000000001" customHeight="1" x14ac:dyDescent="0.25">
      <c r="B4505" s="147"/>
      <c r="C4505" s="147"/>
      <c r="D4505" s="147"/>
      <c r="E4505" s="147"/>
      <c r="F4505" s="147"/>
      <c r="G4505" s="147"/>
      <c r="H4505" s="147"/>
      <c r="I4505" s="147"/>
      <c r="J4505" s="147"/>
      <c r="BE4505" s="151">
        <v>3801</v>
      </c>
      <c r="BF4505" s="164">
        <f t="shared" si="1227"/>
        <v>24.319999999998366</v>
      </c>
      <c r="BG4505" s="177">
        <f t="shared" si="1228"/>
        <v>1.0007658891638433E-3</v>
      </c>
      <c r="BH4505" s="178">
        <f t="shared" si="1229"/>
        <v>2.5961806015446787E-6</v>
      </c>
      <c r="BI4505" s="179">
        <f t="shared" si="1230"/>
        <v>2.5961806015446787E-6</v>
      </c>
      <c r="BJ4505" s="179" t="str">
        <f t="shared" si="1226"/>
        <v/>
      </c>
    </row>
    <row r="4506" spans="2:62" ht="20.100000000000001" customHeight="1" x14ac:dyDescent="0.25">
      <c r="B4506" s="147"/>
      <c r="C4506" s="147"/>
      <c r="D4506" s="147"/>
      <c r="E4506" s="147"/>
      <c r="F4506" s="147"/>
      <c r="G4506" s="147"/>
      <c r="H4506" s="147"/>
      <c r="I4506" s="147"/>
      <c r="J4506" s="147"/>
      <c r="BE4506" s="151">
        <v>3802</v>
      </c>
      <c r="BF4506" s="164">
        <f t="shared" si="1227"/>
        <v>24.326399999998365</v>
      </c>
      <c r="BG4506" s="177">
        <f t="shared" si="1228"/>
        <v>9.981697085622986E-4</v>
      </c>
      <c r="BH4506" s="178">
        <f t="shared" si="1229"/>
        <v>2.5895887706144007E-6</v>
      </c>
      <c r="BI4506" s="179">
        <f t="shared" si="1230"/>
        <v>2.5895887706144007E-6</v>
      </c>
      <c r="BJ4506" s="179" t="str">
        <f t="shared" si="1226"/>
        <v/>
      </c>
    </row>
    <row r="4507" spans="2:62" ht="20.100000000000001" customHeight="1" x14ac:dyDescent="0.25">
      <c r="B4507" s="147"/>
      <c r="C4507" s="147"/>
      <c r="D4507" s="147"/>
      <c r="E4507" s="147"/>
      <c r="F4507" s="147"/>
      <c r="G4507" s="147"/>
      <c r="H4507" s="147"/>
      <c r="I4507" s="147"/>
      <c r="J4507" s="147"/>
      <c r="BE4507" s="151">
        <v>3803</v>
      </c>
      <c r="BF4507" s="164">
        <f t="shared" si="1227"/>
        <v>24.332799999998365</v>
      </c>
      <c r="BG4507" s="177">
        <f t="shared" si="1228"/>
        <v>9.955801197916842E-4</v>
      </c>
      <c r="BH4507" s="178">
        <f t="shared" si="1229"/>
        <v>2.5830132298256675E-6</v>
      </c>
      <c r="BI4507" s="179">
        <f t="shared" si="1230"/>
        <v>2.5830132298256675E-6</v>
      </c>
      <c r="BJ4507" s="179" t="str">
        <f t="shared" si="1226"/>
        <v/>
      </c>
    </row>
    <row r="4508" spans="2:62" ht="20.100000000000001" customHeight="1" x14ac:dyDescent="0.25">
      <c r="B4508" s="147"/>
      <c r="C4508" s="147"/>
      <c r="D4508" s="147"/>
      <c r="E4508" s="147"/>
      <c r="F4508" s="147"/>
      <c r="G4508" s="147"/>
      <c r="H4508" s="147"/>
      <c r="I4508" s="147"/>
      <c r="J4508" s="147"/>
      <c r="BE4508" s="151">
        <v>3804</v>
      </c>
      <c r="BF4508" s="164">
        <f t="shared" si="1227"/>
        <v>24.339199999998364</v>
      </c>
      <c r="BG4508" s="177">
        <f t="shared" si="1228"/>
        <v>9.9299710656185853E-4</v>
      </c>
      <c r="BH4508" s="178">
        <f t="shared" si="1229"/>
        <v>2.5764539403133006E-6</v>
      </c>
      <c r="BI4508" s="179">
        <f t="shared" si="1230"/>
        <v>2.5764539403133006E-6</v>
      </c>
      <c r="BJ4508" s="179" t="str">
        <f t="shared" si="1226"/>
        <v/>
      </c>
    </row>
    <row r="4509" spans="2:62" ht="20.100000000000001" customHeight="1" x14ac:dyDescent="0.25">
      <c r="B4509" s="147"/>
      <c r="C4509" s="147"/>
      <c r="D4509" s="147"/>
      <c r="E4509" s="147"/>
      <c r="F4509" s="147"/>
      <c r="G4509" s="147"/>
      <c r="H4509" s="147"/>
      <c r="I4509" s="147"/>
      <c r="J4509" s="147"/>
      <c r="BE4509" s="151">
        <v>3805</v>
      </c>
      <c r="BF4509" s="164">
        <f t="shared" si="1227"/>
        <v>24.345599999998363</v>
      </c>
      <c r="BG4509" s="177">
        <f t="shared" si="1228"/>
        <v>9.9042065262154523E-4</v>
      </c>
      <c r="BH4509" s="178">
        <f t="shared" si="1229"/>
        <v>2.5699108633192407E-6</v>
      </c>
      <c r="BI4509" s="179">
        <f t="shared" si="1230"/>
        <v>2.5699108633192407E-6</v>
      </c>
      <c r="BJ4509" s="179" t="str">
        <f t="shared" si="1226"/>
        <v/>
      </c>
    </row>
    <row r="4510" spans="2:62" ht="20.100000000000001" customHeight="1" x14ac:dyDescent="0.25">
      <c r="B4510" s="147"/>
      <c r="C4510" s="147"/>
      <c r="D4510" s="147"/>
      <c r="E4510" s="147"/>
      <c r="F4510" s="147"/>
      <c r="G4510" s="147"/>
      <c r="H4510" s="147"/>
      <c r="I4510" s="147"/>
      <c r="J4510" s="147"/>
      <c r="BE4510" s="151">
        <v>3806</v>
      </c>
      <c r="BF4510" s="164">
        <f t="shared" si="1227"/>
        <v>24.351999999998363</v>
      </c>
      <c r="BG4510" s="177">
        <f t="shared" si="1228"/>
        <v>9.8785074175822599E-4</v>
      </c>
      <c r="BH4510" s="178">
        <f t="shared" si="1229"/>
        <v>2.5633839601543838E-6</v>
      </c>
      <c r="BI4510" s="179">
        <f t="shared" si="1230"/>
        <v>2.5633839601543838E-6</v>
      </c>
      <c r="BJ4510" s="179" t="str">
        <f t="shared" si="1226"/>
        <v/>
      </c>
    </row>
    <row r="4511" spans="2:62" ht="20.100000000000001" customHeight="1" x14ac:dyDescent="0.25">
      <c r="B4511" s="147"/>
      <c r="C4511" s="147"/>
      <c r="D4511" s="147"/>
      <c r="E4511" s="147"/>
      <c r="F4511" s="147"/>
      <c r="G4511" s="147"/>
      <c r="H4511" s="147"/>
      <c r="I4511" s="147"/>
      <c r="J4511" s="147"/>
      <c r="BE4511" s="151">
        <v>3807</v>
      </c>
      <c r="BF4511" s="164">
        <f t="shared" si="1227"/>
        <v>24.358399999998362</v>
      </c>
      <c r="BG4511" s="177">
        <f t="shared" si="1228"/>
        <v>9.8528735779807161E-4</v>
      </c>
      <c r="BH4511" s="178">
        <f t="shared" si="1229"/>
        <v>2.5568731922280714E-6</v>
      </c>
      <c r="BI4511" s="179">
        <f t="shared" si="1230"/>
        <v>2.5568731922280714E-6</v>
      </c>
      <c r="BJ4511" s="179" t="str">
        <f t="shared" si="1226"/>
        <v/>
      </c>
    </row>
    <row r="4512" spans="2:62" ht="20.100000000000001" customHeight="1" x14ac:dyDescent="0.25">
      <c r="B4512" s="147"/>
      <c r="C4512" s="147"/>
      <c r="D4512" s="147"/>
      <c r="E4512" s="147"/>
      <c r="F4512" s="147"/>
      <c r="G4512" s="147"/>
      <c r="H4512" s="147"/>
      <c r="I4512" s="147"/>
      <c r="J4512" s="147"/>
      <c r="BE4512" s="151">
        <v>3808</v>
      </c>
      <c r="BF4512" s="164">
        <f t="shared" si="1227"/>
        <v>24.364799999998361</v>
      </c>
      <c r="BG4512" s="177">
        <f t="shared" si="1228"/>
        <v>9.8273048460584354E-4</v>
      </c>
      <c r="BH4512" s="178">
        <f t="shared" si="1229"/>
        <v>2.5503785210339962E-6</v>
      </c>
      <c r="BI4512" s="179">
        <f t="shared" si="1230"/>
        <v>2.5503785210339962E-6</v>
      </c>
      <c r="BJ4512" s="179" t="str">
        <f t="shared" si="1226"/>
        <v/>
      </c>
    </row>
    <row r="4513" spans="2:62" ht="20.100000000000001" customHeight="1" x14ac:dyDescent="0.25">
      <c r="B4513" s="147"/>
      <c r="C4513" s="147"/>
      <c r="D4513" s="147"/>
      <c r="E4513" s="147"/>
      <c r="F4513" s="147"/>
      <c r="G4513" s="147"/>
      <c r="H4513" s="147"/>
      <c r="I4513" s="147"/>
      <c r="J4513" s="147"/>
      <c r="BE4513" s="151">
        <v>3809</v>
      </c>
      <c r="BF4513" s="164">
        <f t="shared" si="1227"/>
        <v>24.37119999999836</v>
      </c>
      <c r="BG4513" s="177">
        <f t="shared" si="1228"/>
        <v>9.8018010608480954E-4</v>
      </c>
      <c r="BH4513" s="178">
        <f t="shared" si="1229"/>
        <v>2.5438999081523698E-6</v>
      </c>
      <c r="BI4513" s="179">
        <f t="shared" si="1230"/>
        <v>2.5438999081523698E-6</v>
      </c>
      <c r="BJ4513" s="179" t="str">
        <f t="shared" si="1226"/>
        <v/>
      </c>
    </row>
    <row r="4514" spans="2:62" ht="20.100000000000001" customHeight="1" x14ac:dyDescent="0.25">
      <c r="B4514" s="147"/>
      <c r="C4514" s="147"/>
      <c r="D4514" s="147"/>
      <c r="E4514" s="147"/>
      <c r="F4514" s="147"/>
      <c r="G4514" s="147"/>
      <c r="H4514" s="147"/>
      <c r="I4514" s="147"/>
      <c r="J4514" s="147"/>
      <c r="BE4514" s="151">
        <v>3810</v>
      </c>
      <c r="BF4514" s="164">
        <f t="shared" si="1227"/>
        <v>24.37759999999836</v>
      </c>
      <c r="BG4514" s="177">
        <f t="shared" si="1228"/>
        <v>9.7763620617665717E-4</v>
      </c>
      <c r="BH4514" s="178">
        <f t="shared" si="1229"/>
        <v>2.5374373152558865E-6</v>
      </c>
      <c r="BI4514" s="179">
        <f t="shared" si="1230"/>
        <v>2.5374373152558865E-6</v>
      </c>
      <c r="BJ4514" s="179" t="str">
        <f t="shared" si="1226"/>
        <v/>
      </c>
    </row>
    <row r="4515" spans="2:62" ht="20.100000000000001" customHeight="1" x14ac:dyDescent="0.25">
      <c r="B4515" s="147"/>
      <c r="C4515" s="147"/>
      <c r="D4515" s="147"/>
      <c r="E4515" s="147"/>
      <c r="F4515" s="147"/>
      <c r="G4515" s="147"/>
      <c r="H4515" s="147"/>
      <c r="I4515" s="147"/>
      <c r="J4515" s="147"/>
      <c r="BE4515" s="151">
        <v>3811</v>
      </c>
      <c r="BF4515" s="164">
        <f t="shared" si="1227"/>
        <v>24.383999999998359</v>
      </c>
      <c r="BG4515" s="177">
        <f t="shared" si="1228"/>
        <v>9.7509876886140128E-4</v>
      </c>
      <c r="BH4515" s="178">
        <f t="shared" si="1229"/>
        <v>2.5309907040959537E-6</v>
      </c>
      <c r="BI4515" s="179">
        <f t="shared" si="1230"/>
        <v>2.5309907040959537E-6</v>
      </c>
      <c r="BJ4515" s="179" t="str">
        <f t="shared" si="1226"/>
        <v/>
      </c>
    </row>
    <row r="4516" spans="2:62" ht="20.100000000000001" customHeight="1" x14ac:dyDescent="0.25">
      <c r="B4516" s="147"/>
      <c r="C4516" s="147"/>
      <c r="D4516" s="147"/>
      <c r="E4516" s="147"/>
      <c r="F4516" s="147"/>
      <c r="G4516" s="147"/>
      <c r="H4516" s="147"/>
      <c r="I4516" s="147"/>
      <c r="J4516" s="147"/>
      <c r="BE4516" s="151">
        <v>3812</v>
      </c>
      <c r="BF4516" s="164">
        <f t="shared" si="1227"/>
        <v>24.390399999998358</v>
      </c>
      <c r="BG4516" s="177">
        <f t="shared" si="1228"/>
        <v>9.7256777815730533E-4</v>
      </c>
      <c r="BH4516" s="178">
        <f t="shared" si="1229"/>
        <v>2.5245600365230748E-6</v>
      </c>
      <c r="BI4516" s="179">
        <f t="shared" si="1230"/>
        <v>2.5245600365230748E-6</v>
      </c>
      <c r="BJ4516" s="179" t="str">
        <f t="shared" si="1226"/>
        <v/>
      </c>
    </row>
    <row r="4517" spans="2:62" ht="20.100000000000001" customHeight="1" x14ac:dyDescent="0.25">
      <c r="B4517" s="147"/>
      <c r="C4517" s="147"/>
      <c r="D4517" s="147"/>
      <c r="E4517" s="147"/>
      <c r="F4517" s="147"/>
      <c r="G4517" s="147"/>
      <c r="H4517" s="147"/>
      <c r="I4517" s="147"/>
      <c r="J4517" s="147"/>
      <c r="BE4517" s="151">
        <v>3813</v>
      </c>
      <c r="BF4517" s="164">
        <f t="shared" si="1227"/>
        <v>24.396799999998358</v>
      </c>
      <c r="BG4517" s="177">
        <f t="shared" si="1228"/>
        <v>9.7004321812078226E-4</v>
      </c>
      <c r="BH4517" s="178">
        <f t="shared" si="1229"/>
        <v>2.518145274459419E-6</v>
      </c>
      <c r="BI4517" s="179">
        <f t="shared" si="1230"/>
        <v>2.518145274459419E-6</v>
      </c>
      <c r="BJ4517" s="179" t="str">
        <f t="shared" si="1226"/>
        <v/>
      </c>
    </row>
    <row r="4518" spans="2:62" ht="20.100000000000001" customHeight="1" x14ac:dyDescent="0.25">
      <c r="B4518" s="147"/>
      <c r="C4518" s="147"/>
      <c r="D4518" s="147"/>
      <c r="E4518" s="147"/>
      <c r="F4518" s="147"/>
      <c r="G4518" s="147"/>
      <c r="H4518" s="147"/>
      <c r="I4518" s="147"/>
      <c r="J4518" s="147"/>
      <c r="BE4518" s="151">
        <v>3814</v>
      </c>
      <c r="BF4518" s="164">
        <f t="shared" si="1227"/>
        <v>24.403199999998357</v>
      </c>
      <c r="BG4518" s="177">
        <f t="shared" si="1228"/>
        <v>9.6752507284632284E-4</v>
      </c>
      <c r="BH4518" s="178">
        <f t="shared" si="1229"/>
        <v>2.5117463799279862E-6</v>
      </c>
      <c r="BI4518" s="179">
        <f t="shared" si="1230"/>
        <v>2.5117463799279862E-6</v>
      </c>
      <c r="BJ4518" s="179" t="str">
        <f t="shared" si="1226"/>
        <v/>
      </c>
    </row>
    <row r="4519" spans="2:62" ht="20.100000000000001" customHeight="1" x14ac:dyDescent="0.25">
      <c r="B4519" s="147"/>
      <c r="C4519" s="147"/>
      <c r="D4519" s="147"/>
      <c r="E4519" s="147"/>
      <c r="F4519" s="147"/>
      <c r="G4519" s="147"/>
      <c r="H4519" s="147"/>
      <c r="I4519" s="147"/>
      <c r="J4519" s="147"/>
      <c r="BE4519" s="151">
        <v>3815</v>
      </c>
      <c r="BF4519" s="164">
        <f t="shared" si="1227"/>
        <v>24.409599999998356</v>
      </c>
      <c r="BG4519" s="177">
        <f t="shared" si="1228"/>
        <v>9.6501332646639485E-4</v>
      </c>
      <c r="BH4519" s="178">
        <f t="shared" si="1229"/>
        <v>2.5053633150281043E-6</v>
      </c>
      <c r="BI4519" s="179">
        <f t="shared" si="1230"/>
        <v>2.5053633150281043E-6</v>
      </c>
      <c r="BJ4519" s="179" t="str">
        <f t="shared" si="1226"/>
        <v/>
      </c>
    </row>
    <row r="4520" spans="2:62" ht="20.100000000000001" customHeight="1" x14ac:dyDescent="0.25">
      <c r="B4520" s="147"/>
      <c r="C4520" s="147"/>
      <c r="D4520" s="147"/>
      <c r="E4520" s="147"/>
      <c r="F4520" s="147"/>
      <c r="G4520" s="147"/>
      <c r="H4520" s="147"/>
      <c r="I4520" s="147"/>
      <c r="J4520" s="147"/>
      <c r="BE4520" s="151">
        <v>3816</v>
      </c>
      <c r="BF4520" s="164">
        <f t="shared" si="1227"/>
        <v>24.415999999998355</v>
      </c>
      <c r="BG4520" s="177">
        <f t="shared" si="1228"/>
        <v>9.6250796315136675E-4</v>
      </c>
      <c r="BH4520" s="178">
        <f t="shared" si="1229"/>
        <v>2.4989960419499573E-6</v>
      </c>
      <c r="BI4520" s="179">
        <f t="shared" si="1230"/>
        <v>2.4989960419499573E-6</v>
      </c>
      <c r="BJ4520" s="179" t="str">
        <f t="shared" si="1226"/>
        <v/>
      </c>
    </row>
    <row r="4521" spans="2:62" ht="20.100000000000001" customHeight="1" x14ac:dyDescent="0.25">
      <c r="B4521" s="147"/>
      <c r="C4521" s="147"/>
      <c r="D4521" s="147"/>
      <c r="E4521" s="147"/>
      <c r="F4521" s="147"/>
      <c r="G4521" s="147"/>
      <c r="H4521" s="147"/>
      <c r="I4521" s="147"/>
      <c r="J4521" s="147"/>
      <c r="BE4521" s="151">
        <v>3817</v>
      </c>
      <c r="BF4521" s="164">
        <f t="shared" si="1227"/>
        <v>24.422399999998355</v>
      </c>
      <c r="BG4521" s="177">
        <f t="shared" si="1228"/>
        <v>9.6000896710941679E-4</v>
      </c>
      <c r="BH4521" s="178">
        <f t="shared" si="1229"/>
        <v>2.4926445229690557E-6</v>
      </c>
      <c r="BI4521" s="179">
        <f t="shared" si="1230"/>
        <v>2.4926445229690557E-6</v>
      </c>
      <c r="BJ4521" s="179" t="str">
        <f t="shared" si="1226"/>
        <v/>
      </c>
    </row>
    <row r="4522" spans="2:62" ht="20.100000000000001" customHeight="1" x14ac:dyDescent="0.25">
      <c r="B4522" s="147"/>
      <c r="C4522" s="147"/>
      <c r="D4522" s="147"/>
      <c r="E4522" s="147"/>
      <c r="F4522" s="147"/>
      <c r="G4522" s="147"/>
      <c r="H4522" s="147"/>
      <c r="I4522" s="147"/>
      <c r="J4522" s="147"/>
      <c r="BE4522" s="151">
        <v>3818</v>
      </c>
      <c r="BF4522" s="164">
        <f t="shared" si="1227"/>
        <v>24.428799999998354</v>
      </c>
      <c r="BG4522" s="177">
        <f t="shared" si="1228"/>
        <v>9.5751632258644773E-4</v>
      </c>
      <c r="BH4522" s="178">
        <f t="shared" si="1229"/>
        <v>2.4863087204501401E-6</v>
      </c>
      <c r="BI4522" s="179">
        <f t="shared" si="1230"/>
        <v>2.4863087204501401E-6</v>
      </c>
      <c r="BJ4522" s="179" t="str">
        <f t="shared" si="1226"/>
        <v/>
      </c>
    </row>
    <row r="4523" spans="2:62" ht="20.100000000000001" customHeight="1" x14ac:dyDescent="0.25">
      <c r="B4523" s="147"/>
      <c r="C4523" s="147"/>
      <c r="D4523" s="147"/>
      <c r="E4523" s="147"/>
      <c r="F4523" s="147"/>
      <c r="G4523" s="147"/>
      <c r="H4523" s="147"/>
      <c r="I4523" s="147"/>
      <c r="J4523" s="147"/>
      <c r="BE4523" s="151">
        <v>3819</v>
      </c>
      <c r="BF4523" s="164">
        <f t="shared" si="1227"/>
        <v>24.435199999998353</v>
      </c>
      <c r="BG4523" s="177">
        <f t="shared" si="1228"/>
        <v>9.5503001386599759E-4</v>
      </c>
      <c r="BH4523" s="178">
        <f t="shared" si="1229"/>
        <v>2.4799885968324357E-6</v>
      </c>
      <c r="BI4523" s="179">
        <f t="shared" si="1230"/>
        <v>2.4799885968324357E-6</v>
      </c>
      <c r="BJ4523" s="179" t="str">
        <f t="shared" si="1226"/>
        <v/>
      </c>
    </row>
    <row r="4524" spans="2:62" ht="20.100000000000001" customHeight="1" x14ac:dyDescent="0.25">
      <c r="B4524" s="147"/>
      <c r="C4524" s="147"/>
      <c r="D4524" s="147"/>
      <c r="E4524" s="147"/>
      <c r="F4524" s="147"/>
      <c r="G4524" s="147"/>
      <c r="H4524" s="147"/>
      <c r="I4524" s="147"/>
      <c r="J4524" s="147"/>
      <c r="BE4524" s="151">
        <v>3820</v>
      </c>
      <c r="BF4524" s="164">
        <f t="shared" si="1227"/>
        <v>24.441599999998353</v>
      </c>
      <c r="BG4524" s="177">
        <f t="shared" si="1228"/>
        <v>9.5255002526916516E-4</v>
      </c>
      <c r="BH4524" s="178">
        <f t="shared" si="1229"/>
        <v>2.4736841146564322E-6</v>
      </c>
      <c r="BI4524" s="179">
        <f t="shared" si="1230"/>
        <v>2.4736841146564322E-6</v>
      </c>
      <c r="BJ4524" s="179" t="str">
        <f t="shared" si="1226"/>
        <v/>
      </c>
    </row>
    <row r="4525" spans="2:62" ht="20.100000000000001" customHeight="1" x14ac:dyDescent="0.25">
      <c r="B4525" s="147"/>
      <c r="C4525" s="147"/>
      <c r="D4525" s="147"/>
      <c r="E4525" s="147"/>
      <c r="F4525" s="147"/>
      <c r="G4525" s="147"/>
      <c r="H4525" s="147"/>
      <c r="I4525" s="147"/>
      <c r="J4525" s="147"/>
      <c r="BE4525" s="151">
        <v>3821</v>
      </c>
      <c r="BF4525" s="164">
        <f t="shared" si="1227"/>
        <v>24.447999999998352</v>
      </c>
      <c r="BG4525" s="177">
        <f t="shared" si="1228"/>
        <v>9.5007634115450872E-4</v>
      </c>
      <c r="BH4525" s="178">
        <f t="shared" si="1229"/>
        <v>2.467395236537104E-6</v>
      </c>
      <c r="BI4525" s="179">
        <f t="shared" si="1230"/>
        <v>2.467395236537104E-6</v>
      </c>
      <c r="BJ4525" s="179" t="str">
        <f t="shared" si="1226"/>
        <v/>
      </c>
    </row>
    <row r="4526" spans="2:62" ht="20.100000000000001" customHeight="1" x14ac:dyDescent="0.25">
      <c r="B4526" s="147"/>
      <c r="C4526" s="147"/>
      <c r="D4526" s="147"/>
      <c r="E4526" s="147"/>
      <c r="F4526" s="147"/>
      <c r="G4526" s="147"/>
      <c r="H4526" s="147"/>
      <c r="I4526" s="147"/>
      <c r="J4526" s="147"/>
      <c r="BE4526" s="151">
        <v>3822</v>
      </c>
      <c r="BF4526" s="164">
        <f t="shared" si="1227"/>
        <v>24.454399999998351</v>
      </c>
      <c r="BG4526" s="177">
        <f t="shared" si="1228"/>
        <v>9.4760894591797162E-4</v>
      </c>
      <c r="BH4526" s="178">
        <f t="shared" si="1229"/>
        <v>2.4611219251757278E-6</v>
      </c>
      <c r="BI4526" s="179">
        <f t="shared" si="1230"/>
        <v>2.4611219251757278E-6</v>
      </c>
      <c r="BJ4526" s="179" t="str">
        <f t="shared" si="1226"/>
        <v/>
      </c>
    </row>
    <row r="4527" spans="2:62" ht="20.100000000000001" customHeight="1" x14ac:dyDescent="0.25">
      <c r="B4527" s="147"/>
      <c r="C4527" s="147"/>
      <c r="D4527" s="147"/>
      <c r="E4527" s="147"/>
      <c r="F4527" s="147"/>
      <c r="G4527" s="147"/>
      <c r="H4527" s="147"/>
      <c r="I4527" s="147"/>
      <c r="J4527" s="147"/>
      <c r="BE4527" s="151">
        <v>3823</v>
      </c>
      <c r="BF4527" s="164">
        <f t="shared" si="1227"/>
        <v>24.460799999998351</v>
      </c>
      <c r="BG4527" s="177">
        <f t="shared" si="1228"/>
        <v>9.4514782399279589E-4</v>
      </c>
      <c r="BH4527" s="178">
        <f t="shared" si="1229"/>
        <v>2.4548641433609674E-6</v>
      </c>
      <c r="BI4527" s="179">
        <f t="shared" si="1230"/>
        <v>2.4548641433609674E-6</v>
      </c>
      <c r="BJ4527" s="179" t="str">
        <f t="shared" si="1226"/>
        <v/>
      </c>
    </row>
    <row r="4528" spans="2:62" ht="20.100000000000001" customHeight="1" x14ac:dyDescent="0.25">
      <c r="B4528" s="147"/>
      <c r="C4528" s="147"/>
      <c r="D4528" s="147"/>
      <c r="E4528" s="147"/>
      <c r="F4528" s="147"/>
      <c r="G4528" s="147"/>
      <c r="H4528" s="147"/>
      <c r="I4528" s="147"/>
      <c r="J4528" s="147"/>
      <c r="BE4528" s="151">
        <v>3824</v>
      </c>
      <c r="BF4528" s="164">
        <f t="shared" si="1227"/>
        <v>24.46719999999835</v>
      </c>
      <c r="BG4528" s="177">
        <f t="shared" si="1228"/>
        <v>9.4269295984943493E-4</v>
      </c>
      <c r="BH4528" s="178">
        <f t="shared" si="1229"/>
        <v>2.448621853969957E-6</v>
      </c>
      <c r="BI4528" s="179">
        <f t="shared" si="1230"/>
        <v>2.448621853969957E-6</v>
      </c>
      <c r="BJ4528" s="179" t="str">
        <f t="shared" si="1226"/>
        <v/>
      </c>
    </row>
    <row r="4529" spans="2:62" ht="20.100000000000001" customHeight="1" x14ac:dyDescent="0.25">
      <c r="B4529" s="147"/>
      <c r="C4529" s="147"/>
      <c r="D4529" s="147"/>
      <c r="E4529" s="147"/>
      <c r="F4529" s="147"/>
      <c r="G4529" s="147"/>
      <c r="H4529" s="147"/>
      <c r="I4529" s="147"/>
      <c r="J4529" s="147"/>
      <c r="BE4529" s="151">
        <v>3825</v>
      </c>
      <c r="BF4529" s="164">
        <f t="shared" si="1227"/>
        <v>24.473599999998349</v>
      </c>
      <c r="BG4529" s="177">
        <f t="shared" si="1228"/>
        <v>9.4024433799546497E-4</v>
      </c>
      <c r="BH4529" s="178">
        <f t="shared" si="1229"/>
        <v>2.4423950199538823E-6</v>
      </c>
      <c r="BI4529" s="179">
        <f t="shared" si="1230"/>
        <v>2.4423950199538823E-6</v>
      </c>
      <c r="BJ4529" s="179" t="str">
        <f t="shared" si="1226"/>
        <v/>
      </c>
    </row>
    <row r="4530" spans="2:62" ht="20.100000000000001" customHeight="1" x14ac:dyDescent="0.25">
      <c r="B4530" s="147"/>
      <c r="C4530" s="147"/>
      <c r="D4530" s="147"/>
      <c r="E4530" s="147"/>
      <c r="F4530" s="147"/>
      <c r="G4530" s="147"/>
      <c r="H4530" s="147"/>
      <c r="I4530" s="147"/>
      <c r="J4530" s="147"/>
      <c r="BE4530" s="151">
        <v>3826</v>
      </c>
      <c r="BF4530" s="164">
        <f t="shared" si="1227"/>
        <v>24.479999999998348</v>
      </c>
      <c r="BG4530" s="177">
        <f t="shared" si="1228"/>
        <v>9.3780194297551109E-4</v>
      </c>
      <c r="BH4530" s="178">
        <f t="shared" si="1229"/>
        <v>2.4361836043570615E-6</v>
      </c>
      <c r="BI4530" s="179">
        <f t="shared" si="1230"/>
        <v>2.4361836043570615E-6</v>
      </c>
      <c r="BJ4530" s="179" t="str">
        <f t="shared" si="1226"/>
        <v/>
      </c>
    </row>
    <row r="4531" spans="2:62" ht="20.100000000000001" customHeight="1" x14ac:dyDescent="0.25">
      <c r="B4531" s="147"/>
      <c r="C4531" s="147"/>
      <c r="D4531" s="147"/>
      <c r="E4531" s="147"/>
      <c r="F4531" s="147"/>
      <c r="G4531" s="147"/>
      <c r="H4531" s="147"/>
      <c r="I4531" s="147"/>
      <c r="J4531" s="147"/>
      <c r="BE4531" s="151">
        <v>3827</v>
      </c>
      <c r="BF4531" s="164">
        <f t="shared" si="1227"/>
        <v>24.486399999998348</v>
      </c>
      <c r="BG4531" s="177">
        <f t="shared" si="1228"/>
        <v>9.3536575937115402E-4</v>
      </c>
      <c r="BH4531" s="178">
        <f t="shared" si="1229"/>
        <v>2.4299875703062126E-6</v>
      </c>
      <c r="BI4531" s="179">
        <f t="shared" si="1230"/>
        <v>2.4299875703062126E-6</v>
      </c>
      <c r="BJ4531" s="179" t="str">
        <f t="shared" si="1226"/>
        <v/>
      </c>
    </row>
    <row r="4532" spans="2:62" ht="20.100000000000001" customHeight="1" x14ac:dyDescent="0.25">
      <c r="B4532" s="147"/>
      <c r="C4532" s="147"/>
      <c r="D4532" s="147"/>
      <c r="E4532" s="147"/>
      <c r="F4532" s="147"/>
      <c r="G4532" s="147"/>
      <c r="H4532" s="147"/>
      <c r="I4532" s="147"/>
      <c r="J4532" s="147"/>
      <c r="BE4532" s="151">
        <v>3828</v>
      </c>
      <c r="BF4532" s="164">
        <f t="shared" si="1227"/>
        <v>24.492799999998347</v>
      </c>
      <c r="BG4532" s="177">
        <f t="shared" si="1228"/>
        <v>9.3293577180084781E-4</v>
      </c>
      <c r="BH4532" s="178">
        <f t="shared" si="1229"/>
        <v>2.4238068810122958E-6</v>
      </c>
      <c r="BI4532" s="179">
        <f t="shared" si="1230"/>
        <v>2.4238068810122958E-6</v>
      </c>
      <c r="BJ4532" s="179" t="str">
        <f t="shared" si="1226"/>
        <v/>
      </c>
    </row>
    <row r="4533" spans="2:62" ht="20.100000000000001" customHeight="1" x14ac:dyDescent="0.25">
      <c r="B4533" s="147"/>
      <c r="C4533" s="147"/>
      <c r="D4533" s="147"/>
      <c r="E4533" s="147"/>
      <c r="F4533" s="147"/>
      <c r="G4533" s="147"/>
      <c r="H4533" s="147"/>
      <c r="I4533" s="147"/>
      <c r="J4533" s="147"/>
      <c r="BE4533" s="151">
        <v>3829</v>
      </c>
      <c r="BF4533" s="164">
        <f t="shared" si="1227"/>
        <v>24.499199999998346</v>
      </c>
      <c r="BG4533" s="177">
        <f t="shared" si="1228"/>
        <v>9.3051196491983552E-4</v>
      </c>
      <c r="BH4533" s="178">
        <f t="shared" si="1229"/>
        <v>2.4176414997681287E-6</v>
      </c>
      <c r="BI4533" s="179">
        <f t="shared" si="1230"/>
        <v>2.4176414997681287E-6</v>
      </c>
      <c r="BJ4533" s="179" t="str">
        <f t="shared" si="1226"/>
        <v/>
      </c>
    </row>
    <row r="4534" spans="2:62" ht="20.100000000000001" customHeight="1" x14ac:dyDescent="0.25">
      <c r="B4534" s="147"/>
      <c r="C4534" s="147"/>
      <c r="D4534" s="147"/>
      <c r="E4534" s="147"/>
      <c r="F4534" s="147"/>
      <c r="G4534" s="147"/>
      <c r="H4534" s="147"/>
      <c r="I4534" s="147"/>
      <c r="J4534" s="147"/>
      <c r="BE4534" s="151">
        <v>3830</v>
      </c>
      <c r="BF4534" s="164">
        <f t="shared" si="1227"/>
        <v>24.505599999998346</v>
      </c>
      <c r="BG4534" s="177">
        <f t="shared" si="1228"/>
        <v>9.2809432342006739E-4</v>
      </c>
      <c r="BH4534" s="178">
        <f t="shared" si="1229"/>
        <v>2.4114913899523976E-6</v>
      </c>
      <c r="BI4534" s="179">
        <f t="shared" si="1230"/>
        <v>2.4114913899523976E-6</v>
      </c>
      <c r="BJ4534" s="179" t="str">
        <f t="shared" si="1226"/>
        <v/>
      </c>
    </row>
    <row r="4535" spans="2:62" ht="20.100000000000001" customHeight="1" x14ac:dyDescent="0.25">
      <c r="B4535" s="147"/>
      <c r="C4535" s="147"/>
      <c r="D4535" s="147"/>
      <c r="E4535" s="147"/>
      <c r="F4535" s="147"/>
      <c r="G4535" s="147"/>
      <c r="H4535" s="147"/>
      <c r="I4535" s="147"/>
      <c r="J4535" s="147"/>
      <c r="BE4535" s="151">
        <v>3831</v>
      </c>
      <c r="BF4535" s="164">
        <f t="shared" si="1227"/>
        <v>24.511999999998345</v>
      </c>
      <c r="BG4535" s="177">
        <f t="shared" si="1228"/>
        <v>9.2568283203011499E-4</v>
      </c>
      <c r="BH4535" s="178">
        <f t="shared" si="1229"/>
        <v>2.4053565150234778E-6</v>
      </c>
      <c r="BI4535" s="179">
        <f t="shared" si="1230"/>
        <v>2.4053565150234778E-6</v>
      </c>
      <c r="BJ4535" s="179" t="str">
        <f t="shared" si="1226"/>
        <v/>
      </c>
    </row>
    <row r="4536" spans="2:62" ht="20.100000000000001" customHeight="1" x14ac:dyDescent="0.25">
      <c r="B4536" s="147"/>
      <c r="C4536" s="147"/>
      <c r="D4536" s="147"/>
      <c r="E4536" s="147"/>
      <c r="F4536" s="147"/>
      <c r="G4536" s="147"/>
      <c r="H4536" s="147"/>
      <c r="I4536" s="147"/>
      <c r="J4536" s="147"/>
      <c r="BE4536" s="151">
        <v>3832</v>
      </c>
      <c r="BF4536" s="164">
        <f t="shared" si="1227"/>
        <v>24.518399999998344</v>
      </c>
      <c r="BG4536" s="177">
        <f t="shared" si="1228"/>
        <v>9.2327747551509151E-4</v>
      </c>
      <c r="BH4536" s="178">
        <f t="shared" si="1229"/>
        <v>2.3992368385282155E-6</v>
      </c>
      <c r="BI4536" s="179">
        <f t="shared" si="1230"/>
        <v>2.3992368385282155E-6</v>
      </c>
      <c r="BJ4536" s="179" t="str">
        <f t="shared" si="1226"/>
        <v/>
      </c>
    </row>
    <row r="4537" spans="2:62" ht="20.100000000000001" customHeight="1" x14ac:dyDescent="0.25">
      <c r="B4537" s="147"/>
      <c r="C4537" s="147"/>
      <c r="D4537" s="147"/>
      <c r="E4537" s="147"/>
      <c r="F4537" s="147"/>
      <c r="G4537" s="147"/>
      <c r="H4537" s="147"/>
      <c r="I4537" s="147"/>
      <c r="J4537" s="147"/>
      <c r="BE4537" s="151">
        <v>3833</v>
      </c>
      <c r="BF4537" s="164">
        <f t="shared" si="1227"/>
        <v>24.524799999998343</v>
      </c>
      <c r="BG4537" s="177">
        <f t="shared" si="1228"/>
        <v>9.208782386765633E-4</v>
      </c>
      <c r="BH4537" s="178">
        <f t="shared" si="1229"/>
        <v>2.393132324097374E-6</v>
      </c>
      <c r="BI4537" s="179">
        <f t="shared" si="1230"/>
        <v>2.393132324097374E-6</v>
      </c>
      <c r="BJ4537" s="179" t="str">
        <f t="shared" si="1226"/>
        <v/>
      </c>
    </row>
    <row r="4538" spans="2:62" ht="20.100000000000001" customHeight="1" x14ac:dyDescent="0.25">
      <c r="B4538" s="147"/>
      <c r="C4538" s="147"/>
      <c r="D4538" s="147"/>
      <c r="E4538" s="147"/>
      <c r="F4538" s="147"/>
      <c r="G4538" s="147"/>
      <c r="H4538" s="147"/>
      <c r="I4538" s="147"/>
      <c r="J4538" s="147"/>
      <c r="BE4538" s="151">
        <v>3834</v>
      </c>
      <c r="BF4538" s="164">
        <f t="shared" si="1227"/>
        <v>24.531199999998343</v>
      </c>
      <c r="BG4538" s="177">
        <f t="shared" si="1228"/>
        <v>9.1848510635246592E-4</v>
      </c>
      <c r="BH4538" s="178">
        <f t="shared" si="1229"/>
        <v>2.3870429354364182E-6</v>
      </c>
      <c r="BI4538" s="179">
        <f t="shared" si="1230"/>
        <v>2.3870429354364182E-6</v>
      </c>
      <c r="BJ4538" s="179" t="str">
        <f t="shared" si="1226"/>
        <v/>
      </c>
    </row>
    <row r="4539" spans="2:62" ht="20.100000000000001" customHeight="1" x14ac:dyDescent="0.25">
      <c r="B4539" s="147"/>
      <c r="C4539" s="147"/>
      <c r="D4539" s="147"/>
      <c r="E4539" s="147"/>
      <c r="F4539" s="147"/>
      <c r="G4539" s="147"/>
      <c r="H4539" s="147"/>
      <c r="I4539" s="147"/>
      <c r="J4539" s="147"/>
      <c r="BE4539" s="151">
        <v>3835</v>
      </c>
      <c r="BF4539" s="164">
        <f t="shared" si="1227"/>
        <v>24.537599999998342</v>
      </c>
      <c r="BG4539" s="177">
        <f t="shared" si="1228"/>
        <v>9.160980634170295E-4</v>
      </c>
      <c r="BH4539" s="178">
        <f t="shared" si="1229"/>
        <v>2.3809686363439461E-6</v>
      </c>
      <c r="BI4539" s="179">
        <f t="shared" si="1230"/>
        <v>2.3809686363439461E-6</v>
      </c>
      <c r="BJ4539" s="179" t="str">
        <f t="shared" si="1226"/>
        <v/>
      </c>
    </row>
    <row r="4540" spans="2:62" ht="20.100000000000001" customHeight="1" x14ac:dyDescent="0.25">
      <c r="B4540" s="147"/>
      <c r="C4540" s="147"/>
      <c r="D4540" s="147"/>
      <c r="E4540" s="147"/>
      <c r="F4540" s="147"/>
      <c r="G4540" s="147"/>
      <c r="H4540" s="147"/>
      <c r="I4540" s="147"/>
      <c r="J4540" s="147"/>
      <c r="BE4540" s="151">
        <v>3836</v>
      </c>
      <c r="BF4540" s="164">
        <f t="shared" si="1227"/>
        <v>24.543999999998341</v>
      </c>
      <c r="BG4540" s="177">
        <f t="shared" si="1228"/>
        <v>9.1371709478068556E-4</v>
      </c>
      <c r="BH4540" s="178">
        <f t="shared" si="1229"/>
        <v>2.3749093906926064E-6</v>
      </c>
      <c r="BI4540" s="179">
        <f t="shared" si="1230"/>
        <v>2.3749093906926064E-6</v>
      </c>
      <c r="BJ4540" s="179" t="str">
        <f t="shared" si="1226"/>
        <v/>
      </c>
    </row>
    <row r="4541" spans="2:62" ht="20.100000000000001" customHeight="1" x14ac:dyDescent="0.25">
      <c r="B4541" s="147"/>
      <c r="C4541" s="147"/>
      <c r="D4541" s="147"/>
      <c r="E4541" s="147"/>
      <c r="F4541" s="147"/>
      <c r="G4541" s="147"/>
      <c r="H4541" s="147"/>
      <c r="I4541" s="147"/>
      <c r="J4541" s="147"/>
      <c r="BE4541" s="151">
        <v>3837</v>
      </c>
      <c r="BF4541" s="164">
        <f t="shared" si="1227"/>
        <v>24.550399999998341</v>
      </c>
      <c r="BG4541" s="177">
        <f t="shared" si="1228"/>
        <v>9.1134218538999295E-4</v>
      </c>
      <c r="BH4541" s="178">
        <f t="shared" si="1229"/>
        <v>2.3688651624449285E-6</v>
      </c>
      <c r="BI4541" s="179">
        <f t="shared" si="1230"/>
        <v>2.3688651624449285E-6</v>
      </c>
      <c r="BJ4541" s="179" t="str">
        <f t="shared" si="1226"/>
        <v/>
      </c>
    </row>
    <row r="4542" spans="2:62" ht="20.100000000000001" customHeight="1" x14ac:dyDescent="0.25">
      <c r="B4542" s="147"/>
      <c r="C4542" s="147"/>
      <c r="D4542" s="147"/>
      <c r="E4542" s="147"/>
      <c r="F4542" s="147"/>
      <c r="G4542" s="147"/>
      <c r="H4542" s="147"/>
      <c r="I4542" s="147"/>
      <c r="J4542" s="147"/>
      <c r="BE4542" s="151">
        <v>3838</v>
      </c>
      <c r="BF4542" s="164">
        <f t="shared" si="1227"/>
        <v>24.55679999999834</v>
      </c>
      <c r="BG4542" s="177">
        <f t="shared" si="1228"/>
        <v>9.0897332022754802E-4</v>
      </c>
      <c r="BH4542" s="178">
        <f t="shared" si="1229"/>
        <v>2.362835915637059E-6</v>
      </c>
      <c r="BI4542" s="179">
        <f t="shared" si="1230"/>
        <v>2.362835915637059E-6</v>
      </c>
      <c r="BJ4542" s="179" t="str">
        <f t="shared" si="1226"/>
        <v/>
      </c>
    </row>
    <row r="4543" spans="2:62" ht="20.100000000000001" customHeight="1" x14ac:dyDescent="0.25">
      <c r="B4543" s="147"/>
      <c r="C4543" s="147"/>
      <c r="D4543" s="147"/>
      <c r="E4543" s="147"/>
      <c r="F4543" s="147"/>
      <c r="G4543" s="147"/>
      <c r="H4543" s="147"/>
      <c r="I4543" s="147"/>
      <c r="J4543" s="147"/>
      <c r="BE4543" s="151">
        <v>3839</v>
      </c>
      <c r="BF4543" s="164">
        <f t="shared" si="1227"/>
        <v>24.563199999998339</v>
      </c>
      <c r="BG4543" s="177">
        <f t="shared" si="1228"/>
        <v>9.0661048431191096E-4</v>
      </c>
      <c r="BH4543" s="178">
        <f t="shared" si="1229"/>
        <v>2.3568216143968678E-6</v>
      </c>
      <c r="BI4543" s="179">
        <f t="shared" si="1230"/>
        <v>2.3568216143968678E-6</v>
      </c>
      <c r="BJ4543" s="179" t="str">
        <f t="shared" si="1226"/>
        <v/>
      </c>
    </row>
    <row r="4544" spans="2:62" ht="20.100000000000001" customHeight="1" x14ac:dyDescent="0.25">
      <c r="B4544" s="147"/>
      <c r="C4544" s="147"/>
      <c r="D4544" s="147"/>
      <c r="E4544" s="147"/>
      <c r="F4544" s="147"/>
      <c r="G4544" s="147"/>
      <c r="H4544" s="147"/>
      <c r="I4544" s="147"/>
      <c r="J4544" s="147"/>
      <c r="BE4544" s="151">
        <v>3840</v>
      </c>
      <c r="BF4544" s="164">
        <f t="shared" si="1227"/>
        <v>24.569599999998339</v>
      </c>
      <c r="BG4544" s="177">
        <f t="shared" si="1228"/>
        <v>9.042536626975141E-4</v>
      </c>
      <c r="BH4544" s="178">
        <f t="shared" si="1229"/>
        <v>2.3508222229279025E-6</v>
      </c>
      <c r="BI4544" s="179">
        <f t="shared" si="1230"/>
        <v>2.3508222229279025E-6</v>
      </c>
      <c r="BJ4544" s="179" t="str">
        <f t="shared" si="1226"/>
        <v/>
      </c>
    </row>
    <row r="4545" spans="2:62" ht="20.100000000000001" customHeight="1" x14ac:dyDescent="0.25">
      <c r="B4545" s="147"/>
      <c r="C4545" s="147"/>
      <c r="D4545" s="147"/>
      <c r="E4545" s="147"/>
      <c r="F4545" s="147"/>
      <c r="G4545" s="147"/>
      <c r="H4545" s="147"/>
      <c r="I4545" s="147"/>
      <c r="J4545" s="147"/>
      <c r="BE4545" s="151">
        <v>3841</v>
      </c>
      <c r="BF4545" s="164">
        <f t="shared" si="1227"/>
        <v>24.575999999998338</v>
      </c>
      <c r="BG4545" s="177">
        <f t="shared" si="1228"/>
        <v>9.0190284047458619E-4</v>
      </c>
      <c r="BH4545" s="178">
        <f t="shared" si="1229"/>
        <v>2.344837705517736E-6</v>
      </c>
      <c r="BI4545" s="179">
        <f t="shared" si="1230"/>
        <v>2.344837705517736E-6</v>
      </c>
      <c r="BJ4545" s="179" t="str">
        <f t="shared" ref="BJ4545:BJ4608" si="1231">IF($BG4545&lt;(1-$BC$717),$BH4545,"")</f>
        <v/>
      </c>
    </row>
    <row r="4546" spans="2:62" ht="20.100000000000001" customHeight="1" x14ac:dyDescent="0.25">
      <c r="B4546" s="147"/>
      <c r="C4546" s="147"/>
      <c r="D4546" s="147"/>
      <c r="E4546" s="147"/>
      <c r="F4546" s="147"/>
      <c r="G4546" s="147"/>
      <c r="H4546" s="147"/>
      <c r="I4546" s="147"/>
      <c r="J4546" s="147"/>
      <c r="BE4546" s="151">
        <v>3842</v>
      </c>
      <c r="BF4546" s="164">
        <f t="shared" ref="BF4546:BF4609" si="1232">BF4545+$BI$702</f>
        <v>24.582399999998337</v>
      </c>
      <c r="BG4546" s="177">
        <f t="shared" ref="BG4546:BG4609" si="1233">_xlfn.CHISQ.DIST.RT(BF4546,7)</f>
        <v>8.9955800276906846E-4</v>
      </c>
      <c r="BH4546" s="178">
        <f t="shared" ref="BH4546:BH4609" si="1234">BG4546-BG4547</f>
        <v>2.3388680265343893E-6</v>
      </c>
      <c r="BI4546" s="179">
        <f t="shared" ref="BI4546:BI4609" si="1235">IF(BG4546&lt;(1-$BC$709),BH4546,"")</f>
        <v>2.3388680265343893E-6</v>
      </c>
      <c r="BJ4546" s="179" t="str">
        <f t="shared" si="1231"/>
        <v/>
      </c>
    </row>
    <row r="4547" spans="2:62" ht="20.100000000000001" customHeight="1" x14ac:dyDescent="0.25">
      <c r="B4547" s="147"/>
      <c r="C4547" s="147"/>
      <c r="D4547" s="147"/>
      <c r="E4547" s="147"/>
      <c r="F4547" s="147"/>
      <c r="G4547" s="147"/>
      <c r="H4547" s="147"/>
      <c r="I4547" s="147"/>
      <c r="J4547" s="147"/>
      <c r="BE4547" s="151">
        <v>3843</v>
      </c>
      <c r="BF4547" s="164">
        <f t="shared" si="1232"/>
        <v>24.588799999998336</v>
      </c>
      <c r="BG4547" s="177">
        <f t="shared" si="1233"/>
        <v>8.9721913474253407E-4</v>
      </c>
      <c r="BH4547" s="178">
        <f t="shared" si="1234"/>
        <v>2.332913150428933E-6</v>
      </c>
      <c r="BI4547" s="179">
        <f t="shared" si="1235"/>
        <v>2.332913150428933E-6</v>
      </c>
      <c r="BJ4547" s="179" t="str">
        <f t="shared" si="1231"/>
        <v/>
      </c>
    </row>
    <row r="4548" spans="2:62" ht="20.100000000000001" customHeight="1" x14ac:dyDescent="0.25">
      <c r="B4548" s="147"/>
      <c r="C4548" s="147"/>
      <c r="D4548" s="147"/>
      <c r="E4548" s="147"/>
      <c r="F4548" s="147"/>
      <c r="G4548" s="147"/>
      <c r="H4548" s="147"/>
      <c r="I4548" s="147"/>
      <c r="J4548" s="147"/>
      <c r="BE4548" s="151">
        <v>3844</v>
      </c>
      <c r="BF4548" s="164">
        <f t="shared" si="1232"/>
        <v>24.595199999998336</v>
      </c>
      <c r="BG4548" s="177">
        <f t="shared" si="1233"/>
        <v>8.9488622159210514E-4</v>
      </c>
      <c r="BH4548" s="178">
        <f t="shared" si="1234"/>
        <v>2.3269730417294163E-6</v>
      </c>
      <c r="BI4548" s="179">
        <f t="shared" si="1235"/>
        <v>2.3269730417294163E-6</v>
      </c>
      <c r="BJ4548" s="179" t="str">
        <f t="shared" si="1231"/>
        <v/>
      </c>
    </row>
    <row r="4549" spans="2:62" ht="20.100000000000001" customHeight="1" x14ac:dyDescent="0.25">
      <c r="B4549" s="147"/>
      <c r="C4549" s="147"/>
      <c r="D4549" s="147"/>
      <c r="E4549" s="147"/>
      <c r="F4549" s="147"/>
      <c r="G4549" s="147"/>
      <c r="H4549" s="147"/>
      <c r="I4549" s="147"/>
      <c r="J4549" s="147"/>
      <c r="BE4549" s="151">
        <v>3845</v>
      </c>
      <c r="BF4549" s="164">
        <f t="shared" si="1232"/>
        <v>24.601599999998335</v>
      </c>
      <c r="BG4549" s="177">
        <f t="shared" si="1233"/>
        <v>8.9255924855037572E-4</v>
      </c>
      <c r="BH4549" s="178">
        <f t="shared" si="1234"/>
        <v>2.3210476650525761E-6</v>
      </c>
      <c r="BI4549" s="179">
        <f t="shared" si="1235"/>
        <v>2.3210476650525761E-6</v>
      </c>
      <c r="BJ4549" s="179" t="str">
        <f t="shared" si="1231"/>
        <v/>
      </c>
    </row>
    <row r="4550" spans="2:62" ht="20.100000000000001" customHeight="1" x14ac:dyDescent="0.25">
      <c r="B4550" s="147"/>
      <c r="C4550" s="147"/>
      <c r="D4550" s="147"/>
      <c r="E4550" s="147"/>
      <c r="F4550" s="147"/>
      <c r="G4550" s="147"/>
      <c r="H4550" s="147"/>
      <c r="I4550" s="147"/>
      <c r="J4550" s="147"/>
      <c r="BE4550" s="151">
        <v>3846</v>
      </c>
      <c r="BF4550" s="164">
        <f t="shared" si="1232"/>
        <v>24.607999999998334</v>
      </c>
      <c r="BG4550" s="177">
        <f t="shared" si="1233"/>
        <v>8.9023820088532314E-4</v>
      </c>
      <c r="BH4550" s="178">
        <f t="shared" si="1234"/>
        <v>2.3151369850910432E-6</v>
      </c>
      <c r="BI4550" s="179">
        <f t="shared" si="1235"/>
        <v>2.3151369850910432E-6</v>
      </c>
      <c r="BJ4550" s="179" t="str">
        <f t="shared" si="1231"/>
        <v/>
      </c>
    </row>
    <row r="4551" spans="2:62" ht="20.100000000000001" customHeight="1" x14ac:dyDescent="0.25">
      <c r="B4551" s="147"/>
      <c r="C4551" s="147"/>
      <c r="D4551" s="147"/>
      <c r="E4551" s="147"/>
      <c r="F4551" s="147"/>
      <c r="G4551" s="147"/>
      <c r="H4551" s="147"/>
      <c r="I4551" s="147"/>
      <c r="J4551" s="147"/>
      <c r="BE4551" s="151">
        <v>3847</v>
      </c>
      <c r="BF4551" s="164">
        <f t="shared" si="1232"/>
        <v>24.614399999998334</v>
      </c>
      <c r="BG4551" s="177">
        <f t="shared" si="1233"/>
        <v>8.879230639002321E-4</v>
      </c>
      <c r="BH4551" s="178">
        <f t="shared" si="1234"/>
        <v>2.3092409666161618E-6</v>
      </c>
      <c r="BI4551" s="179">
        <f t="shared" si="1235"/>
        <v>2.3092409666161618E-6</v>
      </c>
      <c r="BJ4551" s="179" t="str">
        <f t="shared" si="1231"/>
        <v/>
      </c>
    </row>
    <row r="4552" spans="2:62" ht="20.100000000000001" customHeight="1" x14ac:dyDescent="0.25">
      <c r="B4552" s="147"/>
      <c r="C4552" s="147"/>
      <c r="D4552" s="147"/>
      <c r="E4552" s="147"/>
      <c r="F4552" s="147"/>
      <c r="G4552" s="147"/>
      <c r="H4552" s="147"/>
      <c r="I4552" s="147"/>
      <c r="J4552" s="147"/>
      <c r="BE4552" s="151">
        <v>3848</v>
      </c>
      <c r="BF4552" s="164">
        <f t="shared" si="1232"/>
        <v>24.620799999998333</v>
      </c>
      <c r="BG4552" s="177">
        <f t="shared" si="1233"/>
        <v>8.8561382293361594E-4</v>
      </c>
      <c r="BH4552" s="178">
        <f t="shared" si="1234"/>
        <v>2.3033595744859038E-6</v>
      </c>
      <c r="BI4552" s="179">
        <f t="shared" si="1235"/>
        <v>2.3033595744859038E-6</v>
      </c>
      <c r="BJ4552" s="179" t="str">
        <f t="shared" si="1231"/>
        <v/>
      </c>
    </row>
    <row r="4553" spans="2:62" ht="20.100000000000001" customHeight="1" x14ac:dyDescent="0.25">
      <c r="B4553" s="147"/>
      <c r="C4553" s="147"/>
      <c r="D4553" s="147"/>
      <c r="E4553" s="147"/>
      <c r="F4553" s="147"/>
      <c r="G4553" s="147"/>
      <c r="H4553" s="147"/>
      <c r="I4553" s="147"/>
      <c r="J4553" s="147"/>
      <c r="BE4553" s="151">
        <v>3849</v>
      </c>
      <c r="BF4553" s="164">
        <f t="shared" si="1232"/>
        <v>24.627199999998332</v>
      </c>
      <c r="BG4553" s="177">
        <f t="shared" si="1233"/>
        <v>8.8331046335913003E-4</v>
      </c>
      <c r="BH4553" s="178">
        <f t="shared" si="1234"/>
        <v>2.2974927736315329E-6</v>
      </c>
      <c r="BI4553" s="179">
        <f t="shared" si="1235"/>
        <v>2.2974927736315329E-6</v>
      </c>
      <c r="BJ4553" s="179" t="str">
        <f t="shared" si="1231"/>
        <v/>
      </c>
    </row>
    <row r="4554" spans="2:62" ht="20.100000000000001" customHeight="1" x14ac:dyDescent="0.25">
      <c r="B4554" s="147"/>
      <c r="C4554" s="147"/>
      <c r="D4554" s="147"/>
      <c r="E4554" s="147"/>
      <c r="F4554" s="147"/>
      <c r="G4554" s="147"/>
      <c r="H4554" s="147"/>
      <c r="I4554" s="147"/>
      <c r="J4554" s="147"/>
      <c r="BE4554" s="151">
        <v>3850</v>
      </c>
      <c r="BF4554" s="164">
        <f t="shared" si="1232"/>
        <v>24.633599999998331</v>
      </c>
      <c r="BG4554" s="177">
        <f t="shared" si="1233"/>
        <v>8.810129705854985E-4</v>
      </c>
      <c r="BH4554" s="178">
        <f t="shared" si="1234"/>
        <v>2.2916405290710493E-6</v>
      </c>
      <c r="BI4554" s="179">
        <f t="shared" si="1235"/>
        <v>2.2916405290710493E-6</v>
      </c>
      <c r="BJ4554" s="179" t="str">
        <f t="shared" si="1231"/>
        <v/>
      </c>
    </row>
    <row r="4555" spans="2:62" ht="20.100000000000001" customHeight="1" x14ac:dyDescent="0.25">
      <c r="B4555" s="147"/>
      <c r="C4555" s="147"/>
      <c r="D4555" s="147"/>
      <c r="E4555" s="147"/>
      <c r="F4555" s="147"/>
      <c r="G4555" s="147"/>
      <c r="H4555" s="147"/>
      <c r="I4555" s="147"/>
      <c r="J4555" s="147"/>
      <c r="BE4555" s="151">
        <v>3851</v>
      </c>
      <c r="BF4555" s="164">
        <f t="shared" si="1232"/>
        <v>24.639999999998331</v>
      </c>
      <c r="BG4555" s="177">
        <f t="shared" si="1233"/>
        <v>8.7872133005642745E-4</v>
      </c>
      <c r="BH4555" s="178">
        <f t="shared" si="1234"/>
        <v>2.2858028059001903E-6</v>
      </c>
      <c r="BI4555" s="179">
        <f t="shared" si="1235"/>
        <v>2.2858028059001903E-6</v>
      </c>
      <c r="BJ4555" s="179" t="str">
        <f t="shared" si="1231"/>
        <v/>
      </c>
    </row>
    <row r="4556" spans="2:62" ht="20.100000000000001" customHeight="1" x14ac:dyDescent="0.25">
      <c r="B4556" s="147"/>
      <c r="C4556" s="147"/>
      <c r="D4556" s="147"/>
      <c r="E4556" s="147"/>
      <c r="F4556" s="147"/>
      <c r="G4556" s="147"/>
      <c r="H4556" s="147"/>
      <c r="I4556" s="147"/>
      <c r="J4556" s="147"/>
      <c r="BE4556" s="151">
        <v>3852</v>
      </c>
      <c r="BF4556" s="164">
        <f t="shared" si="1232"/>
        <v>24.64639999999833</v>
      </c>
      <c r="BG4556" s="177">
        <f t="shared" si="1233"/>
        <v>8.7643552725052726E-4</v>
      </c>
      <c r="BH4556" s="178">
        <f t="shared" si="1234"/>
        <v>2.2799795692943822E-6</v>
      </c>
      <c r="BI4556" s="179">
        <f t="shared" si="1235"/>
        <v>2.2799795692943822E-6</v>
      </c>
      <c r="BJ4556" s="179" t="str">
        <f t="shared" si="1231"/>
        <v/>
      </c>
    </row>
    <row r="4557" spans="2:62" ht="20.100000000000001" customHeight="1" x14ac:dyDescent="0.25">
      <c r="B4557" s="147"/>
      <c r="C4557" s="147"/>
      <c r="D4557" s="147"/>
      <c r="E4557" s="147"/>
      <c r="F4557" s="147"/>
      <c r="G4557" s="147"/>
      <c r="H4557" s="147"/>
      <c r="I4557" s="147"/>
      <c r="J4557" s="147"/>
      <c r="BE4557" s="151">
        <v>3853</v>
      </c>
      <c r="BF4557" s="164">
        <f t="shared" si="1232"/>
        <v>24.652799999998329</v>
      </c>
      <c r="BG4557" s="177">
        <f t="shared" si="1233"/>
        <v>8.7415554768123288E-4</v>
      </c>
      <c r="BH4557" s="178">
        <f t="shared" si="1234"/>
        <v>2.2741707845028852E-6</v>
      </c>
      <c r="BI4557" s="179">
        <f t="shared" si="1235"/>
        <v>2.2741707845028852E-6</v>
      </c>
      <c r="BJ4557" s="179" t="str">
        <f t="shared" si="1231"/>
        <v/>
      </c>
    </row>
    <row r="4558" spans="2:62" ht="20.100000000000001" customHeight="1" x14ac:dyDescent="0.25">
      <c r="B4558" s="147"/>
      <c r="C4558" s="147"/>
      <c r="D4558" s="147"/>
      <c r="E4558" s="147"/>
      <c r="F4558" s="147"/>
      <c r="G4558" s="147"/>
      <c r="H4558" s="147"/>
      <c r="I4558" s="147"/>
      <c r="J4558" s="147"/>
      <c r="BE4558" s="151">
        <v>3854</v>
      </c>
      <c r="BF4558" s="164">
        <f t="shared" si="1232"/>
        <v>24.659199999998329</v>
      </c>
      <c r="BG4558" s="177">
        <f t="shared" si="1233"/>
        <v>8.7188137689672999E-4</v>
      </c>
      <c r="BH4558" s="178">
        <f t="shared" si="1234"/>
        <v>2.2683764168704781E-6</v>
      </c>
      <c r="BI4558" s="179">
        <f t="shared" si="1235"/>
        <v>2.2683764168704781E-6</v>
      </c>
      <c r="BJ4558" s="179" t="str">
        <f t="shared" si="1231"/>
        <v/>
      </c>
    </row>
    <row r="4559" spans="2:62" ht="20.100000000000001" customHeight="1" x14ac:dyDescent="0.25">
      <c r="B4559" s="147"/>
      <c r="C4559" s="147"/>
      <c r="D4559" s="147"/>
      <c r="E4559" s="147"/>
      <c r="F4559" s="147"/>
      <c r="G4559" s="147"/>
      <c r="H4559" s="147"/>
      <c r="I4559" s="147"/>
      <c r="J4559" s="147"/>
      <c r="BE4559" s="151">
        <v>3855</v>
      </c>
      <c r="BF4559" s="164">
        <f t="shared" si="1232"/>
        <v>24.665599999998328</v>
      </c>
      <c r="BG4559" s="177">
        <f t="shared" si="1233"/>
        <v>8.6961300047985952E-4</v>
      </c>
      <c r="BH4559" s="178">
        <f t="shared" si="1234"/>
        <v>2.262596431800378E-6</v>
      </c>
      <c r="BI4559" s="179">
        <f t="shared" si="1235"/>
        <v>2.262596431800378E-6</v>
      </c>
      <c r="BJ4559" s="179" t="str">
        <f t="shared" si="1231"/>
        <v/>
      </c>
    </row>
    <row r="4560" spans="2:62" ht="20.100000000000001" customHeight="1" x14ac:dyDescent="0.25">
      <c r="B4560" s="147"/>
      <c r="C4560" s="147"/>
      <c r="D4560" s="147"/>
      <c r="E4560" s="147"/>
      <c r="F4560" s="147"/>
      <c r="G4560" s="147"/>
      <c r="H4560" s="147"/>
      <c r="I4560" s="147"/>
      <c r="J4560" s="147"/>
      <c r="BE4560" s="151">
        <v>3856</v>
      </c>
      <c r="BF4560" s="164">
        <f t="shared" si="1232"/>
        <v>24.671999999998327</v>
      </c>
      <c r="BG4560" s="177">
        <f t="shared" si="1233"/>
        <v>8.6735040404805914E-4</v>
      </c>
      <c r="BH4560" s="178">
        <f t="shared" si="1234"/>
        <v>2.2568307947914285E-6</v>
      </c>
      <c r="BI4560" s="179">
        <f t="shared" si="1235"/>
        <v>2.2568307947914285E-6</v>
      </c>
      <c r="BJ4560" s="179" t="str">
        <f t="shared" si="1231"/>
        <v/>
      </c>
    </row>
    <row r="4561" spans="2:62" ht="20.100000000000001" customHeight="1" x14ac:dyDescent="0.25">
      <c r="B4561" s="147"/>
      <c r="C4561" s="147"/>
      <c r="D4561" s="147"/>
      <c r="E4561" s="147"/>
      <c r="F4561" s="147"/>
      <c r="G4561" s="147"/>
      <c r="H4561" s="147"/>
      <c r="I4561" s="147"/>
      <c r="J4561" s="147"/>
      <c r="BE4561" s="151">
        <v>3857</v>
      </c>
      <c r="BF4561" s="164">
        <f t="shared" si="1232"/>
        <v>24.678399999998327</v>
      </c>
      <c r="BG4561" s="177">
        <f t="shared" si="1233"/>
        <v>8.6509357325326771E-4</v>
      </c>
      <c r="BH4561" s="178">
        <f t="shared" si="1234"/>
        <v>2.2510794714151149E-6</v>
      </c>
      <c r="BI4561" s="179">
        <f t="shared" si="1235"/>
        <v>2.2510794714151149E-6</v>
      </c>
      <c r="BJ4561" s="179" t="str">
        <f t="shared" si="1231"/>
        <v/>
      </c>
    </row>
    <row r="4562" spans="2:62" ht="20.100000000000001" customHeight="1" x14ac:dyDescent="0.25">
      <c r="B4562" s="147"/>
      <c r="C4562" s="147"/>
      <c r="D4562" s="147"/>
      <c r="E4562" s="147"/>
      <c r="F4562" s="147"/>
      <c r="G4562" s="147"/>
      <c r="H4562" s="147"/>
      <c r="I4562" s="147"/>
      <c r="J4562" s="147"/>
      <c r="BE4562" s="151">
        <v>3858</v>
      </c>
      <c r="BF4562" s="164">
        <f t="shared" si="1232"/>
        <v>24.684799999998326</v>
      </c>
      <c r="BG4562" s="177">
        <f t="shared" si="1233"/>
        <v>8.628424937818526E-4</v>
      </c>
      <c r="BH4562" s="178">
        <f t="shared" si="1234"/>
        <v>2.2453424273234787E-6</v>
      </c>
      <c r="BI4562" s="179">
        <f t="shared" si="1235"/>
        <v>2.2453424273234787E-6</v>
      </c>
      <c r="BJ4562" s="179" t="str">
        <f t="shared" si="1231"/>
        <v/>
      </c>
    </row>
    <row r="4563" spans="2:62" ht="20.100000000000001" customHeight="1" x14ac:dyDescent="0.25">
      <c r="B4563" s="147"/>
      <c r="C4563" s="147"/>
      <c r="D4563" s="147"/>
      <c r="E4563" s="147"/>
      <c r="F4563" s="147"/>
      <c r="G4563" s="147"/>
      <c r="H4563" s="147"/>
      <c r="I4563" s="147"/>
      <c r="J4563" s="147"/>
      <c r="BE4563" s="151">
        <v>3859</v>
      </c>
      <c r="BF4563" s="164">
        <f t="shared" si="1232"/>
        <v>24.691199999998325</v>
      </c>
      <c r="BG4563" s="177">
        <f t="shared" si="1233"/>
        <v>8.6059715135452912E-4</v>
      </c>
      <c r="BH4563" s="178">
        <f t="shared" si="1234"/>
        <v>2.2396196282409861E-6</v>
      </c>
      <c r="BI4563" s="179">
        <f t="shared" si="1235"/>
        <v>2.2396196282409861E-6</v>
      </c>
      <c r="BJ4563" s="179" t="str">
        <f t="shared" si="1231"/>
        <v/>
      </c>
    </row>
    <row r="4564" spans="2:62" ht="20.100000000000001" customHeight="1" x14ac:dyDescent="0.25">
      <c r="B4564" s="147"/>
      <c r="C4564" s="147"/>
      <c r="D4564" s="147"/>
      <c r="E4564" s="147"/>
      <c r="F4564" s="147"/>
      <c r="G4564" s="147"/>
      <c r="H4564" s="147"/>
      <c r="I4564" s="147"/>
      <c r="J4564" s="147"/>
      <c r="BE4564" s="151">
        <v>3860</v>
      </c>
      <c r="BF4564" s="164">
        <f t="shared" si="1232"/>
        <v>24.697599999998324</v>
      </c>
      <c r="BG4564" s="177">
        <f t="shared" si="1233"/>
        <v>8.5835753172628813E-4</v>
      </c>
      <c r="BH4564" s="178">
        <f t="shared" si="1234"/>
        <v>2.2339110399826343E-6</v>
      </c>
      <c r="BI4564" s="179">
        <f t="shared" si="1235"/>
        <v>2.2339110399826343E-6</v>
      </c>
      <c r="BJ4564" s="179" t="str">
        <f t="shared" si="1231"/>
        <v/>
      </c>
    </row>
    <row r="4565" spans="2:62" ht="20.100000000000001" customHeight="1" x14ac:dyDescent="0.25">
      <c r="B4565" s="147"/>
      <c r="C4565" s="147"/>
      <c r="D4565" s="147"/>
      <c r="E4565" s="147"/>
      <c r="F4565" s="147"/>
      <c r="G4565" s="147"/>
      <c r="H4565" s="147"/>
      <c r="I4565" s="147"/>
      <c r="J4565" s="147"/>
      <c r="BE4565" s="151">
        <v>3861</v>
      </c>
      <c r="BF4565" s="164">
        <f t="shared" si="1232"/>
        <v>24.703999999998324</v>
      </c>
      <c r="BG4565" s="177">
        <f t="shared" si="1233"/>
        <v>8.561236206863055E-4</v>
      </c>
      <c r="BH4565" s="178">
        <f t="shared" si="1234"/>
        <v>2.2282166284298818E-6</v>
      </c>
      <c r="BI4565" s="179">
        <f t="shared" si="1235"/>
        <v>2.2282166284298818E-6</v>
      </c>
      <c r="BJ4565" s="179" t="str">
        <f t="shared" si="1231"/>
        <v/>
      </c>
    </row>
    <row r="4566" spans="2:62" ht="20.100000000000001" customHeight="1" x14ac:dyDescent="0.25">
      <c r="B4566" s="147"/>
      <c r="C4566" s="147"/>
      <c r="D4566" s="147"/>
      <c r="E4566" s="147"/>
      <c r="F4566" s="147"/>
      <c r="G4566" s="147"/>
      <c r="H4566" s="147"/>
      <c r="I4566" s="147"/>
      <c r="J4566" s="147"/>
      <c r="BE4566" s="151">
        <v>3862</v>
      </c>
      <c r="BF4566" s="164">
        <f t="shared" si="1232"/>
        <v>24.710399999998323</v>
      </c>
      <c r="BG4566" s="177">
        <f t="shared" si="1233"/>
        <v>8.5389540405787561E-4</v>
      </c>
      <c r="BH4566" s="178">
        <f t="shared" si="1234"/>
        <v>2.2225363595500562E-6</v>
      </c>
      <c r="BI4566" s="179">
        <f t="shared" si="1235"/>
        <v>2.2225363595500562E-6</v>
      </c>
      <c r="BJ4566" s="179" t="str">
        <f t="shared" si="1231"/>
        <v/>
      </c>
    </row>
    <row r="4567" spans="2:62" ht="20.100000000000001" customHeight="1" x14ac:dyDescent="0.25">
      <c r="B4567" s="147"/>
      <c r="C4567" s="147"/>
      <c r="D4567" s="147"/>
      <c r="E4567" s="147"/>
      <c r="F4567" s="147"/>
      <c r="G4567" s="147"/>
      <c r="H4567" s="147"/>
      <c r="I4567" s="147"/>
      <c r="J4567" s="147"/>
      <c r="BE4567" s="151">
        <v>3863</v>
      </c>
      <c r="BF4567" s="164">
        <f t="shared" si="1232"/>
        <v>24.716799999998322</v>
      </c>
      <c r="BG4567" s="177">
        <f t="shared" si="1233"/>
        <v>8.5167286769832556E-4</v>
      </c>
      <c r="BH4567" s="178">
        <f t="shared" si="1234"/>
        <v>2.2168701993831265E-6</v>
      </c>
      <c r="BI4567" s="179">
        <f t="shared" si="1235"/>
        <v>2.2168701993831265E-6</v>
      </c>
      <c r="BJ4567" s="179" t="str">
        <f t="shared" si="1231"/>
        <v/>
      </c>
    </row>
    <row r="4568" spans="2:62" ht="20.100000000000001" customHeight="1" x14ac:dyDescent="0.25">
      <c r="B4568" s="147"/>
      <c r="C4568" s="147"/>
      <c r="D4568" s="147"/>
      <c r="E4568" s="147"/>
      <c r="F4568" s="147"/>
      <c r="G4568" s="147"/>
      <c r="H4568" s="147"/>
      <c r="I4568" s="147"/>
      <c r="J4568" s="147"/>
      <c r="BE4568" s="151">
        <v>3864</v>
      </c>
      <c r="BF4568" s="164">
        <f t="shared" si="1232"/>
        <v>24.723199999998322</v>
      </c>
      <c r="BG4568" s="177">
        <f t="shared" si="1233"/>
        <v>8.4945599749894243E-4</v>
      </c>
      <c r="BH4568" s="178">
        <f t="shared" si="1234"/>
        <v>2.2112181140529789E-6</v>
      </c>
      <c r="BI4568" s="179">
        <f t="shared" si="1235"/>
        <v>2.2112181140529789E-6</v>
      </c>
      <c r="BJ4568" s="179" t="str">
        <f t="shared" si="1231"/>
        <v/>
      </c>
    </row>
    <row r="4569" spans="2:62" ht="20.100000000000001" customHeight="1" x14ac:dyDescent="0.25">
      <c r="B4569" s="147"/>
      <c r="C4569" s="147"/>
      <c r="D4569" s="147"/>
      <c r="E4569" s="147"/>
      <c r="F4569" s="147"/>
      <c r="G4569" s="147"/>
      <c r="H4569" s="147"/>
      <c r="I4569" s="147"/>
      <c r="J4569" s="147"/>
      <c r="BE4569" s="151">
        <v>3865</v>
      </c>
      <c r="BF4569" s="164">
        <f t="shared" si="1232"/>
        <v>24.729599999998321</v>
      </c>
      <c r="BG4569" s="177">
        <f t="shared" si="1233"/>
        <v>8.4724477938488945E-4</v>
      </c>
      <c r="BH4569" s="178">
        <f t="shared" si="1234"/>
        <v>2.2055800697564666E-6</v>
      </c>
      <c r="BI4569" s="179">
        <f t="shared" si="1235"/>
        <v>2.2055800697564666E-6</v>
      </c>
      <c r="BJ4569" s="179" t="str">
        <f t="shared" si="1231"/>
        <v/>
      </c>
    </row>
    <row r="4570" spans="2:62" ht="20.100000000000001" customHeight="1" x14ac:dyDescent="0.25">
      <c r="B4570" s="147"/>
      <c r="C4570" s="147"/>
      <c r="D4570" s="147"/>
      <c r="E4570" s="147"/>
      <c r="F4570" s="147"/>
      <c r="G4570" s="147"/>
      <c r="H4570" s="147"/>
      <c r="I4570" s="147"/>
      <c r="J4570" s="147"/>
      <c r="BE4570" s="151">
        <v>3866</v>
      </c>
      <c r="BF4570" s="164">
        <f t="shared" si="1232"/>
        <v>24.73599999999832</v>
      </c>
      <c r="BG4570" s="177">
        <f t="shared" si="1233"/>
        <v>8.4503919931513299E-4</v>
      </c>
      <c r="BH4570" s="178">
        <f t="shared" si="1234"/>
        <v>2.199956032767421E-6</v>
      </c>
      <c r="BI4570" s="179">
        <f t="shared" si="1235"/>
        <v>2.199956032767421E-6</v>
      </c>
      <c r="BJ4570" s="179" t="str">
        <f t="shared" si="1231"/>
        <v/>
      </c>
    </row>
    <row r="4571" spans="2:62" ht="20.100000000000001" customHeight="1" x14ac:dyDescent="0.25">
      <c r="B4571" s="147"/>
      <c r="C4571" s="147"/>
      <c r="D4571" s="147"/>
      <c r="E4571" s="147"/>
      <c r="F4571" s="147"/>
      <c r="G4571" s="147"/>
      <c r="H4571" s="147"/>
      <c r="I4571" s="147"/>
      <c r="J4571" s="147"/>
      <c r="BE4571" s="151">
        <v>3867</v>
      </c>
      <c r="BF4571" s="164">
        <f t="shared" si="1232"/>
        <v>24.74239999999832</v>
      </c>
      <c r="BG4571" s="177">
        <f t="shared" si="1233"/>
        <v>8.4283924328236557E-4</v>
      </c>
      <c r="BH4571" s="178">
        <f t="shared" si="1234"/>
        <v>2.1943459694448919E-6</v>
      </c>
      <c r="BI4571" s="179">
        <f t="shared" si="1235"/>
        <v>2.1943459694448919E-6</v>
      </c>
      <c r="BJ4571" s="179" t="str">
        <f t="shared" si="1231"/>
        <v/>
      </c>
    </row>
    <row r="4572" spans="2:62" ht="20.100000000000001" customHeight="1" x14ac:dyDescent="0.25">
      <c r="B4572" s="147"/>
      <c r="C4572" s="147"/>
      <c r="D4572" s="147"/>
      <c r="E4572" s="147"/>
      <c r="F4572" s="147"/>
      <c r="G4572" s="147"/>
      <c r="H4572" s="147"/>
      <c r="I4572" s="147"/>
      <c r="J4572" s="147"/>
      <c r="BE4572" s="151">
        <v>3868</v>
      </c>
      <c r="BF4572" s="164">
        <f t="shared" si="1232"/>
        <v>24.748799999998319</v>
      </c>
      <c r="BG4572" s="177">
        <f t="shared" si="1233"/>
        <v>8.4064489731292067E-4</v>
      </c>
      <c r="BH4572" s="178">
        <f t="shared" si="1234"/>
        <v>2.1887498462098368E-6</v>
      </c>
      <c r="BI4572" s="179">
        <f t="shared" si="1235"/>
        <v>2.1887498462098368E-6</v>
      </c>
      <c r="BJ4572" s="179" t="str">
        <f t="shared" si="1231"/>
        <v/>
      </c>
    </row>
    <row r="4573" spans="2:62" ht="20.100000000000001" customHeight="1" x14ac:dyDescent="0.25">
      <c r="B4573" s="147"/>
      <c r="C4573" s="147"/>
      <c r="D4573" s="147"/>
      <c r="E4573" s="147"/>
      <c r="F4573" s="147"/>
      <c r="G4573" s="147"/>
      <c r="H4573" s="147"/>
      <c r="I4573" s="147"/>
      <c r="J4573" s="147"/>
      <c r="BE4573" s="151">
        <v>3869</v>
      </c>
      <c r="BF4573" s="164">
        <f t="shared" si="1232"/>
        <v>24.755199999998318</v>
      </c>
      <c r="BG4573" s="177">
        <f t="shared" si="1233"/>
        <v>8.3845614746671084E-4</v>
      </c>
      <c r="BH4573" s="178">
        <f t="shared" si="1234"/>
        <v>2.1831676295781897E-6</v>
      </c>
      <c r="BI4573" s="179">
        <f t="shared" si="1235"/>
        <v>2.1831676295781897E-6</v>
      </c>
      <c r="BJ4573" s="179" t="str">
        <f t="shared" si="1231"/>
        <v/>
      </c>
    </row>
    <row r="4574" spans="2:62" ht="20.100000000000001" customHeight="1" x14ac:dyDescent="0.25">
      <c r="B4574" s="147"/>
      <c r="C4574" s="147"/>
      <c r="D4574" s="147"/>
      <c r="E4574" s="147"/>
      <c r="F4574" s="147"/>
      <c r="G4574" s="147"/>
      <c r="H4574" s="147"/>
      <c r="I4574" s="147"/>
      <c r="J4574" s="147"/>
      <c r="BE4574" s="151">
        <v>3870</v>
      </c>
      <c r="BF4574" s="164">
        <f t="shared" si="1232"/>
        <v>24.761599999998317</v>
      </c>
      <c r="BG4574" s="177">
        <f t="shared" si="1233"/>
        <v>8.3627297983713265E-4</v>
      </c>
      <c r="BH4574" s="178">
        <f t="shared" si="1234"/>
        <v>2.1775992861314784E-6</v>
      </c>
      <c r="BI4574" s="179">
        <f t="shared" si="1235"/>
        <v>2.1775992861314784E-6</v>
      </c>
      <c r="BJ4574" s="179" t="str">
        <f t="shared" si="1231"/>
        <v/>
      </c>
    </row>
    <row r="4575" spans="2:62" ht="20.100000000000001" customHeight="1" x14ac:dyDescent="0.25">
      <c r="B4575" s="147"/>
      <c r="C4575" s="147"/>
      <c r="D4575" s="147"/>
      <c r="E4575" s="147"/>
      <c r="F4575" s="147"/>
      <c r="G4575" s="147"/>
      <c r="H4575" s="147"/>
      <c r="I4575" s="147"/>
      <c r="J4575" s="147"/>
      <c r="BE4575" s="151">
        <v>3871</v>
      </c>
      <c r="BF4575" s="164">
        <f t="shared" si="1232"/>
        <v>24.767999999998317</v>
      </c>
      <c r="BG4575" s="177">
        <f t="shared" si="1233"/>
        <v>8.3409538055100117E-4</v>
      </c>
      <c r="BH4575" s="178">
        <f t="shared" si="1234"/>
        <v>2.1720447825266916E-6</v>
      </c>
      <c r="BI4575" s="179">
        <f t="shared" si="1235"/>
        <v>2.1720447825266916E-6</v>
      </c>
      <c r="BJ4575" s="179" t="str">
        <f t="shared" si="1231"/>
        <v/>
      </c>
    </row>
    <row r="4576" spans="2:62" ht="20.100000000000001" customHeight="1" x14ac:dyDescent="0.25">
      <c r="B4576" s="147"/>
      <c r="C4576" s="147"/>
      <c r="D4576" s="147"/>
      <c r="E4576" s="147"/>
      <c r="F4576" s="147"/>
      <c r="G4576" s="147"/>
      <c r="H4576" s="147"/>
      <c r="I4576" s="147"/>
      <c r="J4576" s="147"/>
      <c r="BE4576" s="151">
        <v>3872</v>
      </c>
      <c r="BF4576" s="164">
        <f t="shared" si="1232"/>
        <v>24.774399999998316</v>
      </c>
      <c r="BG4576" s="177">
        <f t="shared" si="1233"/>
        <v>8.3192333576847448E-4</v>
      </c>
      <c r="BH4576" s="178">
        <f t="shared" si="1234"/>
        <v>2.1665040855077707E-6</v>
      </c>
      <c r="BI4576" s="179">
        <f t="shared" si="1235"/>
        <v>2.1665040855077707E-6</v>
      </c>
      <c r="BJ4576" s="179" t="str">
        <f t="shared" si="1231"/>
        <v/>
      </c>
    </row>
    <row r="4577" spans="2:62" ht="20.100000000000001" customHeight="1" x14ac:dyDescent="0.25">
      <c r="B4577" s="147"/>
      <c r="C4577" s="147"/>
      <c r="D4577" s="147"/>
      <c r="E4577" s="147"/>
      <c r="F4577" s="147"/>
      <c r="G4577" s="147"/>
      <c r="H4577" s="147"/>
      <c r="I4577" s="147"/>
      <c r="J4577" s="147"/>
      <c r="BE4577" s="151">
        <v>3873</v>
      </c>
      <c r="BF4577" s="164">
        <f t="shared" si="1232"/>
        <v>24.780799999998315</v>
      </c>
      <c r="BG4577" s="177">
        <f t="shared" si="1233"/>
        <v>8.2975683168296671E-4</v>
      </c>
      <c r="BH4577" s="178">
        <f t="shared" si="1234"/>
        <v>2.1609771618832756E-6</v>
      </c>
      <c r="BI4577" s="179">
        <f t="shared" si="1235"/>
        <v>2.1609771618832756E-6</v>
      </c>
      <c r="BJ4577" s="179" t="str">
        <f t="shared" si="1231"/>
        <v/>
      </c>
    </row>
    <row r="4578" spans="2:62" ht="20.100000000000001" customHeight="1" x14ac:dyDescent="0.25">
      <c r="B4578" s="147"/>
      <c r="C4578" s="147"/>
      <c r="D4578" s="147"/>
      <c r="E4578" s="147"/>
      <c r="F4578" s="147"/>
      <c r="G4578" s="147"/>
      <c r="H4578" s="147"/>
      <c r="I4578" s="147"/>
      <c r="J4578" s="147"/>
      <c r="BE4578" s="151">
        <v>3874</v>
      </c>
      <c r="BF4578" s="164">
        <f t="shared" si="1232"/>
        <v>24.787199999998315</v>
      </c>
      <c r="BG4578" s="177">
        <f t="shared" si="1233"/>
        <v>8.2759585452108343E-4</v>
      </c>
      <c r="BH4578" s="178">
        <f t="shared" si="1234"/>
        <v>2.1554639785455751E-6</v>
      </c>
      <c r="BI4578" s="179">
        <f t="shared" si="1235"/>
        <v>2.1554639785455751E-6</v>
      </c>
      <c r="BJ4578" s="179" t="str">
        <f t="shared" si="1231"/>
        <v/>
      </c>
    </row>
    <row r="4579" spans="2:62" ht="20.100000000000001" customHeight="1" x14ac:dyDescent="0.25">
      <c r="B4579" s="147"/>
      <c r="C4579" s="147"/>
      <c r="D4579" s="147"/>
      <c r="E4579" s="147"/>
      <c r="F4579" s="147"/>
      <c r="G4579" s="147"/>
      <c r="H4579" s="147"/>
      <c r="I4579" s="147"/>
      <c r="J4579" s="147"/>
      <c r="BE4579" s="151">
        <v>3875</v>
      </c>
      <c r="BF4579" s="164">
        <f t="shared" si="1232"/>
        <v>24.793599999998314</v>
      </c>
      <c r="BG4579" s="177">
        <f t="shared" si="1233"/>
        <v>8.2544039054253786E-4</v>
      </c>
      <c r="BH4579" s="178">
        <f t="shared" si="1234"/>
        <v>2.1499645024613059E-6</v>
      </c>
      <c r="BI4579" s="179">
        <f t="shared" si="1235"/>
        <v>2.1499645024613059E-6</v>
      </c>
      <c r="BJ4579" s="179" t="str">
        <f t="shared" si="1231"/>
        <v/>
      </c>
    </row>
    <row r="4580" spans="2:62" ht="20.100000000000001" customHeight="1" x14ac:dyDescent="0.25">
      <c r="B4580" s="147"/>
      <c r="C4580" s="147"/>
      <c r="D4580" s="147"/>
      <c r="E4580" s="147"/>
      <c r="F4580" s="147"/>
      <c r="G4580" s="147"/>
      <c r="H4580" s="147"/>
      <c r="I4580" s="147"/>
      <c r="J4580" s="147"/>
      <c r="BE4580" s="151">
        <v>3876</v>
      </c>
      <c r="BF4580" s="164">
        <f t="shared" si="1232"/>
        <v>24.799999999998313</v>
      </c>
      <c r="BG4580" s="177">
        <f t="shared" si="1233"/>
        <v>8.2329042604007655E-4</v>
      </c>
      <c r="BH4580" s="178">
        <f t="shared" si="1234"/>
        <v>2.1444787006714809E-6</v>
      </c>
      <c r="BI4580" s="179">
        <f t="shared" si="1235"/>
        <v>2.1444787006714809E-6</v>
      </c>
      <c r="BJ4580" s="179" t="str">
        <f t="shared" si="1231"/>
        <v/>
      </c>
    </row>
    <row r="4581" spans="2:62" ht="20.100000000000001" customHeight="1" x14ac:dyDescent="0.25">
      <c r="B4581" s="147"/>
      <c r="C4581" s="147"/>
      <c r="D4581" s="147"/>
      <c r="E4581" s="147"/>
      <c r="F4581" s="147"/>
      <c r="G4581" s="147"/>
      <c r="H4581" s="147"/>
      <c r="I4581" s="147"/>
      <c r="J4581" s="147"/>
      <c r="BE4581" s="151">
        <v>3877</v>
      </c>
      <c r="BF4581" s="164">
        <f t="shared" si="1232"/>
        <v>24.806399999998312</v>
      </c>
      <c r="BG4581" s="177">
        <f t="shared" si="1233"/>
        <v>8.2114594733940507E-4</v>
      </c>
      <c r="BH4581" s="178">
        <f t="shared" si="1234"/>
        <v>2.1390065402917061E-6</v>
      </c>
      <c r="BI4581" s="179">
        <f t="shared" si="1235"/>
        <v>2.1390065402917061E-6</v>
      </c>
      <c r="BJ4581" s="179" t="str">
        <f t="shared" si="1231"/>
        <v/>
      </c>
    </row>
    <row r="4582" spans="2:62" ht="20.100000000000001" customHeight="1" x14ac:dyDescent="0.25">
      <c r="B4582" s="147"/>
      <c r="C4582" s="147"/>
      <c r="D4582" s="147"/>
      <c r="E4582" s="147"/>
      <c r="F4582" s="147"/>
      <c r="G4582" s="147"/>
      <c r="H4582" s="147"/>
      <c r="I4582" s="147"/>
      <c r="J4582" s="147"/>
      <c r="BE4582" s="151">
        <v>3878</v>
      </c>
      <c r="BF4582" s="164">
        <f t="shared" si="1232"/>
        <v>24.812799999998312</v>
      </c>
      <c r="BG4582" s="177">
        <f t="shared" si="1233"/>
        <v>8.1900694079911336E-4</v>
      </c>
      <c r="BH4582" s="178">
        <f t="shared" si="1234"/>
        <v>2.1335479885189025E-6</v>
      </c>
      <c r="BI4582" s="179">
        <f t="shared" si="1235"/>
        <v>2.1335479885189025E-6</v>
      </c>
      <c r="BJ4582" s="179" t="str">
        <f t="shared" si="1231"/>
        <v/>
      </c>
    </row>
    <row r="4583" spans="2:62" ht="20.100000000000001" customHeight="1" x14ac:dyDescent="0.25">
      <c r="B4583" s="147"/>
      <c r="C4583" s="147"/>
      <c r="D4583" s="147"/>
      <c r="E4583" s="147"/>
      <c r="F4583" s="147"/>
      <c r="G4583" s="147"/>
      <c r="H4583" s="147"/>
      <c r="I4583" s="147"/>
      <c r="J4583" s="147"/>
      <c r="BE4583" s="151">
        <v>3879</v>
      </c>
      <c r="BF4583" s="164">
        <f t="shared" si="1232"/>
        <v>24.819199999998311</v>
      </c>
      <c r="BG4583" s="177">
        <f t="shared" si="1233"/>
        <v>8.1687339281059446E-4</v>
      </c>
      <c r="BH4583" s="178">
        <f t="shared" si="1234"/>
        <v>2.1281030126189468E-6</v>
      </c>
      <c r="BI4583" s="179">
        <f t="shared" si="1235"/>
        <v>2.1281030126189468E-6</v>
      </c>
      <c r="BJ4583" s="179" t="str">
        <f t="shared" si="1231"/>
        <v/>
      </c>
    </row>
    <row r="4584" spans="2:62" ht="20.100000000000001" customHeight="1" x14ac:dyDescent="0.25">
      <c r="B4584" s="147"/>
      <c r="C4584" s="147"/>
      <c r="D4584" s="147"/>
      <c r="E4584" s="147"/>
      <c r="F4584" s="147"/>
      <c r="G4584" s="147"/>
      <c r="H4584" s="147"/>
      <c r="I4584" s="147"/>
      <c r="J4584" s="147"/>
      <c r="BE4584" s="151">
        <v>3880</v>
      </c>
      <c r="BF4584" s="164">
        <f t="shared" si="1232"/>
        <v>24.82559999999831</v>
      </c>
      <c r="BG4584" s="177">
        <f t="shared" si="1233"/>
        <v>8.1474528979797551E-4</v>
      </c>
      <c r="BH4584" s="178">
        <f t="shared" si="1234"/>
        <v>2.1226715799369704E-6</v>
      </c>
      <c r="BI4584" s="179">
        <f t="shared" si="1235"/>
        <v>2.1226715799369704E-6</v>
      </c>
      <c r="BJ4584" s="179" t="str">
        <f t="shared" si="1231"/>
        <v/>
      </c>
    </row>
    <row r="4585" spans="2:62" ht="20.100000000000001" customHeight="1" x14ac:dyDescent="0.25">
      <c r="B4585" s="147"/>
      <c r="C4585" s="147"/>
      <c r="D4585" s="147"/>
      <c r="E4585" s="147"/>
      <c r="F4585" s="147"/>
      <c r="G4585" s="147"/>
      <c r="H4585" s="147"/>
      <c r="I4585" s="147"/>
      <c r="J4585" s="147"/>
      <c r="BE4585" s="151">
        <v>3881</v>
      </c>
      <c r="BF4585" s="164">
        <f t="shared" si="1232"/>
        <v>24.83199999999831</v>
      </c>
      <c r="BG4585" s="177">
        <f t="shared" si="1233"/>
        <v>8.1262261821803854E-4</v>
      </c>
      <c r="BH4585" s="178">
        <f t="shared" si="1234"/>
        <v>2.1172536578906382E-6</v>
      </c>
      <c r="BI4585" s="179">
        <f t="shared" si="1235"/>
        <v>2.1172536578906382E-6</v>
      </c>
      <c r="BJ4585" s="179" t="str">
        <f t="shared" si="1231"/>
        <v/>
      </c>
    </row>
    <row r="4586" spans="2:62" ht="20.100000000000001" customHeight="1" x14ac:dyDescent="0.25">
      <c r="B4586" s="147"/>
      <c r="C4586" s="147"/>
      <c r="D4586" s="147"/>
      <c r="E4586" s="147"/>
      <c r="F4586" s="147"/>
      <c r="G4586" s="147"/>
      <c r="H4586" s="147"/>
      <c r="I4586" s="147"/>
      <c r="J4586" s="147"/>
      <c r="BE4586" s="151">
        <v>3882</v>
      </c>
      <c r="BF4586" s="164">
        <f t="shared" si="1232"/>
        <v>24.838399999998309</v>
      </c>
      <c r="BG4586" s="177">
        <f t="shared" si="1233"/>
        <v>8.105053645601479E-4</v>
      </c>
      <c r="BH4586" s="178">
        <f t="shared" si="1234"/>
        <v>2.1118492139757857E-6</v>
      </c>
      <c r="BI4586" s="179">
        <f t="shared" si="1235"/>
        <v>2.1118492139757857E-6</v>
      </c>
      <c r="BJ4586" s="179" t="str">
        <f t="shared" si="1231"/>
        <v/>
      </c>
    </row>
    <row r="4587" spans="2:62" ht="20.100000000000001" customHeight="1" x14ac:dyDescent="0.25">
      <c r="B4587" s="147"/>
      <c r="C4587" s="147"/>
      <c r="D4587" s="147"/>
      <c r="E4587" s="147"/>
      <c r="F4587" s="147"/>
      <c r="G4587" s="147"/>
      <c r="H4587" s="147"/>
      <c r="I4587" s="147"/>
      <c r="J4587" s="147"/>
      <c r="BE4587" s="151">
        <v>3883</v>
      </c>
      <c r="BF4587" s="164">
        <f t="shared" si="1232"/>
        <v>24.844799999998308</v>
      </c>
      <c r="BG4587" s="177">
        <f t="shared" si="1233"/>
        <v>8.0839351534617212E-4</v>
      </c>
      <c r="BH4587" s="178">
        <f t="shared" si="1234"/>
        <v>2.1064582157586135E-6</v>
      </c>
      <c r="BI4587" s="179">
        <f t="shared" si="1235"/>
        <v>2.1064582157586135E-6</v>
      </c>
      <c r="BJ4587" s="179" t="str">
        <f t="shared" si="1231"/>
        <v/>
      </c>
    </row>
    <row r="4588" spans="2:62" ht="20.100000000000001" customHeight="1" x14ac:dyDescent="0.25">
      <c r="B4588" s="147"/>
      <c r="C4588" s="147"/>
      <c r="D4588" s="147"/>
      <c r="E4588" s="147"/>
      <c r="F4588" s="147"/>
      <c r="G4588" s="147"/>
      <c r="H4588" s="147"/>
      <c r="I4588" s="147"/>
      <c r="J4588" s="147"/>
      <c r="BE4588" s="151">
        <v>3884</v>
      </c>
      <c r="BF4588" s="164">
        <f t="shared" si="1232"/>
        <v>24.851199999998308</v>
      </c>
      <c r="BG4588" s="177">
        <f t="shared" si="1233"/>
        <v>8.0628705713041351E-4</v>
      </c>
      <c r="BH4588" s="178">
        <f t="shared" si="1234"/>
        <v>2.101080630882734E-6</v>
      </c>
      <c r="BI4588" s="179">
        <f t="shared" si="1235"/>
        <v>2.101080630882734E-6</v>
      </c>
      <c r="BJ4588" s="179" t="str">
        <f t="shared" si="1231"/>
        <v/>
      </c>
    </row>
    <row r="4589" spans="2:62" ht="20.100000000000001" customHeight="1" x14ac:dyDescent="0.25">
      <c r="B4589" s="147"/>
      <c r="C4589" s="147"/>
      <c r="D4589" s="147"/>
      <c r="E4589" s="147"/>
      <c r="F4589" s="147"/>
      <c r="G4589" s="147"/>
      <c r="H4589" s="147"/>
      <c r="I4589" s="147"/>
      <c r="J4589" s="147"/>
      <c r="BE4589" s="151">
        <v>3885</v>
      </c>
      <c r="BF4589" s="164">
        <f t="shared" si="1232"/>
        <v>24.857599999998307</v>
      </c>
      <c r="BG4589" s="177">
        <f t="shared" si="1233"/>
        <v>8.0418597649953077E-4</v>
      </c>
      <c r="BH4589" s="178">
        <f t="shared" si="1234"/>
        <v>2.0957164270653771E-6</v>
      </c>
      <c r="BI4589" s="179">
        <f t="shared" si="1235"/>
        <v>2.0957164270653771E-6</v>
      </c>
      <c r="BJ4589" s="179" t="str">
        <f t="shared" si="1231"/>
        <v/>
      </c>
    </row>
    <row r="4590" spans="2:62" ht="20.100000000000001" customHeight="1" x14ac:dyDescent="0.25">
      <c r="B4590" s="147"/>
      <c r="C4590" s="147"/>
      <c r="D4590" s="147"/>
      <c r="E4590" s="147"/>
      <c r="F4590" s="147"/>
      <c r="G4590" s="147"/>
      <c r="H4590" s="147"/>
      <c r="I4590" s="147"/>
      <c r="J4590" s="147"/>
      <c r="BE4590" s="151">
        <v>3886</v>
      </c>
      <c r="BF4590" s="164">
        <f t="shared" si="1232"/>
        <v>24.863999999998306</v>
      </c>
      <c r="BG4590" s="177">
        <f t="shared" si="1233"/>
        <v>8.0209026007246539E-4</v>
      </c>
      <c r="BH4590" s="178">
        <f t="shared" si="1234"/>
        <v>2.0903655721011844E-6</v>
      </c>
      <c r="BI4590" s="179">
        <f t="shared" si="1235"/>
        <v>2.0903655721011844E-6</v>
      </c>
      <c r="BJ4590" s="179" t="str">
        <f t="shared" si="1231"/>
        <v/>
      </c>
    </row>
    <row r="4591" spans="2:62" ht="20.100000000000001" customHeight="1" x14ac:dyDescent="0.25">
      <c r="B4591" s="147"/>
      <c r="C4591" s="147"/>
      <c r="D4591" s="147"/>
      <c r="E4591" s="147"/>
      <c r="F4591" s="147"/>
      <c r="G4591" s="147"/>
      <c r="H4591" s="147"/>
      <c r="I4591" s="147"/>
      <c r="J4591" s="147"/>
      <c r="BE4591" s="151">
        <v>3887</v>
      </c>
      <c r="BF4591" s="164">
        <f t="shared" si="1232"/>
        <v>24.870399999998305</v>
      </c>
      <c r="BG4591" s="177">
        <f t="shared" si="1233"/>
        <v>7.9999989450036421E-4</v>
      </c>
      <c r="BH4591" s="178">
        <f t="shared" si="1234"/>
        <v>2.085028033852669E-6</v>
      </c>
      <c r="BI4591" s="179">
        <f t="shared" si="1235"/>
        <v>2.085028033852669E-6</v>
      </c>
      <c r="BJ4591" s="179" t="str">
        <f t="shared" si="1231"/>
        <v/>
      </c>
    </row>
    <row r="4592" spans="2:62" ht="20.100000000000001" customHeight="1" x14ac:dyDescent="0.25">
      <c r="B4592" s="147"/>
      <c r="C4592" s="147"/>
      <c r="D4592" s="147"/>
      <c r="E4592" s="147"/>
      <c r="F4592" s="147"/>
      <c r="G4592" s="147"/>
      <c r="H4592" s="147"/>
      <c r="I4592" s="147"/>
      <c r="J4592" s="147"/>
      <c r="BE4592" s="151">
        <v>3888</v>
      </c>
      <c r="BF4592" s="164">
        <f t="shared" si="1232"/>
        <v>24.876799999998305</v>
      </c>
      <c r="BG4592" s="177">
        <f t="shared" si="1233"/>
        <v>7.9791486646651154E-4</v>
      </c>
      <c r="BH4592" s="178">
        <f t="shared" si="1234"/>
        <v>2.0797037802596473E-6</v>
      </c>
      <c r="BI4592" s="179">
        <f t="shared" si="1235"/>
        <v>2.0797037802596473E-6</v>
      </c>
      <c r="BJ4592" s="179" t="str">
        <f t="shared" si="1231"/>
        <v/>
      </c>
    </row>
    <row r="4593" spans="2:62" ht="20.100000000000001" customHeight="1" x14ac:dyDescent="0.25">
      <c r="B4593" s="147"/>
      <c r="C4593" s="147"/>
      <c r="D4593" s="147"/>
      <c r="E4593" s="147"/>
      <c r="F4593" s="147"/>
      <c r="G4593" s="147"/>
      <c r="H4593" s="147"/>
      <c r="I4593" s="147"/>
      <c r="J4593" s="147"/>
      <c r="BE4593" s="151">
        <v>3889</v>
      </c>
      <c r="BF4593" s="164">
        <f t="shared" si="1232"/>
        <v>24.883199999998304</v>
      </c>
      <c r="BG4593" s="177">
        <f t="shared" si="1233"/>
        <v>7.9583516268625189E-4</v>
      </c>
      <c r="BH4593" s="178">
        <f t="shared" si="1234"/>
        <v>2.0743927793366373E-6</v>
      </c>
      <c r="BI4593" s="179">
        <f t="shared" si="1235"/>
        <v>2.0743927793366373E-6</v>
      </c>
      <c r="BJ4593" s="179" t="str">
        <f t="shared" si="1231"/>
        <v/>
      </c>
    </row>
    <row r="4594" spans="2:62" ht="20.100000000000001" customHeight="1" x14ac:dyDescent="0.25">
      <c r="B4594" s="147"/>
      <c r="C4594" s="147"/>
      <c r="D4594" s="147"/>
      <c r="E4594" s="147"/>
      <c r="F4594" s="147"/>
      <c r="G4594" s="147"/>
      <c r="H4594" s="147"/>
      <c r="I4594" s="147"/>
      <c r="J4594" s="147"/>
      <c r="BE4594" s="151">
        <v>3890</v>
      </c>
      <c r="BF4594" s="164">
        <f t="shared" si="1232"/>
        <v>24.889599999998303</v>
      </c>
      <c r="BG4594" s="177">
        <f t="shared" si="1233"/>
        <v>7.9376076990691526E-4</v>
      </c>
      <c r="BH4594" s="178">
        <f t="shared" si="1234"/>
        <v>2.0690949991728587E-6</v>
      </c>
      <c r="BI4594" s="179">
        <f t="shared" si="1235"/>
        <v>2.0690949991728587E-6</v>
      </c>
      <c r="BJ4594" s="179" t="str">
        <f t="shared" si="1231"/>
        <v/>
      </c>
    </row>
    <row r="4595" spans="2:62" ht="20.100000000000001" customHeight="1" x14ac:dyDescent="0.25">
      <c r="B4595" s="147"/>
      <c r="C4595" s="147"/>
      <c r="D4595" s="147"/>
      <c r="E4595" s="147"/>
      <c r="F4595" s="147"/>
      <c r="G4595" s="147"/>
      <c r="H4595" s="147"/>
      <c r="I4595" s="147"/>
      <c r="J4595" s="147"/>
      <c r="BE4595" s="151">
        <v>3891</v>
      </c>
      <c r="BF4595" s="164">
        <f t="shared" si="1232"/>
        <v>24.895999999998303</v>
      </c>
      <c r="BG4595" s="177">
        <f t="shared" si="1233"/>
        <v>7.916916749077424E-4</v>
      </c>
      <c r="BH4595" s="178">
        <f t="shared" si="1234"/>
        <v>2.0638104079239925E-6</v>
      </c>
      <c r="BI4595" s="179">
        <f t="shared" si="1235"/>
        <v>2.0638104079239925E-6</v>
      </c>
      <c r="BJ4595" s="179" t="str">
        <f t="shared" si="1231"/>
        <v/>
      </c>
    </row>
    <row r="4596" spans="2:62" ht="20.100000000000001" customHeight="1" x14ac:dyDescent="0.25">
      <c r="B4596" s="147"/>
      <c r="C4596" s="147"/>
      <c r="D4596" s="147"/>
      <c r="E4596" s="147"/>
      <c r="F4596" s="147"/>
      <c r="G4596" s="147"/>
      <c r="H4596" s="147"/>
      <c r="I4596" s="147"/>
      <c r="J4596" s="147"/>
      <c r="BE4596" s="151">
        <v>3892</v>
      </c>
      <c r="BF4596" s="164">
        <f t="shared" si="1232"/>
        <v>24.902399999998302</v>
      </c>
      <c r="BG4596" s="177">
        <f t="shared" si="1233"/>
        <v>7.8962786449981841E-4</v>
      </c>
      <c r="BH4596" s="178">
        <f t="shared" si="1234"/>
        <v>2.0585389738297455E-6</v>
      </c>
      <c r="BI4596" s="179">
        <f t="shared" si="1235"/>
        <v>2.0585389738297455E-6</v>
      </c>
      <c r="BJ4596" s="179" t="str">
        <f t="shared" si="1231"/>
        <v/>
      </c>
    </row>
    <row r="4597" spans="2:62" ht="20.100000000000001" customHeight="1" x14ac:dyDescent="0.25">
      <c r="B4597" s="147"/>
      <c r="C4597" s="147"/>
      <c r="D4597" s="147"/>
      <c r="E4597" s="147"/>
      <c r="F4597" s="147"/>
      <c r="G4597" s="147"/>
      <c r="H4597" s="147"/>
      <c r="I4597" s="147"/>
      <c r="J4597" s="147"/>
      <c r="BE4597" s="151">
        <v>3893</v>
      </c>
      <c r="BF4597" s="164">
        <f t="shared" si="1232"/>
        <v>24.908799999998301</v>
      </c>
      <c r="BG4597" s="177">
        <f t="shared" si="1233"/>
        <v>7.8756932552598866E-4</v>
      </c>
      <c r="BH4597" s="178">
        <f t="shared" si="1234"/>
        <v>2.0532806651932505E-6</v>
      </c>
      <c r="BI4597" s="179">
        <f t="shared" si="1235"/>
        <v>2.0532806651932505E-6</v>
      </c>
      <c r="BJ4597" s="179" t="str">
        <f t="shared" si="1231"/>
        <v/>
      </c>
    </row>
    <row r="4598" spans="2:62" ht="20.100000000000001" customHeight="1" x14ac:dyDescent="0.25">
      <c r="B4598" s="147"/>
      <c r="C4598" s="147"/>
      <c r="D4598" s="147"/>
      <c r="E4598" s="147"/>
      <c r="F4598" s="147"/>
      <c r="G4598" s="147"/>
      <c r="H4598" s="147"/>
      <c r="I4598" s="147"/>
      <c r="J4598" s="147"/>
      <c r="BE4598" s="151">
        <v>3894</v>
      </c>
      <c r="BF4598" s="164">
        <f t="shared" si="1232"/>
        <v>24.9151999999983</v>
      </c>
      <c r="BG4598" s="177">
        <f t="shared" si="1233"/>
        <v>7.8551604486079541E-4</v>
      </c>
      <c r="BH4598" s="178">
        <f t="shared" si="1234"/>
        <v>2.0480354503960279E-6</v>
      </c>
      <c r="BI4598" s="179">
        <f t="shared" si="1235"/>
        <v>2.0480354503960279E-6</v>
      </c>
      <c r="BJ4598" s="179" t="str">
        <f t="shared" si="1231"/>
        <v/>
      </c>
    </row>
    <row r="4599" spans="2:62" ht="20.100000000000001" customHeight="1" x14ac:dyDescent="0.25">
      <c r="B4599" s="147"/>
      <c r="C4599" s="147"/>
      <c r="D4599" s="147"/>
      <c r="E4599" s="147"/>
      <c r="F4599" s="147"/>
      <c r="G4599" s="147"/>
      <c r="H4599" s="147"/>
      <c r="I4599" s="147"/>
      <c r="J4599" s="147"/>
      <c r="BE4599" s="151">
        <v>3895</v>
      </c>
      <c r="BF4599" s="164">
        <f t="shared" si="1232"/>
        <v>24.9215999999983</v>
      </c>
      <c r="BG4599" s="177">
        <f t="shared" si="1233"/>
        <v>7.8346800941039938E-4</v>
      </c>
      <c r="BH4599" s="178">
        <f t="shared" si="1234"/>
        <v>2.0428032978908302E-6</v>
      </c>
      <c r="BI4599" s="179">
        <f t="shared" si="1235"/>
        <v>2.0428032978908302E-6</v>
      </c>
      <c r="BJ4599" s="179" t="str">
        <f t="shared" si="1231"/>
        <v/>
      </c>
    </row>
    <row r="4600" spans="2:62" ht="20.100000000000001" customHeight="1" x14ac:dyDescent="0.25">
      <c r="B4600" s="147"/>
      <c r="C4600" s="147"/>
      <c r="D4600" s="147"/>
      <c r="E4600" s="147"/>
      <c r="F4600" s="147"/>
      <c r="G4600" s="147"/>
      <c r="H4600" s="147"/>
      <c r="I4600" s="147"/>
      <c r="J4600" s="147"/>
      <c r="BE4600" s="151">
        <v>3896</v>
      </c>
      <c r="BF4600" s="164">
        <f t="shared" si="1232"/>
        <v>24.927999999998299</v>
      </c>
      <c r="BG4600" s="177">
        <f t="shared" si="1233"/>
        <v>7.8142520611250855E-4</v>
      </c>
      <c r="BH4600" s="178">
        <f t="shared" si="1234"/>
        <v>2.0375841762022926E-6</v>
      </c>
      <c r="BI4600" s="179">
        <f t="shared" si="1235"/>
        <v>2.0375841762022926E-6</v>
      </c>
      <c r="BJ4600" s="179" t="str">
        <f t="shared" si="1231"/>
        <v/>
      </c>
    </row>
    <row r="4601" spans="2:62" ht="20.100000000000001" customHeight="1" x14ac:dyDescent="0.25">
      <c r="B4601" s="147"/>
      <c r="C4601" s="147"/>
      <c r="D4601" s="147"/>
      <c r="E4601" s="147"/>
      <c r="F4601" s="147"/>
      <c r="G4601" s="147"/>
      <c r="H4601" s="147"/>
      <c r="I4601" s="147"/>
      <c r="J4601" s="147"/>
      <c r="BE4601" s="151">
        <v>3897</v>
      </c>
      <c r="BF4601" s="164">
        <f t="shared" si="1232"/>
        <v>24.934399999998298</v>
      </c>
      <c r="BG4601" s="177">
        <f t="shared" si="1233"/>
        <v>7.7938762193630626E-4</v>
      </c>
      <c r="BH4601" s="178">
        <f t="shared" si="1234"/>
        <v>2.0323780539295349E-6</v>
      </c>
      <c r="BI4601" s="179">
        <f t="shared" si="1235"/>
        <v>2.0323780539295349E-6</v>
      </c>
      <c r="BJ4601" s="179" t="str">
        <f t="shared" si="1231"/>
        <v/>
      </c>
    </row>
    <row r="4602" spans="2:62" ht="20.100000000000001" customHeight="1" x14ac:dyDescent="0.25">
      <c r="B4602" s="147"/>
      <c r="C4602" s="147"/>
      <c r="D4602" s="147"/>
      <c r="E4602" s="147"/>
      <c r="F4602" s="147"/>
      <c r="G4602" s="147"/>
      <c r="H4602" s="147"/>
      <c r="I4602" s="147"/>
      <c r="J4602" s="147"/>
      <c r="BE4602" s="151">
        <v>3898</v>
      </c>
      <c r="BF4602" s="164">
        <f t="shared" si="1232"/>
        <v>24.940799999998298</v>
      </c>
      <c r="BG4602" s="177">
        <f t="shared" si="1233"/>
        <v>7.7735524388237672E-4</v>
      </c>
      <c r="BH4602" s="178">
        <f t="shared" si="1234"/>
        <v>2.0271848997441017E-6</v>
      </c>
      <c r="BI4602" s="179">
        <f t="shared" si="1235"/>
        <v>2.0271848997441017E-6</v>
      </c>
      <c r="BJ4602" s="179" t="str">
        <f t="shared" si="1231"/>
        <v/>
      </c>
    </row>
    <row r="4603" spans="2:62" ht="20.100000000000001" customHeight="1" x14ac:dyDescent="0.25">
      <c r="B4603" s="147"/>
      <c r="C4603" s="147"/>
      <c r="D4603" s="147"/>
      <c r="E4603" s="147"/>
      <c r="F4603" s="147"/>
      <c r="G4603" s="147"/>
      <c r="H4603" s="147"/>
      <c r="I4603" s="147"/>
      <c r="J4603" s="147"/>
      <c r="BE4603" s="151">
        <v>3899</v>
      </c>
      <c r="BF4603" s="164">
        <f t="shared" si="1232"/>
        <v>24.947199999998297</v>
      </c>
      <c r="BG4603" s="177">
        <f t="shared" si="1233"/>
        <v>7.7532805898263262E-4</v>
      </c>
      <c r="BH4603" s="178">
        <f t="shared" si="1234"/>
        <v>2.0220046823859507E-6</v>
      </c>
      <c r="BI4603" s="179">
        <f t="shared" si="1235"/>
        <v>2.0220046823859507E-6</v>
      </c>
      <c r="BJ4603" s="179" t="str">
        <f t="shared" si="1231"/>
        <v/>
      </c>
    </row>
    <row r="4604" spans="2:62" ht="20.100000000000001" customHeight="1" x14ac:dyDescent="0.25">
      <c r="B4604" s="147"/>
      <c r="C4604" s="147"/>
      <c r="D4604" s="147"/>
      <c r="E4604" s="147"/>
      <c r="F4604" s="147"/>
      <c r="G4604" s="147"/>
      <c r="H4604" s="147"/>
      <c r="I4604" s="147"/>
      <c r="J4604" s="147"/>
      <c r="BE4604" s="151">
        <v>3900</v>
      </c>
      <c r="BF4604" s="164">
        <f t="shared" si="1232"/>
        <v>24.953599999998296</v>
      </c>
      <c r="BG4604" s="177">
        <f t="shared" si="1233"/>
        <v>7.7330605430024667E-4</v>
      </c>
      <c r="BH4604" s="178">
        <f t="shared" si="1234"/>
        <v>2.0168373706729937E-6</v>
      </c>
      <c r="BI4604" s="179">
        <f t="shared" si="1235"/>
        <v>2.0168373706729937E-6</v>
      </c>
      <c r="BJ4604" s="179" t="str">
        <f t="shared" si="1231"/>
        <v/>
      </c>
    </row>
    <row r="4605" spans="2:62" ht="20.100000000000001" customHeight="1" x14ac:dyDescent="0.25">
      <c r="B4605" s="147"/>
      <c r="C4605" s="147"/>
      <c r="D4605" s="147"/>
      <c r="E4605" s="147"/>
      <c r="F4605" s="147"/>
      <c r="G4605" s="147"/>
      <c r="H4605" s="147"/>
      <c r="I4605" s="147"/>
      <c r="J4605" s="147"/>
      <c r="BE4605" s="151">
        <v>3901</v>
      </c>
      <c r="BF4605" s="164">
        <f t="shared" si="1232"/>
        <v>24.959999999998296</v>
      </c>
      <c r="BG4605" s="177">
        <f t="shared" si="1233"/>
        <v>7.7128921692957368E-4</v>
      </c>
      <c r="BH4605" s="178">
        <f t="shared" si="1234"/>
        <v>2.0116829334880862E-6</v>
      </c>
      <c r="BI4605" s="179">
        <f t="shared" si="1235"/>
        <v>2.0116829334880862E-6</v>
      </c>
      <c r="BJ4605" s="179" t="str">
        <f t="shared" si="1231"/>
        <v/>
      </c>
    </row>
    <row r="4606" spans="2:62" ht="20.100000000000001" customHeight="1" x14ac:dyDescent="0.25">
      <c r="B4606" s="147"/>
      <c r="C4606" s="147"/>
      <c r="D4606" s="147"/>
      <c r="E4606" s="147"/>
      <c r="F4606" s="147"/>
      <c r="G4606" s="147"/>
      <c r="H4606" s="147"/>
      <c r="I4606" s="147"/>
      <c r="J4606" s="147"/>
      <c r="BE4606" s="151">
        <v>3902</v>
      </c>
      <c r="BF4606" s="164">
        <f t="shared" si="1232"/>
        <v>24.966399999998295</v>
      </c>
      <c r="BG4606" s="177">
        <f t="shared" si="1233"/>
        <v>7.6927753399608559E-4</v>
      </c>
      <c r="BH4606" s="178">
        <f t="shared" si="1234"/>
        <v>2.0065413397922548E-6</v>
      </c>
      <c r="BI4606" s="179">
        <f t="shared" si="1235"/>
        <v>2.0065413397922548E-6</v>
      </c>
      <c r="BJ4606" s="179" t="str">
        <f t="shared" si="1231"/>
        <v/>
      </c>
    </row>
    <row r="4607" spans="2:62" ht="20.100000000000001" customHeight="1" x14ac:dyDescent="0.25">
      <c r="B4607" s="147"/>
      <c r="C4607" s="147"/>
      <c r="D4607" s="147"/>
      <c r="E4607" s="147"/>
      <c r="F4607" s="147"/>
      <c r="G4607" s="147"/>
      <c r="H4607" s="147"/>
      <c r="I4607" s="147"/>
      <c r="J4607" s="147"/>
      <c r="BE4607" s="151">
        <v>3903</v>
      </c>
      <c r="BF4607" s="164">
        <f t="shared" si="1232"/>
        <v>24.972799999998294</v>
      </c>
      <c r="BG4607" s="177">
        <f t="shared" si="1233"/>
        <v>7.6727099265629334E-4</v>
      </c>
      <c r="BH4607" s="178">
        <f t="shared" si="1234"/>
        <v>2.0014125586153729E-6</v>
      </c>
      <c r="BI4607" s="179">
        <f t="shared" si="1235"/>
        <v>2.0014125586153729E-6</v>
      </c>
      <c r="BJ4607" s="179" t="str">
        <f t="shared" si="1231"/>
        <v/>
      </c>
    </row>
    <row r="4608" spans="2:62" ht="20.100000000000001" customHeight="1" x14ac:dyDescent="0.25">
      <c r="B4608" s="147"/>
      <c r="C4608" s="147"/>
      <c r="D4608" s="147"/>
      <c r="E4608" s="147"/>
      <c r="F4608" s="147"/>
      <c r="G4608" s="147"/>
      <c r="H4608" s="147"/>
      <c r="I4608" s="147"/>
      <c r="J4608" s="147"/>
      <c r="BE4608" s="151">
        <v>3904</v>
      </c>
      <c r="BF4608" s="164">
        <f t="shared" si="1232"/>
        <v>24.979199999998293</v>
      </c>
      <c r="BG4608" s="177">
        <f t="shared" si="1233"/>
        <v>7.6526958009767796E-4</v>
      </c>
      <c r="BH4608" s="178">
        <f t="shared" si="1234"/>
        <v>1.9962965590585458E-6</v>
      </c>
      <c r="BI4608" s="179">
        <f t="shared" si="1235"/>
        <v>1.9962965590585458E-6</v>
      </c>
      <c r="BJ4608" s="179" t="str">
        <f t="shared" si="1231"/>
        <v/>
      </c>
    </row>
    <row r="4609" spans="2:62" ht="20.100000000000001" customHeight="1" x14ac:dyDescent="0.25">
      <c r="B4609" s="147"/>
      <c r="C4609" s="147"/>
      <c r="D4609" s="147"/>
      <c r="E4609" s="147"/>
      <c r="F4609" s="147"/>
      <c r="G4609" s="147"/>
      <c r="H4609" s="147"/>
      <c r="I4609" s="147"/>
      <c r="J4609" s="147"/>
      <c r="BE4609" s="151">
        <v>3905</v>
      </c>
      <c r="BF4609" s="164">
        <f t="shared" si="1232"/>
        <v>24.985599999998293</v>
      </c>
      <c r="BG4609" s="177">
        <f t="shared" si="1233"/>
        <v>7.6327328353861942E-4</v>
      </c>
      <c r="BH4609" s="178">
        <f t="shared" si="1234"/>
        <v>1.9911933102920512E-6</v>
      </c>
      <c r="BI4609" s="179">
        <f t="shared" si="1235"/>
        <v>1.9911933102920512E-6</v>
      </c>
      <c r="BJ4609" s="179" t="str">
        <f t="shared" ref="BJ4609:BJ4672" si="1236">IF($BG4609&lt;(1-$BC$717),$BH4609,"")</f>
        <v/>
      </c>
    </row>
    <row r="4610" spans="2:62" ht="20.100000000000001" customHeight="1" x14ac:dyDescent="0.25">
      <c r="B4610" s="147"/>
      <c r="C4610" s="147"/>
      <c r="D4610" s="147"/>
      <c r="E4610" s="147"/>
      <c r="F4610" s="147"/>
      <c r="G4610" s="147"/>
      <c r="H4610" s="147"/>
      <c r="I4610" s="147"/>
      <c r="J4610" s="147"/>
      <c r="BE4610" s="151">
        <v>3906</v>
      </c>
      <c r="BF4610" s="164">
        <f t="shared" ref="BF4610:BF4673" si="1237">BF4609+$BI$702</f>
        <v>24.991999999998292</v>
      </c>
      <c r="BG4610" s="177">
        <f t="shared" ref="BG4610:BG4673" si="1238">_xlfn.CHISQ.DIST.RT(BF4610,7)</f>
        <v>7.6128209022832737E-4</v>
      </c>
      <c r="BH4610" s="178">
        <f t="shared" ref="BH4610:BH4673" si="1239">BG4610-BG4611</f>
        <v>1.986102781564446E-6</v>
      </c>
      <c r="BI4610" s="179">
        <f t="shared" ref="BI4610:BI4673" si="1240">IF(BG4610&lt;(1-$BC$709),BH4610,"")</f>
        <v>1.986102781564446E-6</v>
      </c>
      <c r="BJ4610" s="179" t="str">
        <f t="shared" si="1236"/>
        <v/>
      </c>
    </row>
    <row r="4611" spans="2:62" ht="20.100000000000001" customHeight="1" x14ac:dyDescent="0.25">
      <c r="B4611" s="147"/>
      <c r="C4611" s="147"/>
      <c r="D4611" s="147"/>
      <c r="E4611" s="147"/>
      <c r="F4611" s="147"/>
      <c r="G4611" s="147"/>
      <c r="H4611" s="147"/>
      <c r="I4611" s="147"/>
      <c r="J4611" s="147"/>
      <c r="BE4611" s="151">
        <v>3907</v>
      </c>
      <c r="BF4611" s="164">
        <f t="shared" si="1237"/>
        <v>24.998399999998291</v>
      </c>
      <c r="BG4611" s="177">
        <f t="shared" si="1238"/>
        <v>7.5929598744676292E-4</v>
      </c>
      <c r="BH4611" s="178">
        <f t="shared" si="1239"/>
        <v>1.9810249421851108E-6</v>
      </c>
      <c r="BI4611" s="179">
        <f t="shared" si="1240"/>
        <v>1.9810249421851108E-6</v>
      </c>
      <c r="BJ4611" s="179" t="str">
        <f t="shared" si="1236"/>
        <v/>
      </c>
    </row>
    <row r="4612" spans="2:62" ht="20.100000000000001" customHeight="1" x14ac:dyDescent="0.25">
      <c r="B4612" s="147"/>
      <c r="C4612" s="147"/>
      <c r="D4612" s="147"/>
      <c r="E4612" s="147"/>
      <c r="F4612" s="147"/>
      <c r="G4612" s="147"/>
      <c r="H4612" s="147"/>
      <c r="I4612" s="147"/>
      <c r="J4612" s="147"/>
      <c r="BE4612" s="151">
        <v>3908</v>
      </c>
      <c r="BF4612" s="164">
        <f t="shared" si="1237"/>
        <v>25.004799999998291</v>
      </c>
      <c r="BG4612" s="177">
        <f t="shared" si="1238"/>
        <v>7.5731496250457781E-4</v>
      </c>
      <c r="BH4612" s="178">
        <f t="shared" si="1239"/>
        <v>1.9759597615450668E-6</v>
      </c>
      <c r="BI4612" s="179">
        <f t="shared" si="1240"/>
        <v>1.9759597615450668E-6</v>
      </c>
      <c r="BJ4612" s="179" t="str">
        <f t="shared" si="1236"/>
        <v/>
      </c>
    </row>
    <row r="4613" spans="2:62" ht="20.100000000000001" customHeight="1" x14ac:dyDescent="0.25">
      <c r="B4613" s="147"/>
      <c r="C4613" s="147"/>
      <c r="D4613" s="147"/>
      <c r="E4613" s="147"/>
      <c r="F4613" s="147"/>
      <c r="G4613" s="147"/>
      <c r="H4613" s="147"/>
      <c r="I4613" s="147"/>
      <c r="J4613" s="147"/>
      <c r="BE4613" s="151">
        <v>3909</v>
      </c>
      <c r="BF4613" s="164">
        <f t="shared" si="1237"/>
        <v>25.01119999999829</v>
      </c>
      <c r="BG4613" s="177">
        <f t="shared" si="1238"/>
        <v>7.5533900274303274E-4</v>
      </c>
      <c r="BH4613" s="178">
        <f t="shared" si="1239"/>
        <v>1.9709072090937736E-6</v>
      </c>
      <c r="BI4613" s="179">
        <f t="shared" si="1240"/>
        <v>1.9709072090937736E-6</v>
      </c>
      <c r="BJ4613" s="179" t="str">
        <f t="shared" si="1236"/>
        <v/>
      </c>
    </row>
    <row r="4614" spans="2:62" ht="20.100000000000001" customHeight="1" x14ac:dyDescent="0.25">
      <c r="B4614" s="147"/>
      <c r="C4614" s="147"/>
      <c r="D4614" s="147"/>
      <c r="E4614" s="147"/>
      <c r="F4614" s="147"/>
      <c r="G4614" s="147"/>
      <c r="H4614" s="147"/>
      <c r="I4614" s="147"/>
      <c r="J4614" s="147"/>
      <c r="BE4614" s="151">
        <v>3910</v>
      </c>
      <c r="BF4614" s="164">
        <f t="shared" si="1237"/>
        <v>25.017599999998289</v>
      </c>
      <c r="BG4614" s="177">
        <f t="shared" si="1238"/>
        <v>7.5336809553393897E-4</v>
      </c>
      <c r="BH4614" s="178">
        <f t="shared" si="1239"/>
        <v>1.9658672543653669E-6</v>
      </c>
      <c r="BI4614" s="179">
        <f t="shared" si="1240"/>
        <v>1.9658672543653669E-6</v>
      </c>
      <c r="BJ4614" s="179" t="str">
        <f t="shared" si="1236"/>
        <v/>
      </c>
    </row>
    <row r="4615" spans="2:62" ht="20.100000000000001" customHeight="1" x14ac:dyDescent="0.25">
      <c r="B4615" s="147"/>
      <c r="C4615" s="147"/>
      <c r="D4615" s="147"/>
      <c r="E4615" s="147"/>
      <c r="F4615" s="147"/>
      <c r="G4615" s="147"/>
      <c r="H4615" s="147"/>
      <c r="I4615" s="147"/>
      <c r="J4615" s="147"/>
      <c r="BE4615" s="151">
        <v>3911</v>
      </c>
      <c r="BF4615" s="164">
        <f t="shared" si="1237"/>
        <v>25.023999999998289</v>
      </c>
      <c r="BG4615" s="177">
        <f t="shared" si="1238"/>
        <v>7.514022282795736E-4</v>
      </c>
      <c r="BH4615" s="178">
        <f t="shared" si="1239"/>
        <v>1.9608398669511201E-6</v>
      </c>
      <c r="BI4615" s="179">
        <f t="shared" si="1240"/>
        <v>1.9608398669511201E-6</v>
      </c>
      <c r="BJ4615" s="179" t="str">
        <f t="shared" si="1236"/>
        <v/>
      </c>
    </row>
    <row r="4616" spans="2:62" ht="20.100000000000001" customHeight="1" x14ac:dyDescent="0.25">
      <c r="B4616" s="147"/>
      <c r="C4616" s="147"/>
      <c r="D4616" s="147"/>
      <c r="E4616" s="147"/>
      <c r="F4616" s="147"/>
      <c r="G4616" s="147"/>
      <c r="H4616" s="147"/>
      <c r="I4616" s="147"/>
      <c r="J4616" s="147"/>
      <c r="BE4616" s="151">
        <v>3912</v>
      </c>
      <c r="BF4616" s="164">
        <f t="shared" si="1237"/>
        <v>25.030399999998288</v>
      </c>
      <c r="BG4616" s="177">
        <f t="shared" si="1238"/>
        <v>7.4944138841262248E-4</v>
      </c>
      <c r="BH4616" s="178">
        <f t="shared" si="1239"/>
        <v>1.9558250165212362E-6</v>
      </c>
      <c r="BI4616" s="179">
        <f t="shared" si="1240"/>
        <v>1.9558250165212362E-6</v>
      </c>
      <c r="BJ4616" s="179" t="str">
        <f t="shared" si="1236"/>
        <v/>
      </c>
    </row>
    <row r="4617" spans="2:62" ht="20.100000000000001" customHeight="1" x14ac:dyDescent="0.25">
      <c r="B4617" s="147"/>
      <c r="C4617" s="147"/>
      <c r="D4617" s="147"/>
      <c r="E4617" s="147"/>
      <c r="F4617" s="147"/>
      <c r="G4617" s="147"/>
      <c r="H4617" s="147"/>
      <c r="I4617" s="147"/>
      <c r="J4617" s="147"/>
      <c r="BE4617" s="151">
        <v>3913</v>
      </c>
      <c r="BF4617" s="164">
        <f t="shared" si="1237"/>
        <v>25.036799999998287</v>
      </c>
      <c r="BG4617" s="177">
        <f t="shared" si="1238"/>
        <v>7.4748556339610125E-4</v>
      </c>
      <c r="BH4617" s="178">
        <f t="shared" si="1239"/>
        <v>1.9508226728122717E-6</v>
      </c>
      <c r="BI4617" s="179">
        <f t="shared" si="1240"/>
        <v>1.9508226728122717E-6</v>
      </c>
      <c r="BJ4617" s="179" t="str">
        <f t="shared" si="1236"/>
        <v/>
      </c>
    </row>
    <row r="4618" spans="2:62" ht="20.100000000000001" customHeight="1" x14ac:dyDescent="0.25">
      <c r="B4618" s="147"/>
      <c r="C4618" s="147"/>
      <c r="D4618" s="147"/>
      <c r="E4618" s="147"/>
      <c r="F4618" s="147"/>
      <c r="G4618" s="147"/>
      <c r="H4618" s="147"/>
      <c r="I4618" s="147"/>
      <c r="J4618" s="147"/>
      <c r="BE4618" s="151">
        <v>3914</v>
      </c>
      <c r="BF4618" s="164">
        <f t="shared" si="1237"/>
        <v>25.043199999998286</v>
      </c>
      <c r="BG4618" s="177">
        <f t="shared" si="1238"/>
        <v>7.4553474072328897E-4</v>
      </c>
      <c r="BH4618" s="178">
        <f t="shared" si="1239"/>
        <v>1.9458328056302801E-6</v>
      </c>
      <c r="BI4618" s="179">
        <f t="shared" si="1240"/>
        <v>1.9458328056302801E-6</v>
      </c>
      <c r="BJ4618" s="179" t="str">
        <f t="shared" si="1236"/>
        <v/>
      </c>
    </row>
    <row r="4619" spans="2:62" ht="20.100000000000001" customHeight="1" x14ac:dyDescent="0.25">
      <c r="B4619" s="147"/>
      <c r="C4619" s="147"/>
      <c r="D4619" s="147"/>
      <c r="E4619" s="147"/>
      <c r="F4619" s="147"/>
      <c r="G4619" s="147"/>
      <c r="H4619" s="147"/>
      <c r="I4619" s="147"/>
      <c r="J4619" s="147"/>
      <c r="BE4619" s="151">
        <v>3915</v>
      </c>
      <c r="BF4619" s="164">
        <f t="shared" si="1237"/>
        <v>25.049599999998286</v>
      </c>
      <c r="BG4619" s="177">
        <f t="shared" si="1238"/>
        <v>7.4358890791765869E-4</v>
      </c>
      <c r="BH4619" s="178">
        <f t="shared" si="1239"/>
        <v>1.940855384854499E-6</v>
      </c>
      <c r="BI4619" s="179">
        <f t="shared" si="1240"/>
        <v>1.940855384854499E-6</v>
      </c>
      <c r="BJ4619" s="179" t="str">
        <f t="shared" si="1236"/>
        <v/>
      </c>
    </row>
    <row r="4620" spans="2:62" ht="20.100000000000001" customHeight="1" x14ac:dyDescent="0.25">
      <c r="B4620" s="147"/>
      <c r="C4620" s="147"/>
      <c r="D4620" s="147"/>
      <c r="E4620" s="147"/>
      <c r="F4620" s="147"/>
      <c r="G4620" s="147"/>
      <c r="H4620" s="147"/>
      <c r="I4620" s="147"/>
      <c r="J4620" s="147"/>
      <c r="BE4620" s="151">
        <v>3916</v>
      </c>
      <c r="BF4620" s="164">
        <f t="shared" si="1237"/>
        <v>25.055999999998285</v>
      </c>
      <c r="BG4620" s="177">
        <f t="shared" si="1238"/>
        <v>7.416480525328042E-4</v>
      </c>
      <c r="BH4620" s="178">
        <f t="shared" si="1239"/>
        <v>1.9358903804297597E-6</v>
      </c>
      <c r="BI4620" s="179">
        <f t="shared" si="1240"/>
        <v>1.9358903804297597E-6</v>
      </c>
      <c r="BJ4620" s="179" t="str">
        <f t="shared" si="1236"/>
        <v/>
      </c>
    </row>
    <row r="4621" spans="2:62" ht="20.100000000000001" customHeight="1" x14ac:dyDescent="0.25">
      <c r="B4621" s="147"/>
      <c r="C4621" s="147"/>
      <c r="D4621" s="147"/>
      <c r="E4621" s="147"/>
      <c r="F4621" s="147"/>
      <c r="G4621" s="147"/>
      <c r="H4621" s="147"/>
      <c r="I4621" s="147"/>
      <c r="J4621" s="147"/>
      <c r="BE4621" s="151">
        <v>3917</v>
      </c>
      <c r="BF4621" s="164">
        <f t="shared" si="1237"/>
        <v>25.062399999998284</v>
      </c>
      <c r="BG4621" s="177">
        <f t="shared" si="1238"/>
        <v>7.3971216215237444E-4</v>
      </c>
      <c r="BH4621" s="178">
        <f t="shared" si="1239"/>
        <v>1.9309377623729935E-6</v>
      </c>
      <c r="BI4621" s="179">
        <f t="shared" si="1240"/>
        <v>1.9309377623729935E-6</v>
      </c>
      <c r="BJ4621" s="179" t="str">
        <f t="shared" si="1236"/>
        <v/>
      </c>
    </row>
    <row r="4622" spans="2:62" ht="20.100000000000001" customHeight="1" x14ac:dyDescent="0.25">
      <c r="B4622" s="147"/>
      <c r="C4622" s="147"/>
      <c r="D4622" s="147"/>
      <c r="E4622" s="147"/>
      <c r="F4622" s="147"/>
      <c r="G4622" s="147"/>
      <c r="H4622" s="147"/>
      <c r="I4622" s="147"/>
      <c r="J4622" s="147"/>
      <c r="BE4622" s="151">
        <v>3918</v>
      </c>
      <c r="BF4622" s="164">
        <f t="shared" si="1237"/>
        <v>25.068799999998284</v>
      </c>
      <c r="BG4622" s="177">
        <f t="shared" si="1238"/>
        <v>7.3778122439000144E-4</v>
      </c>
      <c r="BH4622" s="178">
        <f t="shared" si="1239"/>
        <v>1.9259975007690023E-6</v>
      </c>
      <c r="BI4622" s="179">
        <f t="shared" si="1240"/>
        <v>1.9259975007690023E-6</v>
      </c>
      <c r="BJ4622" s="179" t="str">
        <f t="shared" si="1236"/>
        <v/>
      </c>
    </row>
    <row r="4623" spans="2:62" ht="20.100000000000001" customHeight="1" x14ac:dyDescent="0.25">
      <c r="B4623" s="147"/>
      <c r="C4623" s="147"/>
      <c r="D4623" s="147"/>
      <c r="E4623" s="147"/>
      <c r="F4623" s="147"/>
      <c r="G4623" s="147"/>
      <c r="H4623" s="147"/>
      <c r="I4623" s="147"/>
      <c r="J4623" s="147"/>
      <c r="BE4623" s="151">
        <v>3919</v>
      </c>
      <c r="BF4623" s="164">
        <f t="shared" si="1237"/>
        <v>25.075199999998283</v>
      </c>
      <c r="BG4623" s="177">
        <f t="shared" si="1238"/>
        <v>7.3585522688923244E-4</v>
      </c>
      <c r="BH4623" s="178">
        <f t="shared" si="1239"/>
        <v>1.9210695657703508E-6</v>
      </c>
      <c r="BI4623" s="179">
        <f t="shared" si="1240"/>
        <v>1.9210695657703508E-6</v>
      </c>
      <c r="BJ4623" s="179" t="str">
        <f t="shared" si="1236"/>
        <v/>
      </c>
    </row>
    <row r="4624" spans="2:62" ht="20.100000000000001" customHeight="1" x14ac:dyDescent="0.25">
      <c r="B4624" s="147"/>
      <c r="C4624" s="147"/>
      <c r="D4624" s="147"/>
      <c r="E4624" s="147"/>
      <c r="F4624" s="147"/>
      <c r="G4624" s="147"/>
      <c r="H4624" s="147"/>
      <c r="I4624" s="147"/>
      <c r="J4624" s="147"/>
      <c r="BE4624" s="151">
        <v>3920</v>
      </c>
      <c r="BF4624" s="164">
        <f t="shared" si="1237"/>
        <v>25.081599999998282</v>
      </c>
      <c r="BG4624" s="177">
        <f t="shared" si="1238"/>
        <v>7.3393415732346209E-4</v>
      </c>
      <c r="BH4624" s="178">
        <f t="shared" si="1239"/>
        <v>1.9161539276043053E-6</v>
      </c>
      <c r="BI4624" s="179">
        <f t="shared" si="1240"/>
        <v>1.9161539276043053E-6</v>
      </c>
      <c r="BJ4624" s="179" t="str">
        <f t="shared" si="1236"/>
        <v/>
      </c>
    </row>
    <row r="4625" spans="2:62" ht="20.100000000000001" customHeight="1" x14ac:dyDescent="0.25">
      <c r="B4625" s="147"/>
      <c r="C4625" s="147"/>
      <c r="D4625" s="147"/>
      <c r="E4625" s="147"/>
      <c r="F4625" s="147"/>
      <c r="G4625" s="147"/>
      <c r="H4625" s="147"/>
      <c r="I4625" s="147"/>
      <c r="J4625" s="147"/>
      <c r="BE4625" s="151">
        <v>3921</v>
      </c>
      <c r="BF4625" s="164">
        <f t="shared" si="1237"/>
        <v>25.087999999998281</v>
      </c>
      <c r="BG4625" s="177">
        <f t="shared" si="1238"/>
        <v>7.3201800339585778E-4</v>
      </c>
      <c r="BH4625" s="178">
        <f t="shared" si="1239"/>
        <v>1.9112505565616663E-6</v>
      </c>
      <c r="BI4625" s="179">
        <f t="shared" si="1240"/>
        <v>1.9112505565616663E-6</v>
      </c>
      <c r="BJ4625" s="179" t="str">
        <f t="shared" si="1236"/>
        <v/>
      </c>
    </row>
    <row r="4626" spans="2:62" ht="20.100000000000001" customHeight="1" x14ac:dyDescent="0.25">
      <c r="B4626" s="147"/>
      <c r="C4626" s="147"/>
      <c r="D4626" s="147"/>
      <c r="E4626" s="147"/>
      <c r="F4626" s="147"/>
      <c r="G4626" s="147"/>
      <c r="H4626" s="147"/>
      <c r="I4626" s="147"/>
      <c r="J4626" s="147"/>
      <c r="BE4626" s="151">
        <v>3922</v>
      </c>
      <c r="BF4626" s="164">
        <f t="shared" si="1237"/>
        <v>25.094399999998281</v>
      </c>
      <c r="BG4626" s="177">
        <f t="shared" si="1238"/>
        <v>7.3010675283929612E-4</v>
      </c>
      <c r="BH4626" s="178">
        <f t="shared" si="1239"/>
        <v>1.9063594230006716E-6</v>
      </c>
      <c r="BI4626" s="179">
        <f t="shared" si="1240"/>
        <v>1.9063594230006716E-6</v>
      </c>
      <c r="BJ4626" s="179" t="str">
        <f t="shared" si="1236"/>
        <v/>
      </c>
    </row>
    <row r="4627" spans="2:62" ht="20.100000000000001" customHeight="1" x14ac:dyDescent="0.25">
      <c r="B4627" s="147"/>
      <c r="C4627" s="147"/>
      <c r="D4627" s="147"/>
      <c r="E4627" s="147"/>
      <c r="F4627" s="147"/>
      <c r="G4627" s="147"/>
      <c r="H4627" s="147"/>
      <c r="I4627" s="147"/>
      <c r="J4627" s="147"/>
      <c r="BE4627" s="151">
        <v>3923</v>
      </c>
      <c r="BF4627" s="164">
        <f t="shared" si="1237"/>
        <v>25.10079999999828</v>
      </c>
      <c r="BG4627" s="177">
        <f t="shared" si="1238"/>
        <v>7.2820039341629545E-4</v>
      </c>
      <c r="BH4627" s="178">
        <f t="shared" si="1239"/>
        <v>1.9014804973542607E-6</v>
      </c>
      <c r="BI4627" s="179">
        <f t="shared" si="1240"/>
        <v>1.9014804973542607E-6</v>
      </c>
      <c r="BJ4627" s="179" t="str">
        <f t="shared" si="1236"/>
        <v/>
      </c>
    </row>
    <row r="4628" spans="2:62" ht="20.100000000000001" customHeight="1" x14ac:dyDescent="0.25">
      <c r="B4628" s="147"/>
      <c r="C4628" s="147"/>
      <c r="D4628" s="147"/>
      <c r="E4628" s="147"/>
      <c r="F4628" s="147"/>
      <c r="G4628" s="147"/>
      <c r="H4628" s="147"/>
      <c r="I4628" s="147"/>
      <c r="J4628" s="147"/>
      <c r="BE4628" s="151">
        <v>3924</v>
      </c>
      <c r="BF4628" s="164">
        <f t="shared" si="1237"/>
        <v>25.107199999998279</v>
      </c>
      <c r="BG4628" s="177">
        <f t="shared" si="1238"/>
        <v>7.2629891291894118E-4</v>
      </c>
      <c r="BH4628" s="178">
        <f t="shared" si="1239"/>
        <v>1.8966137501187988E-6</v>
      </c>
      <c r="BI4628" s="179">
        <f t="shared" si="1240"/>
        <v>1.8966137501187988E-6</v>
      </c>
      <c r="BJ4628" s="179" t="str">
        <f t="shared" si="1236"/>
        <v/>
      </c>
    </row>
    <row r="4629" spans="2:62" ht="20.100000000000001" customHeight="1" x14ac:dyDescent="0.25">
      <c r="B4629" s="147"/>
      <c r="C4629" s="147"/>
      <c r="D4629" s="147"/>
      <c r="E4629" s="147"/>
      <c r="F4629" s="147"/>
      <c r="G4629" s="147"/>
      <c r="H4629" s="147"/>
      <c r="I4629" s="147"/>
      <c r="J4629" s="147"/>
      <c r="BE4629" s="151">
        <v>3925</v>
      </c>
      <c r="BF4629" s="164">
        <f t="shared" si="1237"/>
        <v>25.113599999998279</v>
      </c>
      <c r="BG4629" s="177">
        <f t="shared" si="1238"/>
        <v>7.2440229916882239E-4</v>
      </c>
      <c r="BH4629" s="178">
        <f t="shared" si="1239"/>
        <v>1.8917591518617747E-6</v>
      </c>
      <c r="BI4629" s="179">
        <f t="shared" si="1240"/>
        <v>1.8917591518617747E-6</v>
      </c>
      <c r="BJ4629" s="179" t="str">
        <f t="shared" si="1236"/>
        <v/>
      </c>
    </row>
    <row r="4630" spans="2:62" ht="20.100000000000001" customHeight="1" x14ac:dyDescent="0.25">
      <c r="B4630" s="147"/>
      <c r="C4630" s="147"/>
      <c r="D4630" s="147"/>
      <c r="E4630" s="147"/>
      <c r="F4630" s="147"/>
      <c r="G4630" s="147"/>
      <c r="H4630" s="147"/>
      <c r="I4630" s="147"/>
      <c r="J4630" s="147"/>
      <c r="BE4630" s="151">
        <v>3926</v>
      </c>
      <c r="BF4630" s="164">
        <f t="shared" si="1237"/>
        <v>25.119999999998278</v>
      </c>
      <c r="BG4630" s="177">
        <f t="shared" si="1238"/>
        <v>7.2251054001696061E-4</v>
      </c>
      <c r="BH4630" s="178">
        <f t="shared" si="1239"/>
        <v>1.8869166732150789E-6</v>
      </c>
      <c r="BI4630" s="179">
        <f t="shared" si="1240"/>
        <v>1.8869166732150789E-6</v>
      </c>
      <c r="BJ4630" s="179" t="str">
        <f t="shared" si="1236"/>
        <v/>
      </c>
    </row>
    <row r="4631" spans="2:62" ht="20.100000000000001" customHeight="1" x14ac:dyDescent="0.25">
      <c r="B4631" s="147"/>
      <c r="C4631" s="147"/>
      <c r="D4631" s="147"/>
      <c r="E4631" s="147"/>
      <c r="F4631" s="147"/>
      <c r="G4631" s="147"/>
      <c r="H4631" s="147"/>
      <c r="I4631" s="147"/>
      <c r="J4631" s="147"/>
      <c r="BE4631" s="151">
        <v>3927</v>
      </c>
      <c r="BF4631" s="164">
        <f t="shared" si="1237"/>
        <v>25.126399999998277</v>
      </c>
      <c r="BG4631" s="177">
        <f t="shared" si="1238"/>
        <v>7.2062362334374553E-4</v>
      </c>
      <c r="BH4631" s="178">
        <f t="shared" si="1239"/>
        <v>1.8820862848816173E-6</v>
      </c>
      <c r="BI4631" s="179">
        <f t="shared" si="1240"/>
        <v>1.8820862848816173E-6</v>
      </c>
      <c r="BJ4631" s="179" t="str">
        <f t="shared" si="1236"/>
        <v/>
      </c>
    </row>
    <row r="4632" spans="2:62" ht="20.100000000000001" customHeight="1" x14ac:dyDescent="0.25">
      <c r="B4632" s="147"/>
      <c r="C4632" s="147"/>
      <c r="D4632" s="147"/>
      <c r="E4632" s="147"/>
      <c r="F4632" s="147"/>
      <c r="G4632" s="147"/>
      <c r="H4632" s="147"/>
      <c r="I4632" s="147"/>
      <c r="J4632" s="147"/>
      <c r="BE4632" s="151">
        <v>3928</v>
      </c>
      <c r="BF4632" s="164">
        <f t="shared" si="1237"/>
        <v>25.132799999998277</v>
      </c>
      <c r="BG4632" s="177">
        <f t="shared" si="1238"/>
        <v>7.1874153705886392E-4</v>
      </c>
      <c r="BH4632" s="178">
        <f t="shared" si="1239"/>
        <v>1.8772679576343348E-6</v>
      </c>
      <c r="BI4632" s="179">
        <f t="shared" si="1240"/>
        <v>1.8772679576343348E-6</v>
      </c>
      <c r="BJ4632" s="179" t="str">
        <f t="shared" si="1236"/>
        <v/>
      </c>
    </row>
    <row r="4633" spans="2:62" ht="20.100000000000001" customHeight="1" x14ac:dyDescent="0.25">
      <c r="B4633" s="147"/>
      <c r="C4633" s="147"/>
      <c r="D4633" s="147"/>
      <c r="E4633" s="147"/>
      <c r="F4633" s="147"/>
      <c r="G4633" s="147"/>
      <c r="H4633" s="147"/>
      <c r="I4633" s="147"/>
      <c r="J4633" s="147"/>
      <c r="BE4633" s="151">
        <v>3929</v>
      </c>
      <c r="BF4633" s="164">
        <f t="shared" si="1237"/>
        <v>25.139199999998276</v>
      </c>
      <c r="BG4633" s="177">
        <f t="shared" si="1238"/>
        <v>7.1686426910122958E-4</v>
      </c>
      <c r="BH4633" s="178">
        <f t="shared" si="1239"/>
        <v>1.8724616623051575E-6</v>
      </c>
      <c r="BI4633" s="179">
        <f t="shared" si="1240"/>
        <v>1.8724616623051575E-6</v>
      </c>
      <c r="BJ4633" s="179" t="str">
        <f t="shared" si="1236"/>
        <v/>
      </c>
    </row>
    <row r="4634" spans="2:62" ht="20.100000000000001" customHeight="1" x14ac:dyDescent="0.25">
      <c r="B4634" s="147"/>
      <c r="C4634" s="147"/>
      <c r="D4634" s="147"/>
      <c r="E4634" s="147"/>
      <c r="F4634" s="147"/>
      <c r="G4634" s="147"/>
      <c r="H4634" s="147"/>
      <c r="I4634" s="147"/>
      <c r="J4634" s="147"/>
      <c r="BE4634" s="151">
        <v>3930</v>
      </c>
      <c r="BF4634" s="164">
        <f t="shared" si="1237"/>
        <v>25.145599999998275</v>
      </c>
      <c r="BG4634" s="177">
        <f t="shared" si="1238"/>
        <v>7.1499180743892442E-4</v>
      </c>
      <c r="BH4634" s="178">
        <f t="shared" si="1239"/>
        <v>1.8676673698052662E-6</v>
      </c>
      <c r="BI4634" s="179">
        <f t="shared" si="1240"/>
        <v>1.8676673698052662E-6</v>
      </c>
      <c r="BJ4634" s="179" t="str">
        <f t="shared" si="1236"/>
        <v/>
      </c>
    </row>
    <row r="4635" spans="2:62" ht="20.100000000000001" customHeight="1" x14ac:dyDescent="0.25">
      <c r="B4635" s="147"/>
      <c r="C4635" s="147"/>
      <c r="D4635" s="147"/>
      <c r="E4635" s="147"/>
      <c r="F4635" s="147"/>
      <c r="G4635" s="147"/>
      <c r="H4635" s="147"/>
      <c r="I4635" s="147"/>
      <c r="J4635" s="147"/>
      <c r="BE4635" s="151">
        <v>3931</v>
      </c>
      <c r="BF4635" s="164">
        <f t="shared" si="1237"/>
        <v>25.151999999998274</v>
      </c>
      <c r="BG4635" s="177">
        <f t="shared" si="1238"/>
        <v>7.1312414006911916E-4</v>
      </c>
      <c r="BH4635" s="178">
        <f t="shared" si="1239"/>
        <v>1.8628850511042804E-6</v>
      </c>
      <c r="BI4635" s="179">
        <f t="shared" si="1240"/>
        <v>1.8628850511042804E-6</v>
      </c>
      <c r="BJ4635" s="179" t="str">
        <f t="shared" si="1236"/>
        <v/>
      </c>
    </row>
    <row r="4636" spans="2:62" ht="20.100000000000001" customHeight="1" x14ac:dyDescent="0.25">
      <c r="B4636" s="147"/>
      <c r="C4636" s="147"/>
      <c r="D4636" s="147"/>
      <c r="E4636" s="147"/>
      <c r="F4636" s="147"/>
      <c r="G4636" s="147"/>
      <c r="H4636" s="147"/>
      <c r="I4636" s="147"/>
      <c r="J4636" s="147"/>
      <c r="BE4636" s="151">
        <v>3932</v>
      </c>
      <c r="BF4636" s="164">
        <f t="shared" si="1237"/>
        <v>25.158399999998274</v>
      </c>
      <c r="BG4636" s="177">
        <f t="shared" si="1238"/>
        <v>7.1126125501801488E-4</v>
      </c>
      <c r="BH4636" s="178">
        <f t="shared" si="1239"/>
        <v>1.8581146772409917E-6</v>
      </c>
      <c r="BI4636" s="179">
        <f t="shared" si="1240"/>
        <v>1.8581146772409917E-6</v>
      </c>
      <c r="BJ4636" s="179" t="str">
        <f t="shared" si="1236"/>
        <v/>
      </c>
    </row>
    <row r="4637" spans="2:62" ht="20.100000000000001" customHeight="1" x14ac:dyDescent="0.25">
      <c r="B4637" s="147"/>
      <c r="C4637" s="147"/>
      <c r="D4637" s="147"/>
      <c r="E4637" s="147"/>
      <c r="F4637" s="147"/>
      <c r="G4637" s="147"/>
      <c r="H4637" s="147"/>
      <c r="I4637" s="147"/>
      <c r="J4637" s="147"/>
      <c r="BE4637" s="151">
        <v>3933</v>
      </c>
      <c r="BF4637" s="164">
        <f t="shared" si="1237"/>
        <v>25.164799999998273</v>
      </c>
      <c r="BG4637" s="177">
        <f t="shared" si="1238"/>
        <v>7.0940314034077388E-4</v>
      </c>
      <c r="BH4637" s="178">
        <f t="shared" si="1239"/>
        <v>1.8533562193234722E-6</v>
      </c>
      <c r="BI4637" s="179">
        <f t="shared" si="1240"/>
        <v>1.8533562193234722E-6</v>
      </c>
      <c r="BJ4637" s="179" t="str">
        <f t="shared" si="1236"/>
        <v/>
      </c>
    </row>
    <row r="4638" spans="2:62" ht="20.100000000000001" customHeight="1" x14ac:dyDescent="0.25">
      <c r="B4638" s="147"/>
      <c r="C4638" s="147"/>
      <c r="D4638" s="147"/>
      <c r="E4638" s="147"/>
      <c r="F4638" s="147"/>
      <c r="G4638" s="147"/>
      <c r="H4638" s="147"/>
      <c r="I4638" s="147"/>
      <c r="J4638" s="147"/>
      <c r="BE4638" s="151">
        <v>3934</v>
      </c>
      <c r="BF4638" s="164">
        <f t="shared" si="1237"/>
        <v>25.171199999998272</v>
      </c>
      <c r="BG4638" s="177">
        <f t="shared" si="1238"/>
        <v>7.0754978412145041E-4</v>
      </c>
      <c r="BH4638" s="178">
        <f t="shared" si="1239"/>
        <v>1.8486096485267976E-6</v>
      </c>
      <c r="BI4638" s="179">
        <f t="shared" si="1240"/>
        <v>1.8486096485267976E-6</v>
      </c>
      <c r="BJ4638" s="179" t="str">
        <f t="shared" si="1236"/>
        <v/>
      </c>
    </row>
    <row r="4639" spans="2:62" ht="20.100000000000001" customHeight="1" x14ac:dyDescent="0.25">
      <c r="B4639" s="147"/>
      <c r="C4639" s="147"/>
      <c r="D4639" s="147"/>
      <c r="E4639" s="147"/>
      <c r="F4639" s="147"/>
      <c r="G4639" s="147"/>
      <c r="H4639" s="147"/>
      <c r="I4639" s="147"/>
      <c r="J4639" s="147"/>
      <c r="BE4639" s="151">
        <v>3935</v>
      </c>
      <c r="BF4639" s="164">
        <f t="shared" si="1237"/>
        <v>25.177599999998272</v>
      </c>
      <c r="BG4639" s="177">
        <f t="shared" si="1238"/>
        <v>7.0570117447292361E-4</v>
      </c>
      <c r="BH4639" s="178">
        <f t="shared" si="1239"/>
        <v>1.8438749360891443E-6</v>
      </c>
      <c r="BI4639" s="179">
        <f t="shared" si="1240"/>
        <v>1.8438749360891443E-6</v>
      </c>
      <c r="BJ4639" s="179" t="str">
        <f t="shared" si="1236"/>
        <v/>
      </c>
    </row>
    <row r="4640" spans="2:62" ht="20.100000000000001" customHeight="1" x14ac:dyDescent="0.25">
      <c r="B4640" s="147"/>
      <c r="C4640" s="147"/>
      <c r="D4640" s="147"/>
      <c r="E4640" s="147"/>
      <c r="F4640" s="147"/>
      <c r="G4640" s="147"/>
      <c r="H4640" s="147"/>
      <c r="I4640" s="147"/>
      <c r="J4640" s="147"/>
      <c r="BE4640" s="151">
        <v>3936</v>
      </c>
      <c r="BF4640" s="164">
        <f t="shared" si="1237"/>
        <v>25.183999999998271</v>
      </c>
      <c r="BG4640" s="177">
        <f t="shared" si="1238"/>
        <v>7.0385729953683447E-4</v>
      </c>
      <c r="BH4640" s="178">
        <f t="shared" si="1239"/>
        <v>1.839152053317427E-6</v>
      </c>
      <c r="BI4640" s="179">
        <f t="shared" si="1240"/>
        <v>1.839152053317427E-6</v>
      </c>
      <c r="BJ4640" s="179" t="str">
        <f t="shared" si="1236"/>
        <v/>
      </c>
    </row>
    <row r="4641" spans="2:62" ht="20.100000000000001" customHeight="1" x14ac:dyDescent="0.25">
      <c r="B4641" s="147"/>
      <c r="C4641" s="147"/>
      <c r="D4641" s="147"/>
      <c r="E4641" s="147"/>
      <c r="F4641" s="147"/>
      <c r="G4641" s="147"/>
      <c r="H4641" s="147"/>
      <c r="I4641" s="147"/>
      <c r="J4641" s="147"/>
      <c r="BE4641" s="151">
        <v>3937</v>
      </c>
      <c r="BF4641" s="164">
        <f t="shared" si="1237"/>
        <v>25.19039999999827</v>
      </c>
      <c r="BG4641" s="177">
        <f t="shared" si="1238"/>
        <v>7.0201814748351704E-4</v>
      </c>
      <c r="BH4641" s="178">
        <f t="shared" si="1239"/>
        <v>1.834440971588058E-6</v>
      </c>
      <c r="BI4641" s="179">
        <f t="shared" si="1240"/>
        <v>1.834440971588058E-6</v>
      </c>
      <c r="BJ4641" s="179" t="str">
        <f t="shared" si="1236"/>
        <v/>
      </c>
    </row>
    <row r="4642" spans="2:62" ht="20.100000000000001" customHeight="1" x14ac:dyDescent="0.25">
      <c r="B4642" s="147"/>
      <c r="C4642" s="147"/>
      <c r="D4642" s="147"/>
      <c r="E4642" s="147"/>
      <c r="F4642" s="147"/>
      <c r="G4642" s="147"/>
      <c r="H4642" s="147"/>
      <c r="I4642" s="147"/>
      <c r="J4642" s="147"/>
      <c r="BE4642" s="151">
        <v>3938</v>
      </c>
      <c r="BF4642" s="164">
        <f t="shared" si="1237"/>
        <v>25.196799999998269</v>
      </c>
      <c r="BG4642" s="177">
        <f t="shared" si="1238"/>
        <v>7.0018370651192899E-4</v>
      </c>
      <c r="BH4642" s="178">
        <f t="shared" si="1239"/>
        <v>1.8297416623389235E-6</v>
      </c>
      <c r="BI4642" s="179">
        <f t="shared" si="1240"/>
        <v>1.8297416623389235E-6</v>
      </c>
      <c r="BJ4642" s="179" t="str">
        <f t="shared" si="1236"/>
        <v/>
      </c>
    </row>
    <row r="4643" spans="2:62" ht="20.100000000000001" customHeight="1" x14ac:dyDescent="0.25">
      <c r="B4643" s="147"/>
      <c r="C4643" s="147"/>
      <c r="D4643" s="147"/>
      <c r="E4643" s="147"/>
      <c r="F4643" s="147"/>
      <c r="G4643" s="147"/>
      <c r="H4643" s="147"/>
      <c r="I4643" s="147"/>
      <c r="J4643" s="147"/>
      <c r="BE4643" s="151">
        <v>3939</v>
      </c>
      <c r="BF4643" s="164">
        <f t="shared" si="1237"/>
        <v>25.203199999998269</v>
      </c>
      <c r="BG4643" s="177">
        <f t="shared" si="1238"/>
        <v>6.9835396484959006E-4</v>
      </c>
      <c r="BH4643" s="178">
        <f t="shared" si="1239"/>
        <v>1.825054097077082E-6</v>
      </c>
      <c r="BI4643" s="179">
        <f t="shared" si="1240"/>
        <v>1.825054097077082E-6</v>
      </c>
      <c r="BJ4643" s="179" t="str">
        <f t="shared" si="1236"/>
        <v/>
      </c>
    </row>
    <row r="4644" spans="2:62" ht="20.100000000000001" customHeight="1" x14ac:dyDescent="0.25">
      <c r="B4644" s="147"/>
      <c r="C4644" s="147"/>
      <c r="D4644" s="147"/>
      <c r="E4644" s="147"/>
      <c r="F4644" s="147"/>
      <c r="G4644" s="147"/>
      <c r="H4644" s="147"/>
      <c r="I4644" s="147"/>
      <c r="J4644" s="147"/>
      <c r="BE4644" s="151">
        <v>3940</v>
      </c>
      <c r="BF4644" s="164">
        <f t="shared" si="1237"/>
        <v>25.209599999998268</v>
      </c>
      <c r="BG4644" s="177">
        <f t="shared" si="1238"/>
        <v>6.9652891075251298E-4</v>
      </c>
      <c r="BH4644" s="178">
        <f t="shared" si="1239"/>
        <v>1.8203782473746443E-6</v>
      </c>
      <c r="BI4644" s="179">
        <f t="shared" si="1240"/>
        <v>1.8203782473746443E-6</v>
      </c>
      <c r="BJ4644" s="179" t="str">
        <f t="shared" si="1236"/>
        <v/>
      </c>
    </row>
    <row r="4645" spans="2:62" ht="20.100000000000001" customHeight="1" x14ac:dyDescent="0.25">
      <c r="B4645" s="147"/>
      <c r="C4645" s="147"/>
      <c r="D4645" s="147"/>
      <c r="E4645" s="147"/>
      <c r="F4645" s="147"/>
      <c r="G4645" s="147"/>
      <c r="H4645" s="147"/>
      <c r="I4645" s="147"/>
      <c r="J4645" s="147"/>
      <c r="BE4645" s="151">
        <v>3941</v>
      </c>
      <c r="BF4645" s="164">
        <f t="shared" si="1237"/>
        <v>25.215999999998267</v>
      </c>
      <c r="BG4645" s="177">
        <f t="shared" si="1238"/>
        <v>6.9470853250513834E-4</v>
      </c>
      <c r="BH4645" s="178">
        <f t="shared" si="1239"/>
        <v>1.8157140848675804E-6</v>
      </c>
      <c r="BI4645" s="179">
        <f t="shared" si="1240"/>
        <v>1.8157140848675804E-6</v>
      </c>
      <c r="BJ4645" s="179" t="str">
        <f t="shared" si="1236"/>
        <v/>
      </c>
    </row>
    <row r="4646" spans="2:62" ht="20.100000000000001" customHeight="1" x14ac:dyDescent="0.25">
      <c r="B4646" s="147"/>
      <c r="C4646" s="147"/>
      <c r="D4646" s="147"/>
      <c r="E4646" s="147"/>
      <c r="F4646" s="147"/>
      <c r="G4646" s="147"/>
      <c r="H4646" s="147"/>
      <c r="I4646" s="147"/>
      <c r="J4646" s="147"/>
      <c r="BE4646" s="151">
        <v>3942</v>
      </c>
      <c r="BF4646" s="164">
        <f t="shared" si="1237"/>
        <v>25.222399999998267</v>
      </c>
      <c r="BG4646" s="177">
        <f t="shared" si="1238"/>
        <v>6.9289281842027076E-4</v>
      </c>
      <c r="BH4646" s="178">
        <f t="shared" si="1239"/>
        <v>1.8110615812635261E-6</v>
      </c>
      <c r="BI4646" s="179">
        <f t="shared" si="1240"/>
        <v>1.8110615812635261E-6</v>
      </c>
      <c r="BJ4646" s="179" t="str">
        <f t="shared" si="1236"/>
        <v/>
      </c>
    </row>
    <row r="4647" spans="2:62" ht="20.100000000000001" customHeight="1" x14ac:dyDescent="0.25">
      <c r="B4647" s="147"/>
      <c r="C4647" s="147"/>
      <c r="D4647" s="147"/>
      <c r="E4647" s="147"/>
      <c r="F4647" s="147"/>
      <c r="G4647" s="147"/>
      <c r="H4647" s="147"/>
      <c r="I4647" s="147"/>
      <c r="J4647" s="147"/>
      <c r="BE4647" s="151">
        <v>3943</v>
      </c>
      <c r="BF4647" s="164">
        <f t="shared" si="1237"/>
        <v>25.228799999998266</v>
      </c>
      <c r="BG4647" s="177">
        <f t="shared" si="1238"/>
        <v>6.9108175683900723E-4</v>
      </c>
      <c r="BH4647" s="178">
        <f t="shared" si="1239"/>
        <v>1.8064207083310496E-6</v>
      </c>
      <c r="BI4647" s="179">
        <f t="shared" si="1240"/>
        <v>1.8064207083310496E-6</v>
      </c>
      <c r="BJ4647" s="179" t="str">
        <f t="shared" si="1236"/>
        <v/>
      </c>
    </row>
    <row r="4648" spans="2:62" ht="20.100000000000001" customHeight="1" x14ac:dyDescent="0.25">
      <c r="B4648" s="147"/>
      <c r="C4648" s="147"/>
      <c r="D4648" s="147"/>
      <c r="E4648" s="147"/>
      <c r="F4648" s="147"/>
      <c r="G4648" s="147"/>
      <c r="H4648" s="147"/>
      <c r="I4648" s="147"/>
      <c r="J4648" s="147"/>
      <c r="BE4648" s="151">
        <v>3944</v>
      </c>
      <c r="BF4648" s="164">
        <f t="shared" si="1237"/>
        <v>25.235199999998265</v>
      </c>
      <c r="BG4648" s="177">
        <f t="shared" si="1238"/>
        <v>6.8927533613067618E-4</v>
      </c>
      <c r="BH4648" s="178">
        <f t="shared" si="1239"/>
        <v>1.8017914379019279E-6</v>
      </c>
      <c r="BI4648" s="179">
        <f t="shared" si="1240"/>
        <v>1.8017914379019279E-6</v>
      </c>
      <c r="BJ4648" s="179" t="str">
        <f t="shared" si="1236"/>
        <v/>
      </c>
    </row>
    <row r="4649" spans="2:62" ht="20.100000000000001" customHeight="1" x14ac:dyDescent="0.25">
      <c r="B4649" s="147"/>
      <c r="C4649" s="147"/>
      <c r="D4649" s="147"/>
      <c r="E4649" s="147"/>
      <c r="F4649" s="147"/>
      <c r="G4649" s="147"/>
      <c r="H4649" s="147"/>
      <c r="I4649" s="147"/>
      <c r="J4649" s="147"/>
      <c r="BE4649" s="151">
        <v>3945</v>
      </c>
      <c r="BF4649" s="164">
        <f t="shared" si="1237"/>
        <v>25.241599999998265</v>
      </c>
      <c r="BG4649" s="177">
        <f t="shared" si="1238"/>
        <v>6.8747354469277425E-4</v>
      </c>
      <c r="BH4649" s="178">
        <f t="shared" si="1239"/>
        <v>1.7971737418797122E-6</v>
      </c>
      <c r="BI4649" s="179">
        <f t="shared" si="1240"/>
        <v>1.7971737418797122E-6</v>
      </c>
      <c r="BJ4649" s="179" t="str">
        <f t="shared" si="1236"/>
        <v/>
      </c>
    </row>
    <row r="4650" spans="2:62" ht="20.100000000000001" customHeight="1" x14ac:dyDescent="0.25">
      <c r="B4650" s="147"/>
      <c r="C4650" s="147"/>
      <c r="D4650" s="147"/>
      <c r="E4650" s="147"/>
      <c r="F4650" s="147"/>
      <c r="G4650" s="147"/>
      <c r="H4650" s="147"/>
      <c r="I4650" s="147"/>
      <c r="J4650" s="147"/>
      <c r="BE4650" s="151">
        <v>3946</v>
      </c>
      <c r="BF4650" s="164">
        <f t="shared" si="1237"/>
        <v>25.247999999998264</v>
      </c>
      <c r="BG4650" s="177">
        <f t="shared" si="1238"/>
        <v>6.8567637095089454E-4</v>
      </c>
      <c r="BH4650" s="178">
        <f t="shared" si="1239"/>
        <v>1.7925675922308374E-6</v>
      </c>
      <c r="BI4650" s="179">
        <f t="shared" si="1240"/>
        <v>1.7925675922308374E-6</v>
      </c>
      <c r="BJ4650" s="179" t="str">
        <f t="shared" si="1236"/>
        <v/>
      </c>
    </row>
    <row r="4651" spans="2:62" ht="20.100000000000001" customHeight="1" x14ac:dyDescent="0.25">
      <c r="B4651" s="147"/>
      <c r="C4651" s="147"/>
      <c r="D4651" s="147"/>
      <c r="E4651" s="147"/>
      <c r="F4651" s="147"/>
      <c r="G4651" s="147"/>
      <c r="H4651" s="147"/>
      <c r="I4651" s="147"/>
      <c r="J4651" s="147"/>
      <c r="BE4651" s="151">
        <v>3947</v>
      </c>
      <c r="BF4651" s="164">
        <f t="shared" si="1237"/>
        <v>25.254399999998263</v>
      </c>
      <c r="BG4651" s="177">
        <f t="shared" si="1238"/>
        <v>6.838838033586637E-4</v>
      </c>
      <c r="BH4651" s="178">
        <f t="shared" si="1239"/>
        <v>1.7879729609821286E-6</v>
      </c>
      <c r="BI4651" s="179">
        <f t="shared" si="1240"/>
        <v>1.7879729609821286E-6</v>
      </c>
      <c r="BJ4651" s="179" t="str">
        <f t="shared" si="1236"/>
        <v/>
      </c>
    </row>
    <row r="4652" spans="2:62" ht="20.100000000000001" customHeight="1" x14ac:dyDescent="0.25">
      <c r="B4652" s="147"/>
      <c r="C4652" s="147"/>
      <c r="D4652" s="147"/>
      <c r="E4652" s="147"/>
      <c r="F4652" s="147"/>
      <c r="G4652" s="147"/>
      <c r="H4652" s="147"/>
      <c r="I4652" s="147"/>
      <c r="J4652" s="147"/>
      <c r="BE4652" s="151">
        <v>3948</v>
      </c>
      <c r="BF4652" s="164">
        <f t="shared" si="1237"/>
        <v>25.260799999998262</v>
      </c>
      <c r="BG4652" s="177">
        <f t="shared" si="1238"/>
        <v>6.8209583039768157E-4</v>
      </c>
      <c r="BH4652" s="178">
        <f t="shared" si="1239"/>
        <v>1.783389820233486E-6</v>
      </c>
      <c r="BI4652" s="179">
        <f t="shared" si="1240"/>
        <v>1.783389820233486E-6</v>
      </c>
      <c r="BJ4652" s="179" t="str">
        <f t="shared" si="1236"/>
        <v/>
      </c>
    </row>
    <row r="4653" spans="2:62" ht="20.100000000000001" customHeight="1" x14ac:dyDescent="0.25">
      <c r="B4653" s="147"/>
      <c r="C4653" s="147"/>
      <c r="D4653" s="147"/>
      <c r="E4653" s="147"/>
      <c r="F4653" s="147"/>
      <c r="G4653" s="147"/>
      <c r="H4653" s="147"/>
      <c r="I4653" s="147"/>
      <c r="J4653" s="147"/>
      <c r="BE4653" s="151">
        <v>3949</v>
      </c>
      <c r="BF4653" s="164">
        <f t="shared" si="1237"/>
        <v>25.267199999998262</v>
      </c>
      <c r="BG4653" s="177">
        <f t="shared" si="1238"/>
        <v>6.8031244057744809E-4</v>
      </c>
      <c r="BH4653" s="178">
        <f t="shared" si="1239"/>
        <v>1.7788181421414051E-6</v>
      </c>
      <c r="BI4653" s="179">
        <f t="shared" si="1240"/>
        <v>1.7788181421414051E-6</v>
      </c>
      <c r="BJ4653" s="179" t="str">
        <f t="shared" si="1236"/>
        <v/>
      </c>
    </row>
    <row r="4654" spans="2:62" ht="20.100000000000001" customHeight="1" x14ac:dyDescent="0.25">
      <c r="B4654" s="147"/>
      <c r="C4654" s="147"/>
      <c r="D4654" s="147"/>
      <c r="E4654" s="147"/>
      <c r="F4654" s="147"/>
      <c r="G4654" s="147"/>
      <c r="H4654" s="147"/>
      <c r="I4654" s="147"/>
      <c r="J4654" s="147"/>
      <c r="BE4654" s="151">
        <v>3950</v>
      </c>
      <c r="BF4654" s="164">
        <f t="shared" si="1237"/>
        <v>25.273599999998261</v>
      </c>
      <c r="BG4654" s="177">
        <f t="shared" si="1238"/>
        <v>6.7853362243530668E-4</v>
      </c>
      <c r="BH4654" s="178">
        <f t="shared" si="1239"/>
        <v>1.7742578989331801E-6</v>
      </c>
      <c r="BI4654" s="179">
        <f t="shared" si="1240"/>
        <v>1.7742578989331801E-6</v>
      </c>
      <c r="BJ4654" s="179" t="str">
        <f t="shared" si="1236"/>
        <v/>
      </c>
    </row>
    <row r="4655" spans="2:62" ht="20.100000000000001" customHeight="1" x14ac:dyDescent="0.25">
      <c r="B4655" s="147"/>
      <c r="C4655" s="147"/>
      <c r="D4655" s="147"/>
      <c r="E4655" s="147"/>
      <c r="F4655" s="147"/>
      <c r="G4655" s="147"/>
      <c r="H4655" s="147"/>
      <c r="I4655" s="147"/>
      <c r="J4655" s="147"/>
      <c r="BE4655" s="151">
        <v>3951</v>
      </c>
      <c r="BF4655" s="164">
        <f t="shared" si="1237"/>
        <v>25.27999999999826</v>
      </c>
      <c r="BG4655" s="177">
        <f t="shared" si="1238"/>
        <v>6.767593645363735E-4</v>
      </c>
      <c r="BH4655" s="178">
        <f t="shared" si="1239"/>
        <v>1.7697090628963864E-6</v>
      </c>
      <c r="BI4655" s="179">
        <f t="shared" si="1240"/>
        <v>1.7697090628963864E-6</v>
      </c>
      <c r="BJ4655" s="179" t="str">
        <f t="shared" si="1236"/>
        <v/>
      </c>
    </row>
    <row r="4656" spans="2:62" ht="20.100000000000001" customHeight="1" x14ac:dyDescent="0.25">
      <c r="B4656" s="147"/>
      <c r="C4656" s="147"/>
      <c r="D4656" s="147"/>
      <c r="E4656" s="147"/>
      <c r="F4656" s="147"/>
      <c r="G4656" s="147"/>
      <c r="H4656" s="147"/>
      <c r="I4656" s="147"/>
      <c r="J4656" s="147"/>
      <c r="BE4656" s="151">
        <v>3952</v>
      </c>
      <c r="BF4656" s="164">
        <f t="shared" si="1237"/>
        <v>25.28639999999826</v>
      </c>
      <c r="BG4656" s="177">
        <f t="shared" si="1238"/>
        <v>6.7498965547347712E-4</v>
      </c>
      <c r="BH4656" s="178">
        <f t="shared" si="1239"/>
        <v>1.7651716063880971E-6</v>
      </c>
      <c r="BI4656" s="179">
        <f t="shared" si="1240"/>
        <v>1.7651716063880971E-6</v>
      </c>
      <c r="BJ4656" s="179" t="str">
        <f t="shared" si="1236"/>
        <v/>
      </c>
    </row>
    <row r="4657" spans="2:62" ht="20.100000000000001" customHeight="1" x14ac:dyDescent="0.25">
      <c r="B4657" s="147"/>
      <c r="C4657" s="147"/>
      <c r="D4657" s="147"/>
      <c r="E4657" s="147"/>
      <c r="F4657" s="147"/>
      <c r="G4657" s="147"/>
      <c r="H4657" s="147"/>
      <c r="I4657" s="147"/>
      <c r="J4657" s="147"/>
      <c r="BE4657" s="151">
        <v>3953</v>
      </c>
      <c r="BF4657" s="164">
        <f t="shared" si="1237"/>
        <v>25.292799999998259</v>
      </c>
      <c r="BG4657" s="177">
        <f t="shared" si="1238"/>
        <v>6.7322448386708902E-4</v>
      </c>
      <c r="BH4657" s="178">
        <f t="shared" si="1239"/>
        <v>1.760645501822089E-6</v>
      </c>
      <c r="BI4657" s="179">
        <f t="shared" si="1240"/>
        <v>1.760645501822089E-6</v>
      </c>
      <c r="BJ4657" s="179" t="str">
        <f t="shared" si="1236"/>
        <v/>
      </c>
    </row>
    <row r="4658" spans="2:62" ht="20.100000000000001" customHeight="1" x14ac:dyDescent="0.25">
      <c r="B4658" s="147"/>
      <c r="C4658" s="147"/>
      <c r="D4658" s="147"/>
      <c r="E4658" s="147"/>
      <c r="F4658" s="147"/>
      <c r="G4658" s="147"/>
      <c r="H4658" s="147"/>
      <c r="I4658" s="147"/>
      <c r="J4658" s="147"/>
      <c r="BE4658" s="151">
        <v>3954</v>
      </c>
      <c r="BF4658" s="164">
        <f t="shared" si="1237"/>
        <v>25.299199999998258</v>
      </c>
      <c r="BG4658" s="177">
        <f t="shared" si="1238"/>
        <v>6.7146383836526693E-4</v>
      </c>
      <c r="BH4658" s="178">
        <f t="shared" si="1239"/>
        <v>1.7561307216822867E-6</v>
      </c>
      <c r="BI4658" s="179">
        <f t="shared" si="1240"/>
        <v>1.7561307216822867E-6</v>
      </c>
      <c r="BJ4658" s="179" t="str">
        <f t="shared" si="1236"/>
        <v/>
      </c>
    </row>
    <row r="4659" spans="2:62" ht="20.100000000000001" customHeight="1" x14ac:dyDescent="0.25">
      <c r="B4659" s="147"/>
      <c r="C4659" s="147"/>
      <c r="D4659" s="147"/>
      <c r="E4659" s="147"/>
      <c r="F4659" s="147"/>
      <c r="G4659" s="147"/>
      <c r="H4659" s="147"/>
      <c r="I4659" s="147"/>
      <c r="J4659" s="147"/>
      <c r="BE4659" s="151">
        <v>3955</v>
      </c>
      <c r="BF4659" s="164">
        <f t="shared" si="1237"/>
        <v>25.305599999998257</v>
      </c>
      <c r="BG4659" s="177">
        <f t="shared" si="1238"/>
        <v>6.6970770764358464E-4</v>
      </c>
      <c r="BH4659" s="178">
        <f t="shared" si="1239"/>
        <v>1.7516272385170164E-6</v>
      </c>
      <c r="BI4659" s="179">
        <f t="shared" si="1240"/>
        <v>1.7516272385170164E-6</v>
      </c>
      <c r="BJ4659" s="179" t="str">
        <f t="shared" si="1236"/>
        <v/>
      </c>
    </row>
    <row r="4660" spans="2:62" ht="20.100000000000001" customHeight="1" x14ac:dyDescent="0.25">
      <c r="B4660" s="147"/>
      <c r="C4660" s="147"/>
      <c r="D4660" s="147"/>
      <c r="E4660" s="147"/>
      <c r="F4660" s="147"/>
      <c r="G4660" s="147"/>
      <c r="H4660" s="147"/>
      <c r="I4660" s="147"/>
      <c r="J4660" s="147"/>
      <c r="BE4660" s="151">
        <v>3956</v>
      </c>
      <c r="BF4660" s="164">
        <f t="shared" si="1237"/>
        <v>25.311999999998257</v>
      </c>
      <c r="BG4660" s="177">
        <f t="shared" si="1238"/>
        <v>6.6795608040506763E-4</v>
      </c>
      <c r="BH4660" s="178">
        <f t="shared" si="1239"/>
        <v>1.7471350249307661E-6</v>
      </c>
      <c r="BI4660" s="179">
        <f t="shared" si="1240"/>
        <v>1.7471350249307661E-6</v>
      </c>
      <c r="BJ4660" s="179" t="str">
        <f t="shared" si="1236"/>
        <v/>
      </c>
    </row>
    <row r="4661" spans="2:62" ht="20.100000000000001" customHeight="1" x14ac:dyDescent="0.25">
      <c r="B4661" s="147"/>
      <c r="C4661" s="147"/>
      <c r="D4661" s="147"/>
      <c r="E4661" s="147"/>
      <c r="F4661" s="147"/>
      <c r="G4661" s="147"/>
      <c r="H4661" s="147"/>
      <c r="I4661" s="147"/>
      <c r="J4661" s="147"/>
      <c r="BE4661" s="151">
        <v>3957</v>
      </c>
      <c r="BF4661" s="164">
        <f t="shared" si="1237"/>
        <v>25.318399999998256</v>
      </c>
      <c r="BG4661" s="177">
        <f t="shared" si="1238"/>
        <v>6.6620894538013686E-4</v>
      </c>
      <c r="BH4661" s="178">
        <f t="shared" si="1239"/>
        <v>1.7426540536020748E-6</v>
      </c>
      <c r="BI4661" s="179">
        <f t="shared" si="1240"/>
        <v>1.7426540536020748E-6</v>
      </c>
      <c r="BJ4661" s="179" t="str">
        <f t="shared" si="1236"/>
        <v/>
      </c>
    </row>
    <row r="4662" spans="2:62" ht="20.100000000000001" customHeight="1" x14ac:dyDescent="0.25">
      <c r="B4662" s="147"/>
      <c r="C4662" s="147"/>
      <c r="D4662" s="147"/>
      <c r="E4662" s="147"/>
      <c r="F4662" s="147"/>
      <c r="G4662" s="147"/>
      <c r="H4662" s="147"/>
      <c r="I4662" s="147"/>
      <c r="J4662" s="147"/>
      <c r="BE4662" s="151">
        <v>3958</v>
      </c>
      <c r="BF4662" s="164">
        <f t="shared" si="1237"/>
        <v>25.324799999998255</v>
      </c>
      <c r="BG4662" s="177">
        <f t="shared" si="1238"/>
        <v>6.6446629132653479E-4</v>
      </c>
      <c r="BH4662" s="178">
        <f t="shared" si="1239"/>
        <v>1.7381842972658598E-6</v>
      </c>
      <c r="BI4662" s="179">
        <f t="shared" si="1240"/>
        <v>1.7381842972658598E-6</v>
      </c>
      <c r="BJ4662" s="179" t="str">
        <f t="shared" si="1236"/>
        <v/>
      </c>
    </row>
    <row r="4663" spans="2:62" ht="20.100000000000001" customHeight="1" x14ac:dyDescent="0.25">
      <c r="B4663" s="147"/>
      <c r="C4663" s="147"/>
      <c r="D4663" s="147"/>
      <c r="E4663" s="147"/>
      <c r="F4663" s="147"/>
      <c r="G4663" s="147"/>
      <c r="H4663" s="147"/>
      <c r="I4663" s="147"/>
      <c r="J4663" s="147"/>
      <c r="BE4663" s="151">
        <v>3959</v>
      </c>
      <c r="BF4663" s="164">
        <f t="shared" si="1237"/>
        <v>25.331199999998255</v>
      </c>
      <c r="BG4663" s="177">
        <f t="shared" si="1238"/>
        <v>6.6272810702926893E-4</v>
      </c>
      <c r="BH4663" s="178">
        <f t="shared" si="1239"/>
        <v>1.7337257287206812E-6</v>
      </c>
      <c r="BI4663" s="179">
        <f t="shared" si="1240"/>
        <v>1.7337257287206812E-6</v>
      </c>
      <c r="BJ4663" s="179" t="str">
        <f t="shared" si="1236"/>
        <v/>
      </c>
    </row>
    <row r="4664" spans="2:62" ht="20.100000000000001" customHeight="1" x14ac:dyDescent="0.25">
      <c r="B4664" s="147"/>
      <c r="C4664" s="147"/>
      <c r="D4664" s="147"/>
      <c r="E4664" s="147"/>
      <c r="F4664" s="147"/>
      <c r="G4664" s="147"/>
      <c r="H4664" s="147"/>
      <c r="I4664" s="147"/>
      <c r="J4664" s="147"/>
      <c r="BE4664" s="151">
        <v>3960</v>
      </c>
      <c r="BF4664" s="164">
        <f t="shared" si="1237"/>
        <v>25.337599999998254</v>
      </c>
      <c r="BG4664" s="177">
        <f t="shared" si="1238"/>
        <v>6.6099438130054824E-4</v>
      </c>
      <c r="BH4664" s="178">
        <f t="shared" si="1239"/>
        <v>1.7292783208329703E-6</v>
      </c>
      <c r="BI4664" s="179">
        <f t="shared" si="1240"/>
        <v>1.7292783208329703E-6</v>
      </c>
      <c r="BJ4664" s="179" t="str">
        <f t="shared" si="1236"/>
        <v/>
      </c>
    </row>
    <row r="4665" spans="2:62" ht="20.100000000000001" customHeight="1" x14ac:dyDescent="0.25">
      <c r="B4665" s="147"/>
      <c r="C4665" s="147"/>
      <c r="D4665" s="147"/>
      <c r="E4665" s="147"/>
      <c r="F4665" s="147"/>
      <c r="G4665" s="147"/>
      <c r="H4665" s="147"/>
      <c r="I4665" s="147"/>
      <c r="J4665" s="147"/>
      <c r="BE4665" s="151">
        <v>3961</v>
      </c>
      <c r="BF4665" s="164">
        <f t="shared" si="1237"/>
        <v>25.343999999998253</v>
      </c>
      <c r="BG4665" s="177">
        <f t="shared" si="1238"/>
        <v>6.5926510297971527E-4</v>
      </c>
      <c r="BH4665" s="178">
        <f t="shared" si="1239"/>
        <v>1.7248420465264041E-6</v>
      </c>
      <c r="BI4665" s="179">
        <f t="shared" si="1240"/>
        <v>1.7248420465264041E-6</v>
      </c>
      <c r="BJ4665" s="179" t="str">
        <f t="shared" si="1236"/>
        <v/>
      </c>
    </row>
    <row r="4666" spans="2:62" ht="20.100000000000001" customHeight="1" x14ac:dyDescent="0.25">
      <c r="B4666" s="147"/>
      <c r="C4666" s="147"/>
      <c r="D4666" s="147"/>
      <c r="E4666" s="147"/>
      <c r="F4666" s="147"/>
      <c r="G4666" s="147"/>
      <c r="H4666" s="147"/>
      <c r="I4666" s="147"/>
      <c r="J4666" s="147"/>
      <c r="BE4666" s="151">
        <v>3962</v>
      </c>
      <c r="BF4666" s="164">
        <f t="shared" si="1237"/>
        <v>25.350399999998253</v>
      </c>
      <c r="BG4666" s="177">
        <f t="shared" si="1238"/>
        <v>6.5754026093318887E-4</v>
      </c>
      <c r="BH4666" s="178">
        <f t="shared" si="1239"/>
        <v>1.7204168787945907E-6</v>
      </c>
      <c r="BI4666" s="179">
        <f t="shared" si="1240"/>
        <v>1.7204168787945907E-6</v>
      </c>
      <c r="BJ4666" s="179" t="str">
        <f t="shared" si="1236"/>
        <v/>
      </c>
    </row>
    <row r="4667" spans="2:62" ht="20.100000000000001" customHeight="1" x14ac:dyDescent="0.25">
      <c r="B4667" s="147"/>
      <c r="C4667" s="147"/>
      <c r="D4667" s="147"/>
      <c r="E4667" s="147"/>
      <c r="F4667" s="147"/>
      <c r="G4667" s="147"/>
      <c r="H4667" s="147"/>
      <c r="I4667" s="147"/>
      <c r="J4667" s="147"/>
      <c r="BE4667" s="151">
        <v>3963</v>
      </c>
      <c r="BF4667" s="164">
        <f t="shared" si="1237"/>
        <v>25.356799999998252</v>
      </c>
      <c r="BG4667" s="177">
        <f t="shared" si="1238"/>
        <v>6.5581984405439428E-4</v>
      </c>
      <c r="BH4667" s="178">
        <f t="shared" si="1239"/>
        <v>1.7160027906855651E-6</v>
      </c>
      <c r="BI4667" s="179">
        <f t="shared" si="1240"/>
        <v>1.7160027906855651E-6</v>
      </c>
      <c r="BJ4667" s="179" t="str">
        <f t="shared" si="1236"/>
        <v/>
      </c>
    </row>
    <row r="4668" spans="2:62" ht="20.100000000000001" customHeight="1" x14ac:dyDescent="0.25">
      <c r="B4668" s="147"/>
      <c r="C4668" s="147"/>
      <c r="D4668" s="147"/>
      <c r="E4668" s="147"/>
      <c r="F4668" s="147"/>
      <c r="G4668" s="147"/>
      <c r="H4668" s="147"/>
      <c r="I4668" s="147"/>
      <c r="J4668" s="147"/>
      <c r="BE4668" s="151">
        <v>3964</v>
      </c>
      <c r="BF4668" s="164">
        <f t="shared" si="1237"/>
        <v>25.363199999998251</v>
      </c>
      <c r="BG4668" s="177">
        <f t="shared" si="1238"/>
        <v>6.5410384126370871E-4</v>
      </c>
      <c r="BH4668" s="178">
        <f t="shared" si="1239"/>
        <v>1.7115997553169681E-6</v>
      </c>
      <c r="BI4668" s="179">
        <f t="shared" si="1240"/>
        <v>1.7115997553169681E-6</v>
      </c>
      <c r="BJ4668" s="179" t="str">
        <f t="shared" si="1236"/>
        <v/>
      </c>
    </row>
    <row r="4669" spans="2:62" ht="20.100000000000001" customHeight="1" x14ac:dyDescent="0.25">
      <c r="B4669" s="147"/>
      <c r="C4669" s="147"/>
      <c r="D4669" s="147"/>
      <c r="E4669" s="147"/>
      <c r="F4669" s="147"/>
      <c r="G4669" s="147"/>
      <c r="H4669" s="147"/>
      <c r="I4669" s="147"/>
      <c r="J4669" s="147"/>
      <c r="BE4669" s="151">
        <v>3965</v>
      </c>
      <c r="BF4669" s="164">
        <f t="shared" si="1237"/>
        <v>25.36959999999825</v>
      </c>
      <c r="BG4669" s="177">
        <f t="shared" si="1238"/>
        <v>6.5239224150839175E-4</v>
      </c>
      <c r="BH4669" s="178">
        <f t="shared" si="1239"/>
        <v>1.7072077458652043E-6</v>
      </c>
      <c r="BI4669" s="179">
        <f t="shared" si="1240"/>
        <v>1.7072077458652043E-6</v>
      </c>
      <c r="BJ4669" s="179" t="str">
        <f t="shared" si="1236"/>
        <v/>
      </c>
    </row>
    <row r="4670" spans="2:62" ht="20.100000000000001" customHeight="1" x14ac:dyDescent="0.25">
      <c r="B4670" s="147"/>
      <c r="C4670" s="147"/>
      <c r="D4670" s="147"/>
      <c r="E4670" s="147"/>
      <c r="F4670" s="147"/>
      <c r="G4670" s="147"/>
      <c r="H4670" s="147"/>
      <c r="I4670" s="147"/>
      <c r="J4670" s="147"/>
      <c r="BE4670" s="151">
        <v>3966</v>
      </c>
      <c r="BF4670" s="164">
        <f t="shared" si="1237"/>
        <v>25.37599999999825</v>
      </c>
      <c r="BG4670" s="177">
        <f t="shared" si="1238"/>
        <v>6.5068503376252654E-4</v>
      </c>
      <c r="BH4670" s="178">
        <f t="shared" si="1239"/>
        <v>1.7028267355714052E-6</v>
      </c>
      <c r="BI4670" s="179">
        <f t="shared" si="1240"/>
        <v>1.7028267355714052E-6</v>
      </c>
      <c r="BJ4670" s="179" t="str">
        <f t="shared" si="1236"/>
        <v/>
      </c>
    </row>
    <row r="4671" spans="2:62" ht="20.100000000000001" customHeight="1" x14ac:dyDescent="0.25">
      <c r="B4671" s="147"/>
      <c r="C4671" s="147"/>
      <c r="D4671" s="147"/>
      <c r="E4671" s="147"/>
      <c r="F4671" s="147"/>
      <c r="G4671" s="147"/>
      <c r="H4671" s="147"/>
      <c r="I4671" s="147"/>
      <c r="J4671" s="147"/>
      <c r="BE4671" s="151">
        <v>3967</v>
      </c>
      <c r="BF4671" s="164">
        <f t="shared" si="1237"/>
        <v>25.382399999998249</v>
      </c>
      <c r="BG4671" s="177">
        <f t="shared" si="1238"/>
        <v>6.4898220702695514E-4</v>
      </c>
      <c r="BH4671" s="178">
        <f t="shared" si="1239"/>
        <v>1.6984566977362248E-6</v>
      </c>
      <c r="BI4671" s="179">
        <f t="shared" si="1240"/>
        <v>1.6984566977362248E-6</v>
      </c>
      <c r="BJ4671" s="179" t="str">
        <f t="shared" si="1236"/>
        <v/>
      </c>
    </row>
    <row r="4672" spans="2:62" ht="20.100000000000001" customHeight="1" x14ac:dyDescent="0.25">
      <c r="B4672" s="147"/>
      <c r="C4672" s="147"/>
      <c r="D4672" s="147"/>
      <c r="E4672" s="147"/>
      <c r="F4672" s="147"/>
      <c r="G4672" s="147"/>
      <c r="H4672" s="147"/>
      <c r="I4672" s="147"/>
      <c r="J4672" s="147"/>
      <c r="BE4672" s="151">
        <v>3968</v>
      </c>
      <c r="BF4672" s="164">
        <f t="shared" si="1237"/>
        <v>25.388799999998248</v>
      </c>
      <c r="BG4672" s="177">
        <f t="shared" si="1238"/>
        <v>6.4728375032921891E-4</v>
      </c>
      <c r="BH4672" s="178">
        <f t="shared" si="1239"/>
        <v>1.6940976057269958E-6</v>
      </c>
      <c r="BI4672" s="179">
        <f t="shared" si="1240"/>
        <v>1.6940976057269958E-6</v>
      </c>
      <c r="BJ4672" s="179" t="str">
        <f t="shared" si="1236"/>
        <v/>
      </c>
    </row>
    <row r="4673" spans="2:62" ht="20.100000000000001" customHeight="1" x14ac:dyDescent="0.25">
      <c r="B4673" s="147"/>
      <c r="C4673" s="147"/>
      <c r="D4673" s="147"/>
      <c r="E4673" s="147"/>
      <c r="F4673" s="147"/>
      <c r="G4673" s="147"/>
      <c r="H4673" s="147"/>
      <c r="I4673" s="147"/>
      <c r="J4673" s="147"/>
      <c r="BE4673" s="151">
        <v>3969</v>
      </c>
      <c r="BF4673" s="164">
        <f t="shared" si="1237"/>
        <v>25.395199999998248</v>
      </c>
      <c r="BG4673" s="177">
        <f t="shared" si="1238"/>
        <v>6.4558965272349192E-4</v>
      </c>
      <c r="BH4673" s="178">
        <f t="shared" si="1239"/>
        <v>1.6897494329665618E-6</v>
      </c>
      <c r="BI4673" s="179">
        <f t="shared" si="1240"/>
        <v>1.6897494329665618E-6</v>
      </c>
      <c r="BJ4673" s="179" t="str">
        <f t="shared" ref="BJ4673:BJ4736" si="1241">IF($BG4673&lt;(1-$BC$717),$BH4673,"")</f>
        <v/>
      </c>
    </row>
    <row r="4674" spans="2:62" ht="20.100000000000001" customHeight="1" x14ac:dyDescent="0.25">
      <c r="B4674" s="147"/>
      <c r="C4674" s="147"/>
      <c r="D4674" s="147"/>
      <c r="E4674" s="147"/>
      <c r="F4674" s="147"/>
      <c r="G4674" s="147"/>
      <c r="H4674" s="147"/>
      <c r="I4674" s="147"/>
      <c r="J4674" s="147"/>
      <c r="BE4674" s="151">
        <v>3970</v>
      </c>
      <c r="BF4674" s="164">
        <f t="shared" ref="BF4674:BF4737" si="1242">BF4673+$BI$702</f>
        <v>25.401599999998247</v>
      </c>
      <c r="BG4674" s="177">
        <f t="shared" ref="BG4674:BG4737" si="1243">_xlfn.CHISQ.DIST.RT(BF4674,7)</f>
        <v>6.4389990329052535E-4</v>
      </c>
      <c r="BH4674" s="178">
        <f t="shared" ref="BH4674:BH4737" si="1244">BG4674-BG4675</f>
        <v>1.6854121529445536E-6</v>
      </c>
      <c r="BI4674" s="179">
        <f t="shared" ref="BI4674:BI4737" si="1245">IF(BG4674&lt;(1-$BC$709),BH4674,"")</f>
        <v>1.6854121529445536E-6</v>
      </c>
      <c r="BJ4674" s="179" t="str">
        <f t="shared" si="1241"/>
        <v/>
      </c>
    </row>
    <row r="4675" spans="2:62" ht="20.100000000000001" customHeight="1" x14ac:dyDescent="0.25">
      <c r="B4675" s="147"/>
      <c r="C4675" s="147"/>
      <c r="D4675" s="147"/>
      <c r="E4675" s="147"/>
      <c r="F4675" s="147"/>
      <c r="G4675" s="147"/>
      <c r="H4675" s="147"/>
      <c r="I4675" s="147"/>
      <c r="J4675" s="147"/>
      <c r="BE4675" s="151">
        <v>3971</v>
      </c>
      <c r="BF4675" s="164">
        <f t="shared" si="1242"/>
        <v>25.407999999998246</v>
      </c>
      <c r="BG4675" s="177">
        <f t="shared" si="1243"/>
        <v>6.422144911375808E-4</v>
      </c>
      <c r="BH4675" s="178">
        <f t="shared" si="1244"/>
        <v>1.68108573921316E-6</v>
      </c>
      <c r="BI4675" s="179">
        <f t="shared" si="1245"/>
        <v>1.68108573921316E-6</v>
      </c>
      <c r="BJ4675" s="179" t="str">
        <f t="shared" si="1241"/>
        <v/>
      </c>
    </row>
    <row r="4676" spans="2:62" ht="20.100000000000001" customHeight="1" x14ac:dyDescent="0.25">
      <c r="B4676" s="147"/>
      <c r="C4676" s="147"/>
      <c r="D4676" s="147"/>
      <c r="E4676" s="147"/>
      <c r="F4676" s="147"/>
      <c r="G4676" s="147"/>
      <c r="H4676" s="147"/>
      <c r="I4676" s="147"/>
      <c r="J4676" s="147"/>
      <c r="BE4676" s="151">
        <v>3972</v>
      </c>
      <c r="BF4676" s="164">
        <f t="shared" si="1242"/>
        <v>25.414399999998246</v>
      </c>
      <c r="BG4676" s="177">
        <f t="shared" si="1243"/>
        <v>6.4053340539836764E-4</v>
      </c>
      <c r="BH4676" s="178">
        <f t="shared" si="1244"/>
        <v>1.6767701653802982E-6</v>
      </c>
      <c r="BI4676" s="179">
        <f t="shared" si="1245"/>
        <v>1.6767701653802982E-6</v>
      </c>
      <c r="BJ4676" s="179" t="str">
        <f t="shared" si="1241"/>
        <v/>
      </c>
    </row>
    <row r="4677" spans="2:62" ht="20.100000000000001" customHeight="1" x14ac:dyDescent="0.25">
      <c r="B4677" s="147"/>
      <c r="C4677" s="147"/>
      <c r="D4677" s="147"/>
      <c r="E4677" s="147"/>
      <c r="F4677" s="147"/>
      <c r="G4677" s="147"/>
      <c r="H4677" s="147"/>
      <c r="I4677" s="147"/>
      <c r="J4677" s="147"/>
      <c r="BE4677" s="151">
        <v>3973</v>
      </c>
      <c r="BF4677" s="164">
        <f t="shared" si="1242"/>
        <v>25.420799999998245</v>
      </c>
      <c r="BG4677" s="177">
        <f t="shared" si="1243"/>
        <v>6.3885663523298734E-4</v>
      </c>
      <c r="BH4677" s="178">
        <f t="shared" si="1244"/>
        <v>1.6724654051207804E-6</v>
      </c>
      <c r="BI4677" s="179">
        <f t="shared" si="1245"/>
        <v>1.6724654051207804E-6</v>
      </c>
      <c r="BJ4677" s="179" t="str">
        <f t="shared" si="1241"/>
        <v/>
      </c>
    </row>
    <row r="4678" spans="2:62" ht="20.100000000000001" customHeight="1" x14ac:dyDescent="0.25">
      <c r="B4678" s="147"/>
      <c r="C4678" s="147"/>
      <c r="D4678" s="147"/>
      <c r="E4678" s="147"/>
      <c r="F4678" s="147"/>
      <c r="G4678" s="147"/>
      <c r="H4678" s="147"/>
      <c r="I4678" s="147"/>
      <c r="J4678" s="147"/>
      <c r="BE4678" s="151">
        <v>3974</v>
      </c>
      <c r="BF4678" s="164">
        <f t="shared" si="1242"/>
        <v>25.427199999998244</v>
      </c>
      <c r="BG4678" s="177">
        <f t="shared" si="1243"/>
        <v>6.3718416982786656E-4</v>
      </c>
      <c r="BH4678" s="178">
        <f t="shared" si="1244"/>
        <v>1.6681714321699175E-6</v>
      </c>
      <c r="BI4678" s="179">
        <f t="shared" si="1245"/>
        <v>1.6681714321699175E-6</v>
      </c>
      <c r="BJ4678" s="179" t="str">
        <f t="shared" si="1241"/>
        <v/>
      </c>
    </row>
    <row r="4679" spans="2:62" ht="20.100000000000001" customHeight="1" x14ac:dyDescent="0.25">
      <c r="B4679" s="147"/>
      <c r="C4679" s="147"/>
      <c r="D4679" s="147"/>
      <c r="E4679" s="147"/>
      <c r="F4679" s="147"/>
      <c r="G4679" s="147"/>
      <c r="H4679" s="147"/>
      <c r="I4679" s="147"/>
      <c r="J4679" s="147"/>
      <c r="BE4679" s="151">
        <v>3975</v>
      </c>
      <c r="BF4679" s="164">
        <f t="shared" si="1242"/>
        <v>25.433599999998243</v>
      </c>
      <c r="BG4679" s="177">
        <f t="shared" si="1243"/>
        <v>6.3551599839569665E-4</v>
      </c>
      <c r="BH4679" s="178">
        <f t="shared" si="1244"/>
        <v>1.6638882203221092E-6</v>
      </c>
      <c r="BI4679" s="179">
        <f t="shared" si="1245"/>
        <v>1.6638882203221092E-6</v>
      </c>
      <c r="BJ4679" s="179" t="str">
        <f t="shared" si="1241"/>
        <v/>
      </c>
    </row>
    <row r="4680" spans="2:62" ht="20.100000000000001" customHeight="1" x14ac:dyDescent="0.25">
      <c r="B4680" s="147"/>
      <c r="C4680" s="147"/>
      <c r="D4680" s="147"/>
      <c r="E4680" s="147"/>
      <c r="F4680" s="147"/>
      <c r="G4680" s="147"/>
      <c r="H4680" s="147"/>
      <c r="I4680" s="147"/>
      <c r="J4680" s="147"/>
      <c r="BE4680" s="151">
        <v>3976</v>
      </c>
      <c r="BF4680" s="164">
        <f t="shared" si="1242"/>
        <v>25.439999999998243</v>
      </c>
      <c r="BG4680" s="177">
        <f t="shared" si="1243"/>
        <v>6.3385211017537454E-4</v>
      </c>
      <c r="BH4680" s="178">
        <f t="shared" si="1244"/>
        <v>1.6596157434322538E-6</v>
      </c>
      <c r="BI4680" s="179">
        <f t="shared" si="1245"/>
        <v>1.6596157434322538E-6</v>
      </c>
      <c r="BJ4680" s="179" t="str">
        <f t="shared" si="1241"/>
        <v/>
      </c>
    </row>
    <row r="4681" spans="2:62" ht="20.100000000000001" customHeight="1" x14ac:dyDescent="0.25">
      <c r="B4681" s="147"/>
      <c r="C4681" s="147"/>
      <c r="D4681" s="147"/>
      <c r="E4681" s="147"/>
      <c r="F4681" s="147"/>
      <c r="G4681" s="147"/>
      <c r="H4681" s="147"/>
      <c r="I4681" s="147"/>
      <c r="J4681" s="147"/>
      <c r="BE4681" s="151">
        <v>3977</v>
      </c>
      <c r="BF4681" s="164">
        <f t="shared" si="1242"/>
        <v>25.446399999998242</v>
      </c>
      <c r="BG4681" s="177">
        <f t="shared" si="1243"/>
        <v>6.3219249443194228E-4</v>
      </c>
      <c r="BH4681" s="178">
        <f t="shared" si="1244"/>
        <v>1.655353975422145E-6</v>
      </c>
      <c r="BI4681" s="179">
        <f t="shared" si="1245"/>
        <v>1.655353975422145E-6</v>
      </c>
      <c r="BJ4681" s="179" t="str">
        <f t="shared" si="1241"/>
        <v/>
      </c>
    </row>
    <row r="4682" spans="2:62" ht="20.100000000000001" customHeight="1" x14ac:dyDescent="0.25">
      <c r="B4682" s="147"/>
      <c r="C4682" s="147"/>
      <c r="D4682" s="147"/>
      <c r="E4682" s="147"/>
      <c r="F4682" s="147"/>
      <c r="G4682" s="147"/>
      <c r="H4682" s="147"/>
      <c r="I4682" s="147"/>
      <c r="J4682" s="147"/>
      <c r="BE4682" s="151">
        <v>3978</v>
      </c>
      <c r="BF4682" s="164">
        <f t="shared" si="1242"/>
        <v>25.452799999998241</v>
      </c>
      <c r="BG4682" s="177">
        <f t="shared" si="1243"/>
        <v>6.3053714045652014E-4</v>
      </c>
      <c r="BH4682" s="178">
        <f t="shared" si="1244"/>
        <v>1.6511028902660516E-6</v>
      </c>
      <c r="BI4682" s="179">
        <f t="shared" si="1245"/>
        <v>1.6511028902660516E-6</v>
      </c>
      <c r="BJ4682" s="179" t="str">
        <f t="shared" si="1241"/>
        <v/>
      </c>
    </row>
    <row r="4683" spans="2:62" ht="20.100000000000001" customHeight="1" x14ac:dyDescent="0.25">
      <c r="B4683" s="147"/>
      <c r="C4683" s="147"/>
      <c r="D4683" s="147"/>
      <c r="E4683" s="147"/>
      <c r="F4683" s="147"/>
      <c r="G4683" s="147"/>
      <c r="H4683" s="147"/>
      <c r="I4683" s="147"/>
      <c r="J4683" s="147"/>
      <c r="BE4683" s="151">
        <v>3979</v>
      </c>
      <c r="BF4683" s="164">
        <f t="shared" si="1242"/>
        <v>25.459199999998241</v>
      </c>
      <c r="BG4683" s="177">
        <f t="shared" si="1243"/>
        <v>6.2888603756625409E-4</v>
      </c>
      <c r="BH4683" s="178">
        <f t="shared" si="1244"/>
        <v>1.64686246200568E-6</v>
      </c>
      <c r="BI4683" s="179">
        <f t="shared" si="1245"/>
        <v>1.64686246200568E-6</v>
      </c>
      <c r="BJ4683" s="179" t="str">
        <f t="shared" si="1241"/>
        <v/>
      </c>
    </row>
    <row r="4684" spans="2:62" ht="20.100000000000001" customHeight="1" x14ac:dyDescent="0.25">
      <c r="B4684" s="147"/>
      <c r="C4684" s="147"/>
      <c r="D4684" s="147"/>
      <c r="E4684" s="147"/>
      <c r="F4684" s="147"/>
      <c r="G4684" s="147"/>
      <c r="H4684" s="147"/>
      <c r="I4684" s="147"/>
      <c r="J4684" s="147"/>
      <c r="BE4684" s="151">
        <v>3980</v>
      </c>
      <c r="BF4684" s="164">
        <f t="shared" si="1242"/>
        <v>25.46559999999824</v>
      </c>
      <c r="BG4684" s="177">
        <f t="shared" si="1243"/>
        <v>6.2723917510424841E-4</v>
      </c>
      <c r="BH4684" s="178">
        <f t="shared" si="1244"/>
        <v>1.6426326647380309E-6</v>
      </c>
      <c r="BI4684" s="179">
        <f t="shared" si="1245"/>
        <v>1.6426326647380309E-6</v>
      </c>
      <c r="BJ4684" s="179" t="str">
        <f t="shared" si="1241"/>
        <v/>
      </c>
    </row>
    <row r="4685" spans="2:62" ht="20.100000000000001" customHeight="1" x14ac:dyDescent="0.25">
      <c r="B4685" s="147"/>
      <c r="C4685" s="147"/>
      <c r="D4685" s="147"/>
      <c r="E4685" s="147"/>
      <c r="F4685" s="147"/>
      <c r="G4685" s="147"/>
      <c r="H4685" s="147"/>
      <c r="I4685" s="147"/>
      <c r="J4685" s="147"/>
      <c r="BE4685" s="151">
        <v>3981</v>
      </c>
      <c r="BF4685" s="164">
        <f t="shared" si="1242"/>
        <v>25.471999999998239</v>
      </c>
      <c r="BG4685" s="177">
        <f t="shared" si="1243"/>
        <v>6.2559654243951037E-4</v>
      </c>
      <c r="BH4685" s="178">
        <f t="shared" si="1244"/>
        <v>1.6384134726245064E-6</v>
      </c>
      <c r="BI4685" s="179">
        <f t="shared" si="1245"/>
        <v>1.6384134726245064E-6</v>
      </c>
      <c r="BJ4685" s="179" t="str">
        <f t="shared" si="1241"/>
        <v/>
      </c>
    </row>
    <row r="4686" spans="2:62" ht="20.100000000000001" customHeight="1" x14ac:dyDescent="0.25">
      <c r="B4686" s="147"/>
      <c r="C4686" s="147"/>
      <c r="D4686" s="147"/>
      <c r="E4686" s="147"/>
      <c r="F4686" s="147"/>
      <c r="G4686" s="147"/>
      <c r="H4686" s="147"/>
      <c r="I4686" s="147"/>
      <c r="J4686" s="147"/>
      <c r="BE4686" s="151">
        <v>3982</v>
      </c>
      <c r="BF4686" s="164">
        <f t="shared" si="1242"/>
        <v>25.478399999998238</v>
      </c>
      <c r="BG4686" s="177">
        <f t="shared" si="1243"/>
        <v>6.2395812896688587E-4</v>
      </c>
      <c r="BH4686" s="178">
        <f t="shared" si="1244"/>
        <v>1.6342048598857063E-6</v>
      </c>
      <c r="BI4686" s="179">
        <f t="shared" si="1245"/>
        <v>1.6342048598857063E-6</v>
      </c>
      <c r="BJ4686" s="179" t="str">
        <f t="shared" si="1241"/>
        <v/>
      </c>
    </row>
    <row r="4687" spans="2:62" ht="20.100000000000001" customHeight="1" x14ac:dyDescent="0.25">
      <c r="B4687" s="147"/>
      <c r="C4687" s="147"/>
      <c r="D4687" s="147"/>
      <c r="E4687" s="147"/>
      <c r="F4687" s="147"/>
      <c r="G4687" s="147"/>
      <c r="H4687" s="147"/>
      <c r="I4687" s="147"/>
      <c r="J4687" s="147"/>
      <c r="BE4687" s="151">
        <v>3983</v>
      </c>
      <c r="BF4687" s="164">
        <f t="shared" si="1242"/>
        <v>25.484799999998238</v>
      </c>
      <c r="BG4687" s="177">
        <f t="shared" si="1243"/>
        <v>6.2232392410700016E-4</v>
      </c>
      <c r="BH4687" s="178">
        <f t="shared" si="1244"/>
        <v>1.6300068008001265E-6</v>
      </c>
      <c r="BI4687" s="179">
        <f t="shared" si="1245"/>
        <v>1.6300068008001265E-6</v>
      </c>
      <c r="BJ4687" s="179" t="str">
        <f t="shared" si="1241"/>
        <v/>
      </c>
    </row>
    <row r="4688" spans="2:62" ht="20.100000000000001" customHeight="1" x14ac:dyDescent="0.25">
      <c r="B4688" s="147"/>
      <c r="C4688" s="147"/>
      <c r="D4688" s="147"/>
      <c r="E4688" s="147"/>
      <c r="F4688" s="147"/>
      <c r="G4688" s="147"/>
      <c r="H4688" s="147"/>
      <c r="I4688" s="147"/>
      <c r="J4688" s="147"/>
      <c r="BE4688" s="151">
        <v>3984</v>
      </c>
      <c r="BF4688" s="164">
        <f t="shared" si="1242"/>
        <v>25.491199999998237</v>
      </c>
      <c r="BG4688" s="177">
        <f t="shared" si="1243"/>
        <v>6.2069391730620004E-4</v>
      </c>
      <c r="BH4688" s="178">
        <f t="shared" si="1244"/>
        <v>1.6258192697087134E-6</v>
      </c>
      <c r="BI4688" s="179">
        <f t="shared" si="1245"/>
        <v>1.6258192697087134E-6</v>
      </c>
      <c r="BJ4688" s="179" t="str">
        <f t="shared" si="1241"/>
        <v/>
      </c>
    </row>
    <row r="4689" spans="2:62" ht="20.100000000000001" customHeight="1" x14ac:dyDescent="0.25">
      <c r="B4689" s="147"/>
      <c r="C4689" s="147"/>
      <c r="D4689" s="147"/>
      <c r="E4689" s="147"/>
      <c r="F4689" s="147"/>
      <c r="G4689" s="147"/>
      <c r="H4689" s="147"/>
      <c r="I4689" s="147"/>
      <c r="J4689" s="147"/>
      <c r="BE4689" s="151">
        <v>3985</v>
      </c>
      <c r="BF4689" s="164">
        <f t="shared" si="1242"/>
        <v>25.497599999998236</v>
      </c>
      <c r="BG4689" s="177">
        <f t="shared" si="1243"/>
        <v>6.1906809803649132E-4</v>
      </c>
      <c r="BH4689" s="178">
        <f t="shared" si="1244"/>
        <v>1.6216422410123693E-6</v>
      </c>
      <c r="BI4689" s="179">
        <f t="shared" si="1245"/>
        <v>1.6216422410123693E-6</v>
      </c>
      <c r="BJ4689" s="179" t="str">
        <f t="shared" si="1241"/>
        <v/>
      </c>
    </row>
    <row r="4690" spans="2:62" ht="20.100000000000001" customHeight="1" x14ac:dyDescent="0.25">
      <c r="B4690" s="147"/>
      <c r="C4690" s="147"/>
      <c r="D4690" s="147"/>
      <c r="E4690" s="147"/>
      <c r="F4690" s="147"/>
      <c r="G4690" s="147"/>
      <c r="H4690" s="147"/>
      <c r="I4690" s="147"/>
      <c r="J4690" s="147"/>
      <c r="BE4690" s="151">
        <v>3986</v>
      </c>
      <c r="BF4690" s="164">
        <f t="shared" si="1242"/>
        <v>25.503999999998236</v>
      </c>
      <c r="BG4690" s="177">
        <f t="shared" si="1243"/>
        <v>6.1744645579547895E-4</v>
      </c>
      <c r="BH4690" s="178">
        <f t="shared" si="1244"/>
        <v>1.617475689170869E-6</v>
      </c>
      <c r="BI4690" s="179">
        <f t="shared" si="1245"/>
        <v>1.617475689170869E-6</v>
      </c>
      <c r="BJ4690" s="179" t="str">
        <f t="shared" si="1241"/>
        <v/>
      </c>
    </row>
    <row r="4691" spans="2:62" ht="20.100000000000001" customHeight="1" x14ac:dyDescent="0.25">
      <c r="B4691" s="147"/>
      <c r="C4691" s="147"/>
      <c r="D4691" s="147"/>
      <c r="E4691" s="147"/>
      <c r="F4691" s="147"/>
      <c r="G4691" s="147"/>
      <c r="H4691" s="147"/>
      <c r="I4691" s="147"/>
      <c r="J4691" s="147"/>
      <c r="BE4691" s="151">
        <v>3987</v>
      </c>
      <c r="BF4691" s="164">
        <f t="shared" si="1242"/>
        <v>25.510399999998235</v>
      </c>
      <c r="BG4691" s="177">
        <f t="shared" si="1243"/>
        <v>6.1582898010630808E-4</v>
      </c>
      <c r="BH4691" s="178">
        <f t="shared" si="1244"/>
        <v>1.6133195887001487E-6</v>
      </c>
      <c r="BI4691" s="179">
        <f t="shared" si="1245"/>
        <v>1.6133195887001487E-6</v>
      </c>
      <c r="BJ4691" s="179" t="str">
        <f t="shared" si="1241"/>
        <v/>
      </c>
    </row>
    <row r="4692" spans="2:62" ht="20.100000000000001" customHeight="1" x14ac:dyDescent="0.25">
      <c r="B4692" s="147"/>
      <c r="C4692" s="147"/>
      <c r="D4692" s="147"/>
      <c r="E4692" s="147"/>
      <c r="F4692" s="147"/>
      <c r="G4692" s="147"/>
      <c r="H4692" s="147"/>
      <c r="I4692" s="147"/>
      <c r="J4692" s="147"/>
      <c r="BE4692" s="151">
        <v>3988</v>
      </c>
      <c r="BF4692" s="164">
        <f t="shared" si="1242"/>
        <v>25.516799999998234</v>
      </c>
      <c r="BG4692" s="177">
        <f t="shared" si="1243"/>
        <v>6.1421566051760793E-4</v>
      </c>
      <c r="BH4692" s="178">
        <f t="shared" si="1244"/>
        <v>1.6091739141856423E-6</v>
      </c>
      <c r="BI4692" s="179">
        <f t="shared" si="1245"/>
        <v>1.6091739141856423E-6</v>
      </c>
      <c r="BJ4692" s="179" t="str">
        <f t="shared" si="1241"/>
        <v/>
      </c>
    </row>
    <row r="4693" spans="2:62" ht="20.100000000000001" customHeight="1" x14ac:dyDescent="0.25">
      <c r="B4693" s="147"/>
      <c r="C4693" s="147"/>
      <c r="D4693" s="147"/>
      <c r="E4693" s="147"/>
      <c r="F4693" s="147"/>
      <c r="G4693" s="147"/>
      <c r="H4693" s="147"/>
      <c r="I4693" s="147"/>
      <c r="J4693" s="147"/>
      <c r="BE4693" s="151">
        <v>3989</v>
      </c>
      <c r="BF4693" s="164">
        <f t="shared" si="1242"/>
        <v>25.523199999998234</v>
      </c>
      <c r="BG4693" s="177">
        <f t="shared" si="1243"/>
        <v>6.1260648660342229E-4</v>
      </c>
      <c r="BH4693" s="178">
        <f t="shared" si="1244"/>
        <v>1.6050386402578862E-6</v>
      </c>
      <c r="BI4693" s="179">
        <f t="shared" si="1245"/>
        <v>1.6050386402578862E-6</v>
      </c>
      <c r="BJ4693" s="179" t="str">
        <f t="shared" si="1241"/>
        <v/>
      </c>
    </row>
    <row r="4694" spans="2:62" ht="20.100000000000001" customHeight="1" x14ac:dyDescent="0.25">
      <c r="B4694" s="147"/>
      <c r="C4694" s="147"/>
      <c r="D4694" s="147"/>
      <c r="E4694" s="147"/>
      <c r="F4694" s="147"/>
      <c r="G4694" s="147"/>
      <c r="H4694" s="147"/>
      <c r="I4694" s="147"/>
      <c r="J4694" s="147"/>
      <c r="BE4694" s="151">
        <v>3990</v>
      </c>
      <c r="BF4694" s="164">
        <f t="shared" si="1242"/>
        <v>25.529599999998233</v>
      </c>
      <c r="BG4694" s="177">
        <f t="shared" si="1243"/>
        <v>6.1100144796316441E-4</v>
      </c>
      <c r="BH4694" s="178">
        <f t="shared" si="1244"/>
        <v>1.6009137416211428E-6</v>
      </c>
      <c r="BI4694" s="179">
        <f t="shared" si="1245"/>
        <v>1.6009137416211428E-6</v>
      </c>
      <c r="BJ4694" s="179" t="str">
        <f t="shared" si="1241"/>
        <v/>
      </c>
    </row>
    <row r="4695" spans="2:62" ht="20.100000000000001" customHeight="1" x14ac:dyDescent="0.25">
      <c r="B4695" s="147"/>
      <c r="C4695" s="147"/>
      <c r="D4695" s="147"/>
      <c r="E4695" s="147"/>
      <c r="F4695" s="147"/>
      <c r="G4695" s="147"/>
      <c r="H4695" s="147"/>
      <c r="I4695" s="147"/>
      <c r="J4695" s="147"/>
      <c r="BE4695" s="151">
        <v>3991</v>
      </c>
      <c r="BF4695" s="164">
        <f t="shared" si="1242"/>
        <v>25.535999999998232</v>
      </c>
      <c r="BG4695" s="177">
        <f t="shared" si="1243"/>
        <v>6.0940053422154326E-4</v>
      </c>
      <c r="BH4695" s="178">
        <f t="shared" si="1244"/>
        <v>1.596799193025536E-6</v>
      </c>
      <c r="BI4695" s="179">
        <f t="shared" si="1245"/>
        <v>1.596799193025536E-6</v>
      </c>
      <c r="BJ4695" s="179" t="str">
        <f t="shared" si="1241"/>
        <v/>
      </c>
    </row>
    <row r="4696" spans="2:62" ht="20.100000000000001" customHeight="1" x14ac:dyDescent="0.25">
      <c r="B4696" s="147"/>
      <c r="C4696" s="147"/>
      <c r="D4696" s="147"/>
      <c r="E4696" s="147"/>
      <c r="F4696" s="147"/>
      <c r="G4696" s="147"/>
      <c r="H4696" s="147"/>
      <c r="I4696" s="147"/>
      <c r="J4696" s="147"/>
      <c r="BE4696" s="151">
        <v>3992</v>
      </c>
      <c r="BF4696" s="164">
        <f t="shared" si="1242"/>
        <v>25.542399999998231</v>
      </c>
      <c r="BG4696" s="177">
        <f t="shared" si="1243"/>
        <v>6.0780373502851773E-4</v>
      </c>
      <c r="BH4696" s="178">
        <f t="shared" si="1244"/>
        <v>1.592694969292964E-6</v>
      </c>
      <c r="BI4696" s="179">
        <f t="shared" si="1245"/>
        <v>1.592694969292964E-6</v>
      </c>
      <c r="BJ4696" s="179" t="str">
        <f t="shared" si="1241"/>
        <v/>
      </c>
    </row>
    <row r="4697" spans="2:62" ht="20.100000000000001" customHeight="1" x14ac:dyDescent="0.25">
      <c r="B4697" s="147"/>
      <c r="C4697" s="147"/>
      <c r="D4697" s="147"/>
      <c r="E4697" s="147"/>
      <c r="F4697" s="147"/>
      <c r="G4697" s="147"/>
      <c r="H4697" s="147"/>
      <c r="I4697" s="147"/>
      <c r="J4697" s="147"/>
      <c r="BE4697" s="151">
        <v>3993</v>
      </c>
      <c r="BF4697" s="164">
        <f t="shared" si="1242"/>
        <v>25.548799999998231</v>
      </c>
      <c r="BG4697" s="177">
        <f t="shared" si="1243"/>
        <v>6.0621104005922476E-4</v>
      </c>
      <c r="BH4697" s="178">
        <f t="shared" si="1244"/>
        <v>1.5886010452915121E-6</v>
      </c>
      <c r="BI4697" s="179">
        <f t="shared" si="1245"/>
        <v>1.5886010452915121E-6</v>
      </c>
      <c r="BJ4697" s="179" t="str">
        <f t="shared" si="1241"/>
        <v/>
      </c>
    </row>
    <row r="4698" spans="2:62" ht="20.100000000000001" customHeight="1" x14ac:dyDescent="0.25">
      <c r="B4698" s="147"/>
      <c r="C4698" s="147"/>
      <c r="D4698" s="147"/>
      <c r="E4698" s="147"/>
      <c r="F4698" s="147"/>
      <c r="G4698" s="147"/>
      <c r="H4698" s="147"/>
      <c r="I4698" s="147"/>
      <c r="J4698" s="147"/>
      <c r="BE4698" s="151">
        <v>3994</v>
      </c>
      <c r="BF4698" s="164">
        <f t="shared" si="1242"/>
        <v>25.55519999999823</v>
      </c>
      <c r="BG4698" s="177">
        <f t="shared" si="1243"/>
        <v>6.0462243901393325E-4</v>
      </c>
      <c r="BH4698" s="178">
        <f t="shared" si="1244"/>
        <v>1.5845173959581123E-6</v>
      </c>
      <c r="BI4698" s="179">
        <f t="shared" si="1245"/>
        <v>1.5845173959581123E-6</v>
      </c>
      <c r="BJ4698" s="179" t="str">
        <f t="shared" si="1241"/>
        <v/>
      </c>
    </row>
    <row r="4699" spans="2:62" ht="20.100000000000001" customHeight="1" x14ac:dyDescent="0.25">
      <c r="B4699" s="147"/>
      <c r="C4699" s="147"/>
      <c r="D4699" s="147"/>
      <c r="E4699" s="147"/>
      <c r="F4699" s="147"/>
      <c r="G4699" s="147"/>
      <c r="H4699" s="147"/>
      <c r="I4699" s="147"/>
      <c r="J4699" s="147"/>
      <c r="BE4699" s="151">
        <v>3995</v>
      </c>
      <c r="BF4699" s="164">
        <f t="shared" si="1242"/>
        <v>25.561599999998229</v>
      </c>
      <c r="BG4699" s="177">
        <f t="shared" si="1243"/>
        <v>6.0303792161797514E-4</v>
      </c>
      <c r="BH4699" s="178">
        <f t="shared" si="1244"/>
        <v>1.5804439962827143E-6</v>
      </c>
      <c r="BI4699" s="179">
        <f t="shared" si="1245"/>
        <v>1.5804439962827143E-6</v>
      </c>
      <c r="BJ4699" s="179" t="str">
        <f t="shared" si="1241"/>
        <v/>
      </c>
    </row>
    <row r="4700" spans="2:62" ht="20.100000000000001" customHeight="1" x14ac:dyDescent="0.25">
      <c r="B4700" s="147"/>
      <c r="C4700" s="147"/>
      <c r="D4700" s="147"/>
      <c r="E4700" s="147"/>
      <c r="F4700" s="147"/>
      <c r="G4700" s="147"/>
      <c r="H4700" s="147"/>
      <c r="I4700" s="147"/>
      <c r="J4700" s="147"/>
      <c r="BE4700" s="151">
        <v>3996</v>
      </c>
      <c r="BF4700" s="164">
        <f t="shared" si="1242"/>
        <v>25.567999999998229</v>
      </c>
      <c r="BG4700" s="177">
        <f t="shared" si="1243"/>
        <v>6.0145747762169242E-4</v>
      </c>
      <c r="BH4700" s="178">
        <f t="shared" si="1244"/>
        <v>1.5763808213161996E-6</v>
      </c>
      <c r="BI4700" s="179">
        <f t="shared" si="1245"/>
        <v>1.5763808213161996E-6</v>
      </c>
      <c r="BJ4700" s="179" t="str">
        <f t="shared" si="1241"/>
        <v/>
      </c>
    </row>
    <row r="4701" spans="2:62" ht="20.100000000000001" customHeight="1" x14ac:dyDescent="0.25">
      <c r="B4701" s="147"/>
      <c r="C4701" s="147"/>
      <c r="D4701" s="147"/>
      <c r="E4701" s="147"/>
      <c r="F4701" s="147"/>
      <c r="G4701" s="147"/>
      <c r="H4701" s="147"/>
      <c r="I4701" s="147"/>
      <c r="J4701" s="147"/>
      <c r="BE4701" s="151">
        <v>3997</v>
      </c>
      <c r="BF4701" s="164">
        <f t="shared" si="1242"/>
        <v>25.574399999998228</v>
      </c>
      <c r="BG4701" s="177">
        <f t="shared" si="1243"/>
        <v>5.9988109680037623E-4</v>
      </c>
      <c r="BH4701" s="178">
        <f t="shared" si="1244"/>
        <v>1.5723278461632264E-6</v>
      </c>
      <c r="BI4701" s="179">
        <f t="shared" si="1245"/>
        <v>1.5723278461632264E-6</v>
      </c>
      <c r="BJ4701" s="179" t="str">
        <f t="shared" si="1241"/>
        <v/>
      </c>
    </row>
    <row r="4702" spans="2:62" ht="20.100000000000001" customHeight="1" x14ac:dyDescent="0.25">
      <c r="B4702" s="147"/>
      <c r="C4702" s="147"/>
      <c r="D4702" s="147"/>
      <c r="E4702" s="147"/>
      <c r="F4702" s="147"/>
      <c r="G4702" s="147"/>
      <c r="H4702" s="147"/>
      <c r="I4702" s="147"/>
      <c r="J4702" s="147"/>
      <c r="BE4702" s="151">
        <v>3998</v>
      </c>
      <c r="BF4702" s="164">
        <f t="shared" si="1242"/>
        <v>25.580799999998227</v>
      </c>
      <c r="BG4702" s="177">
        <f t="shared" si="1243"/>
        <v>5.98308768954213E-4</v>
      </c>
      <c r="BH4702" s="178">
        <f t="shared" si="1244"/>
        <v>1.5682850459949145E-6</v>
      </c>
      <c r="BI4702" s="179">
        <f t="shared" si="1245"/>
        <v>1.5682850459949145E-6</v>
      </c>
      <c r="BJ4702" s="179" t="str">
        <f t="shared" si="1241"/>
        <v/>
      </c>
    </row>
    <row r="4703" spans="2:62" ht="20.100000000000001" customHeight="1" x14ac:dyDescent="0.25">
      <c r="B4703" s="147"/>
      <c r="C4703" s="147"/>
      <c r="D4703" s="147"/>
      <c r="E4703" s="147"/>
      <c r="F4703" s="147"/>
      <c r="G4703" s="147"/>
      <c r="H4703" s="147"/>
      <c r="I4703" s="147"/>
      <c r="J4703" s="147"/>
      <c r="BE4703" s="151">
        <v>3999</v>
      </c>
      <c r="BF4703" s="164">
        <f t="shared" si="1242"/>
        <v>25.587199999998226</v>
      </c>
      <c r="BG4703" s="177">
        <f t="shared" si="1243"/>
        <v>5.9674048390821808E-4</v>
      </c>
      <c r="BH4703" s="178">
        <f t="shared" si="1244"/>
        <v>1.5642523960327989E-6</v>
      </c>
      <c r="BI4703" s="179">
        <f t="shared" si="1245"/>
        <v>1.5642523960327989E-6</v>
      </c>
      <c r="BJ4703" s="179" t="str">
        <f t="shared" si="1241"/>
        <v/>
      </c>
    </row>
    <row r="4704" spans="2:62" ht="20.100000000000001" customHeight="1" x14ac:dyDescent="0.25">
      <c r="B4704" s="147"/>
      <c r="C4704" s="147"/>
      <c r="D4704" s="147"/>
      <c r="E4704" s="147"/>
      <c r="F4704" s="147"/>
      <c r="G4704" s="147"/>
      <c r="H4704" s="147"/>
      <c r="I4704" s="147"/>
      <c r="J4704" s="147"/>
      <c r="BE4704" s="151">
        <v>4000</v>
      </c>
      <c r="BF4704" s="164">
        <f t="shared" si="1242"/>
        <v>25.593599999998226</v>
      </c>
      <c r="BG4704" s="177">
        <f t="shared" si="1243"/>
        <v>5.9517623151218529E-4</v>
      </c>
      <c r="BH4704" s="178">
        <f t="shared" si="1244"/>
        <v>1.560229871559347E-6</v>
      </c>
      <c r="BI4704" s="179">
        <f t="shared" si="1245"/>
        <v>1.560229871559347E-6</v>
      </c>
      <c r="BJ4704" s="179" t="str">
        <f t="shared" si="1241"/>
        <v/>
      </c>
    </row>
    <row r="4705" spans="2:62" ht="20.100000000000001" customHeight="1" x14ac:dyDescent="0.25">
      <c r="B4705" s="147"/>
      <c r="C4705" s="147"/>
      <c r="D4705" s="147"/>
      <c r="E4705" s="147"/>
      <c r="F4705" s="147"/>
      <c r="G4705" s="147"/>
      <c r="H4705" s="147"/>
      <c r="I4705" s="147"/>
      <c r="J4705" s="147"/>
      <c r="BE4705" s="151">
        <v>4001</v>
      </c>
      <c r="BF4705" s="164">
        <f t="shared" si="1242"/>
        <v>25.599999999998225</v>
      </c>
      <c r="BG4705" s="177">
        <f t="shared" si="1243"/>
        <v>5.9361600164062594E-4</v>
      </c>
      <c r="BH4705" s="178">
        <f t="shared" si="1244"/>
        <v>1.5562174479144888E-6</v>
      </c>
      <c r="BI4705" s="179">
        <f t="shared" si="1245"/>
        <v>1.5562174479144888E-6</v>
      </c>
      <c r="BJ4705" s="179" t="str">
        <f t="shared" si="1241"/>
        <v/>
      </c>
    </row>
    <row r="4706" spans="2:62" ht="20.100000000000001" customHeight="1" x14ac:dyDescent="0.25">
      <c r="B4706" s="147"/>
      <c r="C4706" s="147"/>
      <c r="D4706" s="147"/>
      <c r="E4706" s="147"/>
      <c r="F4706" s="147"/>
      <c r="G4706" s="147"/>
      <c r="H4706" s="147"/>
      <c r="I4706" s="147"/>
      <c r="J4706" s="147"/>
      <c r="BE4706" s="151">
        <v>4002</v>
      </c>
      <c r="BF4706" s="164">
        <f t="shared" si="1242"/>
        <v>25.606399999998224</v>
      </c>
      <c r="BG4706" s="177">
        <f t="shared" si="1243"/>
        <v>5.9205978419271145E-4</v>
      </c>
      <c r="BH4706" s="178">
        <f t="shared" si="1244"/>
        <v>1.5522151004975686E-6</v>
      </c>
      <c r="BI4706" s="179">
        <f t="shared" si="1245"/>
        <v>1.5522151004975686E-6</v>
      </c>
      <c r="BJ4706" s="179" t="str">
        <f t="shared" si="1241"/>
        <v/>
      </c>
    </row>
    <row r="4707" spans="2:62" ht="20.100000000000001" customHeight="1" x14ac:dyDescent="0.25">
      <c r="B4707" s="147"/>
      <c r="C4707" s="147"/>
      <c r="D4707" s="147"/>
      <c r="E4707" s="147"/>
      <c r="F4707" s="147"/>
      <c r="G4707" s="147"/>
      <c r="H4707" s="147"/>
      <c r="I4707" s="147"/>
      <c r="J4707" s="147"/>
      <c r="BE4707" s="151">
        <v>4003</v>
      </c>
      <c r="BF4707" s="164">
        <f t="shared" si="1242"/>
        <v>25.612799999998224</v>
      </c>
      <c r="BG4707" s="177">
        <f t="shared" si="1243"/>
        <v>5.9050756909221388E-4</v>
      </c>
      <c r="BH4707" s="178">
        <f t="shared" si="1244"/>
        <v>1.5482228047614902E-6</v>
      </c>
      <c r="BI4707" s="179">
        <f t="shared" si="1245"/>
        <v>1.5482228047614902E-6</v>
      </c>
      <c r="BJ4707" s="179" t="str">
        <f t="shared" si="1241"/>
        <v/>
      </c>
    </row>
    <row r="4708" spans="2:62" ht="20.100000000000001" customHeight="1" x14ac:dyDescent="0.25">
      <c r="B4708" s="147"/>
      <c r="C4708" s="147"/>
      <c r="D4708" s="147"/>
      <c r="E4708" s="147"/>
      <c r="F4708" s="147"/>
      <c r="G4708" s="147"/>
      <c r="H4708" s="147"/>
      <c r="I4708" s="147"/>
      <c r="J4708" s="147"/>
      <c r="BE4708" s="151">
        <v>4004</v>
      </c>
      <c r="BF4708" s="164">
        <f t="shared" si="1242"/>
        <v>25.619199999998223</v>
      </c>
      <c r="BG4708" s="177">
        <f t="shared" si="1243"/>
        <v>5.8895934628745239E-4</v>
      </c>
      <c r="BH4708" s="178">
        <f t="shared" si="1244"/>
        <v>1.5442405362197644E-6</v>
      </c>
      <c r="BI4708" s="179">
        <f t="shared" si="1245"/>
        <v>1.5442405362197644E-6</v>
      </c>
      <c r="BJ4708" s="179" t="str">
        <f t="shared" si="1241"/>
        <v/>
      </c>
    </row>
    <row r="4709" spans="2:62" ht="20.100000000000001" customHeight="1" x14ac:dyDescent="0.25">
      <c r="B4709" s="147"/>
      <c r="C4709" s="147"/>
      <c r="D4709" s="147"/>
      <c r="E4709" s="147"/>
      <c r="F4709" s="147"/>
      <c r="G4709" s="147"/>
      <c r="H4709" s="147"/>
      <c r="I4709" s="147"/>
      <c r="J4709" s="147"/>
      <c r="BE4709" s="151">
        <v>4005</v>
      </c>
      <c r="BF4709" s="164">
        <f t="shared" si="1242"/>
        <v>25.625599999998222</v>
      </c>
      <c r="BG4709" s="177">
        <f t="shared" si="1243"/>
        <v>5.8741510575123263E-4</v>
      </c>
      <c r="BH4709" s="178">
        <f t="shared" si="1244"/>
        <v>1.5402682704430395E-6</v>
      </c>
      <c r="BI4709" s="179">
        <f t="shared" si="1245"/>
        <v>1.5402682704430395E-6</v>
      </c>
      <c r="BJ4709" s="179" t="str">
        <f t="shared" si="1241"/>
        <v/>
      </c>
    </row>
    <row r="4710" spans="2:62" ht="20.100000000000001" customHeight="1" x14ac:dyDescent="0.25">
      <c r="B4710" s="147"/>
      <c r="C4710" s="147"/>
      <c r="D4710" s="147"/>
      <c r="E4710" s="147"/>
      <c r="F4710" s="147"/>
      <c r="G4710" s="147"/>
      <c r="H4710" s="147"/>
      <c r="I4710" s="147"/>
      <c r="J4710" s="147"/>
      <c r="BE4710" s="151">
        <v>4006</v>
      </c>
      <c r="BF4710" s="164">
        <f t="shared" si="1242"/>
        <v>25.631999999998222</v>
      </c>
      <c r="BG4710" s="177">
        <f t="shared" si="1243"/>
        <v>5.8587483748078959E-4</v>
      </c>
      <c r="BH4710" s="178">
        <f t="shared" si="1244"/>
        <v>1.5363059830574748E-6</v>
      </c>
      <c r="BI4710" s="179">
        <f t="shared" si="1245"/>
        <v>1.5363059830574748E-6</v>
      </c>
      <c r="BJ4710" s="179" t="str">
        <f t="shared" si="1241"/>
        <v/>
      </c>
    </row>
    <row r="4711" spans="2:62" ht="20.100000000000001" customHeight="1" x14ac:dyDescent="0.25">
      <c r="B4711" s="147"/>
      <c r="C4711" s="147"/>
      <c r="D4711" s="147"/>
      <c r="E4711" s="147"/>
      <c r="F4711" s="147"/>
      <c r="G4711" s="147"/>
      <c r="H4711" s="147"/>
      <c r="I4711" s="147"/>
      <c r="J4711" s="147"/>
      <c r="BE4711" s="151">
        <v>4007</v>
      </c>
      <c r="BF4711" s="164">
        <f t="shared" si="1242"/>
        <v>25.638399999998221</v>
      </c>
      <c r="BG4711" s="177">
        <f t="shared" si="1243"/>
        <v>5.8433853149773211E-4</v>
      </c>
      <c r="BH4711" s="178">
        <f t="shared" si="1244"/>
        <v>1.5323536497466924E-6</v>
      </c>
      <c r="BI4711" s="179">
        <f t="shared" si="1245"/>
        <v>1.5323536497466924E-6</v>
      </c>
      <c r="BJ4711" s="179" t="str">
        <f t="shared" si="1241"/>
        <v/>
      </c>
    </row>
    <row r="4712" spans="2:62" ht="20.100000000000001" customHeight="1" x14ac:dyDescent="0.25">
      <c r="B4712" s="147"/>
      <c r="C4712" s="147"/>
      <c r="D4712" s="147"/>
      <c r="E4712" s="147"/>
      <c r="F4712" s="147"/>
      <c r="G4712" s="147"/>
      <c r="H4712" s="147"/>
      <c r="I4712" s="147"/>
      <c r="J4712" s="147"/>
      <c r="BE4712" s="151">
        <v>4008</v>
      </c>
      <c r="BF4712" s="164">
        <f t="shared" si="1242"/>
        <v>25.64479999999822</v>
      </c>
      <c r="BG4712" s="177">
        <f t="shared" si="1243"/>
        <v>5.8280617784798542E-4</v>
      </c>
      <c r="BH4712" s="178">
        <f t="shared" si="1244"/>
        <v>1.5284112462531866E-6</v>
      </c>
      <c r="BI4712" s="179">
        <f t="shared" si="1245"/>
        <v>1.5284112462531866E-6</v>
      </c>
      <c r="BJ4712" s="179" t="str">
        <f t="shared" si="1241"/>
        <v/>
      </c>
    </row>
    <row r="4713" spans="2:62" ht="20.100000000000001" customHeight="1" x14ac:dyDescent="0.25">
      <c r="B4713" s="147"/>
      <c r="C4713" s="147"/>
      <c r="D4713" s="147"/>
      <c r="E4713" s="147"/>
      <c r="F4713" s="147"/>
      <c r="G4713" s="147"/>
      <c r="H4713" s="147"/>
      <c r="I4713" s="147"/>
      <c r="J4713" s="147"/>
      <c r="BE4713" s="151">
        <v>4009</v>
      </c>
      <c r="BF4713" s="164">
        <f t="shared" si="1242"/>
        <v>25.651199999998219</v>
      </c>
      <c r="BG4713" s="177">
        <f t="shared" si="1243"/>
        <v>5.8127776660173223E-4</v>
      </c>
      <c r="BH4713" s="178">
        <f t="shared" si="1244"/>
        <v>1.5244787483724691E-6</v>
      </c>
      <c r="BI4713" s="179">
        <f t="shared" si="1245"/>
        <v>1.5244787483724691E-6</v>
      </c>
      <c r="BJ4713" s="179" t="str">
        <f t="shared" si="1241"/>
        <v/>
      </c>
    </row>
    <row r="4714" spans="2:62" ht="20.100000000000001" customHeight="1" x14ac:dyDescent="0.25">
      <c r="B4714" s="147"/>
      <c r="C4714" s="147"/>
      <c r="D4714" s="147"/>
      <c r="E4714" s="147"/>
      <c r="F4714" s="147"/>
      <c r="G4714" s="147"/>
      <c r="H4714" s="147"/>
      <c r="I4714" s="147"/>
      <c r="J4714" s="147"/>
      <c r="BE4714" s="151">
        <v>4010</v>
      </c>
      <c r="BF4714" s="164">
        <f t="shared" si="1242"/>
        <v>25.657599999998219</v>
      </c>
      <c r="BG4714" s="177">
        <f t="shared" si="1243"/>
        <v>5.7975328785335976E-4</v>
      </c>
      <c r="BH4714" s="178">
        <f t="shared" si="1244"/>
        <v>1.5205561319620682E-6</v>
      </c>
      <c r="BI4714" s="179">
        <f t="shared" si="1245"/>
        <v>1.5205561319620682E-6</v>
      </c>
      <c r="BJ4714" s="179" t="str">
        <f t="shared" si="1241"/>
        <v/>
      </c>
    </row>
    <row r="4715" spans="2:62" ht="20.100000000000001" customHeight="1" x14ac:dyDescent="0.25">
      <c r="B4715" s="147"/>
      <c r="C4715" s="147"/>
      <c r="D4715" s="147"/>
      <c r="E4715" s="147"/>
      <c r="F4715" s="147"/>
      <c r="G4715" s="147"/>
      <c r="H4715" s="147"/>
      <c r="I4715" s="147"/>
      <c r="J4715" s="147"/>
      <c r="BE4715" s="151">
        <v>4011</v>
      </c>
      <c r="BF4715" s="164">
        <f t="shared" si="1242"/>
        <v>25.663999999998218</v>
      </c>
      <c r="BG4715" s="177">
        <f t="shared" si="1243"/>
        <v>5.782327317213977E-4</v>
      </c>
      <c r="BH4715" s="178">
        <f t="shared" si="1244"/>
        <v>1.5166433729291683E-6</v>
      </c>
      <c r="BI4715" s="179">
        <f t="shared" si="1245"/>
        <v>1.5166433729291683E-6</v>
      </c>
      <c r="BJ4715" s="179" t="str">
        <f t="shared" si="1241"/>
        <v/>
      </c>
    </row>
    <row r="4716" spans="2:62" ht="20.100000000000001" customHeight="1" x14ac:dyDescent="0.25">
      <c r="B4716" s="147"/>
      <c r="C4716" s="147"/>
      <c r="D4716" s="147"/>
      <c r="E4716" s="147"/>
      <c r="F4716" s="147"/>
      <c r="G4716" s="147"/>
      <c r="H4716" s="147"/>
      <c r="I4716" s="147"/>
      <c r="J4716" s="147"/>
      <c r="BE4716" s="151">
        <v>4012</v>
      </c>
      <c r="BF4716" s="164">
        <f t="shared" si="1242"/>
        <v>25.670399999998217</v>
      </c>
      <c r="BG4716" s="177">
        <f t="shared" si="1243"/>
        <v>5.7671608834846853E-4</v>
      </c>
      <c r="BH4716" s="178">
        <f t="shared" si="1244"/>
        <v>1.5127404472425367E-6</v>
      </c>
      <c r="BI4716" s="179">
        <f t="shared" si="1245"/>
        <v>1.5127404472425367E-6</v>
      </c>
      <c r="BJ4716" s="179" t="str">
        <f t="shared" si="1241"/>
        <v/>
      </c>
    </row>
    <row r="4717" spans="2:62" ht="20.100000000000001" customHeight="1" x14ac:dyDescent="0.25">
      <c r="B4717" s="147"/>
      <c r="C4717" s="147"/>
      <c r="D4717" s="147"/>
      <c r="E4717" s="147"/>
      <c r="F4717" s="147"/>
      <c r="G4717" s="147"/>
      <c r="H4717" s="147"/>
      <c r="I4717" s="147"/>
      <c r="J4717" s="147"/>
      <c r="BE4717" s="151">
        <v>4013</v>
      </c>
      <c r="BF4717" s="164">
        <f t="shared" si="1242"/>
        <v>25.676799999998217</v>
      </c>
      <c r="BG4717" s="177">
        <f t="shared" si="1243"/>
        <v>5.7520334790122599E-4</v>
      </c>
      <c r="BH4717" s="178">
        <f t="shared" si="1244"/>
        <v>1.5088473309286202E-6</v>
      </c>
      <c r="BI4717" s="179">
        <f t="shared" si="1245"/>
        <v>1.5088473309286202E-6</v>
      </c>
      <c r="BJ4717" s="179" t="str">
        <f t="shared" si="1241"/>
        <v/>
      </c>
    </row>
    <row r="4718" spans="2:62" ht="20.100000000000001" customHeight="1" x14ac:dyDescent="0.25">
      <c r="B4718" s="147"/>
      <c r="C4718" s="147"/>
      <c r="D4718" s="147"/>
      <c r="E4718" s="147"/>
      <c r="F4718" s="147"/>
      <c r="G4718" s="147"/>
      <c r="H4718" s="147"/>
      <c r="I4718" s="147"/>
      <c r="J4718" s="147"/>
      <c r="BE4718" s="151">
        <v>4014</v>
      </c>
      <c r="BF4718" s="164">
        <f t="shared" si="1242"/>
        <v>25.683199999998216</v>
      </c>
      <c r="BG4718" s="177">
        <f t="shared" si="1243"/>
        <v>5.7369450057029737E-4</v>
      </c>
      <c r="BH4718" s="178">
        <f t="shared" si="1244"/>
        <v>1.5049640000609201E-6</v>
      </c>
      <c r="BI4718" s="179">
        <f t="shared" si="1245"/>
        <v>1.5049640000609201E-6</v>
      </c>
      <c r="BJ4718" s="179" t="str">
        <f t="shared" si="1241"/>
        <v/>
      </c>
    </row>
    <row r="4719" spans="2:62" ht="20.100000000000001" customHeight="1" x14ac:dyDescent="0.25">
      <c r="B4719" s="147"/>
      <c r="C4719" s="147"/>
      <c r="D4719" s="147"/>
      <c r="E4719" s="147"/>
      <c r="F4719" s="147"/>
      <c r="G4719" s="147"/>
      <c r="H4719" s="147"/>
      <c r="I4719" s="147"/>
      <c r="J4719" s="147"/>
      <c r="BE4719" s="151">
        <v>4015</v>
      </c>
      <c r="BF4719" s="164">
        <f t="shared" si="1242"/>
        <v>25.689599999998215</v>
      </c>
      <c r="BG4719" s="177">
        <f t="shared" si="1243"/>
        <v>5.7218953657023645E-4</v>
      </c>
      <c r="BH4719" s="178">
        <f t="shared" si="1244"/>
        <v>1.5010904307812423E-6</v>
      </c>
      <c r="BI4719" s="179">
        <f t="shared" si="1245"/>
        <v>1.5010904307812423E-6</v>
      </c>
      <c r="BJ4719" s="179" t="str">
        <f t="shared" si="1241"/>
        <v/>
      </c>
    </row>
    <row r="4720" spans="2:62" ht="20.100000000000001" customHeight="1" x14ac:dyDescent="0.25">
      <c r="B4720" s="147"/>
      <c r="C4720" s="147"/>
      <c r="D4720" s="147"/>
      <c r="E4720" s="147"/>
      <c r="F4720" s="147"/>
      <c r="G4720" s="147"/>
      <c r="H4720" s="147"/>
      <c r="I4720" s="147"/>
      <c r="J4720" s="147"/>
      <c r="BE4720" s="151">
        <v>4016</v>
      </c>
      <c r="BF4720" s="164">
        <f t="shared" si="1242"/>
        <v>25.695999999998214</v>
      </c>
      <c r="BG4720" s="177">
        <f t="shared" si="1243"/>
        <v>5.7068844613945521E-4</v>
      </c>
      <c r="BH4720" s="178">
        <f t="shared" si="1244"/>
        <v>1.497226599277905E-6</v>
      </c>
      <c r="BI4720" s="179">
        <f t="shared" si="1245"/>
        <v>1.497226599277905E-6</v>
      </c>
      <c r="BJ4720" s="179" t="str">
        <f t="shared" si="1241"/>
        <v/>
      </c>
    </row>
    <row r="4721" spans="2:62" ht="20.100000000000001" customHeight="1" x14ac:dyDescent="0.25">
      <c r="B4721" s="147"/>
      <c r="C4721" s="147"/>
      <c r="D4721" s="147"/>
      <c r="E4721" s="147"/>
      <c r="F4721" s="147"/>
      <c r="G4721" s="147"/>
      <c r="H4721" s="147"/>
      <c r="I4721" s="147"/>
      <c r="J4721" s="147"/>
      <c r="BE4721" s="151">
        <v>4017</v>
      </c>
      <c r="BF4721" s="164">
        <f t="shared" si="1242"/>
        <v>25.702399999998214</v>
      </c>
      <c r="BG4721" s="177">
        <f t="shared" si="1243"/>
        <v>5.691912195401773E-4</v>
      </c>
      <c r="BH4721" s="178">
        <f t="shared" si="1244"/>
        <v>1.4933724817980986E-6</v>
      </c>
      <c r="BI4721" s="179">
        <f t="shared" si="1245"/>
        <v>1.4933724817980986E-6</v>
      </c>
      <c r="BJ4721" s="179" t="str">
        <f t="shared" si="1241"/>
        <v/>
      </c>
    </row>
    <row r="4722" spans="2:62" ht="20.100000000000001" customHeight="1" x14ac:dyDescent="0.25">
      <c r="B4722" s="147"/>
      <c r="C4722" s="147"/>
      <c r="D4722" s="147"/>
      <c r="E4722" s="147"/>
      <c r="F4722" s="147"/>
      <c r="G4722" s="147"/>
      <c r="H4722" s="147"/>
      <c r="I4722" s="147"/>
      <c r="J4722" s="147"/>
      <c r="BE4722" s="151">
        <v>4018</v>
      </c>
      <c r="BF4722" s="164">
        <f t="shared" si="1242"/>
        <v>25.708799999998213</v>
      </c>
      <c r="BG4722" s="177">
        <f t="shared" si="1243"/>
        <v>5.676978470583792E-4</v>
      </c>
      <c r="BH4722" s="178">
        <f t="shared" si="1244"/>
        <v>1.4895280546463677E-6</v>
      </c>
      <c r="BI4722" s="179">
        <f t="shared" si="1245"/>
        <v>1.4895280546463677E-6</v>
      </c>
      <c r="BJ4722" s="179" t="str">
        <f t="shared" si="1241"/>
        <v/>
      </c>
    </row>
    <row r="4723" spans="2:62" ht="20.100000000000001" customHeight="1" x14ac:dyDescent="0.25">
      <c r="B4723" s="147"/>
      <c r="C4723" s="147"/>
      <c r="D4723" s="147"/>
      <c r="E4723" s="147"/>
      <c r="F4723" s="147"/>
      <c r="G4723" s="147"/>
      <c r="H4723" s="147"/>
      <c r="I4723" s="147"/>
      <c r="J4723" s="147"/>
      <c r="BE4723" s="151">
        <v>4019</v>
      </c>
      <c r="BF4723" s="164">
        <f t="shared" si="1242"/>
        <v>25.715199999998212</v>
      </c>
      <c r="BG4723" s="177">
        <f t="shared" si="1243"/>
        <v>5.6620831900373284E-4</v>
      </c>
      <c r="BH4723" s="178">
        <f t="shared" si="1244"/>
        <v>1.4856932941804913E-6</v>
      </c>
      <c r="BI4723" s="179">
        <f t="shared" si="1245"/>
        <v>1.4856932941804913E-6</v>
      </c>
      <c r="BJ4723" s="179" t="str">
        <f t="shared" si="1241"/>
        <v/>
      </c>
    </row>
    <row r="4724" spans="2:62" ht="20.100000000000001" customHeight="1" x14ac:dyDescent="0.25">
      <c r="B4724" s="147"/>
      <c r="C4724" s="147"/>
      <c r="D4724" s="147"/>
      <c r="E4724" s="147"/>
      <c r="F4724" s="147"/>
      <c r="G4724" s="147"/>
      <c r="H4724" s="147"/>
      <c r="I4724" s="147"/>
      <c r="J4724" s="147"/>
      <c r="BE4724" s="151">
        <v>4020</v>
      </c>
      <c r="BF4724" s="164">
        <f t="shared" si="1242"/>
        <v>25.721599999998212</v>
      </c>
      <c r="BG4724" s="177">
        <f t="shared" si="1243"/>
        <v>5.6472262570955235E-4</v>
      </c>
      <c r="BH4724" s="178">
        <f t="shared" si="1244"/>
        <v>1.4818681768145187E-6</v>
      </c>
      <c r="BI4724" s="179">
        <f t="shared" si="1245"/>
        <v>1.4818681768145187E-6</v>
      </c>
      <c r="BJ4724" s="179" t="str">
        <f t="shared" si="1241"/>
        <v/>
      </c>
    </row>
    <row r="4725" spans="2:62" ht="20.100000000000001" customHeight="1" x14ac:dyDescent="0.25">
      <c r="B4725" s="147"/>
      <c r="C4725" s="147"/>
      <c r="D4725" s="147"/>
      <c r="E4725" s="147"/>
      <c r="F4725" s="147"/>
      <c r="G4725" s="147"/>
      <c r="H4725" s="147"/>
      <c r="I4725" s="147"/>
      <c r="J4725" s="147"/>
      <c r="BE4725" s="151">
        <v>4021</v>
      </c>
      <c r="BF4725" s="164">
        <f t="shared" si="1242"/>
        <v>25.727999999998211</v>
      </c>
      <c r="BG4725" s="177">
        <f t="shared" si="1243"/>
        <v>5.6324075753273783E-4</v>
      </c>
      <c r="BH4725" s="178">
        <f t="shared" si="1244"/>
        <v>1.4780526790183351E-6</v>
      </c>
      <c r="BI4725" s="179">
        <f t="shared" si="1245"/>
        <v>1.4780526790183351E-6</v>
      </c>
      <c r="BJ4725" s="179" t="str">
        <f t="shared" si="1241"/>
        <v/>
      </c>
    </row>
    <row r="4726" spans="2:62" ht="20.100000000000001" customHeight="1" x14ac:dyDescent="0.25">
      <c r="B4726" s="147"/>
      <c r="C4726" s="147"/>
      <c r="D4726" s="147"/>
      <c r="E4726" s="147"/>
      <c r="F4726" s="147"/>
      <c r="G4726" s="147"/>
      <c r="H4726" s="147"/>
      <c r="I4726" s="147"/>
      <c r="J4726" s="147"/>
      <c r="BE4726" s="151">
        <v>4022</v>
      </c>
      <c r="BF4726" s="164">
        <f t="shared" si="1242"/>
        <v>25.73439999999821</v>
      </c>
      <c r="BG4726" s="177">
        <f t="shared" si="1243"/>
        <v>5.6176270485371949E-4</v>
      </c>
      <c r="BH4726" s="178">
        <f t="shared" si="1244"/>
        <v>1.4742467773139764E-6</v>
      </c>
      <c r="BI4726" s="179">
        <f t="shared" si="1245"/>
        <v>1.4742467773139764E-6</v>
      </c>
      <c r="BJ4726" s="179" t="str">
        <f t="shared" si="1241"/>
        <v/>
      </c>
    </row>
    <row r="4727" spans="2:62" ht="20.100000000000001" customHeight="1" x14ac:dyDescent="0.25">
      <c r="B4727" s="147"/>
      <c r="C4727" s="147"/>
      <c r="D4727" s="147"/>
      <c r="E4727" s="147"/>
      <c r="F4727" s="147"/>
      <c r="G4727" s="147"/>
      <c r="H4727" s="147"/>
      <c r="I4727" s="147"/>
      <c r="J4727" s="147"/>
      <c r="BE4727" s="151">
        <v>4023</v>
      </c>
      <c r="BF4727" s="164">
        <f t="shared" si="1242"/>
        <v>25.74079999999821</v>
      </c>
      <c r="BG4727" s="177">
        <f t="shared" si="1243"/>
        <v>5.6028845807640552E-4</v>
      </c>
      <c r="BH4727" s="178">
        <f t="shared" si="1244"/>
        <v>1.4704504482841935E-6</v>
      </c>
      <c r="BI4727" s="179">
        <f t="shared" si="1245"/>
        <v>1.4704504482841935E-6</v>
      </c>
      <c r="BJ4727" s="179" t="str">
        <f t="shared" si="1241"/>
        <v/>
      </c>
    </row>
    <row r="4728" spans="2:62" ht="20.100000000000001" customHeight="1" x14ac:dyDescent="0.25">
      <c r="B4728" s="147"/>
      <c r="C4728" s="147"/>
      <c r="D4728" s="147"/>
      <c r="E4728" s="147"/>
      <c r="F4728" s="147"/>
      <c r="G4728" s="147"/>
      <c r="H4728" s="147"/>
      <c r="I4728" s="147"/>
      <c r="J4728" s="147"/>
      <c r="BE4728" s="151">
        <v>4024</v>
      </c>
      <c r="BF4728" s="164">
        <f t="shared" si="1242"/>
        <v>25.747199999998209</v>
      </c>
      <c r="BG4728" s="177">
        <f t="shared" si="1243"/>
        <v>5.5881800762812132E-4</v>
      </c>
      <c r="BH4728" s="178">
        <f t="shared" si="1244"/>
        <v>1.4666636685608516E-6</v>
      </c>
      <c r="BI4728" s="179">
        <f t="shared" si="1245"/>
        <v>1.4666636685608516E-6</v>
      </c>
      <c r="BJ4728" s="179" t="str">
        <f t="shared" si="1241"/>
        <v/>
      </c>
    </row>
    <row r="4729" spans="2:62" ht="20.100000000000001" customHeight="1" x14ac:dyDescent="0.25">
      <c r="B4729" s="147"/>
      <c r="C4729" s="147"/>
      <c r="D4729" s="147"/>
      <c r="E4729" s="147"/>
      <c r="F4729" s="147"/>
      <c r="G4729" s="147"/>
      <c r="H4729" s="147"/>
      <c r="I4729" s="147"/>
      <c r="J4729" s="147"/>
      <c r="BE4729" s="151">
        <v>4025</v>
      </c>
      <c r="BF4729" s="164">
        <f t="shared" si="1242"/>
        <v>25.753599999998208</v>
      </c>
      <c r="BG4729" s="177">
        <f t="shared" si="1243"/>
        <v>5.5735134395956047E-4</v>
      </c>
      <c r="BH4729" s="178">
        <f t="shared" si="1244"/>
        <v>1.4628864148345799E-6</v>
      </c>
      <c r="BI4729" s="179">
        <f t="shared" si="1245"/>
        <v>1.4628864148345799E-6</v>
      </c>
      <c r="BJ4729" s="179" t="str">
        <f t="shared" si="1241"/>
        <v/>
      </c>
    </row>
    <row r="4730" spans="2:62" ht="20.100000000000001" customHeight="1" x14ac:dyDescent="0.25">
      <c r="B4730" s="147"/>
      <c r="C4730" s="147"/>
      <c r="D4730" s="147"/>
      <c r="E4730" s="147"/>
      <c r="F4730" s="147"/>
      <c r="G4730" s="147"/>
      <c r="H4730" s="147"/>
      <c r="I4730" s="147"/>
      <c r="J4730" s="147"/>
      <c r="BE4730" s="151">
        <v>4026</v>
      </c>
      <c r="BF4730" s="164">
        <f t="shared" si="1242"/>
        <v>25.759999999998207</v>
      </c>
      <c r="BG4730" s="177">
        <f t="shared" si="1243"/>
        <v>5.5588845754472589E-4</v>
      </c>
      <c r="BH4730" s="178">
        <f t="shared" si="1244"/>
        <v>1.459118663847507E-6</v>
      </c>
      <c r="BI4730" s="179">
        <f t="shared" si="1245"/>
        <v>1.459118663847507E-6</v>
      </c>
      <c r="BJ4730" s="179" t="str">
        <f t="shared" si="1241"/>
        <v/>
      </c>
    </row>
    <row r="4731" spans="2:62" ht="20.100000000000001" customHeight="1" x14ac:dyDescent="0.25">
      <c r="B4731" s="147"/>
      <c r="C4731" s="147"/>
      <c r="D4731" s="147"/>
      <c r="E4731" s="147"/>
      <c r="F4731" s="147"/>
      <c r="G4731" s="147"/>
      <c r="H4731" s="147"/>
      <c r="I4731" s="147"/>
      <c r="J4731" s="147"/>
      <c r="BE4731" s="151">
        <v>4027</v>
      </c>
      <c r="BF4731" s="164">
        <f t="shared" si="1242"/>
        <v>25.766399999998207</v>
      </c>
      <c r="BG4731" s="177">
        <f t="shared" si="1243"/>
        <v>5.5442933888087838E-4</v>
      </c>
      <c r="BH4731" s="178">
        <f t="shared" si="1244"/>
        <v>1.4553603923993328E-6</v>
      </c>
      <c r="BI4731" s="179">
        <f t="shared" si="1245"/>
        <v>1.4553603923993328E-6</v>
      </c>
      <c r="BJ4731" s="179" t="str">
        <f t="shared" si="1241"/>
        <v/>
      </c>
    </row>
    <row r="4732" spans="2:62" ht="20.100000000000001" customHeight="1" x14ac:dyDescent="0.25">
      <c r="B4732" s="147"/>
      <c r="C4732" s="147"/>
      <c r="D4732" s="147"/>
      <c r="E4732" s="147"/>
      <c r="F4732" s="147"/>
      <c r="G4732" s="147"/>
      <c r="H4732" s="147"/>
      <c r="I4732" s="147"/>
      <c r="J4732" s="147"/>
      <c r="BE4732" s="151">
        <v>4028</v>
      </c>
      <c r="BF4732" s="164">
        <f t="shared" si="1242"/>
        <v>25.772799999998206</v>
      </c>
      <c r="BG4732" s="177">
        <f t="shared" si="1243"/>
        <v>5.5297397848847905E-4</v>
      </c>
      <c r="BH4732" s="178">
        <f t="shared" si="1244"/>
        <v>1.4516115773430998E-6</v>
      </c>
      <c r="BI4732" s="179">
        <f t="shared" si="1245"/>
        <v>1.4516115773430998E-6</v>
      </c>
      <c r="BJ4732" s="179" t="str">
        <f t="shared" si="1241"/>
        <v/>
      </c>
    </row>
    <row r="4733" spans="2:62" ht="20.100000000000001" customHeight="1" x14ac:dyDescent="0.25">
      <c r="B4733" s="147"/>
      <c r="C4733" s="147"/>
      <c r="D4733" s="147"/>
      <c r="E4733" s="147"/>
      <c r="F4733" s="147"/>
      <c r="G4733" s="147"/>
      <c r="H4733" s="147"/>
      <c r="I4733" s="147"/>
      <c r="J4733" s="147"/>
      <c r="BE4733" s="151">
        <v>4029</v>
      </c>
      <c r="BF4733" s="164">
        <f t="shared" si="1242"/>
        <v>25.779199999998205</v>
      </c>
      <c r="BG4733" s="177">
        <f t="shared" si="1243"/>
        <v>5.5152236691113595E-4</v>
      </c>
      <c r="BH4733" s="178">
        <f t="shared" si="1244"/>
        <v>1.447872195584868E-6</v>
      </c>
      <c r="BI4733" s="179">
        <f t="shared" si="1245"/>
        <v>1.447872195584868E-6</v>
      </c>
      <c r="BJ4733" s="179" t="str">
        <f t="shared" si="1241"/>
        <v/>
      </c>
    </row>
    <row r="4734" spans="2:62" ht="20.100000000000001" customHeight="1" x14ac:dyDescent="0.25">
      <c r="B4734" s="147"/>
      <c r="C4734" s="147"/>
      <c r="D4734" s="147"/>
      <c r="E4734" s="147"/>
      <c r="F4734" s="147"/>
      <c r="G4734" s="147"/>
      <c r="H4734" s="147"/>
      <c r="I4734" s="147"/>
      <c r="J4734" s="147"/>
      <c r="BE4734" s="151">
        <v>4030</v>
      </c>
      <c r="BF4734" s="164">
        <f t="shared" si="1242"/>
        <v>25.785599999998205</v>
      </c>
      <c r="BG4734" s="177">
        <f t="shared" si="1243"/>
        <v>5.5007449471555108E-4</v>
      </c>
      <c r="BH4734" s="178">
        <f t="shared" si="1244"/>
        <v>1.4441422240857749E-6</v>
      </c>
      <c r="BI4734" s="179">
        <f t="shared" si="1245"/>
        <v>1.4441422240857749E-6</v>
      </c>
      <c r="BJ4734" s="179" t="str">
        <f t="shared" si="1241"/>
        <v/>
      </c>
    </row>
    <row r="4735" spans="2:62" ht="20.100000000000001" customHeight="1" x14ac:dyDescent="0.25">
      <c r="B4735" s="147"/>
      <c r="C4735" s="147"/>
      <c r="D4735" s="147"/>
      <c r="E4735" s="147"/>
      <c r="F4735" s="147"/>
      <c r="G4735" s="147"/>
      <c r="H4735" s="147"/>
      <c r="I4735" s="147"/>
      <c r="J4735" s="147"/>
      <c r="BE4735" s="151">
        <v>4031</v>
      </c>
      <c r="BF4735" s="164">
        <f t="shared" si="1242"/>
        <v>25.791999999998204</v>
      </c>
      <c r="BG4735" s="177">
        <f t="shared" si="1243"/>
        <v>5.4863035249146531E-4</v>
      </c>
      <c r="BH4735" s="178">
        <f t="shared" si="1244"/>
        <v>1.4404216398621441E-6</v>
      </c>
      <c r="BI4735" s="179">
        <f t="shared" si="1245"/>
        <v>1.4404216398621441E-6</v>
      </c>
      <c r="BJ4735" s="179" t="str">
        <f t="shared" si="1241"/>
        <v/>
      </c>
    </row>
    <row r="4736" spans="2:62" ht="20.100000000000001" customHeight="1" x14ac:dyDescent="0.25">
      <c r="B4736" s="147"/>
      <c r="C4736" s="147"/>
      <c r="D4736" s="147"/>
      <c r="E4736" s="147"/>
      <c r="F4736" s="147"/>
      <c r="G4736" s="147"/>
      <c r="H4736" s="147"/>
      <c r="I4736" s="147"/>
      <c r="J4736" s="147"/>
      <c r="BE4736" s="151">
        <v>4032</v>
      </c>
      <c r="BF4736" s="164">
        <f t="shared" si="1242"/>
        <v>25.798399999998203</v>
      </c>
      <c r="BG4736" s="177">
        <f t="shared" si="1243"/>
        <v>5.4718993085160316E-4</v>
      </c>
      <c r="BH4736" s="178">
        <f t="shared" si="1244"/>
        <v>1.4367104199844005E-6</v>
      </c>
      <c r="BI4736" s="179">
        <f t="shared" si="1245"/>
        <v>1.4367104199844005E-6</v>
      </c>
      <c r="BJ4736" s="179" t="str">
        <f t="shared" si="1241"/>
        <v/>
      </c>
    </row>
    <row r="4737" spans="2:62" ht="20.100000000000001" customHeight="1" x14ac:dyDescent="0.25">
      <c r="B4737" s="147"/>
      <c r="C4737" s="147"/>
      <c r="D4737" s="147"/>
      <c r="E4737" s="147"/>
      <c r="F4737" s="147"/>
      <c r="G4737" s="147"/>
      <c r="H4737" s="147"/>
      <c r="I4737" s="147"/>
      <c r="J4737" s="147"/>
      <c r="BE4737" s="151">
        <v>4033</v>
      </c>
      <c r="BF4737" s="164">
        <f t="shared" si="1242"/>
        <v>25.804799999998203</v>
      </c>
      <c r="BG4737" s="177">
        <f t="shared" si="1243"/>
        <v>5.4575322043161876E-4</v>
      </c>
      <c r="BH4737" s="178">
        <f t="shared" si="1244"/>
        <v>1.4330085415715415E-6</v>
      </c>
      <c r="BI4737" s="179">
        <f t="shared" si="1245"/>
        <v>1.4330085415715415E-6</v>
      </c>
      <c r="BJ4737" s="179" t="str">
        <f t="shared" ref="BJ4737:BJ4800" si="1246">IF($BG4737&lt;(1-$BC$717),$BH4737,"")</f>
        <v/>
      </c>
    </row>
    <row r="4738" spans="2:62" ht="20.100000000000001" customHeight="1" x14ac:dyDescent="0.25">
      <c r="B4738" s="147"/>
      <c r="C4738" s="147"/>
      <c r="D4738" s="147"/>
      <c r="E4738" s="147"/>
      <c r="F4738" s="147"/>
      <c r="G4738" s="147"/>
      <c r="H4738" s="147"/>
      <c r="I4738" s="147"/>
      <c r="J4738" s="147"/>
      <c r="BE4738" s="151">
        <v>4034</v>
      </c>
      <c r="BF4738" s="164">
        <f t="shared" ref="BF4738:BF4801" si="1247">BF4737+$BI$702</f>
        <v>25.811199999998202</v>
      </c>
      <c r="BG4738" s="177">
        <f t="shared" ref="BG4738:BG4801" si="1248">_xlfn.CHISQ.DIST.RT(BF4738,7)</f>
        <v>5.4432021189004722E-4</v>
      </c>
      <c r="BH4738" s="178">
        <f t="shared" ref="BH4738:BH4801" si="1249">BG4738-BG4739</f>
        <v>1.4293159818044724E-6</v>
      </c>
      <c r="BI4738" s="179">
        <f t="shared" ref="BI4738:BI4801" si="1250">IF(BG4738&lt;(1-$BC$709),BH4738,"")</f>
        <v>1.4293159818044724E-6</v>
      </c>
      <c r="BJ4738" s="179" t="str">
        <f t="shared" si="1246"/>
        <v/>
      </c>
    </row>
    <row r="4739" spans="2:62" ht="20.100000000000001" customHeight="1" x14ac:dyDescent="0.25">
      <c r="B4739" s="147"/>
      <c r="C4739" s="147"/>
      <c r="D4739" s="147"/>
      <c r="E4739" s="147"/>
      <c r="F4739" s="147"/>
      <c r="G4739" s="147"/>
      <c r="H4739" s="147"/>
      <c r="I4739" s="147"/>
      <c r="J4739" s="147"/>
      <c r="BE4739" s="151">
        <v>4035</v>
      </c>
      <c r="BF4739" s="164">
        <f t="shared" si="1247"/>
        <v>25.817599999998201</v>
      </c>
      <c r="BG4739" s="177">
        <f t="shared" si="1248"/>
        <v>5.4289089590824275E-4</v>
      </c>
      <c r="BH4739" s="178">
        <f t="shared" si="1249"/>
        <v>1.4256327179128876E-6</v>
      </c>
      <c r="BI4739" s="179">
        <f t="shared" si="1250"/>
        <v>1.4256327179128876E-6</v>
      </c>
      <c r="BJ4739" s="179" t="str">
        <f t="shared" si="1246"/>
        <v/>
      </c>
    </row>
    <row r="4740" spans="2:62" ht="20.100000000000001" customHeight="1" x14ac:dyDescent="0.25">
      <c r="B4740" s="147"/>
      <c r="C4740" s="147"/>
      <c r="D4740" s="147"/>
      <c r="E4740" s="147"/>
      <c r="F4740" s="147"/>
      <c r="G4740" s="147"/>
      <c r="H4740" s="147"/>
      <c r="I4740" s="147"/>
      <c r="J4740" s="147"/>
      <c r="BE4740" s="151">
        <v>4036</v>
      </c>
      <c r="BF4740" s="164">
        <f t="shared" si="1247"/>
        <v>25.8239999999982</v>
      </c>
      <c r="BG4740" s="177">
        <f t="shared" si="1248"/>
        <v>5.4146526319032986E-4</v>
      </c>
      <c r="BH4740" s="178">
        <f t="shared" si="1249"/>
        <v>1.4219587271784148E-6</v>
      </c>
      <c r="BI4740" s="179">
        <f t="shared" si="1250"/>
        <v>1.4219587271784148E-6</v>
      </c>
      <c r="BJ4740" s="179" t="str">
        <f t="shared" si="1246"/>
        <v/>
      </c>
    </row>
    <row r="4741" spans="2:62" ht="20.100000000000001" customHeight="1" x14ac:dyDescent="0.25">
      <c r="B4741" s="147"/>
      <c r="C4741" s="147"/>
      <c r="D4741" s="147"/>
      <c r="E4741" s="147"/>
      <c r="F4741" s="147"/>
      <c r="G4741" s="147"/>
      <c r="H4741" s="147"/>
      <c r="I4741" s="147"/>
      <c r="J4741" s="147"/>
      <c r="BE4741" s="151">
        <v>4037</v>
      </c>
      <c r="BF4741" s="164">
        <f t="shared" si="1247"/>
        <v>25.8303999999982</v>
      </c>
      <c r="BG4741" s="177">
        <f t="shared" si="1248"/>
        <v>5.4004330446315145E-4</v>
      </c>
      <c r="BH4741" s="178">
        <f t="shared" si="1249"/>
        <v>1.4182939869397107E-6</v>
      </c>
      <c r="BI4741" s="179">
        <f t="shared" si="1250"/>
        <v>1.4182939869397107E-6</v>
      </c>
      <c r="BJ4741" s="179" t="str">
        <f t="shared" si="1246"/>
        <v/>
      </c>
    </row>
    <row r="4742" spans="2:62" ht="20.100000000000001" customHeight="1" x14ac:dyDescent="0.25">
      <c r="B4742" s="147"/>
      <c r="C4742" s="147"/>
      <c r="D4742" s="147"/>
      <c r="E4742" s="147"/>
      <c r="F4742" s="147"/>
      <c r="G4742" s="147"/>
      <c r="H4742" s="147"/>
      <c r="I4742" s="147"/>
      <c r="J4742" s="147"/>
      <c r="BE4742" s="151">
        <v>4038</v>
      </c>
      <c r="BF4742" s="164">
        <f t="shared" si="1247"/>
        <v>25.836799999998199</v>
      </c>
      <c r="BG4742" s="177">
        <f t="shared" si="1248"/>
        <v>5.3862501047621174E-4</v>
      </c>
      <c r="BH4742" s="178">
        <f t="shared" si="1249"/>
        <v>1.4146384745889915E-6</v>
      </c>
      <c r="BI4742" s="179">
        <f t="shared" si="1250"/>
        <v>1.4146384745889915E-6</v>
      </c>
      <c r="BJ4742" s="179" t="str">
        <f t="shared" si="1246"/>
        <v/>
      </c>
    </row>
    <row r="4743" spans="2:62" ht="20.100000000000001" customHeight="1" x14ac:dyDescent="0.25">
      <c r="B4743" s="147"/>
      <c r="C4743" s="147"/>
      <c r="D4743" s="147"/>
      <c r="E4743" s="147"/>
      <c r="F4743" s="147"/>
      <c r="G4743" s="147"/>
      <c r="H4743" s="147"/>
      <c r="I4743" s="147"/>
      <c r="J4743" s="147"/>
      <c r="BE4743" s="151">
        <v>4039</v>
      </c>
      <c r="BF4743" s="164">
        <f t="shared" si="1247"/>
        <v>25.843199999998198</v>
      </c>
      <c r="BG4743" s="177">
        <f t="shared" si="1248"/>
        <v>5.3721037200162274E-4</v>
      </c>
      <c r="BH4743" s="178">
        <f t="shared" si="1249"/>
        <v>1.4109921675669376E-6</v>
      </c>
      <c r="BI4743" s="179">
        <f t="shared" si="1250"/>
        <v>1.4109921675669376E-6</v>
      </c>
      <c r="BJ4743" s="179" t="str">
        <f t="shared" si="1246"/>
        <v/>
      </c>
    </row>
    <row r="4744" spans="2:62" ht="20.100000000000001" customHeight="1" x14ac:dyDescent="0.25">
      <c r="B4744" s="147"/>
      <c r="C4744" s="147"/>
      <c r="D4744" s="147"/>
      <c r="E4744" s="147"/>
      <c r="F4744" s="147"/>
      <c r="G4744" s="147"/>
      <c r="H4744" s="147"/>
      <c r="I4744" s="147"/>
      <c r="J4744" s="147"/>
      <c r="BE4744" s="151">
        <v>4040</v>
      </c>
      <c r="BF4744" s="164">
        <f t="shared" si="1247"/>
        <v>25.849599999998198</v>
      </c>
      <c r="BG4744" s="177">
        <f t="shared" si="1248"/>
        <v>5.3579937983405581E-4</v>
      </c>
      <c r="BH4744" s="178">
        <f t="shared" si="1249"/>
        <v>1.4073550433725589E-6</v>
      </c>
      <c r="BI4744" s="179">
        <f t="shared" si="1250"/>
        <v>1.4073550433725589E-6</v>
      </c>
      <c r="BJ4744" s="179" t="str">
        <f t="shared" si="1246"/>
        <v/>
      </c>
    </row>
    <row r="4745" spans="2:62" ht="20.100000000000001" customHeight="1" x14ac:dyDescent="0.25">
      <c r="B4745" s="147"/>
      <c r="C4745" s="147"/>
      <c r="D4745" s="147"/>
      <c r="E4745" s="147"/>
      <c r="F4745" s="147"/>
      <c r="G4745" s="147"/>
      <c r="H4745" s="147"/>
      <c r="I4745" s="147"/>
      <c r="J4745" s="147"/>
      <c r="BE4745" s="151">
        <v>4041</v>
      </c>
      <c r="BF4745" s="164">
        <f t="shared" si="1247"/>
        <v>25.855999999998197</v>
      </c>
      <c r="BG4745" s="177">
        <f t="shared" si="1248"/>
        <v>5.3439202479068325E-4</v>
      </c>
      <c r="BH4745" s="178">
        <f t="shared" si="1249"/>
        <v>1.403727079552896E-6</v>
      </c>
      <c r="BI4745" s="179">
        <f t="shared" si="1250"/>
        <v>1.403727079552896E-6</v>
      </c>
      <c r="BJ4745" s="179" t="str">
        <f t="shared" si="1246"/>
        <v/>
      </c>
    </row>
    <row r="4746" spans="2:62" ht="20.100000000000001" customHeight="1" x14ac:dyDescent="0.25">
      <c r="B4746" s="147"/>
      <c r="C4746" s="147"/>
      <c r="D4746" s="147"/>
      <c r="E4746" s="147"/>
      <c r="F4746" s="147"/>
      <c r="G4746" s="147"/>
      <c r="H4746" s="147"/>
      <c r="I4746" s="147"/>
      <c r="J4746" s="147"/>
      <c r="BE4746" s="151">
        <v>4042</v>
      </c>
      <c r="BF4746" s="164">
        <f t="shared" si="1247"/>
        <v>25.862399999998196</v>
      </c>
      <c r="BG4746" s="177">
        <f t="shared" si="1248"/>
        <v>5.3298829771113035E-4</v>
      </c>
      <c r="BH4746" s="178">
        <f t="shared" si="1249"/>
        <v>1.4001082537127771E-6</v>
      </c>
      <c r="BI4746" s="179">
        <f t="shared" si="1250"/>
        <v>1.4001082537127771E-6</v>
      </c>
      <c r="BJ4746" s="179" t="str">
        <f t="shared" si="1246"/>
        <v/>
      </c>
    </row>
    <row r="4747" spans="2:62" ht="20.100000000000001" customHeight="1" x14ac:dyDescent="0.25">
      <c r="B4747" s="147"/>
      <c r="C4747" s="147"/>
      <c r="D4747" s="147"/>
      <c r="E4747" s="147"/>
      <c r="F4747" s="147"/>
      <c r="G4747" s="147"/>
      <c r="H4747" s="147"/>
      <c r="I4747" s="147"/>
      <c r="J4747" s="147"/>
      <c r="BE4747" s="151">
        <v>4043</v>
      </c>
      <c r="BF4747" s="164">
        <f t="shared" si="1247"/>
        <v>25.868799999998195</v>
      </c>
      <c r="BG4747" s="177">
        <f t="shared" si="1248"/>
        <v>5.3158818945741758E-4</v>
      </c>
      <c r="BH4747" s="178">
        <f t="shared" si="1249"/>
        <v>1.3964985435056029E-6</v>
      </c>
      <c r="BI4747" s="179">
        <f t="shared" si="1250"/>
        <v>1.3964985435056029E-6</v>
      </c>
      <c r="BJ4747" s="179" t="str">
        <f t="shared" si="1246"/>
        <v/>
      </c>
    </row>
    <row r="4748" spans="2:62" ht="20.100000000000001" customHeight="1" x14ac:dyDescent="0.25">
      <c r="B4748" s="147"/>
      <c r="C4748" s="147"/>
      <c r="D4748" s="147"/>
      <c r="E4748" s="147"/>
      <c r="F4748" s="147"/>
      <c r="G4748" s="147"/>
      <c r="H4748" s="147"/>
      <c r="I4748" s="147"/>
      <c r="J4748" s="147"/>
      <c r="BE4748" s="151">
        <v>4044</v>
      </c>
      <c r="BF4748" s="164">
        <f t="shared" si="1247"/>
        <v>25.875199999998195</v>
      </c>
      <c r="BG4748" s="177">
        <f t="shared" si="1248"/>
        <v>5.3019169091391197E-4</v>
      </c>
      <c r="BH4748" s="178">
        <f t="shared" si="1249"/>
        <v>1.3928979266390924E-6</v>
      </c>
      <c r="BI4748" s="179">
        <f t="shared" si="1250"/>
        <v>1.3928979266390924E-6</v>
      </c>
      <c r="BJ4748" s="179" t="str">
        <f t="shared" si="1246"/>
        <v/>
      </c>
    </row>
    <row r="4749" spans="2:62" ht="20.100000000000001" customHeight="1" x14ac:dyDescent="0.25">
      <c r="B4749" s="147"/>
      <c r="C4749" s="147"/>
      <c r="D4749" s="147"/>
      <c r="E4749" s="147"/>
      <c r="F4749" s="147"/>
      <c r="G4749" s="147"/>
      <c r="H4749" s="147"/>
      <c r="I4749" s="147"/>
      <c r="J4749" s="147"/>
      <c r="BE4749" s="151">
        <v>4045</v>
      </c>
      <c r="BF4749" s="164">
        <f t="shared" si="1247"/>
        <v>25.881599999998194</v>
      </c>
      <c r="BG4749" s="177">
        <f t="shared" si="1248"/>
        <v>5.2879879298727288E-4</v>
      </c>
      <c r="BH4749" s="178">
        <f t="shared" si="1249"/>
        <v>1.3893063808728982E-6</v>
      </c>
      <c r="BI4749" s="179">
        <f t="shared" si="1250"/>
        <v>1.3893063808728982E-6</v>
      </c>
      <c r="BJ4749" s="179" t="str">
        <f t="shared" si="1246"/>
        <v/>
      </c>
    </row>
    <row r="4750" spans="2:62" ht="20.100000000000001" customHeight="1" x14ac:dyDescent="0.25">
      <c r="B4750" s="147"/>
      <c r="C4750" s="147"/>
      <c r="D4750" s="147"/>
      <c r="E4750" s="147"/>
      <c r="F4750" s="147"/>
      <c r="G4750" s="147"/>
      <c r="H4750" s="147"/>
      <c r="I4750" s="147"/>
      <c r="J4750" s="147"/>
      <c r="BE4750" s="151">
        <v>4046</v>
      </c>
      <c r="BF4750" s="164">
        <f t="shared" si="1247"/>
        <v>25.887999999998193</v>
      </c>
      <c r="BG4750" s="177">
        <f t="shared" si="1248"/>
        <v>5.2740948660639998E-4</v>
      </c>
      <c r="BH4750" s="178">
        <f t="shared" si="1249"/>
        <v>1.3857238840184975E-6</v>
      </c>
      <c r="BI4750" s="179">
        <f t="shared" si="1250"/>
        <v>1.3857238840184975E-6</v>
      </c>
      <c r="BJ4750" s="179" t="str">
        <f t="shared" si="1246"/>
        <v/>
      </c>
    </row>
    <row r="4751" spans="2:62" ht="20.100000000000001" customHeight="1" x14ac:dyDescent="0.25">
      <c r="B4751" s="147"/>
      <c r="C4751" s="147"/>
      <c r="D4751" s="147"/>
      <c r="E4751" s="147"/>
      <c r="F4751" s="147"/>
      <c r="G4751" s="147"/>
      <c r="H4751" s="147"/>
      <c r="I4751" s="147"/>
      <c r="J4751" s="147"/>
      <c r="BE4751" s="151">
        <v>4047</v>
      </c>
      <c r="BF4751" s="164">
        <f t="shared" si="1247"/>
        <v>25.894399999998193</v>
      </c>
      <c r="BG4751" s="177">
        <f t="shared" si="1248"/>
        <v>5.2602376272238148E-4</v>
      </c>
      <c r="BH4751" s="178">
        <f t="shared" si="1249"/>
        <v>1.3821504139419028E-6</v>
      </c>
      <c r="BI4751" s="179">
        <f t="shared" si="1250"/>
        <v>1.3821504139419028E-6</v>
      </c>
      <c r="BJ4751" s="179" t="str">
        <f t="shared" si="1246"/>
        <v/>
      </c>
    </row>
    <row r="4752" spans="2:62" ht="20.100000000000001" customHeight="1" x14ac:dyDescent="0.25">
      <c r="B4752" s="147"/>
      <c r="C4752" s="147"/>
      <c r="D4752" s="147"/>
      <c r="E4752" s="147"/>
      <c r="F4752" s="147"/>
      <c r="G4752" s="147"/>
      <c r="H4752" s="147"/>
      <c r="I4752" s="147"/>
      <c r="J4752" s="147"/>
      <c r="BE4752" s="151">
        <v>4048</v>
      </c>
      <c r="BF4752" s="164">
        <f t="shared" si="1247"/>
        <v>25.900799999998192</v>
      </c>
      <c r="BG4752" s="177">
        <f t="shared" si="1248"/>
        <v>5.2464161230843958E-4</v>
      </c>
      <c r="BH4752" s="178">
        <f t="shared" si="1249"/>
        <v>1.3785859485588919E-6</v>
      </c>
      <c r="BI4752" s="179">
        <f t="shared" si="1250"/>
        <v>1.3785859485588919E-6</v>
      </c>
      <c r="BJ4752" s="179" t="str">
        <f t="shared" si="1246"/>
        <v/>
      </c>
    </row>
    <row r="4753" spans="2:62" ht="20.100000000000001" customHeight="1" x14ac:dyDescent="0.25">
      <c r="B4753" s="147"/>
      <c r="C4753" s="147"/>
      <c r="D4753" s="147"/>
      <c r="E4753" s="147"/>
      <c r="F4753" s="147"/>
      <c r="G4753" s="147"/>
      <c r="H4753" s="147"/>
      <c r="I4753" s="147"/>
      <c r="J4753" s="147"/>
      <c r="BE4753" s="151">
        <v>4049</v>
      </c>
      <c r="BF4753" s="164">
        <f t="shared" si="1247"/>
        <v>25.907199999998191</v>
      </c>
      <c r="BG4753" s="177">
        <f t="shared" si="1248"/>
        <v>5.2326302635988069E-4</v>
      </c>
      <c r="BH4753" s="178">
        <f t="shared" si="1249"/>
        <v>1.3750304658369586E-6</v>
      </c>
      <c r="BI4753" s="179">
        <f t="shared" si="1250"/>
        <v>1.3750304658369586E-6</v>
      </c>
      <c r="BJ4753" s="179" t="str">
        <f t="shared" si="1246"/>
        <v/>
      </c>
    </row>
    <row r="4754" spans="2:62" ht="20.100000000000001" customHeight="1" x14ac:dyDescent="0.25">
      <c r="B4754" s="147"/>
      <c r="C4754" s="147"/>
      <c r="D4754" s="147"/>
      <c r="E4754" s="147"/>
      <c r="F4754" s="147"/>
      <c r="G4754" s="147"/>
      <c r="H4754" s="147"/>
      <c r="I4754" s="147"/>
      <c r="J4754" s="147"/>
      <c r="BE4754" s="151">
        <v>4050</v>
      </c>
      <c r="BF4754" s="164">
        <f t="shared" si="1247"/>
        <v>25.913599999998191</v>
      </c>
      <c r="BG4754" s="177">
        <f t="shared" si="1248"/>
        <v>5.2188799589404373E-4</v>
      </c>
      <c r="BH4754" s="178">
        <f t="shared" si="1249"/>
        <v>1.3714839437972649E-6</v>
      </c>
      <c r="BI4754" s="179">
        <f t="shared" si="1250"/>
        <v>1.3714839437972649E-6</v>
      </c>
      <c r="BJ4754" s="179" t="str">
        <f t="shared" si="1246"/>
        <v/>
      </c>
    </row>
    <row r="4755" spans="2:62" ht="20.100000000000001" customHeight="1" x14ac:dyDescent="0.25">
      <c r="B4755" s="147"/>
      <c r="C4755" s="147"/>
      <c r="D4755" s="147"/>
      <c r="E4755" s="147"/>
      <c r="F4755" s="147"/>
      <c r="G4755" s="147"/>
      <c r="H4755" s="147"/>
      <c r="I4755" s="147"/>
      <c r="J4755" s="147"/>
      <c r="BE4755" s="151">
        <v>4051</v>
      </c>
      <c r="BF4755" s="164">
        <f t="shared" si="1247"/>
        <v>25.91999999999819</v>
      </c>
      <c r="BG4755" s="177">
        <f t="shared" si="1248"/>
        <v>5.2051651195024647E-4</v>
      </c>
      <c r="BH4755" s="178">
        <f t="shared" si="1249"/>
        <v>1.3679463605096535E-6</v>
      </c>
      <c r="BI4755" s="179">
        <f t="shared" si="1250"/>
        <v>1.3679463605096535E-6</v>
      </c>
      <c r="BJ4755" s="179" t="str">
        <f t="shared" si="1246"/>
        <v/>
      </c>
    </row>
    <row r="4756" spans="2:62" ht="20.100000000000001" customHeight="1" x14ac:dyDescent="0.25">
      <c r="B4756" s="147"/>
      <c r="C4756" s="147"/>
      <c r="D4756" s="147"/>
      <c r="E4756" s="147"/>
      <c r="F4756" s="147"/>
      <c r="G4756" s="147"/>
      <c r="H4756" s="147"/>
      <c r="I4756" s="147"/>
      <c r="J4756" s="147"/>
      <c r="BE4756" s="151">
        <v>4052</v>
      </c>
      <c r="BF4756" s="164">
        <f t="shared" si="1247"/>
        <v>25.926399999998189</v>
      </c>
      <c r="BG4756" s="177">
        <f t="shared" si="1248"/>
        <v>5.1914856558973681E-4</v>
      </c>
      <c r="BH4756" s="178">
        <f t="shared" si="1249"/>
        <v>1.3644176941005623E-6</v>
      </c>
      <c r="BI4756" s="179">
        <f t="shared" si="1250"/>
        <v>1.3644176941005623E-6</v>
      </c>
      <c r="BJ4756" s="179" t="str">
        <f t="shared" si="1246"/>
        <v/>
      </c>
    </row>
    <row r="4757" spans="2:62" ht="20.100000000000001" customHeight="1" x14ac:dyDescent="0.25">
      <c r="B4757" s="147"/>
      <c r="C4757" s="147"/>
      <c r="D4757" s="147"/>
      <c r="E4757" s="147"/>
      <c r="F4757" s="147"/>
      <c r="G4757" s="147"/>
      <c r="H4757" s="147"/>
      <c r="I4757" s="147"/>
      <c r="J4757" s="147"/>
      <c r="BE4757" s="151">
        <v>4053</v>
      </c>
      <c r="BF4757" s="164">
        <f t="shared" si="1247"/>
        <v>25.932799999998188</v>
      </c>
      <c r="BG4757" s="177">
        <f t="shared" si="1248"/>
        <v>5.1778414789563625E-4</v>
      </c>
      <c r="BH4757" s="178">
        <f t="shared" si="1249"/>
        <v>1.3608979227430502E-6</v>
      </c>
      <c r="BI4757" s="179">
        <f t="shared" si="1250"/>
        <v>1.3608979227430502E-6</v>
      </c>
      <c r="BJ4757" s="179" t="str">
        <f t="shared" si="1246"/>
        <v/>
      </c>
    </row>
    <row r="4758" spans="2:62" ht="20.100000000000001" customHeight="1" x14ac:dyDescent="0.25">
      <c r="B4758" s="147"/>
      <c r="C4758" s="147"/>
      <c r="D4758" s="147"/>
      <c r="E4758" s="147"/>
      <c r="F4758" s="147"/>
      <c r="G4758" s="147"/>
      <c r="H4758" s="147"/>
      <c r="I4758" s="147"/>
      <c r="J4758" s="147"/>
      <c r="BE4758" s="151">
        <v>4054</v>
      </c>
      <c r="BF4758" s="164">
        <f t="shared" si="1247"/>
        <v>25.939199999998188</v>
      </c>
      <c r="BG4758" s="177">
        <f t="shared" si="1248"/>
        <v>5.164232499728932E-4</v>
      </c>
      <c r="BH4758" s="178">
        <f t="shared" si="1249"/>
        <v>1.3573870246630848E-6</v>
      </c>
      <c r="BI4758" s="179">
        <f t="shared" si="1250"/>
        <v>1.3573870246630848E-6</v>
      </c>
      <c r="BJ4758" s="179" t="str">
        <f t="shared" si="1246"/>
        <v/>
      </c>
    </row>
    <row r="4759" spans="2:62" ht="20.100000000000001" customHeight="1" x14ac:dyDescent="0.25">
      <c r="B4759" s="147"/>
      <c r="C4759" s="147"/>
      <c r="D4759" s="147"/>
      <c r="E4759" s="147"/>
      <c r="F4759" s="147"/>
      <c r="G4759" s="147"/>
      <c r="H4759" s="147"/>
      <c r="I4759" s="147"/>
      <c r="J4759" s="147"/>
      <c r="BE4759" s="151">
        <v>4055</v>
      </c>
      <c r="BF4759" s="164">
        <f t="shared" si="1247"/>
        <v>25.945599999998187</v>
      </c>
      <c r="BG4759" s="177">
        <f t="shared" si="1248"/>
        <v>5.1506586294823012E-4</v>
      </c>
      <c r="BH4759" s="178">
        <f t="shared" si="1249"/>
        <v>1.353884978140844E-6</v>
      </c>
      <c r="BI4759" s="179">
        <f t="shared" si="1250"/>
        <v>1.353884978140844E-6</v>
      </c>
      <c r="BJ4759" s="179" t="str">
        <f t="shared" si="1246"/>
        <v/>
      </c>
    </row>
    <row r="4760" spans="2:62" ht="20.100000000000001" customHeight="1" x14ac:dyDescent="0.25">
      <c r="B4760" s="147"/>
      <c r="C4760" s="147"/>
      <c r="D4760" s="147"/>
      <c r="E4760" s="147"/>
      <c r="F4760" s="147"/>
      <c r="G4760" s="147"/>
      <c r="H4760" s="147"/>
      <c r="I4760" s="147"/>
      <c r="J4760" s="147"/>
      <c r="BE4760" s="151">
        <v>4056</v>
      </c>
      <c r="BF4760" s="164">
        <f t="shared" si="1247"/>
        <v>25.951999999998186</v>
      </c>
      <c r="BG4760" s="177">
        <f t="shared" si="1248"/>
        <v>5.1371197797008927E-4</v>
      </c>
      <c r="BH4760" s="178">
        <f t="shared" si="1249"/>
        <v>1.3503917615012833E-6</v>
      </c>
      <c r="BI4760" s="179">
        <f t="shared" si="1250"/>
        <v>1.3503917615012833E-6</v>
      </c>
      <c r="BJ4760" s="179" t="str">
        <f t="shared" si="1246"/>
        <v/>
      </c>
    </row>
    <row r="4761" spans="2:62" ht="20.100000000000001" customHeight="1" x14ac:dyDescent="0.25">
      <c r="B4761" s="147"/>
      <c r="C4761" s="147"/>
      <c r="D4761" s="147"/>
      <c r="E4761" s="147"/>
      <c r="F4761" s="147"/>
      <c r="G4761" s="147"/>
      <c r="H4761" s="147"/>
      <c r="I4761" s="147"/>
      <c r="J4761" s="147"/>
      <c r="BE4761" s="151">
        <v>4057</v>
      </c>
      <c r="BF4761" s="164">
        <f t="shared" si="1247"/>
        <v>25.958399999998186</v>
      </c>
      <c r="BG4761" s="177">
        <f t="shared" si="1248"/>
        <v>5.1236158620858799E-4</v>
      </c>
      <c r="BH4761" s="178">
        <f t="shared" si="1249"/>
        <v>1.3469073531277966E-6</v>
      </c>
      <c r="BI4761" s="179">
        <f t="shared" si="1250"/>
        <v>1.3469073531277966E-6</v>
      </c>
      <c r="BJ4761" s="179" t="str">
        <f t="shared" si="1246"/>
        <v/>
      </c>
    </row>
    <row r="4762" spans="2:62" ht="20.100000000000001" customHeight="1" x14ac:dyDescent="0.25">
      <c r="B4762" s="147"/>
      <c r="C4762" s="147"/>
      <c r="D4762" s="147"/>
      <c r="E4762" s="147"/>
      <c r="F4762" s="147"/>
      <c r="G4762" s="147"/>
      <c r="H4762" s="147"/>
      <c r="I4762" s="147"/>
      <c r="J4762" s="147"/>
      <c r="BE4762" s="151">
        <v>4058</v>
      </c>
      <c r="BF4762" s="164">
        <f t="shared" si="1247"/>
        <v>25.964799999998185</v>
      </c>
      <c r="BG4762" s="177">
        <f t="shared" si="1248"/>
        <v>5.1101467885546019E-4</v>
      </c>
      <c r="BH4762" s="178">
        <f t="shared" si="1249"/>
        <v>1.3434317314479048E-6</v>
      </c>
      <c r="BI4762" s="179">
        <f t="shared" si="1250"/>
        <v>1.3434317314479048E-6</v>
      </c>
      <c r="BJ4762" s="179" t="str">
        <f t="shared" si="1246"/>
        <v/>
      </c>
    </row>
    <row r="4763" spans="2:62" ht="20.100000000000001" customHeight="1" x14ac:dyDescent="0.25">
      <c r="B4763" s="147"/>
      <c r="C4763" s="147"/>
      <c r="D4763" s="147"/>
      <c r="E4763" s="147"/>
      <c r="F4763" s="147"/>
      <c r="G4763" s="147"/>
      <c r="H4763" s="147"/>
      <c r="I4763" s="147"/>
      <c r="J4763" s="147"/>
      <c r="BE4763" s="151">
        <v>4059</v>
      </c>
      <c r="BF4763" s="164">
        <f t="shared" si="1247"/>
        <v>25.971199999998184</v>
      </c>
      <c r="BG4763" s="177">
        <f t="shared" si="1248"/>
        <v>5.0967124712401229E-4</v>
      </c>
      <c r="BH4763" s="178">
        <f t="shared" si="1249"/>
        <v>1.3399648749447485E-6</v>
      </c>
      <c r="BI4763" s="179">
        <f t="shared" si="1250"/>
        <v>1.3399648749447485E-6</v>
      </c>
      <c r="BJ4763" s="179" t="str">
        <f t="shared" si="1246"/>
        <v/>
      </c>
    </row>
    <row r="4764" spans="2:62" ht="20.100000000000001" customHeight="1" x14ac:dyDescent="0.25">
      <c r="B4764" s="147"/>
      <c r="C4764" s="147"/>
      <c r="D4764" s="147"/>
      <c r="E4764" s="147"/>
      <c r="F4764" s="147"/>
      <c r="G4764" s="147"/>
      <c r="H4764" s="147"/>
      <c r="I4764" s="147"/>
      <c r="J4764" s="147"/>
      <c r="BE4764" s="151">
        <v>4060</v>
      </c>
      <c r="BF4764" s="164">
        <f t="shared" si="1247"/>
        <v>25.977599999998183</v>
      </c>
      <c r="BG4764" s="177">
        <f t="shared" si="1248"/>
        <v>5.0833128224906754E-4</v>
      </c>
      <c r="BH4764" s="178">
        <f t="shared" si="1249"/>
        <v>1.3365067621510162E-6</v>
      </c>
      <c r="BI4764" s="179">
        <f t="shared" si="1250"/>
        <v>1.3365067621510162E-6</v>
      </c>
      <c r="BJ4764" s="179" t="str">
        <f t="shared" si="1246"/>
        <v/>
      </c>
    </row>
    <row r="4765" spans="2:62" ht="20.100000000000001" customHeight="1" x14ac:dyDescent="0.25">
      <c r="B4765" s="147"/>
      <c r="C4765" s="147"/>
      <c r="D4765" s="147"/>
      <c r="E4765" s="147"/>
      <c r="F4765" s="147"/>
      <c r="G4765" s="147"/>
      <c r="H4765" s="147"/>
      <c r="I4765" s="147"/>
      <c r="J4765" s="147"/>
      <c r="BE4765" s="151">
        <v>4061</v>
      </c>
      <c r="BF4765" s="164">
        <f t="shared" si="1247"/>
        <v>25.983999999998183</v>
      </c>
      <c r="BG4765" s="177">
        <f t="shared" si="1248"/>
        <v>5.0699477548691652E-4</v>
      </c>
      <c r="BH4765" s="178">
        <f t="shared" si="1249"/>
        <v>1.3330573716487278E-6</v>
      </c>
      <c r="BI4765" s="179">
        <f t="shared" si="1250"/>
        <v>1.3330573716487278E-6</v>
      </c>
      <c r="BJ4765" s="179" t="str">
        <f t="shared" si="1246"/>
        <v/>
      </c>
    </row>
    <row r="4766" spans="2:62" ht="20.100000000000001" customHeight="1" x14ac:dyDescent="0.25">
      <c r="B4766" s="147"/>
      <c r="C4766" s="147"/>
      <c r="D4766" s="147"/>
      <c r="E4766" s="147"/>
      <c r="F4766" s="147"/>
      <c r="G4766" s="147"/>
      <c r="H4766" s="147"/>
      <c r="I4766" s="147"/>
      <c r="J4766" s="147"/>
      <c r="BE4766" s="151">
        <v>4062</v>
      </c>
      <c r="BF4766" s="164">
        <f t="shared" si="1247"/>
        <v>25.990399999998182</v>
      </c>
      <c r="BG4766" s="177">
        <f t="shared" si="1248"/>
        <v>5.0566171811526779E-4</v>
      </c>
      <c r="BH4766" s="178">
        <f t="shared" si="1249"/>
        <v>1.3296166820695593E-6</v>
      </c>
      <c r="BI4766" s="179">
        <f t="shared" si="1250"/>
        <v>1.3296166820695593E-6</v>
      </c>
      <c r="BJ4766" s="179" t="str">
        <f t="shared" si="1246"/>
        <v/>
      </c>
    </row>
    <row r="4767" spans="2:62" ht="20.100000000000001" customHeight="1" x14ac:dyDescent="0.25">
      <c r="B4767" s="147"/>
      <c r="C4767" s="147"/>
      <c r="D4767" s="147"/>
      <c r="E4767" s="147"/>
      <c r="F4767" s="147"/>
      <c r="G4767" s="147"/>
      <c r="H4767" s="147"/>
      <c r="I4767" s="147"/>
      <c r="J4767" s="147"/>
      <c r="BE4767" s="151">
        <v>4063</v>
      </c>
      <c r="BF4767" s="164">
        <f t="shared" si="1247"/>
        <v>25.996799999998181</v>
      </c>
      <c r="BG4767" s="177">
        <f t="shared" si="1248"/>
        <v>5.0433210143319823E-4</v>
      </c>
      <c r="BH4767" s="178">
        <f t="shared" si="1249"/>
        <v>1.326184672099614E-6</v>
      </c>
      <c r="BI4767" s="179">
        <f t="shared" si="1250"/>
        <v>1.326184672099614E-6</v>
      </c>
      <c r="BJ4767" s="179" t="str">
        <f t="shared" si="1246"/>
        <v/>
      </c>
    </row>
    <row r="4768" spans="2:62" ht="20.100000000000001" customHeight="1" x14ac:dyDescent="0.25">
      <c r="B4768" s="147"/>
      <c r="C4768" s="147"/>
      <c r="D4768" s="147"/>
      <c r="E4768" s="147"/>
      <c r="F4768" s="147"/>
      <c r="G4768" s="147"/>
      <c r="H4768" s="147"/>
      <c r="I4768" s="147"/>
      <c r="J4768" s="147"/>
      <c r="BE4768" s="151">
        <v>4064</v>
      </c>
      <c r="BF4768" s="164">
        <f t="shared" si="1247"/>
        <v>26.003199999998181</v>
      </c>
      <c r="BG4768" s="177">
        <f t="shared" si="1248"/>
        <v>5.0300591676109862E-4</v>
      </c>
      <c r="BH4768" s="178">
        <f t="shared" si="1249"/>
        <v>1.3227613204722663E-6</v>
      </c>
      <c r="BI4768" s="179">
        <f t="shared" si="1250"/>
        <v>1.3227613204722663E-6</v>
      </c>
      <c r="BJ4768" s="179" t="str">
        <f t="shared" si="1246"/>
        <v/>
      </c>
    </row>
    <row r="4769" spans="2:62" ht="20.100000000000001" customHeight="1" x14ac:dyDescent="0.25">
      <c r="B4769" s="147"/>
      <c r="C4769" s="147"/>
      <c r="D4769" s="147"/>
      <c r="E4769" s="147"/>
      <c r="F4769" s="147"/>
      <c r="G4769" s="147"/>
      <c r="H4769" s="147"/>
      <c r="I4769" s="147"/>
      <c r="J4769" s="147"/>
      <c r="BE4769" s="151">
        <v>4065</v>
      </c>
      <c r="BF4769" s="164">
        <f t="shared" si="1247"/>
        <v>26.00959999999818</v>
      </c>
      <c r="BG4769" s="177">
        <f t="shared" si="1248"/>
        <v>5.0168315544062635E-4</v>
      </c>
      <c r="BH4769" s="178">
        <f t="shared" si="1249"/>
        <v>1.3193466059690292E-6</v>
      </c>
      <c r="BI4769" s="179">
        <f t="shared" si="1250"/>
        <v>1.3193466059690292E-6</v>
      </c>
      <c r="BJ4769" s="179" t="str">
        <f t="shared" si="1246"/>
        <v/>
      </c>
    </row>
    <row r="4770" spans="2:62" ht="20.100000000000001" customHeight="1" x14ac:dyDescent="0.25">
      <c r="B4770" s="147"/>
      <c r="C4770" s="147"/>
      <c r="D4770" s="147"/>
      <c r="E4770" s="147"/>
      <c r="F4770" s="147"/>
      <c r="G4770" s="147"/>
      <c r="H4770" s="147"/>
      <c r="I4770" s="147"/>
      <c r="J4770" s="147"/>
      <c r="BE4770" s="151">
        <v>4066</v>
      </c>
      <c r="BF4770" s="164">
        <f t="shared" si="1247"/>
        <v>26.015999999998179</v>
      </c>
      <c r="BG4770" s="177">
        <f t="shared" si="1248"/>
        <v>5.0036380883465733E-4</v>
      </c>
      <c r="BH4770" s="178">
        <f t="shared" si="1249"/>
        <v>1.3159405074270351E-6</v>
      </c>
      <c r="BI4770" s="179">
        <f t="shared" si="1250"/>
        <v>1.3159405074270351E-6</v>
      </c>
      <c r="BJ4770" s="179" t="str">
        <f t="shared" si="1246"/>
        <v/>
      </c>
    </row>
    <row r="4771" spans="2:62" ht="20.100000000000001" customHeight="1" x14ac:dyDescent="0.25">
      <c r="B4771" s="147"/>
      <c r="C4771" s="147"/>
      <c r="D4771" s="147"/>
      <c r="E4771" s="147"/>
      <c r="F4771" s="147"/>
      <c r="G4771" s="147"/>
      <c r="H4771" s="147"/>
      <c r="I4771" s="147"/>
      <c r="J4771" s="147"/>
      <c r="BE4771" s="151">
        <v>4067</v>
      </c>
      <c r="BF4771" s="164">
        <f t="shared" si="1247"/>
        <v>26.022399999998179</v>
      </c>
      <c r="BG4771" s="177">
        <f t="shared" si="1248"/>
        <v>4.9904786832723029E-4</v>
      </c>
      <c r="BH4771" s="178">
        <f t="shared" si="1249"/>
        <v>1.3125430037268931E-6</v>
      </c>
      <c r="BI4771" s="179">
        <f t="shared" si="1250"/>
        <v>1.3125430037268931E-6</v>
      </c>
      <c r="BJ4771" s="179" t="str">
        <f t="shared" si="1246"/>
        <v/>
      </c>
    </row>
    <row r="4772" spans="2:62" ht="20.100000000000001" customHeight="1" x14ac:dyDescent="0.25">
      <c r="B4772" s="147"/>
      <c r="C4772" s="147"/>
      <c r="D4772" s="147"/>
      <c r="E4772" s="147"/>
      <c r="F4772" s="147"/>
      <c r="G4772" s="147"/>
      <c r="H4772" s="147"/>
      <c r="I4772" s="147"/>
      <c r="J4772" s="147"/>
      <c r="BE4772" s="151">
        <v>4068</v>
      </c>
      <c r="BF4772" s="164">
        <f t="shared" si="1247"/>
        <v>26.028799999998178</v>
      </c>
      <c r="BG4772" s="177">
        <f t="shared" si="1248"/>
        <v>4.977353253235034E-4</v>
      </c>
      <c r="BH4772" s="178">
        <f t="shared" si="1249"/>
        <v>1.3091540738058077E-6</v>
      </c>
      <c r="BI4772" s="179">
        <f t="shared" si="1250"/>
        <v>1.3091540738058077E-6</v>
      </c>
      <c r="BJ4772" s="179" t="str">
        <f t="shared" si="1246"/>
        <v/>
      </c>
    </row>
    <row r="4773" spans="2:62" ht="20.100000000000001" customHeight="1" x14ac:dyDescent="0.25">
      <c r="B4773" s="147"/>
      <c r="C4773" s="147"/>
      <c r="D4773" s="147"/>
      <c r="E4773" s="147"/>
      <c r="F4773" s="147"/>
      <c r="G4773" s="147"/>
      <c r="H4773" s="147"/>
      <c r="I4773" s="147"/>
      <c r="J4773" s="147"/>
      <c r="BE4773" s="151">
        <v>4069</v>
      </c>
      <c r="BF4773" s="164">
        <f t="shared" si="1247"/>
        <v>26.035199999998177</v>
      </c>
      <c r="BG4773" s="177">
        <f t="shared" si="1248"/>
        <v>4.9642617124969759E-4</v>
      </c>
      <c r="BH4773" s="178">
        <f t="shared" si="1249"/>
        <v>1.3057736966442428E-6</v>
      </c>
      <c r="BI4773" s="179">
        <f t="shared" si="1250"/>
        <v>1.3057736966442428E-6</v>
      </c>
      <c r="BJ4773" s="179" t="str">
        <f t="shared" si="1246"/>
        <v/>
      </c>
    </row>
    <row r="4774" spans="2:62" ht="20.100000000000001" customHeight="1" x14ac:dyDescent="0.25">
      <c r="B4774" s="147"/>
      <c r="C4774" s="147"/>
      <c r="D4774" s="147"/>
      <c r="E4774" s="147"/>
      <c r="F4774" s="147"/>
      <c r="G4774" s="147"/>
      <c r="H4774" s="147"/>
      <c r="I4774" s="147"/>
      <c r="J4774" s="147"/>
      <c r="BE4774" s="151">
        <v>4070</v>
      </c>
      <c r="BF4774" s="164">
        <f t="shared" si="1247"/>
        <v>26.041599999998176</v>
      </c>
      <c r="BG4774" s="177">
        <f t="shared" si="1248"/>
        <v>4.9512039755305335E-4</v>
      </c>
      <c r="BH4774" s="178">
        <f t="shared" si="1249"/>
        <v>1.3024018512758969E-6</v>
      </c>
      <c r="BI4774" s="179">
        <f t="shared" si="1250"/>
        <v>1.3024018512758969E-6</v>
      </c>
      <c r="BJ4774" s="179" t="str">
        <f t="shared" si="1246"/>
        <v/>
      </c>
    </row>
    <row r="4775" spans="2:62" ht="20.100000000000001" customHeight="1" x14ac:dyDescent="0.25">
      <c r="B4775" s="147"/>
      <c r="C4775" s="147"/>
      <c r="D4775" s="147"/>
      <c r="E4775" s="147"/>
      <c r="F4775" s="147"/>
      <c r="G4775" s="147"/>
      <c r="H4775" s="147"/>
      <c r="I4775" s="147"/>
      <c r="J4775" s="147"/>
      <c r="BE4775" s="151">
        <v>4071</v>
      </c>
      <c r="BF4775" s="164">
        <f t="shared" si="1247"/>
        <v>26.047999999998176</v>
      </c>
      <c r="BG4775" s="177">
        <f t="shared" si="1248"/>
        <v>4.9381799570177745E-4</v>
      </c>
      <c r="BH4775" s="178">
        <f t="shared" si="1249"/>
        <v>1.299038516783149E-6</v>
      </c>
      <c r="BI4775" s="179">
        <f t="shared" si="1250"/>
        <v>1.299038516783149E-6</v>
      </c>
      <c r="BJ4775" s="179" t="str">
        <f t="shared" si="1246"/>
        <v/>
      </c>
    </row>
    <row r="4776" spans="2:62" ht="20.100000000000001" customHeight="1" x14ac:dyDescent="0.25">
      <c r="B4776" s="147"/>
      <c r="C4776" s="147"/>
      <c r="D4776" s="147"/>
      <c r="E4776" s="147"/>
      <c r="F4776" s="147"/>
      <c r="G4776" s="147"/>
      <c r="H4776" s="147"/>
      <c r="I4776" s="147"/>
      <c r="J4776" s="147"/>
      <c r="BE4776" s="151">
        <v>4072</v>
      </c>
      <c r="BF4776" s="164">
        <f t="shared" si="1247"/>
        <v>26.054399999998175</v>
      </c>
      <c r="BG4776" s="177">
        <f t="shared" si="1248"/>
        <v>4.925189571849943E-4</v>
      </c>
      <c r="BH4776" s="178">
        <f t="shared" si="1249"/>
        <v>1.2956836722978178E-6</v>
      </c>
      <c r="BI4776" s="179">
        <f t="shared" si="1250"/>
        <v>1.2956836722978178E-6</v>
      </c>
      <c r="BJ4776" s="179" t="str">
        <f t="shared" si="1246"/>
        <v/>
      </c>
    </row>
    <row r="4777" spans="2:62" ht="20.100000000000001" customHeight="1" x14ac:dyDescent="0.25">
      <c r="B4777" s="147"/>
      <c r="C4777" s="147"/>
      <c r="D4777" s="147"/>
      <c r="E4777" s="147"/>
      <c r="F4777" s="147"/>
      <c r="G4777" s="147"/>
      <c r="H4777" s="147"/>
      <c r="I4777" s="147"/>
      <c r="J4777" s="147"/>
      <c r="BE4777" s="151">
        <v>4073</v>
      </c>
      <c r="BF4777" s="164">
        <f t="shared" si="1247"/>
        <v>26.060799999998174</v>
      </c>
      <c r="BG4777" s="177">
        <f t="shared" si="1248"/>
        <v>4.9122327351269648E-4</v>
      </c>
      <c r="BH4777" s="178">
        <f t="shared" si="1249"/>
        <v>1.2923372970009448E-6</v>
      </c>
      <c r="BI4777" s="179">
        <f t="shared" si="1250"/>
        <v>1.2923372970009448E-6</v>
      </c>
      <c r="BJ4777" s="179" t="str">
        <f t="shared" si="1246"/>
        <v/>
      </c>
    </row>
    <row r="4778" spans="2:62" ht="20.100000000000001" customHeight="1" x14ac:dyDescent="0.25">
      <c r="B4778" s="147"/>
      <c r="C4778" s="147"/>
      <c r="D4778" s="147"/>
      <c r="E4778" s="147"/>
      <c r="F4778" s="147"/>
      <c r="G4778" s="147"/>
      <c r="H4778" s="147"/>
      <c r="I4778" s="147"/>
      <c r="J4778" s="147"/>
      <c r="BE4778" s="151">
        <v>4074</v>
      </c>
      <c r="BF4778" s="164">
        <f t="shared" si="1247"/>
        <v>26.067199999998174</v>
      </c>
      <c r="BG4778" s="177">
        <f t="shared" si="1248"/>
        <v>4.8993093621569554E-4</v>
      </c>
      <c r="BH4778" s="178">
        <f t="shared" si="1249"/>
        <v>1.2889993701213848E-6</v>
      </c>
      <c r="BI4778" s="179">
        <f t="shared" si="1250"/>
        <v>1.2889993701213848E-6</v>
      </c>
      <c r="BJ4778" s="179" t="str">
        <f t="shared" si="1246"/>
        <v/>
      </c>
    </row>
    <row r="4779" spans="2:62" ht="20.100000000000001" customHeight="1" x14ac:dyDescent="0.25">
      <c r="B4779" s="147"/>
      <c r="C4779" s="147"/>
      <c r="D4779" s="147"/>
      <c r="E4779" s="147"/>
      <c r="F4779" s="147"/>
      <c r="G4779" s="147"/>
      <c r="H4779" s="147"/>
      <c r="I4779" s="147"/>
      <c r="J4779" s="147"/>
      <c r="BE4779" s="151">
        <v>4075</v>
      </c>
      <c r="BF4779" s="164">
        <f t="shared" si="1247"/>
        <v>26.073599999998173</v>
      </c>
      <c r="BG4779" s="177">
        <f t="shared" si="1248"/>
        <v>4.8864193684557415E-4</v>
      </c>
      <c r="BH4779" s="178">
        <f t="shared" si="1249"/>
        <v>1.2856698709407389E-6</v>
      </c>
      <c r="BI4779" s="179">
        <f t="shared" si="1250"/>
        <v>1.2856698709407389E-6</v>
      </c>
      <c r="BJ4779" s="179" t="str">
        <f t="shared" si="1246"/>
        <v/>
      </c>
    </row>
    <row r="4780" spans="2:62" ht="20.100000000000001" customHeight="1" x14ac:dyDescent="0.25">
      <c r="B4780" s="147"/>
      <c r="C4780" s="147"/>
      <c r="D4780" s="147"/>
      <c r="E4780" s="147"/>
      <c r="F4780" s="147"/>
      <c r="G4780" s="147"/>
      <c r="H4780" s="147"/>
      <c r="I4780" s="147"/>
      <c r="J4780" s="147"/>
      <c r="BE4780" s="151">
        <v>4076</v>
      </c>
      <c r="BF4780" s="164">
        <f t="shared" si="1247"/>
        <v>26.079999999998172</v>
      </c>
      <c r="BG4780" s="177">
        <f t="shared" si="1248"/>
        <v>4.8735626697463341E-4</v>
      </c>
      <c r="BH4780" s="178">
        <f t="shared" si="1249"/>
        <v>1.282348778784085E-6</v>
      </c>
      <c r="BI4780" s="179">
        <f t="shared" si="1250"/>
        <v>1.282348778784085E-6</v>
      </c>
      <c r="BJ4780" s="179" t="str">
        <f t="shared" si="1246"/>
        <v/>
      </c>
    </row>
    <row r="4781" spans="2:62" ht="20.100000000000001" customHeight="1" x14ac:dyDescent="0.25">
      <c r="B4781" s="147"/>
      <c r="C4781" s="147"/>
      <c r="D4781" s="147"/>
      <c r="E4781" s="147"/>
      <c r="F4781" s="147"/>
      <c r="G4781" s="147"/>
      <c r="H4781" s="147"/>
      <c r="I4781" s="147"/>
      <c r="J4781" s="147"/>
      <c r="BE4781" s="151">
        <v>4077</v>
      </c>
      <c r="BF4781" s="164">
        <f t="shared" si="1247"/>
        <v>26.086399999998171</v>
      </c>
      <c r="BG4781" s="177">
        <f t="shared" si="1248"/>
        <v>4.8607391819584933E-4</v>
      </c>
      <c r="BH4781" s="178">
        <f t="shared" si="1249"/>
        <v>1.279036073030006E-6</v>
      </c>
      <c r="BI4781" s="179">
        <f t="shared" si="1250"/>
        <v>1.279036073030006E-6</v>
      </c>
      <c r="BJ4781" s="179" t="str">
        <f t="shared" si="1246"/>
        <v/>
      </c>
    </row>
    <row r="4782" spans="2:62" ht="20.100000000000001" customHeight="1" x14ac:dyDescent="0.25">
      <c r="B4782" s="147"/>
      <c r="C4782" s="147"/>
      <c r="D4782" s="147"/>
      <c r="E4782" s="147"/>
      <c r="F4782" s="147"/>
      <c r="G4782" s="147"/>
      <c r="H4782" s="147"/>
      <c r="I4782" s="147"/>
      <c r="J4782" s="147"/>
      <c r="BE4782" s="151">
        <v>4078</v>
      </c>
      <c r="BF4782" s="164">
        <f t="shared" si="1247"/>
        <v>26.092799999998171</v>
      </c>
      <c r="BG4782" s="177">
        <f t="shared" si="1248"/>
        <v>4.8479488212281932E-4</v>
      </c>
      <c r="BH4782" s="178">
        <f t="shared" si="1249"/>
        <v>1.2757317331024589E-6</v>
      </c>
      <c r="BI4782" s="179">
        <f t="shared" si="1250"/>
        <v>1.2757317331024589E-6</v>
      </c>
      <c r="BJ4782" s="179" t="str">
        <f t="shared" si="1246"/>
        <v/>
      </c>
    </row>
    <row r="4783" spans="2:62" ht="20.100000000000001" customHeight="1" x14ac:dyDescent="0.25">
      <c r="B4783" s="147"/>
      <c r="C4783" s="147"/>
      <c r="D4783" s="147"/>
      <c r="E4783" s="147"/>
      <c r="F4783" s="147"/>
      <c r="G4783" s="147"/>
      <c r="H4783" s="147"/>
      <c r="I4783" s="147"/>
      <c r="J4783" s="147"/>
      <c r="BE4783" s="151">
        <v>4079</v>
      </c>
      <c r="BF4783" s="164">
        <f t="shared" si="1247"/>
        <v>26.09919999999817</v>
      </c>
      <c r="BG4783" s="177">
        <f t="shared" si="1248"/>
        <v>4.8351915038971686E-4</v>
      </c>
      <c r="BH4783" s="178">
        <f t="shared" si="1249"/>
        <v>1.2724357384770631E-6</v>
      </c>
      <c r="BI4783" s="179">
        <f t="shared" si="1250"/>
        <v>1.2724357384770631E-6</v>
      </c>
      <c r="BJ4783" s="179" t="str">
        <f t="shared" si="1246"/>
        <v/>
      </c>
    </row>
    <row r="4784" spans="2:62" ht="20.100000000000001" customHeight="1" x14ac:dyDescent="0.25">
      <c r="B4784" s="147"/>
      <c r="C4784" s="147"/>
      <c r="D4784" s="147"/>
      <c r="E4784" s="147"/>
      <c r="F4784" s="147"/>
      <c r="G4784" s="147"/>
      <c r="H4784" s="147"/>
      <c r="I4784" s="147"/>
      <c r="J4784" s="147"/>
      <c r="BE4784" s="151">
        <v>4080</v>
      </c>
      <c r="BF4784" s="164">
        <f t="shared" si="1247"/>
        <v>26.105599999998169</v>
      </c>
      <c r="BG4784" s="177">
        <f t="shared" si="1248"/>
        <v>4.822467146512398E-4</v>
      </c>
      <c r="BH4784" s="178">
        <f t="shared" si="1249"/>
        <v>1.269148068676004E-6</v>
      </c>
      <c r="BI4784" s="179">
        <f t="shared" si="1250"/>
        <v>1.269148068676004E-6</v>
      </c>
      <c r="BJ4784" s="179" t="str">
        <f t="shared" si="1246"/>
        <v/>
      </c>
    </row>
    <row r="4785" spans="2:62" ht="20.100000000000001" customHeight="1" x14ac:dyDescent="0.25">
      <c r="B4785" s="147"/>
      <c r="C4785" s="147"/>
      <c r="D4785" s="147"/>
      <c r="E4785" s="147"/>
      <c r="F4785" s="147"/>
      <c r="G4785" s="147"/>
      <c r="H4785" s="147"/>
      <c r="I4785" s="147"/>
      <c r="J4785" s="147"/>
      <c r="BE4785" s="151">
        <v>4081</v>
      </c>
      <c r="BF4785" s="164">
        <f t="shared" si="1247"/>
        <v>26.111999999998169</v>
      </c>
      <c r="BG4785" s="177">
        <f t="shared" si="1248"/>
        <v>4.809775665825638E-4</v>
      </c>
      <c r="BH4785" s="178">
        <f t="shared" si="1249"/>
        <v>1.265868703268576E-6</v>
      </c>
      <c r="BI4785" s="179">
        <f t="shared" si="1250"/>
        <v>1.265868703268576E-6</v>
      </c>
      <c r="BJ4785" s="179" t="str">
        <f t="shared" si="1246"/>
        <v/>
      </c>
    </row>
    <row r="4786" spans="2:62" ht="20.100000000000001" customHeight="1" x14ac:dyDescent="0.25">
      <c r="B4786" s="147"/>
      <c r="C4786" s="147"/>
      <c r="D4786" s="147"/>
      <c r="E4786" s="147"/>
      <c r="F4786" s="147"/>
      <c r="G4786" s="147"/>
      <c r="H4786" s="147"/>
      <c r="I4786" s="147"/>
      <c r="J4786" s="147"/>
      <c r="BE4786" s="151">
        <v>4082</v>
      </c>
      <c r="BF4786" s="164">
        <f t="shared" si="1247"/>
        <v>26.118399999998168</v>
      </c>
      <c r="BG4786" s="177">
        <f t="shared" si="1248"/>
        <v>4.7971169787929522E-4</v>
      </c>
      <c r="BH4786" s="178">
        <f t="shared" si="1249"/>
        <v>1.2625976218764946E-6</v>
      </c>
      <c r="BI4786" s="179">
        <f t="shared" si="1250"/>
        <v>1.2625976218764946E-6</v>
      </c>
      <c r="BJ4786" s="179" t="str">
        <f t="shared" si="1246"/>
        <v/>
      </c>
    </row>
    <row r="4787" spans="2:62" ht="20.100000000000001" customHeight="1" x14ac:dyDescent="0.25">
      <c r="B4787" s="147"/>
      <c r="C4787" s="147"/>
      <c r="D4787" s="147"/>
      <c r="E4787" s="147"/>
      <c r="F4787" s="147"/>
      <c r="G4787" s="147"/>
      <c r="H4787" s="147"/>
      <c r="I4787" s="147"/>
      <c r="J4787" s="147"/>
      <c r="BE4787" s="151">
        <v>4083</v>
      </c>
      <c r="BF4787" s="164">
        <f t="shared" si="1247"/>
        <v>26.124799999998167</v>
      </c>
      <c r="BG4787" s="177">
        <f t="shared" si="1248"/>
        <v>4.7844910025741873E-4</v>
      </c>
      <c r="BH4787" s="178">
        <f t="shared" si="1249"/>
        <v>1.2593348041642469E-6</v>
      </c>
      <c r="BI4787" s="179">
        <f t="shared" si="1250"/>
        <v>1.2593348041642469E-6</v>
      </c>
      <c r="BJ4787" s="179" t="str">
        <f t="shared" si="1246"/>
        <v/>
      </c>
    </row>
    <row r="4788" spans="2:62" ht="20.100000000000001" customHeight="1" x14ac:dyDescent="0.25">
      <c r="B4788" s="147"/>
      <c r="C4788" s="147"/>
      <c r="D4788" s="147"/>
      <c r="E4788" s="147"/>
      <c r="F4788" s="147"/>
      <c r="G4788" s="147"/>
      <c r="H4788" s="147"/>
      <c r="I4788" s="147"/>
      <c r="J4788" s="147"/>
      <c r="BE4788" s="151">
        <v>4084</v>
      </c>
      <c r="BF4788" s="164">
        <f t="shared" si="1247"/>
        <v>26.131199999998167</v>
      </c>
      <c r="BG4788" s="177">
        <f t="shared" si="1248"/>
        <v>4.7718976545325448E-4</v>
      </c>
      <c r="BH4788" s="178">
        <f t="shared" si="1249"/>
        <v>1.2560802298486329E-6</v>
      </c>
      <c r="BI4788" s="179">
        <f t="shared" si="1250"/>
        <v>1.2560802298486329E-6</v>
      </c>
      <c r="BJ4788" s="179" t="str">
        <f t="shared" si="1246"/>
        <v/>
      </c>
    </row>
    <row r="4789" spans="2:62" ht="20.100000000000001" customHeight="1" x14ac:dyDescent="0.25">
      <c r="B4789" s="147"/>
      <c r="C4789" s="147"/>
      <c r="D4789" s="147"/>
      <c r="E4789" s="147"/>
      <c r="F4789" s="147"/>
      <c r="G4789" s="147"/>
      <c r="H4789" s="147"/>
      <c r="I4789" s="147"/>
      <c r="J4789" s="147"/>
      <c r="BE4789" s="151">
        <v>4085</v>
      </c>
      <c r="BF4789" s="164">
        <f t="shared" si="1247"/>
        <v>26.137599999998166</v>
      </c>
      <c r="BG4789" s="177">
        <f t="shared" si="1248"/>
        <v>4.7593368522340585E-4</v>
      </c>
      <c r="BH4789" s="178">
        <f t="shared" si="1249"/>
        <v>1.2528338786942116E-6</v>
      </c>
      <c r="BI4789" s="179">
        <f t="shared" si="1250"/>
        <v>1.2528338786942116E-6</v>
      </c>
      <c r="BJ4789" s="179" t="str">
        <f t="shared" si="1246"/>
        <v/>
      </c>
    </row>
    <row r="4790" spans="2:62" ht="20.100000000000001" customHeight="1" x14ac:dyDescent="0.25">
      <c r="B4790" s="147"/>
      <c r="C4790" s="147"/>
      <c r="D4790" s="147"/>
      <c r="E4790" s="147"/>
      <c r="F4790" s="147"/>
      <c r="G4790" s="147"/>
      <c r="H4790" s="147"/>
      <c r="I4790" s="147"/>
      <c r="J4790" s="147"/>
      <c r="BE4790" s="151">
        <v>4086</v>
      </c>
      <c r="BF4790" s="164">
        <f t="shared" si="1247"/>
        <v>26.143999999998165</v>
      </c>
      <c r="BG4790" s="177">
        <f t="shared" si="1248"/>
        <v>4.7468085134471164E-4</v>
      </c>
      <c r="BH4790" s="178">
        <f t="shared" si="1249"/>
        <v>1.2495957305084767E-6</v>
      </c>
      <c r="BI4790" s="179">
        <f t="shared" si="1250"/>
        <v>1.2495957305084767E-6</v>
      </c>
      <c r="BJ4790" s="179" t="str">
        <f t="shared" si="1246"/>
        <v/>
      </c>
    </row>
    <row r="4791" spans="2:62" ht="20.100000000000001" customHeight="1" x14ac:dyDescent="0.25">
      <c r="B4791" s="147"/>
      <c r="C4791" s="147"/>
      <c r="D4791" s="147"/>
      <c r="E4791" s="147"/>
      <c r="F4791" s="147"/>
      <c r="G4791" s="147"/>
      <c r="H4791" s="147"/>
      <c r="I4791" s="147"/>
      <c r="J4791" s="147"/>
      <c r="BE4791" s="151">
        <v>4087</v>
      </c>
      <c r="BF4791" s="164">
        <f t="shared" si="1247"/>
        <v>26.150399999998164</v>
      </c>
      <c r="BG4791" s="177">
        <f t="shared" si="1248"/>
        <v>4.7343125561420316E-4</v>
      </c>
      <c r="BH4791" s="178">
        <f t="shared" si="1249"/>
        <v>1.246365765153511E-6</v>
      </c>
      <c r="BI4791" s="179">
        <f t="shared" si="1250"/>
        <v>1.246365765153511E-6</v>
      </c>
      <c r="BJ4791" s="179" t="str">
        <f t="shared" si="1246"/>
        <v/>
      </c>
    </row>
    <row r="4792" spans="2:62" ht="20.100000000000001" customHeight="1" x14ac:dyDescent="0.25">
      <c r="B4792" s="147"/>
      <c r="C4792" s="147"/>
      <c r="D4792" s="147"/>
      <c r="E4792" s="147"/>
      <c r="F4792" s="147"/>
      <c r="G4792" s="147"/>
      <c r="H4792" s="147"/>
      <c r="I4792" s="147"/>
      <c r="J4792" s="147"/>
      <c r="BE4792" s="151">
        <v>4088</v>
      </c>
      <c r="BF4792" s="164">
        <f t="shared" si="1247"/>
        <v>26.156799999998164</v>
      </c>
      <c r="BG4792" s="177">
        <f t="shared" si="1248"/>
        <v>4.7218488984904965E-4</v>
      </c>
      <c r="BH4792" s="178">
        <f t="shared" si="1249"/>
        <v>1.2431439625344948E-6</v>
      </c>
      <c r="BI4792" s="179">
        <f t="shared" si="1250"/>
        <v>1.2431439625344948E-6</v>
      </c>
      <c r="BJ4792" s="179" t="str">
        <f t="shared" si="1246"/>
        <v/>
      </c>
    </row>
    <row r="4793" spans="2:62" ht="20.100000000000001" customHeight="1" x14ac:dyDescent="0.25">
      <c r="B4793" s="147"/>
      <c r="C4793" s="147"/>
      <c r="D4793" s="147"/>
      <c r="E4793" s="147"/>
      <c r="F4793" s="147"/>
      <c r="G4793" s="147"/>
      <c r="H4793" s="147"/>
      <c r="I4793" s="147"/>
      <c r="J4793" s="147"/>
      <c r="BE4793" s="151">
        <v>4089</v>
      </c>
      <c r="BF4793" s="164">
        <f t="shared" si="1247"/>
        <v>26.163199999998163</v>
      </c>
      <c r="BG4793" s="177">
        <f t="shared" si="1248"/>
        <v>4.7094174588651515E-4</v>
      </c>
      <c r="BH4793" s="178">
        <f t="shared" si="1249"/>
        <v>1.2399303026048008E-6</v>
      </c>
      <c r="BI4793" s="179">
        <f t="shared" si="1250"/>
        <v>1.2399303026048008E-6</v>
      </c>
      <c r="BJ4793" s="179" t="str">
        <f t="shared" si="1246"/>
        <v/>
      </c>
    </row>
    <row r="4794" spans="2:62" ht="20.100000000000001" customHeight="1" x14ac:dyDescent="0.25">
      <c r="B4794" s="147"/>
      <c r="C4794" s="147"/>
      <c r="D4794" s="147"/>
      <c r="E4794" s="147"/>
      <c r="F4794" s="147"/>
      <c r="G4794" s="147"/>
      <c r="H4794" s="147"/>
      <c r="I4794" s="147"/>
      <c r="J4794" s="147"/>
      <c r="BE4794" s="151">
        <v>4090</v>
      </c>
      <c r="BF4794" s="164">
        <f t="shared" si="1247"/>
        <v>26.169599999998162</v>
      </c>
      <c r="BG4794" s="177">
        <f t="shared" si="1248"/>
        <v>4.6970181558391035E-4</v>
      </c>
      <c r="BH4794" s="178">
        <f t="shared" si="1249"/>
        <v>1.2367247653661574E-6</v>
      </c>
      <c r="BI4794" s="179">
        <f t="shared" si="1250"/>
        <v>1.2367247653661574E-6</v>
      </c>
      <c r="BJ4794" s="179" t="str">
        <f t="shared" si="1246"/>
        <v/>
      </c>
    </row>
    <row r="4795" spans="2:62" ht="20.100000000000001" customHeight="1" x14ac:dyDescent="0.25">
      <c r="B4795" s="147"/>
      <c r="C4795" s="147"/>
      <c r="D4795" s="147"/>
      <c r="E4795" s="147"/>
      <c r="F4795" s="147"/>
      <c r="G4795" s="147"/>
      <c r="H4795" s="147"/>
      <c r="I4795" s="147"/>
      <c r="J4795" s="147"/>
      <c r="BE4795" s="151">
        <v>4091</v>
      </c>
      <c r="BF4795" s="164">
        <f t="shared" si="1247"/>
        <v>26.175999999998162</v>
      </c>
      <c r="BG4795" s="177">
        <f t="shared" si="1248"/>
        <v>4.6846509081854419E-4</v>
      </c>
      <c r="BH4795" s="178">
        <f t="shared" si="1249"/>
        <v>1.2335273308679436E-6</v>
      </c>
      <c r="BI4795" s="179">
        <f t="shared" si="1250"/>
        <v>1.2335273308679436E-6</v>
      </c>
      <c r="BJ4795" s="179" t="str">
        <f t="shared" si="1246"/>
        <v/>
      </c>
    </row>
    <row r="4796" spans="2:62" ht="20.100000000000001" customHeight="1" x14ac:dyDescent="0.25">
      <c r="B4796" s="147"/>
      <c r="C4796" s="147"/>
      <c r="D4796" s="147"/>
      <c r="E4796" s="147"/>
      <c r="F4796" s="147"/>
      <c r="G4796" s="147"/>
      <c r="H4796" s="147"/>
      <c r="I4796" s="147"/>
      <c r="J4796" s="147"/>
      <c r="BE4796" s="151">
        <v>4092</v>
      </c>
      <c r="BF4796" s="164">
        <f t="shared" si="1247"/>
        <v>26.182399999998161</v>
      </c>
      <c r="BG4796" s="177">
        <f t="shared" si="1248"/>
        <v>4.6723156348767625E-4</v>
      </c>
      <c r="BH4796" s="178">
        <f t="shared" si="1249"/>
        <v>1.2303379792031775E-6</v>
      </c>
      <c r="BI4796" s="179">
        <f t="shared" si="1250"/>
        <v>1.2303379792031775E-6</v>
      </c>
      <c r="BJ4796" s="179" t="str">
        <f t="shared" si="1246"/>
        <v/>
      </c>
    </row>
    <row r="4797" spans="2:62" ht="20.100000000000001" customHeight="1" x14ac:dyDescent="0.25">
      <c r="B4797" s="147"/>
      <c r="C4797" s="147"/>
      <c r="D4797" s="147"/>
      <c r="E4797" s="147"/>
      <c r="F4797" s="147"/>
      <c r="G4797" s="147"/>
      <c r="H4797" s="147"/>
      <c r="I4797" s="147"/>
      <c r="J4797" s="147"/>
      <c r="BE4797" s="151">
        <v>4093</v>
      </c>
      <c r="BF4797" s="164">
        <f t="shared" si="1247"/>
        <v>26.18879999999816</v>
      </c>
      <c r="BG4797" s="177">
        <f t="shared" si="1248"/>
        <v>4.6600122550847307E-4</v>
      </c>
      <c r="BH4797" s="178">
        <f t="shared" si="1249"/>
        <v>1.2271566905185994E-6</v>
      </c>
      <c r="BI4797" s="179">
        <f t="shared" si="1250"/>
        <v>1.2271566905185994E-6</v>
      </c>
      <c r="BJ4797" s="179" t="str">
        <f t="shared" si="1246"/>
        <v/>
      </c>
    </row>
    <row r="4798" spans="2:62" ht="20.100000000000001" customHeight="1" x14ac:dyDescent="0.25">
      <c r="B4798" s="147"/>
      <c r="C4798" s="147"/>
      <c r="D4798" s="147"/>
      <c r="E4798" s="147"/>
      <c r="F4798" s="147"/>
      <c r="G4798" s="147"/>
      <c r="H4798" s="147"/>
      <c r="I4798" s="147"/>
      <c r="J4798" s="147"/>
      <c r="BE4798" s="151">
        <v>4094</v>
      </c>
      <c r="BF4798" s="164">
        <f t="shared" si="1247"/>
        <v>26.19519999999816</v>
      </c>
      <c r="BG4798" s="177">
        <f t="shared" si="1248"/>
        <v>4.6477406881795447E-4</v>
      </c>
      <c r="BH4798" s="178">
        <f t="shared" si="1249"/>
        <v>1.2239834450016073E-6</v>
      </c>
      <c r="BI4798" s="179">
        <f t="shared" si="1250"/>
        <v>1.2239834450016073E-6</v>
      </c>
      <c r="BJ4798" s="179" t="str">
        <f t="shared" si="1246"/>
        <v/>
      </c>
    </row>
    <row r="4799" spans="2:62" ht="20.100000000000001" customHeight="1" x14ac:dyDescent="0.25">
      <c r="B4799" s="147"/>
      <c r="C4799" s="147"/>
      <c r="D4799" s="147"/>
      <c r="E4799" s="147"/>
      <c r="F4799" s="147"/>
      <c r="G4799" s="147"/>
      <c r="H4799" s="147"/>
      <c r="I4799" s="147"/>
      <c r="J4799" s="147"/>
      <c r="BE4799" s="151">
        <v>4095</v>
      </c>
      <c r="BF4799" s="164">
        <f t="shared" si="1247"/>
        <v>26.201599999998159</v>
      </c>
      <c r="BG4799" s="177">
        <f t="shared" si="1248"/>
        <v>4.6355008537295287E-4</v>
      </c>
      <c r="BH4799" s="178">
        <f t="shared" si="1249"/>
        <v>1.2208182228887134E-6</v>
      </c>
      <c r="BI4799" s="179">
        <f t="shared" si="1250"/>
        <v>1.2208182228887134E-6</v>
      </c>
      <c r="BJ4799" s="179" t="str">
        <f t="shared" si="1246"/>
        <v/>
      </c>
    </row>
    <row r="4800" spans="2:62" ht="20.100000000000001" customHeight="1" x14ac:dyDescent="0.25">
      <c r="B4800" s="147"/>
      <c r="C4800" s="147"/>
      <c r="D4800" s="147"/>
      <c r="E4800" s="147"/>
      <c r="F4800" s="147"/>
      <c r="G4800" s="147"/>
      <c r="H4800" s="147"/>
      <c r="I4800" s="147"/>
      <c r="J4800" s="147"/>
      <c r="BE4800" s="151">
        <v>4096</v>
      </c>
      <c r="BF4800" s="164">
        <f t="shared" si="1247"/>
        <v>26.207999999998158</v>
      </c>
      <c r="BG4800" s="177">
        <f t="shared" si="1248"/>
        <v>4.6232926715006415E-4</v>
      </c>
      <c r="BH4800" s="178">
        <f t="shared" si="1249"/>
        <v>1.2176610044638096E-6</v>
      </c>
      <c r="BI4800" s="179">
        <f t="shared" si="1250"/>
        <v>1.2176610044638096E-6</v>
      </c>
      <c r="BJ4800" s="179" t="str">
        <f t="shared" si="1246"/>
        <v/>
      </c>
    </row>
    <row r="4801" spans="2:62" ht="20.100000000000001" customHeight="1" x14ac:dyDescent="0.25">
      <c r="B4801" s="147"/>
      <c r="C4801" s="147"/>
      <c r="D4801" s="147"/>
      <c r="E4801" s="147"/>
      <c r="F4801" s="147"/>
      <c r="G4801" s="147"/>
      <c r="H4801" s="147"/>
      <c r="I4801" s="147"/>
      <c r="J4801" s="147"/>
      <c r="BE4801" s="151">
        <v>4097</v>
      </c>
      <c r="BF4801" s="164">
        <f t="shared" si="1247"/>
        <v>26.214399999998157</v>
      </c>
      <c r="BG4801" s="177">
        <f t="shared" si="1248"/>
        <v>4.6111160614560034E-4</v>
      </c>
      <c r="BH4801" s="178">
        <f t="shared" si="1249"/>
        <v>1.2145117700588723E-6</v>
      </c>
      <c r="BI4801" s="179">
        <f t="shared" si="1250"/>
        <v>1.2145117700588723E-6</v>
      </c>
      <c r="BJ4801" s="179" t="str">
        <f t="shared" ref="BJ4801:BJ4864" si="1251">IF($BG4801&lt;(1-$BC$717),$BH4801,"")</f>
        <v/>
      </c>
    </row>
    <row r="4802" spans="2:62" ht="20.100000000000001" customHeight="1" x14ac:dyDescent="0.25">
      <c r="B4802" s="147"/>
      <c r="C4802" s="147"/>
      <c r="D4802" s="147"/>
      <c r="E4802" s="147"/>
      <c r="F4802" s="147"/>
      <c r="G4802" s="147"/>
      <c r="H4802" s="147"/>
      <c r="I4802" s="147"/>
      <c r="J4802" s="147"/>
      <c r="BE4802" s="151">
        <v>4098</v>
      </c>
      <c r="BF4802" s="164">
        <f t="shared" ref="BF4802:BF4865" si="1252">BF4801+$BI$702</f>
        <v>26.220799999998157</v>
      </c>
      <c r="BG4802" s="177">
        <f t="shared" ref="BG4802:BG4865" si="1253">_xlfn.CHISQ.DIST.RT(BF4802,7)</f>
        <v>4.5989709437554147E-4</v>
      </c>
      <c r="BH4802" s="178">
        <f t="shared" ref="BH4802:BH4865" si="1254">BG4802-BG4803</f>
        <v>1.2113705000464268E-6</v>
      </c>
      <c r="BI4802" s="179">
        <f t="shared" ref="BI4802:BI4865" si="1255">IF(BG4802&lt;(1-$BC$709),BH4802,"")</f>
        <v>1.2113705000464268E-6</v>
      </c>
      <c r="BJ4802" s="179" t="str">
        <f t="shared" si="1251"/>
        <v/>
      </c>
    </row>
    <row r="4803" spans="2:62" ht="20.100000000000001" customHeight="1" x14ac:dyDescent="0.25">
      <c r="B4803" s="147"/>
      <c r="C4803" s="147"/>
      <c r="D4803" s="147"/>
      <c r="E4803" s="147"/>
      <c r="F4803" s="147"/>
      <c r="G4803" s="147"/>
      <c r="H4803" s="147"/>
      <c r="I4803" s="147"/>
      <c r="J4803" s="147"/>
      <c r="BE4803" s="151">
        <v>4099</v>
      </c>
      <c r="BF4803" s="164">
        <f t="shared" si="1252"/>
        <v>26.227199999998156</v>
      </c>
      <c r="BG4803" s="177">
        <f t="shared" si="1253"/>
        <v>4.5868572387549504E-4</v>
      </c>
      <c r="BH4803" s="178">
        <f t="shared" si="1254"/>
        <v>1.2082371748533172E-6</v>
      </c>
      <c r="BI4803" s="179">
        <f t="shared" si="1255"/>
        <v>1.2082371748533172E-6</v>
      </c>
      <c r="BJ4803" s="179" t="str">
        <f t="shared" si="1251"/>
        <v/>
      </c>
    </row>
    <row r="4804" spans="2:62" ht="20.100000000000001" customHeight="1" x14ac:dyDescent="0.25">
      <c r="B4804" s="147"/>
      <c r="C4804" s="147"/>
      <c r="D4804" s="147"/>
      <c r="E4804" s="147"/>
      <c r="F4804" s="147"/>
      <c r="G4804" s="147"/>
      <c r="H4804" s="147"/>
      <c r="I4804" s="147"/>
      <c r="J4804" s="147"/>
      <c r="BE4804" s="151">
        <v>4100</v>
      </c>
      <c r="BF4804" s="164">
        <f t="shared" si="1252"/>
        <v>26.233599999998155</v>
      </c>
      <c r="BG4804" s="177">
        <f t="shared" si="1253"/>
        <v>4.5747748670064173E-4</v>
      </c>
      <c r="BH4804" s="178">
        <f t="shared" si="1254"/>
        <v>1.2051117749480749E-6</v>
      </c>
      <c r="BI4804" s="179">
        <f t="shared" si="1255"/>
        <v>1.2051117749480749E-6</v>
      </c>
      <c r="BJ4804" s="179" t="str">
        <f t="shared" si="1251"/>
        <v/>
      </c>
    </row>
    <row r="4805" spans="2:62" ht="20.100000000000001" customHeight="1" x14ac:dyDescent="0.25">
      <c r="B4805" s="147"/>
      <c r="C4805" s="147"/>
      <c r="D4805" s="147"/>
      <c r="E4805" s="147"/>
      <c r="F4805" s="147"/>
      <c r="G4805" s="147"/>
      <c r="H4805" s="147"/>
      <c r="I4805" s="147"/>
      <c r="J4805" s="147"/>
      <c r="BE4805" s="151">
        <v>4101</v>
      </c>
      <c r="BF4805" s="164">
        <f t="shared" si="1252"/>
        <v>26.239999999998155</v>
      </c>
      <c r="BG4805" s="177">
        <f t="shared" si="1253"/>
        <v>4.5627237492569365E-4</v>
      </c>
      <c r="BH4805" s="178">
        <f t="shared" si="1254"/>
        <v>1.201994280844497E-6</v>
      </c>
      <c r="BI4805" s="179">
        <f t="shared" si="1255"/>
        <v>1.201994280844497E-6</v>
      </c>
      <c r="BJ4805" s="179" t="str">
        <f t="shared" si="1251"/>
        <v/>
      </c>
    </row>
    <row r="4806" spans="2:62" ht="20.100000000000001" customHeight="1" x14ac:dyDescent="0.25">
      <c r="B4806" s="147"/>
      <c r="C4806" s="147"/>
      <c r="D4806" s="147"/>
      <c r="E4806" s="147"/>
      <c r="F4806" s="147"/>
      <c r="G4806" s="147"/>
      <c r="H4806" s="147"/>
      <c r="I4806" s="147"/>
      <c r="J4806" s="147"/>
      <c r="BE4806" s="151">
        <v>4102</v>
      </c>
      <c r="BF4806" s="164">
        <f t="shared" si="1252"/>
        <v>26.246399999998154</v>
      </c>
      <c r="BG4806" s="177">
        <f t="shared" si="1253"/>
        <v>4.5507038064484916E-4</v>
      </c>
      <c r="BH4806" s="178">
        <f t="shared" si="1254"/>
        <v>1.1988846731070669E-6</v>
      </c>
      <c r="BI4806" s="179">
        <f t="shared" si="1255"/>
        <v>1.1988846731070669E-6</v>
      </c>
      <c r="BJ4806" s="179" t="str">
        <f t="shared" si="1251"/>
        <v/>
      </c>
    </row>
    <row r="4807" spans="2:62" ht="20.100000000000001" customHeight="1" x14ac:dyDescent="0.25">
      <c r="B4807" s="147"/>
      <c r="C4807" s="147"/>
      <c r="D4807" s="147"/>
      <c r="E4807" s="147"/>
      <c r="F4807" s="147"/>
      <c r="G4807" s="147"/>
      <c r="H4807" s="147"/>
      <c r="I4807" s="147"/>
      <c r="J4807" s="147"/>
      <c r="BE4807" s="151">
        <v>4103</v>
      </c>
      <c r="BF4807" s="164">
        <f t="shared" si="1252"/>
        <v>26.252799999998153</v>
      </c>
      <c r="BG4807" s="177">
        <f t="shared" si="1253"/>
        <v>4.5387149597174209E-4</v>
      </c>
      <c r="BH4807" s="178">
        <f t="shared" si="1254"/>
        <v>1.1957829323412509E-6</v>
      </c>
      <c r="BI4807" s="179">
        <f t="shared" si="1255"/>
        <v>1.1957829323412509E-6</v>
      </c>
      <c r="BJ4807" s="179" t="str">
        <f t="shared" si="1251"/>
        <v/>
      </c>
    </row>
    <row r="4808" spans="2:62" ht="20.100000000000001" customHeight="1" x14ac:dyDescent="0.25">
      <c r="B4808" s="147"/>
      <c r="C4808" s="147"/>
      <c r="D4808" s="147"/>
      <c r="E4808" s="147"/>
      <c r="F4808" s="147"/>
      <c r="G4808" s="147"/>
      <c r="H4808" s="147"/>
      <c r="I4808" s="147"/>
      <c r="J4808" s="147"/>
      <c r="BE4808" s="151">
        <v>4104</v>
      </c>
      <c r="BF4808" s="164">
        <f t="shared" si="1252"/>
        <v>26.259199999998152</v>
      </c>
      <c r="BG4808" s="177">
        <f t="shared" si="1253"/>
        <v>4.5267571303940084E-4</v>
      </c>
      <c r="BH4808" s="178">
        <f t="shared" si="1254"/>
        <v>1.192689039203527E-6</v>
      </c>
      <c r="BI4808" s="179">
        <f t="shared" si="1255"/>
        <v>1.192689039203527E-6</v>
      </c>
      <c r="BJ4808" s="179" t="str">
        <f t="shared" si="1251"/>
        <v/>
      </c>
    </row>
    <row r="4809" spans="2:62" ht="20.100000000000001" customHeight="1" x14ac:dyDescent="0.25">
      <c r="B4809" s="147"/>
      <c r="C4809" s="147"/>
      <c r="D4809" s="147"/>
      <c r="E4809" s="147"/>
      <c r="F4809" s="147"/>
      <c r="G4809" s="147"/>
      <c r="H4809" s="147"/>
      <c r="I4809" s="147"/>
      <c r="J4809" s="147"/>
      <c r="BE4809" s="151">
        <v>4105</v>
      </c>
      <c r="BF4809" s="164">
        <f t="shared" si="1252"/>
        <v>26.265599999998152</v>
      </c>
      <c r="BG4809" s="177">
        <f t="shared" si="1253"/>
        <v>4.5148302400019731E-4</v>
      </c>
      <c r="BH4809" s="178">
        <f t="shared" si="1254"/>
        <v>1.1896029743903801E-6</v>
      </c>
      <c r="BI4809" s="179">
        <f t="shared" si="1255"/>
        <v>1.1896029743903801E-6</v>
      </c>
      <c r="BJ4809" s="179" t="str">
        <f t="shared" si="1251"/>
        <v/>
      </c>
    </row>
    <row r="4810" spans="2:62" ht="20.100000000000001" customHeight="1" x14ac:dyDescent="0.25">
      <c r="B4810" s="147"/>
      <c r="C4810" s="147"/>
      <c r="D4810" s="147"/>
      <c r="E4810" s="147"/>
      <c r="F4810" s="147"/>
      <c r="G4810" s="147"/>
      <c r="H4810" s="147"/>
      <c r="I4810" s="147"/>
      <c r="J4810" s="147"/>
      <c r="BE4810" s="151">
        <v>4106</v>
      </c>
      <c r="BF4810" s="164">
        <f t="shared" si="1252"/>
        <v>26.271999999998151</v>
      </c>
      <c r="BG4810" s="177">
        <f t="shared" si="1253"/>
        <v>4.5029342102580693E-4</v>
      </c>
      <c r="BH4810" s="178">
        <f t="shared" si="1254"/>
        <v>1.1865247186498493E-6</v>
      </c>
      <c r="BI4810" s="179">
        <f t="shared" si="1255"/>
        <v>1.1865247186498493E-6</v>
      </c>
      <c r="BJ4810" s="179" t="str">
        <f t="shared" si="1251"/>
        <v/>
      </c>
    </row>
    <row r="4811" spans="2:62" ht="20.100000000000001" customHeight="1" x14ac:dyDescent="0.25">
      <c r="B4811" s="147"/>
      <c r="C4811" s="147"/>
      <c r="D4811" s="147"/>
      <c r="E4811" s="147"/>
      <c r="F4811" s="147"/>
      <c r="G4811" s="147"/>
      <c r="H4811" s="147"/>
      <c r="I4811" s="147"/>
      <c r="J4811" s="147"/>
      <c r="BE4811" s="151">
        <v>4107</v>
      </c>
      <c r="BF4811" s="164">
        <f t="shared" si="1252"/>
        <v>26.27839999999815</v>
      </c>
      <c r="BG4811" s="177">
        <f t="shared" si="1253"/>
        <v>4.4910689630715708E-4</v>
      </c>
      <c r="BH4811" s="178">
        <f t="shared" si="1254"/>
        <v>1.1834542527709561E-6</v>
      </c>
      <c r="BI4811" s="179">
        <f t="shared" si="1255"/>
        <v>1.1834542527709561E-6</v>
      </c>
      <c r="BJ4811" s="179" t="str">
        <f t="shared" si="1251"/>
        <v/>
      </c>
    </row>
    <row r="4812" spans="2:62" ht="20.100000000000001" customHeight="1" x14ac:dyDescent="0.25">
      <c r="B4812" s="147"/>
      <c r="C4812" s="147"/>
      <c r="D4812" s="147"/>
      <c r="E4812" s="147"/>
      <c r="F4812" s="147"/>
      <c r="G4812" s="147"/>
      <c r="H4812" s="147"/>
      <c r="I4812" s="147"/>
      <c r="J4812" s="147"/>
      <c r="BE4812" s="151">
        <v>4108</v>
      </c>
      <c r="BF4812" s="164">
        <f t="shared" si="1252"/>
        <v>26.28479999999815</v>
      </c>
      <c r="BG4812" s="177">
        <f t="shared" si="1253"/>
        <v>4.4792344205438613E-4</v>
      </c>
      <c r="BH4812" s="178">
        <f t="shared" si="1254"/>
        <v>1.180391557591403E-6</v>
      </c>
      <c r="BI4812" s="179">
        <f t="shared" si="1255"/>
        <v>1.180391557591403E-6</v>
      </c>
      <c r="BJ4812" s="179" t="str">
        <f t="shared" si="1251"/>
        <v/>
      </c>
    </row>
    <row r="4813" spans="2:62" ht="20.100000000000001" customHeight="1" x14ac:dyDescent="0.25">
      <c r="B4813" s="147"/>
      <c r="C4813" s="147"/>
      <c r="D4813" s="147"/>
      <c r="E4813" s="147"/>
      <c r="F4813" s="147"/>
      <c r="G4813" s="147"/>
      <c r="H4813" s="147"/>
      <c r="I4813" s="147"/>
      <c r="J4813" s="147"/>
      <c r="BE4813" s="151">
        <v>4109</v>
      </c>
      <c r="BF4813" s="164">
        <f t="shared" si="1252"/>
        <v>26.291199999998149</v>
      </c>
      <c r="BG4813" s="177">
        <f t="shared" si="1253"/>
        <v>4.4674305049679472E-4</v>
      </c>
      <c r="BH4813" s="178">
        <f t="shared" si="1254"/>
        <v>1.1773366139923146E-6</v>
      </c>
      <c r="BI4813" s="179">
        <f t="shared" si="1255"/>
        <v>1.1773366139923146E-6</v>
      </c>
      <c r="BJ4813" s="179" t="str">
        <f t="shared" si="1251"/>
        <v/>
      </c>
    </row>
    <row r="4814" spans="2:62" ht="20.100000000000001" customHeight="1" x14ac:dyDescent="0.25">
      <c r="B4814" s="147"/>
      <c r="C4814" s="147"/>
      <c r="D4814" s="147"/>
      <c r="E4814" s="147"/>
      <c r="F4814" s="147"/>
      <c r="G4814" s="147"/>
      <c r="H4814" s="147"/>
      <c r="I4814" s="147"/>
      <c r="J4814" s="147"/>
      <c r="BE4814" s="151">
        <v>4110</v>
      </c>
      <c r="BF4814" s="164">
        <f t="shared" si="1252"/>
        <v>26.297599999998148</v>
      </c>
      <c r="BG4814" s="177">
        <f t="shared" si="1253"/>
        <v>4.4556571388280241E-4</v>
      </c>
      <c r="BH4814" s="178">
        <f t="shared" si="1254"/>
        <v>1.1742894029007859E-6</v>
      </c>
      <c r="BI4814" s="179">
        <f t="shared" si="1255"/>
        <v>1.1742894029007859E-6</v>
      </c>
      <c r="BJ4814" s="179" t="str">
        <f t="shared" si="1251"/>
        <v/>
      </c>
    </row>
    <row r="4815" spans="2:62" ht="20.100000000000001" customHeight="1" x14ac:dyDescent="0.25">
      <c r="B4815" s="147"/>
      <c r="C4815" s="147"/>
      <c r="D4815" s="147"/>
      <c r="E4815" s="147"/>
      <c r="F4815" s="147"/>
      <c r="G4815" s="147"/>
      <c r="H4815" s="147"/>
      <c r="I4815" s="147"/>
      <c r="J4815" s="147"/>
      <c r="BE4815" s="151">
        <v>4111</v>
      </c>
      <c r="BF4815" s="164">
        <f t="shared" si="1252"/>
        <v>26.303999999998148</v>
      </c>
      <c r="BG4815" s="177">
        <f t="shared" si="1253"/>
        <v>4.4439142447990162E-4</v>
      </c>
      <c r="BH4815" s="178">
        <f t="shared" si="1254"/>
        <v>1.1712499052906949E-6</v>
      </c>
      <c r="BI4815" s="179">
        <f t="shared" si="1255"/>
        <v>1.1712499052906949E-6</v>
      </c>
      <c r="BJ4815" s="179" t="str">
        <f t="shared" si="1251"/>
        <v/>
      </c>
    </row>
    <row r="4816" spans="2:62" ht="20.100000000000001" customHeight="1" x14ac:dyDescent="0.25">
      <c r="B4816" s="147"/>
      <c r="C4816" s="147"/>
      <c r="D4816" s="147"/>
      <c r="E4816" s="147"/>
      <c r="F4816" s="147"/>
      <c r="G4816" s="147"/>
      <c r="H4816" s="147"/>
      <c r="I4816" s="147"/>
      <c r="J4816" s="147"/>
      <c r="BE4816" s="151">
        <v>4112</v>
      </c>
      <c r="BF4816" s="164">
        <f t="shared" si="1252"/>
        <v>26.310399999998147</v>
      </c>
      <c r="BG4816" s="177">
        <f t="shared" si="1253"/>
        <v>4.4322017457461093E-4</v>
      </c>
      <c r="BH4816" s="178">
        <f t="shared" si="1254"/>
        <v>1.1682181021781496E-6</v>
      </c>
      <c r="BI4816" s="179">
        <f t="shared" si="1255"/>
        <v>1.1682181021781496E-6</v>
      </c>
      <c r="BJ4816" s="179" t="str">
        <f t="shared" si="1251"/>
        <v/>
      </c>
    </row>
    <row r="4817" spans="2:62" ht="20.100000000000001" customHeight="1" x14ac:dyDescent="0.25">
      <c r="B4817" s="147"/>
      <c r="C4817" s="147"/>
      <c r="D4817" s="147"/>
      <c r="E4817" s="147"/>
      <c r="F4817" s="147"/>
      <c r="G4817" s="147"/>
      <c r="H4817" s="147"/>
      <c r="I4817" s="147"/>
      <c r="J4817" s="147"/>
      <c r="BE4817" s="151">
        <v>4113</v>
      </c>
      <c r="BF4817" s="164">
        <f t="shared" si="1252"/>
        <v>26.316799999998146</v>
      </c>
      <c r="BG4817" s="177">
        <f t="shared" si="1253"/>
        <v>4.4205195647243278E-4</v>
      </c>
      <c r="BH4817" s="178">
        <f t="shared" si="1254"/>
        <v>1.1651939746253905E-6</v>
      </c>
      <c r="BI4817" s="179">
        <f t="shared" si="1255"/>
        <v>1.1651939746253905E-6</v>
      </c>
      <c r="BJ4817" s="179" t="str">
        <f t="shared" si="1251"/>
        <v/>
      </c>
    </row>
    <row r="4818" spans="2:62" ht="20.100000000000001" customHeight="1" x14ac:dyDescent="0.25">
      <c r="B4818" s="147"/>
      <c r="C4818" s="147"/>
      <c r="D4818" s="147"/>
      <c r="E4818" s="147"/>
      <c r="F4818" s="147"/>
      <c r="G4818" s="147"/>
      <c r="H4818" s="147"/>
      <c r="I4818" s="147"/>
      <c r="J4818" s="147"/>
      <c r="BE4818" s="151">
        <v>4114</v>
      </c>
      <c r="BF4818" s="164">
        <f t="shared" si="1252"/>
        <v>26.323199999998145</v>
      </c>
      <c r="BG4818" s="177">
        <f t="shared" si="1253"/>
        <v>4.4088676249780739E-4</v>
      </c>
      <c r="BH4818" s="178">
        <f t="shared" si="1254"/>
        <v>1.1621775037405743E-6</v>
      </c>
      <c r="BI4818" s="179">
        <f t="shared" si="1255"/>
        <v>1.1621775037405743E-6</v>
      </c>
      <c r="BJ4818" s="179" t="str">
        <f t="shared" si="1251"/>
        <v/>
      </c>
    </row>
    <row r="4819" spans="2:62" ht="20.100000000000001" customHeight="1" x14ac:dyDescent="0.25">
      <c r="B4819" s="147"/>
      <c r="C4819" s="147"/>
      <c r="D4819" s="147"/>
      <c r="E4819" s="147"/>
      <c r="F4819" s="147"/>
      <c r="G4819" s="147"/>
      <c r="H4819" s="147"/>
      <c r="I4819" s="147"/>
      <c r="J4819" s="147"/>
      <c r="BE4819" s="151">
        <v>4115</v>
      </c>
      <c r="BF4819" s="164">
        <f t="shared" si="1252"/>
        <v>26.329599999998145</v>
      </c>
      <c r="BG4819" s="177">
        <f t="shared" si="1253"/>
        <v>4.3972458499406681E-4</v>
      </c>
      <c r="BH4819" s="178">
        <f t="shared" si="1254"/>
        <v>1.1591686706766894E-6</v>
      </c>
      <c r="BI4819" s="179">
        <f t="shared" si="1255"/>
        <v>1.1591686706766894E-6</v>
      </c>
      <c r="BJ4819" s="179" t="str">
        <f t="shared" si="1251"/>
        <v/>
      </c>
    </row>
    <row r="4820" spans="2:62" ht="20.100000000000001" customHeight="1" x14ac:dyDescent="0.25">
      <c r="B4820" s="147"/>
      <c r="C4820" s="147"/>
      <c r="D4820" s="147"/>
      <c r="E4820" s="147"/>
      <c r="F4820" s="147"/>
      <c r="G4820" s="147"/>
      <c r="H4820" s="147"/>
      <c r="I4820" s="147"/>
      <c r="J4820" s="147"/>
      <c r="BE4820" s="151">
        <v>4116</v>
      </c>
      <c r="BF4820" s="164">
        <f t="shared" si="1252"/>
        <v>26.335999999998144</v>
      </c>
      <c r="BG4820" s="177">
        <f t="shared" si="1253"/>
        <v>4.3856541632339012E-4</v>
      </c>
      <c r="BH4820" s="178">
        <f t="shared" si="1254"/>
        <v>1.1561674566288455E-6</v>
      </c>
      <c r="BI4820" s="179">
        <f t="shared" si="1255"/>
        <v>1.1561674566288455E-6</v>
      </c>
      <c r="BJ4820" s="179" t="str">
        <f t="shared" si="1251"/>
        <v/>
      </c>
    </row>
    <row r="4821" spans="2:62" ht="20.100000000000001" customHeight="1" x14ac:dyDescent="0.25">
      <c r="B4821" s="147"/>
      <c r="C4821" s="147"/>
      <c r="D4821" s="147"/>
      <c r="E4821" s="147"/>
      <c r="F4821" s="147"/>
      <c r="G4821" s="147"/>
      <c r="H4821" s="147"/>
      <c r="I4821" s="147"/>
      <c r="J4821" s="147"/>
      <c r="BE4821" s="151">
        <v>4117</v>
      </c>
      <c r="BF4821" s="164">
        <f t="shared" si="1252"/>
        <v>26.342399999998143</v>
      </c>
      <c r="BG4821" s="177">
        <f t="shared" si="1253"/>
        <v>4.3740924886676128E-4</v>
      </c>
      <c r="BH4821" s="178">
        <f t="shared" si="1254"/>
        <v>1.1531738428396401E-6</v>
      </c>
      <c r="BI4821" s="179">
        <f t="shared" si="1255"/>
        <v>1.1531738428396401E-6</v>
      </c>
      <c r="BJ4821" s="179" t="str">
        <f t="shared" si="1251"/>
        <v/>
      </c>
    </row>
    <row r="4822" spans="2:62" ht="20.100000000000001" customHeight="1" x14ac:dyDescent="0.25">
      <c r="B4822" s="147"/>
      <c r="C4822" s="147"/>
      <c r="D4822" s="147"/>
      <c r="E4822" s="147"/>
      <c r="F4822" s="147"/>
      <c r="G4822" s="147"/>
      <c r="H4822" s="147"/>
      <c r="I4822" s="147"/>
      <c r="J4822" s="147"/>
      <c r="BE4822" s="151">
        <v>4118</v>
      </c>
      <c r="BF4822" s="164">
        <f t="shared" si="1252"/>
        <v>26.348799999998143</v>
      </c>
      <c r="BG4822" s="177">
        <f t="shared" si="1253"/>
        <v>4.3625607502392164E-4</v>
      </c>
      <c r="BH4822" s="178">
        <f t="shared" si="1254"/>
        <v>1.150187810595039E-6</v>
      </c>
      <c r="BI4822" s="179">
        <f t="shared" si="1255"/>
        <v>1.150187810595039E-6</v>
      </c>
      <c r="BJ4822" s="179" t="str">
        <f t="shared" si="1251"/>
        <v/>
      </c>
    </row>
    <row r="4823" spans="2:62" ht="20.100000000000001" customHeight="1" x14ac:dyDescent="0.25">
      <c r="B4823" s="147"/>
      <c r="C4823" s="147"/>
      <c r="D4823" s="147"/>
      <c r="E4823" s="147"/>
      <c r="F4823" s="147"/>
      <c r="G4823" s="147"/>
      <c r="H4823" s="147"/>
      <c r="I4823" s="147"/>
      <c r="J4823" s="147"/>
      <c r="BE4823" s="151">
        <v>4119</v>
      </c>
      <c r="BF4823" s="164">
        <f t="shared" si="1252"/>
        <v>26.355199999998142</v>
      </c>
      <c r="BG4823" s="177">
        <f t="shared" si="1253"/>
        <v>4.351058872133266E-4</v>
      </c>
      <c r="BH4823" s="178">
        <f t="shared" si="1254"/>
        <v>1.1472093412263277E-6</v>
      </c>
      <c r="BI4823" s="179">
        <f t="shared" si="1255"/>
        <v>1.1472093412263277E-6</v>
      </c>
      <c r="BJ4823" s="179" t="str">
        <f t="shared" si="1251"/>
        <v/>
      </c>
    </row>
    <row r="4824" spans="2:62" ht="20.100000000000001" customHeight="1" x14ac:dyDescent="0.25">
      <c r="B4824" s="147"/>
      <c r="C4824" s="147"/>
      <c r="D4824" s="147"/>
      <c r="E4824" s="147"/>
      <c r="F4824" s="147"/>
      <c r="G4824" s="147"/>
      <c r="H4824" s="147"/>
      <c r="I4824" s="147"/>
      <c r="J4824" s="147"/>
      <c r="BE4824" s="151">
        <v>4120</v>
      </c>
      <c r="BF4824" s="164">
        <f t="shared" si="1252"/>
        <v>26.361599999998141</v>
      </c>
      <c r="BG4824" s="177">
        <f t="shared" si="1253"/>
        <v>4.3395867787210027E-4</v>
      </c>
      <c r="BH4824" s="178">
        <f t="shared" si="1254"/>
        <v>1.1442384161056661E-6</v>
      </c>
      <c r="BI4824" s="179">
        <f t="shared" si="1255"/>
        <v>1.1442384161056661E-6</v>
      </c>
      <c r="BJ4824" s="179" t="str">
        <f t="shared" si="1251"/>
        <v/>
      </c>
    </row>
    <row r="4825" spans="2:62" ht="20.100000000000001" customHeight="1" x14ac:dyDescent="0.25">
      <c r="B4825" s="147"/>
      <c r="C4825" s="147"/>
      <c r="D4825" s="147"/>
      <c r="E4825" s="147"/>
      <c r="F4825" s="147"/>
      <c r="G4825" s="147"/>
      <c r="H4825" s="147"/>
      <c r="I4825" s="147"/>
      <c r="J4825" s="147"/>
      <c r="BE4825" s="151">
        <v>4121</v>
      </c>
      <c r="BF4825" s="164">
        <f t="shared" si="1252"/>
        <v>26.36799999999814</v>
      </c>
      <c r="BG4825" s="177">
        <f t="shared" si="1253"/>
        <v>4.328144394559946E-4</v>
      </c>
      <c r="BH4825" s="178">
        <f t="shared" si="1254"/>
        <v>1.1412750166554125E-6</v>
      </c>
      <c r="BI4825" s="179">
        <f t="shared" si="1255"/>
        <v>1.1412750166554125E-6</v>
      </c>
      <c r="BJ4825" s="179" t="str">
        <f t="shared" si="1251"/>
        <v/>
      </c>
    </row>
    <row r="4826" spans="2:62" ht="20.100000000000001" customHeight="1" x14ac:dyDescent="0.25">
      <c r="B4826" s="147"/>
      <c r="C4826" s="147"/>
      <c r="D4826" s="147"/>
      <c r="E4826" s="147"/>
      <c r="F4826" s="147"/>
      <c r="G4826" s="147"/>
      <c r="H4826" s="147"/>
      <c r="I4826" s="147"/>
      <c r="J4826" s="147"/>
      <c r="BE4826" s="151">
        <v>4122</v>
      </c>
      <c r="BF4826" s="164">
        <f t="shared" si="1252"/>
        <v>26.37439999999814</v>
      </c>
      <c r="BG4826" s="177">
        <f t="shared" si="1253"/>
        <v>4.3167316443933919E-4</v>
      </c>
      <c r="BH4826" s="178">
        <f t="shared" si="1254"/>
        <v>1.1383191243356555E-6</v>
      </c>
      <c r="BI4826" s="179">
        <f t="shared" si="1255"/>
        <v>1.1383191243356555E-6</v>
      </c>
      <c r="BJ4826" s="179" t="str">
        <f t="shared" si="1251"/>
        <v/>
      </c>
    </row>
    <row r="4827" spans="2:62" ht="20.100000000000001" customHeight="1" x14ac:dyDescent="0.25">
      <c r="B4827" s="147"/>
      <c r="C4827" s="147"/>
      <c r="D4827" s="147"/>
      <c r="E4827" s="147"/>
      <c r="F4827" s="147"/>
      <c r="G4827" s="147"/>
      <c r="H4827" s="147"/>
      <c r="I4827" s="147"/>
      <c r="J4827" s="147"/>
      <c r="BE4827" s="151">
        <v>4123</v>
      </c>
      <c r="BF4827" s="164">
        <f t="shared" si="1252"/>
        <v>26.380799999998139</v>
      </c>
      <c r="BG4827" s="177">
        <f t="shared" si="1253"/>
        <v>4.3053484531500354E-4</v>
      </c>
      <c r="BH4827" s="178">
        <f t="shared" si="1254"/>
        <v>1.1353707206560319E-6</v>
      </c>
      <c r="BI4827" s="179">
        <f t="shared" si="1255"/>
        <v>1.1353707206560319E-6</v>
      </c>
      <c r="BJ4827" s="179" t="str">
        <f t="shared" si="1251"/>
        <v/>
      </c>
    </row>
    <row r="4828" spans="2:62" ht="20.100000000000001" customHeight="1" x14ac:dyDescent="0.25">
      <c r="B4828" s="147"/>
      <c r="C4828" s="147"/>
      <c r="D4828" s="147"/>
      <c r="E4828" s="147"/>
      <c r="F4828" s="147"/>
      <c r="G4828" s="147"/>
      <c r="H4828" s="147"/>
      <c r="I4828" s="147"/>
      <c r="J4828" s="147"/>
      <c r="BE4828" s="151">
        <v>4124</v>
      </c>
      <c r="BF4828" s="164">
        <f t="shared" si="1252"/>
        <v>26.387199999998138</v>
      </c>
      <c r="BG4828" s="177">
        <f t="shared" si="1253"/>
        <v>4.293994745943475E-4</v>
      </c>
      <c r="BH4828" s="178">
        <f t="shared" si="1254"/>
        <v>1.1324297871648302E-6</v>
      </c>
      <c r="BI4828" s="179">
        <f t="shared" si="1255"/>
        <v>1.1324297871648302E-6</v>
      </c>
      <c r="BJ4828" s="179" t="str">
        <f t="shared" si="1251"/>
        <v/>
      </c>
    </row>
    <row r="4829" spans="2:62" ht="20.100000000000001" customHeight="1" x14ac:dyDescent="0.25">
      <c r="B4829" s="147"/>
      <c r="C4829" s="147"/>
      <c r="D4829" s="147"/>
      <c r="E4829" s="147"/>
      <c r="F4829" s="147"/>
      <c r="G4829" s="147"/>
      <c r="H4829" s="147"/>
      <c r="I4829" s="147"/>
      <c r="J4829" s="147"/>
      <c r="BE4829" s="151">
        <v>4125</v>
      </c>
      <c r="BF4829" s="164">
        <f t="shared" si="1252"/>
        <v>26.393599999998138</v>
      </c>
      <c r="BG4829" s="177">
        <f t="shared" si="1253"/>
        <v>4.2826704480718267E-4</v>
      </c>
      <c r="BH4829" s="178">
        <f t="shared" si="1254"/>
        <v>1.1294963054590194E-6</v>
      </c>
      <c r="BI4829" s="179">
        <f t="shared" si="1255"/>
        <v>1.1294963054590194E-6</v>
      </c>
      <c r="BJ4829" s="179" t="str">
        <f t="shared" si="1251"/>
        <v/>
      </c>
    </row>
    <row r="4830" spans="2:62" ht="20.100000000000001" customHeight="1" x14ac:dyDescent="0.25">
      <c r="B4830" s="147"/>
      <c r="C4830" s="147"/>
      <c r="D4830" s="147"/>
      <c r="E4830" s="147"/>
      <c r="F4830" s="147"/>
      <c r="G4830" s="147"/>
      <c r="H4830" s="147"/>
      <c r="I4830" s="147"/>
      <c r="J4830" s="147"/>
      <c r="BE4830" s="151">
        <v>4126</v>
      </c>
      <c r="BF4830" s="164">
        <f t="shared" si="1252"/>
        <v>26.399999999998137</v>
      </c>
      <c r="BG4830" s="177">
        <f t="shared" si="1253"/>
        <v>4.2713754850172365E-4</v>
      </c>
      <c r="BH4830" s="178">
        <f t="shared" si="1254"/>
        <v>1.1265702571767685E-6</v>
      </c>
      <c r="BI4830" s="179">
        <f t="shared" si="1255"/>
        <v>1.1265702571767685E-6</v>
      </c>
      <c r="BJ4830" s="179" t="str">
        <f t="shared" si="1251"/>
        <v/>
      </c>
    </row>
    <row r="4831" spans="2:62" ht="20.100000000000001" customHeight="1" x14ac:dyDescent="0.25">
      <c r="B4831" s="147"/>
      <c r="C4831" s="147"/>
      <c r="D4831" s="147"/>
      <c r="E4831" s="147"/>
      <c r="F4831" s="147"/>
      <c r="G4831" s="147"/>
      <c r="H4831" s="147"/>
      <c r="I4831" s="147"/>
      <c r="J4831" s="147"/>
      <c r="BE4831" s="151">
        <v>4127</v>
      </c>
      <c r="BF4831" s="164">
        <f t="shared" si="1252"/>
        <v>26.406399999998136</v>
      </c>
      <c r="BG4831" s="177">
        <f t="shared" si="1253"/>
        <v>4.2601097824454689E-4</v>
      </c>
      <c r="BH4831" s="178">
        <f t="shared" si="1254"/>
        <v>1.1236516239985844E-6</v>
      </c>
      <c r="BI4831" s="179">
        <f t="shared" si="1255"/>
        <v>1.1236516239985844E-6</v>
      </c>
      <c r="BJ4831" s="179" t="str">
        <f t="shared" si="1251"/>
        <v/>
      </c>
    </row>
    <row r="4832" spans="2:62" ht="20.100000000000001" customHeight="1" x14ac:dyDescent="0.25">
      <c r="B4832" s="147"/>
      <c r="C4832" s="147"/>
      <c r="D4832" s="147"/>
      <c r="E4832" s="147"/>
      <c r="F4832" s="147"/>
      <c r="G4832" s="147"/>
      <c r="H4832" s="147"/>
      <c r="I4832" s="147"/>
      <c r="J4832" s="147"/>
      <c r="BE4832" s="151">
        <v>4128</v>
      </c>
      <c r="BF4832" s="164">
        <f t="shared" si="1252"/>
        <v>26.412799999998136</v>
      </c>
      <c r="BG4832" s="177">
        <f t="shared" si="1253"/>
        <v>4.248873266205483E-4</v>
      </c>
      <c r="BH4832" s="178">
        <f t="shared" si="1254"/>
        <v>1.1207403876513779E-6</v>
      </c>
      <c r="BI4832" s="179">
        <f t="shared" si="1255"/>
        <v>1.1207403876513779E-6</v>
      </c>
      <c r="BJ4832" s="179" t="str">
        <f t="shared" si="1251"/>
        <v/>
      </c>
    </row>
    <row r="4833" spans="2:62" ht="20.100000000000001" customHeight="1" x14ac:dyDescent="0.25">
      <c r="B4833" s="147"/>
      <c r="C4833" s="147"/>
      <c r="D4833" s="147"/>
      <c r="E4833" s="147"/>
      <c r="F4833" s="147"/>
      <c r="G4833" s="147"/>
      <c r="H4833" s="147"/>
      <c r="I4833" s="147"/>
      <c r="J4833" s="147"/>
      <c r="BE4833" s="151">
        <v>4129</v>
      </c>
      <c r="BF4833" s="164">
        <f t="shared" si="1252"/>
        <v>26.419199999998135</v>
      </c>
      <c r="BG4833" s="177">
        <f t="shared" si="1253"/>
        <v>4.2376658623289692E-4</v>
      </c>
      <c r="BH4833" s="178">
        <f t="shared" si="1254"/>
        <v>1.1178365299038015E-6</v>
      </c>
      <c r="BI4833" s="179">
        <f t="shared" si="1255"/>
        <v>1.1178365299038015E-6</v>
      </c>
      <c r="BJ4833" s="179" t="str">
        <f t="shared" si="1251"/>
        <v/>
      </c>
    </row>
    <row r="4834" spans="2:62" ht="20.100000000000001" customHeight="1" x14ac:dyDescent="0.25">
      <c r="B4834" s="147"/>
      <c r="C4834" s="147"/>
      <c r="D4834" s="147"/>
      <c r="E4834" s="147"/>
      <c r="F4834" s="147"/>
      <c r="G4834" s="147"/>
      <c r="H4834" s="147"/>
      <c r="I4834" s="147"/>
      <c r="J4834" s="147"/>
      <c r="BE4834" s="151">
        <v>4130</v>
      </c>
      <c r="BF4834" s="164">
        <f t="shared" si="1252"/>
        <v>26.425599999998134</v>
      </c>
      <c r="BG4834" s="177">
        <f t="shared" si="1253"/>
        <v>4.2264874970299312E-4</v>
      </c>
      <c r="BH4834" s="178">
        <f t="shared" si="1254"/>
        <v>1.114940032569448E-6</v>
      </c>
      <c r="BI4834" s="179">
        <f t="shared" si="1255"/>
        <v>1.114940032569448E-6</v>
      </c>
      <c r="BJ4834" s="179" t="str">
        <f t="shared" si="1251"/>
        <v/>
      </c>
    </row>
    <row r="4835" spans="2:62" ht="20.100000000000001" customHeight="1" x14ac:dyDescent="0.25">
      <c r="B4835" s="147"/>
      <c r="C4835" s="147"/>
      <c r="D4835" s="147"/>
      <c r="E4835" s="147"/>
      <c r="F4835" s="147"/>
      <c r="G4835" s="147"/>
      <c r="H4835" s="147"/>
      <c r="I4835" s="147"/>
      <c r="J4835" s="147"/>
      <c r="BE4835" s="151">
        <v>4131</v>
      </c>
      <c r="BF4835" s="164">
        <f t="shared" si="1252"/>
        <v>26.431999999998133</v>
      </c>
      <c r="BG4835" s="177">
        <f t="shared" si="1253"/>
        <v>4.2153380967042367E-4</v>
      </c>
      <c r="BH4835" s="178">
        <f t="shared" si="1254"/>
        <v>1.1120508775012668E-6</v>
      </c>
      <c r="BI4835" s="179">
        <f t="shared" si="1255"/>
        <v>1.1120508775012668E-6</v>
      </c>
      <c r="BJ4835" s="179" t="str">
        <f t="shared" si="1251"/>
        <v/>
      </c>
    </row>
    <row r="4836" spans="2:62" ht="20.100000000000001" customHeight="1" x14ac:dyDescent="0.25">
      <c r="B4836" s="147"/>
      <c r="C4836" s="147"/>
      <c r="D4836" s="147"/>
      <c r="E4836" s="147"/>
      <c r="F4836" s="147"/>
      <c r="G4836" s="147"/>
      <c r="H4836" s="147"/>
      <c r="I4836" s="147"/>
      <c r="J4836" s="147"/>
      <c r="BE4836" s="151">
        <v>4132</v>
      </c>
      <c r="BF4836" s="164">
        <f t="shared" si="1252"/>
        <v>26.438399999998133</v>
      </c>
      <c r="BG4836" s="177">
        <f t="shared" si="1253"/>
        <v>4.2042175879292241E-4</v>
      </c>
      <c r="BH4836" s="178">
        <f t="shared" si="1254"/>
        <v>1.1091690466002373E-6</v>
      </c>
      <c r="BI4836" s="179">
        <f t="shared" si="1255"/>
        <v>1.1091690466002373E-6</v>
      </c>
      <c r="BJ4836" s="179" t="str">
        <f t="shared" si="1251"/>
        <v/>
      </c>
    </row>
    <row r="4837" spans="2:62" ht="20.100000000000001" customHeight="1" x14ac:dyDescent="0.25">
      <c r="B4837" s="147"/>
      <c r="C4837" s="147"/>
      <c r="D4837" s="147"/>
      <c r="E4837" s="147"/>
      <c r="F4837" s="147"/>
      <c r="G4837" s="147"/>
      <c r="H4837" s="147"/>
      <c r="I4837" s="147"/>
      <c r="J4837" s="147"/>
      <c r="BE4837" s="151">
        <v>4133</v>
      </c>
      <c r="BF4837" s="164">
        <f t="shared" si="1252"/>
        <v>26.444799999998132</v>
      </c>
      <c r="BG4837" s="177">
        <f t="shared" si="1253"/>
        <v>4.1931258974632217E-4</v>
      </c>
      <c r="BH4837" s="178">
        <f t="shared" si="1254"/>
        <v>1.1062945218072917E-6</v>
      </c>
      <c r="BI4837" s="179">
        <f t="shared" si="1255"/>
        <v>1.1062945218072917E-6</v>
      </c>
      <c r="BJ4837" s="179" t="str">
        <f t="shared" si="1251"/>
        <v/>
      </c>
    </row>
    <row r="4838" spans="2:62" ht="20.100000000000001" customHeight="1" x14ac:dyDescent="0.25">
      <c r="B4838" s="147"/>
      <c r="C4838" s="147"/>
      <c r="D4838" s="147"/>
      <c r="E4838" s="147"/>
      <c r="F4838" s="147"/>
      <c r="G4838" s="147"/>
      <c r="H4838" s="147"/>
      <c r="I4838" s="147"/>
      <c r="J4838" s="147"/>
      <c r="BE4838" s="151">
        <v>4134</v>
      </c>
      <c r="BF4838" s="164">
        <f t="shared" si="1252"/>
        <v>26.451199999998131</v>
      </c>
      <c r="BG4838" s="177">
        <f t="shared" si="1253"/>
        <v>4.1820629522451488E-4</v>
      </c>
      <c r="BH4838" s="178">
        <f t="shared" si="1254"/>
        <v>1.1034272851061884E-6</v>
      </c>
      <c r="BI4838" s="179">
        <f t="shared" si="1255"/>
        <v>1.1034272851061884E-6</v>
      </c>
      <c r="BJ4838" s="179" t="str">
        <f t="shared" si="1251"/>
        <v/>
      </c>
    </row>
    <row r="4839" spans="2:62" ht="20.100000000000001" customHeight="1" x14ac:dyDescent="0.25">
      <c r="B4839" s="147"/>
      <c r="C4839" s="147"/>
      <c r="D4839" s="147"/>
      <c r="E4839" s="147"/>
      <c r="F4839" s="147"/>
      <c r="G4839" s="147"/>
      <c r="H4839" s="147"/>
      <c r="I4839" s="147"/>
      <c r="J4839" s="147"/>
      <c r="BE4839" s="151">
        <v>4135</v>
      </c>
      <c r="BF4839" s="164">
        <f t="shared" si="1252"/>
        <v>26.457599999998131</v>
      </c>
      <c r="BG4839" s="177">
        <f t="shared" si="1253"/>
        <v>4.1710286793940869E-4</v>
      </c>
      <c r="BH4839" s="178">
        <f t="shared" si="1254"/>
        <v>1.1005673185258426E-6</v>
      </c>
      <c r="BI4839" s="179">
        <f t="shared" si="1255"/>
        <v>1.1005673185258426E-6</v>
      </c>
      <c r="BJ4839" s="179" t="str">
        <f t="shared" si="1251"/>
        <v/>
      </c>
    </row>
    <row r="4840" spans="2:62" ht="20.100000000000001" customHeight="1" x14ac:dyDescent="0.25">
      <c r="B4840" s="147"/>
      <c r="C4840" s="147"/>
      <c r="D4840" s="147"/>
      <c r="E4840" s="147"/>
      <c r="F4840" s="147"/>
      <c r="G4840" s="147"/>
      <c r="H4840" s="147"/>
      <c r="I4840" s="147"/>
      <c r="J4840" s="147"/>
      <c r="BE4840" s="151">
        <v>4136</v>
      </c>
      <c r="BF4840" s="164">
        <f t="shared" si="1252"/>
        <v>26.46399999999813</v>
      </c>
      <c r="BG4840" s="177">
        <f t="shared" si="1253"/>
        <v>4.1600230062088285E-4</v>
      </c>
      <c r="BH4840" s="178">
        <f t="shared" si="1254"/>
        <v>1.0977146041347974E-6</v>
      </c>
      <c r="BI4840" s="179">
        <f t="shared" si="1255"/>
        <v>1.0977146041347974E-6</v>
      </c>
      <c r="BJ4840" s="179" t="str">
        <f t="shared" si="1251"/>
        <v/>
      </c>
    </row>
    <row r="4841" spans="2:62" ht="20.100000000000001" customHeight="1" x14ac:dyDescent="0.25">
      <c r="B4841" s="147"/>
      <c r="C4841" s="147"/>
      <c r="D4841" s="147"/>
      <c r="E4841" s="147"/>
      <c r="F4841" s="147"/>
      <c r="G4841" s="147"/>
      <c r="H4841" s="147"/>
      <c r="I4841" s="147"/>
      <c r="J4841" s="147"/>
      <c r="BE4841" s="151">
        <v>4137</v>
      </c>
      <c r="BF4841" s="164">
        <f t="shared" si="1252"/>
        <v>26.470399999998129</v>
      </c>
      <c r="BG4841" s="177">
        <f t="shared" si="1253"/>
        <v>4.1490458601674805E-4</v>
      </c>
      <c r="BH4841" s="178">
        <f t="shared" si="1254"/>
        <v>1.0948691240476199E-6</v>
      </c>
      <c r="BI4841" s="179">
        <f t="shared" si="1255"/>
        <v>1.0948691240476199E-6</v>
      </c>
      <c r="BJ4841" s="179" t="str">
        <f t="shared" si="1251"/>
        <v/>
      </c>
    </row>
    <row r="4842" spans="2:62" ht="20.100000000000001" customHeight="1" x14ac:dyDescent="0.25">
      <c r="B4842" s="147"/>
      <c r="C4842" s="147"/>
      <c r="D4842" s="147"/>
      <c r="E4842" s="147"/>
      <c r="F4842" s="147"/>
      <c r="G4842" s="147"/>
      <c r="H4842" s="147"/>
      <c r="I4842" s="147"/>
      <c r="J4842" s="147"/>
      <c r="BE4842" s="151">
        <v>4138</v>
      </c>
      <c r="BF4842" s="164">
        <f t="shared" si="1252"/>
        <v>26.476799999998128</v>
      </c>
      <c r="BG4842" s="177">
        <f t="shared" si="1253"/>
        <v>4.1380971689270043E-4</v>
      </c>
      <c r="BH4842" s="178">
        <f t="shared" si="1254"/>
        <v>1.092030860418505E-6</v>
      </c>
      <c r="BI4842" s="179">
        <f t="shared" si="1255"/>
        <v>1.092030860418505E-6</v>
      </c>
      <c r="BJ4842" s="179" t="str">
        <f t="shared" si="1251"/>
        <v/>
      </c>
    </row>
    <row r="4843" spans="2:62" ht="20.100000000000001" customHeight="1" x14ac:dyDescent="0.25">
      <c r="B4843" s="147"/>
      <c r="C4843" s="147"/>
      <c r="D4843" s="147"/>
      <c r="E4843" s="147"/>
      <c r="F4843" s="147"/>
      <c r="G4843" s="147"/>
      <c r="H4843" s="147"/>
      <c r="I4843" s="147"/>
      <c r="J4843" s="147"/>
      <c r="BE4843" s="151">
        <v>4139</v>
      </c>
      <c r="BF4843" s="164">
        <f t="shared" si="1252"/>
        <v>26.483199999998128</v>
      </c>
      <c r="BG4843" s="177">
        <f t="shared" si="1253"/>
        <v>4.1271768603228193E-4</v>
      </c>
      <c r="BH4843" s="178">
        <f t="shared" si="1254"/>
        <v>1.0891997954445279E-6</v>
      </c>
      <c r="BI4843" s="179">
        <f t="shared" si="1255"/>
        <v>1.0891997954445279E-6</v>
      </c>
      <c r="BJ4843" s="179" t="str">
        <f t="shared" si="1251"/>
        <v/>
      </c>
    </row>
    <row r="4844" spans="2:62" ht="20.100000000000001" customHeight="1" x14ac:dyDescent="0.25">
      <c r="B4844" s="147"/>
      <c r="C4844" s="147"/>
      <c r="D4844" s="147"/>
      <c r="E4844" s="147"/>
      <c r="F4844" s="147"/>
      <c r="G4844" s="147"/>
      <c r="H4844" s="147"/>
      <c r="I4844" s="147"/>
      <c r="J4844" s="147"/>
      <c r="BE4844" s="151">
        <v>4140</v>
      </c>
      <c r="BF4844" s="164">
        <f t="shared" si="1252"/>
        <v>26.489599999998127</v>
      </c>
      <c r="BG4844" s="177">
        <f t="shared" si="1253"/>
        <v>4.116284862368374E-4</v>
      </c>
      <c r="BH4844" s="178">
        <f t="shared" si="1254"/>
        <v>1.0863759113681373E-6</v>
      </c>
      <c r="BI4844" s="179">
        <f t="shared" si="1255"/>
        <v>1.0863759113681373E-6</v>
      </c>
      <c r="BJ4844" s="179" t="str">
        <f t="shared" si="1251"/>
        <v/>
      </c>
    </row>
    <row r="4845" spans="2:62" ht="20.100000000000001" customHeight="1" x14ac:dyDescent="0.25">
      <c r="B4845" s="147"/>
      <c r="C4845" s="147"/>
      <c r="D4845" s="147"/>
      <c r="E4845" s="147"/>
      <c r="F4845" s="147"/>
      <c r="G4845" s="147"/>
      <c r="H4845" s="147"/>
      <c r="I4845" s="147"/>
      <c r="J4845" s="147"/>
      <c r="BE4845" s="151">
        <v>4141</v>
      </c>
      <c r="BF4845" s="164">
        <f t="shared" si="1252"/>
        <v>26.495999999998126</v>
      </c>
      <c r="BG4845" s="177">
        <f t="shared" si="1253"/>
        <v>4.1054211032546926E-4</v>
      </c>
      <c r="BH4845" s="178">
        <f t="shared" si="1254"/>
        <v>1.0835591904700547E-6</v>
      </c>
      <c r="BI4845" s="179">
        <f t="shared" si="1255"/>
        <v>1.0835591904700547E-6</v>
      </c>
      <c r="BJ4845" s="179" t="str">
        <f t="shared" si="1251"/>
        <v/>
      </c>
    </row>
    <row r="4846" spans="2:62" ht="20.100000000000001" customHeight="1" x14ac:dyDescent="0.25">
      <c r="B4846" s="147"/>
      <c r="C4846" s="147"/>
      <c r="D4846" s="147"/>
      <c r="E4846" s="147"/>
      <c r="F4846" s="147"/>
      <c r="G4846" s="147"/>
      <c r="H4846" s="147"/>
      <c r="I4846" s="147"/>
      <c r="J4846" s="147"/>
      <c r="BE4846" s="151">
        <v>4142</v>
      </c>
      <c r="BF4846" s="164">
        <f t="shared" si="1252"/>
        <v>26.502399999998126</v>
      </c>
      <c r="BG4846" s="177">
        <f t="shared" si="1253"/>
        <v>4.0945855113499921E-4</v>
      </c>
      <c r="BH4846" s="178">
        <f t="shared" si="1254"/>
        <v>1.0807496150737187E-6</v>
      </c>
      <c r="BI4846" s="179">
        <f t="shared" si="1255"/>
        <v>1.0807496150737187E-6</v>
      </c>
      <c r="BJ4846" s="179" t="str">
        <f t="shared" si="1251"/>
        <v/>
      </c>
    </row>
    <row r="4847" spans="2:62" ht="20.100000000000001" customHeight="1" x14ac:dyDescent="0.25">
      <c r="B4847" s="147"/>
      <c r="C4847" s="147"/>
      <c r="D4847" s="147"/>
      <c r="E4847" s="147"/>
      <c r="F4847" s="147"/>
      <c r="G4847" s="147"/>
      <c r="H4847" s="147"/>
      <c r="I4847" s="147"/>
      <c r="J4847" s="147"/>
      <c r="BE4847" s="151">
        <v>4143</v>
      </c>
      <c r="BF4847" s="164">
        <f t="shared" si="1252"/>
        <v>26.508799999998125</v>
      </c>
      <c r="BG4847" s="177">
        <f t="shared" si="1253"/>
        <v>4.0837780151992549E-4</v>
      </c>
      <c r="BH4847" s="178">
        <f t="shared" si="1254"/>
        <v>1.0779471675486469E-6</v>
      </c>
      <c r="BI4847" s="179">
        <f t="shared" si="1255"/>
        <v>1.0779471675486469E-6</v>
      </c>
      <c r="BJ4847" s="179" t="str">
        <f t="shared" si="1251"/>
        <v/>
      </c>
    </row>
    <row r="4848" spans="2:62" ht="20.100000000000001" customHeight="1" x14ac:dyDescent="0.25">
      <c r="B4848" s="147"/>
      <c r="C4848" s="147"/>
      <c r="D4848" s="147"/>
      <c r="E4848" s="147"/>
      <c r="F4848" s="147"/>
      <c r="G4848" s="147"/>
      <c r="H4848" s="147"/>
      <c r="I4848" s="147"/>
      <c r="J4848" s="147"/>
      <c r="BE4848" s="151">
        <v>4144</v>
      </c>
      <c r="BF4848" s="164">
        <f t="shared" si="1252"/>
        <v>26.515199999998124</v>
      </c>
      <c r="BG4848" s="177">
        <f t="shared" si="1253"/>
        <v>4.0729985435237684E-4</v>
      </c>
      <c r="BH4848" s="178">
        <f t="shared" si="1254"/>
        <v>1.0751518303016533E-6</v>
      </c>
      <c r="BI4848" s="179">
        <f t="shared" si="1255"/>
        <v>1.0751518303016533E-6</v>
      </c>
      <c r="BJ4848" s="179" t="str">
        <f t="shared" si="1251"/>
        <v/>
      </c>
    </row>
    <row r="4849" spans="2:62" ht="20.100000000000001" customHeight="1" x14ac:dyDescent="0.25">
      <c r="B4849" s="147"/>
      <c r="C4849" s="147"/>
      <c r="D4849" s="147"/>
      <c r="E4849" s="147"/>
      <c r="F4849" s="147"/>
      <c r="G4849" s="147"/>
      <c r="H4849" s="147"/>
      <c r="I4849" s="147"/>
      <c r="J4849" s="147"/>
      <c r="BE4849" s="151">
        <v>4145</v>
      </c>
      <c r="BF4849" s="164">
        <f t="shared" si="1252"/>
        <v>26.521599999998124</v>
      </c>
      <c r="BG4849" s="177">
        <f t="shared" si="1253"/>
        <v>4.0622470252207519E-4</v>
      </c>
      <c r="BH4849" s="178">
        <f t="shared" si="1254"/>
        <v>1.0723635857819982E-6</v>
      </c>
      <c r="BI4849" s="179">
        <f t="shared" si="1255"/>
        <v>1.0723635857819982E-6</v>
      </c>
      <c r="BJ4849" s="179" t="str">
        <f t="shared" si="1251"/>
        <v/>
      </c>
    </row>
    <row r="4850" spans="2:62" ht="20.100000000000001" customHeight="1" x14ac:dyDescent="0.25">
      <c r="B4850" s="147"/>
      <c r="C4850" s="147"/>
      <c r="D4850" s="147"/>
      <c r="E4850" s="147"/>
      <c r="F4850" s="147"/>
      <c r="G4850" s="147"/>
      <c r="H4850" s="147"/>
      <c r="I4850" s="147"/>
      <c r="J4850" s="147"/>
      <c r="BE4850" s="151">
        <v>4146</v>
      </c>
      <c r="BF4850" s="164">
        <f t="shared" si="1252"/>
        <v>26.527999999998123</v>
      </c>
      <c r="BG4850" s="177">
        <f t="shared" si="1253"/>
        <v>4.0515233893629319E-4</v>
      </c>
      <c r="BH4850" s="178">
        <f t="shared" si="1254"/>
        <v>1.0695824164842619E-6</v>
      </c>
      <c r="BI4850" s="179">
        <f t="shared" si="1255"/>
        <v>1.0695824164842619E-6</v>
      </c>
      <c r="BJ4850" s="179" t="str">
        <f t="shared" si="1251"/>
        <v/>
      </c>
    </row>
    <row r="4851" spans="2:62" ht="20.100000000000001" customHeight="1" x14ac:dyDescent="0.25">
      <c r="B4851" s="147"/>
      <c r="C4851" s="147"/>
      <c r="D4851" s="147"/>
      <c r="E4851" s="147"/>
      <c r="F4851" s="147"/>
      <c r="G4851" s="147"/>
      <c r="H4851" s="147"/>
      <c r="I4851" s="147"/>
      <c r="J4851" s="147"/>
      <c r="BE4851" s="151">
        <v>4147</v>
      </c>
      <c r="BF4851" s="164">
        <f t="shared" si="1252"/>
        <v>26.534399999998122</v>
      </c>
      <c r="BG4851" s="177">
        <f t="shared" si="1253"/>
        <v>4.0408275651980893E-4</v>
      </c>
      <c r="BH4851" s="178">
        <f t="shared" si="1254"/>
        <v>1.0668083049412426E-6</v>
      </c>
      <c r="BI4851" s="179">
        <f t="shared" si="1255"/>
        <v>1.0668083049412426E-6</v>
      </c>
      <c r="BJ4851" s="179" t="str">
        <f t="shared" si="1251"/>
        <v/>
      </c>
    </row>
    <row r="4852" spans="2:62" ht="20.100000000000001" customHeight="1" x14ac:dyDescent="0.25">
      <c r="B4852" s="147"/>
      <c r="C4852" s="147"/>
      <c r="D4852" s="147"/>
      <c r="E4852" s="147"/>
      <c r="F4852" s="147"/>
      <c r="G4852" s="147"/>
      <c r="H4852" s="147"/>
      <c r="I4852" s="147"/>
      <c r="J4852" s="147"/>
      <c r="BE4852" s="151">
        <v>4148</v>
      </c>
      <c r="BF4852" s="164">
        <f t="shared" si="1252"/>
        <v>26.540799999998121</v>
      </c>
      <c r="BG4852" s="177">
        <f t="shared" si="1253"/>
        <v>4.0301594821486768E-4</v>
      </c>
      <c r="BH4852" s="178">
        <f t="shared" si="1254"/>
        <v>1.064041233728131E-6</v>
      </c>
      <c r="BI4852" s="179">
        <f t="shared" si="1255"/>
        <v>1.064041233728131E-6</v>
      </c>
      <c r="BJ4852" s="179" t="str">
        <f t="shared" si="1251"/>
        <v/>
      </c>
    </row>
    <row r="4853" spans="2:62" ht="20.100000000000001" customHeight="1" x14ac:dyDescent="0.25">
      <c r="B4853" s="147"/>
      <c r="C4853" s="147"/>
      <c r="D4853" s="147"/>
      <c r="E4853" s="147"/>
      <c r="F4853" s="147"/>
      <c r="G4853" s="147"/>
      <c r="H4853" s="147"/>
      <c r="I4853" s="147"/>
      <c r="J4853" s="147"/>
      <c r="BE4853" s="151">
        <v>4149</v>
      </c>
      <c r="BF4853" s="164">
        <f t="shared" si="1252"/>
        <v>26.547199999998121</v>
      </c>
      <c r="BG4853" s="177">
        <f t="shared" si="1253"/>
        <v>4.0195190698113955E-4</v>
      </c>
      <c r="BH4853" s="178">
        <f t="shared" si="1254"/>
        <v>1.0612811854622929E-6</v>
      </c>
      <c r="BI4853" s="179">
        <f t="shared" si="1255"/>
        <v>1.0612811854622929E-6</v>
      </c>
      <c r="BJ4853" s="179" t="str">
        <f t="shared" si="1251"/>
        <v/>
      </c>
    </row>
    <row r="4854" spans="2:62" ht="20.100000000000001" customHeight="1" x14ac:dyDescent="0.25">
      <c r="B4854" s="147"/>
      <c r="C4854" s="147"/>
      <c r="D4854" s="147"/>
      <c r="E4854" s="147"/>
      <c r="F4854" s="147"/>
      <c r="G4854" s="147"/>
      <c r="H4854" s="147"/>
      <c r="I4854" s="147"/>
      <c r="J4854" s="147"/>
      <c r="BE4854" s="151">
        <v>4150</v>
      </c>
      <c r="BF4854" s="164">
        <f t="shared" si="1252"/>
        <v>26.55359999999812</v>
      </c>
      <c r="BG4854" s="177">
        <f t="shared" si="1253"/>
        <v>4.0089062579567726E-4</v>
      </c>
      <c r="BH4854" s="178">
        <f t="shared" si="1254"/>
        <v>1.0585281428014269E-6</v>
      </c>
      <c r="BI4854" s="179">
        <f t="shared" si="1255"/>
        <v>1.0585281428014269E-6</v>
      </c>
      <c r="BJ4854" s="179" t="str">
        <f t="shared" si="1251"/>
        <v/>
      </c>
    </row>
    <row r="4855" spans="2:62" ht="20.100000000000001" customHeight="1" x14ac:dyDescent="0.25">
      <c r="B4855" s="147"/>
      <c r="C4855" s="147"/>
      <c r="D4855" s="147"/>
      <c r="E4855" s="147"/>
      <c r="F4855" s="147"/>
      <c r="G4855" s="147"/>
      <c r="H4855" s="147"/>
      <c r="I4855" s="147"/>
      <c r="J4855" s="147"/>
      <c r="BE4855" s="151">
        <v>4151</v>
      </c>
      <c r="BF4855" s="164">
        <f t="shared" si="1252"/>
        <v>26.559999999998119</v>
      </c>
      <c r="BG4855" s="177">
        <f t="shared" si="1253"/>
        <v>3.9983209765287583E-4</v>
      </c>
      <c r="BH4855" s="178">
        <f t="shared" si="1254"/>
        <v>1.0557820884460572E-6</v>
      </c>
      <c r="BI4855" s="179">
        <f t="shared" si="1255"/>
        <v>1.0557820884460572E-6</v>
      </c>
      <c r="BJ4855" s="179" t="str">
        <f t="shared" si="1251"/>
        <v/>
      </c>
    </row>
    <row r="4856" spans="2:62" ht="20.100000000000001" customHeight="1" x14ac:dyDescent="0.25">
      <c r="B4856" s="147"/>
      <c r="C4856" s="147"/>
      <c r="D4856" s="147"/>
      <c r="E4856" s="147"/>
      <c r="F4856" s="147"/>
      <c r="G4856" s="147"/>
      <c r="H4856" s="147"/>
      <c r="I4856" s="147"/>
      <c r="J4856" s="147"/>
      <c r="BE4856" s="151">
        <v>4152</v>
      </c>
      <c r="BF4856" s="164">
        <f t="shared" si="1252"/>
        <v>26.566399999998119</v>
      </c>
      <c r="BG4856" s="177">
        <f t="shared" si="1253"/>
        <v>3.9877631556442978E-4</v>
      </c>
      <c r="BH4856" s="178">
        <f t="shared" si="1254"/>
        <v>1.0530430051363358E-6</v>
      </c>
      <c r="BI4856" s="179">
        <f t="shared" si="1255"/>
        <v>1.0530430051363358E-6</v>
      </c>
      <c r="BJ4856" s="179" t="str">
        <f t="shared" si="1251"/>
        <v/>
      </c>
    </row>
    <row r="4857" spans="2:62" ht="20.100000000000001" customHeight="1" x14ac:dyDescent="0.25">
      <c r="B4857" s="147"/>
      <c r="C4857" s="147"/>
      <c r="D4857" s="147"/>
      <c r="E4857" s="147"/>
      <c r="F4857" s="147"/>
      <c r="G4857" s="147"/>
      <c r="H4857" s="147"/>
      <c r="I4857" s="147"/>
      <c r="J4857" s="147"/>
      <c r="BE4857" s="151">
        <v>4153</v>
      </c>
      <c r="BF4857" s="164">
        <f t="shared" si="1252"/>
        <v>26.572799999998118</v>
      </c>
      <c r="BG4857" s="177">
        <f t="shared" si="1253"/>
        <v>3.9772327255929344E-4</v>
      </c>
      <c r="BH4857" s="178">
        <f t="shared" si="1254"/>
        <v>1.0503108756553491E-6</v>
      </c>
      <c r="BI4857" s="179">
        <f t="shared" si="1255"/>
        <v>1.0503108756553491E-6</v>
      </c>
      <c r="BJ4857" s="179" t="str">
        <f t="shared" si="1251"/>
        <v/>
      </c>
    </row>
    <row r="4858" spans="2:62" ht="20.100000000000001" customHeight="1" x14ac:dyDescent="0.25">
      <c r="B4858" s="147"/>
      <c r="C4858" s="147"/>
      <c r="D4858" s="147"/>
      <c r="E4858" s="147"/>
      <c r="F4858" s="147"/>
      <c r="G4858" s="147"/>
      <c r="H4858" s="147"/>
      <c r="I4858" s="147"/>
      <c r="J4858" s="147"/>
      <c r="BE4858" s="151">
        <v>4154</v>
      </c>
      <c r="BF4858" s="164">
        <f t="shared" si="1252"/>
        <v>26.579199999998117</v>
      </c>
      <c r="BG4858" s="177">
        <f t="shared" si="1253"/>
        <v>3.9667296168363809E-4</v>
      </c>
      <c r="BH4858" s="178">
        <f t="shared" si="1254"/>
        <v>1.047585682824564E-6</v>
      </c>
      <c r="BI4858" s="179">
        <f t="shared" si="1255"/>
        <v>1.047585682824564E-6</v>
      </c>
      <c r="BJ4858" s="179" t="str">
        <f t="shared" si="1251"/>
        <v/>
      </c>
    </row>
    <row r="4859" spans="2:62" ht="20.100000000000001" customHeight="1" x14ac:dyDescent="0.25">
      <c r="B4859" s="147"/>
      <c r="C4859" s="147"/>
      <c r="D4859" s="147"/>
      <c r="E4859" s="147"/>
      <c r="F4859" s="147"/>
      <c r="G4859" s="147"/>
      <c r="H4859" s="147"/>
      <c r="I4859" s="147"/>
      <c r="J4859" s="147"/>
      <c r="BE4859" s="151">
        <v>4155</v>
      </c>
      <c r="BF4859" s="164">
        <f t="shared" si="1252"/>
        <v>26.585599999998117</v>
      </c>
      <c r="BG4859" s="177">
        <f t="shared" si="1253"/>
        <v>3.9562537600081353E-4</v>
      </c>
      <c r="BH4859" s="178">
        <f t="shared" si="1254"/>
        <v>1.044867409508328E-6</v>
      </c>
      <c r="BI4859" s="179">
        <f t="shared" si="1255"/>
        <v>1.044867409508328E-6</v>
      </c>
      <c r="BJ4859" s="179" t="str">
        <f t="shared" si="1251"/>
        <v/>
      </c>
    </row>
    <row r="4860" spans="2:62" ht="20.100000000000001" customHeight="1" x14ac:dyDescent="0.25">
      <c r="B4860" s="147"/>
      <c r="C4860" s="147"/>
      <c r="D4860" s="147"/>
      <c r="E4860" s="147"/>
      <c r="F4860" s="147"/>
      <c r="G4860" s="147"/>
      <c r="H4860" s="147"/>
      <c r="I4860" s="147"/>
      <c r="J4860" s="147"/>
      <c r="BE4860" s="151">
        <v>4156</v>
      </c>
      <c r="BF4860" s="164">
        <f t="shared" si="1252"/>
        <v>26.591999999998116</v>
      </c>
      <c r="BG4860" s="177">
        <f t="shared" si="1253"/>
        <v>3.945805085913052E-4</v>
      </c>
      <c r="BH4860" s="178">
        <f t="shared" si="1254"/>
        <v>1.0421560386122963E-6</v>
      </c>
      <c r="BI4860" s="179">
        <f t="shared" si="1255"/>
        <v>1.0421560386122963E-6</v>
      </c>
      <c r="BJ4860" s="179" t="str">
        <f t="shared" si="1251"/>
        <v/>
      </c>
    </row>
    <row r="4861" spans="2:62" ht="20.100000000000001" customHeight="1" x14ac:dyDescent="0.25">
      <c r="B4861" s="147"/>
      <c r="C4861" s="147"/>
      <c r="D4861" s="147"/>
      <c r="E4861" s="147"/>
      <c r="F4861" s="147"/>
      <c r="G4861" s="147"/>
      <c r="H4861" s="147"/>
      <c r="I4861" s="147"/>
      <c r="J4861" s="147"/>
      <c r="BE4861" s="151">
        <v>4157</v>
      </c>
      <c r="BF4861" s="164">
        <f t="shared" si="1252"/>
        <v>26.598399999998115</v>
      </c>
      <c r="BG4861" s="177">
        <f t="shared" si="1253"/>
        <v>3.935383525526929E-4</v>
      </c>
      <c r="BH4861" s="178">
        <f t="shared" si="1254"/>
        <v>1.0394515530814268E-6</v>
      </c>
      <c r="BI4861" s="179">
        <f t="shared" si="1255"/>
        <v>1.0394515530814268E-6</v>
      </c>
      <c r="BJ4861" s="179" t="str">
        <f t="shared" si="1251"/>
        <v/>
      </c>
    </row>
    <row r="4862" spans="2:62" ht="20.100000000000001" customHeight="1" x14ac:dyDescent="0.25">
      <c r="B4862" s="147"/>
      <c r="C4862" s="147"/>
      <c r="D4862" s="147"/>
      <c r="E4862" s="147"/>
      <c r="F4862" s="147"/>
      <c r="G4862" s="147"/>
      <c r="H4862" s="147"/>
      <c r="I4862" s="147"/>
      <c r="J4862" s="147"/>
      <c r="BE4862" s="151">
        <v>4158</v>
      </c>
      <c r="BF4862" s="164">
        <f t="shared" si="1252"/>
        <v>26.604799999998114</v>
      </c>
      <c r="BG4862" s="177">
        <f t="shared" si="1253"/>
        <v>3.9249890099961148E-4</v>
      </c>
      <c r="BH4862" s="178">
        <f t="shared" si="1254"/>
        <v>1.0367539359018227E-6</v>
      </c>
      <c r="BI4862" s="179">
        <f t="shared" si="1255"/>
        <v>1.0367539359018227E-6</v>
      </c>
      <c r="BJ4862" s="179" t="str">
        <f t="shared" si="1251"/>
        <v/>
      </c>
    </row>
    <row r="4863" spans="2:62" ht="20.100000000000001" customHeight="1" x14ac:dyDescent="0.25">
      <c r="B4863" s="147"/>
      <c r="C4863" s="147"/>
      <c r="D4863" s="147"/>
      <c r="E4863" s="147"/>
      <c r="F4863" s="147"/>
      <c r="G4863" s="147"/>
      <c r="H4863" s="147"/>
      <c r="I4863" s="147"/>
      <c r="J4863" s="147"/>
      <c r="BE4863" s="151">
        <v>4159</v>
      </c>
      <c r="BF4863" s="164">
        <f t="shared" si="1252"/>
        <v>26.611199999998114</v>
      </c>
      <c r="BG4863" s="177">
        <f t="shared" si="1253"/>
        <v>3.9146214706370965E-4</v>
      </c>
      <c r="BH4863" s="178">
        <f t="shared" si="1254"/>
        <v>1.0340631700997568E-6</v>
      </c>
      <c r="BI4863" s="179">
        <f t="shared" si="1255"/>
        <v>1.0340631700997568E-6</v>
      </c>
      <c r="BJ4863" s="179" t="str">
        <f t="shared" si="1251"/>
        <v/>
      </c>
    </row>
    <row r="4864" spans="2:62" ht="20.100000000000001" customHeight="1" x14ac:dyDescent="0.25">
      <c r="B4864" s="147"/>
      <c r="C4864" s="147"/>
      <c r="D4864" s="147"/>
      <c r="E4864" s="147"/>
      <c r="F4864" s="147"/>
      <c r="G4864" s="147"/>
      <c r="H4864" s="147"/>
      <c r="I4864" s="147"/>
      <c r="J4864" s="147"/>
      <c r="BE4864" s="151">
        <v>4160</v>
      </c>
      <c r="BF4864" s="164">
        <f t="shared" si="1252"/>
        <v>26.617599999998113</v>
      </c>
      <c r="BG4864" s="177">
        <f t="shared" si="1253"/>
        <v>3.904280838936099E-4</v>
      </c>
      <c r="BH4864" s="178">
        <f t="shared" si="1254"/>
        <v>1.0313792387431895E-6</v>
      </c>
      <c r="BI4864" s="179">
        <f t="shared" si="1255"/>
        <v>1.0313792387431895E-6</v>
      </c>
      <c r="BJ4864" s="179" t="str">
        <f t="shared" si="1251"/>
        <v/>
      </c>
    </row>
    <row r="4865" spans="2:62" ht="20.100000000000001" customHeight="1" x14ac:dyDescent="0.25">
      <c r="B4865" s="147"/>
      <c r="C4865" s="147"/>
      <c r="D4865" s="147"/>
      <c r="E4865" s="147"/>
      <c r="F4865" s="147"/>
      <c r="G4865" s="147"/>
      <c r="H4865" s="147"/>
      <c r="I4865" s="147"/>
      <c r="J4865" s="147"/>
      <c r="BE4865" s="151">
        <v>4161</v>
      </c>
      <c r="BF4865" s="164">
        <f t="shared" si="1252"/>
        <v>26.623999999998112</v>
      </c>
      <c r="BG4865" s="177">
        <f t="shared" si="1253"/>
        <v>3.8939670465486671E-4</v>
      </c>
      <c r="BH4865" s="178">
        <f t="shared" si="1254"/>
        <v>1.0287021249388959E-6</v>
      </c>
      <c r="BI4865" s="179">
        <f t="shared" si="1255"/>
        <v>1.0287021249388959E-6</v>
      </c>
      <c r="BJ4865" s="179" t="str">
        <f t="shared" ref="BJ4865:BJ4928" si="1256">IF($BG4865&lt;(1-$BC$717),$BH4865,"")</f>
        <v/>
      </c>
    </row>
    <row r="4866" spans="2:62" ht="20.100000000000001" customHeight="1" x14ac:dyDescent="0.25">
      <c r="B4866" s="147"/>
      <c r="C4866" s="147"/>
      <c r="D4866" s="147"/>
      <c r="E4866" s="147"/>
      <c r="F4866" s="147"/>
      <c r="G4866" s="147"/>
      <c r="H4866" s="147"/>
      <c r="I4866" s="147"/>
      <c r="J4866" s="147"/>
      <c r="BE4866" s="151">
        <v>4162</v>
      </c>
      <c r="BF4866" s="164">
        <f t="shared" ref="BF4866:BF4929" si="1257">BF4865+$BI$702</f>
        <v>26.630399999998112</v>
      </c>
      <c r="BG4866" s="177">
        <f t="shared" ref="BG4866:BG4929" si="1258">_xlfn.CHISQ.DIST.RT(BF4866,7)</f>
        <v>3.8836800252992781E-4</v>
      </c>
      <c r="BH4866" s="178">
        <f t="shared" ref="BH4866:BH4929" si="1259">BG4866-BG4867</f>
        <v>1.0260318118365309E-6</v>
      </c>
      <c r="BI4866" s="179">
        <f t="shared" ref="BI4866:BI4929" si="1260">IF(BG4866&lt;(1-$BC$709),BH4866,"")</f>
        <v>1.0260318118365309E-6</v>
      </c>
      <c r="BJ4866" s="179" t="str">
        <f t="shared" si="1256"/>
        <v/>
      </c>
    </row>
    <row r="4867" spans="2:62" ht="20.100000000000001" customHeight="1" x14ac:dyDescent="0.25">
      <c r="B4867" s="147"/>
      <c r="C4867" s="147"/>
      <c r="D4867" s="147"/>
      <c r="E4867" s="147"/>
      <c r="F4867" s="147"/>
      <c r="G4867" s="147"/>
      <c r="H4867" s="147"/>
      <c r="I4867" s="147"/>
      <c r="J4867" s="147"/>
      <c r="BE4867" s="151">
        <v>4163</v>
      </c>
      <c r="BF4867" s="164">
        <f t="shared" si="1257"/>
        <v>26.636799999998111</v>
      </c>
      <c r="BG4867" s="177">
        <f t="shared" si="1258"/>
        <v>3.8734197071809128E-4</v>
      </c>
      <c r="BH4867" s="178">
        <f t="shared" si="1259"/>
        <v>1.0233682826207694E-6</v>
      </c>
      <c r="BI4867" s="179">
        <f t="shared" si="1260"/>
        <v>1.0233682826207694E-6</v>
      </c>
      <c r="BJ4867" s="179" t="str">
        <f t="shared" si="1256"/>
        <v/>
      </c>
    </row>
    <row r="4868" spans="2:62" ht="20.100000000000001" customHeight="1" x14ac:dyDescent="0.25">
      <c r="B4868" s="147"/>
      <c r="C4868" s="147"/>
      <c r="D4868" s="147"/>
      <c r="E4868" s="147"/>
      <c r="F4868" s="147"/>
      <c r="G4868" s="147"/>
      <c r="H4868" s="147"/>
      <c r="I4868" s="147"/>
      <c r="J4868" s="147"/>
      <c r="BE4868" s="151">
        <v>4164</v>
      </c>
      <c r="BF4868" s="164">
        <f t="shared" si="1257"/>
        <v>26.64319999999811</v>
      </c>
      <c r="BG4868" s="177">
        <f t="shared" si="1258"/>
        <v>3.8631860243547051E-4</v>
      </c>
      <c r="BH4868" s="178">
        <f t="shared" si="1259"/>
        <v>1.0207115205240454E-6</v>
      </c>
      <c r="BI4868" s="179">
        <f t="shared" si="1260"/>
        <v>1.0207115205240454E-6</v>
      </c>
      <c r="BJ4868" s="179" t="str">
        <f t="shared" si="1256"/>
        <v/>
      </c>
    </row>
    <row r="4869" spans="2:62" ht="20.100000000000001" customHeight="1" x14ac:dyDescent="0.25">
      <c r="B4869" s="147"/>
      <c r="C4869" s="147"/>
      <c r="D4869" s="147"/>
      <c r="E4869" s="147"/>
      <c r="F4869" s="147"/>
      <c r="G4869" s="147"/>
      <c r="H4869" s="147"/>
      <c r="I4869" s="147"/>
      <c r="J4869" s="147"/>
      <c r="BE4869" s="151">
        <v>4165</v>
      </c>
      <c r="BF4869" s="164">
        <f t="shared" si="1257"/>
        <v>26.649599999998109</v>
      </c>
      <c r="BG4869" s="177">
        <f t="shared" si="1258"/>
        <v>3.8529789091494647E-4</v>
      </c>
      <c r="BH4869" s="178">
        <f t="shared" si="1259"/>
        <v>1.018061508810343E-6</v>
      </c>
      <c r="BI4869" s="179">
        <f t="shared" si="1260"/>
        <v>1.018061508810343E-6</v>
      </c>
      <c r="BJ4869" s="179" t="str">
        <f t="shared" si="1256"/>
        <v/>
      </c>
    </row>
    <row r="4870" spans="2:62" ht="20.100000000000001" customHeight="1" x14ac:dyDescent="0.25">
      <c r="B4870" s="147"/>
      <c r="C4870" s="147"/>
      <c r="D4870" s="147"/>
      <c r="E4870" s="147"/>
      <c r="F4870" s="147"/>
      <c r="G4870" s="147"/>
      <c r="H4870" s="147"/>
      <c r="I4870" s="147"/>
      <c r="J4870" s="147"/>
      <c r="BE4870" s="151">
        <v>4166</v>
      </c>
      <c r="BF4870" s="164">
        <f t="shared" si="1257"/>
        <v>26.655999999998109</v>
      </c>
      <c r="BG4870" s="177">
        <f t="shared" si="1258"/>
        <v>3.8427982940613612E-4</v>
      </c>
      <c r="BH4870" s="178">
        <f t="shared" si="1259"/>
        <v>1.0154182307904841E-6</v>
      </c>
      <c r="BI4870" s="179">
        <f t="shared" si="1260"/>
        <v>1.0154182307904841E-6</v>
      </c>
      <c r="BJ4870" s="179" t="str">
        <f t="shared" si="1256"/>
        <v/>
      </c>
    </row>
    <row r="4871" spans="2:62" ht="20.100000000000001" customHeight="1" x14ac:dyDescent="0.25">
      <c r="B4871" s="147"/>
      <c r="C4871" s="147"/>
      <c r="D4871" s="147"/>
      <c r="E4871" s="147"/>
      <c r="F4871" s="147"/>
      <c r="G4871" s="147"/>
      <c r="H4871" s="147"/>
      <c r="I4871" s="147"/>
      <c r="J4871" s="147"/>
      <c r="BE4871" s="151">
        <v>4167</v>
      </c>
      <c r="BF4871" s="164">
        <f t="shared" si="1257"/>
        <v>26.662399999998108</v>
      </c>
      <c r="BG4871" s="177">
        <f t="shared" si="1258"/>
        <v>3.8326441117534564E-4</v>
      </c>
      <c r="BH4871" s="178">
        <f t="shared" si="1259"/>
        <v>1.0127816698118821E-6</v>
      </c>
      <c r="BI4871" s="179">
        <f t="shared" si="1260"/>
        <v>1.0127816698118821E-6</v>
      </c>
      <c r="BJ4871" s="179" t="str">
        <f t="shared" si="1256"/>
        <v/>
      </c>
    </row>
    <row r="4872" spans="2:62" ht="20.100000000000001" customHeight="1" x14ac:dyDescent="0.25">
      <c r="B4872" s="147"/>
      <c r="C4872" s="147"/>
      <c r="D4872" s="147"/>
      <c r="E4872" s="147"/>
      <c r="F4872" s="147"/>
      <c r="G4872" s="147"/>
      <c r="H4872" s="147"/>
      <c r="I4872" s="147"/>
      <c r="J4872" s="147"/>
      <c r="BE4872" s="151">
        <v>4168</v>
      </c>
      <c r="BF4872" s="164">
        <f t="shared" si="1257"/>
        <v>26.668799999998107</v>
      </c>
      <c r="BG4872" s="177">
        <f t="shared" si="1258"/>
        <v>3.8225162950553376E-4</v>
      </c>
      <c r="BH4872" s="178">
        <f t="shared" si="1259"/>
        <v>1.0101518092611446E-6</v>
      </c>
      <c r="BI4872" s="179">
        <f t="shared" si="1260"/>
        <v>1.0101518092611446E-6</v>
      </c>
      <c r="BJ4872" s="179" t="str">
        <f t="shared" si="1256"/>
        <v/>
      </c>
    </row>
    <row r="4873" spans="2:62" ht="20.100000000000001" customHeight="1" x14ac:dyDescent="0.25">
      <c r="B4873" s="147"/>
      <c r="C4873" s="147"/>
      <c r="D4873" s="147"/>
      <c r="E4873" s="147"/>
      <c r="F4873" s="147"/>
      <c r="G4873" s="147"/>
      <c r="H4873" s="147"/>
      <c r="I4873" s="147"/>
      <c r="J4873" s="147"/>
      <c r="BE4873" s="151">
        <v>4169</v>
      </c>
      <c r="BF4873" s="164">
        <f t="shared" si="1257"/>
        <v>26.675199999998107</v>
      </c>
      <c r="BG4873" s="177">
        <f t="shared" si="1258"/>
        <v>3.8124147769627261E-4</v>
      </c>
      <c r="BH4873" s="178">
        <f t="shared" si="1259"/>
        <v>1.0075286325671087E-6</v>
      </c>
      <c r="BI4873" s="179">
        <f t="shared" si="1260"/>
        <v>1.0075286325671087E-6</v>
      </c>
      <c r="BJ4873" s="179" t="str">
        <f t="shared" si="1256"/>
        <v/>
      </c>
    </row>
    <row r="4874" spans="2:62" ht="20.100000000000001" customHeight="1" x14ac:dyDescent="0.25">
      <c r="B4874" s="147"/>
      <c r="C4874" s="147"/>
      <c r="D4874" s="147"/>
      <c r="E4874" s="147"/>
      <c r="F4874" s="147"/>
      <c r="G4874" s="147"/>
      <c r="H4874" s="147"/>
      <c r="I4874" s="147"/>
      <c r="J4874" s="147"/>
      <c r="BE4874" s="151">
        <v>4170</v>
      </c>
      <c r="BF4874" s="164">
        <f t="shared" si="1257"/>
        <v>26.681599999998106</v>
      </c>
      <c r="BG4874" s="177">
        <f t="shared" si="1258"/>
        <v>3.802339490637055E-4</v>
      </c>
      <c r="BH4874" s="178">
        <f t="shared" si="1259"/>
        <v>1.0049121231945528E-6</v>
      </c>
      <c r="BI4874" s="179">
        <f t="shared" si="1260"/>
        <v>1.0049121231945528E-6</v>
      </c>
      <c r="BJ4874" s="179" t="str">
        <f t="shared" si="1256"/>
        <v/>
      </c>
    </row>
    <row r="4875" spans="2:62" ht="20.100000000000001" customHeight="1" x14ac:dyDescent="0.25">
      <c r="B4875" s="147"/>
      <c r="C4875" s="147"/>
      <c r="D4875" s="147"/>
      <c r="E4875" s="147"/>
      <c r="F4875" s="147"/>
      <c r="G4875" s="147"/>
      <c r="H4875" s="147"/>
      <c r="I4875" s="147"/>
      <c r="J4875" s="147"/>
      <c r="BE4875" s="151">
        <v>4171</v>
      </c>
      <c r="BF4875" s="164">
        <f t="shared" si="1257"/>
        <v>26.687999999998105</v>
      </c>
      <c r="BG4875" s="177">
        <f t="shared" si="1258"/>
        <v>3.7922903694051095E-4</v>
      </c>
      <c r="BH4875" s="178">
        <f t="shared" si="1259"/>
        <v>1.0023022646527078E-6</v>
      </c>
      <c r="BI4875" s="179">
        <f t="shared" si="1260"/>
        <v>1.0023022646527078E-6</v>
      </c>
      <c r="BJ4875" s="179" t="str">
        <f t="shared" si="1256"/>
        <v/>
      </c>
    </row>
    <row r="4876" spans="2:62" ht="20.100000000000001" customHeight="1" x14ac:dyDescent="0.25">
      <c r="B4876" s="147"/>
      <c r="C4876" s="147"/>
      <c r="D4876" s="147"/>
      <c r="E4876" s="147"/>
      <c r="F4876" s="147"/>
      <c r="G4876" s="147"/>
      <c r="H4876" s="147"/>
      <c r="I4876" s="147"/>
      <c r="J4876" s="147"/>
      <c r="BE4876" s="151">
        <v>4172</v>
      </c>
      <c r="BF4876" s="164">
        <f t="shared" si="1257"/>
        <v>26.694399999998105</v>
      </c>
      <c r="BG4876" s="177">
        <f t="shared" si="1258"/>
        <v>3.7822673467585824E-4</v>
      </c>
      <c r="BH4876" s="178">
        <f t="shared" si="1259"/>
        <v>9.9969904048381828E-7</v>
      </c>
      <c r="BI4876" s="179">
        <f t="shared" si="1260"/>
        <v>9.9969904048381828E-7</v>
      </c>
      <c r="BJ4876" s="179" t="str">
        <f t="shared" si="1256"/>
        <v/>
      </c>
    </row>
    <row r="4877" spans="2:62" ht="20.100000000000001" customHeight="1" x14ac:dyDescent="0.25">
      <c r="B4877" s="147"/>
      <c r="C4877" s="147"/>
      <c r="D4877" s="147"/>
      <c r="E4877" s="147"/>
      <c r="F4877" s="147"/>
      <c r="G4877" s="147"/>
      <c r="H4877" s="147"/>
      <c r="I4877" s="147"/>
      <c r="J4877" s="147"/>
      <c r="BE4877" s="151">
        <v>4173</v>
      </c>
      <c r="BF4877" s="164">
        <f t="shared" si="1257"/>
        <v>26.700799999998104</v>
      </c>
      <c r="BG4877" s="177">
        <f t="shared" si="1258"/>
        <v>3.7722703563537442E-4</v>
      </c>
      <c r="BH4877" s="178">
        <f t="shared" si="1259"/>
        <v>9.9710243427593654E-7</v>
      </c>
      <c r="BI4877" s="179">
        <f t="shared" si="1260"/>
        <v>9.9710243427593654E-7</v>
      </c>
      <c r="BJ4877" s="179" t="str">
        <f t="shared" si="1256"/>
        <v/>
      </c>
    </row>
    <row r="4878" spans="2:62" ht="20.100000000000001" customHeight="1" x14ac:dyDescent="0.25">
      <c r="B4878" s="147"/>
      <c r="C4878" s="147"/>
      <c r="D4878" s="147"/>
      <c r="E4878" s="147"/>
      <c r="F4878" s="147"/>
      <c r="G4878" s="147"/>
      <c r="H4878" s="147"/>
      <c r="I4878" s="147"/>
      <c r="J4878" s="147"/>
      <c r="BE4878" s="151">
        <v>4174</v>
      </c>
      <c r="BF4878" s="164">
        <f t="shared" si="1257"/>
        <v>26.707199999998103</v>
      </c>
      <c r="BG4878" s="177">
        <f t="shared" si="1258"/>
        <v>3.7622993320109849E-4</v>
      </c>
      <c r="BH4878" s="178">
        <f t="shared" si="1259"/>
        <v>9.9451242965137559E-7</v>
      </c>
      <c r="BI4878" s="179">
        <f t="shared" si="1260"/>
        <v>9.9451242965137559E-7</v>
      </c>
      <c r="BJ4878" s="179" t="str">
        <f t="shared" si="1256"/>
        <v/>
      </c>
    </row>
    <row r="4879" spans="2:62" ht="20.100000000000001" customHeight="1" x14ac:dyDescent="0.25">
      <c r="B4879" s="147"/>
      <c r="C4879" s="147"/>
      <c r="D4879" s="147"/>
      <c r="E4879" s="147"/>
      <c r="F4879" s="147"/>
      <c r="G4879" s="147"/>
      <c r="H4879" s="147"/>
      <c r="I4879" s="147"/>
      <c r="J4879" s="147"/>
      <c r="BE4879" s="151">
        <v>4175</v>
      </c>
      <c r="BF4879" s="164">
        <f t="shared" si="1257"/>
        <v>26.713599999998102</v>
      </c>
      <c r="BG4879" s="177">
        <f t="shared" si="1258"/>
        <v>3.7523542077144711E-4</v>
      </c>
      <c r="BH4879" s="178">
        <f t="shared" si="1259"/>
        <v>9.9192901027478656E-7</v>
      </c>
      <c r="BI4879" s="179">
        <f t="shared" si="1260"/>
        <v>9.9192901027478656E-7</v>
      </c>
      <c r="BJ4879" s="179" t="str">
        <f t="shared" si="1256"/>
        <v/>
      </c>
    </row>
    <row r="4880" spans="2:62" ht="20.100000000000001" customHeight="1" x14ac:dyDescent="0.25">
      <c r="B4880" s="147"/>
      <c r="C4880" s="147"/>
      <c r="D4880" s="147"/>
      <c r="E4880" s="147"/>
      <c r="F4880" s="147"/>
      <c r="G4880" s="147"/>
      <c r="H4880" s="147"/>
      <c r="I4880" s="147"/>
      <c r="J4880" s="147"/>
      <c r="BE4880" s="151">
        <v>4176</v>
      </c>
      <c r="BF4880" s="164">
        <f t="shared" si="1257"/>
        <v>26.719999999998102</v>
      </c>
      <c r="BG4880" s="177">
        <f t="shared" si="1258"/>
        <v>3.7424349176117233E-4</v>
      </c>
      <c r="BH4880" s="178">
        <f t="shared" si="1259"/>
        <v>9.8935215984665347E-7</v>
      </c>
      <c r="BI4880" s="179">
        <f t="shared" si="1260"/>
        <v>9.8935215984665347E-7</v>
      </c>
      <c r="BJ4880" s="179" t="str">
        <f t="shared" si="1256"/>
        <v/>
      </c>
    </row>
    <row r="4881" spans="2:62" ht="20.100000000000001" customHeight="1" x14ac:dyDescent="0.25">
      <c r="B4881" s="147"/>
      <c r="C4881" s="147"/>
      <c r="D4881" s="147"/>
      <c r="E4881" s="147"/>
      <c r="F4881" s="147"/>
      <c r="G4881" s="147"/>
      <c r="H4881" s="147"/>
      <c r="I4881" s="147"/>
      <c r="J4881" s="147"/>
      <c r="BE4881" s="151">
        <v>4177</v>
      </c>
      <c r="BF4881" s="164">
        <f t="shared" si="1257"/>
        <v>26.726399999998101</v>
      </c>
      <c r="BG4881" s="177">
        <f t="shared" si="1258"/>
        <v>3.7325413960132567E-4</v>
      </c>
      <c r="BH4881" s="178">
        <f t="shared" si="1259"/>
        <v>9.8678186210936474E-7</v>
      </c>
      <c r="BI4881" s="179">
        <f t="shared" si="1260"/>
        <v>9.8678186210936474E-7</v>
      </c>
      <c r="BJ4881" s="179" t="str">
        <f t="shared" si="1256"/>
        <v/>
      </c>
    </row>
    <row r="4882" spans="2:62" ht="20.100000000000001" customHeight="1" x14ac:dyDescent="0.25">
      <c r="B4882" s="147"/>
      <c r="C4882" s="147"/>
      <c r="D4882" s="147"/>
      <c r="E4882" s="147"/>
      <c r="F4882" s="147"/>
      <c r="G4882" s="147"/>
      <c r="H4882" s="147"/>
      <c r="I4882" s="147"/>
      <c r="J4882" s="147"/>
      <c r="BE4882" s="151">
        <v>4178</v>
      </c>
      <c r="BF4882" s="164">
        <f t="shared" si="1257"/>
        <v>26.7327999999981</v>
      </c>
      <c r="BG4882" s="177">
        <f t="shared" si="1258"/>
        <v>3.7226735773921631E-4</v>
      </c>
      <c r="BH4882" s="178">
        <f t="shared" si="1259"/>
        <v>9.8421810084428586E-7</v>
      </c>
      <c r="BI4882" s="179">
        <f t="shared" si="1260"/>
        <v>9.8421810084428586E-7</v>
      </c>
      <c r="BJ4882" s="179" t="str">
        <f t="shared" si="1256"/>
        <v/>
      </c>
    </row>
    <row r="4883" spans="2:62" ht="20.100000000000001" customHeight="1" x14ac:dyDescent="0.25">
      <c r="B4883" s="147"/>
      <c r="C4883" s="147"/>
      <c r="D4883" s="147"/>
      <c r="E4883" s="147"/>
      <c r="F4883" s="147"/>
      <c r="G4883" s="147"/>
      <c r="H4883" s="147"/>
      <c r="I4883" s="147"/>
      <c r="J4883" s="147"/>
      <c r="BE4883" s="151">
        <v>4179</v>
      </c>
      <c r="BF4883" s="164">
        <f t="shared" si="1257"/>
        <v>26.7391999999981</v>
      </c>
      <c r="BG4883" s="177">
        <f t="shared" si="1258"/>
        <v>3.7128313963837202E-4</v>
      </c>
      <c r="BH4883" s="178">
        <f t="shared" si="1259"/>
        <v>9.8166085986747679E-7</v>
      </c>
      <c r="BI4883" s="179">
        <f t="shared" si="1260"/>
        <v>9.8166085986747679E-7</v>
      </c>
      <c r="BJ4883" s="179" t="str">
        <f t="shared" si="1256"/>
        <v/>
      </c>
    </row>
    <row r="4884" spans="2:62" ht="20.100000000000001" customHeight="1" x14ac:dyDescent="0.25">
      <c r="B4884" s="147"/>
      <c r="C4884" s="147"/>
      <c r="D4884" s="147"/>
      <c r="E4884" s="147"/>
      <c r="F4884" s="147"/>
      <c r="G4884" s="147"/>
      <c r="H4884" s="147"/>
      <c r="I4884" s="147"/>
      <c r="J4884" s="147"/>
      <c r="BE4884" s="151">
        <v>4180</v>
      </c>
      <c r="BF4884" s="164">
        <f t="shared" si="1257"/>
        <v>26.745599999998099</v>
      </c>
      <c r="BG4884" s="177">
        <f t="shared" si="1258"/>
        <v>3.7030147877850454E-4</v>
      </c>
      <c r="BH4884" s="178">
        <f t="shared" si="1259"/>
        <v>9.7911012303917872E-7</v>
      </c>
      <c r="BI4884" s="179">
        <f t="shared" si="1260"/>
        <v>9.7911012303917872E-7</v>
      </c>
      <c r="BJ4884" s="179" t="str">
        <f t="shared" si="1256"/>
        <v/>
      </c>
    </row>
    <row r="4885" spans="2:62" ht="20.100000000000001" customHeight="1" x14ac:dyDescent="0.25">
      <c r="B4885" s="147"/>
      <c r="C4885" s="147"/>
      <c r="D4885" s="147"/>
      <c r="E4885" s="147"/>
      <c r="F4885" s="147"/>
      <c r="G4885" s="147"/>
      <c r="H4885" s="147"/>
      <c r="I4885" s="147"/>
      <c r="J4885" s="147"/>
      <c r="BE4885" s="151">
        <v>4181</v>
      </c>
      <c r="BF4885" s="164">
        <f t="shared" si="1257"/>
        <v>26.751999999998098</v>
      </c>
      <c r="BG4885" s="177">
        <f t="shared" si="1258"/>
        <v>3.6932236865546537E-4</v>
      </c>
      <c r="BH4885" s="178">
        <f t="shared" si="1259"/>
        <v>9.7656587425302629E-7</v>
      </c>
      <c r="BI4885" s="179">
        <f t="shared" si="1260"/>
        <v>9.7656587425302629E-7</v>
      </c>
      <c r="BJ4885" s="179" t="str">
        <f t="shared" si="1256"/>
        <v/>
      </c>
    </row>
    <row r="4886" spans="2:62" ht="20.100000000000001" customHeight="1" x14ac:dyDescent="0.25">
      <c r="B4886" s="147"/>
      <c r="C4886" s="147"/>
      <c r="D4886" s="147"/>
      <c r="E4886" s="147"/>
      <c r="F4886" s="147"/>
      <c r="G4886" s="147"/>
      <c r="H4886" s="147"/>
      <c r="I4886" s="147"/>
      <c r="J4886" s="147"/>
      <c r="BE4886" s="151">
        <v>4182</v>
      </c>
      <c r="BF4886" s="164">
        <f t="shared" si="1257"/>
        <v>26.758399999998097</v>
      </c>
      <c r="BG4886" s="177">
        <f t="shared" si="1258"/>
        <v>3.6834580278121234E-4</v>
      </c>
      <c r="BH4886" s="178">
        <f t="shared" si="1259"/>
        <v>9.7402809744623906E-7</v>
      </c>
      <c r="BI4886" s="179">
        <f t="shared" si="1260"/>
        <v>9.7402809744623906E-7</v>
      </c>
      <c r="BJ4886" s="179" t="str">
        <f t="shared" si="1256"/>
        <v/>
      </c>
    </row>
    <row r="4887" spans="2:62" ht="20.100000000000001" customHeight="1" x14ac:dyDescent="0.25">
      <c r="B4887" s="147"/>
      <c r="C4887" s="147"/>
      <c r="D4887" s="147"/>
      <c r="E4887" s="147"/>
      <c r="F4887" s="147"/>
      <c r="G4887" s="147"/>
      <c r="H4887" s="147"/>
      <c r="I4887" s="147"/>
      <c r="J4887" s="147"/>
      <c r="BE4887" s="151">
        <v>4183</v>
      </c>
      <c r="BF4887" s="164">
        <f t="shared" si="1257"/>
        <v>26.764799999998097</v>
      </c>
      <c r="BG4887" s="177">
        <f t="shared" si="1258"/>
        <v>3.673717746837661E-4</v>
      </c>
      <c r="BH4887" s="178">
        <f t="shared" si="1259"/>
        <v>9.7149677658926736E-7</v>
      </c>
      <c r="BI4887" s="179">
        <f t="shared" si="1260"/>
        <v>9.7149677658926736E-7</v>
      </c>
      <c r="BJ4887" s="179" t="str">
        <f t="shared" si="1256"/>
        <v/>
      </c>
    </row>
    <row r="4888" spans="2:62" ht="20.100000000000001" customHeight="1" x14ac:dyDescent="0.25">
      <c r="B4888" s="147"/>
      <c r="C4888" s="147"/>
      <c r="D4888" s="147"/>
      <c r="E4888" s="147"/>
      <c r="F4888" s="147"/>
      <c r="G4888" s="147"/>
      <c r="H4888" s="147"/>
      <c r="I4888" s="147"/>
      <c r="J4888" s="147"/>
      <c r="BE4888" s="151">
        <v>4184</v>
      </c>
      <c r="BF4888" s="164">
        <f t="shared" si="1257"/>
        <v>26.771199999998096</v>
      </c>
      <c r="BG4888" s="177">
        <f t="shared" si="1258"/>
        <v>3.6640027790717683E-4</v>
      </c>
      <c r="BH4888" s="178">
        <f t="shared" si="1259"/>
        <v>9.689718956951165E-7</v>
      </c>
      <c r="BI4888" s="179">
        <f t="shared" si="1260"/>
        <v>9.689718956951165E-7</v>
      </c>
      <c r="BJ4888" s="179" t="str">
        <f t="shared" si="1256"/>
        <v/>
      </c>
    </row>
    <row r="4889" spans="2:62" ht="20.100000000000001" customHeight="1" x14ac:dyDescent="0.25">
      <c r="B4889" s="147"/>
      <c r="C4889" s="147"/>
      <c r="D4889" s="147"/>
      <c r="E4889" s="147"/>
      <c r="F4889" s="147"/>
      <c r="G4889" s="147"/>
      <c r="H4889" s="147"/>
      <c r="I4889" s="147"/>
      <c r="J4889" s="147"/>
      <c r="BE4889" s="151">
        <v>4185</v>
      </c>
      <c r="BF4889" s="164">
        <f t="shared" si="1257"/>
        <v>26.777599999998095</v>
      </c>
      <c r="BG4889" s="177">
        <f t="shared" si="1258"/>
        <v>3.6543130601148172E-4</v>
      </c>
      <c r="BH4889" s="178">
        <f t="shared" si="1259"/>
        <v>9.6645343881311251E-7</v>
      </c>
      <c r="BI4889" s="179">
        <f t="shared" si="1260"/>
        <v>9.6645343881311251E-7</v>
      </c>
      <c r="BJ4889" s="179" t="str">
        <f t="shared" si="1256"/>
        <v/>
      </c>
    </row>
    <row r="4890" spans="2:62" ht="20.100000000000001" customHeight="1" x14ac:dyDescent="0.25">
      <c r="B4890" s="147"/>
      <c r="C4890" s="147"/>
      <c r="D4890" s="147"/>
      <c r="E4890" s="147"/>
      <c r="F4890" s="147"/>
      <c r="G4890" s="147"/>
      <c r="H4890" s="147"/>
      <c r="I4890" s="147"/>
      <c r="J4890" s="147"/>
      <c r="BE4890" s="151">
        <v>4186</v>
      </c>
      <c r="BF4890" s="164">
        <f t="shared" si="1257"/>
        <v>26.783999999998095</v>
      </c>
      <c r="BG4890" s="177">
        <f t="shared" si="1258"/>
        <v>3.644648525726686E-4</v>
      </c>
      <c r="BH4890" s="178">
        <f t="shared" si="1259"/>
        <v>9.6394139003052855E-7</v>
      </c>
      <c r="BI4890" s="179">
        <f t="shared" si="1260"/>
        <v>9.6394139003052855E-7</v>
      </c>
      <c r="BJ4890" s="179" t="str">
        <f t="shared" si="1256"/>
        <v/>
      </c>
    </row>
    <row r="4891" spans="2:62" ht="20.100000000000001" customHeight="1" x14ac:dyDescent="0.25">
      <c r="B4891" s="147"/>
      <c r="C4891" s="147"/>
      <c r="D4891" s="147"/>
      <c r="E4891" s="147"/>
      <c r="F4891" s="147"/>
      <c r="G4891" s="147"/>
      <c r="H4891" s="147"/>
      <c r="I4891" s="147"/>
      <c r="J4891" s="147"/>
      <c r="BE4891" s="151">
        <v>4187</v>
      </c>
      <c r="BF4891" s="164">
        <f t="shared" si="1257"/>
        <v>26.790399999998094</v>
      </c>
      <c r="BG4891" s="177">
        <f t="shared" si="1258"/>
        <v>3.6350091118263808E-4</v>
      </c>
      <c r="BH4891" s="178">
        <f t="shared" si="1259"/>
        <v>9.6143573347285587E-7</v>
      </c>
      <c r="BI4891" s="179">
        <f t="shared" si="1260"/>
        <v>9.6143573347285587E-7</v>
      </c>
      <c r="BJ4891" s="179" t="str">
        <f t="shared" si="1256"/>
        <v/>
      </c>
    </row>
    <row r="4892" spans="2:62" ht="20.100000000000001" customHeight="1" x14ac:dyDescent="0.25">
      <c r="B4892" s="147"/>
      <c r="C4892" s="147"/>
      <c r="D4892" s="147"/>
      <c r="E4892" s="147"/>
      <c r="F4892" s="147"/>
      <c r="G4892" s="147"/>
      <c r="H4892" s="147"/>
      <c r="I4892" s="147"/>
      <c r="J4892" s="147"/>
      <c r="BE4892" s="151">
        <v>4188</v>
      </c>
      <c r="BF4892" s="164">
        <f t="shared" si="1257"/>
        <v>26.796799999998093</v>
      </c>
      <c r="BG4892" s="177">
        <f t="shared" si="1258"/>
        <v>3.6253947544916522E-4</v>
      </c>
      <c r="BH4892" s="178">
        <f t="shared" si="1259"/>
        <v>9.5893645330429175E-7</v>
      </c>
      <c r="BI4892" s="179">
        <f t="shared" si="1260"/>
        <v>9.5893645330429175E-7</v>
      </c>
      <c r="BJ4892" s="179" t="str">
        <f t="shared" si="1256"/>
        <v/>
      </c>
    </row>
    <row r="4893" spans="2:62" ht="20.100000000000001" customHeight="1" x14ac:dyDescent="0.25">
      <c r="B4893" s="147"/>
      <c r="C4893" s="147"/>
      <c r="D4893" s="147"/>
      <c r="E4893" s="147"/>
      <c r="F4893" s="147"/>
      <c r="G4893" s="147"/>
      <c r="H4893" s="147"/>
      <c r="I4893" s="147"/>
      <c r="J4893" s="147"/>
      <c r="BE4893" s="151">
        <v>4189</v>
      </c>
      <c r="BF4893" s="164">
        <f t="shared" si="1257"/>
        <v>26.803199999998093</v>
      </c>
      <c r="BG4893" s="177">
        <f t="shared" si="1258"/>
        <v>3.6158053899586093E-4</v>
      </c>
      <c r="BH4893" s="178">
        <f t="shared" si="1259"/>
        <v>9.5644353372703475E-7</v>
      </c>
      <c r="BI4893" s="179">
        <f t="shared" si="1260"/>
        <v>9.5644353372703475E-7</v>
      </c>
      <c r="BJ4893" s="179" t="str">
        <f t="shared" si="1256"/>
        <v/>
      </c>
    </row>
    <row r="4894" spans="2:62" ht="20.100000000000001" customHeight="1" x14ac:dyDescent="0.25">
      <c r="B4894" s="147"/>
      <c r="C4894" s="147"/>
      <c r="D4894" s="147"/>
      <c r="E4894" s="147"/>
      <c r="F4894" s="147"/>
      <c r="G4894" s="147"/>
      <c r="H4894" s="147"/>
      <c r="I4894" s="147"/>
      <c r="J4894" s="147"/>
      <c r="BE4894" s="151">
        <v>4190</v>
      </c>
      <c r="BF4894" s="164">
        <f t="shared" si="1257"/>
        <v>26.809599999998092</v>
      </c>
      <c r="BG4894" s="177">
        <f t="shared" si="1258"/>
        <v>3.6062409546213389E-4</v>
      </c>
      <c r="BH4894" s="178">
        <f t="shared" si="1259"/>
        <v>9.5395695897927896E-7</v>
      </c>
      <c r="BI4894" s="179">
        <f t="shared" si="1260"/>
        <v>9.5395695897927896E-7</v>
      </c>
      <c r="BJ4894" s="179" t="str">
        <f t="shared" si="1256"/>
        <v/>
      </c>
    </row>
    <row r="4895" spans="2:62" ht="20.100000000000001" customHeight="1" x14ac:dyDescent="0.25">
      <c r="B4895" s="147"/>
      <c r="C4895" s="147"/>
      <c r="D4895" s="147"/>
      <c r="E4895" s="147"/>
      <c r="F4895" s="147"/>
      <c r="G4895" s="147"/>
      <c r="H4895" s="147"/>
      <c r="I4895" s="147"/>
      <c r="J4895" s="147"/>
      <c r="BE4895" s="151">
        <v>4191</v>
      </c>
      <c r="BF4895" s="164">
        <f t="shared" si="1257"/>
        <v>26.815999999998091</v>
      </c>
      <c r="BG4895" s="177">
        <f t="shared" si="1258"/>
        <v>3.5967013850315461E-4</v>
      </c>
      <c r="BH4895" s="178">
        <f t="shared" si="1259"/>
        <v>9.5147671333868341E-7</v>
      </c>
      <c r="BI4895" s="179">
        <f t="shared" si="1260"/>
        <v>9.5147671333868341E-7</v>
      </c>
      <c r="BJ4895" s="179" t="str">
        <f t="shared" si="1256"/>
        <v/>
      </c>
    </row>
    <row r="4896" spans="2:62" ht="20.100000000000001" customHeight="1" x14ac:dyDescent="0.25">
      <c r="B4896" s="147"/>
      <c r="C4896" s="147"/>
      <c r="D4896" s="147"/>
      <c r="E4896" s="147"/>
      <c r="F4896" s="147"/>
      <c r="G4896" s="147"/>
      <c r="H4896" s="147"/>
      <c r="I4896" s="147"/>
      <c r="J4896" s="147"/>
      <c r="BE4896" s="151">
        <v>4192</v>
      </c>
      <c r="BF4896" s="164">
        <f t="shared" si="1257"/>
        <v>26.82239999999809</v>
      </c>
      <c r="BG4896" s="177">
        <f t="shared" si="1258"/>
        <v>3.5871866178981593E-4</v>
      </c>
      <c r="BH4896" s="178">
        <f t="shared" si="1259"/>
        <v>9.4900278111993263E-7</v>
      </c>
      <c r="BI4896" s="179">
        <f t="shared" si="1260"/>
        <v>9.4900278111993263E-7</v>
      </c>
      <c r="BJ4896" s="179" t="str">
        <f t="shared" si="1256"/>
        <v/>
      </c>
    </row>
    <row r="4897" spans="2:62" ht="20.100000000000001" customHeight="1" x14ac:dyDescent="0.25">
      <c r="B4897" s="147"/>
      <c r="C4897" s="147"/>
      <c r="D4897" s="147"/>
      <c r="E4897" s="147"/>
      <c r="F4897" s="147"/>
      <c r="G4897" s="147"/>
      <c r="H4897" s="147"/>
      <c r="I4897" s="147"/>
      <c r="J4897" s="147"/>
      <c r="BE4897" s="151">
        <v>4193</v>
      </c>
      <c r="BF4897" s="164">
        <f t="shared" si="1257"/>
        <v>26.82879999999809</v>
      </c>
      <c r="BG4897" s="177">
        <f t="shared" si="1258"/>
        <v>3.57769659008696E-4</v>
      </c>
      <c r="BH4897" s="178">
        <f t="shared" si="1259"/>
        <v>9.4653514667641719E-7</v>
      </c>
      <c r="BI4897" s="179">
        <f t="shared" si="1260"/>
        <v>9.4653514667641719E-7</v>
      </c>
      <c r="BJ4897" s="179" t="str">
        <f t="shared" si="1256"/>
        <v/>
      </c>
    </row>
    <row r="4898" spans="2:62" ht="20.100000000000001" customHeight="1" x14ac:dyDescent="0.25">
      <c r="B4898" s="147"/>
      <c r="C4898" s="147"/>
      <c r="D4898" s="147"/>
      <c r="E4898" s="147"/>
      <c r="F4898" s="147"/>
      <c r="G4898" s="147"/>
      <c r="H4898" s="147"/>
      <c r="I4898" s="147"/>
      <c r="J4898" s="147"/>
      <c r="BE4898" s="151">
        <v>4194</v>
      </c>
      <c r="BF4898" s="164">
        <f t="shared" si="1257"/>
        <v>26.835199999998089</v>
      </c>
      <c r="BG4898" s="177">
        <f t="shared" si="1258"/>
        <v>3.5682312386201958E-4</v>
      </c>
      <c r="BH4898" s="178">
        <f t="shared" si="1259"/>
        <v>9.4407379439513791E-7</v>
      </c>
      <c r="BI4898" s="179">
        <f t="shared" si="1260"/>
        <v>9.4407379439513791E-7</v>
      </c>
      <c r="BJ4898" s="179" t="str">
        <f t="shared" si="1256"/>
        <v/>
      </c>
    </row>
    <row r="4899" spans="2:62" ht="20.100000000000001" customHeight="1" x14ac:dyDescent="0.25">
      <c r="B4899" s="147"/>
      <c r="C4899" s="147"/>
      <c r="D4899" s="147"/>
      <c r="E4899" s="147"/>
      <c r="F4899" s="147"/>
      <c r="G4899" s="147"/>
      <c r="H4899" s="147"/>
      <c r="I4899" s="147"/>
      <c r="J4899" s="147"/>
      <c r="BE4899" s="151">
        <v>4195</v>
      </c>
      <c r="BF4899" s="164">
        <f t="shared" si="1257"/>
        <v>26.841599999998088</v>
      </c>
      <c r="BG4899" s="177">
        <f t="shared" si="1258"/>
        <v>3.5587905006762444E-4</v>
      </c>
      <c r="BH4899" s="178">
        <f t="shared" si="1259"/>
        <v>9.4161870870630108E-7</v>
      </c>
      <c r="BI4899" s="179">
        <f t="shared" si="1260"/>
        <v>9.4161870870630108E-7</v>
      </c>
      <c r="BJ4899" s="179" t="str">
        <f t="shared" si="1256"/>
        <v/>
      </c>
    </row>
    <row r="4900" spans="2:62" ht="20.100000000000001" customHeight="1" x14ac:dyDescent="0.25">
      <c r="B4900" s="147"/>
      <c r="C4900" s="147"/>
      <c r="D4900" s="147"/>
      <c r="E4900" s="147"/>
      <c r="F4900" s="147"/>
      <c r="G4900" s="147"/>
      <c r="H4900" s="147"/>
      <c r="I4900" s="147"/>
      <c r="J4900" s="147"/>
      <c r="BE4900" s="151">
        <v>4196</v>
      </c>
      <c r="BF4900" s="164">
        <f t="shared" si="1257"/>
        <v>26.847999999998088</v>
      </c>
      <c r="BG4900" s="177">
        <f t="shared" si="1258"/>
        <v>3.5493743135891814E-4</v>
      </c>
      <c r="BH4900" s="178">
        <f t="shared" si="1259"/>
        <v>9.3916987407128378E-7</v>
      </c>
      <c r="BI4900" s="179">
        <f t="shared" si="1260"/>
        <v>9.3916987407128378E-7</v>
      </c>
      <c r="BJ4900" s="179" t="str">
        <f t="shared" si="1256"/>
        <v/>
      </c>
    </row>
    <row r="4901" spans="2:62" ht="20.100000000000001" customHeight="1" x14ac:dyDescent="0.25">
      <c r="B4901" s="147"/>
      <c r="C4901" s="147"/>
      <c r="D4901" s="147"/>
      <c r="E4901" s="147"/>
      <c r="F4901" s="147"/>
      <c r="G4901" s="147"/>
      <c r="H4901" s="147"/>
      <c r="I4901" s="147"/>
      <c r="J4901" s="147"/>
      <c r="BE4901" s="151">
        <v>4197</v>
      </c>
      <c r="BF4901" s="164">
        <f t="shared" si="1257"/>
        <v>26.854399999998087</v>
      </c>
      <c r="BG4901" s="177">
        <f t="shared" si="1258"/>
        <v>3.5399826148484686E-4</v>
      </c>
      <c r="BH4901" s="178">
        <f t="shared" si="1259"/>
        <v>9.3672727499466858E-7</v>
      </c>
      <c r="BI4901" s="179">
        <f t="shared" si="1260"/>
        <v>9.3672727499466858E-7</v>
      </c>
      <c r="BJ4901" s="179" t="str">
        <f t="shared" si="1256"/>
        <v/>
      </c>
    </row>
    <row r="4902" spans="2:62" ht="20.100000000000001" customHeight="1" x14ac:dyDescent="0.25">
      <c r="B4902" s="147"/>
      <c r="C4902" s="147"/>
      <c r="D4902" s="147"/>
      <c r="E4902" s="147"/>
      <c r="F4902" s="147"/>
      <c r="G4902" s="147"/>
      <c r="H4902" s="147"/>
      <c r="I4902" s="147"/>
      <c r="J4902" s="147"/>
      <c r="BE4902" s="151">
        <v>4198</v>
      </c>
      <c r="BF4902" s="164">
        <f t="shared" si="1257"/>
        <v>26.860799999998086</v>
      </c>
      <c r="BG4902" s="177">
        <f t="shared" si="1258"/>
        <v>3.5306153420985219E-4</v>
      </c>
      <c r="BH4902" s="178">
        <f t="shared" si="1259"/>
        <v>9.3429089601275092E-7</v>
      </c>
      <c r="BI4902" s="179">
        <f t="shared" si="1260"/>
        <v>9.3429089601275092E-7</v>
      </c>
      <c r="BJ4902" s="179" t="str">
        <f t="shared" si="1256"/>
        <v/>
      </c>
    </row>
    <row r="4903" spans="2:62" ht="20.100000000000001" customHeight="1" x14ac:dyDescent="0.25">
      <c r="B4903" s="147"/>
      <c r="C4903" s="147"/>
      <c r="D4903" s="147"/>
      <c r="E4903" s="147"/>
      <c r="F4903" s="147"/>
      <c r="G4903" s="147"/>
      <c r="H4903" s="147"/>
      <c r="I4903" s="147"/>
      <c r="J4903" s="147"/>
      <c r="BE4903" s="151">
        <v>4199</v>
      </c>
      <c r="BF4903" s="164">
        <f t="shared" si="1257"/>
        <v>26.867199999998086</v>
      </c>
      <c r="BG4903" s="177">
        <f t="shared" si="1258"/>
        <v>3.5212724331383944E-4</v>
      </c>
      <c r="BH4903" s="178">
        <f t="shared" si="1259"/>
        <v>9.3186072170345965E-7</v>
      </c>
      <c r="BI4903" s="179">
        <f t="shared" si="1260"/>
        <v>9.3186072170345965E-7</v>
      </c>
      <c r="BJ4903" s="179" t="str">
        <f t="shared" si="1256"/>
        <v/>
      </c>
    </row>
    <row r="4904" spans="2:62" ht="20.100000000000001" customHeight="1" x14ac:dyDescent="0.25">
      <c r="B4904" s="147"/>
      <c r="C4904" s="147"/>
      <c r="D4904" s="147"/>
      <c r="E4904" s="147"/>
      <c r="F4904" s="147"/>
      <c r="G4904" s="147"/>
      <c r="H4904" s="147"/>
      <c r="I4904" s="147"/>
      <c r="J4904" s="147"/>
      <c r="BE4904" s="151">
        <v>4200</v>
      </c>
      <c r="BF4904" s="164">
        <f t="shared" si="1257"/>
        <v>26.873599999998085</v>
      </c>
      <c r="BG4904" s="177">
        <f t="shared" si="1258"/>
        <v>3.5119538259213598E-4</v>
      </c>
      <c r="BH4904" s="178">
        <f t="shared" si="1259"/>
        <v>9.2943673667670755E-7</v>
      </c>
      <c r="BI4904" s="179">
        <f t="shared" si="1260"/>
        <v>9.2943673667670755E-7</v>
      </c>
      <c r="BJ4904" s="179" t="str">
        <f t="shared" si="1256"/>
        <v/>
      </c>
    </row>
    <row r="4905" spans="2:62" ht="20.100000000000001" customHeight="1" x14ac:dyDescent="0.25">
      <c r="B4905" s="147"/>
      <c r="C4905" s="147"/>
      <c r="D4905" s="147"/>
      <c r="E4905" s="147"/>
      <c r="F4905" s="147"/>
      <c r="G4905" s="147"/>
      <c r="H4905" s="147"/>
      <c r="I4905" s="147"/>
      <c r="J4905" s="147"/>
      <c r="BE4905" s="151">
        <v>4201</v>
      </c>
      <c r="BF4905" s="164">
        <f t="shared" si="1257"/>
        <v>26.879999999998084</v>
      </c>
      <c r="BG4905" s="177">
        <f t="shared" si="1258"/>
        <v>3.5026594585545927E-4</v>
      </c>
      <c r="BH4905" s="178">
        <f t="shared" si="1259"/>
        <v>9.2701892558371551E-7</v>
      </c>
      <c r="BI4905" s="179">
        <f t="shared" si="1260"/>
        <v>9.2701892558371551E-7</v>
      </c>
      <c r="BJ4905" s="179" t="str">
        <f t="shared" si="1256"/>
        <v/>
      </c>
    </row>
    <row r="4906" spans="2:62" ht="20.100000000000001" customHeight="1" x14ac:dyDescent="0.25">
      <c r="B4906" s="147"/>
      <c r="C4906" s="147"/>
      <c r="D4906" s="147"/>
      <c r="E4906" s="147"/>
      <c r="F4906" s="147"/>
      <c r="G4906" s="147"/>
      <c r="H4906" s="147"/>
      <c r="I4906" s="147"/>
      <c r="J4906" s="147"/>
      <c r="BE4906" s="151">
        <v>4202</v>
      </c>
      <c r="BF4906" s="164">
        <f t="shared" si="1257"/>
        <v>26.886399999998083</v>
      </c>
      <c r="BG4906" s="177">
        <f t="shared" si="1258"/>
        <v>3.4933892692987556E-4</v>
      </c>
      <c r="BH4906" s="178">
        <f t="shared" si="1259"/>
        <v>9.2460727311104943E-7</v>
      </c>
      <c r="BI4906" s="179">
        <f t="shared" si="1260"/>
        <v>9.2460727311104943E-7</v>
      </c>
      <c r="BJ4906" s="179" t="str">
        <f t="shared" si="1256"/>
        <v/>
      </c>
    </row>
    <row r="4907" spans="2:62" ht="20.100000000000001" customHeight="1" x14ac:dyDescent="0.25">
      <c r="B4907" s="147"/>
      <c r="C4907" s="147"/>
      <c r="D4907" s="147"/>
      <c r="E4907" s="147"/>
      <c r="F4907" s="147"/>
      <c r="G4907" s="147"/>
      <c r="H4907" s="147"/>
      <c r="I4907" s="147"/>
      <c r="J4907" s="147"/>
      <c r="BE4907" s="151">
        <v>4203</v>
      </c>
      <c r="BF4907" s="164">
        <f t="shared" si="1257"/>
        <v>26.892799999998083</v>
      </c>
      <c r="BG4907" s="177">
        <f t="shared" si="1258"/>
        <v>3.4841431965676451E-4</v>
      </c>
      <c r="BH4907" s="178">
        <f t="shared" si="1259"/>
        <v>9.2220176398089123E-7</v>
      </c>
      <c r="BI4907" s="179">
        <f t="shared" si="1260"/>
        <v>9.2220176398089123E-7</v>
      </c>
      <c r="BJ4907" s="179" t="str">
        <f t="shared" si="1256"/>
        <v/>
      </c>
    </row>
    <row r="4908" spans="2:62" ht="20.100000000000001" customHeight="1" x14ac:dyDescent="0.25">
      <c r="B4908" s="147"/>
      <c r="C4908" s="147"/>
      <c r="D4908" s="147"/>
      <c r="E4908" s="147"/>
      <c r="F4908" s="147"/>
      <c r="G4908" s="147"/>
      <c r="H4908" s="147"/>
      <c r="I4908" s="147"/>
      <c r="J4908" s="147"/>
      <c r="BE4908" s="151">
        <v>4204</v>
      </c>
      <c r="BF4908" s="164">
        <f t="shared" si="1257"/>
        <v>26.899199999998082</v>
      </c>
      <c r="BG4908" s="177">
        <f t="shared" si="1258"/>
        <v>3.4749211789278362E-4</v>
      </c>
      <c r="BH4908" s="178">
        <f t="shared" si="1259"/>
        <v>9.1980238295374939E-7</v>
      </c>
      <c r="BI4908" s="179">
        <f t="shared" si="1260"/>
        <v>9.1980238295374939E-7</v>
      </c>
      <c r="BJ4908" s="179" t="str">
        <f t="shared" si="1256"/>
        <v/>
      </c>
    </row>
    <row r="4909" spans="2:62" ht="20.100000000000001" customHeight="1" x14ac:dyDescent="0.25">
      <c r="B4909" s="147"/>
      <c r="C4909" s="147"/>
      <c r="D4909" s="147"/>
      <c r="E4909" s="147"/>
      <c r="F4909" s="147"/>
      <c r="G4909" s="147"/>
      <c r="H4909" s="147"/>
      <c r="I4909" s="147"/>
      <c r="J4909" s="147"/>
      <c r="BE4909" s="151">
        <v>4205</v>
      </c>
      <c r="BF4909" s="164">
        <f t="shared" si="1257"/>
        <v>26.905599999998081</v>
      </c>
      <c r="BG4909" s="177">
        <f t="shared" si="1258"/>
        <v>3.4657231550982987E-4</v>
      </c>
      <c r="BH4909" s="178">
        <f t="shared" si="1259"/>
        <v>9.1740911482439316E-7</v>
      </c>
      <c r="BI4909" s="179">
        <f t="shared" si="1260"/>
        <v>9.1740911482439316E-7</v>
      </c>
      <c r="BJ4909" s="179" t="str">
        <f t="shared" si="1256"/>
        <v/>
      </c>
    </row>
    <row r="4910" spans="2:62" ht="20.100000000000001" customHeight="1" x14ac:dyDescent="0.25">
      <c r="B4910" s="147"/>
      <c r="C4910" s="147"/>
      <c r="D4910" s="147"/>
      <c r="E4910" s="147"/>
      <c r="F4910" s="147"/>
      <c r="G4910" s="147"/>
      <c r="H4910" s="147"/>
      <c r="I4910" s="147"/>
      <c r="J4910" s="147"/>
      <c r="BE4910" s="151">
        <v>4206</v>
      </c>
      <c r="BF4910" s="164">
        <f t="shared" si="1257"/>
        <v>26.911999999998081</v>
      </c>
      <c r="BG4910" s="177">
        <f t="shared" si="1258"/>
        <v>3.4565490639500547E-4</v>
      </c>
      <c r="BH4910" s="178">
        <f t="shared" si="1259"/>
        <v>9.1502194442591835E-7</v>
      </c>
      <c r="BI4910" s="179">
        <f t="shared" si="1260"/>
        <v>9.1502194442591835E-7</v>
      </c>
      <c r="BJ4910" s="179" t="str">
        <f t="shared" si="1256"/>
        <v/>
      </c>
    </row>
    <row r="4911" spans="2:62" ht="20.100000000000001" customHeight="1" x14ac:dyDescent="0.25">
      <c r="B4911" s="147"/>
      <c r="C4911" s="147"/>
      <c r="D4911" s="147"/>
      <c r="E4911" s="147"/>
      <c r="F4911" s="147"/>
      <c r="G4911" s="147"/>
      <c r="H4911" s="147"/>
      <c r="I4911" s="147"/>
      <c r="J4911" s="147"/>
      <c r="BE4911" s="151">
        <v>4207</v>
      </c>
      <c r="BF4911" s="164">
        <f t="shared" si="1257"/>
        <v>26.91839999999808</v>
      </c>
      <c r="BG4911" s="177">
        <f t="shared" si="1258"/>
        <v>3.4473988445057955E-4</v>
      </c>
      <c r="BH4911" s="178">
        <f t="shared" si="1259"/>
        <v>9.1264085662774155E-7</v>
      </c>
      <c r="BI4911" s="179">
        <f t="shared" si="1260"/>
        <v>9.1264085662774155E-7</v>
      </c>
      <c r="BJ4911" s="179" t="str">
        <f t="shared" si="1256"/>
        <v/>
      </c>
    </row>
    <row r="4912" spans="2:62" ht="20.100000000000001" customHeight="1" x14ac:dyDescent="0.25">
      <c r="B4912" s="147"/>
      <c r="C4912" s="147"/>
      <c r="D4912" s="147"/>
      <c r="E4912" s="147"/>
      <c r="F4912" s="147"/>
      <c r="G4912" s="147"/>
      <c r="H4912" s="147"/>
      <c r="I4912" s="147"/>
      <c r="J4912" s="147"/>
      <c r="BE4912" s="151">
        <v>4208</v>
      </c>
      <c r="BF4912" s="164">
        <f t="shared" si="1257"/>
        <v>26.924799999998079</v>
      </c>
      <c r="BG4912" s="177">
        <f t="shared" si="1258"/>
        <v>3.4382724359395181E-4</v>
      </c>
      <c r="BH4912" s="178">
        <f t="shared" si="1259"/>
        <v>9.1026583633516643E-7</v>
      </c>
      <c r="BI4912" s="179">
        <f t="shared" si="1260"/>
        <v>9.1026583633516643E-7</v>
      </c>
      <c r="BJ4912" s="179" t="str">
        <f t="shared" si="1256"/>
        <v/>
      </c>
    </row>
    <row r="4913" spans="2:62" ht="20.100000000000001" customHeight="1" x14ac:dyDescent="0.25">
      <c r="B4913" s="147"/>
      <c r="C4913" s="147"/>
      <c r="D4913" s="147"/>
      <c r="E4913" s="147"/>
      <c r="F4913" s="147"/>
      <c r="G4913" s="147"/>
      <c r="H4913" s="147"/>
      <c r="I4913" s="147"/>
      <c r="J4913" s="147"/>
      <c r="BE4913" s="151">
        <v>4209</v>
      </c>
      <c r="BF4913" s="164">
        <f t="shared" si="1257"/>
        <v>26.931199999998078</v>
      </c>
      <c r="BG4913" s="177">
        <f t="shared" si="1258"/>
        <v>3.4291697775761665E-4</v>
      </c>
      <c r="BH4913" s="178">
        <f t="shared" si="1259"/>
        <v>9.0789686848781167E-7</v>
      </c>
      <c r="BI4913" s="179">
        <f t="shared" si="1260"/>
        <v>9.0789686848781167E-7</v>
      </c>
      <c r="BJ4913" s="179" t="str">
        <f t="shared" si="1256"/>
        <v/>
      </c>
    </row>
    <row r="4914" spans="2:62" ht="20.100000000000001" customHeight="1" x14ac:dyDescent="0.25">
      <c r="B4914" s="147"/>
      <c r="C4914" s="147"/>
      <c r="D4914" s="147"/>
      <c r="E4914" s="147"/>
      <c r="F4914" s="147"/>
      <c r="G4914" s="147"/>
      <c r="H4914" s="147"/>
      <c r="I4914" s="147"/>
      <c r="J4914" s="147"/>
      <c r="BE4914" s="151">
        <v>4210</v>
      </c>
      <c r="BF4914" s="164">
        <f t="shared" si="1257"/>
        <v>26.937599999998078</v>
      </c>
      <c r="BG4914" s="177">
        <f t="shared" si="1258"/>
        <v>3.4200908088912883E-4</v>
      </c>
      <c r="BH4914" s="178">
        <f t="shared" si="1259"/>
        <v>9.0553393806622456E-7</v>
      </c>
      <c r="BI4914" s="179">
        <f t="shared" si="1260"/>
        <v>9.0553393806622456E-7</v>
      </c>
      <c r="BJ4914" s="179" t="str">
        <f t="shared" si="1256"/>
        <v/>
      </c>
    </row>
    <row r="4915" spans="2:62" ht="20.100000000000001" customHeight="1" x14ac:dyDescent="0.25">
      <c r="B4915" s="147"/>
      <c r="C4915" s="147"/>
      <c r="D4915" s="147"/>
      <c r="E4915" s="147"/>
      <c r="F4915" s="147"/>
      <c r="G4915" s="147"/>
      <c r="H4915" s="147"/>
      <c r="I4915" s="147"/>
      <c r="J4915" s="147"/>
      <c r="BE4915" s="151">
        <v>4211</v>
      </c>
      <c r="BF4915" s="164">
        <f t="shared" si="1257"/>
        <v>26.943999999998077</v>
      </c>
      <c r="BG4915" s="177">
        <f t="shared" si="1258"/>
        <v>3.4110354695106261E-4</v>
      </c>
      <c r="BH4915" s="178">
        <f t="shared" si="1259"/>
        <v>9.0317703008082218E-7</v>
      </c>
      <c r="BI4915" s="179">
        <f t="shared" si="1260"/>
        <v>9.0317703008082218E-7</v>
      </c>
      <c r="BJ4915" s="179" t="str">
        <f t="shared" si="1256"/>
        <v/>
      </c>
    </row>
    <row r="4916" spans="2:62" ht="20.100000000000001" customHeight="1" x14ac:dyDescent="0.25">
      <c r="B4916" s="147"/>
      <c r="C4916" s="147"/>
      <c r="D4916" s="147"/>
      <c r="E4916" s="147"/>
      <c r="F4916" s="147"/>
      <c r="G4916" s="147"/>
      <c r="H4916" s="147"/>
      <c r="I4916" s="147"/>
      <c r="J4916" s="147"/>
      <c r="BE4916" s="151">
        <v>4212</v>
      </c>
      <c r="BF4916" s="164">
        <f t="shared" si="1257"/>
        <v>26.950399999998076</v>
      </c>
      <c r="BG4916" s="177">
        <f t="shared" si="1258"/>
        <v>3.4020036992098179E-4</v>
      </c>
      <c r="BH4916" s="178">
        <f t="shared" si="1259"/>
        <v>9.0082612958235393E-7</v>
      </c>
      <c r="BI4916" s="179">
        <f t="shared" si="1260"/>
        <v>9.0082612958235393E-7</v>
      </c>
      <c r="BJ4916" s="179" t="str">
        <f t="shared" si="1256"/>
        <v/>
      </c>
    </row>
    <row r="4917" spans="2:62" ht="20.100000000000001" customHeight="1" x14ac:dyDescent="0.25">
      <c r="B4917" s="147"/>
      <c r="C4917" s="147"/>
      <c r="D4917" s="147"/>
      <c r="E4917" s="147"/>
      <c r="F4917" s="147"/>
      <c r="G4917" s="147"/>
      <c r="H4917" s="147"/>
      <c r="I4917" s="147"/>
      <c r="J4917" s="147"/>
      <c r="BE4917" s="151">
        <v>4213</v>
      </c>
      <c r="BF4917" s="164">
        <f t="shared" si="1257"/>
        <v>26.956799999998076</v>
      </c>
      <c r="BG4917" s="177">
        <f t="shared" si="1258"/>
        <v>3.3929954379139943E-4</v>
      </c>
      <c r="BH4917" s="178">
        <f t="shared" si="1259"/>
        <v>8.9848122165680578E-7</v>
      </c>
      <c r="BI4917" s="179">
        <f t="shared" si="1260"/>
        <v>8.9848122165680578E-7</v>
      </c>
      <c r="BJ4917" s="179" t="str">
        <f t="shared" si="1256"/>
        <v/>
      </c>
    </row>
    <row r="4918" spans="2:62" ht="20.100000000000001" customHeight="1" x14ac:dyDescent="0.25">
      <c r="B4918" s="147"/>
      <c r="C4918" s="147"/>
      <c r="D4918" s="147"/>
      <c r="E4918" s="147"/>
      <c r="F4918" s="147"/>
      <c r="G4918" s="147"/>
      <c r="H4918" s="147"/>
      <c r="I4918" s="147"/>
      <c r="J4918" s="147"/>
      <c r="BE4918" s="151">
        <v>4214</v>
      </c>
      <c r="BF4918" s="164">
        <f t="shared" si="1257"/>
        <v>26.963199999998075</v>
      </c>
      <c r="BG4918" s="177">
        <f t="shared" si="1258"/>
        <v>3.3840106256974263E-4</v>
      </c>
      <c r="BH4918" s="178">
        <f t="shared" si="1259"/>
        <v>8.9614229142442447E-7</v>
      </c>
      <c r="BI4918" s="179">
        <f t="shared" si="1260"/>
        <v>8.9614229142442447E-7</v>
      </c>
      <c r="BJ4918" s="179" t="str">
        <f t="shared" si="1256"/>
        <v/>
      </c>
    </row>
    <row r="4919" spans="2:62" ht="20.100000000000001" customHeight="1" x14ac:dyDescent="0.25">
      <c r="B4919" s="147"/>
      <c r="C4919" s="147"/>
      <c r="D4919" s="147"/>
      <c r="E4919" s="147"/>
      <c r="F4919" s="147"/>
      <c r="G4919" s="147"/>
      <c r="H4919" s="147"/>
      <c r="I4919" s="147"/>
      <c r="J4919" s="147"/>
      <c r="BE4919" s="151">
        <v>4215</v>
      </c>
      <c r="BF4919" s="164">
        <f t="shared" si="1257"/>
        <v>26.969599999998074</v>
      </c>
      <c r="BG4919" s="177">
        <f t="shared" si="1258"/>
        <v>3.375049202783182E-4</v>
      </c>
      <c r="BH4919" s="178">
        <f t="shared" si="1259"/>
        <v>8.9380932404194017E-7</v>
      </c>
      <c r="BI4919" s="179">
        <f t="shared" si="1260"/>
        <v>8.9380932404194017E-7</v>
      </c>
      <c r="BJ4919" s="179" t="str">
        <f t="shared" si="1256"/>
        <v/>
      </c>
    </row>
    <row r="4920" spans="2:62" ht="20.100000000000001" customHeight="1" x14ac:dyDescent="0.25">
      <c r="B4920" s="147"/>
      <c r="C4920" s="147"/>
      <c r="D4920" s="147"/>
      <c r="E4920" s="147"/>
      <c r="F4920" s="147"/>
      <c r="G4920" s="147"/>
      <c r="H4920" s="147"/>
      <c r="I4920" s="147"/>
      <c r="J4920" s="147"/>
      <c r="BE4920" s="151">
        <v>4216</v>
      </c>
      <c r="BF4920" s="164">
        <f t="shared" si="1257"/>
        <v>26.975999999998074</v>
      </c>
      <c r="BG4920" s="177">
        <f t="shared" si="1258"/>
        <v>3.3661111095427626E-4</v>
      </c>
      <c r="BH4920" s="178">
        <f t="shared" si="1259"/>
        <v>8.9148230470164486E-7</v>
      </c>
      <c r="BI4920" s="179">
        <f t="shared" si="1260"/>
        <v>8.9148230470164486E-7</v>
      </c>
      <c r="BJ4920" s="179" t="str">
        <f t="shared" si="1256"/>
        <v/>
      </c>
    </row>
    <row r="4921" spans="2:62" ht="20.100000000000001" customHeight="1" x14ac:dyDescent="0.25">
      <c r="B4921" s="147"/>
      <c r="C4921" s="147"/>
      <c r="D4921" s="147"/>
      <c r="E4921" s="147"/>
      <c r="F4921" s="147"/>
      <c r="G4921" s="147"/>
      <c r="H4921" s="147"/>
      <c r="I4921" s="147"/>
      <c r="J4921" s="147"/>
      <c r="BE4921" s="151">
        <v>4217</v>
      </c>
      <c r="BF4921" s="164">
        <f t="shared" si="1257"/>
        <v>26.982399999998073</v>
      </c>
      <c r="BG4921" s="177">
        <f t="shared" si="1258"/>
        <v>3.3571962864957462E-4</v>
      </c>
      <c r="BH4921" s="178">
        <f t="shared" si="1259"/>
        <v>8.8916121863258498E-7</v>
      </c>
      <c r="BI4921" s="179">
        <f t="shared" si="1260"/>
        <v>8.8916121863258498E-7</v>
      </c>
      <c r="BJ4921" s="179" t="str">
        <f t="shared" si="1256"/>
        <v/>
      </c>
    </row>
    <row r="4922" spans="2:62" ht="20.100000000000001" customHeight="1" x14ac:dyDescent="0.25">
      <c r="B4922" s="147"/>
      <c r="C4922" s="147"/>
      <c r="D4922" s="147"/>
      <c r="E4922" s="147"/>
      <c r="F4922" s="147"/>
      <c r="G4922" s="147"/>
      <c r="H4922" s="147"/>
      <c r="I4922" s="147"/>
      <c r="J4922" s="147"/>
      <c r="BE4922" s="151">
        <v>4218</v>
      </c>
      <c r="BF4922" s="164">
        <f t="shared" si="1257"/>
        <v>26.988799999998072</v>
      </c>
      <c r="BG4922" s="177">
        <f t="shared" si="1258"/>
        <v>3.3483046743094203E-4</v>
      </c>
      <c r="BH4922" s="178">
        <f t="shared" si="1259"/>
        <v>8.8684605109714621E-7</v>
      </c>
      <c r="BI4922" s="179">
        <f t="shared" si="1260"/>
        <v>8.8684605109714621E-7</v>
      </c>
      <c r="BJ4922" s="179" t="str">
        <f t="shared" si="1256"/>
        <v/>
      </c>
    </row>
    <row r="4923" spans="2:62" ht="20.100000000000001" customHeight="1" x14ac:dyDescent="0.25">
      <c r="B4923" s="147"/>
      <c r="C4923" s="147"/>
      <c r="D4923" s="147"/>
      <c r="E4923" s="147"/>
      <c r="F4923" s="147"/>
      <c r="G4923" s="147"/>
      <c r="H4923" s="147"/>
      <c r="I4923" s="147"/>
      <c r="J4923" s="147"/>
      <c r="BE4923" s="151">
        <v>4219</v>
      </c>
      <c r="BF4923" s="164">
        <f t="shared" si="1257"/>
        <v>26.995199999998071</v>
      </c>
      <c r="BG4923" s="177">
        <f t="shared" si="1258"/>
        <v>3.3394362137984489E-4</v>
      </c>
      <c r="BH4923" s="178">
        <f t="shared" si="1259"/>
        <v>8.8453678739387233E-7</v>
      </c>
      <c r="BI4923" s="179">
        <f t="shared" si="1260"/>
        <v>8.8453678739387233E-7</v>
      </c>
      <c r="BJ4923" s="179" t="str">
        <f t="shared" si="1256"/>
        <v/>
      </c>
    </row>
    <row r="4924" spans="2:62" ht="20.100000000000001" customHeight="1" x14ac:dyDescent="0.25">
      <c r="B4924" s="147"/>
      <c r="C4924" s="147"/>
      <c r="D4924" s="147"/>
      <c r="E4924" s="147"/>
      <c r="F4924" s="147"/>
      <c r="G4924" s="147"/>
      <c r="H4924" s="147"/>
      <c r="I4924" s="147"/>
      <c r="J4924" s="147"/>
      <c r="BE4924" s="151">
        <v>4220</v>
      </c>
      <c r="BF4924" s="164">
        <f t="shared" si="1257"/>
        <v>27.001599999998071</v>
      </c>
      <c r="BG4924" s="177">
        <f t="shared" si="1258"/>
        <v>3.3305908459245102E-4</v>
      </c>
      <c r="BH4924" s="178">
        <f t="shared" si="1259"/>
        <v>8.822334128569774E-7</v>
      </c>
      <c r="BI4924" s="179">
        <f t="shared" si="1260"/>
        <v>8.822334128569774E-7</v>
      </c>
      <c r="BJ4924" s="179" t="str">
        <f t="shared" si="1256"/>
        <v/>
      </c>
    </row>
    <row r="4925" spans="2:62" ht="20.100000000000001" customHeight="1" x14ac:dyDescent="0.25">
      <c r="B4925" s="147"/>
      <c r="C4925" s="147"/>
      <c r="D4925" s="147"/>
      <c r="E4925" s="147"/>
      <c r="F4925" s="147"/>
      <c r="G4925" s="147"/>
      <c r="H4925" s="147"/>
      <c r="I4925" s="147"/>
      <c r="J4925" s="147"/>
      <c r="BE4925" s="151">
        <v>4221</v>
      </c>
      <c r="BF4925" s="164">
        <f t="shared" si="1257"/>
        <v>27.00799999999807</v>
      </c>
      <c r="BG4925" s="177">
        <f t="shared" si="1258"/>
        <v>3.3217685117959404E-4</v>
      </c>
      <c r="BH4925" s="178">
        <f t="shared" si="1259"/>
        <v>8.7993591285721309E-7</v>
      </c>
      <c r="BI4925" s="179">
        <f t="shared" si="1260"/>
        <v>8.7993591285721309E-7</v>
      </c>
      <c r="BJ4925" s="179" t="str">
        <f t="shared" si="1256"/>
        <v/>
      </c>
    </row>
    <row r="4926" spans="2:62" ht="20.100000000000001" customHeight="1" x14ac:dyDescent="0.25">
      <c r="B4926" s="147"/>
      <c r="C4926" s="147"/>
      <c r="D4926" s="147"/>
      <c r="E4926" s="147"/>
      <c r="F4926" s="147"/>
      <c r="G4926" s="147"/>
      <c r="H4926" s="147"/>
      <c r="I4926" s="147"/>
      <c r="J4926" s="147"/>
      <c r="BE4926" s="151">
        <v>4222</v>
      </c>
      <c r="BF4926" s="164">
        <f t="shared" si="1257"/>
        <v>27.014399999998069</v>
      </c>
      <c r="BG4926" s="177">
        <f t="shared" si="1258"/>
        <v>3.3129691526673682E-4</v>
      </c>
      <c r="BH4926" s="178">
        <f t="shared" si="1259"/>
        <v>8.7764427279650187E-7</v>
      </c>
      <c r="BI4926" s="179">
        <f t="shared" si="1260"/>
        <v>8.7764427279650187E-7</v>
      </c>
      <c r="BJ4926" s="179" t="str">
        <f t="shared" si="1256"/>
        <v/>
      </c>
    </row>
    <row r="4927" spans="2:62" ht="20.100000000000001" customHeight="1" x14ac:dyDescent="0.25">
      <c r="B4927" s="147"/>
      <c r="C4927" s="147"/>
      <c r="D4927" s="147"/>
      <c r="E4927" s="147"/>
      <c r="F4927" s="147"/>
      <c r="G4927" s="147"/>
      <c r="H4927" s="147"/>
      <c r="I4927" s="147"/>
      <c r="J4927" s="147"/>
      <c r="BE4927" s="151">
        <v>4223</v>
      </c>
      <c r="BF4927" s="164">
        <f t="shared" si="1257"/>
        <v>27.020799999998069</v>
      </c>
      <c r="BG4927" s="177">
        <f t="shared" si="1258"/>
        <v>3.3041927099394032E-4</v>
      </c>
      <c r="BH4927" s="178">
        <f t="shared" si="1259"/>
        <v>8.7535847811558067E-7</v>
      </c>
      <c r="BI4927" s="179">
        <f t="shared" si="1260"/>
        <v>8.7535847811558067E-7</v>
      </c>
      <c r="BJ4927" s="179" t="str">
        <f t="shared" si="1256"/>
        <v/>
      </c>
    </row>
    <row r="4928" spans="2:62" ht="20.100000000000001" customHeight="1" x14ac:dyDescent="0.25">
      <c r="B4928" s="147"/>
      <c r="C4928" s="147"/>
      <c r="D4928" s="147"/>
      <c r="E4928" s="147"/>
      <c r="F4928" s="147"/>
      <c r="G4928" s="147"/>
      <c r="H4928" s="147"/>
      <c r="I4928" s="147"/>
      <c r="J4928" s="147"/>
      <c r="BE4928" s="151">
        <v>4224</v>
      </c>
      <c r="BF4928" s="164">
        <f t="shared" si="1257"/>
        <v>27.027199999998068</v>
      </c>
      <c r="BG4928" s="177">
        <f t="shared" si="1258"/>
        <v>3.2954391251582474E-4</v>
      </c>
      <c r="BH4928" s="178">
        <f t="shared" si="1259"/>
        <v>8.7307851428944719E-7</v>
      </c>
      <c r="BI4928" s="179">
        <f t="shared" si="1260"/>
        <v>8.7307851428944719E-7</v>
      </c>
      <c r="BJ4928" s="179" t="str">
        <f t="shared" si="1256"/>
        <v/>
      </c>
    </row>
    <row r="4929" spans="2:62" ht="20.100000000000001" customHeight="1" x14ac:dyDescent="0.25">
      <c r="B4929" s="147"/>
      <c r="C4929" s="147"/>
      <c r="D4929" s="147"/>
      <c r="E4929" s="147"/>
      <c r="F4929" s="147"/>
      <c r="G4929" s="147"/>
      <c r="H4929" s="147"/>
      <c r="I4929" s="147"/>
      <c r="J4929" s="147"/>
      <c r="BE4929" s="151">
        <v>4225</v>
      </c>
      <c r="BF4929" s="164">
        <f t="shared" si="1257"/>
        <v>27.033599999998067</v>
      </c>
      <c r="BG4929" s="177">
        <f t="shared" si="1258"/>
        <v>3.286708340015353E-4</v>
      </c>
      <c r="BH4929" s="178">
        <f t="shared" si="1259"/>
        <v>8.7080436682605887E-7</v>
      </c>
      <c r="BI4929" s="179">
        <f t="shared" si="1260"/>
        <v>8.7080436682605887E-7</v>
      </c>
      <c r="BJ4929" s="179" t="str">
        <f t="shared" ref="BJ4929:BJ4992" si="1261">IF($BG4929&lt;(1-$BC$717),$BH4929,"")</f>
        <v/>
      </c>
    </row>
    <row r="4930" spans="2:62" ht="20.100000000000001" customHeight="1" x14ac:dyDescent="0.25">
      <c r="B4930" s="147"/>
      <c r="C4930" s="147"/>
      <c r="D4930" s="147"/>
      <c r="E4930" s="147"/>
      <c r="F4930" s="147"/>
      <c r="G4930" s="147"/>
      <c r="H4930" s="147"/>
      <c r="I4930" s="147"/>
      <c r="J4930" s="147"/>
      <c r="BE4930" s="151">
        <v>4226</v>
      </c>
      <c r="BF4930" s="164">
        <f t="shared" ref="BF4930:BF4993" si="1262">BF4929+$BI$702</f>
        <v>27.039999999998066</v>
      </c>
      <c r="BG4930" s="177">
        <f t="shared" ref="BG4930:BG4993" si="1263">_xlfn.CHISQ.DIST.RT(BF4930,7)</f>
        <v>3.2780002963470924E-4</v>
      </c>
      <c r="BH4930" s="178">
        <f t="shared" ref="BH4930:BH4993" si="1264">BG4930-BG4931</f>
        <v>8.6853602127056131E-7</v>
      </c>
      <c r="BI4930" s="179">
        <f t="shared" ref="BI4930:BI4993" si="1265">IF(BG4930&lt;(1-$BC$709),BH4930,"")</f>
        <v>8.6853602127056131E-7</v>
      </c>
      <c r="BJ4930" s="179" t="str">
        <f t="shared" si="1261"/>
        <v/>
      </c>
    </row>
    <row r="4931" spans="2:62" ht="20.100000000000001" customHeight="1" x14ac:dyDescent="0.25">
      <c r="B4931" s="147"/>
      <c r="C4931" s="147"/>
      <c r="D4931" s="147"/>
      <c r="E4931" s="147"/>
      <c r="F4931" s="147"/>
      <c r="G4931" s="147"/>
      <c r="H4931" s="147"/>
      <c r="I4931" s="147"/>
      <c r="J4931" s="147"/>
      <c r="BE4931" s="151">
        <v>4227</v>
      </c>
      <c r="BF4931" s="164">
        <f t="shared" si="1262"/>
        <v>27.046399999998066</v>
      </c>
      <c r="BG4931" s="177">
        <f t="shared" si="1263"/>
        <v>3.2693149361343867E-4</v>
      </c>
      <c r="BH4931" s="178">
        <f t="shared" si="1264"/>
        <v>8.6627346320111405E-7</v>
      </c>
      <c r="BI4931" s="179">
        <f t="shared" si="1265"/>
        <v>8.6627346320111405E-7</v>
      </c>
      <c r="BJ4931" s="179" t="str">
        <f t="shared" si="1261"/>
        <v/>
      </c>
    </row>
    <row r="4932" spans="2:62" ht="20.100000000000001" customHeight="1" x14ac:dyDescent="0.25">
      <c r="B4932" s="147"/>
      <c r="C4932" s="147"/>
      <c r="D4932" s="147"/>
      <c r="E4932" s="147"/>
      <c r="F4932" s="147"/>
      <c r="G4932" s="147"/>
      <c r="H4932" s="147"/>
      <c r="I4932" s="147"/>
      <c r="J4932" s="147"/>
      <c r="BE4932" s="151">
        <v>4228</v>
      </c>
      <c r="BF4932" s="164">
        <f t="shared" si="1262"/>
        <v>27.052799999998065</v>
      </c>
      <c r="BG4932" s="177">
        <f t="shared" si="1263"/>
        <v>3.2606522015023756E-4</v>
      </c>
      <c r="BH4932" s="178">
        <f t="shared" si="1264"/>
        <v>8.6401667823127583E-7</v>
      </c>
      <c r="BI4932" s="179">
        <f t="shared" si="1265"/>
        <v>8.6401667823127583E-7</v>
      </c>
      <c r="BJ4932" s="179" t="str">
        <f t="shared" si="1261"/>
        <v/>
      </c>
    </row>
    <row r="4933" spans="2:62" ht="20.100000000000001" customHeight="1" x14ac:dyDescent="0.25">
      <c r="B4933" s="147"/>
      <c r="C4933" s="147"/>
      <c r="D4933" s="147"/>
      <c r="E4933" s="147"/>
      <c r="F4933" s="147"/>
      <c r="G4933" s="147"/>
      <c r="H4933" s="147"/>
      <c r="I4933" s="147"/>
      <c r="J4933" s="147"/>
      <c r="BE4933" s="151">
        <v>4229</v>
      </c>
      <c r="BF4933" s="164">
        <f t="shared" si="1262"/>
        <v>27.059199999998064</v>
      </c>
      <c r="BG4933" s="177">
        <f t="shared" si="1263"/>
        <v>3.2520120347200629E-4</v>
      </c>
      <c r="BH4933" s="178">
        <f t="shared" si="1264"/>
        <v>8.6176565200881197E-7</v>
      </c>
      <c r="BI4933" s="179">
        <f t="shared" si="1265"/>
        <v>8.6176565200881197E-7</v>
      </c>
      <c r="BJ4933" s="179" t="str">
        <f t="shared" si="1261"/>
        <v/>
      </c>
    </row>
    <row r="4934" spans="2:62" ht="20.100000000000001" customHeight="1" x14ac:dyDescent="0.25">
      <c r="B4934" s="147"/>
      <c r="C4934" s="147"/>
      <c r="D4934" s="147"/>
      <c r="E4934" s="147"/>
      <c r="F4934" s="147"/>
      <c r="G4934" s="147"/>
      <c r="H4934" s="147"/>
      <c r="I4934" s="147"/>
      <c r="J4934" s="147"/>
      <c r="BE4934" s="151">
        <v>4230</v>
      </c>
      <c r="BF4934" s="164">
        <f t="shared" si="1262"/>
        <v>27.065599999998064</v>
      </c>
      <c r="BG4934" s="177">
        <f t="shared" si="1263"/>
        <v>3.2433943781999747E-4</v>
      </c>
      <c r="BH4934" s="178">
        <f t="shared" si="1264"/>
        <v>8.5952037021780857E-7</v>
      </c>
      <c r="BI4934" s="179">
        <f t="shared" si="1265"/>
        <v>8.5952037021780857E-7</v>
      </c>
      <c r="BJ4934" s="179" t="str">
        <f t="shared" si="1261"/>
        <v/>
      </c>
    </row>
    <row r="4935" spans="2:62" ht="20.100000000000001" customHeight="1" x14ac:dyDescent="0.25">
      <c r="B4935" s="147"/>
      <c r="C4935" s="147"/>
      <c r="D4935" s="147"/>
      <c r="E4935" s="147"/>
      <c r="F4935" s="147"/>
      <c r="G4935" s="147"/>
      <c r="H4935" s="147"/>
      <c r="I4935" s="147"/>
      <c r="J4935" s="147"/>
      <c r="BE4935" s="151">
        <v>4231</v>
      </c>
      <c r="BF4935" s="164">
        <f t="shared" si="1262"/>
        <v>27.071999999998063</v>
      </c>
      <c r="BG4935" s="177">
        <f t="shared" si="1263"/>
        <v>3.2347991744977966E-4</v>
      </c>
      <c r="BH4935" s="178">
        <f t="shared" si="1264"/>
        <v>8.5728081857330569E-7</v>
      </c>
      <c r="BI4935" s="179">
        <f t="shared" si="1265"/>
        <v>8.5728081857330569E-7</v>
      </c>
      <c r="BJ4935" s="179" t="str">
        <f t="shared" si="1261"/>
        <v/>
      </c>
    </row>
    <row r="4936" spans="2:62" ht="20.100000000000001" customHeight="1" x14ac:dyDescent="0.25">
      <c r="B4936" s="147"/>
      <c r="C4936" s="147"/>
      <c r="D4936" s="147"/>
      <c r="E4936" s="147"/>
      <c r="F4936" s="147"/>
      <c r="G4936" s="147"/>
      <c r="H4936" s="147"/>
      <c r="I4936" s="147"/>
      <c r="J4936" s="147"/>
      <c r="BE4936" s="151">
        <v>4232</v>
      </c>
      <c r="BF4936" s="164">
        <f t="shared" si="1262"/>
        <v>27.078399999998062</v>
      </c>
      <c r="BG4936" s="177">
        <f t="shared" si="1263"/>
        <v>3.2262263663120636E-4</v>
      </c>
      <c r="BH4936" s="178">
        <f t="shared" si="1264"/>
        <v>8.5504698282742311E-7</v>
      </c>
      <c r="BI4936" s="179">
        <f t="shared" si="1265"/>
        <v>8.5504698282742311E-7</v>
      </c>
      <c r="BJ4936" s="179" t="str">
        <f t="shared" si="1261"/>
        <v/>
      </c>
    </row>
    <row r="4937" spans="2:62" ht="20.100000000000001" customHeight="1" x14ac:dyDescent="0.25">
      <c r="B4937" s="147"/>
      <c r="C4937" s="147"/>
      <c r="D4937" s="147"/>
      <c r="E4937" s="147"/>
      <c r="F4937" s="147"/>
      <c r="G4937" s="147"/>
      <c r="H4937" s="147"/>
      <c r="I4937" s="147"/>
      <c r="J4937" s="147"/>
      <c r="BE4937" s="151">
        <v>4233</v>
      </c>
      <c r="BF4937" s="164">
        <f t="shared" si="1262"/>
        <v>27.084799999998062</v>
      </c>
      <c r="BG4937" s="177">
        <f t="shared" si="1263"/>
        <v>3.2176758964837894E-4</v>
      </c>
      <c r="BH4937" s="178">
        <f t="shared" si="1264"/>
        <v>8.5281884876551141E-7</v>
      </c>
      <c r="BI4937" s="179">
        <f t="shared" si="1265"/>
        <v>8.5281884876551141E-7</v>
      </c>
      <c r="BJ4937" s="179" t="str">
        <f t="shared" si="1261"/>
        <v/>
      </c>
    </row>
    <row r="4938" spans="2:62" ht="20.100000000000001" customHeight="1" x14ac:dyDescent="0.25">
      <c r="B4938" s="147"/>
      <c r="C4938" s="147"/>
      <c r="D4938" s="147"/>
      <c r="E4938" s="147"/>
      <c r="F4938" s="147"/>
      <c r="G4938" s="147"/>
      <c r="H4938" s="147"/>
      <c r="I4938" s="147"/>
      <c r="J4938" s="147"/>
      <c r="BE4938" s="151">
        <v>4234</v>
      </c>
      <c r="BF4938" s="164">
        <f t="shared" si="1262"/>
        <v>27.091199999998061</v>
      </c>
      <c r="BG4938" s="177">
        <f t="shared" si="1263"/>
        <v>3.2091477079961342E-4</v>
      </c>
      <c r="BH4938" s="178">
        <f t="shared" si="1264"/>
        <v>8.505964022068567E-7</v>
      </c>
      <c r="BI4938" s="179">
        <f t="shared" si="1265"/>
        <v>8.505964022068567E-7</v>
      </c>
      <c r="BJ4938" s="179" t="str">
        <f t="shared" si="1261"/>
        <v/>
      </c>
    </row>
    <row r="4939" spans="2:62" ht="20.100000000000001" customHeight="1" x14ac:dyDescent="0.25">
      <c r="B4939" s="147"/>
      <c r="C4939" s="147"/>
      <c r="D4939" s="147"/>
      <c r="E4939" s="147"/>
      <c r="F4939" s="147"/>
      <c r="G4939" s="147"/>
      <c r="H4939" s="147"/>
      <c r="I4939" s="147"/>
      <c r="J4939" s="147"/>
      <c r="BE4939" s="151">
        <v>4235</v>
      </c>
      <c r="BF4939" s="164">
        <f t="shared" si="1262"/>
        <v>27.09759999999806</v>
      </c>
      <c r="BG4939" s="177">
        <f t="shared" si="1263"/>
        <v>3.2006417439740657E-4</v>
      </c>
      <c r="BH4939" s="178">
        <f t="shared" si="1264"/>
        <v>8.4837962900663217E-7</v>
      </c>
      <c r="BI4939" s="179">
        <f t="shared" si="1265"/>
        <v>8.4837962900663217E-7</v>
      </c>
      <c r="BJ4939" s="179" t="str">
        <f t="shared" si="1261"/>
        <v/>
      </c>
    </row>
    <row r="4940" spans="2:62" ht="20.100000000000001" customHeight="1" x14ac:dyDescent="0.25">
      <c r="B4940" s="147"/>
      <c r="C4940" s="147"/>
      <c r="D4940" s="147"/>
      <c r="E4940" s="147"/>
      <c r="F4940" s="147"/>
      <c r="G4940" s="147"/>
      <c r="H4940" s="147"/>
      <c r="I4940" s="147"/>
      <c r="J4940" s="147"/>
      <c r="BE4940" s="151">
        <v>4236</v>
      </c>
      <c r="BF4940" s="164">
        <f t="shared" si="1262"/>
        <v>27.103999999998059</v>
      </c>
      <c r="BG4940" s="177">
        <f t="shared" si="1263"/>
        <v>3.1921579476839994E-4</v>
      </c>
      <c r="BH4940" s="178">
        <f t="shared" si="1264"/>
        <v>8.4616851505107341E-7</v>
      </c>
      <c r="BI4940" s="179">
        <f t="shared" si="1265"/>
        <v>8.4616851505107341E-7</v>
      </c>
      <c r="BJ4940" s="179" t="str">
        <f t="shared" si="1261"/>
        <v/>
      </c>
    </row>
    <row r="4941" spans="2:62" ht="20.100000000000001" customHeight="1" x14ac:dyDescent="0.25">
      <c r="B4941" s="147"/>
      <c r="C4941" s="147"/>
      <c r="D4941" s="147"/>
      <c r="E4941" s="147"/>
      <c r="F4941" s="147"/>
      <c r="G4941" s="147"/>
      <c r="H4941" s="147"/>
      <c r="I4941" s="147"/>
      <c r="J4941" s="147"/>
      <c r="BE4941" s="151">
        <v>4237</v>
      </c>
      <c r="BF4941" s="164">
        <f t="shared" si="1262"/>
        <v>27.110399999998059</v>
      </c>
      <c r="BG4941" s="177">
        <f t="shared" si="1263"/>
        <v>3.1836962625334886E-4</v>
      </c>
      <c r="BH4941" s="178">
        <f t="shared" si="1264"/>
        <v>8.4396304626300784E-7</v>
      </c>
      <c r="BI4941" s="179">
        <f t="shared" si="1265"/>
        <v>8.4396304626300784E-7</v>
      </c>
      <c r="BJ4941" s="179" t="str">
        <f t="shared" si="1261"/>
        <v/>
      </c>
    </row>
    <row r="4942" spans="2:62" ht="20.100000000000001" customHeight="1" x14ac:dyDescent="0.25">
      <c r="B4942" s="147"/>
      <c r="C4942" s="147"/>
      <c r="D4942" s="147"/>
      <c r="E4942" s="147"/>
      <c r="F4942" s="147"/>
      <c r="G4942" s="147"/>
      <c r="H4942" s="147"/>
      <c r="I4942" s="147"/>
      <c r="J4942" s="147"/>
      <c r="BE4942" s="151">
        <v>4238</v>
      </c>
      <c r="BF4942" s="164">
        <f t="shared" si="1262"/>
        <v>27.116799999998058</v>
      </c>
      <c r="BG4942" s="177">
        <f t="shared" si="1263"/>
        <v>3.1752566320708585E-4</v>
      </c>
      <c r="BH4942" s="178">
        <f t="shared" si="1264"/>
        <v>8.4176320859692157E-7</v>
      </c>
      <c r="BI4942" s="179">
        <f t="shared" si="1265"/>
        <v>8.4176320859692157E-7</v>
      </c>
      <c r="BJ4942" s="179" t="str">
        <f t="shared" si="1261"/>
        <v/>
      </c>
    </row>
    <row r="4943" spans="2:62" ht="20.100000000000001" customHeight="1" x14ac:dyDescent="0.25">
      <c r="B4943" s="147"/>
      <c r="C4943" s="147"/>
      <c r="D4943" s="147"/>
      <c r="E4943" s="147"/>
      <c r="F4943" s="147"/>
      <c r="G4943" s="147"/>
      <c r="H4943" s="147"/>
      <c r="I4943" s="147"/>
      <c r="J4943" s="147"/>
      <c r="BE4943" s="151">
        <v>4239</v>
      </c>
      <c r="BF4943" s="164">
        <f t="shared" si="1262"/>
        <v>27.123199999998057</v>
      </c>
      <c r="BG4943" s="177">
        <f t="shared" si="1263"/>
        <v>3.1668389999848893E-4</v>
      </c>
      <c r="BH4943" s="178">
        <f t="shared" si="1264"/>
        <v>8.3956898804340464E-7</v>
      </c>
      <c r="BI4943" s="179">
        <f t="shared" si="1265"/>
        <v>8.3956898804340464E-7</v>
      </c>
      <c r="BJ4943" s="179" t="str">
        <f t="shared" si="1261"/>
        <v/>
      </c>
    </row>
    <row r="4944" spans="2:62" ht="20.100000000000001" customHeight="1" x14ac:dyDescent="0.25">
      <c r="B4944" s="147"/>
      <c r="C4944" s="147"/>
      <c r="D4944" s="147"/>
      <c r="E4944" s="147"/>
      <c r="F4944" s="147"/>
      <c r="G4944" s="147"/>
      <c r="H4944" s="147"/>
      <c r="I4944" s="147"/>
      <c r="J4944" s="147"/>
      <c r="BE4944" s="151">
        <v>4240</v>
      </c>
      <c r="BF4944" s="164">
        <f t="shared" si="1262"/>
        <v>27.129599999998057</v>
      </c>
      <c r="BG4944" s="177">
        <f t="shared" si="1263"/>
        <v>3.1584433101044553E-4</v>
      </c>
      <c r="BH4944" s="178">
        <f t="shared" si="1264"/>
        <v>8.373803706245974E-7</v>
      </c>
      <c r="BI4944" s="179">
        <f t="shared" si="1265"/>
        <v>8.373803706245974E-7</v>
      </c>
      <c r="BJ4944" s="179" t="str">
        <f t="shared" si="1261"/>
        <v/>
      </c>
    </row>
    <row r="4945" spans="2:62" ht="20.100000000000001" customHeight="1" x14ac:dyDescent="0.25">
      <c r="B4945" s="147"/>
      <c r="C4945" s="147"/>
      <c r="D4945" s="147"/>
      <c r="E4945" s="147"/>
      <c r="F4945" s="147"/>
      <c r="G4945" s="147"/>
      <c r="H4945" s="147"/>
      <c r="I4945" s="147"/>
      <c r="J4945" s="147"/>
      <c r="BE4945" s="151">
        <v>4241</v>
      </c>
      <c r="BF4945" s="164">
        <f t="shared" si="1262"/>
        <v>27.135999999998056</v>
      </c>
      <c r="BG4945" s="177">
        <f t="shared" si="1263"/>
        <v>3.1500695063982093E-4</v>
      </c>
      <c r="BH4945" s="178">
        <f t="shared" si="1264"/>
        <v>8.3519734239798516E-7</v>
      </c>
      <c r="BI4945" s="179">
        <f t="shared" si="1265"/>
        <v>8.3519734239798516E-7</v>
      </c>
      <c r="BJ4945" s="179" t="str">
        <f t="shared" si="1261"/>
        <v/>
      </c>
    </row>
    <row r="4946" spans="2:62" ht="20.100000000000001" customHeight="1" x14ac:dyDescent="0.25">
      <c r="B4946" s="147"/>
      <c r="C4946" s="147"/>
      <c r="D4946" s="147"/>
      <c r="E4946" s="147"/>
      <c r="F4946" s="147"/>
      <c r="G4946" s="147"/>
      <c r="H4946" s="147"/>
      <c r="I4946" s="147"/>
      <c r="J4946" s="147"/>
      <c r="BE4946" s="151">
        <v>4242</v>
      </c>
      <c r="BF4946" s="164">
        <f t="shared" si="1262"/>
        <v>27.142399999998055</v>
      </c>
      <c r="BG4946" s="177">
        <f t="shared" si="1263"/>
        <v>3.1417175329742295E-4</v>
      </c>
      <c r="BH4946" s="178">
        <f t="shared" si="1264"/>
        <v>8.3301988945319984E-7</v>
      </c>
      <c r="BI4946" s="179">
        <f t="shared" si="1265"/>
        <v>8.3301988945319984E-7</v>
      </c>
      <c r="BJ4946" s="179" t="str">
        <f t="shared" si="1261"/>
        <v/>
      </c>
    </row>
    <row r="4947" spans="2:62" ht="20.100000000000001" customHeight="1" x14ac:dyDescent="0.25">
      <c r="B4947" s="147"/>
      <c r="C4947" s="147"/>
      <c r="D4947" s="147"/>
      <c r="E4947" s="147"/>
      <c r="F4947" s="147"/>
      <c r="G4947" s="147"/>
      <c r="H4947" s="147"/>
      <c r="I4947" s="147"/>
      <c r="J4947" s="147"/>
      <c r="BE4947" s="151">
        <v>4243</v>
      </c>
      <c r="BF4947" s="164">
        <f t="shared" si="1262"/>
        <v>27.148799999998054</v>
      </c>
      <c r="BG4947" s="177">
        <f t="shared" si="1263"/>
        <v>3.1333873340796975E-4</v>
      </c>
      <c r="BH4947" s="178">
        <f t="shared" si="1264"/>
        <v>8.3084799791467625E-7</v>
      </c>
      <c r="BI4947" s="179">
        <f t="shared" si="1265"/>
        <v>8.3084799791467625E-7</v>
      </c>
      <c r="BJ4947" s="179" t="str">
        <f t="shared" si="1261"/>
        <v/>
      </c>
    </row>
    <row r="4948" spans="2:62" ht="20.100000000000001" customHeight="1" x14ac:dyDescent="0.25">
      <c r="B4948" s="147"/>
      <c r="C4948" s="147"/>
      <c r="D4948" s="147"/>
      <c r="E4948" s="147"/>
      <c r="F4948" s="147"/>
      <c r="G4948" s="147"/>
      <c r="H4948" s="147"/>
      <c r="I4948" s="147"/>
      <c r="J4948" s="147"/>
      <c r="BE4948" s="151">
        <v>4244</v>
      </c>
      <c r="BF4948" s="164">
        <f t="shared" si="1262"/>
        <v>27.155199999998054</v>
      </c>
      <c r="BG4948" s="177">
        <f t="shared" si="1263"/>
        <v>3.1250788541005507E-4</v>
      </c>
      <c r="BH4948" s="178">
        <f t="shared" si="1264"/>
        <v>8.2868165393915841E-7</v>
      </c>
      <c r="BI4948" s="179">
        <f t="shared" si="1265"/>
        <v>8.2868165393915841E-7</v>
      </c>
      <c r="BJ4948" s="179" t="str">
        <f t="shared" si="1261"/>
        <v/>
      </c>
    </row>
    <row r="4949" spans="2:62" ht="20.100000000000001" customHeight="1" x14ac:dyDescent="0.25">
      <c r="B4949" s="147"/>
      <c r="C4949" s="147"/>
      <c r="D4949" s="147"/>
      <c r="E4949" s="147"/>
      <c r="F4949" s="147"/>
      <c r="G4949" s="147"/>
      <c r="H4949" s="147"/>
      <c r="I4949" s="147"/>
      <c r="J4949" s="147"/>
      <c r="BE4949" s="151">
        <v>4245</v>
      </c>
      <c r="BF4949" s="164">
        <f t="shared" si="1262"/>
        <v>27.161599999998053</v>
      </c>
      <c r="BG4949" s="177">
        <f t="shared" si="1263"/>
        <v>3.1167920375611591E-4</v>
      </c>
      <c r="BH4949" s="178">
        <f t="shared" si="1264"/>
        <v>8.2652084371694643E-7</v>
      </c>
      <c r="BI4949" s="179">
        <f t="shared" si="1265"/>
        <v>8.2652084371694643E-7</v>
      </c>
      <c r="BJ4949" s="179" t="str">
        <f t="shared" si="1261"/>
        <v/>
      </c>
    </row>
    <row r="4950" spans="2:62" ht="20.100000000000001" customHeight="1" x14ac:dyDescent="0.25">
      <c r="B4950" s="147"/>
      <c r="C4950" s="147"/>
      <c r="D4950" s="147"/>
      <c r="E4950" s="147"/>
      <c r="F4950" s="147"/>
      <c r="G4950" s="147"/>
      <c r="H4950" s="147"/>
      <c r="I4950" s="147"/>
      <c r="J4950" s="147"/>
      <c r="BE4950" s="151">
        <v>4246</v>
      </c>
      <c r="BF4950" s="164">
        <f t="shared" si="1262"/>
        <v>27.167999999998052</v>
      </c>
      <c r="BG4950" s="177">
        <f t="shared" si="1263"/>
        <v>3.1085268291239896E-4</v>
      </c>
      <c r="BH4950" s="178">
        <f t="shared" si="1264"/>
        <v>8.2436555347151696E-7</v>
      </c>
      <c r="BI4950" s="179">
        <f t="shared" si="1265"/>
        <v>8.2436555347151696E-7</v>
      </c>
      <c r="BJ4950" s="179" t="str">
        <f t="shared" si="1261"/>
        <v/>
      </c>
    </row>
    <row r="4951" spans="2:62" ht="20.100000000000001" customHeight="1" x14ac:dyDescent="0.25">
      <c r="B4951" s="147"/>
      <c r="C4951" s="147"/>
      <c r="D4951" s="147"/>
      <c r="E4951" s="147"/>
      <c r="F4951" s="147"/>
      <c r="G4951" s="147"/>
      <c r="H4951" s="147"/>
      <c r="I4951" s="147"/>
      <c r="J4951" s="147"/>
      <c r="BE4951" s="151">
        <v>4247</v>
      </c>
      <c r="BF4951" s="164">
        <f t="shared" si="1262"/>
        <v>27.174399999998052</v>
      </c>
      <c r="BG4951" s="177">
        <f t="shared" si="1263"/>
        <v>3.1002831735892745E-4</v>
      </c>
      <c r="BH4951" s="178">
        <f t="shared" si="1264"/>
        <v>8.222157694607159E-7</v>
      </c>
      <c r="BI4951" s="179">
        <f t="shared" si="1265"/>
        <v>8.222157694607159E-7</v>
      </c>
      <c r="BJ4951" s="179" t="str">
        <f t="shared" si="1261"/>
        <v/>
      </c>
    </row>
    <row r="4952" spans="2:62" ht="20.100000000000001" customHeight="1" x14ac:dyDescent="0.25">
      <c r="B4952" s="147"/>
      <c r="C4952" s="147"/>
      <c r="D4952" s="147"/>
      <c r="E4952" s="147"/>
      <c r="F4952" s="147"/>
      <c r="G4952" s="147"/>
      <c r="H4952" s="147"/>
      <c r="I4952" s="147"/>
      <c r="J4952" s="147"/>
      <c r="BE4952" s="151">
        <v>4248</v>
      </c>
      <c r="BF4952" s="164">
        <f t="shared" si="1262"/>
        <v>27.180799999998051</v>
      </c>
      <c r="BG4952" s="177">
        <f t="shared" si="1263"/>
        <v>3.0920610158946673E-4</v>
      </c>
      <c r="BH4952" s="178">
        <f t="shared" si="1264"/>
        <v>8.2007147797339731E-7</v>
      </c>
      <c r="BI4952" s="179">
        <f t="shared" si="1265"/>
        <v>8.2007147797339731E-7</v>
      </c>
      <c r="BJ4952" s="179" t="str">
        <f t="shared" si="1261"/>
        <v/>
      </c>
    </row>
    <row r="4953" spans="2:62" ht="20.100000000000001" customHeight="1" x14ac:dyDescent="0.25">
      <c r="B4953" s="147"/>
      <c r="C4953" s="147"/>
      <c r="D4953" s="147"/>
      <c r="E4953" s="147"/>
      <c r="F4953" s="147"/>
      <c r="G4953" s="147"/>
      <c r="H4953" s="147"/>
      <c r="I4953" s="147"/>
      <c r="J4953" s="147"/>
      <c r="BE4953" s="151">
        <v>4249</v>
      </c>
      <c r="BF4953" s="164">
        <f t="shared" si="1262"/>
        <v>27.18719999999805</v>
      </c>
      <c r="BG4953" s="177">
        <f t="shared" si="1263"/>
        <v>3.0838603011149333E-4</v>
      </c>
      <c r="BH4953" s="178">
        <f t="shared" si="1264"/>
        <v>8.179326653339771E-7</v>
      </c>
      <c r="BI4953" s="179">
        <f t="shared" si="1265"/>
        <v>8.179326653339771E-7</v>
      </c>
      <c r="BJ4953" s="179" t="str">
        <f t="shared" si="1261"/>
        <v/>
      </c>
    </row>
    <row r="4954" spans="2:62" ht="20.100000000000001" customHeight="1" x14ac:dyDescent="0.25">
      <c r="B4954" s="147"/>
      <c r="C4954" s="147"/>
      <c r="D4954" s="147"/>
      <c r="E4954" s="147"/>
      <c r="F4954" s="147"/>
      <c r="G4954" s="147"/>
      <c r="H4954" s="147"/>
      <c r="I4954" s="147"/>
      <c r="J4954" s="147"/>
      <c r="BE4954" s="151">
        <v>4250</v>
      </c>
      <c r="BF4954" s="164">
        <f t="shared" si="1262"/>
        <v>27.19359999999805</v>
      </c>
      <c r="BG4954" s="177">
        <f t="shared" si="1263"/>
        <v>3.0756809744615936E-4</v>
      </c>
      <c r="BH4954" s="178">
        <f t="shared" si="1264"/>
        <v>8.1579931789657828E-7</v>
      </c>
      <c r="BI4954" s="179">
        <f t="shared" si="1265"/>
        <v>8.1579931789657828E-7</v>
      </c>
      <c r="BJ4954" s="179" t="str">
        <f t="shared" si="1261"/>
        <v/>
      </c>
    </row>
    <row r="4955" spans="2:62" ht="20.100000000000001" customHeight="1" x14ac:dyDescent="0.25">
      <c r="B4955" s="147"/>
      <c r="C4955" s="147"/>
      <c r="D4955" s="147"/>
      <c r="E4955" s="147"/>
      <c r="F4955" s="147"/>
      <c r="G4955" s="147"/>
      <c r="H4955" s="147"/>
      <c r="I4955" s="147"/>
      <c r="J4955" s="147"/>
      <c r="BE4955" s="151">
        <v>4251</v>
      </c>
      <c r="BF4955" s="164">
        <f t="shared" si="1262"/>
        <v>27.199999999998049</v>
      </c>
      <c r="BG4955" s="177">
        <f t="shared" si="1263"/>
        <v>3.0675229812826278E-4</v>
      </c>
      <c r="BH4955" s="178">
        <f t="shared" si="1264"/>
        <v>8.1367142205121101E-7</v>
      </c>
      <c r="BI4955" s="179">
        <f t="shared" si="1265"/>
        <v>8.1367142205121101E-7</v>
      </c>
      <c r="BJ4955" s="179" t="str">
        <f t="shared" si="1261"/>
        <v/>
      </c>
    </row>
    <row r="4956" spans="2:62" ht="20.100000000000001" customHeight="1" x14ac:dyDescent="0.25">
      <c r="B4956" s="147"/>
      <c r="C4956" s="147"/>
      <c r="D4956" s="147"/>
      <c r="E4956" s="147"/>
      <c r="F4956" s="147"/>
      <c r="G4956" s="147"/>
      <c r="H4956" s="147"/>
      <c r="I4956" s="147"/>
      <c r="J4956" s="147"/>
      <c r="BE4956" s="151">
        <v>4252</v>
      </c>
      <c r="BF4956" s="164">
        <f t="shared" si="1262"/>
        <v>27.206399999998048</v>
      </c>
      <c r="BG4956" s="177">
        <f t="shared" si="1263"/>
        <v>3.0593862670621157E-4</v>
      </c>
      <c r="BH4956" s="178">
        <f t="shared" si="1264"/>
        <v>8.1154896421867673E-7</v>
      </c>
      <c r="BI4956" s="179">
        <f t="shared" si="1265"/>
        <v>8.1154896421867673E-7</v>
      </c>
      <c r="BJ4956" s="179" t="str">
        <f t="shared" si="1261"/>
        <v/>
      </c>
    </row>
    <row r="4957" spans="2:62" ht="20.100000000000001" customHeight="1" x14ac:dyDescent="0.25">
      <c r="B4957" s="147"/>
      <c r="C4957" s="147"/>
      <c r="D4957" s="147"/>
      <c r="E4957" s="147"/>
      <c r="F4957" s="147"/>
      <c r="G4957" s="147"/>
      <c r="H4957" s="147"/>
      <c r="I4957" s="147"/>
      <c r="J4957" s="147"/>
      <c r="BE4957" s="151">
        <v>4253</v>
      </c>
      <c r="BF4957" s="164">
        <f t="shared" si="1262"/>
        <v>27.212799999998047</v>
      </c>
      <c r="BG4957" s="177">
        <f t="shared" si="1263"/>
        <v>3.0512707774199289E-4</v>
      </c>
      <c r="BH4957" s="178">
        <f t="shared" si="1264"/>
        <v>8.0943193085468825E-7</v>
      </c>
      <c r="BI4957" s="179">
        <f t="shared" si="1265"/>
        <v>8.0943193085468825E-7</v>
      </c>
      <c r="BJ4957" s="179" t="str">
        <f t="shared" si="1261"/>
        <v/>
      </c>
    </row>
    <row r="4958" spans="2:62" ht="20.100000000000001" customHeight="1" x14ac:dyDescent="0.25">
      <c r="B4958" s="147"/>
      <c r="C4958" s="147"/>
      <c r="D4958" s="147"/>
      <c r="E4958" s="147"/>
      <c r="F4958" s="147"/>
      <c r="G4958" s="147"/>
      <c r="H4958" s="147"/>
      <c r="I4958" s="147"/>
      <c r="J4958" s="147"/>
      <c r="BE4958" s="151">
        <v>4254</v>
      </c>
      <c r="BF4958" s="164">
        <f t="shared" si="1262"/>
        <v>27.219199999998047</v>
      </c>
      <c r="BG4958" s="177">
        <f t="shared" si="1263"/>
        <v>3.043176458111382E-4</v>
      </c>
      <c r="BH4958" s="178">
        <f t="shared" si="1264"/>
        <v>8.0732030844466547E-7</v>
      </c>
      <c r="BI4958" s="179">
        <f t="shared" si="1265"/>
        <v>8.0732030844466547E-7</v>
      </c>
      <c r="BJ4958" s="179" t="str">
        <f t="shared" si="1261"/>
        <v/>
      </c>
    </row>
    <row r="4959" spans="2:62" ht="20.100000000000001" customHeight="1" x14ac:dyDescent="0.25">
      <c r="B4959" s="147"/>
      <c r="C4959" s="147"/>
      <c r="D4959" s="147"/>
      <c r="E4959" s="147"/>
      <c r="F4959" s="147"/>
      <c r="G4959" s="147"/>
      <c r="H4959" s="147"/>
      <c r="I4959" s="147"/>
      <c r="J4959" s="147"/>
      <c r="BE4959" s="151">
        <v>4255</v>
      </c>
      <c r="BF4959" s="164">
        <f t="shared" si="1262"/>
        <v>27.225599999998046</v>
      </c>
      <c r="BG4959" s="177">
        <f t="shared" si="1263"/>
        <v>3.0351032550269354E-4</v>
      </c>
      <c r="BH4959" s="178">
        <f t="shared" si="1264"/>
        <v>8.0521408350807226E-7</v>
      </c>
      <c r="BI4959" s="179">
        <f t="shared" si="1265"/>
        <v>8.0521408350807226E-7</v>
      </c>
      <c r="BJ4959" s="179" t="str">
        <f t="shared" si="1261"/>
        <v/>
      </c>
    </row>
    <row r="4960" spans="2:62" ht="20.100000000000001" customHeight="1" x14ac:dyDescent="0.25">
      <c r="B4960" s="147"/>
      <c r="C4960" s="147"/>
      <c r="D4960" s="147"/>
      <c r="E4960" s="147"/>
      <c r="F4960" s="147"/>
      <c r="G4960" s="147"/>
      <c r="H4960" s="147"/>
      <c r="I4960" s="147"/>
      <c r="J4960" s="147"/>
      <c r="BE4960" s="151">
        <v>4256</v>
      </c>
      <c r="BF4960" s="164">
        <f t="shared" si="1262"/>
        <v>27.231999999998045</v>
      </c>
      <c r="BG4960" s="177">
        <f t="shared" si="1263"/>
        <v>3.0270511141918547E-4</v>
      </c>
      <c r="BH4960" s="178">
        <f t="shared" si="1264"/>
        <v>8.0311324259830803E-7</v>
      </c>
      <c r="BI4960" s="179">
        <f t="shared" si="1265"/>
        <v>8.0311324259830803E-7</v>
      </c>
      <c r="BJ4960" s="179" t="str">
        <f t="shared" si="1261"/>
        <v/>
      </c>
    </row>
    <row r="4961" spans="2:62" ht="20.100000000000001" customHeight="1" x14ac:dyDescent="0.25">
      <c r="B4961" s="147"/>
      <c r="C4961" s="147"/>
      <c r="D4961" s="147"/>
      <c r="E4961" s="147"/>
      <c r="F4961" s="147"/>
      <c r="G4961" s="147"/>
      <c r="H4961" s="147"/>
      <c r="I4961" s="147"/>
      <c r="J4961" s="147"/>
      <c r="BE4961" s="151">
        <v>4257</v>
      </c>
      <c r="BF4961" s="164">
        <f t="shared" si="1262"/>
        <v>27.238399999998045</v>
      </c>
      <c r="BG4961" s="177">
        <f t="shared" si="1263"/>
        <v>3.0190199817658716E-4</v>
      </c>
      <c r="BH4961" s="178">
        <f t="shared" si="1264"/>
        <v>8.0101777229772035E-7</v>
      </c>
      <c r="BI4961" s="179">
        <f t="shared" si="1265"/>
        <v>8.0101777229772035E-7</v>
      </c>
      <c r="BJ4961" s="179" t="str">
        <f t="shared" si="1261"/>
        <v/>
      </c>
    </row>
    <row r="4962" spans="2:62" ht="20.100000000000001" customHeight="1" x14ac:dyDescent="0.25">
      <c r="B4962" s="147"/>
      <c r="C4962" s="147"/>
      <c r="D4962" s="147"/>
      <c r="E4962" s="147"/>
      <c r="F4962" s="147"/>
      <c r="G4962" s="147"/>
      <c r="H4962" s="147"/>
      <c r="I4962" s="147"/>
      <c r="J4962" s="147"/>
      <c r="BE4962" s="151">
        <v>4258</v>
      </c>
      <c r="BF4962" s="164">
        <f t="shared" si="1262"/>
        <v>27.244799999998044</v>
      </c>
      <c r="BG4962" s="177">
        <f t="shared" si="1263"/>
        <v>3.0110098040428944E-4</v>
      </c>
      <c r="BH4962" s="178">
        <f t="shared" si="1264"/>
        <v>7.9892765922551972E-7</v>
      </c>
      <c r="BI4962" s="179">
        <f t="shared" si="1265"/>
        <v>7.9892765922551972E-7</v>
      </c>
      <c r="BJ4962" s="179" t="str">
        <f t="shared" si="1261"/>
        <v/>
      </c>
    </row>
    <row r="4963" spans="2:62" ht="20.100000000000001" customHeight="1" x14ac:dyDescent="0.25">
      <c r="B4963" s="147"/>
      <c r="C4963" s="147"/>
      <c r="D4963" s="147"/>
      <c r="E4963" s="147"/>
      <c r="F4963" s="147"/>
      <c r="G4963" s="147"/>
      <c r="H4963" s="147"/>
      <c r="I4963" s="147"/>
      <c r="J4963" s="147"/>
      <c r="BE4963" s="151">
        <v>4259</v>
      </c>
      <c r="BF4963" s="164">
        <f t="shared" si="1262"/>
        <v>27.251199999998043</v>
      </c>
      <c r="BG4963" s="177">
        <f t="shared" si="1263"/>
        <v>3.0030205274506392E-4</v>
      </c>
      <c r="BH4963" s="178">
        <f t="shared" si="1264"/>
        <v>7.9684289002818426E-7</v>
      </c>
      <c r="BI4963" s="179">
        <f t="shared" si="1265"/>
        <v>7.9684289002818426E-7</v>
      </c>
      <c r="BJ4963" s="179" t="str">
        <f t="shared" si="1261"/>
        <v/>
      </c>
    </row>
    <row r="4964" spans="2:62" ht="20.100000000000001" customHeight="1" x14ac:dyDescent="0.25">
      <c r="B4964" s="147"/>
      <c r="C4964" s="147"/>
      <c r="D4964" s="147"/>
      <c r="E4964" s="147"/>
      <c r="F4964" s="147"/>
      <c r="G4964" s="147"/>
      <c r="H4964" s="147"/>
      <c r="I4964" s="147"/>
      <c r="J4964" s="147"/>
      <c r="BE4964" s="151">
        <v>4260</v>
      </c>
      <c r="BF4964" s="164">
        <f t="shared" si="1262"/>
        <v>27.257599999998043</v>
      </c>
      <c r="BG4964" s="177">
        <f t="shared" si="1263"/>
        <v>2.9950520985503573E-4</v>
      </c>
      <c r="BH4964" s="178">
        <f t="shared" si="1264"/>
        <v>7.947634513884045E-7</v>
      </c>
      <c r="BI4964" s="179">
        <f t="shared" si="1265"/>
        <v>7.947634513884045E-7</v>
      </c>
      <c r="BJ4964" s="179" t="str">
        <f t="shared" si="1261"/>
        <v/>
      </c>
    </row>
    <row r="4965" spans="2:62" ht="20.100000000000001" customHeight="1" x14ac:dyDescent="0.25">
      <c r="B4965" s="147"/>
      <c r="C4965" s="147"/>
      <c r="D4965" s="147"/>
      <c r="E4965" s="147"/>
      <c r="F4965" s="147"/>
      <c r="G4965" s="147"/>
      <c r="H4965" s="147"/>
      <c r="I4965" s="147"/>
      <c r="J4965" s="147"/>
      <c r="BE4965" s="151">
        <v>4261</v>
      </c>
      <c r="BF4965" s="164">
        <f t="shared" si="1262"/>
        <v>27.263999999998042</v>
      </c>
      <c r="BG4965" s="177">
        <f t="shared" si="1263"/>
        <v>2.9871044640364733E-4</v>
      </c>
      <c r="BH4965" s="178">
        <f t="shared" si="1264"/>
        <v>7.9268933001863228E-7</v>
      </c>
      <c r="BI4965" s="179">
        <f t="shared" si="1265"/>
        <v>7.9268933001863228E-7</v>
      </c>
      <c r="BJ4965" s="179" t="str">
        <f t="shared" si="1261"/>
        <v/>
      </c>
    </row>
    <row r="4966" spans="2:62" ht="20.100000000000001" customHeight="1" x14ac:dyDescent="0.25">
      <c r="B4966" s="147"/>
      <c r="C4966" s="147"/>
      <c r="D4966" s="147"/>
      <c r="E4966" s="147"/>
      <c r="F4966" s="147"/>
      <c r="G4966" s="147"/>
      <c r="H4966" s="147"/>
      <c r="I4966" s="147"/>
      <c r="J4966" s="147"/>
      <c r="BE4966" s="151">
        <v>4262</v>
      </c>
      <c r="BF4966" s="164">
        <f t="shared" si="1262"/>
        <v>27.270399999998041</v>
      </c>
      <c r="BG4966" s="177">
        <f t="shared" si="1263"/>
        <v>2.979177570736287E-4</v>
      </c>
      <c r="BH4966" s="178">
        <f t="shared" si="1264"/>
        <v>7.9062051266520078E-7</v>
      </c>
      <c r="BI4966" s="179">
        <f t="shared" si="1265"/>
        <v>7.9062051266520078E-7</v>
      </c>
      <c r="BJ4966" s="179" t="str">
        <f t="shared" si="1261"/>
        <v/>
      </c>
    </row>
    <row r="4967" spans="2:62" ht="20.100000000000001" customHeight="1" x14ac:dyDescent="0.25">
      <c r="B4967" s="147"/>
      <c r="C4967" s="147"/>
      <c r="D4967" s="147"/>
      <c r="E4967" s="147"/>
      <c r="F4967" s="147"/>
      <c r="G4967" s="147"/>
      <c r="H4967" s="147"/>
      <c r="I4967" s="147"/>
      <c r="J4967" s="147"/>
      <c r="BE4967" s="151">
        <v>4263</v>
      </c>
      <c r="BF4967" s="164">
        <f t="shared" si="1262"/>
        <v>27.27679999999804</v>
      </c>
      <c r="BG4967" s="177">
        <f t="shared" si="1263"/>
        <v>2.971271365609635E-4</v>
      </c>
      <c r="BH4967" s="178">
        <f t="shared" si="1264"/>
        <v>7.885569861046382E-7</v>
      </c>
      <c r="BI4967" s="179">
        <f t="shared" si="1265"/>
        <v>7.885569861046382E-7</v>
      </c>
      <c r="BJ4967" s="179" t="str">
        <f t="shared" si="1261"/>
        <v/>
      </c>
    </row>
    <row r="4968" spans="2:62" ht="20.100000000000001" customHeight="1" x14ac:dyDescent="0.25">
      <c r="B4968" s="147"/>
      <c r="C4968" s="147"/>
      <c r="D4968" s="147"/>
      <c r="E4968" s="147"/>
      <c r="F4968" s="147"/>
      <c r="G4968" s="147"/>
      <c r="H4968" s="147"/>
      <c r="I4968" s="147"/>
      <c r="J4968" s="147"/>
      <c r="BE4968" s="151">
        <v>4264</v>
      </c>
      <c r="BF4968" s="164">
        <f t="shared" si="1262"/>
        <v>27.28319999999804</v>
      </c>
      <c r="BG4968" s="177">
        <f t="shared" si="1263"/>
        <v>2.9633857957485886E-4</v>
      </c>
      <c r="BH4968" s="178">
        <f t="shared" si="1264"/>
        <v>7.8649873714616144E-7</v>
      </c>
      <c r="BI4968" s="179">
        <f t="shared" si="1265"/>
        <v>7.8649873714616144E-7</v>
      </c>
      <c r="BJ4968" s="179" t="str">
        <f t="shared" si="1261"/>
        <v/>
      </c>
    </row>
    <row r="4969" spans="2:62" ht="20.100000000000001" customHeight="1" x14ac:dyDescent="0.25">
      <c r="B4969" s="147"/>
      <c r="C4969" s="147"/>
      <c r="D4969" s="147"/>
      <c r="E4969" s="147"/>
      <c r="F4969" s="147"/>
      <c r="G4969" s="147"/>
      <c r="H4969" s="147"/>
      <c r="I4969" s="147"/>
      <c r="J4969" s="147"/>
      <c r="BE4969" s="151">
        <v>4265</v>
      </c>
      <c r="BF4969" s="164">
        <f t="shared" si="1262"/>
        <v>27.289599999998039</v>
      </c>
      <c r="BG4969" s="177">
        <f t="shared" si="1263"/>
        <v>2.955520808377127E-4</v>
      </c>
      <c r="BH4969" s="178">
        <f t="shared" si="1264"/>
        <v>7.8444575263053769E-7</v>
      </c>
      <c r="BI4969" s="179">
        <f t="shared" si="1265"/>
        <v>7.8444575263053769E-7</v>
      </c>
      <c r="BJ4969" s="179" t="str">
        <f t="shared" si="1261"/>
        <v/>
      </c>
    </row>
    <row r="4970" spans="2:62" ht="20.100000000000001" customHeight="1" x14ac:dyDescent="0.25">
      <c r="B4970" s="147"/>
      <c r="C4970" s="147"/>
      <c r="D4970" s="147"/>
      <c r="E4970" s="147"/>
      <c r="F4970" s="147"/>
      <c r="G4970" s="147"/>
      <c r="H4970" s="147"/>
      <c r="I4970" s="147"/>
      <c r="J4970" s="147"/>
      <c r="BE4970" s="151">
        <v>4266</v>
      </c>
      <c r="BF4970" s="164">
        <f t="shared" si="1262"/>
        <v>27.295999999998038</v>
      </c>
      <c r="BG4970" s="177">
        <f t="shared" si="1263"/>
        <v>2.9476763508508216E-4</v>
      </c>
      <c r="BH4970" s="178">
        <f t="shared" si="1264"/>
        <v>7.8239801943192754E-7</v>
      </c>
      <c r="BI4970" s="179">
        <f t="shared" si="1265"/>
        <v>7.8239801943192754E-7</v>
      </c>
      <c r="BJ4970" s="179" t="str">
        <f t="shared" si="1261"/>
        <v/>
      </c>
    </row>
    <row r="4971" spans="2:62" ht="20.100000000000001" customHeight="1" x14ac:dyDescent="0.25">
      <c r="B4971" s="147"/>
      <c r="C4971" s="147"/>
      <c r="D4971" s="147"/>
      <c r="E4971" s="147"/>
      <c r="F4971" s="147"/>
      <c r="G4971" s="147"/>
      <c r="H4971" s="147"/>
      <c r="I4971" s="147"/>
      <c r="J4971" s="147"/>
      <c r="BE4971" s="151">
        <v>4267</v>
      </c>
      <c r="BF4971" s="164">
        <f t="shared" si="1262"/>
        <v>27.302399999998038</v>
      </c>
      <c r="BG4971" s="177">
        <f t="shared" si="1263"/>
        <v>2.9398523706565023E-4</v>
      </c>
      <c r="BH4971" s="178">
        <f t="shared" si="1264"/>
        <v>7.8035552445219298E-7</v>
      </c>
      <c r="BI4971" s="179">
        <f t="shared" si="1265"/>
        <v>7.8035552445219298E-7</v>
      </c>
      <c r="BJ4971" s="179" t="str">
        <f t="shared" si="1261"/>
        <v/>
      </c>
    </row>
    <row r="4972" spans="2:62" ht="20.100000000000001" customHeight="1" x14ac:dyDescent="0.25">
      <c r="B4972" s="147"/>
      <c r="C4972" s="147"/>
      <c r="D4972" s="147"/>
      <c r="E4972" s="147"/>
      <c r="F4972" s="147"/>
      <c r="G4972" s="147"/>
      <c r="H4972" s="147"/>
      <c r="I4972" s="147"/>
      <c r="J4972" s="147"/>
      <c r="BE4972" s="151">
        <v>4268</v>
      </c>
      <c r="BF4972" s="164">
        <f t="shared" si="1262"/>
        <v>27.308799999998037</v>
      </c>
      <c r="BG4972" s="177">
        <f t="shared" si="1263"/>
        <v>2.9320488154119804E-4</v>
      </c>
      <c r="BH4972" s="178">
        <f t="shared" si="1264"/>
        <v>7.7831825463016728E-7</v>
      </c>
      <c r="BI4972" s="179">
        <f t="shared" si="1265"/>
        <v>7.7831825463016728E-7</v>
      </c>
      <c r="BJ4972" s="179" t="str">
        <f t="shared" si="1261"/>
        <v/>
      </c>
    </row>
    <row r="4973" spans="2:62" ht="20.100000000000001" customHeight="1" x14ac:dyDescent="0.25">
      <c r="B4973" s="147"/>
      <c r="C4973" s="147"/>
      <c r="D4973" s="147"/>
      <c r="E4973" s="147"/>
      <c r="F4973" s="147"/>
      <c r="G4973" s="147"/>
      <c r="H4973" s="147"/>
      <c r="I4973" s="147"/>
      <c r="J4973" s="147"/>
      <c r="BE4973" s="151">
        <v>4269</v>
      </c>
      <c r="BF4973" s="164">
        <f t="shared" si="1262"/>
        <v>27.315199999998036</v>
      </c>
      <c r="BG4973" s="177">
        <f t="shared" si="1263"/>
        <v>2.9242656328656787E-4</v>
      </c>
      <c r="BH4973" s="178">
        <f t="shared" si="1264"/>
        <v>7.7628619693124665E-7</v>
      </c>
      <c r="BI4973" s="179">
        <f t="shared" si="1265"/>
        <v>7.7628619693124665E-7</v>
      </c>
      <c r="BJ4973" s="179" t="str">
        <f t="shared" si="1261"/>
        <v/>
      </c>
    </row>
    <row r="4974" spans="2:62" ht="20.100000000000001" customHeight="1" x14ac:dyDescent="0.25">
      <c r="B4974" s="147"/>
      <c r="C4974" s="147"/>
      <c r="D4974" s="147"/>
      <c r="E4974" s="147"/>
      <c r="F4974" s="147"/>
      <c r="G4974" s="147"/>
      <c r="H4974" s="147"/>
      <c r="I4974" s="147"/>
      <c r="J4974" s="147"/>
      <c r="BE4974" s="151">
        <v>4270</v>
      </c>
      <c r="BF4974" s="164">
        <f t="shared" si="1262"/>
        <v>27.321599999998035</v>
      </c>
      <c r="BG4974" s="177">
        <f t="shared" si="1263"/>
        <v>2.9165027708963662E-4</v>
      </c>
      <c r="BH4974" s="178">
        <f t="shared" si="1264"/>
        <v>7.7425933835552178E-7</v>
      </c>
      <c r="BI4974" s="179">
        <f t="shared" si="1265"/>
        <v>7.7425933835552178E-7</v>
      </c>
      <c r="BJ4974" s="179" t="str">
        <f t="shared" si="1261"/>
        <v/>
      </c>
    </row>
    <row r="4975" spans="2:62" ht="20.100000000000001" customHeight="1" x14ac:dyDescent="0.25">
      <c r="B4975" s="147"/>
      <c r="C4975" s="147"/>
      <c r="D4975" s="147"/>
      <c r="E4975" s="147"/>
      <c r="F4975" s="147"/>
      <c r="G4975" s="147"/>
      <c r="H4975" s="147"/>
      <c r="I4975" s="147"/>
      <c r="J4975" s="147"/>
      <c r="BE4975" s="151">
        <v>4271</v>
      </c>
      <c r="BF4975" s="164">
        <f t="shared" si="1262"/>
        <v>27.327999999998035</v>
      </c>
      <c r="BG4975" s="177">
        <f t="shared" si="1263"/>
        <v>2.908760177512811E-4</v>
      </c>
      <c r="BH4975" s="178">
        <f t="shared" si="1264"/>
        <v>7.7223766593289894E-7</v>
      </c>
      <c r="BI4975" s="179">
        <f t="shared" si="1265"/>
        <v>7.7223766593289894E-7</v>
      </c>
      <c r="BJ4975" s="179" t="str">
        <f t="shared" si="1261"/>
        <v/>
      </c>
    </row>
    <row r="4976" spans="2:62" ht="20.100000000000001" customHeight="1" x14ac:dyDescent="0.25">
      <c r="B4976" s="147"/>
      <c r="C4976" s="147"/>
      <c r="D4976" s="147"/>
      <c r="E4976" s="147"/>
      <c r="F4976" s="147"/>
      <c r="G4976" s="147"/>
      <c r="H4976" s="147"/>
      <c r="I4976" s="147"/>
      <c r="J4976" s="147"/>
      <c r="BE4976" s="151">
        <v>4272</v>
      </c>
      <c r="BF4976" s="164">
        <f t="shared" si="1262"/>
        <v>27.334399999998034</v>
      </c>
      <c r="BG4976" s="177">
        <f t="shared" si="1263"/>
        <v>2.901037800853482E-4</v>
      </c>
      <c r="BH4976" s="178">
        <f t="shared" si="1264"/>
        <v>7.7022116672499728E-7</v>
      </c>
      <c r="BI4976" s="179">
        <f t="shared" si="1265"/>
        <v>7.7022116672499728E-7</v>
      </c>
      <c r="BJ4976" s="179" t="str">
        <f t="shared" si="1261"/>
        <v/>
      </c>
    </row>
    <row r="4977" spans="2:62" ht="20.100000000000001" customHeight="1" x14ac:dyDescent="0.25">
      <c r="B4977" s="147"/>
      <c r="C4977" s="147"/>
      <c r="D4977" s="147"/>
      <c r="E4977" s="147"/>
      <c r="F4977" s="147"/>
      <c r="G4977" s="147"/>
      <c r="H4977" s="147"/>
      <c r="I4977" s="147"/>
      <c r="J4977" s="147"/>
      <c r="BE4977" s="151">
        <v>4273</v>
      </c>
      <c r="BF4977" s="164">
        <f t="shared" si="1262"/>
        <v>27.340799999998033</v>
      </c>
      <c r="BG4977" s="177">
        <f t="shared" si="1263"/>
        <v>2.8933355891862321E-4</v>
      </c>
      <c r="BH4977" s="178">
        <f t="shared" si="1264"/>
        <v>7.6820982782612466E-7</v>
      </c>
      <c r="BI4977" s="179">
        <f t="shared" si="1265"/>
        <v>7.6820982782612466E-7</v>
      </c>
      <c r="BJ4977" s="179" t="str">
        <f t="shared" si="1261"/>
        <v/>
      </c>
    </row>
    <row r="4978" spans="2:62" ht="20.100000000000001" customHeight="1" x14ac:dyDescent="0.25">
      <c r="B4978" s="147"/>
      <c r="C4978" s="147"/>
      <c r="D4978" s="147"/>
      <c r="E4978" s="147"/>
      <c r="F4978" s="147"/>
      <c r="G4978" s="147"/>
      <c r="H4978" s="147"/>
      <c r="I4978" s="147"/>
      <c r="J4978" s="147"/>
      <c r="BE4978" s="151">
        <v>4274</v>
      </c>
      <c r="BF4978" s="164">
        <f t="shared" si="1262"/>
        <v>27.347199999998033</v>
      </c>
      <c r="BG4978" s="177">
        <f t="shared" si="1263"/>
        <v>2.8856534909079708E-4</v>
      </c>
      <c r="BH4978" s="178">
        <f t="shared" si="1264"/>
        <v>7.6620363635785662E-7</v>
      </c>
      <c r="BI4978" s="179">
        <f t="shared" si="1265"/>
        <v>7.6620363635785662E-7</v>
      </c>
      <c r="BJ4978" s="179" t="str">
        <f t="shared" si="1261"/>
        <v/>
      </c>
    </row>
    <row r="4979" spans="2:62" ht="20.100000000000001" customHeight="1" x14ac:dyDescent="0.25">
      <c r="B4979" s="147"/>
      <c r="C4979" s="147"/>
      <c r="D4979" s="147"/>
      <c r="E4979" s="147"/>
      <c r="F4979" s="147"/>
      <c r="G4979" s="147"/>
      <c r="H4979" s="147"/>
      <c r="I4979" s="147"/>
      <c r="J4979" s="147"/>
      <c r="BE4979" s="151">
        <v>4275</v>
      </c>
      <c r="BF4979" s="164">
        <f t="shared" si="1262"/>
        <v>27.353599999998032</v>
      </c>
      <c r="BG4979" s="177">
        <f t="shared" si="1263"/>
        <v>2.8779914545443922E-4</v>
      </c>
      <c r="BH4979" s="178">
        <f t="shared" si="1264"/>
        <v>7.6420257947754739E-7</v>
      </c>
      <c r="BI4979" s="179">
        <f t="shared" si="1265"/>
        <v>7.6420257947754739E-7</v>
      </c>
      <c r="BJ4979" s="179" t="str">
        <f t="shared" si="1261"/>
        <v/>
      </c>
    </row>
    <row r="4980" spans="2:62" ht="20.100000000000001" customHeight="1" x14ac:dyDescent="0.25">
      <c r="B4980" s="147"/>
      <c r="C4980" s="147"/>
      <c r="D4980" s="147"/>
      <c r="E4980" s="147"/>
      <c r="F4980" s="147"/>
      <c r="G4980" s="147"/>
      <c r="H4980" s="147"/>
      <c r="I4980" s="147"/>
      <c r="J4980" s="147"/>
      <c r="BE4980" s="151">
        <v>4276</v>
      </c>
      <c r="BF4980" s="164">
        <f t="shared" si="1262"/>
        <v>27.359999999998031</v>
      </c>
      <c r="BG4980" s="177">
        <f t="shared" si="1263"/>
        <v>2.8703494287496168E-4</v>
      </c>
      <c r="BH4980" s="178">
        <f t="shared" si="1264"/>
        <v>7.6220664436976466E-7</v>
      </c>
      <c r="BI4980" s="179">
        <f t="shared" si="1265"/>
        <v>7.6220664436976466E-7</v>
      </c>
      <c r="BJ4980" s="179" t="str">
        <f t="shared" si="1261"/>
        <v/>
      </c>
    </row>
    <row r="4981" spans="2:62" ht="20.100000000000001" customHeight="1" x14ac:dyDescent="0.25">
      <c r="B4981" s="147"/>
      <c r="C4981" s="147"/>
      <c r="D4981" s="147"/>
      <c r="E4981" s="147"/>
      <c r="F4981" s="147"/>
      <c r="G4981" s="147"/>
      <c r="H4981" s="147"/>
      <c r="I4981" s="147"/>
      <c r="J4981" s="147"/>
      <c r="BE4981" s="151">
        <v>4277</v>
      </c>
      <c r="BF4981" s="164">
        <f t="shared" si="1262"/>
        <v>27.366399999998031</v>
      </c>
      <c r="BG4981" s="177">
        <f t="shared" si="1263"/>
        <v>2.8627273623059191E-4</v>
      </c>
      <c r="BH4981" s="178">
        <f t="shared" si="1264"/>
        <v>7.6021581825360795E-7</v>
      </c>
      <c r="BI4981" s="179">
        <f t="shared" si="1265"/>
        <v>7.6021581825360795E-7</v>
      </c>
      <c r="BJ4981" s="179" t="str">
        <f t="shared" si="1261"/>
        <v/>
      </c>
    </row>
    <row r="4982" spans="2:62" ht="20.100000000000001" customHeight="1" x14ac:dyDescent="0.25">
      <c r="B4982" s="147"/>
      <c r="C4982" s="147"/>
      <c r="D4982" s="147"/>
      <c r="E4982" s="147"/>
      <c r="F4982" s="147"/>
      <c r="G4982" s="147"/>
      <c r="H4982" s="147"/>
      <c r="I4982" s="147"/>
      <c r="J4982" s="147"/>
      <c r="BE4982" s="151">
        <v>4278</v>
      </c>
      <c r="BF4982" s="164">
        <f t="shared" si="1262"/>
        <v>27.37279999999803</v>
      </c>
      <c r="BG4982" s="177">
        <f t="shared" si="1263"/>
        <v>2.855125204123383E-4</v>
      </c>
      <c r="BH4982" s="178">
        <f t="shared" si="1264"/>
        <v>7.5823008837511922E-7</v>
      </c>
      <c r="BI4982" s="179">
        <f t="shared" si="1265"/>
        <v>7.5823008837511922E-7</v>
      </c>
      <c r="BJ4982" s="179" t="str">
        <f t="shared" si="1261"/>
        <v/>
      </c>
    </row>
    <row r="4983" spans="2:62" ht="20.100000000000001" customHeight="1" x14ac:dyDescent="0.25">
      <c r="B4983" s="147"/>
      <c r="C4983" s="147"/>
      <c r="D4983" s="147"/>
      <c r="E4983" s="147"/>
      <c r="F4983" s="147"/>
      <c r="G4983" s="147"/>
      <c r="H4983" s="147"/>
      <c r="I4983" s="147"/>
      <c r="J4983" s="147"/>
      <c r="BE4983" s="151">
        <v>4279</v>
      </c>
      <c r="BF4983" s="164">
        <f t="shared" si="1262"/>
        <v>27.379199999998029</v>
      </c>
      <c r="BG4983" s="177">
        <f t="shared" si="1263"/>
        <v>2.8475429032396319E-4</v>
      </c>
      <c r="BH4983" s="178">
        <f t="shared" si="1264"/>
        <v>7.5624944201378805E-7</v>
      </c>
      <c r="BI4983" s="179">
        <f t="shared" si="1265"/>
        <v>7.5624944201378805E-7</v>
      </c>
      <c r="BJ4983" s="179" t="str">
        <f t="shared" si="1261"/>
        <v/>
      </c>
    </row>
    <row r="4984" spans="2:62" ht="20.100000000000001" customHeight="1" x14ac:dyDescent="0.25">
      <c r="B4984" s="147"/>
      <c r="C4984" s="147"/>
      <c r="D4984" s="147"/>
      <c r="E4984" s="147"/>
      <c r="F4984" s="147"/>
      <c r="G4984" s="147"/>
      <c r="H4984" s="147"/>
      <c r="I4984" s="147"/>
      <c r="J4984" s="147"/>
      <c r="BE4984" s="151">
        <v>4280</v>
      </c>
      <c r="BF4984" s="164">
        <f t="shared" si="1262"/>
        <v>27.385599999998028</v>
      </c>
      <c r="BG4984" s="177">
        <f t="shared" si="1263"/>
        <v>2.839980408819494E-4</v>
      </c>
      <c r="BH4984" s="178">
        <f t="shared" si="1264"/>
        <v>7.5427386648027487E-7</v>
      </c>
      <c r="BI4984" s="179">
        <f t="shared" si="1265"/>
        <v>7.5427386648027487E-7</v>
      </c>
      <c r="BJ4984" s="179" t="str">
        <f t="shared" si="1261"/>
        <v/>
      </c>
    </row>
    <row r="4985" spans="2:62" ht="20.100000000000001" customHeight="1" x14ac:dyDescent="0.25">
      <c r="B4985" s="147"/>
      <c r="C4985" s="147"/>
      <c r="D4985" s="147"/>
      <c r="E4985" s="147"/>
      <c r="F4985" s="147"/>
      <c r="G4985" s="147"/>
      <c r="H4985" s="147"/>
      <c r="I4985" s="147"/>
      <c r="J4985" s="147"/>
      <c r="BE4985" s="151">
        <v>4281</v>
      </c>
      <c r="BF4985" s="164">
        <f t="shared" si="1262"/>
        <v>27.391999999998028</v>
      </c>
      <c r="BG4985" s="177">
        <f t="shared" si="1263"/>
        <v>2.8324376701546912E-4</v>
      </c>
      <c r="BH4985" s="178">
        <f t="shared" si="1264"/>
        <v>7.5230334911315826E-7</v>
      </c>
      <c r="BI4985" s="179">
        <f t="shared" si="1265"/>
        <v>7.5230334911315826E-7</v>
      </c>
      <c r="BJ4985" s="179" t="str">
        <f t="shared" si="1261"/>
        <v/>
      </c>
    </row>
    <row r="4986" spans="2:62" ht="20.100000000000001" customHeight="1" x14ac:dyDescent="0.25">
      <c r="B4986" s="147"/>
      <c r="C4986" s="147"/>
      <c r="D4986" s="147"/>
      <c r="E4986" s="147"/>
      <c r="F4986" s="147"/>
      <c r="G4986" s="147"/>
      <c r="H4986" s="147"/>
      <c r="I4986" s="147"/>
      <c r="J4986" s="147"/>
      <c r="BE4986" s="151">
        <v>4282</v>
      </c>
      <c r="BF4986" s="164">
        <f t="shared" si="1262"/>
        <v>27.398399999998027</v>
      </c>
      <c r="BG4986" s="177">
        <f t="shared" si="1263"/>
        <v>2.8249146366635596E-4</v>
      </c>
      <c r="BH4986" s="178">
        <f t="shared" si="1264"/>
        <v>7.5033787728392238E-7</v>
      </c>
      <c r="BI4986" s="179">
        <f t="shared" si="1265"/>
        <v>7.5033787728392238E-7</v>
      </c>
      <c r="BJ4986" s="179" t="str">
        <f t="shared" si="1261"/>
        <v/>
      </c>
    </row>
    <row r="4987" spans="2:62" ht="20.100000000000001" customHeight="1" x14ac:dyDescent="0.25">
      <c r="B4987" s="147"/>
      <c r="C4987" s="147"/>
      <c r="D4987" s="147"/>
      <c r="E4987" s="147"/>
      <c r="F4987" s="147"/>
      <c r="G4987" s="147"/>
      <c r="H4987" s="147"/>
      <c r="I4987" s="147"/>
      <c r="J4987" s="147"/>
      <c r="BE4987" s="151">
        <v>4283</v>
      </c>
      <c r="BF4987" s="164">
        <f t="shared" si="1262"/>
        <v>27.404799999998026</v>
      </c>
      <c r="BG4987" s="177">
        <f t="shared" si="1263"/>
        <v>2.8174112578907204E-4</v>
      </c>
      <c r="BH4987" s="178">
        <f t="shared" si="1264"/>
        <v>7.4837743839440904E-7</v>
      </c>
      <c r="BI4987" s="179">
        <f t="shared" si="1265"/>
        <v>7.4837743839440904E-7</v>
      </c>
      <c r="BJ4987" s="179" t="str">
        <f t="shared" si="1261"/>
        <v/>
      </c>
    </row>
    <row r="4988" spans="2:62" ht="20.100000000000001" customHeight="1" x14ac:dyDescent="0.25">
      <c r="B4988" s="147"/>
      <c r="C4988" s="147"/>
      <c r="D4988" s="147"/>
      <c r="E4988" s="147"/>
      <c r="F4988" s="147"/>
      <c r="G4988" s="147"/>
      <c r="H4988" s="147"/>
      <c r="I4988" s="147"/>
      <c r="J4988" s="147"/>
      <c r="BE4988" s="151">
        <v>4284</v>
      </c>
      <c r="BF4988" s="164">
        <f t="shared" si="1262"/>
        <v>27.411199999998026</v>
      </c>
      <c r="BG4988" s="177">
        <f t="shared" si="1263"/>
        <v>2.8099274835067763E-4</v>
      </c>
      <c r="BH4988" s="178">
        <f t="shared" si="1264"/>
        <v>7.4642201987529981E-7</v>
      </c>
      <c r="BI4988" s="179">
        <f t="shared" si="1265"/>
        <v>7.4642201987529981E-7</v>
      </c>
      <c r="BJ4988" s="179" t="str">
        <f t="shared" si="1261"/>
        <v/>
      </c>
    </row>
    <row r="4989" spans="2:62" ht="20.100000000000001" customHeight="1" x14ac:dyDescent="0.25">
      <c r="B4989" s="147"/>
      <c r="C4989" s="147"/>
      <c r="D4989" s="147"/>
      <c r="E4989" s="147"/>
      <c r="F4989" s="147"/>
      <c r="G4989" s="147"/>
      <c r="H4989" s="147"/>
      <c r="I4989" s="147"/>
      <c r="J4989" s="147"/>
      <c r="BE4989" s="151">
        <v>4285</v>
      </c>
      <c r="BF4989" s="164">
        <f t="shared" si="1262"/>
        <v>27.417599999998025</v>
      </c>
      <c r="BG4989" s="177">
        <f t="shared" si="1263"/>
        <v>2.8024632633080233E-4</v>
      </c>
      <c r="BH4989" s="178">
        <f t="shared" si="1264"/>
        <v>7.4447160919050709E-7</v>
      </c>
      <c r="BI4989" s="179">
        <f t="shared" si="1265"/>
        <v>7.4447160919050709E-7</v>
      </c>
      <c r="BJ4989" s="179" t="str">
        <f t="shared" si="1261"/>
        <v/>
      </c>
    </row>
    <row r="4990" spans="2:62" ht="20.100000000000001" customHeight="1" x14ac:dyDescent="0.25">
      <c r="B4990" s="147"/>
      <c r="C4990" s="147"/>
      <c r="D4990" s="147"/>
      <c r="E4990" s="147"/>
      <c r="F4990" s="147"/>
      <c r="G4990" s="147"/>
      <c r="H4990" s="147"/>
      <c r="I4990" s="147"/>
      <c r="J4990" s="147"/>
      <c r="BE4990" s="151">
        <v>4286</v>
      </c>
      <c r="BF4990" s="164">
        <f t="shared" si="1262"/>
        <v>27.423999999998024</v>
      </c>
      <c r="BG4990" s="177">
        <f t="shared" si="1263"/>
        <v>2.7950185472161183E-4</v>
      </c>
      <c r="BH4990" s="178">
        <f t="shared" si="1264"/>
        <v>7.4252619383072304E-7</v>
      </c>
      <c r="BI4990" s="179">
        <f t="shared" si="1265"/>
        <v>7.4252619383072304E-7</v>
      </c>
      <c r="BJ4990" s="179" t="str">
        <f t="shared" si="1261"/>
        <v/>
      </c>
    </row>
    <row r="4991" spans="2:62" ht="20.100000000000001" customHeight="1" x14ac:dyDescent="0.25">
      <c r="B4991" s="147"/>
      <c r="C4991" s="147"/>
      <c r="D4991" s="147"/>
      <c r="E4991" s="147"/>
      <c r="F4991" s="147"/>
      <c r="G4991" s="147"/>
      <c r="H4991" s="147"/>
      <c r="I4991" s="147"/>
      <c r="J4991" s="147"/>
      <c r="BE4991" s="151">
        <v>4287</v>
      </c>
      <c r="BF4991" s="164">
        <f t="shared" si="1262"/>
        <v>27.430399999998023</v>
      </c>
      <c r="BG4991" s="177">
        <f t="shared" si="1263"/>
        <v>2.787593285277811E-4</v>
      </c>
      <c r="BH4991" s="178">
        <f t="shared" si="1264"/>
        <v>7.4058576131894906E-7</v>
      </c>
      <c r="BI4991" s="179">
        <f t="shared" si="1265"/>
        <v>7.4058576131894906E-7</v>
      </c>
      <c r="BJ4991" s="179" t="str">
        <f t="shared" si="1261"/>
        <v/>
      </c>
    </row>
    <row r="4992" spans="2:62" ht="20.100000000000001" customHeight="1" x14ac:dyDescent="0.25">
      <c r="B4992" s="147"/>
      <c r="C4992" s="147"/>
      <c r="D4992" s="147"/>
      <c r="E4992" s="147"/>
      <c r="F4992" s="147"/>
      <c r="G4992" s="147"/>
      <c r="H4992" s="147"/>
      <c r="I4992" s="147"/>
      <c r="J4992" s="147"/>
      <c r="BE4992" s="151">
        <v>4288</v>
      </c>
      <c r="BF4992" s="164">
        <f t="shared" si="1262"/>
        <v>27.436799999998023</v>
      </c>
      <c r="BG4992" s="177">
        <f t="shared" si="1263"/>
        <v>2.7801874276646215E-4</v>
      </c>
      <c r="BH4992" s="178">
        <f t="shared" si="1264"/>
        <v>7.3865029920941157E-7</v>
      </c>
      <c r="BI4992" s="179">
        <f t="shared" si="1265"/>
        <v>7.3865029920941157E-7</v>
      </c>
      <c r="BJ4992" s="179" t="str">
        <f t="shared" si="1261"/>
        <v/>
      </c>
    </row>
    <row r="4993" spans="2:62" ht="20.100000000000001" customHeight="1" x14ac:dyDescent="0.25">
      <c r="B4993" s="147"/>
      <c r="C4993" s="147"/>
      <c r="D4993" s="147"/>
      <c r="E4993" s="147"/>
      <c r="F4993" s="147"/>
      <c r="G4993" s="147"/>
      <c r="H4993" s="147"/>
      <c r="I4993" s="147"/>
      <c r="J4993" s="147"/>
      <c r="BE4993" s="151">
        <v>4289</v>
      </c>
      <c r="BF4993" s="164">
        <f t="shared" si="1262"/>
        <v>27.443199999998022</v>
      </c>
      <c r="BG4993" s="177">
        <f t="shared" si="1263"/>
        <v>2.7728009246725274E-4</v>
      </c>
      <c r="BH4993" s="178">
        <f t="shared" si="1264"/>
        <v>7.36719795084201E-7</v>
      </c>
      <c r="BI4993" s="179">
        <f t="shared" si="1265"/>
        <v>7.36719795084201E-7</v>
      </c>
      <c r="BJ4993" s="179" t="str">
        <f t="shared" ref="BJ4993:BJ5056" si="1266">IF($BG4993&lt;(1-$BC$717),$BH4993,"")</f>
        <v/>
      </c>
    </row>
    <row r="4994" spans="2:62" ht="20.100000000000001" customHeight="1" x14ac:dyDescent="0.25">
      <c r="B4994" s="147"/>
      <c r="C4994" s="147"/>
      <c r="D4994" s="147"/>
      <c r="E4994" s="147"/>
      <c r="F4994" s="147"/>
      <c r="G4994" s="147"/>
      <c r="H4994" s="147"/>
      <c r="I4994" s="147"/>
      <c r="J4994" s="147"/>
      <c r="BE4994" s="151">
        <v>4290</v>
      </c>
      <c r="BF4994" s="164">
        <f t="shared" ref="BF4994:BF5057" si="1267">BF4993+$BI$702</f>
        <v>27.449599999998021</v>
      </c>
      <c r="BG4994" s="177">
        <f t="shared" ref="BG4994:BG5057" si="1268">_xlfn.CHISQ.DIST.RT(BF4994,7)</f>
        <v>2.7654337267216854E-4</v>
      </c>
      <c r="BH4994" s="178">
        <f t="shared" ref="BH4994:BH5057" si="1269">BG4994-BG4995</f>
        <v>7.3479423655581962E-7</v>
      </c>
      <c r="BI4994" s="179">
        <f t="shared" ref="BI4994:BI5057" si="1270">IF(BG4994&lt;(1-$BC$709),BH4994,"")</f>
        <v>7.3479423655581962E-7</v>
      </c>
      <c r="BJ4994" s="179" t="str">
        <f t="shared" si="1266"/>
        <v/>
      </c>
    </row>
    <row r="4995" spans="2:62" ht="20.100000000000001" customHeight="1" x14ac:dyDescent="0.25">
      <c r="B4995" s="147"/>
      <c r="C4995" s="147"/>
      <c r="D4995" s="147"/>
      <c r="E4995" s="147"/>
      <c r="F4995" s="147"/>
      <c r="G4995" s="147"/>
      <c r="H4995" s="147"/>
      <c r="I4995" s="147"/>
      <c r="J4995" s="147"/>
      <c r="BE4995" s="151">
        <v>4291</v>
      </c>
      <c r="BF4995" s="164">
        <f t="shared" si="1267"/>
        <v>27.455999999998021</v>
      </c>
      <c r="BG4995" s="177">
        <f t="shared" si="1268"/>
        <v>2.7580857843561272E-4</v>
      </c>
      <c r="BH4995" s="178">
        <f t="shared" si="1269"/>
        <v>7.3287361126815739E-7</v>
      </c>
      <c r="BI4995" s="179">
        <f t="shared" si="1270"/>
        <v>7.3287361126815739E-7</v>
      </c>
      <c r="BJ4995" s="179" t="str">
        <f t="shared" si="1266"/>
        <v/>
      </c>
    </row>
    <row r="4996" spans="2:62" ht="20.100000000000001" customHeight="1" x14ac:dyDescent="0.25">
      <c r="B4996" s="147"/>
      <c r="C4996" s="147"/>
      <c r="D4996" s="147"/>
      <c r="E4996" s="147"/>
      <c r="F4996" s="147"/>
      <c r="G4996" s="147"/>
      <c r="H4996" s="147"/>
      <c r="I4996" s="147"/>
      <c r="J4996" s="147"/>
      <c r="BE4996" s="151">
        <v>4292</v>
      </c>
      <c r="BF4996" s="164">
        <f t="shared" si="1267"/>
        <v>27.46239999999802</v>
      </c>
      <c r="BG4996" s="177">
        <f t="shared" si="1268"/>
        <v>2.7507570482434456E-4</v>
      </c>
      <c r="BH4996" s="178">
        <f t="shared" si="1269"/>
        <v>7.3095790689367297E-7</v>
      </c>
      <c r="BI4996" s="179">
        <f t="shared" si="1270"/>
        <v>7.3095790689367297E-7</v>
      </c>
      <c r="BJ4996" s="179" t="str">
        <f t="shared" si="1266"/>
        <v/>
      </c>
    </row>
    <row r="4997" spans="2:62" ht="20.100000000000001" customHeight="1" x14ac:dyDescent="0.25">
      <c r="B4997" s="147"/>
      <c r="C4997" s="147"/>
      <c r="D4997" s="147"/>
      <c r="E4997" s="147"/>
      <c r="F4997" s="147"/>
      <c r="G4997" s="147"/>
      <c r="H4997" s="147"/>
      <c r="I4997" s="147"/>
      <c r="J4997" s="147"/>
      <c r="BE4997" s="151">
        <v>4293</v>
      </c>
      <c r="BF4997" s="164">
        <f t="shared" si="1267"/>
        <v>27.468799999998019</v>
      </c>
      <c r="BG4997" s="177">
        <f t="shared" si="1268"/>
        <v>2.7434474691745089E-4</v>
      </c>
      <c r="BH4997" s="178">
        <f t="shared" si="1269"/>
        <v>7.2904711113491163E-7</v>
      </c>
      <c r="BI4997" s="179">
        <f t="shared" si="1270"/>
        <v>7.2904711113491163E-7</v>
      </c>
      <c r="BJ4997" s="179" t="str">
        <f t="shared" si="1266"/>
        <v/>
      </c>
    </row>
    <row r="4998" spans="2:62" ht="20.100000000000001" customHeight="1" x14ac:dyDescent="0.25">
      <c r="B4998" s="147"/>
      <c r="C4998" s="147"/>
      <c r="D4998" s="147"/>
      <c r="E4998" s="147"/>
      <c r="F4998" s="147"/>
      <c r="G4998" s="147"/>
      <c r="H4998" s="147"/>
      <c r="I4998" s="147"/>
      <c r="J4998" s="147"/>
      <c r="BE4998" s="151">
        <v>4294</v>
      </c>
      <c r="BF4998" s="164">
        <f t="shared" si="1267"/>
        <v>27.475199999998019</v>
      </c>
      <c r="BG4998" s="177">
        <f t="shared" si="1268"/>
        <v>2.7361569980631598E-4</v>
      </c>
      <c r="BH4998" s="178">
        <f t="shared" si="1269"/>
        <v>7.2714121172499317E-7</v>
      </c>
      <c r="BI4998" s="179">
        <f t="shared" si="1270"/>
        <v>7.2714121172499317E-7</v>
      </c>
      <c r="BJ4998" s="179" t="str">
        <f t="shared" si="1266"/>
        <v/>
      </c>
    </row>
    <row r="4999" spans="2:62" ht="20.100000000000001" customHeight="1" x14ac:dyDescent="0.25">
      <c r="B4999" s="147"/>
      <c r="C4999" s="147"/>
      <c r="D4999" s="147"/>
      <c r="E4999" s="147"/>
      <c r="F4999" s="147"/>
      <c r="G4999" s="147"/>
      <c r="H4999" s="147"/>
      <c r="I4999" s="147"/>
      <c r="J4999" s="147"/>
      <c r="BE4999" s="151">
        <v>4295</v>
      </c>
      <c r="BF4999" s="164">
        <f t="shared" si="1267"/>
        <v>27.481599999998018</v>
      </c>
      <c r="BG4999" s="177">
        <f t="shared" si="1268"/>
        <v>2.7288855859459099E-4</v>
      </c>
      <c r="BH4999" s="178">
        <f t="shared" si="1269"/>
        <v>7.2524019642549765E-7</v>
      </c>
      <c r="BI4999" s="179">
        <f t="shared" si="1270"/>
        <v>7.2524019642549765E-7</v>
      </c>
      <c r="BJ4999" s="179" t="str">
        <f t="shared" si="1266"/>
        <v/>
      </c>
    </row>
    <row r="5000" spans="2:62" ht="20.100000000000001" customHeight="1" x14ac:dyDescent="0.25">
      <c r="B5000" s="147"/>
      <c r="C5000" s="147"/>
      <c r="D5000" s="147"/>
      <c r="E5000" s="147"/>
      <c r="F5000" s="147"/>
      <c r="G5000" s="147"/>
      <c r="H5000" s="147"/>
      <c r="I5000" s="147"/>
      <c r="J5000" s="147"/>
      <c r="BE5000" s="151">
        <v>4296</v>
      </c>
      <c r="BF5000" s="164">
        <f t="shared" si="1267"/>
        <v>27.487999999998017</v>
      </c>
      <c r="BG5000" s="177">
        <f t="shared" si="1268"/>
        <v>2.7216331839816549E-4</v>
      </c>
      <c r="BH5000" s="178">
        <f t="shared" si="1269"/>
        <v>7.2334405302830864E-7</v>
      </c>
      <c r="BI5000" s="179">
        <f t="shared" si="1270"/>
        <v>7.2334405302830864E-7</v>
      </c>
      <c r="BJ5000" s="179" t="str">
        <f t="shared" si="1266"/>
        <v/>
      </c>
    </row>
    <row r="5001" spans="2:62" ht="20.100000000000001" customHeight="1" x14ac:dyDescent="0.25">
      <c r="B5001" s="147"/>
      <c r="C5001" s="147"/>
      <c r="D5001" s="147"/>
      <c r="E5001" s="147"/>
      <c r="F5001" s="147"/>
      <c r="G5001" s="147"/>
      <c r="H5001" s="147"/>
      <c r="I5001" s="147"/>
      <c r="J5001" s="147"/>
      <c r="BE5001" s="151">
        <v>4297</v>
      </c>
      <c r="BF5001" s="164">
        <f t="shared" si="1267"/>
        <v>27.494399999998016</v>
      </c>
      <c r="BG5001" s="177">
        <f t="shared" si="1268"/>
        <v>2.7143997434513718E-4</v>
      </c>
      <c r="BH5001" s="178">
        <f t="shared" si="1269"/>
        <v>7.2145276935485416E-7</v>
      </c>
      <c r="BI5001" s="179">
        <f t="shared" si="1270"/>
        <v>7.2145276935485416E-7</v>
      </c>
      <c r="BJ5001" s="179" t="str">
        <f t="shared" si="1266"/>
        <v/>
      </c>
    </row>
    <row r="5002" spans="2:62" ht="20.100000000000001" customHeight="1" x14ac:dyDescent="0.25">
      <c r="B5002" s="147"/>
      <c r="C5002" s="147"/>
      <c r="D5002" s="147"/>
      <c r="E5002" s="147"/>
      <c r="F5002" s="147"/>
      <c r="G5002" s="147"/>
      <c r="H5002" s="147"/>
      <c r="I5002" s="147"/>
      <c r="J5002" s="147"/>
      <c r="BE5002" s="151">
        <v>4298</v>
      </c>
      <c r="BF5002" s="164">
        <f t="shared" si="1267"/>
        <v>27.500799999998016</v>
      </c>
      <c r="BG5002" s="177">
        <f t="shared" si="1268"/>
        <v>2.7071852157578233E-4</v>
      </c>
      <c r="BH5002" s="178">
        <f t="shared" si="1269"/>
        <v>7.1956633325578152E-7</v>
      </c>
      <c r="BI5002" s="179">
        <f t="shared" si="1270"/>
        <v>7.1956633325578152E-7</v>
      </c>
      <c r="BJ5002" s="179" t="str">
        <f t="shared" si="1266"/>
        <v/>
      </c>
    </row>
    <row r="5003" spans="2:62" ht="20.100000000000001" customHeight="1" x14ac:dyDescent="0.25">
      <c r="B5003" s="147"/>
      <c r="C5003" s="147"/>
      <c r="D5003" s="147"/>
      <c r="E5003" s="147"/>
      <c r="F5003" s="147"/>
      <c r="G5003" s="147"/>
      <c r="H5003" s="147"/>
      <c r="I5003" s="147"/>
      <c r="J5003" s="147"/>
      <c r="BE5003" s="151">
        <v>4299</v>
      </c>
      <c r="BF5003" s="164">
        <f t="shared" si="1267"/>
        <v>27.507199999998015</v>
      </c>
      <c r="BG5003" s="177">
        <f t="shared" si="1268"/>
        <v>2.6999895524252654E-4</v>
      </c>
      <c r="BH5003" s="178">
        <f t="shared" si="1269"/>
        <v>7.1768473261139094E-7</v>
      </c>
      <c r="BI5003" s="179">
        <f t="shared" si="1270"/>
        <v>7.1768473261139094E-7</v>
      </c>
      <c r="BJ5003" s="179" t="str">
        <f t="shared" si="1266"/>
        <v/>
      </c>
    </row>
    <row r="5004" spans="2:62" ht="20.100000000000001" customHeight="1" x14ac:dyDescent="0.25">
      <c r="B5004" s="147"/>
      <c r="C5004" s="147"/>
      <c r="D5004" s="147"/>
      <c r="E5004" s="147"/>
      <c r="F5004" s="147"/>
      <c r="G5004" s="147"/>
      <c r="H5004" s="147"/>
      <c r="I5004" s="147"/>
      <c r="J5004" s="147"/>
      <c r="BE5004" s="151">
        <v>4300</v>
      </c>
      <c r="BF5004" s="164">
        <f t="shared" si="1267"/>
        <v>27.513599999998014</v>
      </c>
      <c r="BG5004" s="177">
        <f t="shared" si="1268"/>
        <v>2.6928127050991515E-4</v>
      </c>
      <c r="BH5004" s="178">
        <f t="shared" si="1269"/>
        <v>7.1580795533114768E-7</v>
      </c>
      <c r="BI5004" s="179">
        <f t="shared" si="1270"/>
        <v>7.1580795533114768E-7</v>
      </c>
      <c r="BJ5004" s="179" t="str">
        <f t="shared" si="1266"/>
        <v/>
      </c>
    </row>
    <row r="5005" spans="2:62" ht="20.100000000000001" customHeight="1" x14ac:dyDescent="0.25">
      <c r="B5005" s="147"/>
      <c r="C5005" s="147"/>
      <c r="D5005" s="147"/>
      <c r="E5005" s="147"/>
      <c r="F5005" s="147"/>
      <c r="G5005" s="147"/>
      <c r="H5005" s="147"/>
      <c r="I5005" s="147"/>
      <c r="J5005" s="147"/>
      <c r="BE5005" s="151">
        <v>4301</v>
      </c>
      <c r="BF5005" s="164">
        <f t="shared" si="1267"/>
        <v>27.519999999998014</v>
      </c>
      <c r="BG5005" s="177">
        <f t="shared" si="1268"/>
        <v>2.6856546255458401E-4</v>
      </c>
      <c r="BH5005" s="178">
        <f t="shared" si="1269"/>
        <v>7.1393598935373627E-7</v>
      </c>
      <c r="BI5005" s="179">
        <f t="shared" si="1270"/>
        <v>7.1393598935373627E-7</v>
      </c>
      <c r="BJ5005" s="179" t="str">
        <f t="shared" si="1266"/>
        <v/>
      </c>
    </row>
    <row r="5006" spans="2:62" ht="20.100000000000001" customHeight="1" x14ac:dyDescent="0.25">
      <c r="B5006" s="147"/>
      <c r="C5006" s="147"/>
      <c r="D5006" s="147"/>
      <c r="E5006" s="147"/>
      <c r="F5006" s="147"/>
      <c r="G5006" s="147"/>
      <c r="H5006" s="147"/>
      <c r="I5006" s="147"/>
      <c r="J5006" s="147"/>
      <c r="BE5006" s="151">
        <v>4302</v>
      </c>
      <c r="BF5006" s="164">
        <f t="shared" si="1267"/>
        <v>27.526399999998013</v>
      </c>
      <c r="BG5006" s="177">
        <f t="shared" si="1268"/>
        <v>2.6785152656523027E-4</v>
      </c>
      <c r="BH5006" s="178">
        <f t="shared" si="1269"/>
        <v>7.1206882264781939E-7</v>
      </c>
      <c r="BI5006" s="179">
        <f t="shared" si="1270"/>
        <v>7.1206882264781939E-7</v>
      </c>
      <c r="BJ5006" s="179" t="str">
        <f t="shared" si="1266"/>
        <v/>
      </c>
    </row>
    <row r="5007" spans="2:62" ht="20.100000000000001" customHeight="1" x14ac:dyDescent="0.25">
      <c r="B5007" s="147"/>
      <c r="C5007" s="147"/>
      <c r="D5007" s="147"/>
      <c r="E5007" s="147"/>
      <c r="F5007" s="147"/>
      <c r="G5007" s="147"/>
      <c r="H5007" s="147"/>
      <c r="I5007" s="147"/>
      <c r="J5007" s="147"/>
      <c r="BE5007" s="151">
        <v>4303</v>
      </c>
      <c r="BF5007" s="164">
        <f t="shared" si="1267"/>
        <v>27.532799999998012</v>
      </c>
      <c r="BG5007" s="177">
        <f t="shared" si="1268"/>
        <v>2.6713945774258245E-4</v>
      </c>
      <c r="BH5007" s="178">
        <f t="shared" si="1269"/>
        <v>7.102064432091648E-7</v>
      </c>
      <c r="BI5007" s="179">
        <f t="shared" si="1270"/>
        <v>7.102064432091648E-7</v>
      </c>
      <c r="BJ5007" s="179" t="str">
        <f t="shared" si="1266"/>
        <v/>
      </c>
    </row>
    <row r="5008" spans="2:62" ht="20.100000000000001" customHeight="1" x14ac:dyDescent="0.25">
      <c r="B5008" s="147"/>
      <c r="C5008" s="147"/>
      <c r="D5008" s="147"/>
      <c r="E5008" s="147"/>
      <c r="F5008" s="147"/>
      <c r="G5008" s="147"/>
      <c r="H5008" s="147"/>
      <c r="I5008" s="147"/>
      <c r="J5008" s="147"/>
      <c r="BE5008" s="151">
        <v>4304</v>
      </c>
      <c r="BF5008" s="164">
        <f t="shared" si="1267"/>
        <v>27.539199999998011</v>
      </c>
      <c r="BG5008" s="177">
        <f t="shared" si="1268"/>
        <v>2.6642925129937329E-4</v>
      </c>
      <c r="BH5008" s="178">
        <f t="shared" si="1269"/>
        <v>7.0834883906633738E-7</v>
      </c>
      <c r="BI5008" s="179">
        <f t="shared" si="1270"/>
        <v>7.0834883906633738E-7</v>
      </c>
      <c r="BJ5008" s="179" t="str">
        <f t="shared" si="1266"/>
        <v/>
      </c>
    </row>
    <row r="5009" spans="2:62" ht="20.100000000000001" customHeight="1" x14ac:dyDescent="0.25">
      <c r="B5009" s="147"/>
      <c r="C5009" s="147"/>
      <c r="D5009" s="147"/>
      <c r="E5009" s="147"/>
      <c r="F5009" s="147"/>
      <c r="G5009" s="147"/>
      <c r="H5009" s="147"/>
      <c r="I5009" s="147"/>
      <c r="J5009" s="147"/>
      <c r="BE5009" s="151">
        <v>4305</v>
      </c>
      <c r="BF5009" s="164">
        <f t="shared" si="1267"/>
        <v>27.545599999998011</v>
      </c>
      <c r="BG5009" s="177">
        <f t="shared" si="1268"/>
        <v>2.6572090246030695E-4</v>
      </c>
      <c r="BH5009" s="178">
        <f t="shared" si="1269"/>
        <v>7.064959982720255E-7</v>
      </c>
      <c r="BI5009" s="179">
        <f t="shared" si="1270"/>
        <v>7.064959982720255E-7</v>
      </c>
      <c r="BJ5009" s="179" t="str">
        <f t="shared" si="1266"/>
        <v/>
      </c>
    </row>
    <row r="5010" spans="2:62" ht="20.100000000000001" customHeight="1" x14ac:dyDescent="0.25">
      <c r="B5010" s="147"/>
      <c r="C5010" s="147"/>
      <c r="D5010" s="147"/>
      <c r="E5010" s="147"/>
      <c r="F5010" s="147"/>
      <c r="G5010" s="147"/>
      <c r="H5010" s="147"/>
      <c r="I5010" s="147"/>
      <c r="J5010" s="147"/>
      <c r="BE5010" s="151">
        <v>4306</v>
      </c>
      <c r="BF5010" s="164">
        <f t="shared" si="1267"/>
        <v>27.55199999999801</v>
      </c>
      <c r="BG5010" s="177">
        <f t="shared" si="1268"/>
        <v>2.6501440646203492E-4</v>
      </c>
      <c r="BH5010" s="178">
        <f t="shared" si="1269"/>
        <v>7.0464790891236516E-7</v>
      </c>
      <c r="BI5010" s="179">
        <f t="shared" si="1270"/>
        <v>7.0464790891236516E-7</v>
      </c>
      <c r="BJ5010" s="179" t="str">
        <f t="shared" si="1266"/>
        <v/>
      </c>
    </row>
    <row r="5011" spans="2:62" ht="20.100000000000001" customHeight="1" x14ac:dyDescent="0.25">
      <c r="B5011" s="147"/>
      <c r="C5011" s="147"/>
      <c r="D5011" s="147"/>
      <c r="E5011" s="147"/>
      <c r="F5011" s="147"/>
      <c r="G5011" s="147"/>
      <c r="H5011" s="147"/>
      <c r="I5011" s="147"/>
      <c r="J5011" s="147"/>
      <c r="BE5011" s="151">
        <v>4307</v>
      </c>
      <c r="BF5011" s="164">
        <f t="shared" si="1267"/>
        <v>27.558399999998009</v>
      </c>
      <c r="BG5011" s="177">
        <f t="shared" si="1268"/>
        <v>2.6430975855312256E-4</v>
      </c>
      <c r="BH5011" s="178">
        <f t="shared" si="1269"/>
        <v>7.0280455909902534E-7</v>
      </c>
      <c r="BI5011" s="179">
        <f t="shared" si="1270"/>
        <v>7.0280455909902534E-7</v>
      </c>
      <c r="BJ5011" s="179" t="str">
        <f t="shared" si="1266"/>
        <v/>
      </c>
    </row>
    <row r="5012" spans="2:62" ht="20.100000000000001" customHeight="1" x14ac:dyDescent="0.25">
      <c r="B5012" s="147"/>
      <c r="C5012" s="147"/>
      <c r="D5012" s="147"/>
      <c r="E5012" s="147"/>
      <c r="F5012" s="147"/>
      <c r="G5012" s="147"/>
      <c r="H5012" s="147"/>
      <c r="I5012" s="147"/>
      <c r="J5012" s="147"/>
      <c r="BE5012" s="151">
        <v>4308</v>
      </c>
      <c r="BF5012" s="164">
        <f t="shared" si="1267"/>
        <v>27.564799999998009</v>
      </c>
      <c r="BG5012" s="177">
        <f t="shared" si="1268"/>
        <v>2.6360695399402353E-4</v>
      </c>
      <c r="BH5012" s="178">
        <f t="shared" si="1269"/>
        <v>7.009659369747916E-7</v>
      </c>
      <c r="BI5012" s="179">
        <f t="shared" si="1270"/>
        <v>7.009659369747916E-7</v>
      </c>
      <c r="BJ5012" s="179" t="str">
        <f t="shared" si="1266"/>
        <v/>
      </c>
    </row>
    <row r="5013" spans="2:62" ht="20.100000000000001" customHeight="1" x14ac:dyDescent="0.25">
      <c r="B5013" s="147"/>
      <c r="C5013" s="147"/>
      <c r="D5013" s="147"/>
      <c r="E5013" s="147"/>
      <c r="F5013" s="147"/>
      <c r="G5013" s="147"/>
      <c r="H5013" s="147"/>
      <c r="I5013" s="147"/>
      <c r="J5013" s="147"/>
      <c r="BE5013" s="151">
        <v>4309</v>
      </c>
      <c r="BF5013" s="164">
        <f t="shared" si="1267"/>
        <v>27.571199999998008</v>
      </c>
      <c r="BG5013" s="177">
        <f t="shared" si="1268"/>
        <v>2.6290598805704874E-4</v>
      </c>
      <c r="BH5013" s="178">
        <f t="shared" si="1269"/>
        <v>6.9913203070987983E-7</v>
      </c>
      <c r="BI5013" s="179">
        <f t="shared" si="1270"/>
        <v>6.9913203070987983E-7</v>
      </c>
      <c r="BJ5013" s="179" t="str">
        <f t="shared" si="1266"/>
        <v/>
      </c>
    </row>
    <row r="5014" spans="2:62" ht="20.100000000000001" customHeight="1" x14ac:dyDescent="0.25">
      <c r="B5014" s="147"/>
      <c r="C5014" s="147"/>
      <c r="D5014" s="147"/>
      <c r="E5014" s="147"/>
      <c r="F5014" s="147"/>
      <c r="G5014" s="147"/>
      <c r="H5014" s="147"/>
      <c r="I5014" s="147"/>
      <c r="J5014" s="147"/>
      <c r="BE5014" s="151">
        <v>4310</v>
      </c>
      <c r="BF5014" s="164">
        <f t="shared" si="1267"/>
        <v>27.577599999998007</v>
      </c>
      <c r="BG5014" s="177">
        <f t="shared" si="1268"/>
        <v>2.6220685602633886E-4</v>
      </c>
      <c r="BH5014" s="178">
        <f t="shared" si="1269"/>
        <v>6.973028285033999E-7</v>
      </c>
      <c r="BI5014" s="179">
        <f t="shared" si="1270"/>
        <v>6.973028285033999E-7</v>
      </c>
      <c r="BJ5014" s="179" t="str">
        <f t="shared" si="1266"/>
        <v/>
      </c>
    </row>
    <row r="5015" spans="2:62" ht="20.100000000000001" customHeight="1" x14ac:dyDescent="0.25">
      <c r="B5015" s="147"/>
      <c r="C5015" s="147"/>
      <c r="D5015" s="147"/>
      <c r="E5015" s="147"/>
      <c r="F5015" s="147"/>
      <c r="G5015" s="147"/>
      <c r="H5015" s="147"/>
      <c r="I5015" s="147"/>
      <c r="J5015" s="147"/>
      <c r="BE5015" s="151">
        <v>4311</v>
      </c>
      <c r="BF5015" s="164">
        <f t="shared" si="1267"/>
        <v>27.583999999998007</v>
      </c>
      <c r="BG5015" s="177">
        <f t="shared" si="1268"/>
        <v>2.6150955319783546E-4</v>
      </c>
      <c r="BH5015" s="178">
        <f t="shared" si="1269"/>
        <v>6.9547831858400621E-7</v>
      </c>
      <c r="BI5015" s="179">
        <f t="shared" si="1270"/>
        <v>6.9547831858400621E-7</v>
      </c>
      <c r="BJ5015" s="179" t="str">
        <f t="shared" si="1266"/>
        <v/>
      </c>
    </row>
    <row r="5016" spans="2:62" ht="20.100000000000001" customHeight="1" x14ac:dyDescent="0.25">
      <c r="B5016" s="147"/>
      <c r="C5016" s="147"/>
      <c r="D5016" s="147"/>
      <c r="E5016" s="147"/>
      <c r="F5016" s="147"/>
      <c r="G5016" s="147"/>
      <c r="H5016" s="147"/>
      <c r="I5016" s="147"/>
      <c r="J5016" s="147"/>
      <c r="BE5016" s="151">
        <v>4312</v>
      </c>
      <c r="BF5016" s="164">
        <f t="shared" si="1267"/>
        <v>27.590399999998006</v>
      </c>
      <c r="BG5016" s="177">
        <f t="shared" si="1268"/>
        <v>2.6081407487925145E-4</v>
      </c>
      <c r="BH5016" s="178">
        <f t="shared" si="1269"/>
        <v>6.9365848920648239E-7</v>
      </c>
      <c r="BI5016" s="179">
        <f t="shared" si="1270"/>
        <v>6.9365848920648239E-7</v>
      </c>
      <c r="BJ5016" s="179" t="str">
        <f t="shared" si="1266"/>
        <v/>
      </c>
    </row>
    <row r="5017" spans="2:62" ht="20.100000000000001" customHeight="1" x14ac:dyDescent="0.25">
      <c r="B5017" s="147"/>
      <c r="C5017" s="147"/>
      <c r="D5017" s="147"/>
      <c r="E5017" s="147"/>
      <c r="F5017" s="147"/>
      <c r="G5017" s="147"/>
      <c r="H5017" s="147"/>
      <c r="I5017" s="147"/>
      <c r="J5017" s="147"/>
      <c r="BE5017" s="151">
        <v>4313</v>
      </c>
      <c r="BF5017" s="164">
        <f t="shared" si="1267"/>
        <v>27.596799999998005</v>
      </c>
      <c r="BG5017" s="177">
        <f t="shared" si="1268"/>
        <v>2.6012041639004497E-4</v>
      </c>
      <c r="BH5017" s="178">
        <f t="shared" si="1269"/>
        <v>6.9184332865737923E-7</v>
      </c>
      <c r="BI5017" s="179">
        <f t="shared" si="1270"/>
        <v>6.9184332865737923E-7</v>
      </c>
      <c r="BJ5017" s="179" t="str">
        <f t="shared" si="1266"/>
        <v/>
      </c>
    </row>
    <row r="5018" spans="2:62" ht="20.100000000000001" customHeight="1" x14ac:dyDescent="0.25">
      <c r="B5018" s="147"/>
      <c r="C5018" s="147"/>
      <c r="D5018" s="147"/>
      <c r="E5018" s="147"/>
      <c r="F5018" s="147"/>
      <c r="G5018" s="147"/>
      <c r="H5018" s="147"/>
      <c r="I5018" s="147"/>
      <c r="J5018" s="147"/>
      <c r="BE5018" s="151">
        <v>4314</v>
      </c>
      <c r="BF5018" s="164">
        <f t="shared" si="1267"/>
        <v>27.603199999998004</v>
      </c>
      <c r="BG5018" s="177">
        <f t="shared" si="1268"/>
        <v>2.5942857306138759E-4</v>
      </c>
      <c r="BH5018" s="178">
        <f t="shared" si="1269"/>
        <v>6.9003282524937679E-7</v>
      </c>
      <c r="BI5018" s="179">
        <f t="shared" si="1270"/>
        <v>6.9003282524937679E-7</v>
      </c>
      <c r="BJ5018" s="179" t="str">
        <f t="shared" si="1266"/>
        <v/>
      </c>
    </row>
    <row r="5019" spans="2:62" ht="20.100000000000001" customHeight="1" x14ac:dyDescent="0.25">
      <c r="B5019" s="147"/>
      <c r="C5019" s="147"/>
      <c r="D5019" s="147"/>
      <c r="E5019" s="147"/>
      <c r="F5019" s="147"/>
      <c r="G5019" s="147"/>
      <c r="H5019" s="147"/>
      <c r="I5019" s="147"/>
      <c r="J5019" s="147"/>
      <c r="BE5019" s="151">
        <v>4315</v>
      </c>
      <c r="BF5019" s="164">
        <f t="shared" si="1267"/>
        <v>27.609599999998004</v>
      </c>
      <c r="BG5019" s="177">
        <f t="shared" si="1268"/>
        <v>2.5873854023613822E-4</v>
      </c>
      <c r="BH5019" s="178">
        <f t="shared" si="1269"/>
        <v>6.8822696732388647E-7</v>
      </c>
      <c r="BI5019" s="179">
        <f t="shared" si="1270"/>
        <v>6.8822696732388647E-7</v>
      </c>
      <c r="BJ5019" s="179" t="str">
        <f t="shared" si="1266"/>
        <v/>
      </c>
    </row>
    <row r="5020" spans="2:62" ht="20.100000000000001" customHeight="1" x14ac:dyDescent="0.25">
      <c r="B5020" s="147"/>
      <c r="C5020" s="147"/>
      <c r="D5020" s="147"/>
      <c r="E5020" s="147"/>
      <c r="F5020" s="147"/>
      <c r="G5020" s="147"/>
      <c r="H5020" s="147"/>
      <c r="I5020" s="147"/>
      <c r="J5020" s="147"/>
      <c r="BE5020" s="151">
        <v>4316</v>
      </c>
      <c r="BF5020" s="164">
        <f t="shared" si="1267"/>
        <v>27.615999999998003</v>
      </c>
      <c r="BG5020" s="177">
        <f t="shared" si="1268"/>
        <v>2.5805031326881433E-4</v>
      </c>
      <c r="BH5020" s="178">
        <f t="shared" si="1269"/>
        <v>6.8642574325088841E-7</v>
      </c>
      <c r="BI5020" s="179">
        <f t="shared" si="1270"/>
        <v>6.8642574325088841E-7</v>
      </c>
      <c r="BJ5020" s="179" t="str">
        <f t="shared" si="1266"/>
        <v/>
      </c>
    </row>
    <row r="5021" spans="2:62" ht="20.100000000000001" customHeight="1" x14ac:dyDescent="0.25">
      <c r="B5021" s="147"/>
      <c r="C5021" s="147"/>
      <c r="D5021" s="147"/>
      <c r="E5021" s="147"/>
      <c r="F5021" s="147"/>
      <c r="G5021" s="147"/>
      <c r="H5021" s="147"/>
      <c r="I5021" s="147"/>
      <c r="J5021" s="147"/>
      <c r="BE5021" s="151">
        <v>4317</v>
      </c>
      <c r="BF5021" s="164">
        <f t="shared" si="1267"/>
        <v>27.622399999998002</v>
      </c>
      <c r="BG5021" s="177">
        <f t="shared" si="1268"/>
        <v>2.5736388752556344E-4</v>
      </c>
      <c r="BH5021" s="178">
        <f t="shared" si="1269"/>
        <v>6.8462914142833516E-7</v>
      </c>
      <c r="BI5021" s="179">
        <f t="shared" si="1270"/>
        <v>6.8462914142833516E-7</v>
      </c>
      <c r="BJ5021" s="179" t="str">
        <f t="shared" si="1266"/>
        <v/>
      </c>
    </row>
    <row r="5022" spans="2:62" ht="20.100000000000001" customHeight="1" x14ac:dyDescent="0.25">
      <c r="B5022" s="147"/>
      <c r="C5022" s="147"/>
      <c r="D5022" s="147"/>
      <c r="E5022" s="147"/>
      <c r="F5022" s="147"/>
      <c r="G5022" s="147"/>
      <c r="H5022" s="147"/>
      <c r="I5022" s="147"/>
      <c r="J5022" s="147"/>
      <c r="BE5022" s="151">
        <v>4318</v>
      </c>
      <c r="BF5022" s="164">
        <f t="shared" si="1267"/>
        <v>27.628799999998002</v>
      </c>
      <c r="BG5022" s="177">
        <f t="shared" si="1268"/>
        <v>2.5667925838413511E-4</v>
      </c>
      <c r="BH5022" s="178">
        <f t="shared" si="1269"/>
        <v>6.8283715028285641E-7</v>
      </c>
      <c r="BI5022" s="179">
        <f t="shared" si="1270"/>
        <v>6.8283715028285641E-7</v>
      </c>
      <c r="BJ5022" s="179" t="str">
        <f t="shared" si="1266"/>
        <v/>
      </c>
    </row>
    <row r="5023" spans="2:62" ht="20.100000000000001" customHeight="1" x14ac:dyDescent="0.25">
      <c r="B5023" s="147"/>
      <c r="C5023" s="147"/>
      <c r="D5023" s="147"/>
      <c r="E5023" s="147"/>
      <c r="F5023" s="147"/>
      <c r="G5023" s="147"/>
      <c r="H5023" s="147"/>
      <c r="I5023" s="147"/>
      <c r="J5023" s="147"/>
      <c r="BE5023" s="151">
        <v>4319</v>
      </c>
      <c r="BF5023" s="164">
        <f t="shared" si="1267"/>
        <v>27.635199999998001</v>
      </c>
      <c r="BG5023" s="177">
        <f t="shared" si="1268"/>
        <v>2.5599642123385225E-4</v>
      </c>
      <c r="BH5023" s="178">
        <f t="shared" si="1269"/>
        <v>6.8104975826807851E-7</v>
      </c>
      <c r="BI5023" s="179">
        <f t="shared" si="1270"/>
        <v>6.8104975826807851E-7</v>
      </c>
      <c r="BJ5023" s="179" t="str">
        <f t="shared" si="1266"/>
        <v/>
      </c>
    </row>
    <row r="5024" spans="2:62" ht="20.100000000000001" customHeight="1" x14ac:dyDescent="0.25">
      <c r="B5024" s="147"/>
      <c r="C5024" s="147"/>
      <c r="D5024" s="147"/>
      <c r="E5024" s="147"/>
      <c r="F5024" s="147"/>
      <c r="G5024" s="147"/>
      <c r="H5024" s="147"/>
      <c r="I5024" s="147"/>
      <c r="J5024" s="147"/>
      <c r="BE5024" s="151">
        <v>4320</v>
      </c>
      <c r="BF5024" s="164">
        <f t="shared" si="1267"/>
        <v>27.641599999998</v>
      </c>
      <c r="BG5024" s="177">
        <f t="shared" si="1268"/>
        <v>2.5531537147558417E-4</v>
      </c>
      <c r="BH5024" s="178">
        <f t="shared" si="1269"/>
        <v>6.7926695386755177E-7</v>
      </c>
      <c r="BI5024" s="179">
        <f t="shared" si="1270"/>
        <v>6.7926695386755177E-7</v>
      </c>
      <c r="BJ5024" s="179" t="str">
        <f t="shared" si="1266"/>
        <v/>
      </c>
    </row>
    <row r="5025" spans="2:62" ht="20.100000000000001" customHeight="1" x14ac:dyDescent="0.25">
      <c r="B5025" s="147"/>
      <c r="C5025" s="147"/>
      <c r="D5025" s="147"/>
      <c r="E5025" s="147"/>
      <c r="F5025" s="147"/>
      <c r="G5025" s="147"/>
      <c r="H5025" s="147"/>
      <c r="I5025" s="147"/>
      <c r="J5025" s="147"/>
      <c r="BE5025" s="151">
        <v>4321</v>
      </c>
      <c r="BF5025" s="164">
        <f t="shared" si="1267"/>
        <v>27.647999999998</v>
      </c>
      <c r="BG5025" s="177">
        <f t="shared" si="1268"/>
        <v>2.5463610452171662E-4</v>
      </c>
      <c r="BH5025" s="178">
        <f t="shared" si="1269"/>
        <v>6.7748872558997999E-7</v>
      </c>
      <c r="BI5025" s="179">
        <f t="shared" si="1270"/>
        <v>6.7748872558997999E-7</v>
      </c>
      <c r="BJ5025" s="179" t="str">
        <f t="shared" si="1266"/>
        <v/>
      </c>
    </row>
    <row r="5026" spans="2:62" ht="20.100000000000001" customHeight="1" x14ac:dyDescent="0.25">
      <c r="B5026" s="147"/>
      <c r="C5026" s="147"/>
      <c r="D5026" s="147"/>
      <c r="E5026" s="147"/>
      <c r="F5026" s="147"/>
      <c r="G5026" s="147"/>
      <c r="H5026" s="147"/>
      <c r="I5026" s="147"/>
      <c r="J5026" s="147"/>
      <c r="BE5026" s="151">
        <v>4322</v>
      </c>
      <c r="BF5026" s="164">
        <f t="shared" si="1267"/>
        <v>27.654399999997999</v>
      </c>
      <c r="BG5026" s="177">
        <f t="shared" si="1268"/>
        <v>2.5395861579612664E-4</v>
      </c>
      <c r="BH5026" s="178">
        <f t="shared" si="1269"/>
        <v>6.7571506197512936E-7</v>
      </c>
      <c r="BI5026" s="179">
        <f t="shared" si="1270"/>
        <v>6.7571506197512936E-7</v>
      </c>
      <c r="BJ5026" s="179" t="str">
        <f t="shared" si="1266"/>
        <v/>
      </c>
    </row>
    <row r="5027" spans="2:62" ht="20.100000000000001" customHeight="1" x14ac:dyDescent="0.25">
      <c r="B5027" s="147"/>
      <c r="C5027" s="147"/>
      <c r="D5027" s="147"/>
      <c r="E5027" s="147"/>
      <c r="F5027" s="147"/>
      <c r="G5027" s="147"/>
      <c r="H5027" s="147"/>
      <c r="I5027" s="147"/>
      <c r="J5027" s="147"/>
      <c r="BE5027" s="151">
        <v>4323</v>
      </c>
      <c r="BF5027" s="164">
        <f t="shared" si="1267"/>
        <v>27.660799999997998</v>
      </c>
      <c r="BG5027" s="177">
        <f t="shared" si="1268"/>
        <v>2.5328290073415151E-4</v>
      </c>
      <c r="BH5027" s="178">
        <f t="shared" si="1269"/>
        <v>6.7394595158726906E-7</v>
      </c>
      <c r="BI5027" s="179">
        <f t="shared" si="1270"/>
        <v>6.7394595158726906E-7</v>
      </c>
      <c r="BJ5027" s="179" t="str">
        <f t="shared" si="1266"/>
        <v/>
      </c>
    </row>
    <row r="5028" spans="2:62" ht="20.100000000000001" customHeight="1" x14ac:dyDescent="0.25">
      <c r="B5028" s="147"/>
      <c r="C5028" s="147"/>
      <c r="D5028" s="147"/>
      <c r="E5028" s="147"/>
      <c r="F5028" s="147"/>
      <c r="G5028" s="147"/>
      <c r="H5028" s="147"/>
      <c r="I5028" s="147"/>
      <c r="J5028" s="147"/>
      <c r="BE5028" s="151">
        <v>4324</v>
      </c>
      <c r="BF5028" s="164">
        <f t="shared" si="1267"/>
        <v>27.667199999997997</v>
      </c>
      <c r="BG5028" s="177">
        <f t="shared" si="1268"/>
        <v>2.5260895478256424E-4</v>
      </c>
      <c r="BH5028" s="178">
        <f t="shared" si="1269"/>
        <v>6.721813830215138E-7</v>
      </c>
      <c r="BI5028" s="179">
        <f t="shared" si="1270"/>
        <v>6.721813830215138E-7</v>
      </c>
      <c r="BJ5028" s="179" t="str">
        <f t="shared" si="1266"/>
        <v/>
      </c>
    </row>
    <row r="5029" spans="2:62" ht="20.100000000000001" customHeight="1" x14ac:dyDescent="0.25">
      <c r="B5029" s="147"/>
      <c r="C5029" s="147"/>
      <c r="D5029" s="147"/>
      <c r="E5029" s="147"/>
      <c r="F5029" s="147"/>
      <c r="G5029" s="147"/>
      <c r="H5029" s="147"/>
      <c r="I5029" s="147"/>
      <c r="J5029" s="147"/>
      <c r="BE5029" s="151">
        <v>4325</v>
      </c>
      <c r="BF5029" s="164">
        <f t="shared" si="1267"/>
        <v>27.673599999997997</v>
      </c>
      <c r="BG5029" s="177">
        <f t="shared" si="1268"/>
        <v>2.5193677339954273E-4</v>
      </c>
      <c r="BH5029" s="178">
        <f t="shared" si="1269"/>
        <v>6.7042134489834863E-7</v>
      </c>
      <c r="BI5029" s="179">
        <f t="shared" si="1270"/>
        <v>6.7042134489834863E-7</v>
      </c>
      <c r="BJ5029" s="179" t="str">
        <f t="shared" si="1266"/>
        <v/>
      </c>
    </row>
    <row r="5030" spans="2:62" ht="20.100000000000001" customHeight="1" x14ac:dyDescent="0.25">
      <c r="B5030" s="147"/>
      <c r="C5030" s="147"/>
      <c r="D5030" s="147"/>
      <c r="E5030" s="147"/>
      <c r="F5030" s="147"/>
      <c r="G5030" s="147"/>
      <c r="H5030" s="147"/>
      <c r="I5030" s="147"/>
      <c r="J5030" s="147"/>
      <c r="BE5030" s="151">
        <v>4326</v>
      </c>
      <c r="BF5030" s="164">
        <f t="shared" si="1267"/>
        <v>27.679999999997996</v>
      </c>
      <c r="BG5030" s="177">
        <f t="shared" si="1268"/>
        <v>2.5126635205464438E-4</v>
      </c>
      <c r="BH5030" s="178">
        <f t="shared" si="1269"/>
        <v>6.6866582586769469E-7</v>
      </c>
      <c r="BI5030" s="179">
        <f t="shared" si="1270"/>
        <v>6.6866582586769469E-7</v>
      </c>
      <c r="BJ5030" s="179" t="str">
        <f t="shared" si="1266"/>
        <v/>
      </c>
    </row>
    <row r="5031" spans="2:62" ht="20.100000000000001" customHeight="1" x14ac:dyDescent="0.25">
      <c r="B5031" s="147"/>
      <c r="C5031" s="147"/>
      <c r="D5031" s="147"/>
      <c r="E5031" s="147"/>
      <c r="F5031" s="147"/>
      <c r="G5031" s="147"/>
      <c r="H5031" s="147"/>
      <c r="I5031" s="147"/>
      <c r="J5031" s="147"/>
      <c r="BE5031" s="151">
        <v>4327</v>
      </c>
      <c r="BF5031" s="164">
        <f t="shared" si="1267"/>
        <v>27.686399999997995</v>
      </c>
      <c r="BG5031" s="177">
        <f t="shared" si="1268"/>
        <v>2.5059768622877668E-4</v>
      </c>
      <c r="BH5031" s="178">
        <f t="shared" si="1269"/>
        <v>6.6691481460533133E-7</v>
      </c>
      <c r="BI5031" s="179">
        <f t="shared" si="1270"/>
        <v>6.6691481460533133E-7</v>
      </c>
      <c r="BJ5031" s="179" t="str">
        <f t="shared" si="1266"/>
        <v/>
      </c>
    </row>
    <row r="5032" spans="2:62" ht="20.100000000000001" customHeight="1" x14ac:dyDescent="0.25">
      <c r="B5032" s="147"/>
      <c r="C5032" s="147"/>
      <c r="D5032" s="147"/>
      <c r="E5032" s="147"/>
      <c r="F5032" s="147"/>
      <c r="G5032" s="147"/>
      <c r="H5032" s="147"/>
      <c r="I5032" s="147"/>
      <c r="J5032" s="147"/>
      <c r="BE5032" s="151">
        <v>4328</v>
      </c>
      <c r="BF5032" s="164">
        <f t="shared" si="1267"/>
        <v>27.692799999997995</v>
      </c>
      <c r="BG5032" s="177">
        <f t="shared" si="1268"/>
        <v>2.4993077141417135E-4</v>
      </c>
      <c r="BH5032" s="178">
        <f t="shared" si="1269"/>
        <v>6.6516829981528138E-7</v>
      </c>
      <c r="BI5032" s="179">
        <f t="shared" si="1270"/>
        <v>6.6516829981528138E-7</v>
      </c>
      <c r="BJ5032" s="179" t="str">
        <f t="shared" si="1266"/>
        <v/>
      </c>
    </row>
    <row r="5033" spans="2:62" ht="20.100000000000001" customHeight="1" x14ac:dyDescent="0.25">
      <c r="B5033" s="147"/>
      <c r="C5033" s="147"/>
      <c r="D5033" s="147"/>
      <c r="E5033" s="147"/>
      <c r="F5033" s="147"/>
      <c r="G5033" s="147"/>
      <c r="H5033" s="147"/>
      <c r="I5033" s="147"/>
      <c r="J5033" s="147"/>
      <c r="BE5033" s="151">
        <v>4329</v>
      </c>
      <c r="BF5033" s="164">
        <f t="shared" si="1267"/>
        <v>27.699199999997994</v>
      </c>
      <c r="BG5033" s="177">
        <f t="shared" si="1268"/>
        <v>2.4926560311435607E-4</v>
      </c>
      <c r="BH5033" s="178">
        <f t="shared" si="1269"/>
        <v>6.6342627022932324E-7</v>
      </c>
      <c r="BI5033" s="179">
        <f t="shared" si="1270"/>
        <v>6.6342627022932324E-7</v>
      </c>
      <c r="BJ5033" s="179" t="str">
        <f t="shared" si="1266"/>
        <v/>
      </c>
    </row>
    <row r="5034" spans="2:62" ht="20.100000000000001" customHeight="1" x14ac:dyDescent="0.25">
      <c r="B5034" s="147"/>
      <c r="C5034" s="147"/>
      <c r="D5034" s="147"/>
      <c r="E5034" s="147"/>
      <c r="F5034" s="147"/>
      <c r="G5034" s="147"/>
      <c r="H5034" s="147"/>
      <c r="I5034" s="147"/>
      <c r="J5034" s="147"/>
      <c r="BE5034" s="151">
        <v>4330</v>
      </c>
      <c r="BF5034" s="164">
        <f t="shared" si="1267"/>
        <v>27.705599999997993</v>
      </c>
      <c r="BG5034" s="177">
        <f t="shared" si="1268"/>
        <v>2.4860217684412675E-4</v>
      </c>
      <c r="BH5034" s="178">
        <f t="shared" si="1269"/>
        <v>6.6168871460688247E-7</v>
      </c>
      <c r="BI5034" s="179">
        <f t="shared" si="1270"/>
        <v>6.6168871460688247E-7</v>
      </c>
      <c r="BJ5034" s="179" t="str">
        <f t="shared" si="1266"/>
        <v/>
      </c>
    </row>
    <row r="5035" spans="2:62" ht="20.100000000000001" customHeight="1" x14ac:dyDescent="0.25">
      <c r="B5035" s="147"/>
      <c r="C5035" s="147"/>
      <c r="D5035" s="147"/>
      <c r="E5035" s="147"/>
      <c r="F5035" s="147"/>
      <c r="G5035" s="147"/>
      <c r="H5035" s="147"/>
      <c r="I5035" s="147"/>
      <c r="J5035" s="147"/>
      <c r="BE5035" s="151">
        <v>4331</v>
      </c>
      <c r="BF5035" s="164">
        <f t="shared" si="1267"/>
        <v>27.711999999997992</v>
      </c>
      <c r="BG5035" s="177">
        <f t="shared" si="1268"/>
        <v>2.4794048812951986E-4</v>
      </c>
      <c r="BH5035" s="178">
        <f t="shared" si="1269"/>
        <v>6.5995562173378495E-7</v>
      </c>
      <c r="BI5035" s="179">
        <f t="shared" si="1270"/>
        <v>6.5995562173378495E-7</v>
      </c>
      <c r="BJ5035" s="179" t="str">
        <f t="shared" si="1266"/>
        <v/>
      </c>
    </row>
    <row r="5036" spans="2:62" ht="20.100000000000001" customHeight="1" x14ac:dyDescent="0.25">
      <c r="B5036" s="147"/>
      <c r="C5036" s="147"/>
      <c r="D5036" s="147"/>
      <c r="E5036" s="147"/>
      <c r="F5036" s="147"/>
      <c r="G5036" s="147"/>
      <c r="H5036" s="147"/>
      <c r="I5036" s="147"/>
      <c r="J5036" s="147"/>
      <c r="BE5036" s="151">
        <v>4332</v>
      </c>
      <c r="BF5036" s="164">
        <f t="shared" si="1267"/>
        <v>27.718399999997992</v>
      </c>
      <c r="BG5036" s="177">
        <f t="shared" si="1268"/>
        <v>2.4728053250778608E-4</v>
      </c>
      <c r="BH5036" s="178">
        <f t="shared" si="1269"/>
        <v>6.5822698042231108E-7</v>
      </c>
      <c r="BI5036" s="179">
        <f t="shared" si="1270"/>
        <v>6.5822698042231108E-7</v>
      </c>
      <c r="BJ5036" s="179" t="str">
        <f t="shared" si="1266"/>
        <v/>
      </c>
    </row>
    <row r="5037" spans="2:62" ht="20.100000000000001" customHeight="1" x14ac:dyDescent="0.25">
      <c r="B5037" s="147"/>
      <c r="C5037" s="147"/>
      <c r="D5037" s="147"/>
      <c r="E5037" s="147"/>
      <c r="F5037" s="147"/>
      <c r="G5037" s="147"/>
      <c r="H5037" s="147"/>
      <c r="I5037" s="147"/>
      <c r="J5037" s="147"/>
      <c r="BE5037" s="151">
        <v>4333</v>
      </c>
      <c r="BF5037" s="164">
        <f t="shared" si="1267"/>
        <v>27.724799999997991</v>
      </c>
      <c r="BG5037" s="177">
        <f t="shared" si="1268"/>
        <v>2.4662230552736377E-4</v>
      </c>
      <c r="BH5037" s="178">
        <f t="shared" si="1269"/>
        <v>6.5650277951444843E-7</v>
      </c>
      <c r="BI5037" s="179">
        <f t="shared" si="1270"/>
        <v>6.5650277951444843E-7</v>
      </c>
      <c r="BJ5037" s="179" t="str">
        <f t="shared" si="1266"/>
        <v/>
      </c>
    </row>
    <row r="5038" spans="2:62" ht="20.100000000000001" customHeight="1" x14ac:dyDescent="0.25">
      <c r="B5038" s="147"/>
      <c r="C5038" s="147"/>
      <c r="D5038" s="147"/>
      <c r="E5038" s="147"/>
      <c r="F5038" s="147"/>
      <c r="G5038" s="147"/>
      <c r="H5038" s="147"/>
      <c r="I5038" s="147"/>
      <c r="J5038" s="147"/>
      <c r="BE5038" s="151">
        <v>4334</v>
      </c>
      <c r="BF5038" s="164">
        <f t="shared" si="1267"/>
        <v>27.73119999999799</v>
      </c>
      <c r="BG5038" s="177">
        <f t="shared" si="1268"/>
        <v>2.4596580274784932E-4</v>
      </c>
      <c r="BH5038" s="178">
        <f t="shared" si="1269"/>
        <v>6.5478300787777171E-7</v>
      </c>
      <c r="BI5038" s="179">
        <f t="shared" si="1270"/>
        <v>6.5478300787777171E-7</v>
      </c>
      <c r="BJ5038" s="179" t="str">
        <f t="shared" si="1266"/>
        <v/>
      </c>
    </row>
    <row r="5039" spans="2:62" ht="20.100000000000001" customHeight="1" x14ac:dyDescent="0.25">
      <c r="B5039" s="147"/>
      <c r="C5039" s="147"/>
      <c r="D5039" s="147"/>
      <c r="E5039" s="147"/>
      <c r="F5039" s="147"/>
      <c r="G5039" s="147"/>
      <c r="H5039" s="147"/>
      <c r="I5039" s="147"/>
      <c r="J5039" s="147"/>
      <c r="BE5039" s="151">
        <v>4335</v>
      </c>
      <c r="BF5039" s="164">
        <f t="shared" si="1267"/>
        <v>27.73759999999799</v>
      </c>
      <c r="BG5039" s="177">
        <f t="shared" si="1268"/>
        <v>2.4531101973997155E-4</v>
      </c>
      <c r="BH5039" s="178">
        <f t="shared" si="1269"/>
        <v>6.5306765440647282E-7</v>
      </c>
      <c r="BI5039" s="179">
        <f t="shared" si="1270"/>
        <v>6.5306765440647282E-7</v>
      </c>
      <c r="BJ5039" s="179" t="str">
        <f t="shared" si="1266"/>
        <v/>
      </c>
    </row>
    <row r="5040" spans="2:62" ht="20.100000000000001" customHeight="1" x14ac:dyDescent="0.25">
      <c r="B5040" s="147"/>
      <c r="C5040" s="147"/>
      <c r="D5040" s="147"/>
      <c r="E5040" s="147"/>
      <c r="F5040" s="147"/>
      <c r="G5040" s="147"/>
      <c r="H5040" s="147"/>
      <c r="I5040" s="147"/>
      <c r="J5040" s="147"/>
      <c r="BE5040" s="151">
        <v>4336</v>
      </c>
      <c r="BF5040" s="164">
        <f t="shared" si="1267"/>
        <v>27.743999999997989</v>
      </c>
      <c r="BG5040" s="177">
        <f t="shared" si="1268"/>
        <v>2.4465795208556508E-4</v>
      </c>
      <c r="BH5040" s="178">
        <f t="shared" si="1269"/>
        <v>6.5135670802282447E-7</v>
      </c>
      <c r="BI5040" s="179">
        <f t="shared" si="1270"/>
        <v>6.5135670802282447E-7</v>
      </c>
      <c r="BJ5040" s="179" t="str">
        <f t="shared" si="1266"/>
        <v/>
      </c>
    </row>
    <row r="5041" spans="2:62" ht="20.100000000000001" customHeight="1" x14ac:dyDescent="0.25">
      <c r="B5041" s="147"/>
      <c r="C5041" s="147"/>
      <c r="D5041" s="147"/>
      <c r="E5041" s="147"/>
      <c r="F5041" s="147"/>
      <c r="G5041" s="147"/>
      <c r="H5041" s="147"/>
      <c r="I5041" s="147"/>
      <c r="J5041" s="147"/>
      <c r="BE5041" s="151">
        <v>4337</v>
      </c>
      <c r="BF5041" s="164">
        <f t="shared" si="1267"/>
        <v>27.750399999997988</v>
      </c>
      <c r="BG5041" s="177">
        <f t="shared" si="1268"/>
        <v>2.4400659537754225E-4</v>
      </c>
      <c r="BH5041" s="178">
        <f t="shared" si="1269"/>
        <v>6.4965015767398182E-7</v>
      </c>
      <c r="BI5041" s="179">
        <f t="shared" si="1270"/>
        <v>6.4965015767398182E-7</v>
      </c>
      <c r="BJ5041" s="179" t="str">
        <f t="shared" si="1266"/>
        <v/>
      </c>
    </row>
    <row r="5042" spans="2:62" ht="20.100000000000001" customHeight="1" x14ac:dyDescent="0.25">
      <c r="B5042" s="147"/>
      <c r="C5042" s="147"/>
      <c r="D5042" s="147"/>
      <c r="E5042" s="147"/>
      <c r="F5042" s="147"/>
      <c r="G5042" s="147"/>
      <c r="H5042" s="147"/>
      <c r="I5042" s="147"/>
      <c r="J5042" s="147"/>
      <c r="BE5042" s="151">
        <v>4338</v>
      </c>
      <c r="BF5042" s="164">
        <f t="shared" si="1267"/>
        <v>27.756799999997988</v>
      </c>
      <c r="BG5042" s="177">
        <f t="shared" si="1268"/>
        <v>2.4335694521986827E-4</v>
      </c>
      <c r="BH5042" s="178">
        <f t="shared" si="1269"/>
        <v>6.4794799233827086E-7</v>
      </c>
      <c r="BI5042" s="179">
        <f t="shared" si="1270"/>
        <v>6.4794799233827086E-7</v>
      </c>
      <c r="BJ5042" s="179" t="str">
        <f t="shared" si="1266"/>
        <v/>
      </c>
    </row>
    <row r="5043" spans="2:62" ht="20.100000000000001" customHeight="1" x14ac:dyDescent="0.25">
      <c r="B5043" s="147"/>
      <c r="C5043" s="147"/>
      <c r="D5043" s="147"/>
      <c r="E5043" s="147"/>
      <c r="F5043" s="147"/>
      <c r="G5043" s="147"/>
      <c r="H5043" s="147"/>
      <c r="I5043" s="147"/>
      <c r="J5043" s="147"/>
      <c r="BE5043" s="151">
        <v>4339</v>
      </c>
      <c r="BF5043" s="164">
        <f t="shared" si="1267"/>
        <v>27.763199999997987</v>
      </c>
      <c r="BG5043" s="177">
        <f t="shared" si="1268"/>
        <v>2.4270899722753E-4</v>
      </c>
      <c r="BH5043" s="178">
        <f t="shared" si="1269"/>
        <v>6.4625020101494266E-7</v>
      </c>
      <c r="BI5043" s="179">
        <f t="shared" si="1270"/>
        <v>6.4625020101494266E-7</v>
      </c>
      <c r="BJ5043" s="179" t="str">
        <f t="shared" si="1266"/>
        <v/>
      </c>
    </row>
    <row r="5044" spans="2:62" ht="20.100000000000001" customHeight="1" x14ac:dyDescent="0.25">
      <c r="B5044" s="147"/>
      <c r="C5044" s="147"/>
      <c r="D5044" s="147"/>
      <c r="E5044" s="147"/>
      <c r="F5044" s="147"/>
      <c r="G5044" s="147"/>
      <c r="H5044" s="147"/>
      <c r="I5044" s="147"/>
      <c r="J5044" s="147"/>
      <c r="BE5044" s="151">
        <v>4340</v>
      </c>
      <c r="BF5044" s="164">
        <f t="shared" si="1267"/>
        <v>27.769599999997986</v>
      </c>
      <c r="BG5044" s="177">
        <f t="shared" si="1268"/>
        <v>2.4206274702651506E-4</v>
      </c>
      <c r="BH5044" s="178">
        <f t="shared" si="1269"/>
        <v>6.4455677273539489E-7</v>
      </c>
      <c r="BI5044" s="179">
        <f t="shared" si="1270"/>
        <v>6.4455677273539489E-7</v>
      </c>
      <c r="BJ5044" s="179" t="str">
        <f t="shared" si="1266"/>
        <v/>
      </c>
    </row>
    <row r="5045" spans="2:62" ht="20.100000000000001" customHeight="1" x14ac:dyDescent="0.25">
      <c r="B5045" s="147"/>
      <c r="C5045" s="147"/>
      <c r="D5045" s="147"/>
      <c r="E5045" s="147"/>
      <c r="F5045" s="147"/>
      <c r="G5045" s="147"/>
      <c r="H5045" s="147"/>
      <c r="I5045" s="147"/>
      <c r="J5045" s="147"/>
      <c r="BE5045" s="151">
        <v>4341</v>
      </c>
      <c r="BF5045" s="164">
        <f t="shared" si="1267"/>
        <v>27.775999999997985</v>
      </c>
      <c r="BG5045" s="177">
        <f t="shared" si="1268"/>
        <v>2.4141819025377966E-4</v>
      </c>
      <c r="BH5045" s="178">
        <f t="shared" si="1269"/>
        <v>6.428676965539832E-7</v>
      </c>
      <c r="BI5045" s="179">
        <f t="shared" si="1270"/>
        <v>6.428676965539832E-7</v>
      </c>
      <c r="BJ5045" s="179" t="str">
        <f t="shared" si="1266"/>
        <v/>
      </c>
    </row>
    <row r="5046" spans="2:62" ht="20.100000000000001" customHeight="1" x14ac:dyDescent="0.25">
      <c r="B5046" s="147"/>
      <c r="C5046" s="147"/>
      <c r="D5046" s="147"/>
      <c r="E5046" s="147"/>
      <c r="F5046" s="147"/>
      <c r="G5046" s="147"/>
      <c r="H5046" s="147"/>
      <c r="I5046" s="147"/>
      <c r="J5046" s="147"/>
      <c r="BE5046" s="151">
        <v>4342</v>
      </c>
      <c r="BF5046" s="164">
        <f t="shared" si="1267"/>
        <v>27.782399999997985</v>
      </c>
      <c r="BG5046" s="177">
        <f t="shared" si="1268"/>
        <v>2.4077532255722568E-4</v>
      </c>
      <c r="BH5046" s="178">
        <f t="shared" si="1269"/>
        <v>6.4118296155393014E-7</v>
      </c>
      <c r="BI5046" s="179">
        <f t="shared" si="1270"/>
        <v>6.4118296155393014E-7</v>
      </c>
      <c r="BJ5046" s="179" t="str">
        <f t="shared" si="1266"/>
        <v/>
      </c>
    </row>
    <row r="5047" spans="2:62" ht="20.100000000000001" customHeight="1" x14ac:dyDescent="0.25">
      <c r="B5047" s="147"/>
      <c r="C5047" s="147"/>
      <c r="D5047" s="147"/>
      <c r="E5047" s="147"/>
      <c r="F5047" s="147"/>
      <c r="G5047" s="147"/>
      <c r="H5047" s="147"/>
      <c r="I5047" s="147"/>
      <c r="J5047" s="147"/>
      <c r="BE5047" s="151">
        <v>4343</v>
      </c>
      <c r="BF5047" s="164">
        <f t="shared" si="1267"/>
        <v>27.788799999997984</v>
      </c>
      <c r="BG5047" s="177">
        <f t="shared" si="1268"/>
        <v>2.4013413959567175E-4</v>
      </c>
      <c r="BH5047" s="178">
        <f t="shared" si="1269"/>
        <v>6.3950255684260882E-7</v>
      </c>
      <c r="BI5047" s="179">
        <f t="shared" si="1270"/>
        <v>6.3950255684260882E-7</v>
      </c>
      <c r="BJ5047" s="179" t="str">
        <f t="shared" si="1266"/>
        <v/>
      </c>
    </row>
    <row r="5048" spans="2:62" ht="20.100000000000001" customHeight="1" x14ac:dyDescent="0.25">
      <c r="B5048" s="147"/>
      <c r="C5048" s="147"/>
      <c r="D5048" s="147"/>
      <c r="E5048" s="147"/>
      <c r="F5048" s="147"/>
      <c r="G5048" s="147"/>
      <c r="H5048" s="147"/>
      <c r="I5048" s="147"/>
      <c r="J5048" s="147"/>
      <c r="BE5048" s="151">
        <v>4344</v>
      </c>
      <c r="BF5048" s="164">
        <f t="shared" si="1267"/>
        <v>27.795199999997983</v>
      </c>
      <c r="BG5048" s="177">
        <f t="shared" si="1268"/>
        <v>2.3949463703882914E-4</v>
      </c>
      <c r="BH5048" s="178">
        <f t="shared" si="1269"/>
        <v>6.378264715579127E-7</v>
      </c>
      <c r="BI5048" s="179">
        <f t="shared" si="1270"/>
        <v>6.378264715579127E-7</v>
      </c>
      <c r="BJ5048" s="179" t="str">
        <f t="shared" si="1266"/>
        <v/>
      </c>
    </row>
    <row r="5049" spans="2:62" ht="20.100000000000001" customHeight="1" x14ac:dyDescent="0.25">
      <c r="B5049" s="147"/>
      <c r="C5049" s="147"/>
      <c r="D5049" s="147"/>
      <c r="E5049" s="147"/>
      <c r="F5049" s="147"/>
      <c r="G5049" s="147"/>
      <c r="H5049" s="147"/>
      <c r="I5049" s="147"/>
      <c r="J5049" s="147"/>
      <c r="BE5049" s="151">
        <v>4345</v>
      </c>
      <c r="BF5049" s="164">
        <f t="shared" si="1267"/>
        <v>27.801599999997983</v>
      </c>
      <c r="BG5049" s="177">
        <f t="shared" si="1268"/>
        <v>2.3885681056727123E-4</v>
      </c>
      <c r="BH5049" s="178">
        <f t="shared" si="1269"/>
        <v>6.361546948592295E-7</v>
      </c>
      <c r="BI5049" s="179">
        <f t="shared" si="1270"/>
        <v>6.361546948592295E-7</v>
      </c>
      <c r="BJ5049" s="179" t="str">
        <f t="shared" si="1266"/>
        <v/>
      </c>
    </row>
    <row r="5050" spans="2:62" ht="20.100000000000001" customHeight="1" x14ac:dyDescent="0.25">
      <c r="B5050" s="147"/>
      <c r="C5050" s="147"/>
      <c r="D5050" s="147"/>
      <c r="E5050" s="147"/>
      <c r="F5050" s="147"/>
      <c r="G5050" s="147"/>
      <c r="H5050" s="147"/>
      <c r="I5050" s="147"/>
      <c r="J5050" s="147"/>
      <c r="BE5050" s="151">
        <v>4346</v>
      </c>
      <c r="BF5050" s="164">
        <f t="shared" si="1267"/>
        <v>27.807999999997982</v>
      </c>
      <c r="BG5050" s="177">
        <f t="shared" si="1268"/>
        <v>2.38220655872412E-4</v>
      </c>
      <c r="BH5050" s="178">
        <f t="shared" si="1269"/>
        <v>6.3448721593565411E-7</v>
      </c>
      <c r="BI5050" s="179">
        <f t="shared" si="1270"/>
        <v>6.3448721593565411E-7</v>
      </c>
      <c r="BJ5050" s="179" t="str">
        <f t="shared" si="1266"/>
        <v/>
      </c>
    </row>
    <row r="5051" spans="2:62" ht="20.100000000000001" customHeight="1" x14ac:dyDescent="0.25">
      <c r="B5051" s="147"/>
      <c r="C5051" s="147"/>
      <c r="D5051" s="147"/>
      <c r="E5051" s="147"/>
      <c r="F5051" s="147"/>
      <c r="G5051" s="147"/>
      <c r="H5051" s="147"/>
      <c r="I5051" s="147"/>
      <c r="J5051" s="147"/>
      <c r="BE5051" s="151">
        <v>4347</v>
      </c>
      <c r="BF5051" s="164">
        <f t="shared" si="1267"/>
        <v>27.814399999997981</v>
      </c>
      <c r="BG5051" s="177">
        <f t="shared" si="1268"/>
        <v>2.3758616865647634E-4</v>
      </c>
      <c r="BH5051" s="178">
        <f t="shared" si="1269"/>
        <v>6.3282402400181435E-7</v>
      </c>
      <c r="BI5051" s="179">
        <f t="shared" si="1270"/>
        <v>6.3282402400181435E-7</v>
      </c>
      <c r="BJ5051" s="179" t="str">
        <f t="shared" si="1266"/>
        <v/>
      </c>
    </row>
    <row r="5052" spans="2:62" ht="20.100000000000001" customHeight="1" x14ac:dyDescent="0.25">
      <c r="B5052" s="147"/>
      <c r="C5052" s="147"/>
      <c r="D5052" s="147"/>
      <c r="E5052" s="147"/>
      <c r="F5052" s="147"/>
      <c r="G5052" s="147"/>
      <c r="H5052" s="147"/>
      <c r="I5052" s="147"/>
      <c r="J5052" s="147"/>
      <c r="BE5052" s="151">
        <v>4348</v>
      </c>
      <c r="BF5052" s="164">
        <f t="shared" si="1267"/>
        <v>27.82079999999798</v>
      </c>
      <c r="BG5052" s="177">
        <f t="shared" si="1268"/>
        <v>2.3695334463247453E-4</v>
      </c>
      <c r="BH5052" s="178">
        <f t="shared" si="1269"/>
        <v>6.3116510829803367E-7</v>
      </c>
      <c r="BI5052" s="179">
        <f t="shared" si="1270"/>
        <v>6.3116510829803367E-7</v>
      </c>
      <c r="BJ5052" s="179" t="str">
        <f t="shared" si="1266"/>
        <v/>
      </c>
    </row>
    <row r="5053" spans="2:62" ht="20.100000000000001" customHeight="1" x14ac:dyDescent="0.25">
      <c r="B5053" s="147"/>
      <c r="C5053" s="147"/>
      <c r="D5053" s="147"/>
      <c r="E5053" s="147"/>
      <c r="F5053" s="147"/>
      <c r="G5053" s="147"/>
      <c r="H5053" s="147"/>
      <c r="I5053" s="147"/>
      <c r="J5053" s="147"/>
      <c r="BE5053" s="151">
        <v>4349</v>
      </c>
      <c r="BF5053" s="164">
        <f t="shared" si="1267"/>
        <v>27.82719999999798</v>
      </c>
      <c r="BG5053" s="177">
        <f t="shared" si="1268"/>
        <v>2.3632217952417649E-4</v>
      </c>
      <c r="BH5053" s="178">
        <f t="shared" si="1269"/>
        <v>6.2951045809176765E-7</v>
      </c>
      <c r="BI5053" s="179">
        <f t="shared" si="1270"/>
        <v>6.2951045809176765E-7</v>
      </c>
      <c r="BJ5053" s="179" t="str">
        <f t="shared" si="1266"/>
        <v/>
      </c>
    </row>
    <row r="5054" spans="2:62" ht="20.100000000000001" customHeight="1" x14ac:dyDescent="0.25">
      <c r="B5054" s="147"/>
      <c r="C5054" s="147"/>
      <c r="D5054" s="147"/>
      <c r="E5054" s="147"/>
      <c r="F5054" s="147"/>
      <c r="G5054" s="147"/>
      <c r="H5054" s="147"/>
      <c r="I5054" s="147"/>
      <c r="J5054" s="147"/>
      <c r="BE5054" s="151">
        <v>4350</v>
      </c>
      <c r="BF5054" s="164">
        <f t="shared" si="1267"/>
        <v>27.833599999997979</v>
      </c>
      <c r="BG5054" s="177">
        <f t="shared" si="1268"/>
        <v>2.3569266906608473E-4</v>
      </c>
      <c r="BH5054" s="178">
        <f t="shared" si="1269"/>
        <v>6.2786006267551695E-7</v>
      </c>
      <c r="BI5054" s="179">
        <f t="shared" si="1270"/>
        <v>6.2786006267551695E-7</v>
      </c>
      <c r="BJ5054" s="179" t="str">
        <f t="shared" si="1266"/>
        <v/>
      </c>
    </row>
    <row r="5055" spans="2:62" ht="20.100000000000001" customHeight="1" x14ac:dyDescent="0.25">
      <c r="B5055" s="147"/>
      <c r="C5055" s="147"/>
      <c r="D5055" s="147"/>
      <c r="E5055" s="147"/>
      <c r="F5055" s="147"/>
      <c r="G5055" s="147"/>
      <c r="H5055" s="147"/>
      <c r="I5055" s="147"/>
      <c r="J5055" s="147"/>
      <c r="BE5055" s="151">
        <v>4351</v>
      </c>
      <c r="BF5055" s="164">
        <f t="shared" si="1267"/>
        <v>27.839999999997978</v>
      </c>
      <c r="BG5055" s="177">
        <f t="shared" si="1268"/>
        <v>2.3506480900340921E-4</v>
      </c>
      <c r="BH5055" s="178">
        <f t="shared" si="1269"/>
        <v>6.2621391136774888E-7</v>
      </c>
      <c r="BI5055" s="179">
        <f t="shared" si="1270"/>
        <v>6.2621391136774888E-7</v>
      </c>
      <c r="BJ5055" s="179" t="str">
        <f t="shared" si="1266"/>
        <v/>
      </c>
    </row>
    <row r="5056" spans="2:62" ht="20.100000000000001" customHeight="1" x14ac:dyDescent="0.25">
      <c r="B5056" s="147"/>
      <c r="C5056" s="147"/>
      <c r="D5056" s="147"/>
      <c r="E5056" s="147"/>
      <c r="F5056" s="147"/>
      <c r="G5056" s="147"/>
      <c r="H5056" s="147"/>
      <c r="I5056" s="147"/>
      <c r="J5056" s="147"/>
      <c r="BE5056" s="151">
        <v>4352</v>
      </c>
      <c r="BF5056" s="164">
        <f t="shared" si="1267"/>
        <v>27.846399999997978</v>
      </c>
      <c r="BG5056" s="177">
        <f t="shared" si="1268"/>
        <v>2.3443859509204146E-4</v>
      </c>
      <c r="BH5056" s="178">
        <f t="shared" si="1269"/>
        <v>6.2457199351511998E-7</v>
      </c>
      <c r="BI5056" s="179">
        <f t="shared" si="1270"/>
        <v>6.2457199351511998E-7</v>
      </c>
      <c r="BJ5056" s="179" t="str">
        <f t="shared" si="1266"/>
        <v/>
      </c>
    </row>
    <row r="5057" spans="2:62" ht="20.100000000000001" customHeight="1" x14ac:dyDescent="0.25">
      <c r="B5057" s="147"/>
      <c r="C5057" s="147"/>
      <c r="D5057" s="147"/>
      <c r="E5057" s="147"/>
      <c r="F5057" s="147"/>
      <c r="G5057" s="147"/>
      <c r="H5057" s="147"/>
      <c r="I5057" s="147"/>
      <c r="J5057" s="147"/>
      <c r="BE5057" s="151">
        <v>4353</v>
      </c>
      <c r="BF5057" s="164">
        <f t="shared" si="1267"/>
        <v>27.852799999997977</v>
      </c>
      <c r="BG5057" s="177">
        <f t="shared" si="1268"/>
        <v>2.3381402309852634E-4</v>
      </c>
      <c r="BH5057" s="178">
        <f t="shared" si="1269"/>
        <v>6.2293429848738033E-7</v>
      </c>
      <c r="BI5057" s="179">
        <f t="shared" si="1270"/>
        <v>6.2293429848738033E-7</v>
      </c>
      <c r="BJ5057" s="179" t="str">
        <f t="shared" ref="BJ5057:BJ5120" si="1271">IF($BG5057&lt;(1-$BC$717),$BH5057,"")</f>
        <v/>
      </c>
    </row>
    <row r="5058" spans="2:62" ht="20.100000000000001" customHeight="1" x14ac:dyDescent="0.25">
      <c r="B5058" s="147"/>
      <c r="C5058" s="147"/>
      <c r="D5058" s="147"/>
      <c r="E5058" s="147"/>
      <c r="F5058" s="147"/>
      <c r="G5058" s="147"/>
      <c r="H5058" s="147"/>
      <c r="I5058" s="147"/>
      <c r="J5058" s="147"/>
      <c r="BE5058" s="151">
        <v>4354</v>
      </c>
      <c r="BF5058" s="164">
        <f t="shared" ref="BF5058:BF5121" si="1272">BF5057+$BI$702</f>
        <v>27.859199999997976</v>
      </c>
      <c r="BG5058" s="177">
        <f t="shared" ref="BG5058:BG5121" si="1273">_xlfn.CHISQ.DIST.RT(BF5058,7)</f>
        <v>2.3319108880003896E-4</v>
      </c>
      <c r="BH5058" s="178">
        <f t="shared" ref="BH5058:BH5121" si="1274">BG5058-BG5059</f>
        <v>6.2130081568138504E-7</v>
      </c>
      <c r="BI5058" s="179">
        <f t="shared" ref="BI5058:BI5121" si="1275">IF(BG5058&lt;(1-$BC$709),BH5058,"")</f>
        <v>6.2130081568138504E-7</v>
      </c>
      <c r="BJ5058" s="179" t="str">
        <f t="shared" si="1271"/>
        <v/>
      </c>
    </row>
    <row r="5059" spans="2:62" ht="20.100000000000001" customHeight="1" x14ac:dyDescent="0.25">
      <c r="B5059" s="147"/>
      <c r="C5059" s="147"/>
      <c r="D5059" s="147"/>
      <c r="E5059" s="147"/>
      <c r="F5059" s="147"/>
      <c r="G5059" s="147"/>
      <c r="H5059" s="147"/>
      <c r="I5059" s="147"/>
      <c r="J5059" s="147"/>
      <c r="BE5059" s="151">
        <v>4355</v>
      </c>
      <c r="BF5059" s="164">
        <f t="shared" si="1272"/>
        <v>27.865599999997976</v>
      </c>
      <c r="BG5059" s="177">
        <f t="shared" si="1273"/>
        <v>2.3256978798435758E-4</v>
      </c>
      <c r="BH5059" s="178">
        <f t="shared" si="1274"/>
        <v>6.1967153452071482E-7</v>
      </c>
      <c r="BI5059" s="179">
        <f t="shared" si="1275"/>
        <v>6.1967153452071482E-7</v>
      </c>
      <c r="BJ5059" s="179" t="str">
        <f t="shared" si="1271"/>
        <v/>
      </c>
    </row>
    <row r="5060" spans="2:62" ht="20.100000000000001" customHeight="1" x14ac:dyDescent="0.25">
      <c r="B5060" s="147"/>
      <c r="C5060" s="147"/>
      <c r="D5060" s="147"/>
      <c r="E5060" s="147"/>
      <c r="F5060" s="147"/>
      <c r="G5060" s="147"/>
      <c r="H5060" s="147"/>
      <c r="I5060" s="147"/>
      <c r="J5060" s="147"/>
      <c r="BE5060" s="151">
        <v>4356</v>
      </c>
      <c r="BF5060" s="164">
        <f t="shared" si="1272"/>
        <v>27.871999999997975</v>
      </c>
      <c r="BG5060" s="177">
        <f t="shared" si="1273"/>
        <v>2.3195011644983686E-4</v>
      </c>
      <c r="BH5060" s="178">
        <f t="shared" si="1274"/>
        <v>6.1804644445242335E-7</v>
      </c>
      <c r="BI5060" s="179">
        <f t="shared" si="1275"/>
        <v>6.1804644445242335E-7</v>
      </c>
      <c r="BJ5060" s="179" t="str">
        <f t="shared" si="1271"/>
        <v/>
      </c>
    </row>
    <row r="5061" spans="2:62" ht="20.100000000000001" customHeight="1" x14ac:dyDescent="0.25">
      <c r="B5061" s="147"/>
      <c r="C5061" s="147"/>
      <c r="D5061" s="147"/>
      <c r="E5061" s="147"/>
      <c r="F5061" s="147"/>
      <c r="G5061" s="147"/>
      <c r="H5061" s="147"/>
      <c r="I5061" s="147"/>
      <c r="J5061" s="147"/>
      <c r="BE5061" s="151">
        <v>4357</v>
      </c>
      <c r="BF5061" s="164">
        <f t="shared" si="1272"/>
        <v>27.878399999997974</v>
      </c>
      <c r="BG5061" s="177">
        <f t="shared" si="1273"/>
        <v>2.3133207000538444E-4</v>
      </c>
      <c r="BH5061" s="178">
        <f t="shared" si="1274"/>
        <v>6.1642553495207882E-7</v>
      </c>
      <c r="BI5061" s="179">
        <f t="shared" si="1275"/>
        <v>6.1642553495207882E-7</v>
      </c>
      <c r="BJ5061" s="179" t="str">
        <f t="shared" si="1271"/>
        <v/>
      </c>
    </row>
    <row r="5062" spans="2:62" ht="20.100000000000001" customHeight="1" x14ac:dyDescent="0.25">
      <c r="B5062" s="147"/>
      <c r="C5062" s="147"/>
      <c r="D5062" s="147"/>
      <c r="E5062" s="147"/>
      <c r="F5062" s="147"/>
      <c r="G5062" s="147"/>
      <c r="H5062" s="147"/>
      <c r="I5062" s="147"/>
      <c r="J5062" s="147"/>
      <c r="BE5062" s="151">
        <v>4358</v>
      </c>
      <c r="BF5062" s="164">
        <f t="shared" si="1272"/>
        <v>27.884799999997973</v>
      </c>
      <c r="BG5062" s="177">
        <f t="shared" si="1273"/>
        <v>2.3071564447043236E-4</v>
      </c>
      <c r="BH5062" s="178">
        <f t="shared" si="1274"/>
        <v>6.1480879551853267E-7</v>
      </c>
      <c r="BI5062" s="179">
        <f t="shared" si="1275"/>
        <v>6.1480879551853267E-7</v>
      </c>
      <c r="BJ5062" s="179" t="str">
        <f t="shared" si="1271"/>
        <v/>
      </c>
    </row>
    <row r="5063" spans="2:62" ht="20.100000000000001" customHeight="1" x14ac:dyDescent="0.25">
      <c r="B5063" s="147"/>
      <c r="C5063" s="147"/>
      <c r="D5063" s="147"/>
      <c r="E5063" s="147"/>
      <c r="F5063" s="147"/>
      <c r="G5063" s="147"/>
      <c r="H5063" s="147"/>
      <c r="I5063" s="147"/>
      <c r="J5063" s="147"/>
      <c r="BE5063" s="151">
        <v>4359</v>
      </c>
      <c r="BF5063" s="164">
        <f t="shared" si="1272"/>
        <v>27.891199999997973</v>
      </c>
      <c r="BG5063" s="177">
        <f t="shared" si="1273"/>
        <v>2.3010083567491383E-4</v>
      </c>
      <c r="BH5063" s="178">
        <f t="shared" si="1274"/>
        <v>6.1319621567738902E-7</v>
      </c>
      <c r="BI5063" s="179">
        <f t="shared" si="1275"/>
        <v>6.1319621567738902E-7</v>
      </c>
      <c r="BJ5063" s="179" t="str">
        <f t="shared" si="1271"/>
        <v/>
      </c>
    </row>
    <row r="5064" spans="2:62" ht="20.100000000000001" customHeight="1" x14ac:dyDescent="0.25">
      <c r="B5064" s="147"/>
      <c r="C5064" s="147"/>
      <c r="D5064" s="147"/>
      <c r="E5064" s="147"/>
      <c r="F5064" s="147"/>
      <c r="G5064" s="147"/>
      <c r="H5064" s="147"/>
      <c r="I5064" s="147"/>
      <c r="J5064" s="147"/>
      <c r="BE5064" s="151">
        <v>4360</v>
      </c>
      <c r="BF5064" s="164">
        <f t="shared" si="1272"/>
        <v>27.897599999997972</v>
      </c>
      <c r="BG5064" s="177">
        <f t="shared" si="1273"/>
        <v>2.2948763945923644E-4</v>
      </c>
      <c r="BH5064" s="178">
        <f t="shared" si="1274"/>
        <v>6.1158778497894472E-7</v>
      </c>
      <c r="BI5064" s="179">
        <f t="shared" si="1275"/>
        <v>6.1158778497894472E-7</v>
      </c>
      <c r="BJ5064" s="179" t="str">
        <f t="shared" si="1271"/>
        <v/>
      </c>
    </row>
    <row r="5065" spans="2:62" ht="20.100000000000001" customHeight="1" x14ac:dyDescent="0.25">
      <c r="B5065" s="147"/>
      <c r="C5065" s="147"/>
      <c r="D5065" s="147"/>
      <c r="E5065" s="147"/>
      <c r="F5065" s="147"/>
      <c r="G5065" s="147"/>
      <c r="H5065" s="147"/>
      <c r="I5065" s="147"/>
      <c r="J5065" s="147"/>
      <c r="BE5065" s="151">
        <v>4361</v>
      </c>
      <c r="BF5065" s="164">
        <f t="shared" si="1272"/>
        <v>27.903999999997971</v>
      </c>
      <c r="BG5065" s="177">
        <f t="shared" si="1273"/>
        <v>2.2887605167425749E-4</v>
      </c>
      <c r="BH5065" s="178">
        <f t="shared" si="1274"/>
        <v>6.0998349300108953E-7</v>
      </c>
      <c r="BI5065" s="179">
        <f t="shared" si="1275"/>
        <v>6.0998349300108953E-7</v>
      </c>
      <c r="BJ5065" s="179" t="str">
        <f t="shared" si="1271"/>
        <v/>
      </c>
    </row>
    <row r="5066" spans="2:62" ht="20.100000000000001" customHeight="1" x14ac:dyDescent="0.25">
      <c r="B5066" s="147"/>
      <c r="C5066" s="147"/>
      <c r="D5066" s="147"/>
      <c r="E5066" s="147"/>
      <c r="F5066" s="147"/>
      <c r="G5066" s="147"/>
      <c r="H5066" s="147"/>
      <c r="I5066" s="147"/>
      <c r="J5066" s="147"/>
      <c r="BE5066" s="151">
        <v>4362</v>
      </c>
      <c r="BF5066" s="164">
        <f t="shared" si="1272"/>
        <v>27.910399999997971</v>
      </c>
      <c r="BG5066" s="177">
        <f t="shared" si="1273"/>
        <v>2.282660681812564E-4</v>
      </c>
      <c r="BH5066" s="178">
        <f t="shared" si="1274"/>
        <v>6.0838332934315333E-7</v>
      </c>
      <c r="BI5066" s="179">
        <f t="shared" si="1275"/>
        <v>6.0838332934315333E-7</v>
      </c>
      <c r="BJ5066" s="179" t="str">
        <f t="shared" si="1271"/>
        <v/>
      </c>
    </row>
    <row r="5067" spans="2:62" ht="20.100000000000001" customHeight="1" x14ac:dyDescent="0.25">
      <c r="B5067" s="147"/>
      <c r="C5067" s="147"/>
      <c r="D5067" s="147"/>
      <c r="E5067" s="147"/>
      <c r="F5067" s="147"/>
      <c r="G5067" s="147"/>
      <c r="H5067" s="147"/>
      <c r="I5067" s="147"/>
      <c r="J5067" s="147"/>
      <c r="BE5067" s="151">
        <v>4363</v>
      </c>
      <c r="BF5067" s="164">
        <f t="shared" si="1272"/>
        <v>27.91679999999797</v>
      </c>
      <c r="BG5067" s="177">
        <f t="shared" si="1273"/>
        <v>2.2765768485191325E-4</v>
      </c>
      <c r="BH5067" s="178">
        <f t="shared" si="1274"/>
        <v>6.0678728363460681E-7</v>
      </c>
      <c r="BI5067" s="179">
        <f t="shared" si="1275"/>
        <v>6.0678728363460681E-7</v>
      </c>
      <c r="BJ5067" s="179" t="str">
        <f t="shared" si="1271"/>
        <v/>
      </c>
    </row>
    <row r="5068" spans="2:62" ht="20.100000000000001" customHeight="1" x14ac:dyDescent="0.25">
      <c r="B5068" s="147"/>
      <c r="C5068" s="147"/>
      <c r="D5068" s="147"/>
      <c r="E5068" s="147"/>
      <c r="F5068" s="147"/>
      <c r="G5068" s="147"/>
      <c r="H5068" s="147"/>
      <c r="I5068" s="147"/>
      <c r="J5068" s="147"/>
      <c r="BE5068" s="151">
        <v>4364</v>
      </c>
      <c r="BF5068" s="164">
        <f t="shared" si="1272"/>
        <v>27.923199999997969</v>
      </c>
      <c r="BG5068" s="177">
        <f t="shared" si="1273"/>
        <v>2.2705089756827864E-4</v>
      </c>
      <c r="BH5068" s="178">
        <f t="shared" si="1274"/>
        <v>6.0519534552565604E-7</v>
      </c>
      <c r="BI5068" s="179">
        <f t="shared" si="1275"/>
        <v>6.0519534552565604E-7</v>
      </c>
      <c r="BJ5068" s="179" t="str">
        <f t="shared" si="1271"/>
        <v/>
      </c>
    </row>
    <row r="5069" spans="2:62" ht="20.100000000000001" customHeight="1" x14ac:dyDescent="0.25">
      <c r="B5069" s="147"/>
      <c r="C5069" s="147"/>
      <c r="D5069" s="147"/>
      <c r="E5069" s="147"/>
      <c r="F5069" s="147"/>
      <c r="G5069" s="147"/>
      <c r="H5069" s="147"/>
      <c r="I5069" s="147"/>
      <c r="J5069" s="147"/>
      <c r="BE5069" s="151">
        <v>4365</v>
      </c>
      <c r="BF5069" s="164">
        <f t="shared" si="1272"/>
        <v>27.929599999997968</v>
      </c>
      <c r="BG5069" s="177">
        <f t="shared" si="1273"/>
        <v>2.2644570222275299E-4</v>
      </c>
      <c r="BH5069" s="178">
        <f t="shared" si="1274"/>
        <v>6.036075046955908E-7</v>
      </c>
      <c r="BI5069" s="179">
        <f t="shared" si="1275"/>
        <v>6.036075046955908E-7</v>
      </c>
      <c r="BJ5069" s="179" t="str">
        <f t="shared" si="1271"/>
        <v/>
      </c>
    </row>
    <row r="5070" spans="2:62" ht="20.100000000000001" customHeight="1" x14ac:dyDescent="0.25">
      <c r="B5070" s="147"/>
      <c r="C5070" s="147"/>
      <c r="D5070" s="147"/>
      <c r="E5070" s="147"/>
      <c r="F5070" s="147"/>
      <c r="G5070" s="147"/>
      <c r="H5070" s="147"/>
      <c r="I5070" s="147"/>
      <c r="J5070" s="147"/>
      <c r="BE5070" s="151">
        <v>4366</v>
      </c>
      <c r="BF5070" s="164">
        <f t="shared" si="1272"/>
        <v>27.935999999997968</v>
      </c>
      <c r="BG5070" s="177">
        <f t="shared" si="1273"/>
        <v>2.258420947180574E-4</v>
      </c>
      <c r="BH5070" s="178">
        <f t="shared" si="1274"/>
        <v>6.0202375084573729E-7</v>
      </c>
      <c r="BI5070" s="179">
        <f t="shared" si="1275"/>
        <v>6.0202375084573729E-7</v>
      </c>
      <c r="BJ5070" s="179" t="str">
        <f t="shared" si="1271"/>
        <v/>
      </c>
    </row>
    <row r="5071" spans="2:62" ht="20.100000000000001" customHeight="1" x14ac:dyDescent="0.25">
      <c r="B5071" s="147"/>
      <c r="C5071" s="147"/>
      <c r="D5071" s="147"/>
      <c r="E5071" s="147"/>
      <c r="F5071" s="147"/>
      <c r="G5071" s="147"/>
      <c r="H5071" s="147"/>
      <c r="I5071" s="147"/>
      <c r="J5071" s="147"/>
      <c r="BE5071" s="151">
        <v>4367</v>
      </c>
      <c r="BF5071" s="164">
        <f t="shared" si="1272"/>
        <v>27.942399999997967</v>
      </c>
      <c r="BG5071" s="177">
        <f t="shared" si="1273"/>
        <v>2.2524007096721166E-4</v>
      </c>
      <c r="BH5071" s="178">
        <f t="shared" si="1274"/>
        <v>6.0044407370422859E-7</v>
      </c>
      <c r="BI5071" s="179">
        <f t="shared" si="1275"/>
        <v>6.0044407370422859E-7</v>
      </c>
      <c r="BJ5071" s="179" t="str">
        <f t="shared" si="1271"/>
        <v/>
      </c>
    </row>
    <row r="5072" spans="2:62" ht="20.100000000000001" customHeight="1" x14ac:dyDescent="0.25">
      <c r="B5072" s="147"/>
      <c r="C5072" s="147"/>
      <c r="D5072" s="147"/>
      <c r="E5072" s="147"/>
      <c r="F5072" s="147"/>
      <c r="G5072" s="147"/>
      <c r="H5072" s="147"/>
      <c r="I5072" s="147"/>
      <c r="J5072" s="147"/>
      <c r="BE5072" s="151">
        <v>4368</v>
      </c>
      <c r="BF5072" s="164">
        <f t="shared" si="1272"/>
        <v>27.948799999997966</v>
      </c>
      <c r="BG5072" s="177">
        <f t="shared" si="1273"/>
        <v>2.2463962689350743E-4</v>
      </c>
      <c r="BH5072" s="178">
        <f t="shared" si="1274"/>
        <v>5.9886846302454103E-7</v>
      </c>
      <c r="BI5072" s="179">
        <f t="shared" si="1275"/>
        <v>5.9886846302454103E-7</v>
      </c>
      <c r="BJ5072" s="179" t="str">
        <f t="shared" si="1271"/>
        <v/>
      </c>
    </row>
    <row r="5073" spans="2:62" ht="20.100000000000001" customHeight="1" x14ac:dyDescent="0.25">
      <c r="B5073" s="147"/>
      <c r="C5073" s="147"/>
      <c r="D5073" s="147"/>
      <c r="E5073" s="147"/>
      <c r="F5073" s="147"/>
      <c r="G5073" s="147"/>
      <c r="H5073" s="147"/>
      <c r="I5073" s="147"/>
      <c r="J5073" s="147"/>
      <c r="BE5073" s="151">
        <v>4369</v>
      </c>
      <c r="BF5073" s="164">
        <f t="shared" si="1272"/>
        <v>27.955199999997966</v>
      </c>
      <c r="BG5073" s="177">
        <f t="shared" si="1273"/>
        <v>2.2404075843048289E-4</v>
      </c>
      <c r="BH5073" s="178">
        <f t="shared" si="1274"/>
        <v>5.9729690858427442E-7</v>
      </c>
      <c r="BI5073" s="179">
        <f t="shared" si="1275"/>
        <v>5.9729690858427442E-7</v>
      </c>
      <c r="BJ5073" s="179" t="str">
        <f t="shared" si="1271"/>
        <v/>
      </c>
    </row>
    <row r="5074" spans="2:62" ht="20.100000000000001" customHeight="1" x14ac:dyDescent="0.25">
      <c r="B5074" s="147"/>
      <c r="C5074" s="147"/>
      <c r="D5074" s="147"/>
      <c r="E5074" s="147"/>
      <c r="F5074" s="147"/>
      <c r="G5074" s="147"/>
      <c r="H5074" s="147"/>
      <c r="I5074" s="147"/>
      <c r="J5074" s="147"/>
      <c r="BE5074" s="151">
        <v>4370</v>
      </c>
      <c r="BF5074" s="164">
        <f t="shared" si="1272"/>
        <v>27.961599999997965</v>
      </c>
      <c r="BG5074" s="177">
        <f t="shared" si="1273"/>
        <v>2.2344346152189861E-4</v>
      </c>
      <c r="BH5074" s="178">
        <f t="shared" si="1274"/>
        <v>5.9572940018488103E-7</v>
      </c>
      <c r="BI5074" s="179">
        <f t="shared" si="1275"/>
        <v>5.9572940018488103E-7</v>
      </c>
      <c r="BJ5074" s="179" t="str">
        <f t="shared" si="1271"/>
        <v/>
      </c>
    </row>
    <row r="5075" spans="2:62" ht="20.100000000000001" customHeight="1" x14ac:dyDescent="0.25">
      <c r="B5075" s="147"/>
      <c r="C5075" s="147"/>
      <c r="D5075" s="147"/>
      <c r="E5075" s="147"/>
      <c r="F5075" s="147"/>
      <c r="G5075" s="147"/>
      <c r="H5075" s="147"/>
      <c r="I5075" s="147"/>
      <c r="J5075" s="147"/>
      <c r="BE5075" s="151">
        <v>4371</v>
      </c>
      <c r="BF5075" s="164">
        <f t="shared" si="1272"/>
        <v>27.967999999997964</v>
      </c>
      <c r="BG5075" s="177">
        <f t="shared" si="1273"/>
        <v>2.2284773212171373E-4</v>
      </c>
      <c r="BH5075" s="178">
        <f t="shared" si="1274"/>
        <v>5.941659276561108E-7</v>
      </c>
      <c r="BI5075" s="179">
        <f t="shared" si="1275"/>
        <v>5.941659276561108E-7</v>
      </c>
      <c r="BJ5075" s="179" t="str">
        <f t="shared" si="1271"/>
        <v/>
      </c>
    </row>
    <row r="5076" spans="2:62" ht="20.100000000000001" customHeight="1" x14ac:dyDescent="0.25">
      <c r="B5076" s="147"/>
      <c r="C5076" s="147"/>
      <c r="D5076" s="147"/>
      <c r="E5076" s="147"/>
      <c r="F5076" s="147"/>
      <c r="G5076" s="147"/>
      <c r="H5076" s="147"/>
      <c r="I5076" s="147"/>
      <c r="J5076" s="147"/>
      <c r="BE5076" s="151">
        <v>4372</v>
      </c>
      <c r="BF5076" s="164">
        <f t="shared" si="1272"/>
        <v>27.974399999997964</v>
      </c>
      <c r="BG5076" s="177">
        <f t="shared" si="1273"/>
        <v>2.2225356619405762E-4</v>
      </c>
      <c r="BH5076" s="178">
        <f t="shared" si="1274"/>
        <v>5.926064808483135E-7</v>
      </c>
      <c r="BI5076" s="179">
        <f t="shared" si="1275"/>
        <v>5.926064808483135E-7</v>
      </c>
      <c r="BJ5076" s="179" t="str">
        <f t="shared" si="1271"/>
        <v/>
      </c>
    </row>
    <row r="5077" spans="2:62" ht="20.100000000000001" customHeight="1" x14ac:dyDescent="0.25">
      <c r="B5077" s="147"/>
      <c r="C5077" s="147"/>
      <c r="D5077" s="147"/>
      <c r="E5077" s="147"/>
      <c r="F5077" s="147"/>
      <c r="G5077" s="147"/>
      <c r="H5077" s="147"/>
      <c r="I5077" s="147"/>
      <c r="J5077" s="147"/>
      <c r="BE5077" s="151">
        <v>4373</v>
      </c>
      <c r="BF5077" s="164">
        <f t="shared" si="1272"/>
        <v>27.980799999997963</v>
      </c>
      <c r="BG5077" s="177">
        <f t="shared" si="1273"/>
        <v>2.2166095971320931E-4</v>
      </c>
      <c r="BH5077" s="178">
        <f t="shared" si="1274"/>
        <v>5.9105104964024503E-7</v>
      </c>
      <c r="BI5077" s="179">
        <f t="shared" si="1275"/>
        <v>5.9105104964024503E-7</v>
      </c>
      <c r="BJ5077" s="179" t="str">
        <f t="shared" si="1271"/>
        <v/>
      </c>
    </row>
    <row r="5078" spans="2:62" ht="20.100000000000001" customHeight="1" x14ac:dyDescent="0.25">
      <c r="B5078" s="147"/>
      <c r="C5078" s="147"/>
      <c r="D5078" s="147"/>
      <c r="E5078" s="147"/>
      <c r="F5078" s="147"/>
      <c r="G5078" s="147"/>
      <c r="H5078" s="147"/>
      <c r="I5078" s="147"/>
      <c r="J5078" s="147"/>
      <c r="BE5078" s="151">
        <v>4374</v>
      </c>
      <c r="BF5078" s="164">
        <f t="shared" si="1272"/>
        <v>27.987199999997962</v>
      </c>
      <c r="BG5078" s="177">
        <f t="shared" si="1273"/>
        <v>2.2106990866356906E-4</v>
      </c>
      <c r="BH5078" s="178">
        <f t="shared" si="1274"/>
        <v>5.8949962393277898E-7</v>
      </c>
      <c r="BI5078" s="179">
        <f t="shared" si="1275"/>
        <v>5.8949962393277898E-7</v>
      </c>
      <c r="BJ5078" s="179" t="str">
        <f t="shared" si="1271"/>
        <v/>
      </c>
    </row>
    <row r="5079" spans="2:62" ht="20.100000000000001" customHeight="1" x14ac:dyDescent="0.25">
      <c r="B5079" s="147"/>
      <c r="C5079" s="147"/>
      <c r="D5079" s="147"/>
      <c r="E5079" s="147"/>
      <c r="F5079" s="147"/>
      <c r="G5079" s="147"/>
      <c r="H5079" s="147"/>
      <c r="I5079" s="147"/>
      <c r="J5079" s="147"/>
      <c r="BE5079" s="151">
        <v>4375</v>
      </c>
      <c r="BF5079" s="164">
        <f t="shared" si="1272"/>
        <v>27.993599999997961</v>
      </c>
      <c r="BG5079" s="177">
        <f t="shared" si="1273"/>
        <v>2.2048040903963629E-4</v>
      </c>
      <c r="BH5079" s="178">
        <f t="shared" si="1274"/>
        <v>5.8795219365270139E-7</v>
      </c>
      <c r="BI5079" s="179">
        <f t="shared" si="1275"/>
        <v>5.8795219365270139E-7</v>
      </c>
      <c r="BJ5079" s="179" t="str">
        <f t="shared" si="1271"/>
        <v/>
      </c>
    </row>
    <row r="5080" spans="2:62" ht="20.100000000000001" customHeight="1" x14ac:dyDescent="0.25">
      <c r="B5080" s="147"/>
      <c r="C5080" s="147"/>
      <c r="D5080" s="147"/>
      <c r="E5080" s="147"/>
      <c r="F5080" s="147"/>
      <c r="G5080" s="147"/>
      <c r="H5080" s="147"/>
      <c r="I5080" s="147"/>
      <c r="J5080" s="147"/>
      <c r="BE5080" s="151">
        <v>4376</v>
      </c>
      <c r="BF5080" s="164">
        <f t="shared" si="1272"/>
        <v>27.999999999997961</v>
      </c>
      <c r="BG5080" s="177">
        <f t="shared" si="1273"/>
        <v>2.1989245684598358E-4</v>
      </c>
      <c r="BH5080" s="178">
        <f t="shared" si="1274"/>
        <v>5.8640874875138258E-7</v>
      </c>
      <c r="BI5080" s="179">
        <f t="shared" si="1275"/>
        <v>5.8640874875138258E-7</v>
      </c>
      <c r="BJ5080" s="179" t="str">
        <f t="shared" si="1271"/>
        <v/>
      </c>
    </row>
    <row r="5081" spans="2:62" ht="20.100000000000001" customHeight="1" x14ac:dyDescent="0.25">
      <c r="B5081" s="147"/>
      <c r="C5081" s="147"/>
      <c r="D5081" s="147"/>
      <c r="E5081" s="147"/>
      <c r="F5081" s="147"/>
      <c r="G5081" s="147"/>
      <c r="H5081" s="147"/>
      <c r="I5081" s="147"/>
      <c r="J5081" s="147"/>
      <c r="BE5081" s="151">
        <v>4377</v>
      </c>
      <c r="BF5081" s="164">
        <f t="shared" si="1272"/>
        <v>28.00639999999796</v>
      </c>
      <c r="BG5081" s="177">
        <f t="shared" si="1273"/>
        <v>2.193060480972322E-4</v>
      </c>
      <c r="BH5081" s="178">
        <f t="shared" si="1274"/>
        <v>5.8486927920353032E-7</v>
      </c>
      <c r="BI5081" s="179">
        <f t="shared" si="1275"/>
        <v>5.8486927920353032E-7</v>
      </c>
      <c r="BJ5081" s="179" t="str">
        <f t="shared" si="1271"/>
        <v/>
      </c>
    </row>
    <row r="5082" spans="2:62" ht="20.100000000000001" customHeight="1" x14ac:dyDescent="0.25">
      <c r="B5082" s="147"/>
      <c r="C5082" s="147"/>
      <c r="D5082" s="147"/>
      <c r="E5082" s="147"/>
      <c r="F5082" s="147"/>
      <c r="G5082" s="147"/>
      <c r="H5082" s="147"/>
      <c r="I5082" s="147"/>
      <c r="J5082" s="147"/>
      <c r="BE5082" s="151">
        <v>4378</v>
      </c>
      <c r="BF5082" s="164">
        <f t="shared" si="1272"/>
        <v>28.012799999997959</v>
      </c>
      <c r="BG5082" s="177">
        <f t="shared" si="1273"/>
        <v>2.1872117881802867E-4</v>
      </c>
      <c r="BH5082" s="178">
        <f t="shared" si="1274"/>
        <v>5.8333377501009007E-7</v>
      </c>
      <c r="BI5082" s="179">
        <f t="shared" si="1275"/>
        <v>5.8333377501009007E-7</v>
      </c>
      <c r="BJ5082" s="179" t="str">
        <f t="shared" si="1271"/>
        <v/>
      </c>
    </row>
    <row r="5083" spans="2:62" ht="20.100000000000001" customHeight="1" x14ac:dyDescent="0.25">
      <c r="B5083" s="147"/>
      <c r="C5083" s="147"/>
      <c r="D5083" s="147"/>
      <c r="E5083" s="147"/>
      <c r="F5083" s="147"/>
      <c r="G5083" s="147"/>
      <c r="H5083" s="147"/>
      <c r="I5083" s="147"/>
      <c r="J5083" s="147"/>
      <c r="BE5083" s="151">
        <v>4379</v>
      </c>
      <c r="BF5083" s="164">
        <f t="shared" si="1272"/>
        <v>28.019199999997959</v>
      </c>
      <c r="BG5083" s="177">
        <f t="shared" si="1273"/>
        <v>2.1813784504301858E-4</v>
      </c>
      <c r="BH5083" s="178">
        <f t="shared" si="1274"/>
        <v>5.8180222619482976E-7</v>
      </c>
      <c r="BI5083" s="179">
        <f t="shared" si="1275"/>
        <v>5.8180222619482976E-7</v>
      </c>
      <c r="BJ5083" s="179" t="str">
        <f t="shared" si="1271"/>
        <v/>
      </c>
    </row>
    <row r="5084" spans="2:62" ht="20.100000000000001" customHeight="1" x14ac:dyDescent="0.25">
      <c r="B5084" s="147"/>
      <c r="C5084" s="147"/>
      <c r="D5084" s="147"/>
      <c r="E5084" s="147"/>
      <c r="F5084" s="147"/>
      <c r="G5084" s="147"/>
      <c r="H5084" s="147"/>
      <c r="I5084" s="147"/>
      <c r="J5084" s="147"/>
      <c r="BE5084" s="151">
        <v>4380</v>
      </c>
      <c r="BF5084" s="164">
        <f t="shared" si="1272"/>
        <v>28.025599999997958</v>
      </c>
      <c r="BG5084" s="177">
        <f t="shared" si="1273"/>
        <v>2.1755604281682375E-4</v>
      </c>
      <c r="BH5084" s="178">
        <f t="shared" si="1274"/>
        <v>5.8027462280688764E-7</v>
      </c>
      <c r="BI5084" s="179">
        <f t="shared" si="1275"/>
        <v>5.8027462280688764E-7</v>
      </c>
      <c r="BJ5084" s="179" t="str">
        <f t="shared" si="1271"/>
        <v/>
      </c>
    </row>
    <row r="5085" spans="2:62" ht="20.100000000000001" customHeight="1" x14ac:dyDescent="0.25">
      <c r="B5085" s="147"/>
      <c r="C5085" s="147"/>
      <c r="D5085" s="147"/>
      <c r="E5085" s="147"/>
      <c r="F5085" s="147"/>
      <c r="G5085" s="147"/>
      <c r="H5085" s="147"/>
      <c r="I5085" s="147"/>
      <c r="J5085" s="147"/>
      <c r="BE5085" s="151">
        <v>4381</v>
      </c>
      <c r="BF5085" s="164">
        <f t="shared" si="1272"/>
        <v>28.031999999997957</v>
      </c>
      <c r="BG5085" s="177">
        <f t="shared" si="1273"/>
        <v>2.1697576819401686E-4</v>
      </c>
      <c r="BH5085" s="178">
        <f t="shared" si="1274"/>
        <v>5.7875095491998624E-7</v>
      </c>
      <c r="BI5085" s="179">
        <f t="shared" si="1275"/>
        <v>5.7875095491998624E-7</v>
      </c>
      <c r="BJ5085" s="179" t="str">
        <f t="shared" si="1271"/>
        <v/>
      </c>
    </row>
    <row r="5086" spans="2:62" ht="20.100000000000001" customHeight="1" x14ac:dyDescent="0.25">
      <c r="B5086" s="147"/>
      <c r="C5086" s="147"/>
      <c r="D5086" s="147"/>
      <c r="E5086" s="147"/>
      <c r="F5086" s="147"/>
      <c r="G5086" s="147"/>
      <c r="H5086" s="147"/>
      <c r="I5086" s="147"/>
      <c r="J5086" s="147"/>
      <c r="BE5086" s="151">
        <v>4382</v>
      </c>
      <c r="BF5086" s="164">
        <f t="shared" si="1272"/>
        <v>28.038399999997957</v>
      </c>
      <c r="BG5086" s="177">
        <f t="shared" si="1273"/>
        <v>2.1639701723909688E-4</v>
      </c>
      <c r="BH5086" s="178">
        <f t="shared" si="1274"/>
        <v>5.7723121262980319E-7</v>
      </c>
      <c r="BI5086" s="179">
        <f t="shared" si="1275"/>
        <v>5.7723121262980319E-7</v>
      </c>
      <c r="BJ5086" s="179" t="str">
        <f t="shared" si="1271"/>
        <v/>
      </c>
    </row>
    <row r="5087" spans="2:62" ht="20.100000000000001" customHeight="1" x14ac:dyDescent="0.25">
      <c r="B5087" s="147"/>
      <c r="C5087" s="147"/>
      <c r="D5087" s="147"/>
      <c r="E5087" s="147"/>
      <c r="F5087" s="147"/>
      <c r="G5087" s="147"/>
      <c r="H5087" s="147"/>
      <c r="I5087" s="147"/>
      <c r="J5087" s="147"/>
      <c r="BE5087" s="151">
        <v>4383</v>
      </c>
      <c r="BF5087" s="164">
        <f t="shared" si="1272"/>
        <v>28.044799999997956</v>
      </c>
      <c r="BG5087" s="177">
        <f t="shared" si="1273"/>
        <v>2.1581978602646707E-4</v>
      </c>
      <c r="BH5087" s="178">
        <f t="shared" si="1274"/>
        <v>5.7571538605947353E-7</v>
      </c>
      <c r="BI5087" s="179">
        <f t="shared" si="1275"/>
        <v>5.7571538605947353E-7</v>
      </c>
      <c r="BJ5087" s="179" t="str">
        <f t="shared" si="1271"/>
        <v/>
      </c>
    </row>
    <row r="5088" spans="2:62" ht="20.100000000000001" customHeight="1" x14ac:dyDescent="0.25">
      <c r="B5088" s="147"/>
      <c r="C5088" s="147"/>
      <c r="D5088" s="147"/>
      <c r="E5088" s="147"/>
      <c r="F5088" s="147"/>
      <c r="G5088" s="147"/>
      <c r="H5088" s="147"/>
      <c r="I5088" s="147"/>
      <c r="J5088" s="147"/>
      <c r="BE5088" s="151">
        <v>4384</v>
      </c>
      <c r="BF5088" s="164">
        <f t="shared" si="1272"/>
        <v>28.051199999997955</v>
      </c>
      <c r="BG5088" s="177">
        <f t="shared" si="1273"/>
        <v>2.152440706404076E-4</v>
      </c>
      <c r="BH5088" s="178">
        <f t="shared" si="1274"/>
        <v>5.7420346535324717E-7</v>
      </c>
      <c r="BI5088" s="179">
        <f t="shared" si="1275"/>
        <v>5.7420346535324717E-7</v>
      </c>
      <c r="BJ5088" s="179" t="str">
        <f t="shared" si="1271"/>
        <v/>
      </c>
    </row>
    <row r="5089" spans="2:62" ht="20.100000000000001" customHeight="1" x14ac:dyDescent="0.25">
      <c r="B5089" s="147"/>
      <c r="C5089" s="147"/>
      <c r="D5089" s="147"/>
      <c r="E5089" s="147"/>
      <c r="F5089" s="147"/>
      <c r="G5089" s="147"/>
      <c r="H5089" s="147"/>
      <c r="I5089" s="147"/>
      <c r="J5089" s="147"/>
      <c r="BE5089" s="151">
        <v>4385</v>
      </c>
      <c r="BF5089" s="164">
        <f t="shared" si="1272"/>
        <v>28.057599999997954</v>
      </c>
      <c r="BG5089" s="177">
        <f t="shared" si="1273"/>
        <v>2.1466986717505435E-4</v>
      </c>
      <c r="BH5089" s="178">
        <f t="shared" si="1274"/>
        <v>5.7269544068166587E-7</v>
      </c>
      <c r="BI5089" s="179">
        <f t="shared" si="1275"/>
        <v>5.7269544068166587E-7</v>
      </c>
      <c r="BJ5089" s="179" t="str">
        <f t="shared" si="1271"/>
        <v/>
      </c>
    </row>
    <row r="5090" spans="2:62" ht="20.100000000000001" customHeight="1" x14ac:dyDescent="0.25">
      <c r="B5090" s="147"/>
      <c r="C5090" s="147"/>
      <c r="D5090" s="147"/>
      <c r="E5090" s="147"/>
      <c r="F5090" s="147"/>
      <c r="G5090" s="147"/>
      <c r="H5090" s="147"/>
      <c r="I5090" s="147"/>
      <c r="J5090" s="147"/>
      <c r="BE5090" s="151">
        <v>4386</v>
      </c>
      <c r="BF5090" s="164">
        <f t="shared" si="1272"/>
        <v>28.063999999997954</v>
      </c>
      <c r="BG5090" s="177">
        <f t="shared" si="1273"/>
        <v>2.1409717173437269E-4</v>
      </c>
      <c r="BH5090" s="178">
        <f t="shared" si="1274"/>
        <v>5.71191302238636E-7</v>
      </c>
      <c r="BI5090" s="179">
        <f t="shared" si="1275"/>
        <v>5.71191302238636E-7</v>
      </c>
      <c r="BJ5090" s="179" t="str">
        <f t="shared" si="1271"/>
        <v/>
      </c>
    </row>
    <row r="5091" spans="2:62" ht="20.100000000000001" customHeight="1" x14ac:dyDescent="0.25">
      <c r="B5091" s="147"/>
      <c r="C5091" s="147"/>
      <c r="D5091" s="147"/>
      <c r="E5091" s="147"/>
      <c r="F5091" s="147"/>
      <c r="G5091" s="147"/>
      <c r="H5091" s="147"/>
      <c r="I5091" s="147"/>
      <c r="J5091" s="147"/>
      <c r="BE5091" s="151">
        <v>4387</v>
      </c>
      <c r="BF5091" s="164">
        <f t="shared" si="1272"/>
        <v>28.070399999997953</v>
      </c>
      <c r="BG5091" s="177">
        <f t="shared" si="1273"/>
        <v>2.1352598043213405E-4</v>
      </c>
      <c r="BH5091" s="178">
        <f t="shared" si="1274"/>
        <v>5.6969104024066951E-7</v>
      </c>
      <c r="BI5091" s="179">
        <f t="shared" si="1275"/>
        <v>5.6969104024066951E-7</v>
      </c>
      <c r="BJ5091" s="179" t="str">
        <f t="shared" si="1271"/>
        <v/>
      </c>
    </row>
    <row r="5092" spans="2:62" ht="20.100000000000001" customHeight="1" x14ac:dyDescent="0.25">
      <c r="B5092" s="147"/>
      <c r="C5092" s="147"/>
      <c r="D5092" s="147"/>
      <c r="E5092" s="147"/>
      <c r="F5092" s="147"/>
      <c r="G5092" s="147"/>
      <c r="H5092" s="147"/>
      <c r="I5092" s="147"/>
      <c r="J5092" s="147"/>
      <c r="BE5092" s="151">
        <v>4388</v>
      </c>
      <c r="BF5092" s="164">
        <f t="shared" si="1272"/>
        <v>28.076799999997952</v>
      </c>
      <c r="BG5092" s="177">
        <f t="shared" si="1273"/>
        <v>2.1295628939189338E-4</v>
      </c>
      <c r="BH5092" s="178">
        <f t="shared" si="1274"/>
        <v>5.6819464493005527E-7</v>
      </c>
      <c r="BI5092" s="179">
        <f t="shared" si="1275"/>
        <v>5.6819464493005527E-7</v>
      </c>
      <c r="BJ5092" s="179" t="str">
        <f t="shared" si="1271"/>
        <v/>
      </c>
    </row>
    <row r="5093" spans="2:62" ht="20.100000000000001" customHeight="1" x14ac:dyDescent="0.25">
      <c r="B5093" s="147"/>
      <c r="C5093" s="147"/>
      <c r="D5093" s="147"/>
      <c r="E5093" s="147"/>
      <c r="F5093" s="147"/>
      <c r="G5093" s="147"/>
      <c r="H5093" s="147"/>
      <c r="I5093" s="147"/>
      <c r="J5093" s="147"/>
      <c r="BE5093" s="151">
        <v>4389</v>
      </c>
      <c r="BF5093" s="164">
        <f t="shared" si="1272"/>
        <v>28.083199999997952</v>
      </c>
      <c r="BG5093" s="177">
        <f t="shared" si="1273"/>
        <v>2.1238809474696333E-4</v>
      </c>
      <c r="BH5093" s="178">
        <f t="shared" si="1274"/>
        <v>5.6670210657222986E-7</v>
      </c>
      <c r="BI5093" s="179">
        <f t="shared" si="1275"/>
        <v>5.6670210657222986E-7</v>
      </c>
      <c r="BJ5093" s="179" t="str">
        <f t="shared" si="1271"/>
        <v/>
      </c>
    </row>
    <row r="5094" spans="2:62" ht="20.100000000000001" customHeight="1" x14ac:dyDescent="0.25">
      <c r="B5094" s="147"/>
      <c r="C5094" s="147"/>
      <c r="D5094" s="147"/>
      <c r="E5094" s="147"/>
      <c r="F5094" s="147"/>
      <c r="G5094" s="147"/>
      <c r="H5094" s="147"/>
      <c r="I5094" s="147"/>
      <c r="J5094" s="147"/>
      <c r="BE5094" s="151">
        <v>4390</v>
      </c>
      <c r="BF5094" s="164">
        <f t="shared" si="1272"/>
        <v>28.089599999997951</v>
      </c>
      <c r="BG5094" s="177">
        <f t="shared" si="1273"/>
        <v>2.118213926403911E-4</v>
      </c>
      <c r="BH5094" s="178">
        <f t="shared" si="1274"/>
        <v>5.6521341545623838E-7</v>
      </c>
      <c r="BI5094" s="179">
        <f t="shared" si="1275"/>
        <v>5.6521341545623838E-7</v>
      </c>
      <c r="BJ5094" s="179" t="str">
        <f t="shared" si="1271"/>
        <v/>
      </c>
    </row>
    <row r="5095" spans="2:62" ht="20.100000000000001" customHeight="1" x14ac:dyDescent="0.25">
      <c r="B5095" s="147"/>
      <c r="C5095" s="147"/>
      <c r="D5095" s="147"/>
      <c r="E5095" s="147"/>
      <c r="F5095" s="147"/>
      <c r="G5095" s="147"/>
      <c r="H5095" s="147"/>
      <c r="I5095" s="147"/>
      <c r="J5095" s="147"/>
      <c r="BE5095" s="151">
        <v>4391</v>
      </c>
      <c r="BF5095" s="164">
        <f t="shared" si="1272"/>
        <v>28.09599999999795</v>
      </c>
      <c r="BG5095" s="177">
        <f t="shared" si="1273"/>
        <v>2.1125617922493486E-4</v>
      </c>
      <c r="BH5095" s="178">
        <f t="shared" si="1274"/>
        <v>5.6372856189430072E-7</v>
      </c>
      <c r="BI5095" s="179">
        <f t="shared" si="1275"/>
        <v>5.6372856189430072E-7</v>
      </c>
      <c r="BJ5095" s="179" t="str">
        <f t="shared" si="1271"/>
        <v/>
      </c>
    </row>
    <row r="5096" spans="2:62" ht="20.100000000000001" customHeight="1" x14ac:dyDescent="0.25">
      <c r="B5096" s="147"/>
      <c r="C5096" s="147"/>
      <c r="D5096" s="147"/>
      <c r="E5096" s="147"/>
      <c r="F5096" s="147"/>
      <c r="G5096" s="147"/>
      <c r="H5096" s="147"/>
      <c r="I5096" s="147"/>
      <c r="J5096" s="147"/>
      <c r="BE5096" s="151">
        <v>4392</v>
      </c>
      <c r="BF5096" s="164">
        <f t="shared" si="1272"/>
        <v>28.102399999997949</v>
      </c>
      <c r="BG5096" s="177">
        <f t="shared" si="1273"/>
        <v>2.1069245066304056E-4</v>
      </c>
      <c r="BH5096" s="178">
        <f t="shared" si="1274"/>
        <v>5.6224753622368187E-7</v>
      </c>
      <c r="BI5096" s="179">
        <f t="shared" si="1275"/>
        <v>5.6224753622368187E-7</v>
      </c>
      <c r="BJ5096" s="179" t="str">
        <f t="shared" si="1271"/>
        <v/>
      </c>
    </row>
    <row r="5097" spans="2:62" ht="20.100000000000001" customHeight="1" x14ac:dyDescent="0.25">
      <c r="B5097" s="147"/>
      <c r="C5097" s="147"/>
      <c r="D5097" s="147"/>
      <c r="E5097" s="147"/>
      <c r="F5097" s="147"/>
      <c r="G5097" s="147"/>
      <c r="H5097" s="147"/>
      <c r="I5097" s="147"/>
      <c r="J5097" s="147"/>
      <c r="BE5097" s="151">
        <v>4393</v>
      </c>
      <c r="BF5097" s="164">
        <f t="shared" si="1272"/>
        <v>28.108799999997949</v>
      </c>
      <c r="BG5097" s="177">
        <f t="shared" si="1273"/>
        <v>2.1013020312681688E-4</v>
      </c>
      <c r="BH5097" s="178">
        <f t="shared" si="1274"/>
        <v>5.60770328804659E-7</v>
      </c>
      <c r="BI5097" s="179">
        <f t="shared" si="1275"/>
        <v>5.60770328804659E-7</v>
      </c>
      <c r="BJ5097" s="179" t="str">
        <f t="shared" si="1271"/>
        <v/>
      </c>
    </row>
    <row r="5098" spans="2:62" ht="20.100000000000001" customHeight="1" x14ac:dyDescent="0.25">
      <c r="B5098" s="147"/>
      <c r="C5098" s="147"/>
      <c r="D5098" s="147"/>
      <c r="E5098" s="147"/>
      <c r="F5098" s="147"/>
      <c r="G5098" s="147"/>
      <c r="H5098" s="147"/>
      <c r="I5098" s="147"/>
      <c r="J5098" s="147"/>
      <c r="BE5098" s="151">
        <v>4394</v>
      </c>
      <c r="BF5098" s="164">
        <f t="shared" si="1272"/>
        <v>28.115199999997948</v>
      </c>
      <c r="BG5098" s="177">
        <f t="shared" si="1273"/>
        <v>2.0956943279801222E-4</v>
      </c>
      <c r="BH5098" s="178">
        <f t="shared" si="1274"/>
        <v>5.5929693001987094E-7</v>
      </c>
      <c r="BI5098" s="179">
        <f t="shared" si="1275"/>
        <v>5.5929693001987094E-7</v>
      </c>
      <c r="BJ5098" s="179" t="str">
        <f t="shared" si="1271"/>
        <v/>
      </c>
    </row>
    <row r="5099" spans="2:62" ht="20.100000000000001" customHeight="1" x14ac:dyDescent="0.25">
      <c r="B5099" s="147"/>
      <c r="C5099" s="147"/>
      <c r="D5099" s="147"/>
      <c r="E5099" s="147"/>
      <c r="F5099" s="147"/>
      <c r="G5099" s="147"/>
      <c r="H5099" s="147"/>
      <c r="I5099" s="147"/>
      <c r="J5099" s="147"/>
      <c r="BE5099" s="151">
        <v>4395</v>
      </c>
      <c r="BF5099" s="164">
        <f t="shared" si="1272"/>
        <v>28.121599999997947</v>
      </c>
      <c r="BG5099" s="177">
        <f t="shared" si="1273"/>
        <v>2.0901013586799235E-4</v>
      </c>
      <c r="BH5099" s="178">
        <f t="shared" si="1274"/>
        <v>5.5782733027776054E-7</v>
      </c>
      <c r="BI5099" s="179">
        <f t="shared" si="1275"/>
        <v>5.5782733027776054E-7</v>
      </c>
      <c r="BJ5099" s="179" t="str">
        <f t="shared" si="1271"/>
        <v/>
      </c>
    </row>
    <row r="5100" spans="2:62" ht="20.100000000000001" customHeight="1" x14ac:dyDescent="0.25">
      <c r="B5100" s="147"/>
      <c r="C5100" s="147"/>
      <c r="D5100" s="147"/>
      <c r="E5100" s="147"/>
      <c r="F5100" s="147"/>
      <c r="G5100" s="147"/>
      <c r="H5100" s="147"/>
      <c r="I5100" s="147"/>
      <c r="J5100" s="147"/>
      <c r="BE5100" s="151">
        <v>4396</v>
      </c>
      <c r="BF5100" s="164">
        <f t="shared" si="1272"/>
        <v>28.127999999997947</v>
      </c>
      <c r="BG5100" s="177">
        <f t="shared" si="1273"/>
        <v>2.0845230853771459E-4</v>
      </c>
      <c r="BH5100" s="178">
        <f t="shared" si="1274"/>
        <v>5.5636152000861734E-7</v>
      </c>
      <c r="BI5100" s="179">
        <f t="shared" si="1275"/>
        <v>5.5636152000861734E-7</v>
      </c>
      <c r="BJ5100" s="179" t="str">
        <f t="shared" si="1271"/>
        <v/>
      </c>
    </row>
    <row r="5101" spans="2:62" ht="20.100000000000001" customHeight="1" x14ac:dyDescent="0.25">
      <c r="B5101" s="147"/>
      <c r="C5101" s="147"/>
      <c r="D5101" s="147"/>
      <c r="E5101" s="147"/>
      <c r="F5101" s="147"/>
      <c r="G5101" s="147"/>
      <c r="H5101" s="147"/>
      <c r="I5101" s="147"/>
      <c r="J5101" s="147"/>
      <c r="BE5101" s="151">
        <v>4397</v>
      </c>
      <c r="BF5101" s="164">
        <f t="shared" si="1272"/>
        <v>28.134399999997946</v>
      </c>
      <c r="BG5101" s="177">
        <f t="shared" si="1273"/>
        <v>2.0789594701770597E-4</v>
      </c>
      <c r="BH5101" s="178">
        <f t="shared" si="1274"/>
        <v>5.5489948966544488E-7</v>
      </c>
      <c r="BI5101" s="179">
        <f t="shared" si="1275"/>
        <v>5.5489948966544488E-7</v>
      </c>
      <c r="BJ5101" s="179" t="str">
        <f t="shared" si="1271"/>
        <v/>
      </c>
    </row>
    <row r="5102" spans="2:62" ht="20.100000000000001" customHeight="1" x14ac:dyDescent="0.25">
      <c r="B5102" s="147"/>
      <c r="C5102" s="147"/>
      <c r="D5102" s="147"/>
      <c r="E5102" s="147"/>
      <c r="F5102" s="147"/>
      <c r="G5102" s="147"/>
      <c r="H5102" s="147"/>
      <c r="I5102" s="147"/>
      <c r="J5102" s="147"/>
      <c r="BE5102" s="151">
        <v>4398</v>
      </c>
      <c r="BF5102" s="164">
        <f t="shared" si="1272"/>
        <v>28.140799999997945</v>
      </c>
      <c r="BG5102" s="177">
        <f t="shared" si="1273"/>
        <v>2.0734104752804052E-4</v>
      </c>
      <c r="BH5102" s="178">
        <f t="shared" si="1274"/>
        <v>5.5344122972770127E-7</v>
      </c>
      <c r="BI5102" s="179">
        <f t="shared" si="1275"/>
        <v>5.5344122972770127E-7</v>
      </c>
      <c r="BJ5102" s="179" t="str">
        <f t="shared" si="1271"/>
        <v/>
      </c>
    </row>
    <row r="5103" spans="2:62" ht="20.100000000000001" customHeight="1" x14ac:dyDescent="0.25">
      <c r="B5103" s="147"/>
      <c r="C5103" s="147"/>
      <c r="D5103" s="147"/>
      <c r="E5103" s="147"/>
      <c r="F5103" s="147"/>
      <c r="G5103" s="147"/>
      <c r="H5103" s="147"/>
      <c r="I5103" s="147"/>
      <c r="J5103" s="147"/>
      <c r="BE5103" s="151">
        <v>4399</v>
      </c>
      <c r="BF5103" s="164">
        <f t="shared" si="1272"/>
        <v>28.147199999997945</v>
      </c>
      <c r="BG5103" s="177">
        <f t="shared" si="1273"/>
        <v>2.0678760629831282E-4</v>
      </c>
      <c r="BH5103" s="178">
        <f t="shared" si="1274"/>
        <v>5.5198673069398077E-7</v>
      </c>
      <c r="BI5103" s="179">
        <f t="shared" si="1275"/>
        <v>5.5198673069398077E-7</v>
      </c>
      <c r="BJ5103" s="179" t="str">
        <f t="shared" si="1271"/>
        <v/>
      </c>
    </row>
    <row r="5104" spans="2:62" ht="20.100000000000001" customHeight="1" x14ac:dyDescent="0.25">
      <c r="B5104" s="147"/>
      <c r="C5104" s="147"/>
      <c r="D5104" s="147"/>
      <c r="E5104" s="147"/>
      <c r="F5104" s="147"/>
      <c r="G5104" s="147"/>
      <c r="H5104" s="147"/>
      <c r="I5104" s="147"/>
      <c r="J5104" s="147"/>
      <c r="BE5104" s="151">
        <v>4400</v>
      </c>
      <c r="BF5104" s="164">
        <f t="shared" si="1272"/>
        <v>28.153599999997944</v>
      </c>
      <c r="BG5104" s="177">
        <f t="shared" si="1273"/>
        <v>2.0623561956761884E-4</v>
      </c>
      <c r="BH5104" s="178">
        <f t="shared" si="1274"/>
        <v>5.5053598308941348E-7</v>
      </c>
      <c r="BI5104" s="179">
        <f t="shared" si="1275"/>
        <v>5.5053598308941348E-7</v>
      </c>
      <c r="BJ5104" s="179" t="str">
        <f t="shared" si="1271"/>
        <v/>
      </c>
    </row>
    <row r="5105" spans="2:62" ht="20.100000000000001" customHeight="1" x14ac:dyDescent="0.25">
      <c r="B5105" s="147"/>
      <c r="C5105" s="147"/>
      <c r="D5105" s="147"/>
      <c r="E5105" s="147"/>
      <c r="F5105" s="147"/>
      <c r="G5105" s="147"/>
      <c r="H5105" s="147"/>
      <c r="I5105" s="147"/>
      <c r="J5105" s="147"/>
      <c r="BE5105" s="151">
        <v>4401</v>
      </c>
      <c r="BF5105" s="164">
        <f t="shared" si="1272"/>
        <v>28.159999999997943</v>
      </c>
      <c r="BG5105" s="177">
        <f t="shared" si="1273"/>
        <v>2.0568508358452943E-4</v>
      </c>
      <c r="BH5105" s="178">
        <f t="shared" si="1274"/>
        <v>5.4908897746078645E-7</v>
      </c>
      <c r="BI5105" s="179">
        <f t="shared" si="1275"/>
        <v>5.4908897746078645E-7</v>
      </c>
      <c r="BJ5105" s="179" t="str">
        <f t="shared" si="1271"/>
        <v/>
      </c>
    </row>
    <row r="5106" spans="2:62" ht="20.100000000000001" customHeight="1" x14ac:dyDescent="0.25">
      <c r="B5106" s="147"/>
      <c r="C5106" s="147"/>
      <c r="D5106" s="147"/>
      <c r="E5106" s="147"/>
      <c r="F5106" s="147"/>
      <c r="G5106" s="147"/>
      <c r="H5106" s="147"/>
      <c r="I5106" s="147"/>
      <c r="J5106" s="147"/>
      <c r="BE5106" s="151">
        <v>4402</v>
      </c>
      <c r="BF5106" s="164">
        <f t="shared" si="1272"/>
        <v>28.166399999997942</v>
      </c>
      <c r="BG5106" s="177">
        <f t="shared" si="1273"/>
        <v>2.0513599460706864E-4</v>
      </c>
      <c r="BH5106" s="178">
        <f t="shared" si="1274"/>
        <v>5.4764570437803445E-7</v>
      </c>
      <c r="BI5106" s="179">
        <f t="shared" si="1275"/>
        <v>5.4764570437803445E-7</v>
      </c>
      <c r="BJ5106" s="179" t="str">
        <f t="shared" si="1271"/>
        <v/>
      </c>
    </row>
    <row r="5107" spans="2:62" ht="20.100000000000001" customHeight="1" x14ac:dyDescent="0.25">
      <c r="B5107" s="147"/>
      <c r="C5107" s="147"/>
      <c r="D5107" s="147"/>
      <c r="E5107" s="147"/>
      <c r="F5107" s="147"/>
      <c r="G5107" s="147"/>
      <c r="H5107" s="147"/>
      <c r="I5107" s="147"/>
      <c r="J5107" s="147"/>
      <c r="BE5107" s="151">
        <v>4403</v>
      </c>
      <c r="BF5107" s="164">
        <f t="shared" si="1272"/>
        <v>28.172799999997942</v>
      </c>
      <c r="BG5107" s="177">
        <f t="shared" si="1273"/>
        <v>2.0458834890269061E-4</v>
      </c>
      <c r="BH5107" s="178">
        <f t="shared" si="1274"/>
        <v>5.4620615443478206E-7</v>
      </c>
      <c r="BI5107" s="179">
        <f t="shared" si="1275"/>
        <v>5.4620615443478206E-7</v>
      </c>
      <c r="BJ5107" s="179" t="str">
        <f t="shared" si="1271"/>
        <v/>
      </c>
    </row>
    <row r="5108" spans="2:62" ht="20.100000000000001" customHeight="1" x14ac:dyDescent="0.25">
      <c r="B5108" s="147"/>
      <c r="C5108" s="147"/>
      <c r="D5108" s="147"/>
      <c r="E5108" s="147"/>
      <c r="F5108" s="147"/>
      <c r="G5108" s="147"/>
      <c r="H5108" s="147"/>
      <c r="I5108" s="147"/>
      <c r="J5108" s="147"/>
      <c r="BE5108" s="151">
        <v>4404</v>
      </c>
      <c r="BF5108" s="164">
        <f t="shared" si="1272"/>
        <v>28.179199999997941</v>
      </c>
      <c r="BG5108" s="177">
        <f t="shared" si="1273"/>
        <v>2.0404214274825582E-4</v>
      </c>
      <c r="BH5108" s="178">
        <f t="shared" si="1274"/>
        <v>5.4477031824728657E-7</v>
      </c>
      <c r="BI5108" s="179">
        <f t="shared" si="1275"/>
        <v>5.4477031824728657E-7</v>
      </c>
      <c r="BJ5108" s="179" t="str">
        <f t="shared" si="1271"/>
        <v/>
      </c>
    </row>
    <row r="5109" spans="2:62" ht="20.100000000000001" customHeight="1" x14ac:dyDescent="0.25">
      <c r="B5109" s="147"/>
      <c r="C5109" s="147"/>
      <c r="D5109" s="147"/>
      <c r="E5109" s="147"/>
      <c r="F5109" s="147"/>
      <c r="G5109" s="147"/>
      <c r="H5109" s="147"/>
      <c r="I5109" s="147"/>
      <c r="J5109" s="147"/>
      <c r="BE5109" s="151">
        <v>4405</v>
      </c>
      <c r="BF5109" s="164">
        <f t="shared" si="1272"/>
        <v>28.18559999999794</v>
      </c>
      <c r="BG5109" s="177">
        <f t="shared" si="1273"/>
        <v>2.0349737243000854E-4</v>
      </c>
      <c r="BH5109" s="178">
        <f t="shared" si="1274"/>
        <v>5.4333818645476329E-7</v>
      </c>
      <c r="BI5109" s="179">
        <f t="shared" si="1275"/>
        <v>5.4333818645476329E-7</v>
      </c>
      <c r="BJ5109" s="179" t="str">
        <f t="shared" si="1271"/>
        <v/>
      </c>
    </row>
    <row r="5110" spans="2:62" ht="20.100000000000001" customHeight="1" x14ac:dyDescent="0.25">
      <c r="B5110" s="147"/>
      <c r="C5110" s="147"/>
      <c r="D5110" s="147"/>
      <c r="E5110" s="147"/>
      <c r="F5110" s="147"/>
      <c r="G5110" s="147"/>
      <c r="H5110" s="147"/>
      <c r="I5110" s="147"/>
      <c r="J5110" s="147"/>
      <c r="BE5110" s="151">
        <v>4406</v>
      </c>
      <c r="BF5110" s="164">
        <f t="shared" si="1272"/>
        <v>28.19199999999794</v>
      </c>
      <c r="BG5110" s="177">
        <f t="shared" si="1273"/>
        <v>2.0295403424355377E-4</v>
      </c>
      <c r="BH5110" s="178">
        <f t="shared" si="1274"/>
        <v>5.4190974971868072E-7</v>
      </c>
      <c r="BI5110" s="179">
        <f t="shared" si="1275"/>
        <v>5.4190974971868072E-7</v>
      </c>
      <c r="BJ5110" s="179" t="str">
        <f t="shared" si="1271"/>
        <v/>
      </c>
    </row>
    <row r="5111" spans="2:62" ht="20.100000000000001" customHeight="1" x14ac:dyDescent="0.25">
      <c r="B5111" s="147"/>
      <c r="C5111" s="147"/>
      <c r="D5111" s="147"/>
      <c r="E5111" s="147"/>
      <c r="F5111" s="147"/>
      <c r="G5111" s="147"/>
      <c r="H5111" s="147"/>
      <c r="I5111" s="147"/>
      <c r="J5111" s="147"/>
      <c r="BE5111" s="151">
        <v>4407</v>
      </c>
      <c r="BF5111" s="164">
        <f t="shared" si="1272"/>
        <v>28.198399999997939</v>
      </c>
      <c r="BG5111" s="177">
        <f t="shared" si="1273"/>
        <v>2.0241212449383509E-4</v>
      </c>
      <c r="BH5111" s="178">
        <f t="shared" si="1274"/>
        <v>5.4048499872495618E-7</v>
      </c>
      <c r="BI5111" s="179">
        <f t="shared" si="1275"/>
        <v>5.4048499872495618E-7</v>
      </c>
      <c r="BJ5111" s="179" t="str">
        <f t="shared" si="1271"/>
        <v/>
      </c>
    </row>
    <row r="5112" spans="2:62" ht="20.100000000000001" customHeight="1" x14ac:dyDescent="0.25">
      <c r="B5112" s="147"/>
      <c r="C5112" s="147"/>
      <c r="D5112" s="147"/>
      <c r="E5112" s="147"/>
      <c r="F5112" s="147"/>
      <c r="G5112" s="147"/>
      <c r="H5112" s="147"/>
      <c r="I5112" s="147"/>
      <c r="J5112" s="147"/>
      <c r="BE5112" s="151">
        <v>4408</v>
      </c>
      <c r="BF5112" s="164">
        <f t="shared" si="1272"/>
        <v>28.204799999997938</v>
      </c>
      <c r="BG5112" s="177">
        <f t="shared" si="1273"/>
        <v>2.0187163949511014E-4</v>
      </c>
      <c r="BH5112" s="178">
        <f t="shared" si="1274"/>
        <v>5.3906392418100126E-7</v>
      </c>
      <c r="BI5112" s="179">
        <f t="shared" si="1275"/>
        <v>5.3906392418100126E-7</v>
      </c>
      <c r="BJ5112" s="179" t="str">
        <f t="shared" si="1271"/>
        <v/>
      </c>
    </row>
    <row r="5113" spans="2:62" ht="20.100000000000001" customHeight="1" x14ac:dyDescent="0.25">
      <c r="B5113" s="147"/>
      <c r="C5113" s="147"/>
      <c r="D5113" s="147"/>
      <c r="E5113" s="147"/>
      <c r="F5113" s="147"/>
      <c r="G5113" s="147"/>
      <c r="H5113" s="147"/>
      <c r="I5113" s="147"/>
      <c r="J5113" s="147"/>
      <c r="BE5113" s="151">
        <v>4409</v>
      </c>
      <c r="BF5113" s="164">
        <f t="shared" si="1272"/>
        <v>28.211199999997937</v>
      </c>
      <c r="BG5113" s="177">
        <f t="shared" si="1273"/>
        <v>2.0133257557092914E-4</v>
      </c>
      <c r="BH5113" s="178">
        <f t="shared" si="1274"/>
        <v>5.3764651681710422E-7</v>
      </c>
      <c r="BI5113" s="179">
        <f t="shared" si="1275"/>
        <v>5.3764651681710422E-7</v>
      </c>
      <c r="BJ5113" s="179" t="str">
        <f t="shared" si="1271"/>
        <v/>
      </c>
    </row>
    <row r="5114" spans="2:62" ht="20.100000000000001" customHeight="1" x14ac:dyDescent="0.25">
      <c r="B5114" s="147"/>
      <c r="C5114" s="147"/>
      <c r="D5114" s="147"/>
      <c r="E5114" s="147"/>
      <c r="F5114" s="147"/>
      <c r="G5114" s="147"/>
      <c r="H5114" s="147"/>
      <c r="I5114" s="147"/>
      <c r="J5114" s="147"/>
      <c r="BE5114" s="151">
        <v>4410</v>
      </c>
      <c r="BF5114" s="164">
        <f t="shared" si="1272"/>
        <v>28.217599999997937</v>
      </c>
      <c r="BG5114" s="177">
        <f t="shared" si="1273"/>
        <v>2.0079492905411203E-4</v>
      </c>
      <c r="BH5114" s="178">
        <f t="shared" si="1274"/>
        <v>5.3623276738710762E-7</v>
      </c>
      <c r="BI5114" s="179">
        <f t="shared" si="1275"/>
        <v>5.3623276738710762E-7</v>
      </c>
      <c r="BJ5114" s="179" t="str">
        <f t="shared" si="1271"/>
        <v/>
      </c>
    </row>
    <row r="5115" spans="2:62" ht="20.100000000000001" customHeight="1" x14ac:dyDescent="0.25">
      <c r="B5115" s="147"/>
      <c r="C5115" s="147"/>
      <c r="D5115" s="147"/>
      <c r="E5115" s="147"/>
      <c r="F5115" s="147"/>
      <c r="G5115" s="147"/>
      <c r="H5115" s="147"/>
      <c r="I5115" s="147"/>
      <c r="J5115" s="147"/>
      <c r="BE5115" s="151">
        <v>4411</v>
      </c>
      <c r="BF5115" s="164">
        <f t="shared" si="1272"/>
        <v>28.223999999997936</v>
      </c>
      <c r="BG5115" s="177">
        <f t="shared" si="1273"/>
        <v>2.0025869628672492E-4</v>
      </c>
      <c r="BH5115" s="178">
        <f t="shared" si="1274"/>
        <v>5.3482266666591465E-7</v>
      </c>
      <c r="BI5115" s="179">
        <f t="shared" si="1275"/>
        <v>5.3482266666591465E-7</v>
      </c>
      <c r="BJ5115" s="179" t="str">
        <f t="shared" si="1271"/>
        <v/>
      </c>
    </row>
    <row r="5116" spans="2:62" ht="20.100000000000001" customHeight="1" x14ac:dyDescent="0.25">
      <c r="B5116" s="147"/>
      <c r="C5116" s="147"/>
      <c r="D5116" s="147"/>
      <c r="E5116" s="147"/>
      <c r="F5116" s="147"/>
      <c r="G5116" s="147"/>
      <c r="H5116" s="147"/>
      <c r="I5116" s="147"/>
      <c r="J5116" s="147"/>
      <c r="BE5116" s="151">
        <v>4412</v>
      </c>
      <c r="BF5116" s="164">
        <f t="shared" si="1272"/>
        <v>28.230399999997935</v>
      </c>
      <c r="BG5116" s="177">
        <f t="shared" si="1273"/>
        <v>1.9972387362005901E-4</v>
      </c>
      <c r="BH5116" s="178">
        <f t="shared" si="1274"/>
        <v>5.3341620545306698E-7</v>
      </c>
      <c r="BI5116" s="179">
        <f t="shared" si="1275"/>
        <v>5.3341620545306698E-7</v>
      </c>
      <c r="BJ5116" s="179" t="str">
        <f t="shared" si="1271"/>
        <v/>
      </c>
    </row>
    <row r="5117" spans="2:62" ht="20.100000000000001" customHeight="1" x14ac:dyDescent="0.25">
      <c r="B5117" s="147"/>
      <c r="C5117" s="147"/>
      <c r="D5117" s="147"/>
      <c r="E5117" s="147"/>
      <c r="F5117" s="147"/>
      <c r="G5117" s="147"/>
      <c r="H5117" s="147"/>
      <c r="I5117" s="147"/>
      <c r="J5117" s="147"/>
      <c r="BE5117" s="151">
        <v>4413</v>
      </c>
      <c r="BF5117" s="164">
        <f t="shared" si="1272"/>
        <v>28.236799999997935</v>
      </c>
      <c r="BG5117" s="177">
        <f t="shared" si="1273"/>
        <v>1.9919045741460594E-4</v>
      </c>
      <c r="BH5117" s="178">
        <f t="shared" si="1274"/>
        <v>5.3201337456865194E-7</v>
      </c>
      <c r="BI5117" s="179">
        <f t="shared" si="1275"/>
        <v>5.3201337456865194E-7</v>
      </c>
      <c r="BJ5117" s="179" t="str">
        <f t="shared" si="1271"/>
        <v/>
      </c>
    </row>
    <row r="5118" spans="2:62" ht="20.100000000000001" customHeight="1" x14ac:dyDescent="0.25">
      <c r="B5118" s="147"/>
      <c r="C5118" s="147"/>
      <c r="D5118" s="147"/>
      <c r="E5118" s="147"/>
      <c r="F5118" s="147"/>
      <c r="G5118" s="147"/>
      <c r="H5118" s="147"/>
      <c r="I5118" s="147"/>
      <c r="J5118" s="147"/>
      <c r="BE5118" s="151">
        <v>4414</v>
      </c>
      <c r="BF5118" s="164">
        <f t="shared" si="1272"/>
        <v>28.243199999997934</v>
      </c>
      <c r="BG5118" s="177">
        <f t="shared" si="1273"/>
        <v>1.9865844404003729E-4</v>
      </c>
      <c r="BH5118" s="178">
        <f t="shared" si="1274"/>
        <v>5.3061416485641953E-7</v>
      </c>
      <c r="BI5118" s="179">
        <f t="shared" si="1275"/>
        <v>5.3061416485641953E-7</v>
      </c>
      <c r="BJ5118" s="179" t="str">
        <f t="shared" si="1271"/>
        <v/>
      </c>
    </row>
    <row r="5119" spans="2:62" ht="20.100000000000001" customHeight="1" x14ac:dyDescent="0.25">
      <c r="B5119" s="147"/>
      <c r="C5119" s="147"/>
      <c r="D5119" s="147"/>
      <c r="E5119" s="147"/>
      <c r="F5119" s="147"/>
      <c r="G5119" s="147"/>
      <c r="H5119" s="147"/>
      <c r="I5119" s="147"/>
      <c r="J5119" s="147"/>
      <c r="BE5119" s="151">
        <v>4415</v>
      </c>
      <c r="BF5119" s="164">
        <f t="shared" si="1272"/>
        <v>28.249599999997933</v>
      </c>
      <c r="BG5119" s="177">
        <f t="shared" si="1273"/>
        <v>1.9812782987518087E-4</v>
      </c>
      <c r="BH5119" s="178">
        <f t="shared" si="1274"/>
        <v>5.2921856718223751E-7</v>
      </c>
      <c r="BI5119" s="179">
        <f t="shared" si="1275"/>
        <v>5.2921856718223751E-7</v>
      </c>
      <c r="BJ5119" s="179" t="str">
        <f t="shared" si="1271"/>
        <v/>
      </c>
    </row>
    <row r="5120" spans="2:62" ht="20.100000000000001" customHeight="1" x14ac:dyDescent="0.25">
      <c r="B5120" s="147"/>
      <c r="C5120" s="147"/>
      <c r="D5120" s="147"/>
      <c r="E5120" s="147"/>
      <c r="F5120" s="147"/>
      <c r="G5120" s="147"/>
      <c r="H5120" s="147"/>
      <c r="I5120" s="147"/>
      <c r="J5120" s="147"/>
      <c r="BE5120" s="151">
        <v>4416</v>
      </c>
      <c r="BF5120" s="164">
        <f t="shared" si="1272"/>
        <v>28.255999999997933</v>
      </c>
      <c r="BG5120" s="177">
        <f t="shared" si="1273"/>
        <v>1.9759861130799863E-4</v>
      </c>
      <c r="BH5120" s="178">
        <f t="shared" si="1274"/>
        <v>5.2782657243428109E-7</v>
      </c>
      <c r="BI5120" s="179">
        <f t="shared" si="1275"/>
        <v>5.2782657243428109E-7</v>
      </c>
      <c r="BJ5120" s="179" t="str">
        <f t="shared" si="1271"/>
        <v/>
      </c>
    </row>
    <row r="5121" spans="2:62" ht="20.100000000000001" customHeight="1" x14ac:dyDescent="0.25">
      <c r="B5121" s="147"/>
      <c r="C5121" s="147"/>
      <c r="D5121" s="147"/>
      <c r="E5121" s="147"/>
      <c r="F5121" s="147"/>
      <c r="G5121" s="147"/>
      <c r="H5121" s="147"/>
      <c r="I5121" s="147"/>
      <c r="J5121" s="147"/>
      <c r="BE5121" s="151">
        <v>4417</v>
      </c>
      <c r="BF5121" s="164">
        <f t="shared" si="1272"/>
        <v>28.262399999997932</v>
      </c>
      <c r="BG5121" s="177">
        <f t="shared" si="1273"/>
        <v>1.9707078473556435E-4</v>
      </c>
      <c r="BH5121" s="178">
        <f t="shared" si="1274"/>
        <v>5.2643817152270766E-7</v>
      </c>
      <c r="BI5121" s="179">
        <f t="shared" si="1275"/>
        <v>5.2643817152270766E-7</v>
      </c>
      <c r="BJ5121" s="179" t="str">
        <f t="shared" ref="BJ5121:BJ5184" si="1276">IF($BG5121&lt;(1-$BC$717),$BH5121,"")</f>
        <v/>
      </c>
    </row>
    <row r="5122" spans="2:62" ht="20.100000000000001" customHeight="1" x14ac:dyDescent="0.25">
      <c r="B5122" s="147"/>
      <c r="C5122" s="147"/>
      <c r="D5122" s="147"/>
      <c r="E5122" s="147"/>
      <c r="F5122" s="147"/>
      <c r="G5122" s="147"/>
      <c r="H5122" s="147"/>
      <c r="I5122" s="147"/>
      <c r="J5122" s="147"/>
      <c r="BE5122" s="151">
        <v>4418</v>
      </c>
      <c r="BF5122" s="164">
        <f t="shared" ref="BF5122:BF5185" si="1277">BF5121+$BI$702</f>
        <v>28.268799999997931</v>
      </c>
      <c r="BG5122" s="177">
        <f t="shared" ref="BG5122:BG5185" si="1278">_xlfn.CHISQ.DIST.RT(BF5122,7)</f>
        <v>1.9654434656404165E-4</v>
      </c>
      <c r="BH5122" s="178">
        <f t="shared" ref="BH5122:BH5185" si="1279">BG5122-BG5123</f>
        <v>5.2505335538163551E-7</v>
      </c>
      <c r="BI5122" s="179">
        <f t="shared" ref="BI5122:BI5185" si="1280">IF(BG5122&lt;(1-$BC$709),BH5122,"")</f>
        <v>5.2505335538163551E-7</v>
      </c>
      <c r="BJ5122" s="179" t="str">
        <f t="shared" si="1276"/>
        <v/>
      </c>
    </row>
    <row r="5123" spans="2:62" ht="20.100000000000001" customHeight="1" x14ac:dyDescent="0.25">
      <c r="B5123" s="147"/>
      <c r="C5123" s="147"/>
      <c r="D5123" s="147"/>
      <c r="E5123" s="147"/>
      <c r="F5123" s="147"/>
      <c r="G5123" s="147"/>
      <c r="H5123" s="147"/>
      <c r="I5123" s="147"/>
      <c r="J5123" s="147"/>
      <c r="BE5123" s="151">
        <v>4419</v>
      </c>
      <c r="BF5123" s="164">
        <f t="shared" si="1277"/>
        <v>28.27519999999793</v>
      </c>
      <c r="BG5123" s="177">
        <f t="shared" si="1278"/>
        <v>1.9601929320866001E-4</v>
      </c>
      <c r="BH5123" s="178">
        <f t="shared" si="1279"/>
        <v>5.2367211496450882E-7</v>
      </c>
      <c r="BI5123" s="179">
        <f t="shared" si="1280"/>
        <v>5.2367211496450882E-7</v>
      </c>
      <c r="BJ5123" s="179" t="str">
        <f t="shared" si="1276"/>
        <v/>
      </c>
    </row>
    <row r="5124" spans="2:62" ht="20.100000000000001" customHeight="1" x14ac:dyDescent="0.25">
      <c r="B5124" s="147"/>
      <c r="C5124" s="147"/>
      <c r="D5124" s="147"/>
      <c r="E5124" s="147"/>
      <c r="F5124" s="147"/>
      <c r="G5124" s="147"/>
      <c r="H5124" s="147"/>
      <c r="I5124" s="147"/>
      <c r="J5124" s="147"/>
      <c r="BE5124" s="151">
        <v>4420</v>
      </c>
      <c r="BF5124" s="164">
        <f t="shared" si="1277"/>
        <v>28.28159999999793</v>
      </c>
      <c r="BG5124" s="177">
        <f t="shared" si="1278"/>
        <v>1.954956210936955E-4</v>
      </c>
      <c r="BH5124" s="178">
        <f t="shared" si="1279"/>
        <v>5.2229444124968129E-7</v>
      </c>
      <c r="BI5124" s="179">
        <f t="shared" si="1280"/>
        <v>5.2229444124968129E-7</v>
      </c>
      <c r="BJ5124" s="179" t="str">
        <f t="shared" si="1276"/>
        <v/>
      </c>
    </row>
    <row r="5125" spans="2:62" ht="20.100000000000001" customHeight="1" x14ac:dyDescent="0.25">
      <c r="B5125" s="147"/>
      <c r="C5125" s="147"/>
      <c r="D5125" s="147"/>
      <c r="E5125" s="147"/>
      <c r="F5125" s="147"/>
      <c r="G5125" s="147"/>
      <c r="H5125" s="147"/>
      <c r="I5125" s="147"/>
      <c r="J5125" s="147"/>
      <c r="BE5125" s="151">
        <v>4421</v>
      </c>
      <c r="BF5125" s="164">
        <f t="shared" si="1277"/>
        <v>28.287999999997929</v>
      </c>
      <c r="BG5125" s="177">
        <f t="shared" si="1278"/>
        <v>1.9497332665244582E-4</v>
      </c>
      <c r="BH5125" s="178">
        <f t="shared" si="1279"/>
        <v>5.2092032523529336E-7</v>
      </c>
      <c r="BI5125" s="179">
        <f t="shared" si="1280"/>
        <v>5.2092032523529336E-7</v>
      </c>
      <c r="BJ5125" s="179" t="str">
        <f t="shared" si="1276"/>
        <v/>
      </c>
    </row>
    <row r="5126" spans="2:62" ht="20.100000000000001" customHeight="1" x14ac:dyDescent="0.25">
      <c r="B5126" s="147"/>
      <c r="C5126" s="147"/>
      <c r="D5126" s="147"/>
      <c r="E5126" s="147"/>
      <c r="F5126" s="147"/>
      <c r="G5126" s="147"/>
      <c r="H5126" s="147"/>
      <c r="I5126" s="147"/>
      <c r="J5126" s="147"/>
      <c r="BE5126" s="151">
        <v>4422</v>
      </c>
      <c r="BF5126" s="164">
        <f t="shared" si="1277"/>
        <v>28.294399999997928</v>
      </c>
      <c r="BG5126" s="177">
        <f t="shared" si="1278"/>
        <v>1.9445240632721053E-4</v>
      </c>
      <c r="BH5126" s="178">
        <f t="shared" si="1279"/>
        <v>5.1954975794371735E-7</v>
      </c>
      <c r="BI5126" s="179">
        <f t="shared" si="1280"/>
        <v>5.1954975794371735E-7</v>
      </c>
      <c r="BJ5126" s="179" t="str">
        <f t="shared" si="1276"/>
        <v/>
      </c>
    </row>
    <row r="5127" spans="2:62" ht="20.100000000000001" customHeight="1" x14ac:dyDescent="0.25">
      <c r="B5127" s="147"/>
      <c r="C5127" s="147"/>
      <c r="D5127" s="147"/>
      <c r="E5127" s="147"/>
      <c r="F5127" s="147"/>
      <c r="G5127" s="147"/>
      <c r="H5127" s="147"/>
      <c r="I5127" s="147"/>
      <c r="J5127" s="147"/>
      <c r="BE5127" s="151">
        <v>4423</v>
      </c>
      <c r="BF5127" s="164">
        <f t="shared" si="1277"/>
        <v>28.300799999997928</v>
      </c>
      <c r="BG5127" s="177">
        <f t="shared" si="1278"/>
        <v>1.9393285656926681E-4</v>
      </c>
      <c r="BH5127" s="178">
        <f t="shared" si="1279"/>
        <v>5.1818273041806095E-7</v>
      </c>
      <c r="BI5127" s="179">
        <f t="shared" si="1280"/>
        <v>5.1818273041806095E-7</v>
      </c>
      <c r="BJ5127" s="179" t="str">
        <f t="shared" si="1276"/>
        <v/>
      </c>
    </row>
    <row r="5128" spans="2:62" ht="20.100000000000001" customHeight="1" x14ac:dyDescent="0.25">
      <c r="B5128" s="147"/>
      <c r="C5128" s="147"/>
      <c r="D5128" s="147"/>
      <c r="E5128" s="147"/>
      <c r="F5128" s="147"/>
      <c r="G5128" s="147"/>
      <c r="H5128" s="147"/>
      <c r="I5128" s="147"/>
      <c r="J5128" s="147"/>
      <c r="BE5128" s="151">
        <v>4424</v>
      </c>
      <c r="BF5128" s="164">
        <f t="shared" si="1277"/>
        <v>28.307199999997927</v>
      </c>
      <c r="BG5128" s="177">
        <f t="shared" si="1278"/>
        <v>1.9341467383884875E-4</v>
      </c>
      <c r="BH5128" s="178">
        <f t="shared" si="1279"/>
        <v>5.1681923372335985E-7</v>
      </c>
      <c r="BI5128" s="179">
        <f t="shared" si="1280"/>
        <v>5.1681923372335985E-7</v>
      </c>
      <c r="BJ5128" s="179" t="str">
        <f t="shared" si="1276"/>
        <v/>
      </c>
    </row>
    <row r="5129" spans="2:62" ht="20.100000000000001" customHeight="1" x14ac:dyDescent="0.25">
      <c r="B5129" s="147"/>
      <c r="C5129" s="147"/>
      <c r="D5129" s="147"/>
      <c r="E5129" s="147"/>
      <c r="F5129" s="147"/>
      <c r="G5129" s="147"/>
      <c r="H5129" s="147"/>
      <c r="I5129" s="147"/>
      <c r="J5129" s="147"/>
      <c r="BE5129" s="151">
        <v>4425</v>
      </c>
      <c r="BF5129" s="164">
        <f t="shared" si="1277"/>
        <v>28.313599999997926</v>
      </c>
      <c r="BG5129" s="177">
        <f t="shared" si="1278"/>
        <v>1.9289785460512539E-4</v>
      </c>
      <c r="BH5129" s="178">
        <f t="shared" si="1279"/>
        <v>5.1545925894674036E-7</v>
      </c>
      <c r="BI5129" s="179">
        <f t="shared" si="1280"/>
        <v>5.1545925894674036E-7</v>
      </c>
      <c r="BJ5129" s="179" t="str">
        <f t="shared" si="1276"/>
        <v/>
      </c>
    </row>
    <row r="5130" spans="2:62" ht="20.100000000000001" customHeight="1" x14ac:dyDescent="0.25">
      <c r="B5130" s="147"/>
      <c r="C5130" s="147"/>
      <c r="D5130" s="147"/>
      <c r="E5130" s="147"/>
      <c r="F5130" s="147"/>
      <c r="G5130" s="147"/>
      <c r="H5130" s="147"/>
      <c r="I5130" s="147"/>
      <c r="J5130" s="147"/>
      <c r="BE5130" s="151">
        <v>4426</v>
      </c>
      <c r="BF5130" s="164">
        <f t="shared" si="1277"/>
        <v>28.319999999997925</v>
      </c>
      <c r="BG5130" s="177">
        <f t="shared" si="1278"/>
        <v>1.9238239534617865E-4</v>
      </c>
      <c r="BH5130" s="178">
        <f t="shared" si="1279"/>
        <v>5.141027971979073E-7</v>
      </c>
      <c r="BI5130" s="179">
        <f t="shared" si="1280"/>
        <v>5.141027971979073E-7</v>
      </c>
      <c r="BJ5130" s="179" t="str">
        <f t="shared" si="1276"/>
        <v/>
      </c>
    </row>
    <row r="5131" spans="2:62" ht="20.100000000000001" customHeight="1" x14ac:dyDescent="0.25">
      <c r="B5131" s="147"/>
      <c r="C5131" s="147"/>
      <c r="D5131" s="147"/>
      <c r="E5131" s="147"/>
      <c r="F5131" s="147"/>
      <c r="G5131" s="147"/>
      <c r="H5131" s="147"/>
      <c r="I5131" s="147"/>
      <c r="J5131" s="147"/>
      <c r="BE5131" s="151">
        <v>4427</v>
      </c>
      <c r="BF5131" s="164">
        <f t="shared" si="1277"/>
        <v>28.326399999997925</v>
      </c>
      <c r="BG5131" s="177">
        <f t="shared" si="1278"/>
        <v>1.9186829254898074E-4</v>
      </c>
      <c r="BH5131" s="178">
        <f t="shared" si="1279"/>
        <v>5.127498396070569E-7</v>
      </c>
      <c r="BI5131" s="179">
        <f t="shared" si="1280"/>
        <v>5.127498396070569E-7</v>
      </c>
      <c r="BJ5131" s="179" t="str">
        <f t="shared" si="1276"/>
        <v/>
      </c>
    </row>
    <row r="5132" spans="2:62" ht="20.100000000000001" customHeight="1" x14ac:dyDescent="0.25">
      <c r="B5132" s="147"/>
      <c r="C5132" s="147"/>
      <c r="D5132" s="147"/>
      <c r="E5132" s="147"/>
      <c r="F5132" s="147"/>
      <c r="G5132" s="147"/>
      <c r="H5132" s="147"/>
      <c r="I5132" s="147"/>
      <c r="J5132" s="147"/>
      <c r="BE5132" s="151">
        <v>4428</v>
      </c>
      <c r="BF5132" s="164">
        <f t="shared" si="1277"/>
        <v>28.332799999997924</v>
      </c>
      <c r="BG5132" s="177">
        <f t="shared" si="1278"/>
        <v>1.9135554270937368E-4</v>
      </c>
      <c r="BH5132" s="178">
        <f t="shared" si="1279"/>
        <v>5.1140037732731627E-7</v>
      </c>
      <c r="BI5132" s="179">
        <f t="shared" si="1280"/>
        <v>5.1140037732731627E-7</v>
      </c>
      <c r="BJ5132" s="179" t="str">
        <f t="shared" si="1276"/>
        <v/>
      </c>
    </row>
    <row r="5133" spans="2:62" ht="20.100000000000001" customHeight="1" x14ac:dyDescent="0.25">
      <c r="B5133" s="147"/>
      <c r="C5133" s="147"/>
      <c r="D5133" s="147"/>
      <c r="E5133" s="147"/>
      <c r="F5133" s="147"/>
      <c r="G5133" s="147"/>
      <c r="H5133" s="147"/>
      <c r="I5133" s="147"/>
      <c r="J5133" s="147"/>
      <c r="BE5133" s="151">
        <v>4429</v>
      </c>
      <c r="BF5133" s="164">
        <f t="shared" si="1277"/>
        <v>28.339199999997923</v>
      </c>
      <c r="BG5133" s="177">
        <f t="shared" si="1278"/>
        <v>1.9084414233204637E-4</v>
      </c>
      <c r="BH5133" s="178">
        <f t="shared" si="1279"/>
        <v>5.1005440153195159E-7</v>
      </c>
      <c r="BI5133" s="179">
        <f t="shared" si="1280"/>
        <v>5.1005440153195159E-7</v>
      </c>
      <c r="BJ5133" s="179" t="str">
        <f t="shared" si="1276"/>
        <v/>
      </c>
    </row>
    <row r="5134" spans="2:62" ht="20.100000000000001" customHeight="1" x14ac:dyDescent="0.25">
      <c r="B5134" s="147"/>
      <c r="C5134" s="147"/>
      <c r="D5134" s="147"/>
      <c r="E5134" s="147"/>
      <c r="F5134" s="147"/>
      <c r="G5134" s="147"/>
      <c r="H5134" s="147"/>
      <c r="I5134" s="147"/>
      <c r="J5134" s="147"/>
      <c r="BE5134" s="151">
        <v>4430</v>
      </c>
      <c r="BF5134" s="164">
        <f t="shared" si="1277"/>
        <v>28.345599999997923</v>
      </c>
      <c r="BG5134" s="177">
        <f t="shared" si="1278"/>
        <v>1.9033408793051442E-4</v>
      </c>
      <c r="BH5134" s="178">
        <f t="shared" si="1279"/>
        <v>5.0871190341837962E-7</v>
      </c>
      <c r="BI5134" s="179">
        <f t="shared" si="1280"/>
        <v>5.0871190341837962E-7</v>
      </c>
      <c r="BJ5134" s="179" t="str">
        <f t="shared" si="1276"/>
        <v/>
      </c>
    </row>
    <row r="5135" spans="2:62" ht="20.100000000000001" customHeight="1" x14ac:dyDescent="0.25">
      <c r="B5135" s="147"/>
      <c r="C5135" s="147"/>
      <c r="D5135" s="147"/>
      <c r="E5135" s="147"/>
      <c r="F5135" s="147"/>
      <c r="G5135" s="147"/>
      <c r="H5135" s="147"/>
      <c r="I5135" s="147"/>
      <c r="J5135" s="147"/>
      <c r="BE5135" s="151">
        <v>4431</v>
      </c>
      <c r="BF5135" s="164">
        <f t="shared" si="1277"/>
        <v>28.351999999997922</v>
      </c>
      <c r="BG5135" s="177">
        <f t="shared" si="1278"/>
        <v>1.8982537602709604E-4</v>
      </c>
      <c r="BH5135" s="178">
        <f t="shared" si="1279"/>
        <v>5.0737287420274673E-7</v>
      </c>
      <c r="BI5135" s="179">
        <f t="shared" si="1280"/>
        <v>5.0737287420274673E-7</v>
      </c>
      <c r="BJ5135" s="179" t="str">
        <f t="shared" si="1276"/>
        <v/>
      </c>
    </row>
    <row r="5136" spans="2:62" ht="20.100000000000001" customHeight="1" x14ac:dyDescent="0.25">
      <c r="B5136" s="147"/>
      <c r="C5136" s="147"/>
      <c r="D5136" s="147"/>
      <c r="E5136" s="147"/>
      <c r="F5136" s="147"/>
      <c r="G5136" s="147"/>
      <c r="H5136" s="147"/>
      <c r="I5136" s="147"/>
      <c r="J5136" s="147"/>
      <c r="BE5136" s="151">
        <v>4432</v>
      </c>
      <c r="BF5136" s="164">
        <f t="shared" si="1277"/>
        <v>28.358399999997921</v>
      </c>
      <c r="BG5136" s="177">
        <f t="shared" si="1278"/>
        <v>1.8931800315289329E-4</v>
      </c>
      <c r="BH5136" s="178">
        <f t="shared" si="1279"/>
        <v>5.0603730512516014E-7</v>
      </c>
      <c r="BI5136" s="179">
        <f t="shared" si="1280"/>
        <v>5.0603730512516014E-7</v>
      </c>
      <c r="BJ5136" s="179" t="str">
        <f t="shared" si="1276"/>
        <v/>
      </c>
    </row>
    <row r="5137" spans="2:62" ht="20.100000000000001" customHeight="1" x14ac:dyDescent="0.25">
      <c r="B5137" s="147"/>
      <c r="C5137" s="147"/>
      <c r="D5137" s="147"/>
      <c r="E5137" s="147"/>
      <c r="F5137" s="147"/>
      <c r="G5137" s="147"/>
      <c r="H5137" s="147"/>
      <c r="I5137" s="147"/>
      <c r="J5137" s="147"/>
      <c r="BE5137" s="151">
        <v>4433</v>
      </c>
      <c r="BF5137" s="164">
        <f t="shared" si="1277"/>
        <v>28.364799999997921</v>
      </c>
      <c r="BG5137" s="177">
        <f t="shared" si="1278"/>
        <v>1.8881196584776813E-4</v>
      </c>
      <c r="BH5137" s="178">
        <f t="shared" si="1279"/>
        <v>5.0470518744548669E-7</v>
      </c>
      <c r="BI5137" s="179">
        <f t="shared" si="1280"/>
        <v>5.0470518744548669E-7</v>
      </c>
      <c r="BJ5137" s="179" t="str">
        <f t="shared" si="1276"/>
        <v/>
      </c>
    </row>
    <row r="5138" spans="2:62" ht="20.100000000000001" customHeight="1" x14ac:dyDescent="0.25">
      <c r="B5138" s="147"/>
      <c r="C5138" s="147"/>
      <c r="D5138" s="147"/>
      <c r="E5138" s="147"/>
      <c r="F5138" s="147"/>
      <c r="G5138" s="147"/>
      <c r="H5138" s="147"/>
      <c r="I5138" s="147"/>
      <c r="J5138" s="147"/>
      <c r="BE5138" s="151">
        <v>4434</v>
      </c>
      <c r="BF5138" s="164">
        <f t="shared" si="1277"/>
        <v>28.37119999999792</v>
      </c>
      <c r="BG5138" s="177">
        <f t="shared" si="1278"/>
        <v>1.8830726066032264E-4</v>
      </c>
      <c r="BH5138" s="178">
        <f t="shared" si="1279"/>
        <v>5.0337651244617169E-7</v>
      </c>
      <c r="BI5138" s="179">
        <f t="shared" si="1280"/>
        <v>5.0337651244617169E-7</v>
      </c>
      <c r="BJ5138" s="179" t="str">
        <f t="shared" si="1276"/>
        <v/>
      </c>
    </row>
    <row r="5139" spans="2:62" ht="20.100000000000001" customHeight="1" x14ac:dyDescent="0.25">
      <c r="B5139" s="147"/>
      <c r="C5139" s="147"/>
      <c r="D5139" s="147"/>
      <c r="E5139" s="147"/>
      <c r="F5139" s="147"/>
      <c r="G5139" s="147"/>
      <c r="H5139" s="147"/>
      <c r="I5139" s="147"/>
      <c r="J5139" s="147"/>
      <c r="BE5139" s="151">
        <v>4435</v>
      </c>
      <c r="BF5139" s="164">
        <f t="shared" si="1277"/>
        <v>28.377599999997919</v>
      </c>
      <c r="BG5139" s="177">
        <f t="shared" si="1278"/>
        <v>1.8780388414787647E-4</v>
      </c>
      <c r="BH5139" s="178">
        <f t="shared" si="1279"/>
        <v>5.0205127143012479E-7</v>
      </c>
      <c r="BI5139" s="179">
        <f t="shared" si="1280"/>
        <v>5.0205127143012479E-7</v>
      </c>
      <c r="BJ5139" s="179" t="str">
        <f t="shared" si="1276"/>
        <v/>
      </c>
    </row>
    <row r="5140" spans="2:62" ht="20.100000000000001" customHeight="1" x14ac:dyDescent="0.25">
      <c r="B5140" s="147"/>
      <c r="C5140" s="147"/>
      <c r="D5140" s="147"/>
      <c r="E5140" s="147"/>
      <c r="F5140" s="147"/>
      <c r="G5140" s="147"/>
      <c r="H5140" s="147"/>
      <c r="I5140" s="147"/>
      <c r="J5140" s="147"/>
      <c r="BE5140" s="151">
        <v>4436</v>
      </c>
      <c r="BF5140" s="164">
        <f t="shared" si="1277"/>
        <v>28.383999999997918</v>
      </c>
      <c r="BG5140" s="177">
        <f t="shared" si="1278"/>
        <v>1.8730183287644635E-4</v>
      </c>
      <c r="BH5140" s="178">
        <f t="shared" si="1279"/>
        <v>5.0072945572280704E-7</v>
      </c>
      <c r="BI5140" s="179">
        <f t="shared" si="1280"/>
        <v>5.0072945572280704E-7</v>
      </c>
      <c r="BJ5140" s="179" t="str">
        <f t="shared" si="1276"/>
        <v/>
      </c>
    </row>
    <row r="5141" spans="2:62" ht="20.100000000000001" customHeight="1" x14ac:dyDescent="0.25">
      <c r="B5141" s="147"/>
      <c r="C5141" s="147"/>
      <c r="D5141" s="147"/>
      <c r="E5141" s="147"/>
      <c r="F5141" s="147"/>
      <c r="G5141" s="147"/>
      <c r="H5141" s="147"/>
      <c r="I5141" s="147"/>
      <c r="J5141" s="147"/>
      <c r="BE5141" s="151">
        <v>4437</v>
      </c>
      <c r="BF5141" s="164">
        <f t="shared" si="1277"/>
        <v>28.390399999997918</v>
      </c>
      <c r="BG5141" s="177">
        <f t="shared" si="1278"/>
        <v>1.8680110342072354E-4</v>
      </c>
      <c r="BH5141" s="178">
        <f t="shared" si="1279"/>
        <v>4.9941105666941195E-7</v>
      </c>
      <c r="BI5141" s="179">
        <f t="shared" si="1280"/>
        <v>4.9941105666941195E-7</v>
      </c>
      <c r="BJ5141" s="179" t="str">
        <f t="shared" si="1276"/>
        <v/>
      </c>
    </row>
    <row r="5142" spans="2:62" ht="20.100000000000001" customHeight="1" x14ac:dyDescent="0.25">
      <c r="B5142" s="147"/>
      <c r="C5142" s="147"/>
      <c r="D5142" s="147"/>
      <c r="E5142" s="147"/>
      <c r="F5142" s="147"/>
      <c r="G5142" s="147"/>
      <c r="H5142" s="147"/>
      <c r="I5142" s="147"/>
      <c r="J5142" s="147"/>
      <c r="BE5142" s="151">
        <v>4438</v>
      </c>
      <c r="BF5142" s="164">
        <f t="shared" si="1277"/>
        <v>28.396799999997917</v>
      </c>
      <c r="BG5142" s="177">
        <f t="shared" si="1278"/>
        <v>1.8630169236405413E-4</v>
      </c>
      <c r="BH5142" s="178">
        <f t="shared" si="1279"/>
        <v>4.9809606563798263E-7</v>
      </c>
      <c r="BI5142" s="179">
        <f t="shared" si="1280"/>
        <v>4.9809606563798263E-7</v>
      </c>
      <c r="BJ5142" s="179" t="str">
        <f t="shared" si="1276"/>
        <v/>
      </c>
    </row>
    <row r="5143" spans="2:62" ht="20.100000000000001" customHeight="1" x14ac:dyDescent="0.25">
      <c r="B5143" s="147"/>
      <c r="C5143" s="147"/>
      <c r="D5143" s="147"/>
      <c r="E5143" s="147"/>
      <c r="F5143" s="147"/>
      <c r="G5143" s="147"/>
      <c r="H5143" s="147"/>
      <c r="I5143" s="147"/>
      <c r="J5143" s="147"/>
      <c r="BE5143" s="151">
        <v>4439</v>
      </c>
      <c r="BF5143" s="164">
        <f t="shared" si="1277"/>
        <v>28.403199999997916</v>
      </c>
      <c r="BG5143" s="177">
        <f t="shared" si="1278"/>
        <v>1.8580359629841614E-4</v>
      </c>
      <c r="BH5143" s="178">
        <f t="shared" si="1279"/>
        <v>4.967844740160236E-7</v>
      </c>
      <c r="BI5143" s="179">
        <f t="shared" si="1280"/>
        <v>4.967844740160236E-7</v>
      </c>
      <c r="BJ5143" s="179" t="str">
        <f t="shared" si="1276"/>
        <v/>
      </c>
    </row>
    <row r="5144" spans="2:62" ht="20.100000000000001" customHeight="1" x14ac:dyDescent="0.25">
      <c r="B5144" s="147"/>
      <c r="C5144" s="147"/>
      <c r="D5144" s="147"/>
      <c r="E5144" s="147"/>
      <c r="F5144" s="147"/>
      <c r="G5144" s="147"/>
      <c r="H5144" s="147"/>
      <c r="I5144" s="147"/>
      <c r="J5144" s="147"/>
      <c r="BE5144" s="151">
        <v>4440</v>
      </c>
      <c r="BF5144" s="164">
        <f t="shared" si="1277"/>
        <v>28.409599999997916</v>
      </c>
      <c r="BG5144" s="177">
        <f t="shared" si="1278"/>
        <v>1.8530681182440012E-4</v>
      </c>
      <c r="BH5144" s="178">
        <f t="shared" si="1279"/>
        <v>4.9547627321421418E-7</v>
      </c>
      <c r="BI5144" s="179">
        <f t="shared" si="1280"/>
        <v>4.9547627321421418E-7</v>
      </c>
      <c r="BJ5144" s="179" t="str">
        <f t="shared" si="1276"/>
        <v/>
      </c>
    </row>
    <row r="5145" spans="2:62" ht="20.100000000000001" customHeight="1" x14ac:dyDescent="0.25">
      <c r="B5145" s="147"/>
      <c r="C5145" s="147"/>
      <c r="D5145" s="147"/>
      <c r="E5145" s="147"/>
      <c r="F5145" s="147"/>
      <c r="G5145" s="147"/>
      <c r="H5145" s="147"/>
      <c r="I5145" s="147"/>
      <c r="J5145" s="147"/>
      <c r="BE5145" s="151">
        <v>4441</v>
      </c>
      <c r="BF5145" s="164">
        <f t="shared" si="1277"/>
        <v>28.415999999997915</v>
      </c>
      <c r="BG5145" s="177">
        <f t="shared" si="1278"/>
        <v>1.8481133555118591E-4</v>
      </c>
      <c r="BH5145" s="178">
        <f t="shared" si="1279"/>
        <v>4.9417145466204462E-7</v>
      </c>
      <c r="BI5145" s="179">
        <f t="shared" si="1280"/>
        <v>4.9417145466204462E-7</v>
      </c>
      <c r="BJ5145" s="179" t="str">
        <f t="shared" si="1276"/>
        <v/>
      </c>
    </row>
    <row r="5146" spans="2:62" ht="20.100000000000001" customHeight="1" x14ac:dyDescent="0.25">
      <c r="B5146" s="147"/>
      <c r="C5146" s="147"/>
      <c r="D5146" s="147"/>
      <c r="E5146" s="147"/>
      <c r="F5146" s="147"/>
      <c r="G5146" s="147"/>
      <c r="H5146" s="147"/>
      <c r="I5146" s="147"/>
      <c r="J5146" s="147"/>
      <c r="BE5146" s="151">
        <v>4442</v>
      </c>
      <c r="BF5146" s="164">
        <f t="shared" si="1277"/>
        <v>28.422399999997914</v>
      </c>
      <c r="BG5146" s="177">
        <f t="shared" si="1278"/>
        <v>1.8431716409652386E-4</v>
      </c>
      <c r="BH5146" s="178">
        <f t="shared" si="1279"/>
        <v>4.9287000981234263E-7</v>
      </c>
      <c r="BI5146" s="179">
        <f t="shared" si="1280"/>
        <v>4.9287000981234263E-7</v>
      </c>
      <c r="BJ5146" s="179" t="str">
        <f t="shared" si="1276"/>
        <v/>
      </c>
    </row>
    <row r="5147" spans="2:62" ht="20.100000000000001" customHeight="1" x14ac:dyDescent="0.25">
      <c r="B5147" s="147"/>
      <c r="C5147" s="147"/>
      <c r="D5147" s="147"/>
      <c r="E5147" s="147"/>
      <c r="F5147" s="147"/>
      <c r="G5147" s="147"/>
      <c r="H5147" s="147"/>
      <c r="I5147" s="147"/>
      <c r="J5147" s="147"/>
      <c r="BE5147" s="151">
        <v>4443</v>
      </c>
      <c r="BF5147" s="164">
        <f t="shared" si="1277"/>
        <v>28.428799999997914</v>
      </c>
      <c r="BG5147" s="177">
        <f t="shared" si="1278"/>
        <v>1.8382429408671152E-4</v>
      </c>
      <c r="BH5147" s="178">
        <f t="shared" si="1279"/>
        <v>4.9157193013677392E-7</v>
      </c>
      <c r="BI5147" s="179">
        <f t="shared" si="1280"/>
        <v>4.9157193013677392E-7</v>
      </c>
      <c r="BJ5147" s="179" t="str">
        <f t="shared" si="1276"/>
        <v/>
      </c>
    </row>
    <row r="5148" spans="2:62" ht="20.100000000000001" customHeight="1" x14ac:dyDescent="0.25">
      <c r="B5148" s="147"/>
      <c r="C5148" s="147"/>
      <c r="D5148" s="147"/>
      <c r="E5148" s="147"/>
      <c r="F5148" s="147"/>
      <c r="G5148" s="147"/>
      <c r="H5148" s="147"/>
      <c r="I5148" s="147"/>
      <c r="J5148" s="147"/>
      <c r="BE5148" s="151">
        <v>4444</v>
      </c>
      <c r="BF5148" s="164">
        <f t="shared" si="1277"/>
        <v>28.435199999997913</v>
      </c>
      <c r="BG5148" s="177">
        <f t="shared" si="1278"/>
        <v>1.8333272215657475E-4</v>
      </c>
      <c r="BH5148" s="178">
        <f t="shared" si="1279"/>
        <v>4.9027720712993507E-7</v>
      </c>
      <c r="BI5148" s="179">
        <f t="shared" si="1280"/>
        <v>4.9027720712993507E-7</v>
      </c>
      <c r="BJ5148" s="179" t="str">
        <f t="shared" si="1276"/>
        <v/>
      </c>
    </row>
    <row r="5149" spans="2:62" ht="20.100000000000001" customHeight="1" x14ac:dyDescent="0.25">
      <c r="B5149" s="147"/>
      <c r="C5149" s="147"/>
      <c r="D5149" s="147"/>
      <c r="E5149" s="147"/>
      <c r="F5149" s="147"/>
      <c r="G5149" s="147"/>
      <c r="H5149" s="147"/>
      <c r="I5149" s="147"/>
      <c r="J5149" s="147"/>
      <c r="BE5149" s="151">
        <v>4445</v>
      </c>
      <c r="BF5149" s="164">
        <f t="shared" si="1277"/>
        <v>28.441599999997912</v>
      </c>
      <c r="BG5149" s="177">
        <f t="shared" si="1278"/>
        <v>1.8284244494944481E-4</v>
      </c>
      <c r="BH5149" s="178">
        <f t="shared" si="1279"/>
        <v>4.889858323059112E-7</v>
      </c>
      <c r="BI5149" s="179">
        <f t="shared" si="1280"/>
        <v>4.889858323059112E-7</v>
      </c>
      <c r="BJ5149" s="179" t="str">
        <f t="shared" si="1276"/>
        <v/>
      </c>
    </row>
    <row r="5150" spans="2:62" ht="20.100000000000001" customHeight="1" x14ac:dyDescent="0.25">
      <c r="B5150" s="147"/>
      <c r="C5150" s="147"/>
      <c r="D5150" s="147"/>
      <c r="E5150" s="147"/>
      <c r="F5150" s="147"/>
      <c r="G5150" s="147"/>
      <c r="H5150" s="147"/>
      <c r="I5150" s="147"/>
      <c r="J5150" s="147"/>
      <c r="BE5150" s="151">
        <v>4446</v>
      </c>
      <c r="BF5150" s="164">
        <f t="shared" si="1277"/>
        <v>28.447999999997911</v>
      </c>
      <c r="BG5150" s="177">
        <f t="shared" si="1278"/>
        <v>1.823534591171389E-4</v>
      </c>
      <c r="BH5150" s="178">
        <f t="shared" si="1279"/>
        <v>4.8769779719957701E-7</v>
      </c>
      <c r="BI5150" s="179">
        <f t="shared" si="1280"/>
        <v>4.8769779719957701E-7</v>
      </c>
      <c r="BJ5150" s="179" t="str">
        <f t="shared" si="1276"/>
        <v/>
      </c>
    </row>
    <row r="5151" spans="2:62" ht="20.100000000000001" customHeight="1" x14ac:dyDescent="0.25">
      <c r="B5151" s="147"/>
      <c r="C5151" s="147"/>
      <c r="D5151" s="147"/>
      <c r="E5151" s="147"/>
      <c r="F5151" s="147"/>
      <c r="G5151" s="147"/>
      <c r="H5151" s="147"/>
      <c r="I5151" s="147"/>
      <c r="J5151" s="147"/>
      <c r="BE5151" s="151">
        <v>4447</v>
      </c>
      <c r="BF5151" s="164">
        <f t="shared" si="1277"/>
        <v>28.454399999997911</v>
      </c>
      <c r="BG5151" s="177">
        <f t="shared" si="1278"/>
        <v>1.8186576131993932E-4</v>
      </c>
      <c r="BH5151" s="178">
        <f t="shared" si="1279"/>
        <v>4.8641309336811466E-7</v>
      </c>
      <c r="BI5151" s="179">
        <f t="shared" si="1280"/>
        <v>4.8641309336811466E-7</v>
      </c>
      <c r="BJ5151" s="179" t="str">
        <f t="shared" si="1276"/>
        <v/>
      </c>
    </row>
    <row r="5152" spans="2:62" ht="20.100000000000001" customHeight="1" x14ac:dyDescent="0.25">
      <c r="B5152" s="147"/>
      <c r="C5152" s="147"/>
      <c r="D5152" s="147"/>
      <c r="E5152" s="147"/>
      <c r="F5152" s="147"/>
      <c r="G5152" s="147"/>
      <c r="H5152" s="147"/>
      <c r="I5152" s="147"/>
      <c r="J5152" s="147"/>
      <c r="BE5152" s="151">
        <v>4448</v>
      </c>
      <c r="BF5152" s="164">
        <f t="shared" si="1277"/>
        <v>28.46079999999791</v>
      </c>
      <c r="BG5152" s="177">
        <f t="shared" si="1278"/>
        <v>1.8137934822657121E-4</v>
      </c>
      <c r="BH5152" s="178">
        <f t="shared" si="1279"/>
        <v>4.8513171238759854E-7</v>
      </c>
      <c r="BI5152" s="179">
        <f t="shared" si="1280"/>
        <v>4.8513171238759854E-7</v>
      </c>
      <c r="BJ5152" s="179" t="str">
        <f t="shared" si="1276"/>
        <v/>
      </c>
    </row>
    <row r="5153" spans="2:62" ht="20.100000000000001" customHeight="1" x14ac:dyDescent="0.25">
      <c r="B5153" s="147"/>
      <c r="C5153" s="147"/>
      <c r="D5153" s="147"/>
      <c r="E5153" s="147"/>
      <c r="F5153" s="147"/>
      <c r="G5153" s="147"/>
      <c r="H5153" s="147"/>
      <c r="I5153" s="147"/>
      <c r="J5153" s="147"/>
      <c r="BE5153" s="151">
        <v>4449</v>
      </c>
      <c r="BF5153" s="164">
        <f t="shared" si="1277"/>
        <v>28.467199999997909</v>
      </c>
      <c r="BG5153" s="177">
        <f t="shared" si="1278"/>
        <v>1.8089421651418361E-4</v>
      </c>
      <c r="BH5153" s="178">
        <f t="shared" si="1279"/>
        <v>4.8385364585584126E-7</v>
      </c>
      <c r="BI5153" s="179">
        <f t="shared" si="1280"/>
        <v>4.8385364585584126E-7</v>
      </c>
      <c r="BJ5153" s="179" t="str">
        <f t="shared" si="1276"/>
        <v/>
      </c>
    </row>
    <row r="5154" spans="2:62" ht="20.100000000000001" customHeight="1" x14ac:dyDescent="0.25">
      <c r="B5154" s="147"/>
      <c r="C5154" s="147"/>
      <c r="D5154" s="147"/>
      <c r="E5154" s="147"/>
      <c r="F5154" s="147"/>
      <c r="G5154" s="147"/>
      <c r="H5154" s="147"/>
      <c r="I5154" s="147"/>
      <c r="J5154" s="147"/>
      <c r="BE5154" s="151">
        <v>4450</v>
      </c>
      <c r="BF5154" s="164">
        <f t="shared" si="1277"/>
        <v>28.473599999997909</v>
      </c>
      <c r="BG5154" s="177">
        <f t="shared" si="1278"/>
        <v>1.8041036286832777E-4</v>
      </c>
      <c r="BH5154" s="178">
        <f t="shared" si="1279"/>
        <v>4.8257888539084874E-7</v>
      </c>
      <c r="BI5154" s="179">
        <f t="shared" si="1280"/>
        <v>4.8257888539084874E-7</v>
      </c>
      <c r="BJ5154" s="179" t="str">
        <f t="shared" si="1276"/>
        <v/>
      </c>
    </row>
    <row r="5155" spans="2:62" ht="20.100000000000001" customHeight="1" x14ac:dyDescent="0.25">
      <c r="B5155" s="147"/>
      <c r="C5155" s="147"/>
      <c r="D5155" s="147"/>
      <c r="E5155" s="147"/>
      <c r="F5155" s="147"/>
      <c r="G5155" s="147"/>
      <c r="H5155" s="147"/>
      <c r="I5155" s="147"/>
      <c r="J5155" s="147"/>
      <c r="BE5155" s="151">
        <v>4451</v>
      </c>
      <c r="BF5155" s="164">
        <f t="shared" si="1277"/>
        <v>28.479999999997908</v>
      </c>
      <c r="BG5155" s="177">
        <f t="shared" si="1278"/>
        <v>1.7992778398293692E-4</v>
      </c>
      <c r="BH5155" s="178">
        <f t="shared" si="1279"/>
        <v>4.8130742263225671E-7</v>
      </c>
      <c r="BI5155" s="179">
        <f t="shared" si="1280"/>
        <v>4.8130742263225671E-7</v>
      </c>
      <c r="BJ5155" s="179" t="str">
        <f t="shared" si="1276"/>
        <v/>
      </c>
    </row>
    <row r="5156" spans="2:62" ht="20.100000000000001" customHeight="1" x14ac:dyDescent="0.25">
      <c r="B5156" s="147"/>
      <c r="C5156" s="147"/>
      <c r="D5156" s="147"/>
      <c r="E5156" s="147"/>
      <c r="F5156" s="147"/>
      <c r="G5156" s="147"/>
      <c r="H5156" s="147"/>
      <c r="I5156" s="147"/>
      <c r="J5156" s="147"/>
      <c r="BE5156" s="151">
        <v>4452</v>
      </c>
      <c r="BF5156" s="164">
        <f t="shared" si="1277"/>
        <v>28.486399999997907</v>
      </c>
      <c r="BG5156" s="177">
        <f t="shared" si="1278"/>
        <v>1.7944647656030466E-4</v>
      </c>
      <c r="BH5156" s="178">
        <f t="shared" si="1279"/>
        <v>4.8003924923870154E-7</v>
      </c>
      <c r="BI5156" s="179">
        <f t="shared" si="1280"/>
        <v>4.8003924923870154E-7</v>
      </c>
      <c r="BJ5156" s="179" t="str">
        <f t="shared" si="1276"/>
        <v/>
      </c>
    </row>
    <row r="5157" spans="2:62" ht="20.100000000000001" customHeight="1" x14ac:dyDescent="0.25">
      <c r="B5157" s="147"/>
      <c r="C5157" s="147"/>
      <c r="D5157" s="147"/>
      <c r="E5157" s="147"/>
      <c r="F5157" s="147"/>
      <c r="G5157" s="147"/>
      <c r="H5157" s="147"/>
      <c r="I5157" s="147"/>
      <c r="J5157" s="147"/>
      <c r="BE5157" s="151">
        <v>4453</v>
      </c>
      <c r="BF5157" s="164">
        <f t="shared" si="1277"/>
        <v>28.492799999997906</v>
      </c>
      <c r="BG5157" s="177">
        <f t="shared" si="1278"/>
        <v>1.7896643731106596E-4</v>
      </c>
      <c r="BH5157" s="178">
        <f t="shared" si="1279"/>
        <v>4.7877435689047654E-7</v>
      </c>
      <c r="BI5157" s="179">
        <f t="shared" si="1280"/>
        <v>4.7877435689047654E-7</v>
      </c>
      <c r="BJ5157" s="179" t="str">
        <f t="shared" si="1276"/>
        <v/>
      </c>
    </row>
    <row r="5158" spans="2:62" ht="20.100000000000001" customHeight="1" x14ac:dyDescent="0.25">
      <c r="B5158" s="147"/>
      <c r="C5158" s="147"/>
      <c r="D5158" s="147"/>
      <c r="E5158" s="147"/>
      <c r="F5158" s="147"/>
      <c r="G5158" s="147"/>
      <c r="H5158" s="147"/>
      <c r="I5158" s="147"/>
      <c r="J5158" s="147"/>
      <c r="BE5158" s="151">
        <v>4454</v>
      </c>
      <c r="BF5158" s="164">
        <f t="shared" si="1277"/>
        <v>28.499199999997906</v>
      </c>
      <c r="BG5158" s="177">
        <f t="shared" si="1278"/>
        <v>1.7848766295417548E-4</v>
      </c>
      <c r="BH5158" s="178">
        <f t="shared" si="1279"/>
        <v>4.775127372869841E-7</v>
      </c>
      <c r="BI5158" s="179">
        <f t="shared" si="1280"/>
        <v>4.775127372869841E-7</v>
      </c>
      <c r="BJ5158" s="179" t="str">
        <f t="shared" si="1276"/>
        <v/>
      </c>
    </row>
    <row r="5159" spans="2:62" ht="20.100000000000001" customHeight="1" x14ac:dyDescent="0.25">
      <c r="B5159" s="147"/>
      <c r="C5159" s="147"/>
      <c r="D5159" s="147"/>
      <c r="E5159" s="147"/>
      <c r="F5159" s="147"/>
      <c r="G5159" s="147"/>
      <c r="H5159" s="147"/>
      <c r="I5159" s="147"/>
      <c r="J5159" s="147"/>
      <c r="BE5159" s="151">
        <v>4455</v>
      </c>
      <c r="BF5159" s="164">
        <f t="shared" si="1277"/>
        <v>28.505599999997905</v>
      </c>
      <c r="BG5159" s="177">
        <f t="shared" si="1278"/>
        <v>1.780101502168885E-4</v>
      </c>
      <c r="BH5159" s="178">
        <f t="shared" si="1279"/>
        <v>4.7625438215025931E-7</v>
      </c>
      <c r="BI5159" s="179">
        <f t="shared" si="1280"/>
        <v>4.7625438215025931E-7</v>
      </c>
      <c r="BJ5159" s="179" t="str">
        <f t="shared" si="1276"/>
        <v/>
      </c>
    </row>
    <row r="5160" spans="2:62" ht="20.100000000000001" customHeight="1" x14ac:dyDescent="0.25">
      <c r="B5160" s="147"/>
      <c r="C5160" s="147"/>
      <c r="D5160" s="147"/>
      <c r="E5160" s="147"/>
      <c r="F5160" s="147"/>
      <c r="G5160" s="147"/>
      <c r="H5160" s="147"/>
      <c r="I5160" s="147"/>
      <c r="J5160" s="147"/>
      <c r="BE5160" s="151">
        <v>4456</v>
      </c>
      <c r="BF5160" s="164">
        <f t="shared" si="1277"/>
        <v>28.511999999997904</v>
      </c>
      <c r="BG5160" s="177">
        <f t="shared" si="1278"/>
        <v>1.7753389583473824E-4</v>
      </c>
      <c r="BH5160" s="178">
        <f t="shared" si="1279"/>
        <v>4.7499928322076871E-7</v>
      </c>
      <c r="BI5160" s="179">
        <f t="shared" si="1280"/>
        <v>4.7499928322076871E-7</v>
      </c>
      <c r="BJ5160" s="179" t="str">
        <f t="shared" si="1276"/>
        <v/>
      </c>
    </row>
    <row r="5161" spans="2:62" ht="20.100000000000001" customHeight="1" x14ac:dyDescent="0.25">
      <c r="B5161" s="147"/>
      <c r="C5161" s="147"/>
      <c r="D5161" s="147"/>
      <c r="E5161" s="147"/>
      <c r="F5161" s="147"/>
      <c r="G5161" s="147"/>
      <c r="H5161" s="147"/>
      <c r="I5161" s="147"/>
      <c r="J5161" s="147"/>
      <c r="BE5161" s="151">
        <v>4457</v>
      </c>
      <c r="BF5161" s="164">
        <f t="shared" si="1277"/>
        <v>28.518399999997904</v>
      </c>
      <c r="BG5161" s="177">
        <f t="shared" si="1278"/>
        <v>1.7705889655151747E-4</v>
      </c>
      <c r="BH5161" s="178">
        <f t="shared" si="1279"/>
        <v>4.7374743225957867E-7</v>
      </c>
      <c r="BI5161" s="179">
        <f t="shared" si="1280"/>
        <v>4.7374743225957867E-7</v>
      </c>
      <c r="BJ5161" s="179" t="str">
        <f t="shared" si="1276"/>
        <v/>
      </c>
    </row>
    <row r="5162" spans="2:62" ht="20.100000000000001" customHeight="1" x14ac:dyDescent="0.25">
      <c r="B5162" s="147"/>
      <c r="C5162" s="147"/>
      <c r="D5162" s="147"/>
      <c r="E5162" s="147"/>
      <c r="F5162" s="147"/>
      <c r="G5162" s="147"/>
      <c r="H5162" s="147"/>
      <c r="I5162" s="147"/>
      <c r="J5162" s="147"/>
      <c r="BE5162" s="151">
        <v>4458</v>
      </c>
      <c r="BF5162" s="164">
        <f t="shared" si="1277"/>
        <v>28.524799999997903</v>
      </c>
      <c r="BG5162" s="177">
        <f t="shared" si="1278"/>
        <v>1.7658514911925789E-4</v>
      </c>
      <c r="BH5162" s="178">
        <f t="shared" si="1279"/>
        <v>4.7249882104854514E-7</v>
      </c>
      <c r="BI5162" s="179">
        <f t="shared" si="1280"/>
        <v>4.7249882104854514E-7</v>
      </c>
      <c r="BJ5162" s="179" t="str">
        <f t="shared" si="1276"/>
        <v/>
      </c>
    </row>
    <row r="5163" spans="2:62" ht="20.100000000000001" customHeight="1" x14ac:dyDescent="0.25">
      <c r="B5163" s="147"/>
      <c r="C5163" s="147"/>
      <c r="D5163" s="147"/>
      <c r="E5163" s="147"/>
      <c r="F5163" s="147"/>
      <c r="G5163" s="147"/>
      <c r="H5163" s="147"/>
      <c r="I5163" s="147"/>
      <c r="J5163" s="147"/>
      <c r="BE5163" s="151">
        <v>4459</v>
      </c>
      <c r="BF5163" s="164">
        <f t="shared" si="1277"/>
        <v>28.531199999997902</v>
      </c>
      <c r="BG5163" s="177">
        <f t="shared" si="1278"/>
        <v>1.7611265029820935E-4</v>
      </c>
      <c r="BH5163" s="178">
        <f t="shared" si="1279"/>
        <v>4.7125344138974445E-7</v>
      </c>
      <c r="BI5163" s="179">
        <f t="shared" si="1280"/>
        <v>4.7125344138974445E-7</v>
      </c>
      <c r="BJ5163" s="179" t="str">
        <f t="shared" si="1276"/>
        <v/>
      </c>
    </row>
    <row r="5164" spans="2:62" ht="20.100000000000001" customHeight="1" x14ac:dyDescent="0.25">
      <c r="B5164" s="147"/>
      <c r="C5164" s="147"/>
      <c r="D5164" s="147"/>
      <c r="E5164" s="147"/>
      <c r="F5164" s="147"/>
      <c r="G5164" s="147"/>
      <c r="H5164" s="147"/>
      <c r="I5164" s="147"/>
      <c r="J5164" s="147"/>
      <c r="BE5164" s="151">
        <v>4460</v>
      </c>
      <c r="BF5164" s="164">
        <f t="shared" si="1277"/>
        <v>28.537599999997902</v>
      </c>
      <c r="BG5164" s="177">
        <f t="shared" si="1278"/>
        <v>1.756413968568196E-4</v>
      </c>
      <c r="BH5164" s="178">
        <f t="shared" si="1279"/>
        <v>4.700112851055004E-7</v>
      </c>
      <c r="BI5164" s="179">
        <f t="shared" si="1280"/>
        <v>4.700112851055004E-7</v>
      </c>
      <c r="BJ5164" s="179" t="str">
        <f t="shared" si="1276"/>
        <v/>
      </c>
    </row>
    <row r="5165" spans="2:62" ht="20.100000000000001" customHeight="1" x14ac:dyDescent="0.25">
      <c r="B5165" s="147"/>
      <c r="C5165" s="147"/>
      <c r="D5165" s="147"/>
      <c r="E5165" s="147"/>
      <c r="F5165" s="147"/>
      <c r="G5165" s="147"/>
      <c r="H5165" s="147"/>
      <c r="I5165" s="147"/>
      <c r="J5165" s="147"/>
      <c r="BE5165" s="151">
        <v>4461</v>
      </c>
      <c r="BF5165" s="164">
        <f t="shared" si="1277"/>
        <v>28.543999999997901</v>
      </c>
      <c r="BG5165" s="177">
        <f t="shared" si="1278"/>
        <v>1.751713855717141E-4</v>
      </c>
      <c r="BH5165" s="178">
        <f t="shared" si="1279"/>
        <v>4.6877234403659533E-7</v>
      </c>
      <c r="BI5165" s="179">
        <f t="shared" si="1280"/>
        <v>4.6877234403659533E-7</v>
      </c>
      <c r="BJ5165" s="179" t="str">
        <f t="shared" si="1276"/>
        <v/>
      </c>
    </row>
    <row r="5166" spans="2:62" ht="20.100000000000001" customHeight="1" x14ac:dyDescent="0.25">
      <c r="B5166" s="147"/>
      <c r="C5166" s="147"/>
      <c r="D5166" s="147"/>
      <c r="E5166" s="147"/>
      <c r="F5166" s="147"/>
      <c r="G5166" s="147"/>
      <c r="H5166" s="147"/>
      <c r="I5166" s="147"/>
      <c r="J5166" s="147"/>
      <c r="BE5166" s="151">
        <v>4462</v>
      </c>
      <c r="BF5166" s="164">
        <f t="shared" si="1277"/>
        <v>28.5503999999979</v>
      </c>
      <c r="BG5166" s="177">
        <f t="shared" si="1278"/>
        <v>1.7470261322767751E-4</v>
      </c>
      <c r="BH5166" s="178">
        <f t="shared" si="1279"/>
        <v>4.6753661004657983E-7</v>
      </c>
      <c r="BI5166" s="179">
        <f t="shared" si="1280"/>
        <v>4.6753661004657983E-7</v>
      </c>
      <c r="BJ5166" s="179" t="str">
        <f t="shared" si="1276"/>
        <v/>
      </c>
    </row>
    <row r="5167" spans="2:62" ht="20.100000000000001" customHeight="1" x14ac:dyDescent="0.25">
      <c r="B5167" s="147"/>
      <c r="C5167" s="147"/>
      <c r="D5167" s="147"/>
      <c r="E5167" s="147"/>
      <c r="F5167" s="147"/>
      <c r="G5167" s="147"/>
      <c r="H5167" s="147"/>
      <c r="I5167" s="147"/>
      <c r="J5167" s="147"/>
      <c r="BE5167" s="151">
        <v>4463</v>
      </c>
      <c r="BF5167" s="164">
        <f t="shared" si="1277"/>
        <v>28.556799999997899</v>
      </c>
      <c r="BG5167" s="177">
        <f t="shared" si="1278"/>
        <v>1.7423507661763093E-4</v>
      </c>
      <c r="BH5167" s="178">
        <f t="shared" si="1279"/>
        <v>4.6630407501711065E-7</v>
      </c>
      <c r="BI5167" s="179">
        <f t="shared" si="1280"/>
        <v>4.6630407501711065E-7</v>
      </c>
      <c r="BJ5167" s="179" t="str">
        <f t="shared" si="1276"/>
        <v/>
      </c>
    </row>
    <row r="5168" spans="2:62" ht="20.100000000000001" customHeight="1" x14ac:dyDescent="0.25">
      <c r="B5168" s="147"/>
      <c r="C5168" s="147"/>
      <c r="D5168" s="147"/>
      <c r="E5168" s="147"/>
      <c r="F5168" s="147"/>
      <c r="G5168" s="147"/>
      <c r="H5168" s="147"/>
      <c r="I5168" s="147"/>
      <c r="J5168" s="147"/>
      <c r="BE5168" s="151">
        <v>4464</v>
      </c>
      <c r="BF5168" s="164">
        <f t="shared" si="1277"/>
        <v>28.563199999997899</v>
      </c>
      <c r="BG5168" s="177">
        <f t="shared" si="1278"/>
        <v>1.7376877254261382E-4</v>
      </c>
      <c r="BH5168" s="178">
        <f t="shared" si="1279"/>
        <v>4.6507473085041729E-7</v>
      </c>
      <c r="BI5168" s="179">
        <f t="shared" si="1280"/>
        <v>4.6507473085041729E-7</v>
      </c>
      <c r="BJ5168" s="179" t="str">
        <f t="shared" si="1276"/>
        <v/>
      </c>
    </row>
    <row r="5169" spans="2:62" ht="20.100000000000001" customHeight="1" x14ac:dyDescent="0.25">
      <c r="B5169" s="147"/>
      <c r="C5169" s="147"/>
      <c r="D5169" s="147"/>
      <c r="E5169" s="147"/>
      <c r="F5169" s="147"/>
      <c r="G5169" s="147"/>
      <c r="H5169" s="147"/>
      <c r="I5169" s="147"/>
      <c r="J5169" s="147"/>
      <c r="BE5169" s="151">
        <v>4465</v>
      </c>
      <c r="BF5169" s="164">
        <f t="shared" si="1277"/>
        <v>28.569599999997898</v>
      </c>
      <c r="BG5169" s="177">
        <f t="shared" si="1278"/>
        <v>1.733036978117634E-4</v>
      </c>
      <c r="BH5169" s="178">
        <f t="shared" si="1279"/>
        <v>4.638485694687599E-7</v>
      </c>
      <c r="BI5169" s="179">
        <f t="shared" si="1280"/>
        <v>4.638485694687599E-7</v>
      </c>
      <c r="BJ5169" s="179" t="str">
        <f t="shared" si="1276"/>
        <v/>
      </c>
    </row>
    <row r="5170" spans="2:62" ht="20.100000000000001" customHeight="1" x14ac:dyDescent="0.25">
      <c r="B5170" s="147"/>
      <c r="C5170" s="147"/>
      <c r="D5170" s="147"/>
      <c r="E5170" s="147"/>
      <c r="F5170" s="147"/>
      <c r="G5170" s="147"/>
      <c r="H5170" s="147"/>
      <c r="I5170" s="147"/>
      <c r="J5170" s="147"/>
      <c r="BE5170" s="151">
        <v>4466</v>
      </c>
      <c r="BF5170" s="164">
        <f t="shared" si="1277"/>
        <v>28.575999999997897</v>
      </c>
      <c r="BG5170" s="177">
        <f t="shared" si="1278"/>
        <v>1.7283984924229464E-4</v>
      </c>
      <c r="BH5170" s="178">
        <f t="shared" si="1279"/>
        <v>4.626255828131282E-7</v>
      </c>
      <c r="BI5170" s="179">
        <f t="shared" si="1280"/>
        <v>4.626255828131282E-7</v>
      </c>
      <c r="BJ5170" s="179" t="str">
        <f t="shared" si="1276"/>
        <v/>
      </c>
    </row>
    <row r="5171" spans="2:62" ht="20.100000000000001" customHeight="1" x14ac:dyDescent="0.25">
      <c r="B5171" s="147"/>
      <c r="C5171" s="147"/>
      <c r="D5171" s="147"/>
      <c r="E5171" s="147"/>
      <c r="F5171" s="147"/>
      <c r="G5171" s="147"/>
      <c r="H5171" s="147"/>
      <c r="I5171" s="147"/>
      <c r="J5171" s="147"/>
      <c r="BE5171" s="151">
        <v>4467</v>
      </c>
      <c r="BF5171" s="164">
        <f t="shared" si="1277"/>
        <v>28.582399999997897</v>
      </c>
      <c r="BG5171" s="177">
        <f t="shared" si="1278"/>
        <v>1.7237722365948151E-4</v>
      </c>
      <c r="BH5171" s="178">
        <f t="shared" si="1279"/>
        <v>4.6140576284671095E-7</v>
      </c>
      <c r="BI5171" s="179">
        <f t="shared" si="1280"/>
        <v>4.6140576284671095E-7</v>
      </c>
      <c r="BJ5171" s="179" t="str">
        <f t="shared" si="1276"/>
        <v/>
      </c>
    </row>
    <row r="5172" spans="2:62" ht="20.100000000000001" customHeight="1" x14ac:dyDescent="0.25">
      <c r="B5172" s="147"/>
      <c r="C5172" s="147"/>
      <c r="D5172" s="147"/>
      <c r="E5172" s="147"/>
      <c r="F5172" s="147"/>
      <c r="G5172" s="147"/>
      <c r="H5172" s="147"/>
      <c r="I5172" s="147"/>
      <c r="J5172" s="147"/>
      <c r="BE5172" s="151">
        <v>4468</v>
      </c>
      <c r="BF5172" s="164">
        <f t="shared" si="1277"/>
        <v>28.588799999997896</v>
      </c>
      <c r="BG5172" s="177">
        <f t="shared" si="1278"/>
        <v>1.719158178966348E-4</v>
      </c>
      <c r="BH5172" s="178">
        <f t="shared" si="1279"/>
        <v>4.6018910155061336E-7</v>
      </c>
      <c r="BI5172" s="179">
        <f t="shared" si="1280"/>
        <v>4.6018910155061336E-7</v>
      </c>
      <c r="BJ5172" s="179" t="str">
        <f t="shared" si="1276"/>
        <v/>
      </c>
    </row>
    <row r="5173" spans="2:62" ht="20.100000000000001" customHeight="1" x14ac:dyDescent="0.25">
      <c r="B5173" s="147"/>
      <c r="C5173" s="147"/>
      <c r="D5173" s="147"/>
      <c r="E5173" s="147"/>
      <c r="F5173" s="147"/>
      <c r="G5173" s="147"/>
      <c r="H5173" s="147"/>
      <c r="I5173" s="147"/>
      <c r="J5173" s="147"/>
      <c r="BE5173" s="151">
        <v>4469</v>
      </c>
      <c r="BF5173" s="164">
        <f t="shared" si="1277"/>
        <v>28.595199999997895</v>
      </c>
      <c r="BG5173" s="177">
        <f t="shared" si="1278"/>
        <v>1.7145562879508419E-4</v>
      </c>
      <c r="BH5173" s="178">
        <f t="shared" si="1279"/>
        <v>4.5897559092578154E-7</v>
      </c>
      <c r="BI5173" s="179">
        <f t="shared" si="1280"/>
        <v>4.5897559092578154E-7</v>
      </c>
      <c r="BJ5173" s="179" t="str">
        <f t="shared" si="1276"/>
        <v/>
      </c>
    </row>
    <row r="5174" spans="2:62" ht="20.100000000000001" customHeight="1" x14ac:dyDescent="0.25">
      <c r="B5174" s="147"/>
      <c r="C5174" s="147"/>
      <c r="D5174" s="147"/>
      <c r="E5174" s="147"/>
      <c r="F5174" s="147"/>
      <c r="G5174" s="147"/>
      <c r="H5174" s="147"/>
      <c r="I5174" s="147"/>
      <c r="J5174" s="147"/>
      <c r="BE5174" s="151">
        <v>4470</v>
      </c>
      <c r="BF5174" s="164">
        <f t="shared" si="1277"/>
        <v>28.601599999997894</v>
      </c>
      <c r="BG5174" s="177">
        <f t="shared" si="1278"/>
        <v>1.7099665320415841E-4</v>
      </c>
      <c r="BH5174" s="178">
        <f t="shared" si="1279"/>
        <v>4.5776522299340906E-7</v>
      </c>
      <c r="BI5174" s="179">
        <f t="shared" si="1280"/>
        <v>4.5776522299340906E-7</v>
      </c>
      <c r="BJ5174" s="179" t="str">
        <f t="shared" si="1276"/>
        <v/>
      </c>
    </row>
    <row r="5175" spans="2:62" ht="20.100000000000001" customHeight="1" x14ac:dyDescent="0.25">
      <c r="B5175" s="147"/>
      <c r="C5175" s="147"/>
      <c r="D5175" s="147"/>
      <c r="E5175" s="147"/>
      <c r="F5175" s="147"/>
      <c r="G5175" s="147"/>
      <c r="H5175" s="147"/>
      <c r="I5175" s="147"/>
      <c r="J5175" s="147"/>
      <c r="BE5175" s="151">
        <v>4471</v>
      </c>
      <c r="BF5175" s="164">
        <f t="shared" si="1277"/>
        <v>28.607999999997894</v>
      </c>
      <c r="BG5175" s="177">
        <f t="shared" si="1278"/>
        <v>1.70538887981165E-4</v>
      </c>
      <c r="BH5175" s="178">
        <f t="shared" si="1279"/>
        <v>4.5655798979428648E-7</v>
      </c>
      <c r="BI5175" s="179">
        <f t="shared" si="1280"/>
        <v>4.5655798979428648E-7</v>
      </c>
      <c r="BJ5175" s="179" t="str">
        <f t="shared" si="1276"/>
        <v/>
      </c>
    </row>
    <row r="5176" spans="2:62" ht="20.100000000000001" customHeight="1" x14ac:dyDescent="0.25">
      <c r="B5176" s="147"/>
      <c r="C5176" s="147"/>
      <c r="D5176" s="147"/>
      <c r="E5176" s="147"/>
      <c r="F5176" s="147"/>
      <c r="G5176" s="147"/>
      <c r="H5176" s="147"/>
      <c r="I5176" s="147"/>
      <c r="J5176" s="147"/>
      <c r="BE5176" s="151">
        <v>4472</v>
      </c>
      <c r="BF5176" s="164">
        <f t="shared" si="1277"/>
        <v>28.614399999997893</v>
      </c>
      <c r="BG5176" s="177">
        <f t="shared" si="1278"/>
        <v>1.7008232999137071E-4</v>
      </c>
      <c r="BH5176" s="178">
        <f t="shared" si="1279"/>
        <v>4.5535388338877416E-7</v>
      </c>
      <c r="BI5176" s="179">
        <f t="shared" si="1280"/>
        <v>4.5535388338877416E-7</v>
      </c>
      <c r="BJ5176" s="179" t="str">
        <f t="shared" si="1276"/>
        <v/>
      </c>
    </row>
    <row r="5177" spans="2:62" ht="20.100000000000001" customHeight="1" x14ac:dyDescent="0.25">
      <c r="B5177" s="147"/>
      <c r="C5177" s="147"/>
      <c r="D5177" s="147"/>
      <c r="E5177" s="147"/>
      <c r="F5177" s="147"/>
      <c r="G5177" s="147"/>
      <c r="H5177" s="147"/>
      <c r="I5177" s="147"/>
      <c r="J5177" s="147"/>
      <c r="BE5177" s="151">
        <v>4473</v>
      </c>
      <c r="BF5177" s="164">
        <f t="shared" si="1277"/>
        <v>28.620799999997892</v>
      </c>
      <c r="BG5177" s="177">
        <f t="shared" si="1278"/>
        <v>1.6962697610798194E-4</v>
      </c>
      <c r="BH5177" s="178">
        <f t="shared" si="1279"/>
        <v>4.5415289585585368E-7</v>
      </c>
      <c r="BI5177" s="179">
        <f t="shared" si="1280"/>
        <v>4.5415289585585368E-7</v>
      </c>
      <c r="BJ5177" s="179" t="str">
        <f t="shared" si="1276"/>
        <v/>
      </c>
    </row>
    <row r="5178" spans="2:62" ht="20.100000000000001" customHeight="1" x14ac:dyDescent="0.25">
      <c r="B5178" s="147"/>
      <c r="C5178" s="147"/>
      <c r="D5178" s="147"/>
      <c r="E5178" s="147"/>
      <c r="F5178" s="147"/>
      <c r="G5178" s="147"/>
      <c r="H5178" s="147"/>
      <c r="I5178" s="147"/>
      <c r="J5178" s="147"/>
      <c r="BE5178" s="151">
        <v>4474</v>
      </c>
      <c r="BF5178" s="164">
        <f t="shared" si="1277"/>
        <v>28.627199999997892</v>
      </c>
      <c r="BG5178" s="177">
        <f t="shared" si="1278"/>
        <v>1.6917282321212608E-4</v>
      </c>
      <c r="BH5178" s="178">
        <f t="shared" si="1279"/>
        <v>4.5295501929586536E-7</v>
      </c>
      <c r="BI5178" s="179">
        <f t="shared" si="1280"/>
        <v>4.5295501929586536E-7</v>
      </c>
      <c r="BJ5178" s="179" t="str">
        <f t="shared" si="1276"/>
        <v/>
      </c>
    </row>
    <row r="5179" spans="2:62" ht="20.100000000000001" customHeight="1" x14ac:dyDescent="0.25">
      <c r="B5179" s="147"/>
      <c r="C5179" s="147"/>
      <c r="D5179" s="147"/>
      <c r="E5179" s="147"/>
      <c r="F5179" s="147"/>
      <c r="G5179" s="147"/>
      <c r="H5179" s="147"/>
      <c r="I5179" s="147"/>
      <c r="J5179" s="147"/>
      <c r="BE5179" s="151">
        <v>4475</v>
      </c>
      <c r="BF5179" s="164">
        <f t="shared" si="1277"/>
        <v>28.633599999997891</v>
      </c>
      <c r="BG5179" s="177">
        <f t="shared" si="1278"/>
        <v>1.6871986819283022E-4</v>
      </c>
      <c r="BH5179" s="178">
        <f t="shared" si="1279"/>
        <v>4.5176024582682206E-7</v>
      </c>
      <c r="BI5179" s="179">
        <f t="shared" si="1280"/>
        <v>4.5176024582682206E-7</v>
      </c>
      <c r="BJ5179" s="179" t="str">
        <f t="shared" si="1276"/>
        <v/>
      </c>
    </row>
    <row r="5180" spans="2:62" ht="20.100000000000001" customHeight="1" x14ac:dyDescent="0.25">
      <c r="B5180" s="147"/>
      <c r="C5180" s="147"/>
      <c r="D5180" s="147"/>
      <c r="E5180" s="147"/>
      <c r="F5180" s="147"/>
      <c r="G5180" s="147"/>
      <c r="H5180" s="147"/>
      <c r="I5180" s="147"/>
      <c r="J5180" s="147"/>
      <c r="BE5180" s="151">
        <v>4476</v>
      </c>
      <c r="BF5180" s="164">
        <f t="shared" si="1277"/>
        <v>28.63999999999789</v>
      </c>
      <c r="BG5180" s="177">
        <f t="shared" si="1278"/>
        <v>1.682681079470034E-4</v>
      </c>
      <c r="BH5180" s="178">
        <f t="shared" si="1279"/>
        <v>4.5056856758752617E-7</v>
      </c>
      <c r="BI5180" s="179">
        <f t="shared" si="1280"/>
        <v>4.5056856758752617E-7</v>
      </c>
      <c r="BJ5180" s="179" t="str">
        <f t="shared" si="1276"/>
        <v/>
      </c>
    </row>
    <row r="5181" spans="2:62" ht="20.100000000000001" customHeight="1" x14ac:dyDescent="0.25">
      <c r="B5181" s="147"/>
      <c r="C5181" s="147"/>
      <c r="D5181" s="147"/>
      <c r="E5181" s="147"/>
      <c r="F5181" s="147"/>
      <c r="G5181" s="147"/>
      <c r="H5181" s="147"/>
      <c r="I5181" s="147"/>
      <c r="J5181" s="147"/>
      <c r="BE5181" s="151">
        <v>4477</v>
      </c>
      <c r="BF5181" s="164">
        <f t="shared" si="1277"/>
        <v>28.64639999999789</v>
      </c>
      <c r="BG5181" s="177">
        <f t="shared" si="1278"/>
        <v>1.6781753937941587E-4</v>
      </c>
      <c r="BH5181" s="178">
        <f t="shared" si="1279"/>
        <v>4.4937997673445262E-7</v>
      </c>
      <c r="BI5181" s="179">
        <f t="shared" si="1280"/>
        <v>4.4937997673445262E-7</v>
      </c>
      <c r="BJ5181" s="179" t="str">
        <f t="shared" si="1276"/>
        <v/>
      </c>
    </row>
    <row r="5182" spans="2:62" ht="20.100000000000001" customHeight="1" x14ac:dyDescent="0.25">
      <c r="B5182" s="147"/>
      <c r="C5182" s="147"/>
      <c r="D5182" s="147"/>
      <c r="E5182" s="147"/>
      <c r="F5182" s="147"/>
      <c r="G5182" s="147"/>
      <c r="H5182" s="147"/>
      <c r="I5182" s="147"/>
      <c r="J5182" s="147"/>
      <c r="BE5182" s="151">
        <v>4478</v>
      </c>
      <c r="BF5182" s="164">
        <f t="shared" si="1277"/>
        <v>28.652799999997889</v>
      </c>
      <c r="BG5182" s="177">
        <f t="shared" si="1278"/>
        <v>1.6736815940268142E-4</v>
      </c>
      <c r="BH5182" s="178">
        <f t="shared" si="1279"/>
        <v>4.4819446544576034E-7</v>
      </c>
      <c r="BI5182" s="179">
        <f t="shared" si="1280"/>
        <v>4.4819446544576034E-7</v>
      </c>
      <c r="BJ5182" s="179" t="str">
        <f t="shared" si="1276"/>
        <v/>
      </c>
    </row>
    <row r="5183" spans="2:62" ht="20.100000000000001" customHeight="1" x14ac:dyDescent="0.25">
      <c r="B5183" s="147"/>
      <c r="C5183" s="147"/>
      <c r="D5183" s="147"/>
      <c r="E5183" s="147"/>
      <c r="F5183" s="147"/>
      <c r="G5183" s="147"/>
      <c r="H5183" s="147"/>
      <c r="I5183" s="147"/>
      <c r="J5183" s="147"/>
      <c r="BE5183" s="151">
        <v>4479</v>
      </c>
      <c r="BF5183" s="164">
        <f t="shared" si="1277"/>
        <v>28.659199999997888</v>
      </c>
      <c r="BG5183" s="177">
        <f t="shared" si="1278"/>
        <v>1.6691996493723566E-4</v>
      </c>
      <c r="BH5183" s="178">
        <f t="shared" si="1279"/>
        <v>4.470120259167658E-7</v>
      </c>
      <c r="BI5183" s="179">
        <f t="shared" si="1280"/>
        <v>4.470120259167658E-7</v>
      </c>
      <c r="BJ5183" s="179" t="str">
        <f t="shared" si="1276"/>
        <v/>
      </c>
    </row>
    <row r="5184" spans="2:62" ht="20.100000000000001" customHeight="1" x14ac:dyDescent="0.25">
      <c r="B5184" s="147"/>
      <c r="C5184" s="147"/>
      <c r="D5184" s="147"/>
      <c r="E5184" s="147"/>
      <c r="F5184" s="147"/>
      <c r="G5184" s="147"/>
      <c r="H5184" s="147"/>
      <c r="I5184" s="147"/>
      <c r="J5184" s="147"/>
      <c r="BE5184" s="151">
        <v>4480</v>
      </c>
      <c r="BF5184" s="164">
        <f t="shared" si="1277"/>
        <v>28.665599999997887</v>
      </c>
      <c r="BG5184" s="177">
        <f t="shared" si="1278"/>
        <v>1.6647295291131889E-4</v>
      </c>
      <c r="BH5184" s="178">
        <f t="shared" si="1279"/>
        <v>4.4583265036262634E-7</v>
      </c>
      <c r="BI5184" s="179">
        <f t="shared" si="1280"/>
        <v>4.4583265036262634E-7</v>
      </c>
      <c r="BJ5184" s="179" t="str">
        <f t="shared" si="1276"/>
        <v/>
      </c>
    </row>
    <row r="5185" spans="2:62" ht="20.100000000000001" customHeight="1" x14ac:dyDescent="0.25">
      <c r="B5185" s="147"/>
      <c r="C5185" s="147"/>
      <c r="D5185" s="147"/>
      <c r="E5185" s="147"/>
      <c r="F5185" s="147"/>
      <c r="G5185" s="147"/>
      <c r="H5185" s="147"/>
      <c r="I5185" s="147"/>
      <c r="J5185" s="147"/>
      <c r="BE5185" s="151">
        <v>4481</v>
      </c>
      <c r="BF5185" s="164">
        <f t="shared" si="1277"/>
        <v>28.671999999997887</v>
      </c>
      <c r="BG5185" s="177">
        <f t="shared" si="1278"/>
        <v>1.6602712026095626E-4</v>
      </c>
      <c r="BH5185" s="178">
        <f t="shared" si="1279"/>
        <v>4.4465633101834021E-7</v>
      </c>
      <c r="BI5185" s="179">
        <f t="shared" si="1280"/>
        <v>4.4465633101834021E-7</v>
      </c>
      <c r="BJ5185" s="179" t="str">
        <f t="shared" ref="BJ5185:BJ5248" si="1281">IF($BG5185&lt;(1-$BC$717),$BH5185,"")</f>
        <v/>
      </c>
    </row>
    <row r="5186" spans="2:62" ht="20.100000000000001" customHeight="1" x14ac:dyDescent="0.25">
      <c r="B5186" s="147"/>
      <c r="C5186" s="147"/>
      <c r="D5186" s="147"/>
      <c r="E5186" s="147"/>
      <c r="F5186" s="147"/>
      <c r="G5186" s="147"/>
      <c r="H5186" s="147"/>
      <c r="I5186" s="147"/>
      <c r="J5186" s="147"/>
      <c r="BE5186" s="151">
        <v>4482</v>
      </c>
      <c r="BF5186" s="164">
        <f t="shared" ref="BF5186:BF5249" si="1282">BF5185+$BI$702</f>
        <v>28.678399999997886</v>
      </c>
      <c r="BG5186" s="177">
        <f t="shared" ref="BG5186:BG5249" si="1283">_xlfn.CHISQ.DIST.RT(BF5186,7)</f>
        <v>1.6558246392993792E-4</v>
      </c>
      <c r="BH5186" s="178">
        <f t="shared" ref="BH5186:BH5249" si="1284">BG5186-BG5187</f>
        <v>4.4348306013725579E-7</v>
      </c>
      <c r="BI5186" s="179">
        <f t="shared" ref="BI5186:BI5249" si="1285">IF(BG5186&lt;(1-$BC$709),BH5186,"")</f>
        <v>4.4348306013725579E-7</v>
      </c>
      <c r="BJ5186" s="179" t="str">
        <f t="shared" si="1281"/>
        <v/>
      </c>
    </row>
    <row r="5187" spans="2:62" ht="20.100000000000001" customHeight="1" x14ac:dyDescent="0.25">
      <c r="B5187" s="147"/>
      <c r="C5187" s="147"/>
      <c r="D5187" s="147"/>
      <c r="E5187" s="147"/>
      <c r="F5187" s="147"/>
      <c r="G5187" s="147"/>
      <c r="H5187" s="147"/>
      <c r="I5187" s="147"/>
      <c r="J5187" s="147"/>
      <c r="BE5187" s="151">
        <v>4483</v>
      </c>
      <c r="BF5187" s="164">
        <f t="shared" si="1282"/>
        <v>28.684799999997885</v>
      </c>
      <c r="BG5187" s="177">
        <f t="shared" si="1283"/>
        <v>1.6513898086980067E-4</v>
      </c>
      <c r="BH5187" s="178">
        <f t="shared" si="1284"/>
        <v>4.4231282999231841E-7</v>
      </c>
      <c r="BI5187" s="179">
        <f t="shared" si="1285"/>
        <v>4.4231282999231841E-7</v>
      </c>
      <c r="BJ5187" s="179" t="str">
        <f t="shared" si="1281"/>
        <v/>
      </c>
    </row>
    <row r="5188" spans="2:62" ht="20.100000000000001" customHeight="1" x14ac:dyDescent="0.25">
      <c r="B5188" s="147"/>
      <c r="C5188" s="147"/>
      <c r="D5188" s="147"/>
      <c r="E5188" s="147"/>
      <c r="F5188" s="147"/>
      <c r="G5188" s="147"/>
      <c r="H5188" s="147"/>
      <c r="I5188" s="147"/>
      <c r="J5188" s="147"/>
      <c r="BE5188" s="151">
        <v>4484</v>
      </c>
      <c r="BF5188" s="164">
        <f t="shared" si="1282"/>
        <v>28.691199999997885</v>
      </c>
      <c r="BG5188" s="177">
        <f t="shared" si="1283"/>
        <v>1.6469666803980835E-4</v>
      </c>
      <c r="BH5188" s="178">
        <f t="shared" si="1284"/>
        <v>4.4114563287504034E-7</v>
      </c>
      <c r="BI5188" s="179">
        <f t="shared" si="1285"/>
        <v>4.4114563287504034E-7</v>
      </c>
      <c r="BJ5188" s="179" t="str">
        <f t="shared" si="1281"/>
        <v/>
      </c>
    </row>
    <row r="5189" spans="2:62" ht="20.100000000000001" customHeight="1" x14ac:dyDescent="0.25">
      <c r="B5189" s="147"/>
      <c r="C5189" s="147"/>
      <c r="D5189" s="147"/>
      <c r="E5189" s="147"/>
      <c r="F5189" s="147"/>
      <c r="G5189" s="147"/>
      <c r="H5189" s="147"/>
      <c r="I5189" s="147"/>
      <c r="J5189" s="147"/>
      <c r="BE5189" s="151">
        <v>4485</v>
      </c>
      <c r="BF5189" s="164">
        <f t="shared" si="1282"/>
        <v>28.697599999997884</v>
      </c>
      <c r="BG5189" s="177">
        <f t="shared" si="1283"/>
        <v>1.6425552240693331E-4</v>
      </c>
      <c r="BH5189" s="178">
        <f t="shared" si="1284"/>
        <v>4.3998146109696453E-7</v>
      </c>
      <c r="BI5189" s="179">
        <f t="shared" si="1285"/>
        <v>4.3998146109696453E-7</v>
      </c>
      <c r="BJ5189" s="179" t="str">
        <f t="shared" si="1281"/>
        <v/>
      </c>
    </row>
    <row r="5190" spans="2:62" ht="20.100000000000001" customHeight="1" x14ac:dyDescent="0.25">
      <c r="B5190" s="147"/>
      <c r="C5190" s="147"/>
      <c r="D5190" s="147"/>
      <c r="E5190" s="147"/>
      <c r="F5190" s="147"/>
      <c r="G5190" s="147"/>
      <c r="H5190" s="147"/>
      <c r="I5190" s="147"/>
      <c r="J5190" s="147"/>
      <c r="BE5190" s="151">
        <v>4486</v>
      </c>
      <c r="BF5190" s="164">
        <f t="shared" si="1282"/>
        <v>28.703999999997883</v>
      </c>
      <c r="BG5190" s="177">
        <f t="shared" si="1283"/>
        <v>1.6381554094583635E-4</v>
      </c>
      <c r="BH5190" s="178">
        <f t="shared" si="1284"/>
        <v>4.3882030698646612E-7</v>
      </c>
      <c r="BI5190" s="179">
        <f t="shared" si="1285"/>
        <v>4.3882030698646612E-7</v>
      </c>
      <c r="BJ5190" s="179" t="str">
        <f t="shared" si="1281"/>
        <v/>
      </c>
    </row>
    <row r="5191" spans="2:62" ht="20.100000000000001" customHeight="1" x14ac:dyDescent="0.25">
      <c r="B5191" s="147"/>
      <c r="C5191" s="147"/>
      <c r="D5191" s="147"/>
      <c r="E5191" s="147"/>
      <c r="F5191" s="147"/>
      <c r="G5191" s="147"/>
      <c r="H5191" s="147"/>
      <c r="I5191" s="147"/>
      <c r="J5191" s="147"/>
      <c r="BE5191" s="151">
        <v>4487</v>
      </c>
      <c r="BF5191" s="164">
        <f t="shared" si="1282"/>
        <v>28.710399999997883</v>
      </c>
      <c r="BG5191" s="177">
        <f t="shared" si="1283"/>
        <v>1.6337672063884988E-4</v>
      </c>
      <c r="BH5191" s="178">
        <f t="shared" si="1284"/>
        <v>4.3766216289355011E-7</v>
      </c>
      <c r="BI5191" s="179">
        <f t="shared" si="1285"/>
        <v>4.3766216289355011E-7</v>
      </c>
      <c r="BJ5191" s="179" t="str">
        <f t="shared" si="1281"/>
        <v/>
      </c>
    </row>
    <row r="5192" spans="2:62" ht="20.100000000000001" customHeight="1" x14ac:dyDescent="0.25">
      <c r="B5192" s="147"/>
      <c r="C5192" s="147"/>
      <c r="D5192" s="147"/>
      <c r="E5192" s="147"/>
      <c r="F5192" s="147"/>
      <c r="G5192" s="147"/>
      <c r="H5192" s="147"/>
      <c r="I5192" s="147"/>
      <c r="J5192" s="147"/>
      <c r="BE5192" s="151">
        <v>4488</v>
      </c>
      <c r="BF5192" s="164">
        <f t="shared" si="1282"/>
        <v>28.716799999997882</v>
      </c>
      <c r="BG5192" s="177">
        <f t="shared" si="1283"/>
        <v>1.6293905847595633E-4</v>
      </c>
      <c r="BH5192" s="178">
        <f t="shared" si="1284"/>
        <v>4.3650702118480981E-7</v>
      </c>
      <c r="BI5192" s="179">
        <f t="shared" si="1285"/>
        <v>4.3650702118480981E-7</v>
      </c>
      <c r="BJ5192" s="179" t="str">
        <f t="shared" si="1281"/>
        <v/>
      </c>
    </row>
    <row r="5193" spans="2:62" ht="20.100000000000001" customHeight="1" x14ac:dyDescent="0.25">
      <c r="B5193" s="147"/>
      <c r="C5193" s="147"/>
      <c r="D5193" s="147"/>
      <c r="E5193" s="147"/>
      <c r="F5193" s="147"/>
      <c r="G5193" s="147"/>
      <c r="H5193" s="147"/>
      <c r="I5193" s="147"/>
      <c r="J5193" s="147"/>
      <c r="BE5193" s="151">
        <v>4489</v>
      </c>
      <c r="BF5193" s="164">
        <f t="shared" si="1282"/>
        <v>28.723199999997881</v>
      </c>
      <c r="BG5193" s="177">
        <f t="shared" si="1283"/>
        <v>1.6250255145477152E-4</v>
      </c>
      <c r="BH5193" s="178">
        <f t="shared" si="1284"/>
        <v>4.3535487424662517E-7</v>
      </c>
      <c r="BI5193" s="179">
        <f t="shared" si="1285"/>
        <v>4.3535487424662517E-7</v>
      </c>
      <c r="BJ5193" s="179" t="str">
        <f t="shared" si="1281"/>
        <v/>
      </c>
    </row>
    <row r="5194" spans="2:62" ht="20.100000000000001" customHeight="1" x14ac:dyDescent="0.25">
      <c r="B5194" s="147"/>
      <c r="C5194" s="147"/>
      <c r="D5194" s="147"/>
      <c r="E5194" s="147"/>
      <c r="F5194" s="147"/>
      <c r="G5194" s="147"/>
      <c r="H5194" s="147"/>
      <c r="I5194" s="147"/>
      <c r="J5194" s="147"/>
      <c r="BE5194" s="151">
        <v>4490</v>
      </c>
      <c r="BF5194" s="164">
        <f t="shared" si="1282"/>
        <v>28.72959999999788</v>
      </c>
      <c r="BG5194" s="177">
        <f t="shared" si="1283"/>
        <v>1.6206719658052489E-4</v>
      </c>
      <c r="BH5194" s="178">
        <f t="shared" si="1284"/>
        <v>4.3420571448532551E-7</v>
      </c>
      <c r="BI5194" s="179">
        <f t="shared" si="1285"/>
        <v>4.3420571448532551E-7</v>
      </c>
      <c r="BJ5194" s="179" t="str">
        <f t="shared" si="1281"/>
        <v/>
      </c>
    </row>
    <row r="5195" spans="2:62" ht="20.100000000000001" customHeight="1" x14ac:dyDescent="0.25">
      <c r="B5195" s="147"/>
      <c r="C5195" s="147"/>
      <c r="D5195" s="147"/>
      <c r="E5195" s="147"/>
      <c r="F5195" s="147"/>
      <c r="G5195" s="147"/>
      <c r="H5195" s="147"/>
      <c r="I5195" s="147"/>
      <c r="J5195" s="147"/>
      <c r="BE5195" s="151">
        <v>4491</v>
      </c>
      <c r="BF5195" s="164">
        <f t="shared" si="1282"/>
        <v>28.73599999999788</v>
      </c>
      <c r="BG5195" s="177">
        <f t="shared" si="1283"/>
        <v>1.6163299086603957E-4</v>
      </c>
      <c r="BH5195" s="178">
        <f t="shared" si="1284"/>
        <v>4.3305953432269E-7</v>
      </c>
      <c r="BI5195" s="179">
        <f t="shared" si="1285"/>
        <v>4.3305953432269E-7</v>
      </c>
      <c r="BJ5195" s="179" t="str">
        <f t="shared" si="1281"/>
        <v/>
      </c>
    </row>
    <row r="5196" spans="2:62" ht="20.100000000000001" customHeight="1" x14ac:dyDescent="0.25">
      <c r="B5196" s="147"/>
      <c r="C5196" s="147"/>
      <c r="D5196" s="147"/>
      <c r="E5196" s="147"/>
      <c r="F5196" s="147"/>
      <c r="G5196" s="147"/>
      <c r="H5196" s="147"/>
      <c r="I5196" s="147"/>
      <c r="J5196" s="147"/>
      <c r="BE5196" s="151">
        <v>4492</v>
      </c>
      <c r="BF5196" s="164">
        <f t="shared" si="1282"/>
        <v>28.742399999997879</v>
      </c>
      <c r="BG5196" s="177">
        <f t="shared" si="1283"/>
        <v>1.6119993133171688E-4</v>
      </c>
      <c r="BH5196" s="178">
        <f t="shared" si="1284"/>
        <v>4.3191632620323897E-7</v>
      </c>
      <c r="BI5196" s="179">
        <f t="shared" si="1285"/>
        <v>4.3191632620323897E-7</v>
      </c>
      <c r="BJ5196" s="179" t="str">
        <f t="shared" si="1281"/>
        <v/>
      </c>
    </row>
    <row r="5197" spans="2:62" ht="20.100000000000001" customHeight="1" x14ac:dyDescent="0.25">
      <c r="B5197" s="147"/>
      <c r="C5197" s="147"/>
      <c r="D5197" s="147"/>
      <c r="E5197" s="147"/>
      <c r="F5197" s="147"/>
      <c r="G5197" s="147"/>
      <c r="H5197" s="147"/>
      <c r="I5197" s="147"/>
      <c r="J5197" s="147"/>
      <c r="BE5197" s="151">
        <v>4493</v>
      </c>
      <c r="BF5197" s="164">
        <f t="shared" si="1282"/>
        <v>28.748799999997878</v>
      </c>
      <c r="BG5197" s="177">
        <f t="shared" si="1283"/>
        <v>1.6076801500551364E-4</v>
      </c>
      <c r="BH5197" s="178">
        <f t="shared" si="1284"/>
        <v>4.3077608258640051E-7</v>
      </c>
      <c r="BI5197" s="179">
        <f t="shared" si="1285"/>
        <v>4.3077608258640051E-7</v>
      </c>
      <c r="BJ5197" s="179" t="str">
        <f t="shared" si="1281"/>
        <v/>
      </c>
    </row>
    <row r="5198" spans="2:62" ht="20.100000000000001" customHeight="1" x14ac:dyDescent="0.25">
      <c r="B5198" s="147"/>
      <c r="C5198" s="147"/>
      <c r="D5198" s="147"/>
      <c r="E5198" s="147"/>
      <c r="F5198" s="147"/>
      <c r="G5198" s="147"/>
      <c r="H5198" s="147"/>
      <c r="I5198" s="147"/>
      <c r="J5198" s="147"/>
      <c r="BE5198" s="151">
        <v>4494</v>
      </c>
      <c r="BF5198" s="164">
        <f t="shared" si="1282"/>
        <v>28.755199999997878</v>
      </c>
      <c r="BG5198" s="177">
        <f t="shared" si="1283"/>
        <v>1.6033723892292724E-4</v>
      </c>
      <c r="BH5198" s="178">
        <f t="shared" si="1284"/>
        <v>4.2963879595334098E-7</v>
      </c>
      <c r="BI5198" s="179">
        <f t="shared" si="1285"/>
        <v>4.2963879595334098E-7</v>
      </c>
      <c r="BJ5198" s="179" t="str">
        <f t="shared" si="1281"/>
        <v/>
      </c>
    </row>
    <row r="5199" spans="2:62" ht="20.100000000000001" customHeight="1" x14ac:dyDescent="0.25">
      <c r="B5199" s="147"/>
      <c r="C5199" s="147"/>
      <c r="D5199" s="147"/>
      <c r="E5199" s="147"/>
      <c r="F5199" s="147"/>
      <c r="G5199" s="147"/>
      <c r="H5199" s="147"/>
      <c r="I5199" s="147"/>
      <c r="J5199" s="147"/>
      <c r="BE5199" s="151">
        <v>4495</v>
      </c>
      <c r="BF5199" s="164">
        <f t="shared" si="1282"/>
        <v>28.761599999997877</v>
      </c>
      <c r="BG5199" s="177">
        <f t="shared" si="1283"/>
        <v>1.599076001269739E-4</v>
      </c>
      <c r="BH5199" s="178">
        <f t="shared" si="1284"/>
        <v>4.2850445880162529E-7</v>
      </c>
      <c r="BI5199" s="179">
        <f t="shared" si="1285"/>
        <v>4.2850445880162529E-7</v>
      </c>
      <c r="BJ5199" s="179" t="str">
        <f t="shared" si="1281"/>
        <v/>
      </c>
    </row>
    <row r="5200" spans="2:62" ht="20.100000000000001" customHeight="1" x14ac:dyDescent="0.25">
      <c r="B5200" s="147"/>
      <c r="C5200" s="147"/>
      <c r="D5200" s="147"/>
      <c r="E5200" s="147"/>
      <c r="F5200" s="147"/>
      <c r="G5200" s="147"/>
      <c r="H5200" s="147"/>
      <c r="I5200" s="147"/>
      <c r="J5200" s="147"/>
      <c r="BE5200" s="151">
        <v>4496</v>
      </c>
      <c r="BF5200" s="164">
        <f t="shared" si="1282"/>
        <v>28.767999999997876</v>
      </c>
      <c r="BG5200" s="177">
        <f t="shared" si="1283"/>
        <v>1.5947909566817227E-4</v>
      </c>
      <c r="BH5200" s="178">
        <f t="shared" si="1284"/>
        <v>4.2737306364800873E-7</v>
      </c>
      <c r="BI5200" s="179">
        <f t="shared" si="1285"/>
        <v>4.2737306364800873E-7</v>
      </c>
      <c r="BJ5200" s="179" t="str">
        <f t="shared" si="1281"/>
        <v/>
      </c>
    </row>
    <row r="5201" spans="2:62" ht="20.100000000000001" customHeight="1" x14ac:dyDescent="0.25">
      <c r="B5201" s="147"/>
      <c r="C5201" s="147"/>
      <c r="D5201" s="147"/>
      <c r="E5201" s="147"/>
      <c r="F5201" s="147"/>
      <c r="G5201" s="147"/>
      <c r="H5201" s="147"/>
      <c r="I5201" s="147"/>
      <c r="J5201" s="147"/>
      <c r="BE5201" s="151">
        <v>4497</v>
      </c>
      <c r="BF5201" s="164">
        <f t="shared" si="1282"/>
        <v>28.774399999997875</v>
      </c>
      <c r="BG5201" s="177">
        <f t="shared" si="1283"/>
        <v>1.5905172260452426E-4</v>
      </c>
      <c r="BH5201" s="178">
        <f t="shared" si="1284"/>
        <v>4.2624460302827434E-7</v>
      </c>
      <c r="BI5201" s="179">
        <f t="shared" si="1285"/>
        <v>4.2624460302827434E-7</v>
      </c>
      <c r="BJ5201" s="179" t="str">
        <f t="shared" si="1281"/>
        <v/>
      </c>
    </row>
    <row r="5202" spans="2:62" ht="20.100000000000001" customHeight="1" x14ac:dyDescent="0.25">
      <c r="B5202" s="147"/>
      <c r="C5202" s="147"/>
      <c r="D5202" s="147"/>
      <c r="E5202" s="147"/>
      <c r="F5202" s="147"/>
      <c r="G5202" s="147"/>
      <c r="H5202" s="147"/>
      <c r="I5202" s="147"/>
      <c r="J5202" s="147"/>
      <c r="BE5202" s="151">
        <v>4498</v>
      </c>
      <c r="BF5202" s="164">
        <f t="shared" si="1282"/>
        <v>28.780799999997875</v>
      </c>
      <c r="BG5202" s="177">
        <f t="shared" si="1283"/>
        <v>1.5862547800149599E-4</v>
      </c>
      <c r="BH5202" s="178">
        <f t="shared" si="1284"/>
        <v>4.2511906949566081E-7</v>
      </c>
      <c r="BI5202" s="179">
        <f t="shared" si="1285"/>
        <v>4.2511906949566081E-7</v>
      </c>
      <c r="BJ5202" s="179" t="str">
        <f t="shared" si="1281"/>
        <v/>
      </c>
    </row>
    <row r="5203" spans="2:62" ht="20.100000000000001" customHeight="1" x14ac:dyDescent="0.25">
      <c r="B5203" s="147"/>
      <c r="C5203" s="147"/>
      <c r="D5203" s="147"/>
      <c r="E5203" s="147"/>
      <c r="F5203" s="147"/>
      <c r="G5203" s="147"/>
      <c r="H5203" s="147"/>
      <c r="I5203" s="147"/>
      <c r="J5203" s="147"/>
      <c r="BE5203" s="151">
        <v>4499</v>
      </c>
      <c r="BF5203" s="164">
        <f t="shared" si="1282"/>
        <v>28.787199999997874</v>
      </c>
      <c r="BG5203" s="177">
        <f t="shared" si="1283"/>
        <v>1.5820035893200033E-4</v>
      </c>
      <c r="BH5203" s="178">
        <f t="shared" si="1284"/>
        <v>4.2399645562240748E-7</v>
      </c>
      <c r="BI5203" s="179">
        <f t="shared" si="1285"/>
        <v>4.2399645562240748E-7</v>
      </c>
      <c r="BJ5203" s="179" t="str">
        <f t="shared" si="1281"/>
        <v/>
      </c>
    </row>
    <row r="5204" spans="2:62" ht="20.100000000000001" customHeight="1" x14ac:dyDescent="0.25">
      <c r="B5204" s="147"/>
      <c r="C5204" s="147"/>
      <c r="D5204" s="147"/>
      <c r="E5204" s="147"/>
      <c r="F5204" s="147"/>
      <c r="G5204" s="147"/>
      <c r="H5204" s="147"/>
      <c r="I5204" s="147"/>
      <c r="J5204" s="147"/>
      <c r="BE5204" s="151">
        <v>4500</v>
      </c>
      <c r="BF5204" s="164">
        <f t="shared" si="1282"/>
        <v>28.793599999997873</v>
      </c>
      <c r="BG5204" s="177">
        <f t="shared" si="1283"/>
        <v>1.5777636247637792E-4</v>
      </c>
      <c r="BH5204" s="178">
        <f t="shared" si="1284"/>
        <v>4.2287675399888696E-7</v>
      </c>
      <c r="BI5204" s="179">
        <f t="shared" si="1285"/>
        <v>4.2287675399888696E-7</v>
      </c>
      <c r="BJ5204" s="179" t="str">
        <f t="shared" si="1281"/>
        <v/>
      </c>
    </row>
    <row r="5205" spans="2:62" ht="20.100000000000001" customHeight="1" x14ac:dyDescent="0.25">
      <c r="B5205" s="147"/>
      <c r="C5205" s="147"/>
      <c r="D5205" s="147"/>
      <c r="E5205" s="147"/>
      <c r="F5205" s="147"/>
      <c r="G5205" s="147"/>
      <c r="H5205" s="147"/>
      <c r="I5205" s="147"/>
      <c r="J5205" s="147"/>
      <c r="BE5205" s="151">
        <v>4501</v>
      </c>
      <c r="BF5205" s="164">
        <f t="shared" si="1282"/>
        <v>28.799999999997873</v>
      </c>
      <c r="BG5205" s="177">
        <f t="shared" si="1283"/>
        <v>1.5735348572237903E-4</v>
      </c>
      <c r="BH5205" s="178">
        <f t="shared" si="1284"/>
        <v>4.2175995723357806E-7</v>
      </c>
      <c r="BI5205" s="179">
        <f t="shared" si="1285"/>
        <v>4.2175995723357806E-7</v>
      </c>
      <c r="BJ5205" s="179" t="str">
        <f t="shared" si="1281"/>
        <v/>
      </c>
    </row>
    <row r="5206" spans="2:62" ht="20.100000000000001" customHeight="1" x14ac:dyDescent="0.25">
      <c r="B5206" s="147"/>
      <c r="C5206" s="147"/>
      <c r="D5206" s="147"/>
      <c r="E5206" s="147"/>
      <c r="F5206" s="147"/>
      <c r="G5206" s="147"/>
      <c r="H5206" s="147"/>
      <c r="I5206" s="147"/>
      <c r="J5206" s="147"/>
      <c r="BE5206" s="151">
        <v>4502</v>
      </c>
      <c r="BF5206" s="164">
        <f t="shared" si="1282"/>
        <v>28.806399999997872</v>
      </c>
      <c r="BG5206" s="177">
        <f t="shared" si="1283"/>
        <v>1.5693172576514546E-4</v>
      </c>
      <c r="BH5206" s="178">
        <f t="shared" si="1284"/>
        <v>4.2064605795428547E-7</v>
      </c>
      <c r="BI5206" s="179">
        <f t="shared" si="1285"/>
        <v>4.2064605795428547E-7</v>
      </c>
      <c r="BJ5206" s="179" t="str">
        <f t="shared" si="1281"/>
        <v/>
      </c>
    </row>
    <row r="5207" spans="2:62" ht="20.100000000000001" customHeight="1" x14ac:dyDescent="0.25">
      <c r="B5207" s="147"/>
      <c r="C5207" s="147"/>
      <c r="D5207" s="147"/>
      <c r="E5207" s="147"/>
      <c r="F5207" s="147"/>
      <c r="G5207" s="147"/>
      <c r="H5207" s="147"/>
      <c r="I5207" s="147"/>
      <c r="J5207" s="147"/>
      <c r="BE5207" s="151">
        <v>4503</v>
      </c>
      <c r="BF5207" s="164">
        <f t="shared" si="1282"/>
        <v>28.812799999997871</v>
      </c>
      <c r="BG5207" s="177">
        <f t="shared" si="1283"/>
        <v>1.5651107970719117E-4</v>
      </c>
      <c r="BH5207" s="178">
        <f t="shared" si="1284"/>
        <v>4.1953504880496849E-7</v>
      </c>
      <c r="BI5207" s="179">
        <f t="shared" si="1285"/>
        <v>4.1953504880496849E-7</v>
      </c>
      <c r="BJ5207" s="179" t="str">
        <f t="shared" si="1281"/>
        <v/>
      </c>
    </row>
    <row r="5208" spans="2:62" ht="20.100000000000001" customHeight="1" x14ac:dyDescent="0.25">
      <c r="B5208" s="147"/>
      <c r="C5208" s="147"/>
      <c r="D5208" s="147"/>
      <c r="E5208" s="147"/>
      <c r="F5208" s="147"/>
      <c r="G5208" s="147"/>
      <c r="H5208" s="147"/>
      <c r="I5208" s="147"/>
      <c r="J5208" s="147"/>
      <c r="BE5208" s="151">
        <v>4504</v>
      </c>
      <c r="BF5208" s="164">
        <f t="shared" si="1282"/>
        <v>28.819199999997871</v>
      </c>
      <c r="BG5208" s="177">
        <f t="shared" si="1283"/>
        <v>1.560915446583862E-4</v>
      </c>
      <c r="BH5208" s="178">
        <f t="shared" si="1284"/>
        <v>4.184269224497526E-7</v>
      </c>
      <c r="BI5208" s="179">
        <f t="shared" si="1285"/>
        <v>4.184269224497526E-7</v>
      </c>
      <c r="BJ5208" s="179" t="str">
        <f t="shared" si="1281"/>
        <v/>
      </c>
    </row>
    <row r="5209" spans="2:62" ht="20.100000000000001" customHeight="1" x14ac:dyDescent="0.25">
      <c r="B5209" s="147"/>
      <c r="C5209" s="147"/>
      <c r="D5209" s="147"/>
      <c r="E5209" s="147"/>
      <c r="F5209" s="147"/>
      <c r="G5209" s="147"/>
      <c r="H5209" s="147"/>
      <c r="I5209" s="147"/>
      <c r="J5209" s="147"/>
      <c r="BE5209" s="151">
        <v>4505</v>
      </c>
      <c r="BF5209" s="164">
        <f t="shared" si="1282"/>
        <v>28.82559999999787</v>
      </c>
      <c r="BG5209" s="177">
        <f t="shared" si="1283"/>
        <v>1.5567311773593645E-4</v>
      </c>
      <c r="BH5209" s="178">
        <f t="shared" si="1284"/>
        <v>4.1732167156970394E-7</v>
      </c>
      <c r="BI5209" s="179">
        <f t="shared" si="1285"/>
        <v>4.1732167156970394E-7</v>
      </c>
      <c r="BJ5209" s="179" t="str">
        <f t="shared" si="1281"/>
        <v/>
      </c>
    </row>
    <row r="5210" spans="2:62" ht="20.100000000000001" customHeight="1" x14ac:dyDescent="0.25">
      <c r="B5210" s="147"/>
      <c r="C5210" s="147"/>
      <c r="D5210" s="147"/>
      <c r="E5210" s="147"/>
      <c r="F5210" s="147"/>
      <c r="G5210" s="147"/>
      <c r="H5210" s="147"/>
      <c r="I5210" s="147"/>
      <c r="J5210" s="147"/>
      <c r="BE5210" s="151">
        <v>4506</v>
      </c>
      <c r="BF5210" s="164">
        <f t="shared" si="1282"/>
        <v>28.831999999997869</v>
      </c>
      <c r="BG5210" s="177">
        <f t="shared" si="1283"/>
        <v>1.5525579606436675E-4</v>
      </c>
      <c r="BH5210" s="178">
        <f t="shared" si="1284"/>
        <v>4.1621928886434716E-7</v>
      </c>
      <c r="BI5210" s="179">
        <f t="shared" si="1285"/>
        <v>4.1621928886434716E-7</v>
      </c>
      <c r="BJ5210" s="179" t="str">
        <f t="shared" si="1281"/>
        <v/>
      </c>
    </row>
    <row r="5211" spans="2:62" ht="20.100000000000001" customHeight="1" x14ac:dyDescent="0.25">
      <c r="B5211" s="147"/>
      <c r="C5211" s="147"/>
      <c r="D5211" s="147"/>
      <c r="E5211" s="147"/>
      <c r="F5211" s="147"/>
      <c r="G5211" s="147"/>
      <c r="H5211" s="147"/>
      <c r="I5211" s="147"/>
      <c r="J5211" s="147"/>
      <c r="BE5211" s="151">
        <v>4507</v>
      </c>
      <c r="BF5211" s="164">
        <f t="shared" si="1282"/>
        <v>28.838399999997868</v>
      </c>
      <c r="BG5211" s="177">
        <f t="shared" si="1283"/>
        <v>1.548395767755024E-4</v>
      </c>
      <c r="BH5211" s="178">
        <f t="shared" si="1284"/>
        <v>4.1511976705147576E-7</v>
      </c>
      <c r="BI5211" s="179">
        <f t="shared" si="1285"/>
        <v>4.1511976705147576E-7</v>
      </c>
      <c r="BJ5211" s="179" t="str">
        <f t="shared" si="1281"/>
        <v/>
      </c>
    </row>
    <row r="5212" spans="2:62" ht="20.100000000000001" customHeight="1" x14ac:dyDescent="0.25">
      <c r="B5212" s="147"/>
      <c r="C5212" s="147"/>
      <c r="D5212" s="147"/>
      <c r="E5212" s="147"/>
      <c r="F5212" s="147"/>
      <c r="G5212" s="147"/>
      <c r="H5212" s="147"/>
      <c r="I5212" s="147"/>
      <c r="J5212" s="147"/>
      <c r="BE5212" s="151">
        <v>4508</v>
      </c>
      <c r="BF5212" s="164">
        <f t="shared" si="1282"/>
        <v>28.844799999997868</v>
      </c>
      <c r="BG5212" s="177">
        <f t="shared" si="1283"/>
        <v>1.5442445700845092E-4</v>
      </c>
      <c r="BH5212" s="178">
        <f t="shared" si="1284"/>
        <v>4.1402309886612201E-7</v>
      </c>
      <c r="BI5212" s="179">
        <f t="shared" si="1285"/>
        <v>4.1402309886612201E-7</v>
      </c>
      <c r="BJ5212" s="179" t="str">
        <f t="shared" si="1281"/>
        <v/>
      </c>
    </row>
    <row r="5213" spans="2:62" ht="20.100000000000001" customHeight="1" x14ac:dyDescent="0.25">
      <c r="B5213" s="147"/>
      <c r="C5213" s="147"/>
      <c r="D5213" s="147"/>
      <c r="E5213" s="147"/>
      <c r="F5213" s="147"/>
      <c r="G5213" s="147"/>
      <c r="H5213" s="147"/>
      <c r="I5213" s="147"/>
      <c r="J5213" s="147"/>
      <c r="BE5213" s="151">
        <v>4509</v>
      </c>
      <c r="BF5213" s="164">
        <f t="shared" si="1282"/>
        <v>28.851199999997867</v>
      </c>
      <c r="BG5213" s="177">
        <f t="shared" si="1283"/>
        <v>1.540104339095848E-4</v>
      </c>
      <c r="BH5213" s="178">
        <f t="shared" si="1284"/>
        <v>4.1292927706221044E-7</v>
      </c>
      <c r="BI5213" s="179">
        <f t="shared" si="1285"/>
        <v>4.1292927706221044E-7</v>
      </c>
      <c r="BJ5213" s="179" t="str">
        <f t="shared" si="1281"/>
        <v/>
      </c>
    </row>
    <row r="5214" spans="2:62" ht="20.100000000000001" customHeight="1" x14ac:dyDescent="0.25">
      <c r="B5214" s="147"/>
      <c r="C5214" s="147"/>
      <c r="D5214" s="147"/>
      <c r="E5214" s="147"/>
      <c r="F5214" s="147"/>
      <c r="G5214" s="147"/>
      <c r="H5214" s="147"/>
      <c r="I5214" s="147"/>
      <c r="J5214" s="147"/>
      <c r="BE5214" s="151">
        <v>4510</v>
      </c>
      <c r="BF5214" s="164">
        <f t="shared" si="1282"/>
        <v>28.857599999997866</v>
      </c>
      <c r="BG5214" s="177">
        <f t="shared" si="1283"/>
        <v>1.5359750463252259E-4</v>
      </c>
      <c r="BH5214" s="178">
        <f t="shared" si="1284"/>
        <v>4.1183829441071465E-7</v>
      </c>
      <c r="BI5214" s="179">
        <f t="shared" si="1285"/>
        <v>4.1183829441071465E-7</v>
      </c>
      <c r="BJ5214" s="179" t="str">
        <f t="shared" si="1281"/>
        <v/>
      </c>
    </row>
    <row r="5215" spans="2:62" ht="20.100000000000001" customHeight="1" x14ac:dyDescent="0.25">
      <c r="B5215" s="147"/>
      <c r="C5215" s="147"/>
      <c r="D5215" s="147"/>
      <c r="E5215" s="147"/>
      <c r="F5215" s="147"/>
      <c r="G5215" s="147"/>
      <c r="H5215" s="147"/>
      <c r="I5215" s="147"/>
      <c r="J5215" s="147"/>
      <c r="BE5215" s="151">
        <v>4511</v>
      </c>
      <c r="BF5215" s="164">
        <f t="shared" si="1282"/>
        <v>28.863999999997866</v>
      </c>
      <c r="BG5215" s="177">
        <f t="shared" si="1283"/>
        <v>1.5318566633811188E-4</v>
      </c>
      <c r="BH5215" s="178">
        <f t="shared" si="1284"/>
        <v>4.1075014370090413E-7</v>
      </c>
      <c r="BI5215" s="179">
        <f t="shared" si="1285"/>
        <v>4.1075014370090413E-7</v>
      </c>
      <c r="BJ5215" s="179" t="str">
        <f t="shared" si="1281"/>
        <v/>
      </c>
    </row>
    <row r="5216" spans="2:62" ht="20.100000000000001" customHeight="1" x14ac:dyDescent="0.25">
      <c r="B5216" s="147"/>
      <c r="C5216" s="147"/>
      <c r="D5216" s="147"/>
      <c r="E5216" s="147"/>
      <c r="F5216" s="147"/>
      <c r="G5216" s="147"/>
      <c r="H5216" s="147"/>
      <c r="I5216" s="147"/>
      <c r="J5216" s="147"/>
      <c r="BE5216" s="151">
        <v>4512</v>
      </c>
      <c r="BF5216" s="164">
        <f t="shared" si="1282"/>
        <v>28.870399999997865</v>
      </c>
      <c r="BG5216" s="177">
        <f t="shared" si="1283"/>
        <v>1.5277491619441097E-4</v>
      </c>
      <c r="BH5216" s="178">
        <f t="shared" si="1284"/>
        <v>4.0966481774037142E-7</v>
      </c>
      <c r="BI5216" s="179">
        <f t="shared" si="1285"/>
        <v>4.0966481774037142E-7</v>
      </c>
      <c r="BJ5216" s="179" t="str">
        <f t="shared" si="1281"/>
        <v/>
      </c>
    </row>
    <row r="5217" spans="2:62" ht="20.100000000000001" customHeight="1" x14ac:dyDescent="0.25">
      <c r="B5217" s="147"/>
      <c r="C5217" s="147"/>
      <c r="D5217" s="147"/>
      <c r="E5217" s="147"/>
      <c r="F5217" s="147"/>
      <c r="G5217" s="147"/>
      <c r="H5217" s="147"/>
      <c r="I5217" s="147"/>
      <c r="J5217" s="147"/>
      <c r="BE5217" s="151">
        <v>4513</v>
      </c>
      <c r="BF5217" s="164">
        <f t="shared" si="1282"/>
        <v>28.876799999997864</v>
      </c>
      <c r="BG5217" s="177">
        <f t="shared" si="1283"/>
        <v>1.523652513766706E-4</v>
      </c>
      <c r="BH5217" s="178">
        <f t="shared" si="1284"/>
        <v>4.0858230935302627E-7</v>
      </c>
      <c r="BI5217" s="179">
        <f t="shared" si="1285"/>
        <v>4.0858230935302627E-7</v>
      </c>
      <c r="BJ5217" s="179" t="str">
        <f t="shared" si="1281"/>
        <v/>
      </c>
    </row>
    <row r="5218" spans="2:62" ht="20.100000000000001" customHeight="1" x14ac:dyDescent="0.25">
      <c r="B5218" s="147"/>
      <c r="C5218" s="147"/>
      <c r="D5218" s="147"/>
      <c r="E5218" s="147"/>
      <c r="F5218" s="147"/>
      <c r="G5218" s="147"/>
      <c r="H5218" s="147"/>
      <c r="I5218" s="147"/>
      <c r="J5218" s="147"/>
      <c r="BE5218" s="151">
        <v>4514</v>
      </c>
      <c r="BF5218" s="164">
        <f t="shared" si="1282"/>
        <v>28.883199999997863</v>
      </c>
      <c r="BG5218" s="177">
        <f t="shared" si="1283"/>
        <v>1.5195666906731757E-4</v>
      </c>
      <c r="BH5218" s="178">
        <f t="shared" si="1284"/>
        <v>4.075026113818062E-7</v>
      </c>
      <c r="BI5218" s="179">
        <f t="shared" si="1285"/>
        <v>4.075026113818062E-7</v>
      </c>
      <c r="BJ5218" s="179" t="str">
        <f t="shared" si="1281"/>
        <v/>
      </c>
    </row>
    <row r="5219" spans="2:62" ht="20.100000000000001" customHeight="1" x14ac:dyDescent="0.25">
      <c r="B5219" s="147"/>
      <c r="C5219" s="147"/>
      <c r="D5219" s="147"/>
      <c r="E5219" s="147"/>
      <c r="F5219" s="147"/>
      <c r="G5219" s="147"/>
      <c r="H5219" s="147"/>
      <c r="I5219" s="147"/>
      <c r="J5219" s="147"/>
      <c r="BE5219" s="151">
        <v>4515</v>
      </c>
      <c r="BF5219" s="164">
        <f t="shared" si="1282"/>
        <v>28.889599999997863</v>
      </c>
      <c r="BG5219" s="177">
        <f t="shared" si="1283"/>
        <v>1.5154916645593577E-4</v>
      </c>
      <c r="BH5219" s="178">
        <f t="shared" si="1284"/>
        <v>4.064257166871857E-7</v>
      </c>
      <c r="BI5219" s="179">
        <f t="shared" si="1285"/>
        <v>4.064257166871857E-7</v>
      </c>
      <c r="BJ5219" s="179" t="str">
        <f t="shared" si="1281"/>
        <v/>
      </c>
    </row>
    <row r="5220" spans="2:62" ht="20.100000000000001" customHeight="1" x14ac:dyDescent="0.25">
      <c r="B5220" s="147"/>
      <c r="C5220" s="147"/>
      <c r="D5220" s="147"/>
      <c r="E5220" s="147"/>
      <c r="F5220" s="147"/>
      <c r="G5220" s="147"/>
      <c r="H5220" s="147"/>
      <c r="I5220" s="147"/>
      <c r="J5220" s="147"/>
      <c r="BE5220" s="151">
        <v>4516</v>
      </c>
      <c r="BF5220" s="164">
        <f t="shared" si="1282"/>
        <v>28.895999999997862</v>
      </c>
      <c r="BG5220" s="177">
        <f t="shared" si="1283"/>
        <v>1.5114274073924858E-4</v>
      </c>
      <c r="BH5220" s="178">
        <f t="shared" si="1284"/>
        <v>4.0535161814687806E-7</v>
      </c>
      <c r="BI5220" s="179">
        <f t="shared" si="1285"/>
        <v>4.0535161814687806E-7</v>
      </c>
      <c r="BJ5220" s="179" t="str">
        <f t="shared" si="1281"/>
        <v/>
      </c>
    </row>
    <row r="5221" spans="2:62" ht="20.100000000000001" customHeight="1" x14ac:dyDescent="0.25">
      <c r="B5221" s="147"/>
      <c r="C5221" s="147"/>
      <c r="D5221" s="147"/>
      <c r="E5221" s="147"/>
      <c r="F5221" s="147"/>
      <c r="G5221" s="147"/>
      <c r="H5221" s="147"/>
      <c r="I5221" s="147"/>
      <c r="J5221" s="147"/>
      <c r="BE5221" s="151">
        <v>4517</v>
      </c>
      <c r="BF5221" s="164">
        <f t="shared" si="1282"/>
        <v>28.902399999997861</v>
      </c>
      <c r="BG5221" s="177">
        <f t="shared" si="1283"/>
        <v>1.507373891211017E-4</v>
      </c>
      <c r="BH5221" s="178">
        <f t="shared" si="1284"/>
        <v>4.0428030865564566E-7</v>
      </c>
      <c r="BI5221" s="179">
        <f t="shared" si="1285"/>
        <v>4.0428030865564566E-7</v>
      </c>
      <c r="BJ5221" s="179" t="str">
        <f t="shared" si="1281"/>
        <v/>
      </c>
    </row>
    <row r="5222" spans="2:62" ht="20.100000000000001" customHeight="1" x14ac:dyDescent="0.25">
      <c r="B5222" s="147"/>
      <c r="C5222" s="147"/>
      <c r="D5222" s="147"/>
      <c r="E5222" s="147"/>
      <c r="F5222" s="147"/>
      <c r="G5222" s="147"/>
      <c r="H5222" s="147"/>
      <c r="I5222" s="147"/>
      <c r="J5222" s="147"/>
      <c r="BE5222" s="151">
        <v>4518</v>
      </c>
      <c r="BF5222" s="164">
        <f t="shared" si="1282"/>
        <v>28.908799999997861</v>
      </c>
      <c r="BG5222" s="177">
        <f t="shared" si="1283"/>
        <v>1.5033310881244606E-4</v>
      </c>
      <c r="BH5222" s="178">
        <f t="shared" si="1284"/>
        <v>4.0321178112787495E-7</v>
      </c>
      <c r="BI5222" s="179">
        <f t="shared" si="1285"/>
        <v>4.0321178112787495E-7</v>
      </c>
      <c r="BJ5222" s="179" t="str">
        <f t="shared" si="1281"/>
        <v/>
      </c>
    </row>
    <row r="5223" spans="2:62" ht="20.100000000000001" customHeight="1" x14ac:dyDescent="0.25">
      <c r="B5223" s="147"/>
      <c r="C5223" s="147"/>
      <c r="D5223" s="147"/>
      <c r="E5223" s="147"/>
      <c r="F5223" s="147"/>
      <c r="G5223" s="147"/>
      <c r="H5223" s="147"/>
      <c r="I5223" s="147"/>
      <c r="J5223" s="147"/>
      <c r="BE5223" s="151">
        <v>4519</v>
      </c>
      <c r="BF5223" s="164">
        <f t="shared" si="1282"/>
        <v>28.91519999999786</v>
      </c>
      <c r="BG5223" s="177">
        <f t="shared" si="1283"/>
        <v>1.4992989703131818E-4</v>
      </c>
      <c r="BH5223" s="178">
        <f t="shared" si="1284"/>
        <v>4.0214602849302276E-7</v>
      </c>
      <c r="BI5223" s="179">
        <f t="shared" si="1285"/>
        <v>4.0214602849302276E-7</v>
      </c>
      <c r="BJ5223" s="179" t="str">
        <f t="shared" si="1281"/>
        <v/>
      </c>
    </row>
    <row r="5224" spans="2:62" ht="20.100000000000001" customHeight="1" x14ac:dyDescent="0.25">
      <c r="B5224" s="147"/>
      <c r="C5224" s="147"/>
      <c r="D5224" s="147"/>
      <c r="E5224" s="147"/>
      <c r="F5224" s="147"/>
      <c r="G5224" s="147"/>
      <c r="H5224" s="147"/>
      <c r="I5224" s="147"/>
      <c r="J5224" s="147"/>
      <c r="BE5224" s="151">
        <v>4520</v>
      </c>
      <c r="BF5224" s="164">
        <f t="shared" si="1282"/>
        <v>28.921599999997859</v>
      </c>
      <c r="BG5224" s="177">
        <f t="shared" si="1283"/>
        <v>1.4952775100282516E-4</v>
      </c>
      <c r="BH5224" s="178">
        <f t="shared" si="1284"/>
        <v>4.0108304369943816E-7</v>
      </c>
      <c r="BI5224" s="179">
        <f t="shared" si="1285"/>
        <v>4.0108304369943816E-7</v>
      </c>
      <c r="BJ5224" s="179" t="str">
        <f t="shared" si="1281"/>
        <v/>
      </c>
    </row>
    <row r="5225" spans="2:62" ht="20.100000000000001" customHeight="1" x14ac:dyDescent="0.25">
      <c r="B5225" s="147"/>
      <c r="C5225" s="147"/>
      <c r="D5225" s="147"/>
      <c r="E5225" s="147"/>
      <c r="F5225" s="147"/>
      <c r="G5225" s="147"/>
      <c r="H5225" s="147"/>
      <c r="I5225" s="147"/>
      <c r="J5225" s="147"/>
      <c r="BE5225" s="151">
        <v>4521</v>
      </c>
      <c r="BF5225" s="164">
        <f t="shared" si="1282"/>
        <v>28.927999999997859</v>
      </c>
      <c r="BG5225" s="177">
        <f t="shared" si="1283"/>
        <v>1.4912666795912572E-4</v>
      </c>
      <c r="BH5225" s="178">
        <f t="shared" si="1284"/>
        <v>4.0002281971279036E-7</v>
      </c>
      <c r="BI5225" s="179">
        <f t="shared" si="1285"/>
        <v>4.0002281971279036E-7</v>
      </c>
      <c r="BJ5225" s="179" t="str">
        <f t="shared" si="1281"/>
        <v/>
      </c>
    </row>
    <row r="5226" spans="2:62" ht="20.100000000000001" customHeight="1" x14ac:dyDescent="0.25">
      <c r="B5226" s="147"/>
      <c r="C5226" s="147"/>
      <c r="D5226" s="147"/>
      <c r="E5226" s="147"/>
      <c r="F5226" s="147"/>
      <c r="G5226" s="147"/>
      <c r="H5226" s="147"/>
      <c r="I5226" s="147"/>
      <c r="J5226" s="147"/>
      <c r="BE5226" s="151">
        <v>4522</v>
      </c>
      <c r="BF5226" s="164">
        <f t="shared" si="1282"/>
        <v>28.934399999997858</v>
      </c>
      <c r="BG5226" s="177">
        <f t="shared" si="1283"/>
        <v>1.4872664513941293E-4</v>
      </c>
      <c r="BH5226" s="178">
        <f t="shared" si="1284"/>
        <v>3.9896534951585185E-7</v>
      </c>
      <c r="BI5226" s="179">
        <f t="shared" si="1285"/>
        <v>3.9896534951585185E-7</v>
      </c>
      <c r="BJ5226" s="179" t="str">
        <f t="shared" si="1281"/>
        <v/>
      </c>
    </row>
    <row r="5227" spans="2:62" ht="20.100000000000001" customHeight="1" x14ac:dyDescent="0.25">
      <c r="B5227" s="147"/>
      <c r="C5227" s="147"/>
      <c r="D5227" s="147"/>
      <c r="E5227" s="147"/>
      <c r="F5227" s="147"/>
      <c r="G5227" s="147"/>
      <c r="H5227" s="147"/>
      <c r="I5227" s="147"/>
      <c r="J5227" s="147"/>
      <c r="BE5227" s="151">
        <v>4523</v>
      </c>
      <c r="BF5227" s="164">
        <f t="shared" si="1282"/>
        <v>28.940799999997857</v>
      </c>
      <c r="BG5227" s="177">
        <f t="shared" si="1283"/>
        <v>1.4832767978989708E-4</v>
      </c>
      <c r="BH5227" s="178">
        <f t="shared" si="1284"/>
        <v>3.9791062610847129E-7</v>
      </c>
      <c r="BI5227" s="179">
        <f t="shared" si="1285"/>
        <v>3.9791062610847129E-7</v>
      </c>
      <c r="BJ5227" s="179" t="str">
        <f t="shared" si="1281"/>
        <v/>
      </c>
    </row>
    <row r="5228" spans="2:62" ht="20.100000000000001" customHeight="1" x14ac:dyDescent="0.25">
      <c r="B5228" s="147"/>
      <c r="C5228" s="147"/>
      <c r="D5228" s="147"/>
      <c r="E5228" s="147"/>
      <c r="F5228" s="147"/>
      <c r="G5228" s="147"/>
      <c r="H5228" s="147"/>
      <c r="I5228" s="147"/>
      <c r="J5228" s="147"/>
      <c r="BE5228" s="151">
        <v>4524</v>
      </c>
      <c r="BF5228" s="164">
        <f t="shared" si="1282"/>
        <v>28.947199999997856</v>
      </c>
      <c r="BG5228" s="177">
        <f t="shared" si="1283"/>
        <v>1.4792976916378861E-4</v>
      </c>
      <c r="BH5228" s="178">
        <f t="shared" si="1284"/>
        <v>3.9685864250838671E-7</v>
      </c>
      <c r="BI5228" s="179">
        <f t="shared" si="1285"/>
        <v>3.9685864250838671E-7</v>
      </c>
      <c r="BJ5228" s="179" t="str">
        <f t="shared" si="1281"/>
        <v/>
      </c>
    </row>
    <row r="5229" spans="2:62" ht="20.100000000000001" customHeight="1" x14ac:dyDescent="0.25">
      <c r="B5229" s="147"/>
      <c r="C5229" s="147"/>
      <c r="D5229" s="147"/>
      <c r="E5229" s="147"/>
      <c r="F5229" s="147"/>
      <c r="G5229" s="147"/>
      <c r="H5229" s="147"/>
      <c r="I5229" s="147"/>
      <c r="J5229" s="147"/>
      <c r="BE5229" s="151">
        <v>4525</v>
      </c>
      <c r="BF5229" s="164">
        <f t="shared" si="1282"/>
        <v>28.953599999997856</v>
      </c>
      <c r="BG5229" s="177">
        <f t="shared" si="1283"/>
        <v>1.4753291052128022E-4</v>
      </c>
      <c r="BH5229" s="178">
        <f t="shared" si="1284"/>
        <v>3.9580939175108991E-7</v>
      </c>
      <c r="BI5229" s="179">
        <f t="shared" si="1285"/>
        <v>3.9580939175108991E-7</v>
      </c>
      <c r="BJ5229" s="179" t="str">
        <f t="shared" si="1281"/>
        <v/>
      </c>
    </row>
    <row r="5230" spans="2:62" ht="20.100000000000001" customHeight="1" x14ac:dyDescent="0.25">
      <c r="B5230" s="147"/>
      <c r="C5230" s="147"/>
      <c r="D5230" s="147"/>
      <c r="E5230" s="147"/>
      <c r="F5230" s="147"/>
      <c r="G5230" s="147"/>
      <c r="H5230" s="147"/>
      <c r="I5230" s="147"/>
      <c r="J5230" s="147"/>
      <c r="BE5230" s="151">
        <v>4526</v>
      </c>
      <c r="BF5230" s="164">
        <f t="shared" si="1282"/>
        <v>28.959999999997855</v>
      </c>
      <c r="BG5230" s="177">
        <f t="shared" si="1283"/>
        <v>1.4713710112952913E-4</v>
      </c>
      <c r="BH5230" s="178">
        <f t="shared" si="1284"/>
        <v>3.9476286688749549E-7</v>
      </c>
      <c r="BI5230" s="179">
        <f t="shared" si="1285"/>
        <v>3.9476286688749549E-7</v>
      </c>
      <c r="BJ5230" s="179" t="str">
        <f t="shared" si="1281"/>
        <v/>
      </c>
    </row>
    <row r="5231" spans="2:62" ht="20.100000000000001" customHeight="1" x14ac:dyDescent="0.25">
      <c r="B5231" s="147"/>
      <c r="C5231" s="147"/>
      <c r="D5231" s="147"/>
      <c r="E5231" s="147"/>
      <c r="F5231" s="147"/>
      <c r="G5231" s="147"/>
      <c r="H5231" s="147"/>
      <c r="I5231" s="147"/>
      <c r="J5231" s="147"/>
      <c r="BE5231" s="151">
        <v>4527</v>
      </c>
      <c r="BF5231" s="164">
        <f t="shared" si="1282"/>
        <v>28.966399999997854</v>
      </c>
      <c r="BG5231" s="177">
        <f t="shared" si="1283"/>
        <v>1.4674233826264164E-4</v>
      </c>
      <c r="BH5231" s="178">
        <f t="shared" si="1284"/>
        <v>3.9371906098768132E-7</v>
      </c>
      <c r="BI5231" s="179">
        <f t="shared" si="1285"/>
        <v>3.9371906098768132E-7</v>
      </c>
      <c r="BJ5231" s="179" t="str">
        <f t="shared" si="1281"/>
        <v/>
      </c>
    </row>
    <row r="5232" spans="2:62" ht="20.100000000000001" customHeight="1" x14ac:dyDescent="0.25">
      <c r="B5232" s="147"/>
      <c r="C5232" s="147"/>
      <c r="D5232" s="147"/>
      <c r="E5232" s="147"/>
      <c r="F5232" s="147"/>
      <c r="G5232" s="147"/>
      <c r="H5232" s="147"/>
      <c r="I5232" s="147"/>
      <c r="J5232" s="147"/>
      <c r="BE5232" s="151">
        <v>4528</v>
      </c>
      <c r="BF5232" s="164">
        <f t="shared" si="1282"/>
        <v>28.972799999997854</v>
      </c>
      <c r="BG5232" s="177">
        <f t="shared" si="1283"/>
        <v>1.4634861920165396E-4</v>
      </c>
      <c r="BH5232" s="178">
        <f t="shared" si="1284"/>
        <v>3.926779671373649E-7</v>
      </c>
      <c r="BI5232" s="179">
        <f t="shared" si="1285"/>
        <v>3.926779671373649E-7</v>
      </c>
      <c r="BJ5232" s="179" t="str">
        <f t="shared" si="1281"/>
        <v/>
      </c>
    </row>
    <row r="5233" spans="2:62" ht="20.100000000000001" customHeight="1" x14ac:dyDescent="0.25">
      <c r="B5233" s="147"/>
      <c r="C5233" s="147"/>
      <c r="D5233" s="147"/>
      <c r="E5233" s="147"/>
      <c r="F5233" s="147"/>
      <c r="G5233" s="147"/>
      <c r="H5233" s="147"/>
      <c r="I5233" s="147"/>
      <c r="J5233" s="147"/>
      <c r="BE5233" s="151">
        <v>4529</v>
      </c>
      <c r="BF5233" s="164">
        <f t="shared" si="1282"/>
        <v>28.979199999997853</v>
      </c>
      <c r="BG5233" s="177">
        <f t="shared" si="1283"/>
        <v>1.4595594123451659E-4</v>
      </c>
      <c r="BH5233" s="178">
        <f t="shared" si="1284"/>
        <v>3.9163957844061382E-7</v>
      </c>
      <c r="BI5233" s="179">
        <f t="shared" si="1285"/>
        <v>3.9163957844061382E-7</v>
      </c>
      <c r="BJ5233" s="179" t="str">
        <f t="shared" si="1281"/>
        <v/>
      </c>
    </row>
    <row r="5234" spans="2:62" ht="20.100000000000001" customHeight="1" x14ac:dyDescent="0.25">
      <c r="B5234" s="147"/>
      <c r="C5234" s="147"/>
      <c r="D5234" s="147"/>
      <c r="E5234" s="147"/>
      <c r="F5234" s="147"/>
      <c r="G5234" s="147"/>
      <c r="H5234" s="147"/>
      <c r="I5234" s="147"/>
      <c r="J5234" s="147"/>
      <c r="BE5234" s="151">
        <v>4530</v>
      </c>
      <c r="BF5234" s="164">
        <f t="shared" si="1282"/>
        <v>28.985599999997852</v>
      </c>
      <c r="BG5234" s="177">
        <f t="shared" si="1283"/>
        <v>1.4556430165607598E-4</v>
      </c>
      <c r="BH5234" s="178">
        <f t="shared" si="1284"/>
        <v>3.9060388801762319E-7</v>
      </c>
      <c r="BI5234" s="179">
        <f t="shared" si="1285"/>
        <v>3.9060388801762319E-7</v>
      </c>
      <c r="BJ5234" s="179" t="str">
        <f t="shared" si="1281"/>
        <v/>
      </c>
    </row>
    <row r="5235" spans="2:62" ht="20.100000000000001" customHeight="1" x14ac:dyDescent="0.25">
      <c r="B5235" s="147"/>
      <c r="C5235" s="147"/>
      <c r="D5235" s="147"/>
      <c r="E5235" s="147"/>
      <c r="F5235" s="147"/>
      <c r="G5235" s="147"/>
      <c r="H5235" s="147"/>
      <c r="I5235" s="147"/>
      <c r="J5235" s="147"/>
      <c r="BE5235" s="151">
        <v>4531</v>
      </c>
      <c r="BF5235" s="164">
        <f t="shared" si="1282"/>
        <v>28.991999999997851</v>
      </c>
      <c r="BG5235" s="177">
        <f t="shared" si="1283"/>
        <v>1.4517369776805835E-4</v>
      </c>
      <c r="BH5235" s="178">
        <f t="shared" si="1284"/>
        <v>3.8957088900593538E-7</v>
      </c>
      <c r="BI5235" s="179">
        <f t="shared" si="1285"/>
        <v>3.8957088900593538E-7</v>
      </c>
      <c r="BJ5235" s="179" t="str">
        <f t="shared" si="1281"/>
        <v/>
      </c>
    </row>
    <row r="5236" spans="2:62" ht="20.100000000000001" customHeight="1" x14ac:dyDescent="0.25">
      <c r="B5236" s="147"/>
      <c r="C5236" s="147"/>
      <c r="D5236" s="147"/>
      <c r="E5236" s="147"/>
      <c r="F5236" s="147"/>
      <c r="G5236" s="147"/>
      <c r="H5236" s="147"/>
      <c r="I5236" s="147"/>
      <c r="J5236" s="147"/>
      <c r="BE5236" s="151">
        <v>4532</v>
      </c>
      <c r="BF5236" s="164">
        <f t="shared" si="1282"/>
        <v>28.998399999997851</v>
      </c>
      <c r="BG5236" s="177">
        <f t="shared" si="1283"/>
        <v>1.4478412687905242E-4</v>
      </c>
      <c r="BH5236" s="178">
        <f t="shared" si="1284"/>
        <v>3.8854057456030443E-7</v>
      </c>
      <c r="BI5236" s="179">
        <f t="shared" si="1285"/>
        <v>3.8854057456030443E-7</v>
      </c>
      <c r="BJ5236" s="179" t="str">
        <f t="shared" si="1281"/>
        <v/>
      </c>
    </row>
    <row r="5237" spans="2:62" ht="20.100000000000001" customHeight="1" x14ac:dyDescent="0.25">
      <c r="B5237" s="147"/>
      <c r="C5237" s="147"/>
      <c r="D5237" s="147"/>
      <c r="E5237" s="147"/>
      <c r="F5237" s="147"/>
      <c r="G5237" s="147"/>
      <c r="H5237" s="147"/>
      <c r="I5237" s="147"/>
      <c r="J5237" s="147"/>
      <c r="BE5237" s="151">
        <v>4533</v>
      </c>
      <c r="BF5237" s="164">
        <f t="shared" si="1282"/>
        <v>29.00479999999785</v>
      </c>
      <c r="BG5237" s="177">
        <f t="shared" si="1283"/>
        <v>1.4439558630449211E-4</v>
      </c>
      <c r="BH5237" s="178">
        <f t="shared" si="1284"/>
        <v>3.8751293785223534E-7</v>
      </c>
      <c r="BI5237" s="179">
        <f t="shared" si="1285"/>
        <v>3.8751293785223534E-7</v>
      </c>
      <c r="BJ5237" s="179" t="str">
        <f t="shared" si="1281"/>
        <v/>
      </c>
    </row>
    <row r="5238" spans="2:62" ht="20.100000000000001" customHeight="1" x14ac:dyDescent="0.25">
      <c r="B5238" s="147"/>
      <c r="C5238" s="147"/>
      <c r="D5238" s="147"/>
      <c r="E5238" s="147"/>
      <c r="F5238" s="147"/>
      <c r="G5238" s="147"/>
      <c r="H5238" s="147"/>
      <c r="I5238" s="147"/>
      <c r="J5238" s="147"/>
      <c r="BE5238" s="151">
        <v>4534</v>
      </c>
      <c r="BF5238" s="164">
        <f t="shared" si="1282"/>
        <v>29.011199999997849</v>
      </c>
      <c r="BG5238" s="177">
        <f t="shared" si="1283"/>
        <v>1.4400807336663988E-4</v>
      </c>
      <c r="BH5238" s="178">
        <f t="shared" si="1284"/>
        <v>3.8648797206984847E-7</v>
      </c>
      <c r="BI5238" s="179">
        <f t="shared" si="1285"/>
        <v>3.8648797206984847E-7</v>
      </c>
      <c r="BJ5238" s="179" t="str">
        <f t="shared" si="1281"/>
        <v/>
      </c>
    </row>
    <row r="5239" spans="2:62" ht="20.100000000000001" customHeight="1" x14ac:dyDescent="0.25">
      <c r="B5239" s="147"/>
      <c r="C5239" s="147"/>
      <c r="D5239" s="147"/>
      <c r="E5239" s="147"/>
      <c r="F5239" s="147"/>
      <c r="G5239" s="147"/>
      <c r="H5239" s="147"/>
      <c r="I5239" s="147"/>
      <c r="J5239" s="147"/>
      <c r="BE5239" s="151">
        <v>4535</v>
      </c>
      <c r="BF5239" s="164">
        <f t="shared" si="1282"/>
        <v>29.017599999997849</v>
      </c>
      <c r="BG5239" s="177">
        <f t="shared" si="1283"/>
        <v>1.4362158539457003E-4</v>
      </c>
      <c r="BH5239" s="178">
        <f t="shared" si="1284"/>
        <v>3.8546567041863856E-7</v>
      </c>
      <c r="BI5239" s="179">
        <f t="shared" si="1285"/>
        <v>3.8546567041863856E-7</v>
      </c>
      <c r="BJ5239" s="179" t="str">
        <f t="shared" si="1281"/>
        <v/>
      </c>
    </row>
    <row r="5240" spans="2:62" ht="20.100000000000001" customHeight="1" x14ac:dyDescent="0.25">
      <c r="B5240" s="147"/>
      <c r="C5240" s="147"/>
      <c r="D5240" s="147"/>
      <c r="E5240" s="147"/>
      <c r="F5240" s="147"/>
      <c r="G5240" s="147"/>
      <c r="H5240" s="147"/>
      <c r="I5240" s="147"/>
      <c r="J5240" s="147"/>
      <c r="BE5240" s="151">
        <v>4536</v>
      </c>
      <c r="BF5240" s="164">
        <f t="shared" si="1282"/>
        <v>29.023999999997848</v>
      </c>
      <c r="BG5240" s="177">
        <f t="shared" si="1283"/>
        <v>1.4323611972415139E-4</v>
      </c>
      <c r="BH5240" s="178">
        <f t="shared" si="1284"/>
        <v>3.8444602612060729E-7</v>
      </c>
      <c r="BI5240" s="179">
        <f t="shared" si="1285"/>
        <v>3.8444602612060729E-7</v>
      </c>
      <c r="BJ5240" s="179" t="str">
        <f t="shared" si="1281"/>
        <v/>
      </c>
    </row>
    <row r="5241" spans="2:62" ht="20.100000000000001" customHeight="1" x14ac:dyDescent="0.25">
      <c r="B5241" s="147"/>
      <c r="C5241" s="147"/>
      <c r="D5241" s="147"/>
      <c r="E5241" s="147"/>
      <c r="F5241" s="147"/>
      <c r="G5241" s="147"/>
      <c r="H5241" s="147"/>
      <c r="I5241" s="147"/>
      <c r="J5241" s="147"/>
      <c r="BE5241" s="151">
        <v>4537</v>
      </c>
      <c r="BF5241" s="164">
        <f t="shared" si="1282"/>
        <v>29.030399999997847</v>
      </c>
      <c r="BG5241" s="177">
        <f t="shared" si="1283"/>
        <v>1.4285167369803078E-4</v>
      </c>
      <c r="BH5241" s="178">
        <f t="shared" si="1284"/>
        <v>3.8342903241488677E-7</v>
      </c>
      <c r="BI5241" s="179">
        <f t="shared" si="1285"/>
        <v>3.8342903241488677E-7</v>
      </c>
      <c r="BJ5241" s="179" t="str">
        <f t="shared" si="1281"/>
        <v/>
      </c>
    </row>
    <row r="5242" spans="2:62" ht="20.100000000000001" customHeight="1" x14ac:dyDescent="0.25">
      <c r="B5242" s="147"/>
      <c r="C5242" s="147"/>
      <c r="D5242" s="147"/>
      <c r="E5242" s="147"/>
      <c r="F5242" s="147"/>
      <c r="G5242" s="147"/>
      <c r="H5242" s="147"/>
      <c r="I5242" s="147"/>
      <c r="J5242" s="147"/>
      <c r="BE5242" s="151">
        <v>4538</v>
      </c>
      <c r="BF5242" s="164">
        <f t="shared" si="1282"/>
        <v>29.036799999997847</v>
      </c>
      <c r="BG5242" s="177">
        <f t="shared" si="1283"/>
        <v>1.424682446656159E-4</v>
      </c>
      <c r="BH5242" s="178">
        <f t="shared" si="1284"/>
        <v>3.8241468255668237E-7</v>
      </c>
      <c r="BI5242" s="179">
        <f t="shared" si="1285"/>
        <v>3.8241468255668237E-7</v>
      </c>
      <c r="BJ5242" s="179" t="str">
        <f t="shared" si="1281"/>
        <v/>
      </c>
    </row>
    <row r="5243" spans="2:62" ht="20.100000000000001" customHeight="1" x14ac:dyDescent="0.25">
      <c r="B5243" s="147"/>
      <c r="C5243" s="147"/>
      <c r="D5243" s="147"/>
      <c r="E5243" s="147"/>
      <c r="F5243" s="147"/>
      <c r="G5243" s="147"/>
      <c r="H5243" s="147"/>
      <c r="I5243" s="147"/>
      <c r="J5243" s="147"/>
      <c r="BE5243" s="151">
        <v>4539</v>
      </c>
      <c r="BF5243" s="164">
        <f t="shared" si="1282"/>
        <v>29.043199999997846</v>
      </c>
      <c r="BG5243" s="177">
        <f t="shared" si="1283"/>
        <v>1.4208582998305922E-4</v>
      </c>
      <c r="BH5243" s="178">
        <f t="shared" si="1284"/>
        <v>3.8140296981830279E-7</v>
      </c>
      <c r="BI5243" s="179">
        <f t="shared" si="1285"/>
        <v>3.8140296981830279E-7</v>
      </c>
      <c r="BJ5243" s="179" t="str">
        <f t="shared" si="1281"/>
        <v/>
      </c>
    </row>
    <row r="5244" spans="2:62" ht="20.100000000000001" customHeight="1" x14ac:dyDescent="0.25">
      <c r="B5244" s="147"/>
      <c r="C5244" s="147"/>
      <c r="D5244" s="147"/>
      <c r="E5244" s="147"/>
      <c r="F5244" s="147"/>
      <c r="G5244" s="147"/>
      <c r="H5244" s="147"/>
      <c r="I5244" s="147"/>
      <c r="J5244" s="147"/>
      <c r="BE5244" s="151">
        <v>4540</v>
      </c>
      <c r="BF5244" s="164">
        <f t="shared" si="1282"/>
        <v>29.049599999997845</v>
      </c>
      <c r="BG5244" s="177">
        <f t="shared" si="1283"/>
        <v>1.4170442701324091E-4</v>
      </c>
      <c r="BH5244" s="178">
        <f t="shared" si="1284"/>
        <v>3.8039388748943104E-7</v>
      </c>
      <c r="BI5244" s="179">
        <f t="shared" si="1285"/>
        <v>3.8039388748943104E-7</v>
      </c>
      <c r="BJ5244" s="179" t="str">
        <f t="shared" si="1281"/>
        <v/>
      </c>
    </row>
    <row r="5245" spans="2:62" ht="20.100000000000001" customHeight="1" x14ac:dyDescent="0.25">
      <c r="B5245" s="147"/>
      <c r="C5245" s="147"/>
      <c r="D5245" s="147"/>
      <c r="E5245" s="147"/>
      <c r="F5245" s="147"/>
      <c r="G5245" s="147"/>
      <c r="H5245" s="147"/>
      <c r="I5245" s="147"/>
      <c r="J5245" s="147"/>
      <c r="BE5245" s="151">
        <v>4541</v>
      </c>
      <c r="BF5245" s="164">
        <f t="shared" si="1282"/>
        <v>29.055999999997844</v>
      </c>
      <c r="BG5245" s="177">
        <f t="shared" si="1283"/>
        <v>1.4132403312575148E-4</v>
      </c>
      <c r="BH5245" s="178">
        <f t="shared" si="1284"/>
        <v>3.7938742887473923E-7</v>
      </c>
      <c r="BI5245" s="179">
        <f t="shared" si="1285"/>
        <v>3.7938742887473923E-7</v>
      </c>
      <c r="BJ5245" s="179" t="str">
        <f t="shared" si="1281"/>
        <v/>
      </c>
    </row>
    <row r="5246" spans="2:62" ht="20.100000000000001" customHeight="1" x14ac:dyDescent="0.25">
      <c r="B5246" s="147"/>
      <c r="C5246" s="147"/>
      <c r="D5246" s="147"/>
      <c r="E5246" s="147"/>
      <c r="F5246" s="147"/>
      <c r="G5246" s="147"/>
      <c r="H5246" s="147"/>
      <c r="I5246" s="147"/>
      <c r="J5246" s="147"/>
      <c r="BE5246" s="151">
        <v>4542</v>
      </c>
      <c r="BF5246" s="164">
        <f t="shared" si="1282"/>
        <v>29.062399999997844</v>
      </c>
      <c r="BG5246" s="177">
        <f t="shared" si="1283"/>
        <v>1.4094464569687674E-4</v>
      </c>
      <c r="BH5246" s="178">
        <f t="shared" si="1284"/>
        <v>3.7838358729673461E-7</v>
      </c>
      <c r="BI5246" s="179">
        <f t="shared" si="1285"/>
        <v>3.7838358729673461E-7</v>
      </c>
      <c r="BJ5246" s="179" t="str">
        <f t="shared" si="1281"/>
        <v/>
      </c>
    </row>
    <row r="5247" spans="2:62" ht="20.100000000000001" customHeight="1" x14ac:dyDescent="0.25">
      <c r="B5247" s="147"/>
      <c r="C5247" s="147"/>
      <c r="D5247" s="147"/>
      <c r="E5247" s="147"/>
      <c r="F5247" s="147"/>
      <c r="G5247" s="147"/>
      <c r="H5247" s="147"/>
      <c r="I5247" s="147"/>
      <c r="J5247" s="147"/>
      <c r="BE5247" s="151">
        <v>4543</v>
      </c>
      <c r="BF5247" s="164">
        <f t="shared" si="1282"/>
        <v>29.068799999997843</v>
      </c>
      <c r="BG5247" s="177">
        <f t="shared" si="1283"/>
        <v>1.4056626210958001E-4</v>
      </c>
      <c r="BH5247" s="178">
        <f t="shared" si="1284"/>
        <v>3.7738235609494639E-7</v>
      </c>
      <c r="BI5247" s="179">
        <f t="shared" si="1285"/>
        <v>3.7738235609494639E-7</v>
      </c>
      <c r="BJ5247" s="179" t="str">
        <f t="shared" si="1281"/>
        <v/>
      </c>
    </row>
    <row r="5248" spans="2:62" ht="20.100000000000001" customHeight="1" x14ac:dyDescent="0.25">
      <c r="B5248" s="147"/>
      <c r="C5248" s="147"/>
      <c r="D5248" s="147"/>
      <c r="E5248" s="147"/>
      <c r="F5248" s="147"/>
      <c r="G5248" s="147"/>
      <c r="H5248" s="147"/>
      <c r="I5248" s="147"/>
      <c r="J5248" s="147"/>
      <c r="BE5248" s="151">
        <v>4544</v>
      </c>
      <c r="BF5248" s="164">
        <f t="shared" si="1282"/>
        <v>29.075199999997842</v>
      </c>
      <c r="BG5248" s="177">
        <f t="shared" si="1283"/>
        <v>1.4018887975348506E-4</v>
      </c>
      <c r="BH5248" s="178">
        <f t="shared" si="1284"/>
        <v>3.7638372862321525E-7</v>
      </c>
      <c r="BI5248" s="179">
        <f t="shared" si="1285"/>
        <v>3.7638372862321525E-7</v>
      </c>
      <c r="BJ5248" s="179" t="str">
        <f t="shared" si="1281"/>
        <v/>
      </c>
    </row>
    <row r="5249" spans="2:62" ht="20.100000000000001" customHeight="1" x14ac:dyDescent="0.25">
      <c r="B5249" s="147"/>
      <c r="C5249" s="147"/>
      <c r="D5249" s="147"/>
      <c r="E5249" s="147"/>
      <c r="F5249" s="147"/>
      <c r="G5249" s="147"/>
      <c r="H5249" s="147"/>
      <c r="I5249" s="147"/>
      <c r="J5249" s="147"/>
      <c r="BE5249" s="151">
        <v>4545</v>
      </c>
      <c r="BF5249" s="164">
        <f t="shared" si="1282"/>
        <v>29.081599999997842</v>
      </c>
      <c r="BG5249" s="177">
        <f t="shared" si="1283"/>
        <v>1.3981249602486185E-4</v>
      </c>
      <c r="BH5249" s="178">
        <f t="shared" si="1284"/>
        <v>3.7538769825408436E-7</v>
      </c>
      <c r="BI5249" s="179">
        <f t="shared" si="1285"/>
        <v>3.7538769825408436E-7</v>
      </c>
      <c r="BJ5249" s="179" t="str">
        <f t="shared" ref="BJ5249:BJ5312" si="1286">IF($BG5249&lt;(1-$BC$717),$BH5249,"")</f>
        <v/>
      </c>
    </row>
    <row r="5250" spans="2:62" ht="20.100000000000001" customHeight="1" x14ac:dyDescent="0.25">
      <c r="B5250" s="147"/>
      <c r="C5250" s="147"/>
      <c r="D5250" s="147"/>
      <c r="E5250" s="147"/>
      <c r="F5250" s="147"/>
      <c r="G5250" s="147"/>
      <c r="H5250" s="147"/>
      <c r="I5250" s="147"/>
      <c r="J5250" s="147"/>
      <c r="BE5250" s="151">
        <v>4546</v>
      </c>
      <c r="BF5250" s="164">
        <f t="shared" ref="BF5250:BF5313" si="1287">BF5249+$BI$702</f>
        <v>29.087999999997841</v>
      </c>
      <c r="BG5250" s="177">
        <f t="shared" ref="BG5250:BG5313" si="1288">_xlfn.CHISQ.DIST.RT(BF5250,7)</f>
        <v>1.3943710832660776E-4</v>
      </c>
      <c r="BH5250" s="178">
        <f t="shared" ref="BH5250:BH5313" si="1289">BG5250-BG5251</f>
        <v>3.7439425837592624E-7</v>
      </c>
      <c r="BI5250" s="179">
        <f t="shared" ref="BI5250:BI5313" si="1290">IF(BG5250&lt;(1-$BC$709),BH5250,"")</f>
        <v>3.7439425837592624E-7</v>
      </c>
      <c r="BJ5250" s="179" t="str">
        <f t="shared" si="1286"/>
        <v/>
      </c>
    </row>
    <row r="5251" spans="2:62" ht="20.100000000000001" customHeight="1" x14ac:dyDescent="0.25">
      <c r="B5251" s="147"/>
      <c r="C5251" s="147"/>
      <c r="D5251" s="147"/>
      <c r="E5251" s="147"/>
      <c r="F5251" s="147"/>
      <c r="G5251" s="147"/>
      <c r="H5251" s="147"/>
      <c r="I5251" s="147"/>
      <c r="J5251" s="147"/>
      <c r="BE5251" s="151">
        <v>4547</v>
      </c>
      <c r="BF5251" s="164">
        <f t="shared" si="1287"/>
        <v>29.09439999999784</v>
      </c>
      <c r="BG5251" s="177">
        <f t="shared" si="1288"/>
        <v>1.3906271406823184E-4</v>
      </c>
      <c r="BH5251" s="178">
        <f t="shared" si="1289"/>
        <v>3.7340340239245488E-7</v>
      </c>
      <c r="BI5251" s="179">
        <f t="shared" si="1290"/>
        <v>3.7340340239245488E-7</v>
      </c>
      <c r="BJ5251" s="179" t="str">
        <f t="shared" si="1286"/>
        <v/>
      </c>
    </row>
    <row r="5252" spans="2:62" ht="20.100000000000001" customHeight="1" x14ac:dyDescent="0.25">
      <c r="B5252" s="147"/>
      <c r="C5252" s="147"/>
      <c r="D5252" s="147"/>
      <c r="E5252" s="147"/>
      <c r="F5252" s="147"/>
      <c r="G5252" s="147"/>
      <c r="H5252" s="147"/>
      <c r="I5252" s="147"/>
      <c r="J5252" s="147"/>
      <c r="BE5252" s="151">
        <v>4548</v>
      </c>
      <c r="BF5252" s="164">
        <f t="shared" si="1287"/>
        <v>29.10079999999784</v>
      </c>
      <c r="BG5252" s="177">
        <f t="shared" si="1288"/>
        <v>1.3868931066583938E-4</v>
      </c>
      <c r="BH5252" s="178">
        <f t="shared" si="1289"/>
        <v>3.7241512372502964E-7</v>
      </c>
      <c r="BI5252" s="179">
        <f t="shared" si="1290"/>
        <v>3.7241512372502964E-7</v>
      </c>
      <c r="BJ5252" s="179" t="str">
        <f t="shared" si="1286"/>
        <v/>
      </c>
    </row>
    <row r="5253" spans="2:62" ht="20.100000000000001" customHeight="1" x14ac:dyDescent="0.25">
      <c r="B5253" s="147"/>
      <c r="C5253" s="147"/>
      <c r="D5253" s="147"/>
      <c r="E5253" s="147"/>
      <c r="F5253" s="147"/>
      <c r="G5253" s="147"/>
      <c r="H5253" s="147"/>
      <c r="I5253" s="147"/>
      <c r="J5253" s="147"/>
      <c r="BE5253" s="151">
        <v>4549</v>
      </c>
      <c r="BF5253" s="164">
        <f t="shared" si="1287"/>
        <v>29.107199999997839</v>
      </c>
      <c r="BG5253" s="177">
        <f t="shared" si="1288"/>
        <v>1.3831689554211435E-4</v>
      </c>
      <c r="BH5253" s="178">
        <f t="shared" si="1289"/>
        <v>3.7142941581064953E-7</v>
      </c>
      <c r="BI5253" s="179">
        <f t="shared" si="1290"/>
        <v>3.7142941581064953E-7</v>
      </c>
      <c r="BJ5253" s="179" t="str">
        <f t="shared" si="1286"/>
        <v/>
      </c>
    </row>
    <row r="5254" spans="2:62" ht="20.100000000000001" customHeight="1" x14ac:dyDescent="0.25">
      <c r="B5254" s="147"/>
      <c r="C5254" s="147"/>
      <c r="D5254" s="147"/>
      <c r="E5254" s="147"/>
      <c r="F5254" s="147"/>
      <c r="G5254" s="147"/>
      <c r="H5254" s="147"/>
      <c r="I5254" s="147"/>
      <c r="J5254" s="147"/>
      <c r="BE5254" s="151">
        <v>4550</v>
      </c>
      <c r="BF5254" s="164">
        <f t="shared" si="1287"/>
        <v>29.113599999997838</v>
      </c>
      <c r="BG5254" s="177">
        <f t="shared" si="1288"/>
        <v>1.379454661263037E-4</v>
      </c>
      <c r="BH5254" s="178">
        <f t="shared" si="1289"/>
        <v>3.7044627210314576E-7</v>
      </c>
      <c r="BI5254" s="179">
        <f t="shared" si="1290"/>
        <v>3.7044627210314576E-7</v>
      </c>
      <c r="BJ5254" s="179" t="str">
        <f t="shared" si="1286"/>
        <v/>
      </c>
    </row>
    <row r="5255" spans="2:62" ht="20.100000000000001" customHeight="1" x14ac:dyDescent="0.25">
      <c r="B5255" s="147"/>
      <c r="C5255" s="147"/>
      <c r="D5255" s="147"/>
      <c r="E5255" s="147"/>
      <c r="F5255" s="147"/>
      <c r="G5255" s="147"/>
      <c r="H5255" s="147"/>
      <c r="I5255" s="147"/>
      <c r="J5255" s="147"/>
      <c r="BE5255" s="151">
        <v>4551</v>
      </c>
      <c r="BF5255" s="164">
        <f t="shared" si="1287"/>
        <v>29.119999999997837</v>
      </c>
      <c r="BG5255" s="177">
        <f t="shared" si="1288"/>
        <v>1.3757501985420056E-4</v>
      </c>
      <c r="BH5255" s="178">
        <f t="shared" si="1289"/>
        <v>3.6946568607160971E-7</v>
      </c>
      <c r="BI5255" s="179">
        <f t="shared" si="1290"/>
        <v>3.6946568607160971E-7</v>
      </c>
      <c r="BJ5255" s="179" t="str">
        <f t="shared" si="1286"/>
        <v/>
      </c>
    </row>
    <row r="5256" spans="2:62" ht="20.100000000000001" customHeight="1" x14ac:dyDescent="0.25">
      <c r="B5256" s="147"/>
      <c r="C5256" s="147"/>
      <c r="D5256" s="147"/>
      <c r="E5256" s="147"/>
      <c r="F5256" s="147"/>
      <c r="G5256" s="147"/>
      <c r="H5256" s="147"/>
      <c r="I5256" s="147"/>
      <c r="J5256" s="147"/>
      <c r="BE5256" s="151">
        <v>4552</v>
      </c>
      <c r="BF5256" s="164">
        <f t="shared" si="1287"/>
        <v>29.126399999997837</v>
      </c>
      <c r="BG5256" s="177">
        <f t="shared" si="1288"/>
        <v>1.3720555416812895E-4</v>
      </c>
      <c r="BH5256" s="178">
        <f t="shared" si="1289"/>
        <v>3.684876512020192E-7</v>
      </c>
      <c r="BI5256" s="179">
        <f t="shared" si="1290"/>
        <v>3.684876512020192E-7</v>
      </c>
      <c r="BJ5256" s="179" t="str">
        <f t="shared" si="1286"/>
        <v/>
      </c>
    </row>
    <row r="5257" spans="2:62" ht="20.100000000000001" customHeight="1" x14ac:dyDescent="0.25">
      <c r="B5257" s="147"/>
      <c r="C5257" s="147"/>
      <c r="D5257" s="147"/>
      <c r="E5257" s="147"/>
      <c r="F5257" s="147"/>
      <c r="G5257" s="147"/>
      <c r="H5257" s="147"/>
      <c r="I5257" s="147"/>
      <c r="J5257" s="147"/>
      <c r="BE5257" s="151">
        <v>4553</v>
      </c>
      <c r="BF5257" s="164">
        <f t="shared" si="1287"/>
        <v>29.132799999997836</v>
      </c>
      <c r="BG5257" s="177">
        <f t="shared" si="1288"/>
        <v>1.3683706651692693E-4</v>
      </c>
      <c r="BH5257" s="178">
        <f t="shared" si="1289"/>
        <v>3.6751216099691324E-7</v>
      </c>
      <c r="BI5257" s="179">
        <f t="shared" si="1290"/>
        <v>3.6751216099691324E-7</v>
      </c>
      <c r="BJ5257" s="179" t="str">
        <f t="shared" si="1286"/>
        <v/>
      </c>
    </row>
    <row r="5258" spans="2:62" ht="20.100000000000001" customHeight="1" x14ac:dyDescent="0.25">
      <c r="B5258" s="147"/>
      <c r="C5258" s="147"/>
      <c r="D5258" s="147"/>
      <c r="E5258" s="147"/>
      <c r="F5258" s="147"/>
      <c r="G5258" s="147"/>
      <c r="H5258" s="147"/>
      <c r="I5258" s="147"/>
      <c r="J5258" s="147"/>
      <c r="BE5258" s="151">
        <v>4554</v>
      </c>
      <c r="BF5258" s="164">
        <f t="shared" si="1287"/>
        <v>29.139199999997835</v>
      </c>
      <c r="BG5258" s="177">
        <f t="shared" si="1288"/>
        <v>1.3646955435593001E-4</v>
      </c>
      <c r="BH5258" s="178">
        <f t="shared" si="1289"/>
        <v>3.6653920897346758E-7</v>
      </c>
      <c r="BI5258" s="179">
        <f t="shared" si="1290"/>
        <v>3.6653920897346758E-7</v>
      </c>
      <c r="BJ5258" s="179" t="str">
        <f t="shared" si="1286"/>
        <v/>
      </c>
    </row>
    <row r="5259" spans="2:62" ht="20.100000000000001" customHeight="1" x14ac:dyDescent="0.25">
      <c r="B5259" s="147"/>
      <c r="C5259" s="147"/>
      <c r="D5259" s="147"/>
      <c r="E5259" s="147"/>
      <c r="F5259" s="147"/>
      <c r="G5259" s="147"/>
      <c r="H5259" s="147"/>
      <c r="I5259" s="147"/>
      <c r="J5259" s="147"/>
      <c r="BE5259" s="151">
        <v>4555</v>
      </c>
      <c r="BF5259" s="164">
        <f t="shared" si="1287"/>
        <v>29.145599999997835</v>
      </c>
      <c r="BG5259" s="177">
        <f t="shared" si="1288"/>
        <v>1.3610301514695655E-4</v>
      </c>
      <c r="BH5259" s="178">
        <f t="shared" si="1289"/>
        <v>3.6556878866688281E-7</v>
      </c>
      <c r="BI5259" s="179">
        <f t="shared" si="1290"/>
        <v>3.6556878866688281E-7</v>
      </c>
      <c r="BJ5259" s="179" t="str">
        <f t="shared" si="1286"/>
        <v/>
      </c>
    </row>
    <row r="5260" spans="2:62" ht="20.100000000000001" customHeight="1" x14ac:dyDescent="0.25">
      <c r="B5260" s="147"/>
      <c r="C5260" s="147"/>
      <c r="D5260" s="147"/>
      <c r="E5260" s="147"/>
      <c r="F5260" s="147"/>
      <c r="G5260" s="147"/>
      <c r="H5260" s="147"/>
      <c r="I5260" s="147"/>
      <c r="J5260" s="147"/>
      <c r="BE5260" s="151">
        <v>4556</v>
      </c>
      <c r="BF5260" s="164">
        <f t="shared" si="1287"/>
        <v>29.151999999997834</v>
      </c>
      <c r="BG5260" s="177">
        <f t="shared" si="1288"/>
        <v>1.3573744635828966E-4</v>
      </c>
      <c r="BH5260" s="178">
        <f t="shared" si="1289"/>
        <v>3.646008936266168E-7</v>
      </c>
      <c r="BI5260" s="179">
        <f t="shared" si="1290"/>
        <v>3.646008936266168E-7</v>
      </c>
      <c r="BJ5260" s="179" t="str">
        <f t="shared" si="1286"/>
        <v/>
      </c>
    </row>
    <row r="5261" spans="2:62" ht="20.100000000000001" customHeight="1" x14ac:dyDescent="0.25">
      <c r="B5261" s="147"/>
      <c r="C5261" s="147"/>
      <c r="D5261" s="147"/>
      <c r="E5261" s="147"/>
      <c r="F5261" s="147"/>
      <c r="G5261" s="147"/>
      <c r="H5261" s="147"/>
      <c r="I5261" s="147"/>
      <c r="J5261" s="147"/>
      <c r="BE5261" s="151">
        <v>4557</v>
      </c>
      <c r="BF5261" s="164">
        <f t="shared" si="1287"/>
        <v>29.158399999997833</v>
      </c>
      <c r="BG5261" s="177">
        <f t="shared" si="1288"/>
        <v>1.3537284546466305E-4</v>
      </c>
      <c r="BH5261" s="178">
        <f t="shared" si="1289"/>
        <v>3.636355174193391E-7</v>
      </c>
      <c r="BI5261" s="179">
        <f t="shared" si="1290"/>
        <v>3.636355174193391E-7</v>
      </c>
      <c r="BJ5261" s="179" t="str">
        <f t="shared" si="1286"/>
        <v/>
      </c>
    </row>
    <row r="5262" spans="2:62" ht="20.100000000000001" customHeight="1" x14ac:dyDescent="0.25">
      <c r="B5262" s="147"/>
      <c r="C5262" s="147"/>
      <c r="D5262" s="147"/>
      <c r="E5262" s="147"/>
      <c r="F5262" s="147"/>
      <c r="G5262" s="147"/>
      <c r="H5262" s="147"/>
      <c r="I5262" s="147"/>
      <c r="J5262" s="147"/>
      <c r="BE5262" s="151">
        <v>4558</v>
      </c>
      <c r="BF5262" s="164">
        <f t="shared" si="1287"/>
        <v>29.164799999997832</v>
      </c>
      <c r="BG5262" s="177">
        <f t="shared" si="1288"/>
        <v>1.3500920994724371E-4</v>
      </c>
      <c r="BH5262" s="178">
        <f t="shared" si="1289"/>
        <v>3.6267265362746734E-7</v>
      </c>
      <c r="BI5262" s="179">
        <f t="shared" si="1290"/>
        <v>3.6267265362746734E-7</v>
      </c>
      <c r="BJ5262" s="179" t="str">
        <f t="shared" si="1286"/>
        <v/>
      </c>
    </row>
    <row r="5263" spans="2:62" ht="20.100000000000001" customHeight="1" x14ac:dyDescent="0.25">
      <c r="B5263" s="147"/>
      <c r="C5263" s="147"/>
      <c r="D5263" s="147"/>
      <c r="E5263" s="147"/>
      <c r="F5263" s="147"/>
      <c r="G5263" s="147"/>
      <c r="H5263" s="147"/>
      <c r="I5263" s="147"/>
      <c r="J5263" s="147"/>
      <c r="BE5263" s="151">
        <v>4559</v>
      </c>
      <c r="BF5263" s="164">
        <f t="shared" si="1287"/>
        <v>29.171199999997832</v>
      </c>
      <c r="BG5263" s="177">
        <f t="shared" si="1288"/>
        <v>1.3464653729361624E-4</v>
      </c>
      <c r="BH5263" s="178">
        <f t="shared" si="1289"/>
        <v>3.6171229584792031E-7</v>
      </c>
      <c r="BI5263" s="179">
        <f t="shared" si="1290"/>
        <v>3.6171229584792031E-7</v>
      </c>
      <c r="BJ5263" s="179" t="str">
        <f t="shared" si="1286"/>
        <v/>
      </c>
    </row>
    <row r="5264" spans="2:62" ht="20.100000000000001" customHeight="1" x14ac:dyDescent="0.25">
      <c r="B5264" s="147"/>
      <c r="C5264" s="147"/>
      <c r="D5264" s="147"/>
      <c r="E5264" s="147"/>
      <c r="F5264" s="147"/>
      <c r="G5264" s="147"/>
      <c r="H5264" s="147"/>
      <c r="I5264" s="147"/>
      <c r="J5264" s="147"/>
      <c r="BE5264" s="151">
        <v>4560</v>
      </c>
      <c r="BF5264" s="164">
        <f t="shared" si="1287"/>
        <v>29.177599999997831</v>
      </c>
      <c r="BG5264" s="177">
        <f t="shared" si="1288"/>
        <v>1.3428482499776832E-4</v>
      </c>
      <c r="BH5264" s="178">
        <f t="shared" si="1289"/>
        <v>3.6075443769634642E-7</v>
      </c>
      <c r="BI5264" s="179">
        <f t="shared" si="1290"/>
        <v>3.6075443769634642E-7</v>
      </c>
      <c r="BJ5264" s="179" t="str">
        <f t="shared" si="1286"/>
        <v/>
      </c>
    </row>
    <row r="5265" spans="2:62" ht="20.100000000000001" customHeight="1" x14ac:dyDescent="0.25">
      <c r="B5265" s="147"/>
      <c r="C5265" s="147"/>
      <c r="D5265" s="147"/>
      <c r="E5265" s="147"/>
      <c r="F5265" s="147"/>
      <c r="G5265" s="147"/>
      <c r="H5265" s="147"/>
      <c r="I5265" s="147"/>
      <c r="J5265" s="147"/>
      <c r="BE5265" s="151">
        <v>4561</v>
      </c>
      <c r="BF5265" s="164">
        <f t="shared" si="1287"/>
        <v>29.18399999999783</v>
      </c>
      <c r="BG5265" s="177">
        <f t="shared" si="1288"/>
        <v>1.3392407056007197E-4</v>
      </c>
      <c r="BH5265" s="178">
        <f t="shared" si="1289"/>
        <v>3.5979907280126898E-7</v>
      </c>
      <c r="BI5265" s="179">
        <f t="shared" si="1290"/>
        <v>3.5979907280126898E-7</v>
      </c>
      <c r="BJ5265" s="179" t="str">
        <f t="shared" si="1286"/>
        <v/>
      </c>
    </row>
    <row r="5266" spans="2:62" ht="20.100000000000001" customHeight="1" x14ac:dyDescent="0.25">
      <c r="B5266" s="147"/>
      <c r="C5266" s="147"/>
      <c r="D5266" s="147"/>
      <c r="E5266" s="147"/>
      <c r="F5266" s="147"/>
      <c r="G5266" s="147"/>
      <c r="H5266" s="147"/>
      <c r="I5266" s="147"/>
      <c r="J5266" s="147"/>
      <c r="BE5266" s="151">
        <v>4562</v>
      </c>
      <c r="BF5266" s="164">
        <f t="shared" si="1287"/>
        <v>29.19039999999783</v>
      </c>
      <c r="BG5266" s="177">
        <f t="shared" si="1288"/>
        <v>1.335642714872707E-4</v>
      </c>
      <c r="BH5266" s="178">
        <f t="shared" si="1289"/>
        <v>3.5884619480899219E-7</v>
      </c>
      <c r="BI5266" s="179">
        <f t="shared" si="1290"/>
        <v>3.5884619480899219E-7</v>
      </c>
      <c r="BJ5266" s="179" t="str">
        <f t="shared" si="1286"/>
        <v/>
      </c>
    </row>
    <row r="5267" spans="2:62" ht="20.100000000000001" customHeight="1" x14ac:dyDescent="0.25">
      <c r="B5267" s="147"/>
      <c r="C5267" s="147"/>
      <c r="D5267" s="147"/>
      <c r="E5267" s="147"/>
      <c r="F5267" s="147"/>
      <c r="G5267" s="147"/>
      <c r="H5267" s="147"/>
      <c r="I5267" s="147"/>
      <c r="J5267" s="147"/>
      <c r="BE5267" s="151">
        <v>4563</v>
      </c>
      <c r="BF5267" s="164">
        <f t="shared" si="1287"/>
        <v>29.196799999997829</v>
      </c>
      <c r="BG5267" s="177">
        <f t="shared" si="1288"/>
        <v>1.3320542529246171E-4</v>
      </c>
      <c r="BH5267" s="178">
        <f t="shared" si="1289"/>
        <v>3.5789579738102623E-7</v>
      </c>
      <c r="BI5267" s="179">
        <f t="shared" si="1290"/>
        <v>3.5789579738102623E-7</v>
      </c>
      <c r="BJ5267" s="179" t="str">
        <f t="shared" si="1286"/>
        <v/>
      </c>
    </row>
    <row r="5268" spans="2:62" ht="20.100000000000001" customHeight="1" x14ac:dyDescent="0.25">
      <c r="B5268" s="147"/>
      <c r="C5268" s="147"/>
      <c r="D5268" s="147"/>
      <c r="E5268" s="147"/>
      <c r="F5268" s="147"/>
      <c r="G5268" s="147"/>
      <c r="H5268" s="147"/>
      <c r="I5268" s="147"/>
      <c r="J5268" s="147"/>
      <c r="BE5268" s="151">
        <v>4564</v>
      </c>
      <c r="BF5268" s="164">
        <f t="shared" si="1287"/>
        <v>29.203199999997828</v>
      </c>
      <c r="BG5268" s="177">
        <f t="shared" si="1288"/>
        <v>1.3284752949508069E-4</v>
      </c>
      <c r="BH5268" s="178">
        <f t="shared" si="1289"/>
        <v>3.5694787419387032E-7</v>
      </c>
      <c r="BI5268" s="179">
        <f t="shared" si="1290"/>
        <v>3.5694787419387032E-7</v>
      </c>
      <c r="BJ5268" s="179" t="str">
        <f t="shared" si="1286"/>
        <v/>
      </c>
    </row>
    <row r="5269" spans="2:62" ht="20.100000000000001" customHeight="1" x14ac:dyDescent="0.25">
      <c r="B5269" s="147"/>
      <c r="C5269" s="147"/>
      <c r="D5269" s="147"/>
      <c r="E5269" s="147"/>
      <c r="F5269" s="147"/>
      <c r="G5269" s="147"/>
      <c r="H5269" s="147"/>
      <c r="I5269" s="147"/>
      <c r="J5269" s="147"/>
      <c r="BE5269" s="151">
        <v>4565</v>
      </c>
      <c r="BF5269" s="164">
        <f t="shared" si="1287"/>
        <v>29.209599999997828</v>
      </c>
      <c r="BG5269" s="177">
        <f t="shared" si="1288"/>
        <v>1.3249058162088682E-4</v>
      </c>
      <c r="BH5269" s="178">
        <f t="shared" si="1289"/>
        <v>3.560024189409915E-7</v>
      </c>
      <c r="BI5269" s="179">
        <f t="shared" si="1290"/>
        <v>3.560024189409915E-7</v>
      </c>
      <c r="BJ5269" s="179" t="str">
        <f t="shared" si="1286"/>
        <v/>
      </c>
    </row>
    <row r="5270" spans="2:62" ht="20.100000000000001" customHeight="1" x14ac:dyDescent="0.25">
      <c r="B5270" s="147"/>
      <c r="C5270" s="147"/>
      <c r="D5270" s="147"/>
      <c r="E5270" s="147"/>
      <c r="F5270" s="147"/>
      <c r="G5270" s="147"/>
      <c r="H5270" s="147"/>
      <c r="I5270" s="147"/>
      <c r="J5270" s="147"/>
      <c r="BE5270" s="151">
        <v>4566</v>
      </c>
      <c r="BF5270" s="164">
        <f t="shared" si="1287"/>
        <v>29.215999999997827</v>
      </c>
      <c r="BG5270" s="177">
        <f t="shared" si="1288"/>
        <v>1.3213457920194582E-4</v>
      </c>
      <c r="BH5270" s="178">
        <f t="shared" si="1289"/>
        <v>3.5505942533041218E-7</v>
      </c>
      <c r="BI5270" s="179">
        <f t="shared" si="1290"/>
        <v>3.5505942533041218E-7</v>
      </c>
      <c r="BJ5270" s="179" t="str">
        <f t="shared" si="1286"/>
        <v/>
      </c>
    </row>
    <row r="5271" spans="2:62" ht="20.100000000000001" customHeight="1" x14ac:dyDescent="0.25">
      <c r="B5271" s="147"/>
      <c r="C5271" s="147"/>
      <c r="D5271" s="147"/>
      <c r="E5271" s="147"/>
      <c r="F5271" s="147"/>
      <c r="G5271" s="147"/>
      <c r="H5271" s="147"/>
      <c r="I5271" s="147"/>
      <c r="J5271" s="147"/>
      <c r="BE5271" s="151">
        <v>4567</v>
      </c>
      <c r="BF5271" s="164">
        <f t="shared" si="1287"/>
        <v>29.222399999997826</v>
      </c>
      <c r="BG5271" s="177">
        <f t="shared" si="1288"/>
        <v>1.3177951977661541E-4</v>
      </c>
      <c r="BH5271" s="178">
        <f t="shared" si="1289"/>
        <v>3.5411888708685151E-7</v>
      </c>
      <c r="BI5271" s="179">
        <f t="shared" si="1290"/>
        <v>3.5411888708685151E-7</v>
      </c>
      <c r="BJ5271" s="179" t="str">
        <f t="shared" si="1286"/>
        <v/>
      </c>
    </row>
    <row r="5272" spans="2:62" ht="20.100000000000001" customHeight="1" x14ac:dyDescent="0.25">
      <c r="B5272" s="147"/>
      <c r="C5272" s="147"/>
      <c r="D5272" s="147"/>
      <c r="E5272" s="147"/>
      <c r="F5272" s="147"/>
      <c r="G5272" s="147"/>
      <c r="H5272" s="147"/>
      <c r="I5272" s="147"/>
      <c r="J5272" s="147"/>
      <c r="BE5272" s="151">
        <v>4568</v>
      </c>
      <c r="BF5272" s="164">
        <f t="shared" si="1287"/>
        <v>29.228799999997825</v>
      </c>
      <c r="BG5272" s="177">
        <f t="shared" si="1288"/>
        <v>1.3142540088952856E-4</v>
      </c>
      <c r="BH5272" s="178">
        <f t="shared" si="1289"/>
        <v>3.5318079794955694E-7</v>
      </c>
      <c r="BI5272" s="179">
        <f t="shared" si="1290"/>
        <v>3.5318079794955694E-7</v>
      </c>
      <c r="BJ5272" s="179" t="str">
        <f t="shared" si="1286"/>
        <v/>
      </c>
    </row>
    <row r="5273" spans="2:62" ht="20.100000000000001" customHeight="1" x14ac:dyDescent="0.25">
      <c r="B5273" s="147"/>
      <c r="C5273" s="147"/>
      <c r="D5273" s="147"/>
      <c r="E5273" s="147"/>
      <c r="F5273" s="147"/>
      <c r="G5273" s="147"/>
      <c r="H5273" s="147"/>
      <c r="I5273" s="147"/>
      <c r="J5273" s="147"/>
      <c r="BE5273" s="151">
        <v>4569</v>
      </c>
      <c r="BF5273" s="164">
        <f t="shared" si="1287"/>
        <v>29.235199999997825</v>
      </c>
      <c r="BG5273" s="177">
        <f t="shared" si="1288"/>
        <v>1.31072220091579E-4</v>
      </c>
      <c r="BH5273" s="178">
        <f t="shared" si="1289"/>
        <v>3.5224515167384921E-7</v>
      </c>
      <c r="BI5273" s="179">
        <f t="shared" si="1290"/>
        <v>3.5224515167384921E-7</v>
      </c>
      <c r="BJ5273" s="179" t="str">
        <f t="shared" si="1286"/>
        <v/>
      </c>
    </row>
    <row r="5274" spans="2:62" ht="20.100000000000001" customHeight="1" x14ac:dyDescent="0.25">
      <c r="B5274" s="147"/>
      <c r="C5274" s="147"/>
      <c r="D5274" s="147"/>
      <c r="E5274" s="147"/>
      <c r="F5274" s="147"/>
      <c r="G5274" s="147"/>
      <c r="H5274" s="147"/>
      <c r="I5274" s="147"/>
      <c r="J5274" s="147"/>
      <c r="BE5274" s="151">
        <v>4570</v>
      </c>
      <c r="BF5274" s="164">
        <f t="shared" si="1287"/>
        <v>29.241599999997824</v>
      </c>
      <c r="BG5274" s="177">
        <f t="shared" si="1288"/>
        <v>1.3071997493990515E-4</v>
      </c>
      <c r="BH5274" s="178">
        <f t="shared" si="1289"/>
        <v>3.5131194203020079E-7</v>
      </c>
      <c r="BI5274" s="179">
        <f t="shared" si="1290"/>
        <v>3.5131194203020079E-7</v>
      </c>
      <c r="BJ5274" s="179" t="str">
        <f t="shared" si="1286"/>
        <v/>
      </c>
    </row>
    <row r="5275" spans="2:62" ht="20.100000000000001" customHeight="1" x14ac:dyDescent="0.25">
      <c r="B5275" s="147"/>
      <c r="C5275" s="147"/>
      <c r="D5275" s="147"/>
      <c r="E5275" s="147"/>
      <c r="F5275" s="147"/>
      <c r="G5275" s="147"/>
      <c r="H5275" s="147"/>
      <c r="I5275" s="147"/>
      <c r="J5275" s="147"/>
      <c r="BE5275" s="151">
        <v>4571</v>
      </c>
      <c r="BF5275" s="164">
        <f t="shared" si="1287"/>
        <v>29.247999999997823</v>
      </c>
      <c r="BG5275" s="177">
        <f t="shared" si="1288"/>
        <v>1.3036866299787495E-4</v>
      </c>
      <c r="BH5275" s="178">
        <f t="shared" si="1289"/>
        <v>3.5038116280564535E-7</v>
      </c>
      <c r="BI5275" s="179">
        <f t="shared" si="1290"/>
        <v>3.5038116280564535E-7</v>
      </c>
      <c r="BJ5275" s="179" t="str">
        <f t="shared" si="1286"/>
        <v/>
      </c>
    </row>
    <row r="5276" spans="2:62" ht="20.100000000000001" customHeight="1" x14ac:dyDescent="0.25">
      <c r="B5276" s="147"/>
      <c r="C5276" s="147"/>
      <c r="D5276" s="147"/>
      <c r="E5276" s="147"/>
      <c r="F5276" s="147"/>
      <c r="G5276" s="147"/>
      <c r="H5276" s="147"/>
      <c r="I5276" s="147"/>
      <c r="J5276" s="147"/>
      <c r="BE5276" s="151">
        <v>4572</v>
      </c>
      <c r="BF5276" s="164">
        <f t="shared" si="1287"/>
        <v>29.254399999997823</v>
      </c>
      <c r="BG5276" s="177">
        <f t="shared" si="1288"/>
        <v>1.3001828183506931E-4</v>
      </c>
      <c r="BH5276" s="178">
        <f t="shared" si="1289"/>
        <v>3.4945280780095882E-7</v>
      </c>
      <c r="BI5276" s="179">
        <f t="shared" si="1290"/>
        <v>3.4945280780095882E-7</v>
      </c>
      <c r="BJ5276" s="179" t="str">
        <f t="shared" si="1286"/>
        <v/>
      </c>
    </row>
    <row r="5277" spans="2:62" ht="20.100000000000001" customHeight="1" x14ac:dyDescent="0.25">
      <c r="B5277" s="147"/>
      <c r="C5277" s="147"/>
      <c r="D5277" s="147"/>
      <c r="E5277" s="147"/>
      <c r="F5277" s="147"/>
      <c r="G5277" s="147"/>
      <c r="H5277" s="147"/>
      <c r="I5277" s="147"/>
      <c r="J5277" s="147"/>
      <c r="BE5277" s="151">
        <v>4573</v>
      </c>
      <c r="BF5277" s="164">
        <f t="shared" si="1287"/>
        <v>29.260799999997822</v>
      </c>
      <c r="BG5277" s="177">
        <f t="shared" si="1288"/>
        <v>1.2966882902726835E-4</v>
      </c>
      <c r="BH5277" s="178">
        <f t="shared" si="1289"/>
        <v>3.4852687083399328E-7</v>
      </c>
      <c r="BI5277" s="179">
        <f t="shared" si="1290"/>
        <v>3.4852687083399328E-7</v>
      </c>
      <c r="BJ5277" s="179" t="str">
        <f t="shared" si="1286"/>
        <v/>
      </c>
    </row>
    <row r="5278" spans="2:62" ht="20.100000000000001" customHeight="1" x14ac:dyDescent="0.25">
      <c r="B5278" s="147"/>
      <c r="C5278" s="147"/>
      <c r="D5278" s="147"/>
      <c r="E5278" s="147"/>
      <c r="F5278" s="147"/>
      <c r="G5278" s="147"/>
      <c r="H5278" s="147"/>
      <c r="I5278" s="147"/>
      <c r="J5278" s="147"/>
      <c r="BE5278" s="151">
        <v>4574</v>
      </c>
      <c r="BF5278" s="164">
        <f t="shared" si="1287"/>
        <v>29.267199999997821</v>
      </c>
      <c r="BG5278" s="177">
        <f t="shared" si="1288"/>
        <v>1.2932030215643436E-4</v>
      </c>
      <c r="BH5278" s="178">
        <f t="shared" si="1289"/>
        <v>3.4760334573609919E-7</v>
      </c>
      <c r="BI5278" s="179">
        <f t="shared" si="1290"/>
        <v>3.4760334573609919E-7</v>
      </c>
      <c r="BJ5278" s="179" t="str">
        <f t="shared" si="1286"/>
        <v/>
      </c>
    </row>
    <row r="5279" spans="2:62" ht="20.100000000000001" customHeight="1" x14ac:dyDescent="0.25">
      <c r="B5279" s="147"/>
      <c r="C5279" s="147"/>
      <c r="D5279" s="147"/>
      <c r="E5279" s="147"/>
      <c r="F5279" s="147"/>
      <c r="G5279" s="147"/>
      <c r="H5279" s="147"/>
      <c r="I5279" s="147"/>
      <c r="J5279" s="147"/>
      <c r="BE5279" s="151">
        <v>4575</v>
      </c>
      <c r="BF5279" s="164">
        <f t="shared" si="1287"/>
        <v>29.27359999999782</v>
      </c>
      <c r="BG5279" s="177">
        <f t="shared" si="1288"/>
        <v>1.2897269881069826E-4</v>
      </c>
      <c r="BH5279" s="178">
        <f t="shared" si="1289"/>
        <v>3.4668222635613681E-7</v>
      </c>
      <c r="BI5279" s="179">
        <f t="shared" si="1290"/>
        <v>3.4668222635613681E-7</v>
      </c>
      <c r="BJ5279" s="179" t="str">
        <f t="shared" si="1286"/>
        <v/>
      </c>
    </row>
    <row r="5280" spans="2:62" ht="20.100000000000001" customHeight="1" x14ac:dyDescent="0.25">
      <c r="B5280" s="147"/>
      <c r="C5280" s="147"/>
      <c r="D5280" s="147"/>
      <c r="E5280" s="147"/>
      <c r="F5280" s="147"/>
      <c r="G5280" s="147"/>
      <c r="H5280" s="147"/>
      <c r="I5280" s="147"/>
      <c r="J5280" s="147"/>
      <c r="BE5280" s="151">
        <v>4576</v>
      </c>
      <c r="BF5280" s="164">
        <f t="shared" si="1287"/>
        <v>29.27999999999782</v>
      </c>
      <c r="BG5280" s="177">
        <f t="shared" si="1288"/>
        <v>1.2862601658434212E-4</v>
      </c>
      <c r="BH5280" s="178">
        <f t="shared" si="1289"/>
        <v>3.4576350655641055E-7</v>
      </c>
      <c r="BI5280" s="179">
        <f t="shared" si="1290"/>
        <v>3.4576350655641055E-7</v>
      </c>
      <c r="BJ5280" s="179" t="str">
        <f t="shared" si="1286"/>
        <v/>
      </c>
    </row>
    <row r="5281" spans="2:62" ht="20.100000000000001" customHeight="1" x14ac:dyDescent="0.25">
      <c r="B5281" s="147"/>
      <c r="C5281" s="147"/>
      <c r="D5281" s="147"/>
      <c r="E5281" s="147"/>
      <c r="F5281" s="147"/>
      <c r="G5281" s="147"/>
      <c r="H5281" s="147"/>
      <c r="I5281" s="147"/>
      <c r="J5281" s="147"/>
      <c r="BE5281" s="151">
        <v>4577</v>
      </c>
      <c r="BF5281" s="164">
        <f t="shared" si="1287"/>
        <v>29.286399999997819</v>
      </c>
      <c r="BG5281" s="177">
        <f t="shared" si="1288"/>
        <v>1.2828025307778571E-4</v>
      </c>
      <c r="BH5281" s="178">
        <f t="shared" si="1289"/>
        <v>3.4484718021518968E-7</v>
      </c>
      <c r="BI5281" s="179">
        <f t="shared" si="1290"/>
        <v>3.4484718021518968E-7</v>
      </c>
      <c r="BJ5281" s="179" t="str">
        <f t="shared" si="1286"/>
        <v/>
      </c>
    </row>
    <row r="5282" spans="2:62" ht="20.100000000000001" customHeight="1" x14ac:dyDescent="0.25">
      <c r="B5282" s="147"/>
      <c r="C5282" s="147"/>
      <c r="D5282" s="147"/>
      <c r="E5282" s="147"/>
      <c r="F5282" s="147"/>
      <c r="G5282" s="147"/>
      <c r="H5282" s="147"/>
      <c r="I5282" s="147"/>
      <c r="J5282" s="147"/>
      <c r="BE5282" s="151">
        <v>4578</v>
      </c>
      <c r="BF5282" s="164">
        <f t="shared" si="1287"/>
        <v>29.292799999997818</v>
      </c>
      <c r="BG5282" s="177">
        <f t="shared" si="1288"/>
        <v>1.2793540589757052E-4</v>
      </c>
      <c r="BH5282" s="178">
        <f t="shared" si="1289"/>
        <v>3.4393324122654573E-7</v>
      </c>
      <c r="BI5282" s="179">
        <f t="shared" si="1290"/>
        <v>3.4393324122654573E-7</v>
      </c>
      <c r="BJ5282" s="179" t="str">
        <f t="shared" si="1286"/>
        <v/>
      </c>
    </row>
    <row r="5283" spans="2:62" ht="20.100000000000001" customHeight="1" x14ac:dyDescent="0.25">
      <c r="B5283" s="147"/>
      <c r="C5283" s="147"/>
      <c r="D5283" s="147"/>
      <c r="E5283" s="147"/>
      <c r="F5283" s="147"/>
      <c r="G5283" s="147"/>
      <c r="H5283" s="147"/>
      <c r="I5283" s="147"/>
      <c r="J5283" s="147"/>
      <c r="BE5283" s="151">
        <v>4579</v>
      </c>
      <c r="BF5283" s="164">
        <f t="shared" si="1287"/>
        <v>29.299199999997818</v>
      </c>
      <c r="BG5283" s="177">
        <f t="shared" si="1288"/>
        <v>1.2759147265634397E-4</v>
      </c>
      <c r="BH5283" s="178">
        <f t="shared" si="1289"/>
        <v>3.4302168349834667E-7</v>
      </c>
      <c r="BI5283" s="179">
        <f t="shared" si="1290"/>
        <v>3.4302168349834667E-7</v>
      </c>
      <c r="BJ5283" s="179" t="str">
        <f t="shared" si="1286"/>
        <v/>
      </c>
    </row>
    <row r="5284" spans="2:62" ht="20.100000000000001" customHeight="1" x14ac:dyDescent="0.25">
      <c r="B5284" s="147"/>
      <c r="C5284" s="147"/>
      <c r="D5284" s="147"/>
      <c r="E5284" s="147"/>
      <c r="F5284" s="147"/>
      <c r="G5284" s="147"/>
      <c r="H5284" s="147"/>
      <c r="I5284" s="147"/>
      <c r="J5284" s="147"/>
      <c r="BE5284" s="151">
        <v>4580</v>
      </c>
      <c r="BF5284" s="164">
        <f t="shared" si="1287"/>
        <v>29.305599999997817</v>
      </c>
      <c r="BG5284" s="177">
        <f t="shared" si="1288"/>
        <v>1.2724845097284563E-4</v>
      </c>
      <c r="BH5284" s="178">
        <f t="shared" si="1289"/>
        <v>3.4211250095480487E-7</v>
      </c>
      <c r="BI5284" s="179">
        <f t="shared" si="1290"/>
        <v>3.4211250095480487E-7</v>
      </c>
      <c r="BJ5284" s="179" t="str">
        <f t="shared" si="1286"/>
        <v/>
      </c>
    </row>
    <row r="5285" spans="2:62" ht="20.100000000000001" customHeight="1" x14ac:dyDescent="0.25">
      <c r="B5285" s="147"/>
      <c r="C5285" s="147"/>
      <c r="D5285" s="147"/>
      <c r="E5285" s="147"/>
      <c r="F5285" s="147"/>
      <c r="G5285" s="147"/>
      <c r="H5285" s="147"/>
      <c r="I5285" s="147"/>
      <c r="J5285" s="147"/>
      <c r="BE5285" s="151">
        <v>4581</v>
      </c>
      <c r="BF5285" s="164">
        <f t="shared" si="1287"/>
        <v>29.311999999997816</v>
      </c>
      <c r="BG5285" s="177">
        <f t="shared" si="1288"/>
        <v>1.2690633847189082E-4</v>
      </c>
      <c r="BH5285" s="178">
        <f t="shared" si="1289"/>
        <v>3.4120568753514885E-7</v>
      </c>
      <c r="BI5285" s="179">
        <f t="shared" si="1290"/>
        <v>3.4120568753514885E-7</v>
      </c>
      <c r="BJ5285" s="179" t="str">
        <f t="shared" si="1286"/>
        <v/>
      </c>
    </row>
    <row r="5286" spans="2:62" ht="20.100000000000001" customHeight="1" x14ac:dyDescent="0.25">
      <c r="B5286" s="147"/>
      <c r="C5286" s="147"/>
      <c r="D5286" s="147"/>
      <c r="E5286" s="147"/>
      <c r="F5286" s="147"/>
      <c r="G5286" s="147"/>
      <c r="H5286" s="147"/>
      <c r="I5286" s="147"/>
      <c r="J5286" s="147"/>
      <c r="BE5286" s="151">
        <v>4582</v>
      </c>
      <c r="BF5286" s="164">
        <f t="shared" si="1287"/>
        <v>29.318399999997816</v>
      </c>
      <c r="BG5286" s="177">
        <f t="shared" si="1288"/>
        <v>1.2656513278435567E-4</v>
      </c>
      <c r="BH5286" s="178">
        <f t="shared" si="1289"/>
        <v>3.4030123719237652E-7</v>
      </c>
      <c r="BI5286" s="179">
        <f t="shared" si="1290"/>
        <v>3.4030123719237652E-7</v>
      </c>
      <c r="BJ5286" s="179" t="str">
        <f t="shared" si="1286"/>
        <v/>
      </c>
    </row>
    <row r="5287" spans="2:62" ht="20.100000000000001" customHeight="1" x14ac:dyDescent="0.25">
      <c r="B5287" s="147"/>
      <c r="C5287" s="147"/>
      <c r="D5287" s="147"/>
      <c r="E5287" s="147"/>
      <c r="F5287" s="147"/>
      <c r="G5287" s="147"/>
      <c r="H5287" s="147"/>
      <c r="I5287" s="147"/>
      <c r="J5287" s="147"/>
      <c r="BE5287" s="151">
        <v>4583</v>
      </c>
      <c r="BF5287" s="164">
        <f t="shared" si="1287"/>
        <v>29.324799999997815</v>
      </c>
      <c r="BG5287" s="177">
        <f t="shared" si="1288"/>
        <v>1.262248315471633E-4</v>
      </c>
      <c r="BH5287" s="178">
        <f t="shared" si="1289"/>
        <v>3.3939914389607409E-7</v>
      </c>
      <c r="BI5287" s="179">
        <f t="shared" si="1290"/>
        <v>3.3939914389607409E-7</v>
      </c>
      <c r="BJ5287" s="179" t="str">
        <f t="shared" si="1286"/>
        <v/>
      </c>
    </row>
    <row r="5288" spans="2:62" ht="20.100000000000001" customHeight="1" x14ac:dyDescent="0.25">
      <c r="B5288" s="147"/>
      <c r="C5288" s="147"/>
      <c r="D5288" s="147"/>
      <c r="E5288" s="147"/>
      <c r="F5288" s="147"/>
      <c r="G5288" s="147"/>
      <c r="H5288" s="147"/>
      <c r="I5288" s="147"/>
      <c r="J5288" s="147"/>
      <c r="BE5288" s="151">
        <v>4584</v>
      </c>
      <c r="BF5288" s="164">
        <f t="shared" si="1287"/>
        <v>29.331199999997814</v>
      </c>
      <c r="BG5288" s="177">
        <f t="shared" si="1288"/>
        <v>1.2588543240326722E-4</v>
      </c>
      <c r="BH5288" s="178">
        <f t="shared" si="1289"/>
        <v>3.3849940163089816E-7</v>
      </c>
      <c r="BI5288" s="179">
        <f t="shared" si="1290"/>
        <v>3.3849940163089816E-7</v>
      </c>
      <c r="BJ5288" s="179" t="str">
        <f t="shared" si="1286"/>
        <v/>
      </c>
    </row>
    <row r="5289" spans="2:62" ht="20.100000000000001" customHeight="1" x14ac:dyDescent="0.25">
      <c r="B5289" s="147"/>
      <c r="C5289" s="147"/>
      <c r="D5289" s="147"/>
      <c r="E5289" s="147"/>
      <c r="F5289" s="147"/>
      <c r="G5289" s="147"/>
      <c r="H5289" s="147"/>
      <c r="I5289" s="147"/>
      <c r="J5289" s="147"/>
      <c r="BE5289" s="151">
        <v>4585</v>
      </c>
      <c r="BF5289" s="164">
        <f t="shared" si="1287"/>
        <v>29.337599999997813</v>
      </c>
      <c r="BG5289" s="177">
        <f t="shared" si="1288"/>
        <v>1.2554693300163632E-4</v>
      </c>
      <c r="BH5289" s="178">
        <f t="shared" si="1289"/>
        <v>3.3760200439381105E-7</v>
      </c>
      <c r="BI5289" s="179">
        <f t="shared" si="1290"/>
        <v>3.3760200439381105E-7</v>
      </c>
      <c r="BJ5289" s="179" t="str">
        <f t="shared" si="1286"/>
        <v/>
      </c>
    </row>
    <row r="5290" spans="2:62" ht="20.100000000000001" customHeight="1" x14ac:dyDescent="0.25">
      <c r="B5290" s="147"/>
      <c r="C5290" s="147"/>
      <c r="D5290" s="147"/>
      <c r="E5290" s="147"/>
      <c r="F5290" s="147"/>
      <c r="G5290" s="147"/>
      <c r="H5290" s="147"/>
      <c r="I5290" s="147"/>
      <c r="J5290" s="147"/>
      <c r="BE5290" s="151">
        <v>4586</v>
      </c>
      <c r="BF5290" s="164">
        <f t="shared" si="1287"/>
        <v>29.343999999997813</v>
      </c>
      <c r="BG5290" s="177">
        <f t="shared" si="1288"/>
        <v>1.2520933099724251E-4</v>
      </c>
      <c r="BH5290" s="178">
        <f t="shared" si="1289"/>
        <v>3.3670694620115517E-7</v>
      </c>
      <c r="BI5290" s="179">
        <f t="shared" si="1290"/>
        <v>3.3670694620115517E-7</v>
      </c>
      <c r="BJ5290" s="179" t="str">
        <f t="shared" si="1286"/>
        <v/>
      </c>
    </row>
    <row r="5291" spans="2:62" ht="20.100000000000001" customHeight="1" x14ac:dyDescent="0.25">
      <c r="B5291" s="147"/>
      <c r="C5291" s="147"/>
      <c r="D5291" s="147"/>
      <c r="E5291" s="147"/>
      <c r="F5291" s="147"/>
      <c r="G5291" s="147"/>
      <c r="H5291" s="147"/>
      <c r="I5291" s="147"/>
      <c r="J5291" s="147"/>
      <c r="BE5291" s="151">
        <v>4587</v>
      </c>
      <c r="BF5291" s="164">
        <f t="shared" si="1287"/>
        <v>29.350399999997812</v>
      </c>
      <c r="BG5291" s="177">
        <f t="shared" si="1288"/>
        <v>1.2487262405104136E-4</v>
      </c>
      <c r="BH5291" s="178">
        <f t="shared" si="1289"/>
        <v>3.358142210797355E-7</v>
      </c>
      <c r="BI5291" s="179">
        <f t="shared" si="1290"/>
        <v>3.358142210797355E-7</v>
      </c>
      <c r="BJ5291" s="179" t="str">
        <f t="shared" si="1286"/>
        <v/>
      </c>
    </row>
    <row r="5292" spans="2:62" ht="20.100000000000001" customHeight="1" x14ac:dyDescent="0.25">
      <c r="B5292" s="147"/>
      <c r="C5292" s="147"/>
      <c r="D5292" s="147"/>
      <c r="E5292" s="147"/>
      <c r="F5292" s="147"/>
      <c r="G5292" s="147"/>
      <c r="H5292" s="147"/>
      <c r="I5292" s="147"/>
      <c r="J5292" s="147"/>
      <c r="BE5292" s="151">
        <v>4588</v>
      </c>
      <c r="BF5292" s="164">
        <f t="shared" si="1287"/>
        <v>29.356799999997811</v>
      </c>
      <c r="BG5292" s="177">
        <f t="shared" si="1288"/>
        <v>1.2453680982996162E-4</v>
      </c>
      <c r="BH5292" s="178">
        <f t="shared" si="1289"/>
        <v>3.3492382307424634E-7</v>
      </c>
      <c r="BI5292" s="179">
        <f t="shared" si="1290"/>
        <v>3.3492382307424634E-7</v>
      </c>
      <c r="BJ5292" s="179" t="str">
        <f t="shared" si="1286"/>
        <v/>
      </c>
    </row>
    <row r="5293" spans="2:62" ht="20.100000000000001" customHeight="1" x14ac:dyDescent="0.25">
      <c r="B5293" s="147"/>
      <c r="C5293" s="147"/>
      <c r="D5293" s="147"/>
      <c r="E5293" s="147"/>
      <c r="F5293" s="147"/>
      <c r="G5293" s="147"/>
      <c r="H5293" s="147"/>
      <c r="I5293" s="147"/>
      <c r="J5293" s="147"/>
      <c r="BE5293" s="151">
        <v>4589</v>
      </c>
      <c r="BF5293" s="164">
        <f t="shared" si="1287"/>
        <v>29.363199999997811</v>
      </c>
      <c r="BG5293" s="177">
        <f t="shared" si="1288"/>
        <v>1.2420188600688738E-4</v>
      </c>
      <c r="BH5293" s="178">
        <f t="shared" si="1289"/>
        <v>3.3403574624193163E-7</v>
      </c>
      <c r="BI5293" s="179">
        <f t="shared" si="1290"/>
        <v>3.3403574624193163E-7</v>
      </c>
      <c r="BJ5293" s="179" t="str">
        <f t="shared" si="1286"/>
        <v/>
      </c>
    </row>
    <row r="5294" spans="2:62" ht="20.100000000000001" customHeight="1" x14ac:dyDescent="0.25">
      <c r="B5294" s="147"/>
      <c r="C5294" s="147"/>
      <c r="D5294" s="147"/>
      <c r="E5294" s="147"/>
      <c r="F5294" s="147"/>
      <c r="G5294" s="147"/>
      <c r="H5294" s="147"/>
      <c r="I5294" s="147"/>
      <c r="J5294" s="147"/>
      <c r="BE5294" s="151">
        <v>4590</v>
      </c>
      <c r="BF5294" s="164">
        <f t="shared" si="1287"/>
        <v>29.36959999999781</v>
      </c>
      <c r="BG5294" s="177">
        <f t="shared" si="1288"/>
        <v>1.2386785026064544E-4</v>
      </c>
      <c r="BH5294" s="178">
        <f t="shared" si="1289"/>
        <v>3.3314998465792467E-7</v>
      </c>
      <c r="BI5294" s="179">
        <f t="shared" si="1290"/>
        <v>3.3314998465792467E-7</v>
      </c>
      <c r="BJ5294" s="179" t="str">
        <f t="shared" si="1286"/>
        <v/>
      </c>
    </row>
    <row r="5295" spans="2:62" ht="20.100000000000001" customHeight="1" x14ac:dyDescent="0.25">
      <c r="B5295" s="147"/>
      <c r="C5295" s="147"/>
      <c r="D5295" s="147"/>
      <c r="E5295" s="147"/>
      <c r="F5295" s="147"/>
      <c r="G5295" s="147"/>
      <c r="H5295" s="147"/>
      <c r="I5295" s="147"/>
      <c r="J5295" s="147"/>
      <c r="BE5295" s="151">
        <v>4591</v>
      </c>
      <c r="BF5295" s="164">
        <f t="shared" si="1287"/>
        <v>29.375999999997809</v>
      </c>
      <c r="BG5295" s="177">
        <f t="shared" si="1288"/>
        <v>1.2353470027598752E-4</v>
      </c>
      <c r="BH5295" s="178">
        <f t="shared" si="1289"/>
        <v>3.3226653240763155E-7</v>
      </c>
      <c r="BI5295" s="179">
        <f t="shared" si="1290"/>
        <v>3.3226653240763155E-7</v>
      </c>
      <c r="BJ5295" s="179" t="str">
        <f t="shared" si="1286"/>
        <v/>
      </c>
    </row>
    <row r="5296" spans="2:62" ht="20.100000000000001" customHeight="1" x14ac:dyDescent="0.25">
      <c r="B5296" s="147"/>
      <c r="C5296" s="147"/>
      <c r="D5296" s="147"/>
      <c r="E5296" s="147"/>
      <c r="F5296" s="147"/>
      <c r="G5296" s="147"/>
      <c r="H5296" s="147"/>
      <c r="I5296" s="147"/>
      <c r="J5296" s="147"/>
      <c r="BE5296" s="151">
        <v>4592</v>
      </c>
      <c r="BF5296" s="164">
        <f t="shared" si="1287"/>
        <v>29.382399999997808</v>
      </c>
      <c r="BG5296" s="177">
        <f t="shared" si="1288"/>
        <v>1.2320243374357989E-4</v>
      </c>
      <c r="BH5296" s="178">
        <f t="shared" si="1289"/>
        <v>3.3138538359613664E-7</v>
      </c>
      <c r="BI5296" s="179">
        <f t="shared" si="1290"/>
        <v>3.3138538359613664E-7</v>
      </c>
      <c r="BJ5296" s="179" t="str">
        <f t="shared" si="1286"/>
        <v/>
      </c>
    </row>
    <row r="5297" spans="2:62" ht="20.100000000000001" customHeight="1" x14ac:dyDescent="0.25">
      <c r="B5297" s="147"/>
      <c r="C5297" s="147"/>
      <c r="D5297" s="147"/>
      <c r="E5297" s="147"/>
      <c r="F5297" s="147"/>
      <c r="G5297" s="147"/>
      <c r="H5297" s="147"/>
      <c r="I5297" s="147"/>
      <c r="J5297" s="147"/>
      <c r="BE5297" s="151">
        <v>4593</v>
      </c>
      <c r="BF5297" s="164">
        <f t="shared" si="1287"/>
        <v>29.388799999997808</v>
      </c>
      <c r="BG5297" s="177">
        <f t="shared" si="1288"/>
        <v>1.2287104835998375E-4</v>
      </c>
      <c r="BH5297" s="178">
        <f t="shared" si="1289"/>
        <v>3.3050653233917659E-7</v>
      </c>
      <c r="BI5297" s="179">
        <f t="shared" si="1290"/>
        <v>3.3050653233917659E-7</v>
      </c>
      <c r="BJ5297" s="179" t="str">
        <f t="shared" si="1286"/>
        <v/>
      </c>
    </row>
    <row r="5298" spans="2:62" ht="20.100000000000001" customHeight="1" x14ac:dyDescent="0.25">
      <c r="B5298" s="147"/>
      <c r="C5298" s="147"/>
      <c r="D5298" s="147"/>
      <c r="E5298" s="147"/>
      <c r="F5298" s="147"/>
      <c r="G5298" s="147"/>
      <c r="H5298" s="147"/>
      <c r="I5298" s="147"/>
      <c r="J5298" s="147"/>
      <c r="BE5298" s="151">
        <v>4594</v>
      </c>
      <c r="BF5298" s="164">
        <f t="shared" si="1287"/>
        <v>29.395199999997807</v>
      </c>
      <c r="BG5298" s="177">
        <f t="shared" si="1288"/>
        <v>1.2254054182764458E-4</v>
      </c>
      <c r="BH5298" s="178">
        <f t="shared" si="1289"/>
        <v>3.2962997276923898E-7</v>
      </c>
      <c r="BI5298" s="179">
        <f t="shared" si="1290"/>
        <v>3.2962997276923898E-7</v>
      </c>
      <c r="BJ5298" s="179" t="str">
        <f t="shared" si="1286"/>
        <v/>
      </c>
    </row>
    <row r="5299" spans="2:62" ht="20.100000000000001" customHeight="1" x14ac:dyDescent="0.25">
      <c r="B5299" s="147"/>
      <c r="C5299" s="147"/>
      <c r="D5299" s="147"/>
      <c r="E5299" s="147"/>
      <c r="F5299" s="147"/>
      <c r="G5299" s="147"/>
      <c r="H5299" s="147"/>
      <c r="I5299" s="147"/>
      <c r="J5299" s="147"/>
      <c r="BE5299" s="151">
        <v>4595</v>
      </c>
      <c r="BF5299" s="164">
        <f t="shared" si="1287"/>
        <v>29.401599999997806</v>
      </c>
      <c r="BG5299" s="177">
        <f t="shared" si="1288"/>
        <v>1.2221091185487534E-4</v>
      </c>
      <c r="BH5299" s="178">
        <f t="shared" si="1289"/>
        <v>3.2875569903274338E-7</v>
      </c>
      <c r="BI5299" s="179">
        <f t="shared" si="1290"/>
        <v>3.2875569903274338E-7</v>
      </c>
      <c r="BJ5299" s="179" t="str">
        <f t="shared" si="1286"/>
        <v/>
      </c>
    </row>
    <row r="5300" spans="2:62" ht="20.100000000000001" customHeight="1" x14ac:dyDescent="0.25">
      <c r="B5300" s="147"/>
      <c r="C5300" s="147"/>
      <c r="D5300" s="147"/>
      <c r="E5300" s="147"/>
      <c r="F5300" s="147"/>
      <c r="G5300" s="147"/>
      <c r="H5300" s="147"/>
      <c r="I5300" s="147"/>
      <c r="J5300" s="147"/>
      <c r="BE5300" s="151">
        <v>4596</v>
      </c>
      <c r="BF5300" s="164">
        <f t="shared" si="1287"/>
        <v>29.407999999997806</v>
      </c>
      <c r="BG5300" s="177">
        <f t="shared" si="1288"/>
        <v>1.2188215615584259E-4</v>
      </c>
      <c r="BH5300" s="178">
        <f t="shared" si="1289"/>
        <v>3.2788370529074611E-7</v>
      </c>
      <c r="BI5300" s="179">
        <f t="shared" si="1290"/>
        <v>3.2788370529074611E-7</v>
      </c>
      <c r="BJ5300" s="179" t="str">
        <f t="shared" si="1286"/>
        <v/>
      </c>
    </row>
    <row r="5301" spans="2:62" ht="20.100000000000001" customHeight="1" x14ac:dyDescent="0.25">
      <c r="B5301" s="147"/>
      <c r="C5301" s="147"/>
      <c r="D5301" s="147"/>
      <c r="E5301" s="147"/>
      <c r="F5301" s="147"/>
      <c r="G5301" s="147"/>
      <c r="H5301" s="147"/>
      <c r="I5301" s="147"/>
      <c r="J5301" s="147"/>
      <c r="BE5301" s="151">
        <v>4597</v>
      </c>
      <c r="BF5301" s="164">
        <f t="shared" si="1287"/>
        <v>29.414399999997805</v>
      </c>
      <c r="BG5301" s="177">
        <f t="shared" si="1288"/>
        <v>1.2155427245055185E-4</v>
      </c>
      <c r="BH5301" s="178">
        <f t="shared" si="1289"/>
        <v>3.2701398571936032E-7</v>
      </c>
      <c r="BI5301" s="179">
        <f t="shared" si="1290"/>
        <v>3.2701398571936032E-7</v>
      </c>
      <c r="BJ5301" s="179" t="str">
        <f t="shared" si="1286"/>
        <v/>
      </c>
    </row>
    <row r="5302" spans="2:62" ht="20.100000000000001" customHeight="1" x14ac:dyDescent="0.25">
      <c r="B5302" s="147"/>
      <c r="C5302" s="147"/>
      <c r="D5302" s="147"/>
      <c r="E5302" s="147"/>
      <c r="F5302" s="147"/>
      <c r="G5302" s="147"/>
      <c r="H5302" s="147"/>
      <c r="I5302" s="147"/>
      <c r="J5302" s="147"/>
      <c r="BE5302" s="151">
        <v>4598</v>
      </c>
      <c r="BF5302" s="164">
        <f t="shared" si="1287"/>
        <v>29.420799999997804</v>
      </c>
      <c r="BG5302" s="177">
        <f t="shared" si="1288"/>
        <v>1.2122725846483249E-4</v>
      </c>
      <c r="BH5302" s="178">
        <f t="shared" si="1289"/>
        <v>3.2614653450817039E-7</v>
      </c>
      <c r="BI5302" s="179">
        <f t="shared" si="1290"/>
        <v>3.2614653450817039E-7</v>
      </c>
      <c r="BJ5302" s="179" t="str">
        <f t="shared" si="1286"/>
        <v/>
      </c>
    </row>
    <row r="5303" spans="2:62" ht="20.100000000000001" customHeight="1" x14ac:dyDescent="0.25">
      <c r="B5303" s="147"/>
      <c r="C5303" s="147"/>
      <c r="D5303" s="147"/>
      <c r="E5303" s="147"/>
      <c r="F5303" s="147"/>
      <c r="G5303" s="147"/>
      <c r="H5303" s="147"/>
      <c r="I5303" s="147"/>
      <c r="J5303" s="147"/>
      <c r="BE5303" s="151">
        <v>4599</v>
      </c>
      <c r="BF5303" s="164">
        <f t="shared" si="1287"/>
        <v>29.427199999997804</v>
      </c>
      <c r="BG5303" s="177">
        <f t="shared" si="1288"/>
        <v>1.2090111193032432E-4</v>
      </c>
      <c r="BH5303" s="178">
        <f t="shared" si="1289"/>
        <v>3.2528134586179045E-7</v>
      </c>
      <c r="BI5303" s="179">
        <f t="shared" si="1290"/>
        <v>3.2528134586179045E-7</v>
      </c>
      <c r="BJ5303" s="179" t="str">
        <f t="shared" si="1286"/>
        <v/>
      </c>
    </row>
    <row r="5304" spans="2:62" ht="20.100000000000001" customHeight="1" x14ac:dyDescent="0.25">
      <c r="B5304" s="147"/>
      <c r="C5304" s="147"/>
      <c r="D5304" s="147"/>
      <c r="E5304" s="147"/>
      <c r="F5304" s="147"/>
      <c r="G5304" s="147"/>
      <c r="H5304" s="147"/>
      <c r="I5304" s="147"/>
      <c r="J5304" s="147"/>
      <c r="BE5304" s="151">
        <v>4600</v>
      </c>
      <c r="BF5304" s="164">
        <f t="shared" si="1287"/>
        <v>29.433599999997803</v>
      </c>
      <c r="BG5304" s="177">
        <f t="shared" si="1288"/>
        <v>1.2057583058446253E-4</v>
      </c>
      <c r="BH5304" s="178">
        <f t="shared" si="1289"/>
        <v>3.2441841399964753E-7</v>
      </c>
      <c r="BI5304" s="179">
        <f t="shared" si="1290"/>
        <v>3.2441841399964753E-7</v>
      </c>
      <c r="BJ5304" s="179" t="str">
        <f t="shared" si="1286"/>
        <v/>
      </c>
    </row>
    <row r="5305" spans="2:62" ht="20.100000000000001" customHeight="1" x14ac:dyDescent="0.25">
      <c r="B5305" s="147"/>
      <c r="C5305" s="147"/>
      <c r="D5305" s="147"/>
      <c r="E5305" s="147"/>
      <c r="F5305" s="147"/>
      <c r="G5305" s="147"/>
      <c r="H5305" s="147"/>
      <c r="I5305" s="147"/>
      <c r="J5305" s="147"/>
      <c r="BE5305" s="151">
        <v>4601</v>
      </c>
      <c r="BF5305" s="164">
        <f t="shared" si="1287"/>
        <v>29.439999999997802</v>
      </c>
      <c r="BG5305" s="177">
        <f t="shared" si="1288"/>
        <v>1.2025141217046288E-4</v>
      </c>
      <c r="BH5305" s="178">
        <f t="shared" si="1289"/>
        <v>3.2355773315503292E-7</v>
      </c>
      <c r="BI5305" s="179">
        <f t="shared" si="1290"/>
        <v>3.2355773315503292E-7</v>
      </c>
      <c r="BJ5305" s="179" t="str">
        <f t="shared" si="1286"/>
        <v/>
      </c>
    </row>
    <row r="5306" spans="2:62" ht="20.100000000000001" customHeight="1" x14ac:dyDescent="0.25">
      <c r="B5306" s="147"/>
      <c r="C5306" s="147"/>
      <c r="D5306" s="147"/>
      <c r="E5306" s="147"/>
      <c r="F5306" s="147"/>
      <c r="G5306" s="147"/>
      <c r="H5306" s="147"/>
      <c r="I5306" s="147"/>
      <c r="J5306" s="147"/>
      <c r="BE5306" s="151">
        <v>4602</v>
      </c>
      <c r="BF5306" s="164">
        <f t="shared" si="1287"/>
        <v>29.446399999997801</v>
      </c>
      <c r="BG5306" s="177">
        <f t="shared" si="1288"/>
        <v>1.1992785443730785E-4</v>
      </c>
      <c r="BH5306" s="178">
        <f t="shared" si="1289"/>
        <v>3.2269929757583395E-7</v>
      </c>
      <c r="BI5306" s="179">
        <f t="shared" si="1290"/>
        <v>3.2269929757583395E-7</v>
      </c>
      <c r="BJ5306" s="179" t="str">
        <f t="shared" si="1286"/>
        <v/>
      </c>
    </row>
    <row r="5307" spans="2:62" ht="20.100000000000001" customHeight="1" x14ac:dyDescent="0.25">
      <c r="B5307" s="147"/>
      <c r="C5307" s="147"/>
      <c r="D5307" s="147"/>
      <c r="E5307" s="147"/>
      <c r="F5307" s="147"/>
      <c r="G5307" s="147"/>
      <c r="H5307" s="147"/>
      <c r="I5307" s="147"/>
      <c r="J5307" s="147"/>
      <c r="BE5307" s="151">
        <v>4603</v>
      </c>
      <c r="BF5307" s="164">
        <f t="shared" si="1287"/>
        <v>29.452799999997801</v>
      </c>
      <c r="BG5307" s="177">
        <f t="shared" si="1288"/>
        <v>1.1960515513973201E-4</v>
      </c>
      <c r="BH5307" s="178">
        <f t="shared" si="1289"/>
        <v>3.218431015234905E-7</v>
      </c>
      <c r="BI5307" s="179">
        <f t="shared" si="1290"/>
        <v>3.218431015234905E-7</v>
      </c>
      <c r="BJ5307" s="179" t="str">
        <f t="shared" si="1286"/>
        <v/>
      </c>
    </row>
    <row r="5308" spans="2:62" ht="20.100000000000001" customHeight="1" x14ac:dyDescent="0.25">
      <c r="B5308" s="147"/>
      <c r="C5308" s="147"/>
      <c r="D5308" s="147"/>
      <c r="E5308" s="147"/>
      <c r="F5308" s="147"/>
      <c r="G5308" s="147"/>
      <c r="H5308" s="147"/>
      <c r="I5308" s="147"/>
      <c r="J5308" s="147"/>
      <c r="BE5308" s="151">
        <v>4604</v>
      </c>
      <c r="BF5308" s="164">
        <f t="shared" si="1287"/>
        <v>29.4591999999978</v>
      </c>
      <c r="BG5308" s="177">
        <f t="shared" si="1288"/>
        <v>1.1928331203820852E-4</v>
      </c>
      <c r="BH5308" s="178">
        <f t="shared" si="1289"/>
        <v>3.2098913927539378E-7</v>
      </c>
      <c r="BI5308" s="179">
        <f t="shared" si="1290"/>
        <v>3.2098913927539378E-7</v>
      </c>
      <c r="BJ5308" s="179" t="str">
        <f t="shared" si="1286"/>
        <v/>
      </c>
    </row>
    <row r="5309" spans="2:62" ht="20.100000000000001" customHeight="1" x14ac:dyDescent="0.25">
      <c r="B5309" s="147"/>
      <c r="C5309" s="147"/>
      <c r="D5309" s="147"/>
      <c r="E5309" s="147"/>
      <c r="F5309" s="147"/>
      <c r="G5309" s="147"/>
      <c r="H5309" s="147"/>
      <c r="I5309" s="147"/>
      <c r="J5309" s="147"/>
      <c r="BE5309" s="151">
        <v>4605</v>
      </c>
      <c r="BF5309" s="164">
        <f t="shared" si="1287"/>
        <v>29.465599999997799</v>
      </c>
      <c r="BG5309" s="177">
        <f t="shared" si="1288"/>
        <v>1.1896232289893313E-4</v>
      </c>
      <c r="BH5309" s="178">
        <f t="shared" si="1289"/>
        <v>3.2013740512160658E-7</v>
      </c>
      <c r="BI5309" s="179">
        <f t="shared" si="1290"/>
        <v>3.2013740512160658E-7</v>
      </c>
      <c r="BJ5309" s="179" t="str">
        <f t="shared" si="1286"/>
        <v/>
      </c>
    </row>
    <row r="5310" spans="2:62" ht="20.100000000000001" customHeight="1" x14ac:dyDescent="0.25">
      <c r="B5310" s="147"/>
      <c r="C5310" s="147"/>
      <c r="D5310" s="147"/>
      <c r="E5310" s="147"/>
      <c r="F5310" s="147"/>
      <c r="G5310" s="147"/>
      <c r="H5310" s="147"/>
      <c r="I5310" s="147"/>
      <c r="J5310" s="147"/>
      <c r="BE5310" s="151">
        <v>4606</v>
      </c>
      <c r="BF5310" s="164">
        <f t="shared" si="1287"/>
        <v>29.471999999997799</v>
      </c>
      <c r="BG5310" s="177">
        <f t="shared" si="1288"/>
        <v>1.1864218549381152E-4</v>
      </c>
      <c r="BH5310" s="178">
        <f t="shared" si="1289"/>
        <v>3.1928789336689621E-7</v>
      </c>
      <c r="BI5310" s="179">
        <f t="shared" si="1290"/>
        <v>3.1928789336689621E-7</v>
      </c>
      <c r="BJ5310" s="179" t="str">
        <f t="shared" si="1286"/>
        <v/>
      </c>
    </row>
    <row r="5311" spans="2:62" ht="20.100000000000001" customHeight="1" x14ac:dyDescent="0.25">
      <c r="B5311" s="147"/>
      <c r="C5311" s="147"/>
      <c r="D5311" s="147"/>
      <c r="E5311" s="147"/>
      <c r="F5311" s="147"/>
      <c r="G5311" s="147"/>
      <c r="H5311" s="147"/>
      <c r="I5311" s="147"/>
      <c r="J5311" s="147"/>
      <c r="BE5311" s="151">
        <v>4607</v>
      </c>
      <c r="BF5311" s="164">
        <f t="shared" si="1287"/>
        <v>29.478399999997798</v>
      </c>
      <c r="BG5311" s="177">
        <f t="shared" si="1288"/>
        <v>1.1832289760044462E-4</v>
      </c>
      <c r="BH5311" s="178">
        <f t="shared" si="1289"/>
        <v>3.1844059833082935E-7</v>
      </c>
      <c r="BI5311" s="179">
        <f t="shared" si="1290"/>
        <v>3.1844059833082935E-7</v>
      </c>
      <c r="BJ5311" s="179" t="str">
        <f t="shared" si="1286"/>
        <v/>
      </c>
    </row>
    <row r="5312" spans="2:62" ht="20.100000000000001" customHeight="1" x14ac:dyDescent="0.25">
      <c r="B5312" s="147"/>
      <c r="C5312" s="147"/>
      <c r="D5312" s="147"/>
      <c r="E5312" s="147"/>
      <c r="F5312" s="147"/>
      <c r="G5312" s="147"/>
      <c r="H5312" s="147"/>
      <c r="I5312" s="147"/>
      <c r="J5312" s="147"/>
      <c r="BE5312" s="151">
        <v>4608</v>
      </c>
      <c r="BF5312" s="164">
        <f t="shared" si="1287"/>
        <v>29.484799999997797</v>
      </c>
      <c r="BG5312" s="177">
        <f t="shared" si="1288"/>
        <v>1.180044570021138E-4</v>
      </c>
      <c r="BH5312" s="178">
        <f t="shared" si="1289"/>
        <v>3.1759551434610504E-7</v>
      </c>
      <c r="BI5312" s="179">
        <f t="shared" si="1290"/>
        <v>3.1759551434610504E-7</v>
      </c>
      <c r="BJ5312" s="179" t="str">
        <f t="shared" si="1286"/>
        <v/>
      </c>
    </row>
    <row r="5313" spans="2:62" ht="20.100000000000001" customHeight="1" x14ac:dyDescent="0.25">
      <c r="B5313" s="147"/>
      <c r="C5313" s="147"/>
      <c r="D5313" s="147"/>
      <c r="E5313" s="147"/>
      <c r="F5313" s="147"/>
      <c r="G5313" s="147"/>
      <c r="H5313" s="147"/>
      <c r="I5313" s="147"/>
      <c r="J5313" s="147"/>
      <c r="BE5313" s="151">
        <v>4609</v>
      </c>
      <c r="BF5313" s="164">
        <f t="shared" si="1287"/>
        <v>29.491199999997797</v>
      </c>
      <c r="BG5313" s="177">
        <f t="shared" si="1288"/>
        <v>1.1768686148776769E-4</v>
      </c>
      <c r="BH5313" s="178">
        <f t="shared" si="1289"/>
        <v>3.1675263576031658E-7</v>
      </c>
      <c r="BI5313" s="179">
        <f t="shared" si="1290"/>
        <v>3.1675263576031658E-7</v>
      </c>
      <c r="BJ5313" s="179" t="str">
        <f t="shared" ref="BJ5313:BJ5376" si="1291">IF($BG5313&lt;(1-$BC$717),$BH5313,"")</f>
        <v/>
      </c>
    </row>
    <row r="5314" spans="2:62" ht="20.100000000000001" customHeight="1" x14ac:dyDescent="0.25">
      <c r="B5314" s="147"/>
      <c r="C5314" s="147"/>
      <c r="D5314" s="147"/>
      <c r="E5314" s="147"/>
      <c r="F5314" s="147"/>
      <c r="G5314" s="147"/>
      <c r="H5314" s="147"/>
      <c r="I5314" s="147"/>
      <c r="J5314" s="147"/>
      <c r="BE5314" s="151">
        <v>4610</v>
      </c>
      <c r="BF5314" s="164">
        <f t="shared" ref="BF5314:BF5377" si="1292">BF5313+$BI$702</f>
        <v>29.497599999997796</v>
      </c>
      <c r="BG5314" s="177">
        <f t="shared" ref="BG5314:BG5377" si="1293">_xlfn.CHISQ.DIST.RT(BF5314,7)</f>
        <v>1.1737010885200737E-4</v>
      </c>
      <c r="BH5314" s="178">
        <f t="shared" ref="BH5314:BH5377" si="1294">BG5314-BG5315</f>
        <v>3.1591195693492149E-7</v>
      </c>
      <c r="BI5314" s="179">
        <f t="shared" ref="BI5314:BI5377" si="1295">IF(BG5314&lt;(1-$BC$709),BH5314,"")</f>
        <v>3.1591195693492149E-7</v>
      </c>
      <c r="BJ5314" s="179" t="str">
        <f t="shared" si="1291"/>
        <v/>
      </c>
    </row>
    <row r="5315" spans="2:62" ht="20.100000000000001" customHeight="1" x14ac:dyDescent="0.25">
      <c r="B5315" s="147"/>
      <c r="C5315" s="147"/>
      <c r="D5315" s="147"/>
      <c r="E5315" s="147"/>
      <c r="F5315" s="147"/>
      <c r="G5315" s="147"/>
      <c r="H5315" s="147"/>
      <c r="I5315" s="147"/>
      <c r="J5315" s="147"/>
      <c r="BE5315" s="151">
        <v>4611</v>
      </c>
      <c r="BF5315" s="164">
        <f t="shared" si="1292"/>
        <v>29.503999999997795</v>
      </c>
      <c r="BG5315" s="177">
        <f t="shared" si="1293"/>
        <v>1.1705419689507245E-4</v>
      </c>
      <c r="BH5315" s="178">
        <f t="shared" si="1294"/>
        <v>3.1507347224490271E-7</v>
      </c>
      <c r="BI5315" s="179">
        <f t="shared" si="1295"/>
        <v>3.1507347224490271E-7</v>
      </c>
      <c r="BJ5315" s="179" t="str">
        <f t="shared" si="1291"/>
        <v/>
      </c>
    </row>
    <row r="5316" spans="2:62" ht="20.100000000000001" customHeight="1" x14ac:dyDescent="0.25">
      <c r="B5316" s="147"/>
      <c r="C5316" s="147"/>
      <c r="D5316" s="147"/>
      <c r="E5316" s="147"/>
      <c r="F5316" s="147"/>
      <c r="G5316" s="147"/>
      <c r="H5316" s="147"/>
      <c r="I5316" s="147"/>
      <c r="J5316" s="147"/>
      <c r="BE5316" s="151">
        <v>4612</v>
      </c>
      <c r="BF5316" s="164">
        <f t="shared" si="1292"/>
        <v>29.510399999997794</v>
      </c>
      <c r="BG5316" s="177">
        <f t="shared" si="1293"/>
        <v>1.1673912342282755E-4</v>
      </c>
      <c r="BH5316" s="178">
        <f t="shared" si="1294"/>
        <v>3.1423717608042203E-7</v>
      </c>
      <c r="BI5316" s="179">
        <f t="shared" si="1295"/>
        <v>3.1423717608042203E-7</v>
      </c>
      <c r="BJ5316" s="179" t="str">
        <f t="shared" si="1291"/>
        <v/>
      </c>
    </row>
    <row r="5317" spans="2:62" ht="20.100000000000001" customHeight="1" x14ac:dyDescent="0.25">
      <c r="B5317" s="147"/>
      <c r="C5317" s="147"/>
      <c r="D5317" s="147"/>
      <c r="E5317" s="147"/>
      <c r="F5317" s="147"/>
      <c r="G5317" s="147"/>
      <c r="H5317" s="147"/>
      <c r="I5317" s="147"/>
      <c r="J5317" s="147"/>
      <c r="BE5317" s="151">
        <v>4613</v>
      </c>
      <c r="BF5317" s="164">
        <f t="shared" si="1292"/>
        <v>29.516799999997794</v>
      </c>
      <c r="BG5317" s="177">
        <f t="shared" si="1293"/>
        <v>1.1642488624674713E-4</v>
      </c>
      <c r="BH5317" s="178">
        <f t="shared" si="1294"/>
        <v>3.1340306284420442E-7</v>
      </c>
      <c r="BI5317" s="179">
        <f t="shared" si="1295"/>
        <v>3.1340306284420442E-7</v>
      </c>
      <c r="BJ5317" s="179" t="str">
        <f t="shared" si="1291"/>
        <v/>
      </c>
    </row>
    <row r="5318" spans="2:62" ht="20.100000000000001" customHeight="1" x14ac:dyDescent="0.25">
      <c r="B5318" s="147"/>
      <c r="C5318" s="147"/>
      <c r="D5318" s="147"/>
      <c r="E5318" s="147"/>
      <c r="F5318" s="147"/>
      <c r="G5318" s="147"/>
      <c r="H5318" s="147"/>
      <c r="I5318" s="147"/>
      <c r="J5318" s="147"/>
      <c r="BE5318" s="151">
        <v>4614</v>
      </c>
      <c r="BF5318" s="164">
        <f t="shared" si="1292"/>
        <v>29.523199999997793</v>
      </c>
      <c r="BG5318" s="177">
        <f t="shared" si="1293"/>
        <v>1.1611148318390292E-4</v>
      </c>
      <c r="BH5318" s="178">
        <f t="shared" si="1294"/>
        <v>3.1257112695508879E-7</v>
      </c>
      <c r="BI5318" s="179">
        <f t="shared" si="1295"/>
        <v>3.1257112695508879E-7</v>
      </c>
      <c r="BJ5318" s="179" t="str">
        <f t="shared" si="1291"/>
        <v/>
      </c>
    </row>
    <row r="5319" spans="2:62" ht="20.100000000000001" customHeight="1" x14ac:dyDescent="0.25">
      <c r="B5319" s="147"/>
      <c r="C5319" s="147"/>
      <c r="D5319" s="147"/>
      <c r="E5319" s="147"/>
      <c r="F5319" s="147"/>
      <c r="G5319" s="147"/>
      <c r="H5319" s="147"/>
      <c r="I5319" s="147"/>
      <c r="J5319" s="147"/>
      <c r="BE5319" s="151">
        <v>4615</v>
      </c>
      <c r="BF5319" s="164">
        <f t="shared" si="1292"/>
        <v>29.529599999997792</v>
      </c>
      <c r="BG5319" s="177">
        <f t="shared" si="1293"/>
        <v>1.1579891205694783E-4</v>
      </c>
      <c r="BH5319" s="178">
        <f t="shared" si="1294"/>
        <v>3.1174136284245794E-7</v>
      </c>
      <c r="BI5319" s="179">
        <f t="shared" si="1295"/>
        <v>3.1174136284245794E-7</v>
      </c>
      <c r="BJ5319" s="179" t="str">
        <f t="shared" si="1291"/>
        <v/>
      </c>
    </row>
    <row r="5320" spans="2:62" ht="20.100000000000001" customHeight="1" x14ac:dyDescent="0.25">
      <c r="B5320" s="147"/>
      <c r="C5320" s="147"/>
      <c r="D5320" s="147"/>
      <c r="E5320" s="147"/>
      <c r="F5320" s="147"/>
      <c r="G5320" s="147"/>
      <c r="H5320" s="147"/>
      <c r="I5320" s="147"/>
      <c r="J5320" s="147"/>
      <c r="BE5320" s="151">
        <v>4616</v>
      </c>
      <c r="BF5320" s="164">
        <f t="shared" si="1292"/>
        <v>29.535999999997792</v>
      </c>
      <c r="BG5320" s="177">
        <f t="shared" si="1293"/>
        <v>1.1548717069410538E-4</v>
      </c>
      <c r="BH5320" s="178">
        <f t="shared" si="1294"/>
        <v>3.1091376495248624E-7</v>
      </c>
      <c r="BI5320" s="179">
        <f t="shared" si="1295"/>
        <v>3.1091376495248624E-7</v>
      </c>
      <c r="BJ5320" s="179" t="str">
        <f t="shared" si="1291"/>
        <v/>
      </c>
    </row>
    <row r="5321" spans="2:62" ht="20.100000000000001" customHeight="1" x14ac:dyDescent="0.25">
      <c r="B5321" s="147"/>
      <c r="C5321" s="147"/>
      <c r="D5321" s="147"/>
      <c r="E5321" s="147"/>
      <c r="F5321" s="147"/>
      <c r="G5321" s="147"/>
      <c r="H5321" s="147"/>
      <c r="I5321" s="147"/>
      <c r="J5321" s="147"/>
      <c r="BE5321" s="151">
        <v>4617</v>
      </c>
      <c r="BF5321" s="164">
        <f t="shared" si="1292"/>
        <v>29.542399999997791</v>
      </c>
      <c r="BG5321" s="177">
        <f t="shared" si="1293"/>
        <v>1.1517625692915289E-4</v>
      </c>
      <c r="BH5321" s="178">
        <f t="shared" si="1294"/>
        <v>3.1008832774430427E-7</v>
      </c>
      <c r="BI5321" s="179">
        <f t="shared" si="1295"/>
        <v>3.1008832774430427E-7</v>
      </c>
      <c r="BJ5321" s="179" t="str">
        <f t="shared" si="1291"/>
        <v/>
      </c>
    </row>
    <row r="5322" spans="2:62" ht="20.100000000000001" customHeight="1" x14ac:dyDescent="0.25">
      <c r="B5322" s="147"/>
      <c r="C5322" s="147"/>
      <c r="D5322" s="147"/>
      <c r="E5322" s="147"/>
      <c r="F5322" s="147"/>
      <c r="G5322" s="147"/>
      <c r="H5322" s="147"/>
      <c r="I5322" s="147"/>
      <c r="J5322" s="147"/>
      <c r="BE5322" s="151">
        <v>4618</v>
      </c>
      <c r="BF5322" s="164">
        <f t="shared" si="1292"/>
        <v>29.54879999999779</v>
      </c>
      <c r="BG5322" s="177">
        <f t="shared" si="1293"/>
        <v>1.1486616860140859E-4</v>
      </c>
      <c r="BH5322" s="178">
        <f t="shared" si="1294"/>
        <v>3.0926504569116437E-7</v>
      </c>
      <c r="BI5322" s="179">
        <f t="shared" si="1295"/>
        <v>3.0926504569116437E-7</v>
      </c>
      <c r="BJ5322" s="179" t="str">
        <f t="shared" si="1291"/>
        <v/>
      </c>
    </row>
    <row r="5323" spans="2:62" ht="20.100000000000001" customHeight="1" x14ac:dyDescent="0.25">
      <c r="B5323" s="147"/>
      <c r="C5323" s="147"/>
      <c r="D5323" s="147"/>
      <c r="E5323" s="147"/>
      <c r="F5323" s="147"/>
      <c r="G5323" s="147"/>
      <c r="H5323" s="147"/>
      <c r="I5323" s="147"/>
      <c r="J5323" s="147"/>
      <c r="BE5323" s="151">
        <v>4619</v>
      </c>
      <c r="BF5323" s="164">
        <f t="shared" si="1292"/>
        <v>29.555199999997789</v>
      </c>
      <c r="BG5323" s="177">
        <f t="shared" si="1293"/>
        <v>1.1455690355571742E-4</v>
      </c>
      <c r="BH5323" s="178">
        <f t="shared" si="1294"/>
        <v>3.0844391327827217E-7</v>
      </c>
      <c r="BI5323" s="179">
        <f t="shared" si="1295"/>
        <v>3.0844391327827217E-7</v>
      </c>
      <c r="BJ5323" s="179" t="str">
        <f t="shared" si="1291"/>
        <v/>
      </c>
    </row>
    <row r="5324" spans="2:62" ht="20.100000000000001" customHeight="1" x14ac:dyDescent="0.25">
      <c r="B5324" s="147"/>
      <c r="C5324" s="147"/>
      <c r="D5324" s="147"/>
      <c r="E5324" s="147"/>
      <c r="F5324" s="147"/>
      <c r="G5324" s="147"/>
      <c r="H5324" s="147"/>
      <c r="I5324" s="147"/>
      <c r="J5324" s="147"/>
      <c r="BE5324" s="151">
        <v>4620</v>
      </c>
      <c r="BF5324" s="164">
        <f t="shared" si="1292"/>
        <v>29.561599999997789</v>
      </c>
      <c r="BG5324" s="177">
        <f t="shared" si="1293"/>
        <v>1.1424845964243915E-4</v>
      </c>
      <c r="BH5324" s="178">
        <f t="shared" si="1294"/>
        <v>3.0762492500771977E-7</v>
      </c>
      <c r="BI5324" s="179">
        <f t="shared" si="1295"/>
        <v>3.0762492500771977E-7</v>
      </c>
      <c r="BJ5324" s="179" t="str">
        <f t="shared" si="1291"/>
        <v/>
      </c>
    </row>
    <row r="5325" spans="2:62" ht="20.100000000000001" customHeight="1" x14ac:dyDescent="0.25">
      <c r="B5325" s="147"/>
      <c r="C5325" s="147"/>
      <c r="D5325" s="147"/>
      <c r="E5325" s="147"/>
      <c r="F5325" s="147"/>
      <c r="G5325" s="147"/>
      <c r="H5325" s="147"/>
      <c r="I5325" s="147"/>
      <c r="J5325" s="147"/>
      <c r="BE5325" s="151">
        <v>4621</v>
      </c>
      <c r="BF5325" s="164">
        <f t="shared" si="1292"/>
        <v>29.567999999997788</v>
      </c>
      <c r="BG5325" s="177">
        <f t="shared" si="1293"/>
        <v>1.1394083471743143E-4</v>
      </c>
      <c r="BH5325" s="178">
        <f t="shared" si="1294"/>
        <v>3.0680807539226512E-7</v>
      </c>
      <c r="BI5325" s="179">
        <f t="shared" si="1295"/>
        <v>3.0680807539226512E-7</v>
      </c>
      <c r="BJ5325" s="179" t="str">
        <f t="shared" si="1291"/>
        <v/>
      </c>
    </row>
    <row r="5326" spans="2:62" ht="20.100000000000001" customHeight="1" x14ac:dyDescent="0.25">
      <c r="B5326" s="147"/>
      <c r="C5326" s="147"/>
      <c r="D5326" s="147"/>
      <c r="E5326" s="147"/>
      <c r="F5326" s="147"/>
      <c r="G5326" s="147"/>
      <c r="H5326" s="147"/>
      <c r="I5326" s="147"/>
      <c r="J5326" s="147"/>
      <c r="BE5326" s="151">
        <v>4622</v>
      </c>
      <c r="BF5326" s="164">
        <f t="shared" si="1292"/>
        <v>29.574399999997787</v>
      </c>
      <c r="BG5326" s="177">
        <f t="shared" si="1293"/>
        <v>1.1363402664203916E-4</v>
      </c>
      <c r="BH5326" s="178">
        <f t="shared" si="1294"/>
        <v>3.0599335896050906E-7</v>
      </c>
      <c r="BI5326" s="179">
        <f t="shared" si="1295"/>
        <v>3.0599335896050906E-7</v>
      </c>
      <c r="BJ5326" s="179" t="str">
        <f t="shared" si="1291"/>
        <v/>
      </c>
    </row>
    <row r="5327" spans="2:62" ht="20.100000000000001" customHeight="1" x14ac:dyDescent="0.25">
      <c r="B5327" s="147"/>
      <c r="C5327" s="147"/>
      <c r="D5327" s="147"/>
      <c r="E5327" s="147"/>
      <c r="F5327" s="147"/>
      <c r="G5327" s="147"/>
      <c r="H5327" s="147"/>
      <c r="I5327" s="147"/>
      <c r="J5327" s="147"/>
      <c r="BE5327" s="151">
        <v>4623</v>
      </c>
      <c r="BF5327" s="164">
        <f t="shared" si="1292"/>
        <v>29.580799999997787</v>
      </c>
      <c r="BG5327" s="177">
        <f t="shared" si="1293"/>
        <v>1.1332803328307866E-4</v>
      </c>
      <c r="BH5327" s="178">
        <f t="shared" si="1294"/>
        <v>3.0518077025375114E-7</v>
      </c>
      <c r="BI5327" s="179">
        <f t="shared" si="1295"/>
        <v>3.0518077025375114E-7</v>
      </c>
      <c r="BJ5327" s="179" t="str">
        <f t="shared" si="1291"/>
        <v/>
      </c>
    </row>
    <row r="5328" spans="2:62" ht="20.100000000000001" customHeight="1" x14ac:dyDescent="0.25">
      <c r="B5328" s="147"/>
      <c r="C5328" s="147"/>
      <c r="D5328" s="147"/>
      <c r="E5328" s="147"/>
      <c r="F5328" s="147"/>
      <c r="G5328" s="147"/>
      <c r="H5328" s="147"/>
      <c r="I5328" s="147"/>
      <c r="J5328" s="147"/>
      <c r="BE5328" s="151">
        <v>4624</v>
      </c>
      <c r="BF5328" s="164">
        <f t="shared" si="1292"/>
        <v>29.587199999997786</v>
      </c>
      <c r="BG5328" s="177">
        <f t="shared" si="1293"/>
        <v>1.130228525128249E-4</v>
      </c>
      <c r="BH5328" s="178">
        <f t="shared" si="1294"/>
        <v>3.0437030382666726E-7</v>
      </c>
      <c r="BI5328" s="179">
        <f t="shared" si="1295"/>
        <v>3.0437030382666726E-7</v>
      </c>
      <c r="BJ5328" s="179" t="str">
        <f t="shared" si="1291"/>
        <v/>
      </c>
    </row>
    <row r="5329" spans="2:62" ht="20.100000000000001" customHeight="1" x14ac:dyDescent="0.25">
      <c r="B5329" s="147"/>
      <c r="C5329" s="147"/>
      <c r="D5329" s="147"/>
      <c r="E5329" s="147"/>
      <c r="F5329" s="147"/>
      <c r="G5329" s="147"/>
      <c r="H5329" s="147"/>
      <c r="I5329" s="147"/>
      <c r="J5329" s="147"/>
      <c r="BE5329" s="151">
        <v>4625</v>
      </c>
      <c r="BF5329" s="164">
        <f t="shared" si="1292"/>
        <v>29.593599999997785</v>
      </c>
      <c r="BG5329" s="177">
        <f t="shared" si="1293"/>
        <v>1.1271848220899824E-4</v>
      </c>
      <c r="BH5329" s="178">
        <f t="shared" si="1294"/>
        <v>3.0356195424824481E-7</v>
      </c>
      <c r="BI5329" s="179">
        <f t="shared" si="1295"/>
        <v>3.0356195424824481E-7</v>
      </c>
      <c r="BJ5329" s="179" t="str">
        <f t="shared" si="1291"/>
        <v/>
      </c>
    </row>
    <row r="5330" spans="2:62" ht="20.100000000000001" customHeight="1" x14ac:dyDescent="0.25">
      <c r="B5330" s="147"/>
      <c r="C5330" s="147"/>
      <c r="D5330" s="147"/>
      <c r="E5330" s="147"/>
      <c r="F5330" s="147"/>
      <c r="G5330" s="147"/>
      <c r="H5330" s="147"/>
      <c r="I5330" s="147"/>
      <c r="J5330" s="147"/>
      <c r="BE5330" s="151">
        <v>4626</v>
      </c>
      <c r="BF5330" s="164">
        <f t="shared" si="1292"/>
        <v>29.599999999997785</v>
      </c>
      <c r="BG5330" s="177">
        <f t="shared" si="1293"/>
        <v>1.1241492025474999E-4</v>
      </c>
      <c r="BH5330" s="178">
        <f t="shared" si="1294"/>
        <v>3.0275571610082039E-7</v>
      </c>
      <c r="BI5330" s="179">
        <f t="shared" si="1295"/>
        <v>3.0275571610082039E-7</v>
      </c>
      <c r="BJ5330" s="179" t="str">
        <f t="shared" si="1291"/>
        <v/>
      </c>
    </row>
    <row r="5331" spans="2:62" ht="20.100000000000001" customHeight="1" x14ac:dyDescent="0.25">
      <c r="B5331" s="147"/>
      <c r="C5331" s="147"/>
      <c r="D5331" s="147"/>
      <c r="E5331" s="147"/>
      <c r="F5331" s="147"/>
      <c r="G5331" s="147"/>
      <c r="H5331" s="147"/>
      <c r="I5331" s="147"/>
      <c r="J5331" s="147"/>
      <c r="BE5331" s="151">
        <v>4627</v>
      </c>
      <c r="BF5331" s="164">
        <f t="shared" si="1292"/>
        <v>29.606399999997784</v>
      </c>
      <c r="BG5331" s="177">
        <f t="shared" si="1293"/>
        <v>1.1211216453864917E-4</v>
      </c>
      <c r="BH5331" s="178">
        <f t="shared" si="1294"/>
        <v>3.0195158397986301E-7</v>
      </c>
      <c r="BI5331" s="179">
        <f t="shared" si="1295"/>
        <v>3.0195158397986301E-7</v>
      </c>
      <c r="BJ5331" s="179" t="str">
        <f t="shared" si="1291"/>
        <v/>
      </c>
    </row>
    <row r="5332" spans="2:62" ht="20.100000000000001" customHeight="1" x14ac:dyDescent="0.25">
      <c r="B5332" s="147"/>
      <c r="C5332" s="147"/>
      <c r="D5332" s="147"/>
      <c r="E5332" s="147"/>
      <c r="F5332" s="147"/>
      <c r="G5332" s="147"/>
      <c r="H5332" s="147"/>
      <c r="I5332" s="147"/>
      <c r="J5332" s="147"/>
      <c r="BE5332" s="151">
        <v>4628</v>
      </c>
      <c r="BF5332" s="164">
        <f t="shared" si="1292"/>
        <v>29.612799999997783</v>
      </c>
      <c r="BG5332" s="177">
        <f t="shared" si="1293"/>
        <v>1.1181021295466931E-4</v>
      </c>
      <c r="BH5332" s="178">
        <f t="shared" si="1294"/>
        <v>3.0114955249401474E-7</v>
      </c>
      <c r="BI5332" s="179">
        <f t="shared" si="1295"/>
        <v>3.0114955249401474E-7</v>
      </c>
      <c r="BJ5332" s="179" t="str">
        <f t="shared" si="1291"/>
        <v/>
      </c>
    </row>
    <row r="5333" spans="2:62" ht="20.100000000000001" customHeight="1" x14ac:dyDescent="0.25">
      <c r="B5333" s="147"/>
      <c r="C5333" s="147"/>
      <c r="D5333" s="147"/>
      <c r="E5333" s="147"/>
      <c r="F5333" s="147"/>
      <c r="G5333" s="147"/>
      <c r="H5333" s="147"/>
      <c r="I5333" s="147"/>
      <c r="J5333" s="147"/>
      <c r="BE5333" s="151">
        <v>4629</v>
      </c>
      <c r="BF5333" s="164">
        <f t="shared" si="1292"/>
        <v>29.619199999997782</v>
      </c>
      <c r="BG5333" s="177">
        <f t="shared" si="1293"/>
        <v>1.1150906340217529E-4</v>
      </c>
      <c r="BH5333" s="178">
        <f t="shared" si="1294"/>
        <v>3.0034961626696096E-7</v>
      </c>
      <c r="BI5333" s="179">
        <f t="shared" si="1295"/>
        <v>3.0034961626696096E-7</v>
      </c>
      <c r="BJ5333" s="179" t="str">
        <f t="shared" si="1291"/>
        <v/>
      </c>
    </row>
    <row r="5334" spans="2:62" ht="20.100000000000001" customHeight="1" x14ac:dyDescent="0.25">
      <c r="B5334" s="147"/>
      <c r="C5334" s="147"/>
      <c r="D5334" s="147"/>
      <c r="E5334" s="147"/>
      <c r="F5334" s="147"/>
      <c r="G5334" s="147"/>
      <c r="H5334" s="147"/>
      <c r="I5334" s="147"/>
      <c r="J5334" s="147"/>
      <c r="BE5334" s="151">
        <v>4630</v>
      </c>
      <c r="BF5334" s="164">
        <f t="shared" si="1292"/>
        <v>29.625599999997782</v>
      </c>
      <c r="BG5334" s="177">
        <f t="shared" si="1293"/>
        <v>1.1120871378590833E-4</v>
      </c>
      <c r="BH5334" s="178">
        <f t="shared" si="1294"/>
        <v>2.9955176993410996E-7</v>
      </c>
      <c r="BI5334" s="179">
        <f t="shared" si="1295"/>
        <v>2.9955176993410996E-7</v>
      </c>
      <c r="BJ5334" s="179" t="str">
        <f t="shared" si="1291"/>
        <v/>
      </c>
    </row>
    <row r="5335" spans="2:62" ht="20.100000000000001" customHeight="1" x14ac:dyDescent="0.25">
      <c r="B5335" s="147"/>
      <c r="C5335" s="147"/>
      <c r="D5335" s="147"/>
      <c r="E5335" s="147"/>
      <c r="F5335" s="147"/>
      <c r="G5335" s="147"/>
      <c r="H5335" s="147"/>
      <c r="I5335" s="147"/>
      <c r="J5335" s="147"/>
      <c r="BE5335" s="151">
        <v>4631</v>
      </c>
      <c r="BF5335" s="164">
        <f t="shared" si="1292"/>
        <v>29.631999999997781</v>
      </c>
      <c r="BG5335" s="177">
        <f t="shared" si="1293"/>
        <v>1.1090916201597422E-4</v>
      </c>
      <c r="BH5335" s="178">
        <f t="shared" si="1294"/>
        <v>2.9875600814497825E-7</v>
      </c>
      <c r="BI5335" s="179">
        <f t="shared" si="1295"/>
        <v>2.9875600814497825E-7</v>
      </c>
      <c r="BJ5335" s="179" t="str">
        <f t="shared" si="1291"/>
        <v/>
      </c>
    </row>
    <row r="5336" spans="2:62" ht="20.100000000000001" customHeight="1" x14ac:dyDescent="0.25">
      <c r="B5336" s="147"/>
      <c r="C5336" s="147"/>
      <c r="D5336" s="147"/>
      <c r="E5336" s="147"/>
      <c r="F5336" s="147"/>
      <c r="G5336" s="147"/>
      <c r="H5336" s="147"/>
      <c r="I5336" s="147"/>
      <c r="J5336" s="147"/>
      <c r="BE5336" s="151">
        <v>4632</v>
      </c>
      <c r="BF5336" s="164">
        <f t="shared" si="1292"/>
        <v>29.63839999999778</v>
      </c>
      <c r="BG5336" s="177">
        <f t="shared" si="1293"/>
        <v>1.1061040600782924E-4</v>
      </c>
      <c r="BH5336" s="178">
        <f t="shared" si="1294"/>
        <v>2.9796232556290588E-7</v>
      </c>
      <c r="BI5336" s="179">
        <f t="shared" si="1295"/>
        <v>2.9796232556290588E-7</v>
      </c>
      <c r="BJ5336" s="179" t="str">
        <f t="shared" si="1291"/>
        <v/>
      </c>
    </row>
    <row r="5337" spans="2:62" ht="20.100000000000001" customHeight="1" x14ac:dyDescent="0.25">
      <c r="B5337" s="147"/>
      <c r="C5337" s="147"/>
      <c r="D5337" s="147"/>
      <c r="E5337" s="147"/>
      <c r="F5337" s="147"/>
      <c r="G5337" s="147"/>
      <c r="H5337" s="147"/>
      <c r="I5337" s="147"/>
      <c r="J5337" s="147"/>
      <c r="BE5337" s="151">
        <v>4633</v>
      </c>
      <c r="BF5337" s="164">
        <f t="shared" si="1292"/>
        <v>29.64479999999778</v>
      </c>
      <c r="BG5337" s="177">
        <f t="shared" si="1293"/>
        <v>1.1031244368226634E-4</v>
      </c>
      <c r="BH5337" s="178">
        <f t="shared" si="1294"/>
        <v>2.9717071686269836E-7</v>
      </c>
      <c r="BI5337" s="179">
        <f t="shared" si="1295"/>
        <v>2.9717071686269836E-7</v>
      </c>
      <c r="BJ5337" s="179" t="str">
        <f t="shared" si="1291"/>
        <v/>
      </c>
    </row>
    <row r="5338" spans="2:62" ht="20.100000000000001" customHeight="1" x14ac:dyDescent="0.25">
      <c r="B5338" s="147"/>
      <c r="C5338" s="147"/>
      <c r="D5338" s="147"/>
      <c r="E5338" s="147"/>
      <c r="F5338" s="147"/>
      <c r="G5338" s="147"/>
      <c r="H5338" s="147"/>
      <c r="I5338" s="147"/>
      <c r="J5338" s="147"/>
      <c r="BE5338" s="151">
        <v>4634</v>
      </c>
      <c r="BF5338" s="164">
        <f t="shared" si="1292"/>
        <v>29.651199999997779</v>
      </c>
      <c r="BG5338" s="177">
        <f t="shared" si="1293"/>
        <v>1.1001527296540364E-4</v>
      </c>
      <c r="BH5338" s="178">
        <f t="shared" si="1294"/>
        <v>2.9638117673524804E-7</v>
      </c>
      <c r="BI5338" s="179">
        <f t="shared" si="1295"/>
        <v>2.9638117673524804E-7</v>
      </c>
      <c r="BJ5338" s="179" t="str">
        <f t="shared" si="1291"/>
        <v/>
      </c>
    </row>
    <row r="5339" spans="2:62" ht="20.100000000000001" customHeight="1" x14ac:dyDescent="0.25">
      <c r="B5339" s="147"/>
      <c r="C5339" s="147"/>
      <c r="D5339" s="147"/>
      <c r="E5339" s="147"/>
      <c r="F5339" s="147"/>
      <c r="G5339" s="147"/>
      <c r="H5339" s="147"/>
      <c r="I5339" s="147"/>
      <c r="J5339" s="147"/>
      <c r="BE5339" s="151">
        <v>4635</v>
      </c>
      <c r="BF5339" s="164">
        <f t="shared" si="1292"/>
        <v>29.657599999997778</v>
      </c>
      <c r="BG5339" s="177">
        <f t="shared" si="1293"/>
        <v>1.0971889178866839E-4</v>
      </c>
      <c r="BH5339" s="178">
        <f t="shared" si="1294"/>
        <v>2.9559369988281785E-7</v>
      </c>
      <c r="BI5339" s="179">
        <f t="shared" si="1295"/>
        <v>2.9559369988281785E-7</v>
      </c>
      <c r="BJ5339" s="179" t="str">
        <f t="shared" si="1291"/>
        <v/>
      </c>
    </row>
    <row r="5340" spans="2:62" ht="20.100000000000001" customHeight="1" x14ac:dyDescent="0.25">
      <c r="B5340" s="147"/>
      <c r="C5340" s="147"/>
      <c r="D5340" s="147"/>
      <c r="E5340" s="147"/>
      <c r="F5340" s="147"/>
      <c r="G5340" s="147"/>
      <c r="H5340" s="147"/>
      <c r="I5340" s="147"/>
      <c r="J5340" s="147"/>
      <c r="BE5340" s="151">
        <v>4636</v>
      </c>
      <c r="BF5340" s="164">
        <f t="shared" si="1292"/>
        <v>29.663999999997777</v>
      </c>
      <c r="BG5340" s="177">
        <f t="shared" si="1293"/>
        <v>1.0942329808878557E-4</v>
      </c>
      <c r="BH5340" s="178">
        <f t="shared" si="1294"/>
        <v>2.9480828102039654E-7</v>
      </c>
      <c r="BI5340" s="179">
        <f t="shared" si="1295"/>
        <v>2.9480828102039654E-7</v>
      </c>
      <c r="BJ5340" s="179" t="str">
        <f t="shared" si="1291"/>
        <v/>
      </c>
    </row>
    <row r="5341" spans="2:62" ht="20.100000000000001" customHeight="1" x14ac:dyDescent="0.25">
      <c r="B5341" s="147"/>
      <c r="C5341" s="147"/>
      <c r="D5341" s="147"/>
      <c r="E5341" s="147"/>
      <c r="F5341" s="147"/>
      <c r="G5341" s="147"/>
      <c r="H5341" s="147"/>
      <c r="I5341" s="147"/>
      <c r="J5341" s="147"/>
      <c r="BE5341" s="151">
        <v>4637</v>
      </c>
      <c r="BF5341" s="164">
        <f t="shared" si="1292"/>
        <v>29.670399999997777</v>
      </c>
      <c r="BG5341" s="177">
        <f t="shared" si="1293"/>
        <v>1.0912848980776518E-4</v>
      </c>
      <c r="BH5341" s="178">
        <f t="shared" si="1294"/>
        <v>2.9402491487788064E-7</v>
      </c>
      <c r="BI5341" s="179">
        <f t="shared" si="1295"/>
        <v>2.9402491487788064E-7</v>
      </c>
      <c r="BJ5341" s="179" t="str">
        <f t="shared" si="1291"/>
        <v/>
      </c>
    </row>
    <row r="5342" spans="2:62" ht="20.100000000000001" customHeight="1" x14ac:dyDescent="0.25">
      <c r="B5342" s="147"/>
      <c r="C5342" s="147"/>
      <c r="D5342" s="147"/>
      <c r="E5342" s="147"/>
      <c r="F5342" s="147"/>
      <c r="G5342" s="147"/>
      <c r="H5342" s="147"/>
      <c r="I5342" s="147"/>
      <c r="J5342" s="147"/>
      <c r="BE5342" s="151">
        <v>4638</v>
      </c>
      <c r="BF5342" s="164">
        <f t="shared" si="1292"/>
        <v>29.676799999997776</v>
      </c>
      <c r="BG5342" s="177">
        <f t="shared" si="1293"/>
        <v>1.088344648928873E-4</v>
      </c>
      <c r="BH5342" s="178">
        <f t="shared" si="1294"/>
        <v>2.9324359619817709E-7</v>
      </c>
      <c r="BI5342" s="179">
        <f t="shared" si="1295"/>
        <v>2.9324359619817709E-7</v>
      </c>
      <c r="BJ5342" s="179" t="str">
        <f t="shared" si="1291"/>
        <v/>
      </c>
    </row>
    <row r="5343" spans="2:62" ht="20.100000000000001" customHeight="1" x14ac:dyDescent="0.25">
      <c r="B5343" s="147"/>
      <c r="C5343" s="147"/>
      <c r="D5343" s="147"/>
      <c r="E5343" s="147"/>
      <c r="F5343" s="147"/>
      <c r="G5343" s="147"/>
      <c r="H5343" s="147"/>
      <c r="I5343" s="147"/>
      <c r="J5343" s="147"/>
      <c r="BE5343" s="151">
        <v>4639</v>
      </c>
      <c r="BF5343" s="164">
        <f t="shared" si="1292"/>
        <v>29.683199999997775</v>
      </c>
      <c r="BG5343" s="177">
        <f t="shared" si="1293"/>
        <v>1.0854122129668912E-4</v>
      </c>
      <c r="BH5343" s="178">
        <f t="shared" si="1294"/>
        <v>2.9246431973503487E-7</v>
      </c>
      <c r="BI5343" s="179">
        <f t="shared" si="1295"/>
        <v>2.9246431973503487E-7</v>
      </c>
      <c r="BJ5343" s="179" t="str">
        <f t="shared" si="1291"/>
        <v/>
      </c>
    </row>
    <row r="5344" spans="2:62" ht="20.100000000000001" customHeight="1" x14ac:dyDescent="0.25">
      <c r="B5344" s="147"/>
      <c r="C5344" s="147"/>
      <c r="D5344" s="147"/>
      <c r="E5344" s="147"/>
      <c r="F5344" s="147"/>
      <c r="G5344" s="147"/>
      <c r="H5344" s="147"/>
      <c r="I5344" s="147"/>
      <c r="J5344" s="147"/>
      <c r="BE5344" s="151">
        <v>4640</v>
      </c>
      <c r="BF5344" s="164">
        <f t="shared" si="1292"/>
        <v>29.689599999997775</v>
      </c>
      <c r="BG5344" s="177">
        <f t="shared" si="1293"/>
        <v>1.0824875697695409E-4</v>
      </c>
      <c r="BH5344" s="178">
        <f t="shared" si="1294"/>
        <v>2.9168708025852021E-7</v>
      </c>
      <c r="BI5344" s="179">
        <f t="shared" si="1295"/>
        <v>2.9168708025852021E-7</v>
      </c>
      <c r="BJ5344" s="179" t="str">
        <f t="shared" si="1291"/>
        <v/>
      </c>
    </row>
    <row r="5345" spans="2:62" ht="20.100000000000001" customHeight="1" x14ac:dyDescent="0.25">
      <c r="B5345" s="147"/>
      <c r="C5345" s="147"/>
      <c r="D5345" s="147"/>
      <c r="E5345" s="147"/>
      <c r="F5345" s="147"/>
      <c r="G5345" s="147"/>
      <c r="H5345" s="147"/>
      <c r="I5345" s="147"/>
      <c r="J5345" s="147"/>
      <c r="BE5345" s="151">
        <v>4641</v>
      </c>
      <c r="BF5345" s="164">
        <f t="shared" si="1292"/>
        <v>29.695999999997774</v>
      </c>
      <c r="BG5345" s="177">
        <f t="shared" si="1293"/>
        <v>1.0795706989669557E-4</v>
      </c>
      <c r="BH5345" s="178">
        <f t="shared" si="1294"/>
        <v>2.9091187254920252E-7</v>
      </c>
      <c r="BI5345" s="179">
        <f t="shared" si="1295"/>
        <v>2.9091187254920252E-7</v>
      </c>
      <c r="BJ5345" s="179" t="str">
        <f t="shared" si="1291"/>
        <v/>
      </c>
    </row>
    <row r="5346" spans="2:62" ht="20.100000000000001" customHeight="1" x14ac:dyDescent="0.25">
      <c r="B5346" s="147"/>
      <c r="C5346" s="147"/>
      <c r="D5346" s="147"/>
      <c r="E5346" s="147"/>
      <c r="F5346" s="147"/>
      <c r="G5346" s="147"/>
      <c r="H5346" s="147"/>
      <c r="I5346" s="147"/>
      <c r="J5346" s="147"/>
      <c r="BE5346" s="151">
        <v>4642</v>
      </c>
      <c r="BF5346" s="164">
        <f t="shared" si="1292"/>
        <v>29.702399999997773</v>
      </c>
      <c r="BG5346" s="177">
        <f t="shared" si="1293"/>
        <v>1.0766615802414636E-4</v>
      </c>
      <c r="BH5346" s="178">
        <f t="shared" si="1294"/>
        <v>2.9013869140171876E-7</v>
      </c>
      <c r="BI5346" s="179">
        <f t="shared" si="1295"/>
        <v>2.9013869140171876E-7</v>
      </c>
      <c r="BJ5346" s="179" t="str">
        <f t="shared" si="1291"/>
        <v/>
      </c>
    </row>
    <row r="5347" spans="2:62" ht="20.100000000000001" customHeight="1" x14ac:dyDescent="0.25">
      <c r="B5347" s="147"/>
      <c r="C5347" s="147"/>
      <c r="D5347" s="147"/>
      <c r="E5347" s="147"/>
      <c r="F5347" s="147"/>
      <c r="G5347" s="147"/>
      <c r="H5347" s="147"/>
      <c r="I5347" s="147"/>
      <c r="J5347" s="147"/>
      <c r="BE5347" s="151">
        <v>4643</v>
      </c>
      <c r="BF5347" s="164">
        <f t="shared" si="1292"/>
        <v>29.708799999997773</v>
      </c>
      <c r="BG5347" s="177">
        <f t="shared" si="1293"/>
        <v>1.0737601933274464E-4</v>
      </c>
      <c r="BH5347" s="178">
        <f t="shared" si="1294"/>
        <v>2.8936753162396025E-7</v>
      </c>
      <c r="BI5347" s="179">
        <f t="shared" si="1295"/>
        <v>2.8936753162396025E-7</v>
      </c>
      <c r="BJ5347" s="179" t="str">
        <f t="shared" si="1291"/>
        <v/>
      </c>
    </row>
    <row r="5348" spans="2:62" ht="20.100000000000001" customHeight="1" x14ac:dyDescent="0.25">
      <c r="B5348" s="147"/>
      <c r="C5348" s="147"/>
      <c r="D5348" s="147"/>
      <c r="E5348" s="147"/>
      <c r="F5348" s="147"/>
      <c r="G5348" s="147"/>
      <c r="H5348" s="147"/>
      <c r="I5348" s="147"/>
      <c r="J5348" s="147"/>
      <c r="BE5348" s="151">
        <v>4644</v>
      </c>
      <c r="BF5348" s="164">
        <f t="shared" si="1292"/>
        <v>29.715199999997772</v>
      </c>
      <c r="BG5348" s="177">
        <f t="shared" si="1293"/>
        <v>1.0708665180112068E-4</v>
      </c>
      <c r="BH5348" s="178">
        <f t="shared" si="1294"/>
        <v>2.8859838803670676E-7</v>
      </c>
      <c r="BI5348" s="179">
        <f t="shared" si="1295"/>
        <v>2.8859838803670676E-7</v>
      </c>
      <c r="BJ5348" s="179" t="str">
        <f t="shared" si="1291"/>
        <v/>
      </c>
    </row>
    <row r="5349" spans="2:62" ht="20.100000000000001" customHeight="1" x14ac:dyDescent="0.25">
      <c r="B5349" s="147"/>
      <c r="C5349" s="147"/>
      <c r="D5349" s="147"/>
      <c r="E5349" s="147"/>
      <c r="F5349" s="147"/>
      <c r="G5349" s="147"/>
      <c r="H5349" s="147"/>
      <c r="I5349" s="147"/>
      <c r="J5349" s="147"/>
      <c r="BE5349" s="151">
        <v>4645</v>
      </c>
      <c r="BF5349" s="164">
        <f t="shared" si="1292"/>
        <v>29.721599999997771</v>
      </c>
      <c r="BG5349" s="177">
        <f t="shared" si="1293"/>
        <v>1.0679805341308398E-4</v>
      </c>
      <c r="BH5349" s="178">
        <f t="shared" si="1294"/>
        <v>2.8783125547317929E-7</v>
      </c>
      <c r="BI5349" s="179">
        <f t="shared" si="1295"/>
        <v>2.8783125547317929E-7</v>
      </c>
      <c r="BJ5349" s="179" t="str">
        <f t="shared" si="1291"/>
        <v/>
      </c>
    </row>
    <row r="5350" spans="2:62" ht="20.100000000000001" customHeight="1" x14ac:dyDescent="0.25">
      <c r="B5350" s="147"/>
      <c r="C5350" s="147"/>
      <c r="D5350" s="147"/>
      <c r="E5350" s="147"/>
      <c r="F5350" s="147"/>
      <c r="G5350" s="147"/>
      <c r="H5350" s="147"/>
      <c r="I5350" s="147"/>
      <c r="J5350" s="147"/>
      <c r="BE5350" s="151">
        <v>4646</v>
      </c>
      <c r="BF5350" s="164">
        <f t="shared" si="1292"/>
        <v>29.72799999999777</v>
      </c>
      <c r="BG5350" s="177">
        <f t="shared" si="1293"/>
        <v>1.065102221576108E-4</v>
      </c>
      <c r="BH5350" s="178">
        <f t="shared" si="1294"/>
        <v>2.8706612877990741E-7</v>
      </c>
      <c r="BI5350" s="179">
        <f t="shared" si="1295"/>
        <v>2.8706612877990741E-7</v>
      </c>
      <c r="BJ5350" s="179" t="str">
        <f t="shared" si="1291"/>
        <v/>
      </c>
    </row>
    <row r="5351" spans="2:62" ht="20.100000000000001" customHeight="1" x14ac:dyDescent="0.25">
      <c r="B5351" s="147"/>
      <c r="C5351" s="147"/>
      <c r="D5351" s="147"/>
      <c r="E5351" s="147"/>
      <c r="F5351" s="147"/>
      <c r="G5351" s="147"/>
      <c r="H5351" s="147"/>
      <c r="I5351" s="147"/>
      <c r="J5351" s="147"/>
      <c r="BE5351" s="151">
        <v>4647</v>
      </c>
      <c r="BF5351" s="164">
        <f t="shared" si="1292"/>
        <v>29.73439999999777</v>
      </c>
      <c r="BG5351" s="177">
        <f t="shared" si="1293"/>
        <v>1.0622315602883089E-4</v>
      </c>
      <c r="BH5351" s="178">
        <f t="shared" si="1294"/>
        <v>2.8630300281550956E-7</v>
      </c>
      <c r="BI5351" s="179">
        <f t="shared" si="1295"/>
        <v>2.8630300281550956E-7</v>
      </c>
      <c r="BJ5351" s="179" t="str">
        <f t="shared" si="1291"/>
        <v/>
      </c>
    </row>
    <row r="5352" spans="2:62" ht="20.100000000000001" customHeight="1" x14ac:dyDescent="0.25">
      <c r="B5352" s="147"/>
      <c r="C5352" s="147"/>
      <c r="D5352" s="147"/>
      <c r="E5352" s="147"/>
      <c r="F5352" s="147"/>
      <c r="G5352" s="147"/>
      <c r="H5352" s="147"/>
      <c r="I5352" s="147"/>
      <c r="J5352" s="147"/>
      <c r="BE5352" s="151">
        <v>4648</v>
      </c>
      <c r="BF5352" s="164">
        <f t="shared" si="1292"/>
        <v>29.740799999997769</v>
      </c>
      <c r="BG5352" s="177">
        <f t="shared" si="1293"/>
        <v>1.0593685302601538E-4</v>
      </c>
      <c r="BH5352" s="178">
        <f t="shared" si="1294"/>
        <v>2.8554187245322733E-7</v>
      </c>
      <c r="BI5352" s="179">
        <f t="shared" si="1295"/>
        <v>2.8554187245322733E-7</v>
      </c>
      <c r="BJ5352" s="179" t="str">
        <f t="shared" si="1291"/>
        <v/>
      </c>
    </row>
    <row r="5353" spans="2:62" ht="20.100000000000001" customHeight="1" x14ac:dyDescent="0.25">
      <c r="B5353" s="147"/>
      <c r="C5353" s="147"/>
      <c r="D5353" s="147"/>
      <c r="E5353" s="147"/>
      <c r="F5353" s="147"/>
      <c r="G5353" s="147"/>
      <c r="H5353" s="147"/>
      <c r="I5353" s="147"/>
      <c r="J5353" s="147"/>
      <c r="BE5353" s="151">
        <v>4649</v>
      </c>
      <c r="BF5353" s="164">
        <f t="shared" si="1292"/>
        <v>29.747199999997768</v>
      </c>
      <c r="BG5353" s="177">
        <f t="shared" si="1293"/>
        <v>1.0565131115356215E-4</v>
      </c>
      <c r="BH5353" s="178">
        <f t="shared" si="1294"/>
        <v>2.8478273257737476E-7</v>
      </c>
      <c r="BI5353" s="179">
        <f t="shared" si="1295"/>
        <v>2.8478273257737476E-7</v>
      </c>
      <c r="BJ5353" s="179" t="str">
        <f t="shared" si="1291"/>
        <v/>
      </c>
    </row>
    <row r="5354" spans="2:62" ht="20.100000000000001" customHeight="1" x14ac:dyDescent="0.25">
      <c r="B5354" s="147"/>
      <c r="C5354" s="147"/>
      <c r="D5354" s="147"/>
      <c r="E5354" s="147"/>
      <c r="F5354" s="147"/>
      <c r="G5354" s="147"/>
      <c r="H5354" s="147"/>
      <c r="I5354" s="147"/>
      <c r="J5354" s="147"/>
      <c r="BE5354" s="151">
        <v>4650</v>
      </c>
      <c r="BF5354" s="164">
        <f t="shared" si="1292"/>
        <v>29.753599999997768</v>
      </c>
      <c r="BG5354" s="177">
        <f t="shared" si="1293"/>
        <v>1.0536652842098478E-4</v>
      </c>
      <c r="BH5354" s="178">
        <f t="shared" si="1294"/>
        <v>2.840255780858455E-7</v>
      </c>
      <c r="BI5354" s="179">
        <f t="shared" si="1295"/>
        <v>2.840255780858455E-7</v>
      </c>
      <c r="BJ5354" s="179" t="str">
        <f t="shared" si="1291"/>
        <v/>
      </c>
    </row>
    <row r="5355" spans="2:62" ht="20.100000000000001" customHeight="1" x14ac:dyDescent="0.25">
      <c r="B5355" s="147"/>
      <c r="C5355" s="147"/>
      <c r="D5355" s="147"/>
      <c r="E5355" s="147"/>
      <c r="F5355" s="147"/>
      <c r="G5355" s="147"/>
      <c r="H5355" s="147"/>
      <c r="I5355" s="147"/>
      <c r="J5355" s="147"/>
      <c r="BE5355" s="151">
        <v>4651</v>
      </c>
      <c r="BF5355" s="164">
        <f t="shared" si="1292"/>
        <v>29.759999999997767</v>
      </c>
      <c r="BG5355" s="177">
        <f t="shared" si="1293"/>
        <v>1.0508250284289893E-4</v>
      </c>
      <c r="BH5355" s="178">
        <f t="shared" si="1294"/>
        <v>2.8327040388892021E-7</v>
      </c>
      <c r="BI5355" s="179">
        <f t="shared" si="1295"/>
        <v>2.8327040388892021E-7</v>
      </c>
      <c r="BJ5355" s="179" t="str">
        <f t="shared" si="1291"/>
        <v/>
      </c>
    </row>
    <row r="5356" spans="2:62" ht="20.100000000000001" customHeight="1" x14ac:dyDescent="0.25">
      <c r="B5356" s="147"/>
      <c r="C5356" s="147"/>
      <c r="D5356" s="147"/>
      <c r="E5356" s="147"/>
      <c r="F5356" s="147"/>
      <c r="G5356" s="147"/>
      <c r="H5356" s="147"/>
      <c r="I5356" s="147"/>
      <c r="J5356" s="147"/>
      <c r="BE5356" s="151">
        <v>4652</v>
      </c>
      <c r="BF5356" s="164">
        <f t="shared" si="1292"/>
        <v>29.766399999997766</v>
      </c>
      <c r="BG5356" s="177">
        <f t="shared" si="1293"/>
        <v>1.0479923243901001E-4</v>
      </c>
      <c r="BH5356" s="178">
        <f t="shared" si="1294"/>
        <v>2.8251720491014748E-7</v>
      </c>
      <c r="BI5356" s="179">
        <f t="shared" si="1295"/>
        <v>2.8251720491014748E-7</v>
      </c>
      <c r="BJ5356" s="179" t="str">
        <f t="shared" si="1291"/>
        <v/>
      </c>
    </row>
    <row r="5357" spans="2:62" ht="20.100000000000001" customHeight="1" x14ac:dyDescent="0.25">
      <c r="B5357" s="147"/>
      <c r="C5357" s="147"/>
      <c r="D5357" s="147"/>
      <c r="E5357" s="147"/>
      <c r="F5357" s="147"/>
      <c r="G5357" s="147"/>
      <c r="H5357" s="147"/>
      <c r="I5357" s="147"/>
      <c r="J5357" s="147"/>
      <c r="BE5357" s="151">
        <v>4653</v>
      </c>
      <c r="BF5357" s="164">
        <f t="shared" si="1292"/>
        <v>29.772799999997765</v>
      </c>
      <c r="BG5357" s="177">
        <f t="shared" si="1293"/>
        <v>1.0451671523409987E-4</v>
      </c>
      <c r="BH5357" s="178">
        <f t="shared" si="1294"/>
        <v>2.8176597608584237E-7</v>
      </c>
      <c r="BI5357" s="179">
        <f t="shared" si="1295"/>
        <v>2.8176597608584237E-7</v>
      </c>
      <c r="BJ5357" s="179" t="str">
        <f t="shared" si="1291"/>
        <v/>
      </c>
    </row>
    <row r="5358" spans="2:62" ht="20.100000000000001" customHeight="1" x14ac:dyDescent="0.25">
      <c r="B5358" s="147"/>
      <c r="C5358" s="147"/>
      <c r="D5358" s="147"/>
      <c r="E5358" s="147"/>
      <c r="F5358" s="147"/>
      <c r="G5358" s="147"/>
      <c r="H5358" s="147"/>
      <c r="I5358" s="147"/>
      <c r="J5358" s="147"/>
      <c r="BE5358" s="151">
        <v>4654</v>
      </c>
      <c r="BF5358" s="164">
        <f t="shared" si="1292"/>
        <v>29.779199999997765</v>
      </c>
      <c r="BG5358" s="177">
        <f t="shared" si="1293"/>
        <v>1.0423494925801402E-4</v>
      </c>
      <c r="BH5358" s="178">
        <f t="shared" si="1294"/>
        <v>2.8101671236328396E-7</v>
      </c>
      <c r="BI5358" s="179">
        <f t="shared" si="1295"/>
        <v>2.8101671236328396E-7</v>
      </c>
      <c r="BJ5358" s="179" t="str">
        <f t="shared" si="1291"/>
        <v/>
      </c>
    </row>
    <row r="5359" spans="2:62" ht="20.100000000000001" customHeight="1" x14ac:dyDescent="0.25">
      <c r="B5359" s="147"/>
      <c r="C5359" s="147"/>
      <c r="D5359" s="147"/>
      <c r="E5359" s="147"/>
      <c r="F5359" s="147"/>
      <c r="G5359" s="147"/>
      <c r="H5359" s="147"/>
      <c r="I5359" s="147"/>
      <c r="J5359" s="147"/>
      <c r="BE5359" s="151">
        <v>4655</v>
      </c>
      <c r="BF5359" s="164">
        <f t="shared" si="1292"/>
        <v>29.785599999997764</v>
      </c>
      <c r="BG5359" s="177">
        <f t="shared" si="1293"/>
        <v>1.0395393254565074E-4</v>
      </c>
      <c r="BH5359" s="178">
        <f t="shared" si="1294"/>
        <v>2.8026940870480815E-7</v>
      </c>
      <c r="BI5359" s="179">
        <f t="shared" si="1295"/>
        <v>2.8026940870480815E-7</v>
      </c>
      <c r="BJ5359" s="179" t="str">
        <f t="shared" si="1291"/>
        <v/>
      </c>
    </row>
    <row r="5360" spans="2:62" ht="20.100000000000001" customHeight="1" x14ac:dyDescent="0.25">
      <c r="B5360" s="147"/>
      <c r="C5360" s="147"/>
      <c r="D5360" s="147"/>
      <c r="E5360" s="147"/>
      <c r="F5360" s="147"/>
      <c r="G5360" s="147"/>
      <c r="H5360" s="147"/>
      <c r="I5360" s="147"/>
      <c r="J5360" s="147"/>
      <c r="BE5360" s="151">
        <v>4656</v>
      </c>
      <c r="BF5360" s="164">
        <f t="shared" si="1292"/>
        <v>29.791999999997763</v>
      </c>
      <c r="BG5360" s="177">
        <f t="shared" si="1293"/>
        <v>1.0367366313694593E-4</v>
      </c>
      <c r="BH5360" s="178">
        <f t="shared" si="1294"/>
        <v>2.7952406008368777E-7</v>
      </c>
      <c r="BI5360" s="179">
        <f t="shared" si="1295"/>
        <v>2.7952406008368777E-7</v>
      </c>
      <c r="BJ5360" s="179" t="str">
        <f t="shared" si="1291"/>
        <v/>
      </c>
    </row>
    <row r="5361" spans="2:62" ht="20.100000000000001" customHeight="1" x14ac:dyDescent="0.25">
      <c r="B5361" s="147"/>
      <c r="C5361" s="147"/>
      <c r="D5361" s="147"/>
      <c r="E5361" s="147"/>
      <c r="F5361" s="147"/>
      <c r="G5361" s="147"/>
      <c r="H5361" s="147"/>
      <c r="I5361" s="147"/>
      <c r="J5361" s="147"/>
      <c r="BE5361" s="151">
        <v>4657</v>
      </c>
      <c r="BF5361" s="164">
        <f t="shared" si="1292"/>
        <v>29.798399999997763</v>
      </c>
      <c r="BG5361" s="177">
        <f t="shared" si="1293"/>
        <v>1.0339413907686224E-4</v>
      </c>
      <c r="BH5361" s="178">
        <f t="shared" si="1294"/>
        <v>2.7878066148668038E-7</v>
      </c>
      <c r="BI5361" s="179">
        <f t="shared" si="1295"/>
        <v>2.7878066148668038E-7</v>
      </c>
      <c r="BJ5361" s="179" t="str">
        <f t="shared" si="1291"/>
        <v/>
      </c>
    </row>
    <row r="5362" spans="2:62" ht="20.100000000000001" customHeight="1" x14ac:dyDescent="0.25">
      <c r="B5362" s="147"/>
      <c r="C5362" s="147"/>
      <c r="D5362" s="147"/>
      <c r="E5362" s="147"/>
      <c r="F5362" s="147"/>
      <c r="G5362" s="147"/>
      <c r="H5362" s="147"/>
      <c r="I5362" s="147"/>
      <c r="J5362" s="147"/>
      <c r="BE5362" s="151">
        <v>4658</v>
      </c>
      <c r="BF5362" s="164">
        <f t="shared" si="1292"/>
        <v>29.804799999997762</v>
      </c>
      <c r="BG5362" s="177">
        <f t="shared" si="1293"/>
        <v>1.0311535841537556E-4</v>
      </c>
      <c r="BH5362" s="178">
        <f t="shared" si="1294"/>
        <v>2.7803920791299834E-7</v>
      </c>
      <c r="BI5362" s="179">
        <f t="shared" si="1295"/>
        <v>2.7803920791299834E-7</v>
      </c>
      <c r="BJ5362" s="179" t="str">
        <f t="shared" si="1291"/>
        <v/>
      </c>
    </row>
    <row r="5363" spans="2:62" ht="20.100000000000001" customHeight="1" x14ac:dyDescent="0.25">
      <c r="B5363" s="147"/>
      <c r="C5363" s="147"/>
      <c r="D5363" s="147"/>
      <c r="E5363" s="147"/>
      <c r="F5363" s="147"/>
      <c r="G5363" s="147"/>
      <c r="H5363" s="147"/>
      <c r="I5363" s="147"/>
      <c r="J5363" s="147"/>
      <c r="BE5363" s="151">
        <v>4659</v>
      </c>
      <c r="BF5363" s="164">
        <f t="shared" si="1292"/>
        <v>29.811199999997761</v>
      </c>
      <c r="BG5363" s="177">
        <f t="shared" si="1293"/>
        <v>1.0283731920746256E-4</v>
      </c>
      <c r="BH5363" s="178">
        <f t="shared" si="1294"/>
        <v>2.7729969437284509E-7</v>
      </c>
      <c r="BI5363" s="179">
        <f t="shared" si="1295"/>
        <v>2.7729969437284509E-7</v>
      </c>
      <c r="BJ5363" s="179" t="str">
        <f t="shared" si="1291"/>
        <v/>
      </c>
    </row>
    <row r="5364" spans="2:62" ht="20.100000000000001" customHeight="1" x14ac:dyDescent="0.25">
      <c r="B5364" s="147"/>
      <c r="C5364" s="147"/>
      <c r="D5364" s="147"/>
      <c r="E5364" s="147"/>
      <c r="F5364" s="147"/>
      <c r="G5364" s="147"/>
      <c r="H5364" s="147"/>
      <c r="I5364" s="147"/>
      <c r="J5364" s="147"/>
      <c r="BE5364" s="151">
        <v>4660</v>
      </c>
      <c r="BF5364" s="164">
        <f t="shared" si="1292"/>
        <v>29.817599999997761</v>
      </c>
      <c r="BG5364" s="177">
        <f t="shared" si="1293"/>
        <v>1.0256001951308972E-4</v>
      </c>
      <c r="BH5364" s="178">
        <f t="shared" si="1294"/>
        <v>2.7656211589125053E-7</v>
      </c>
      <c r="BI5364" s="179">
        <f t="shared" si="1295"/>
        <v>2.7656211589125053E-7</v>
      </c>
      <c r="BJ5364" s="179" t="str">
        <f t="shared" si="1291"/>
        <v/>
      </c>
    </row>
    <row r="5365" spans="2:62" ht="20.100000000000001" customHeight="1" x14ac:dyDescent="0.25">
      <c r="B5365" s="147"/>
      <c r="C5365" s="147"/>
      <c r="D5365" s="147"/>
      <c r="E5365" s="147"/>
      <c r="F5365" s="147"/>
      <c r="G5365" s="147"/>
      <c r="H5365" s="147"/>
      <c r="I5365" s="147"/>
      <c r="J5365" s="147"/>
      <c r="BE5365" s="151">
        <v>4661</v>
      </c>
      <c r="BF5365" s="164">
        <f t="shared" si="1292"/>
        <v>29.82399999999776</v>
      </c>
      <c r="BG5365" s="177">
        <f t="shared" si="1293"/>
        <v>1.0228345739719847E-4</v>
      </c>
      <c r="BH5365" s="178">
        <f t="shared" si="1294"/>
        <v>2.7582646750401885E-7</v>
      </c>
      <c r="BI5365" s="179">
        <f t="shared" si="1295"/>
        <v>2.7582646750401885E-7</v>
      </c>
      <c r="BJ5365" s="179" t="str">
        <f t="shared" si="1291"/>
        <v/>
      </c>
    </row>
    <row r="5366" spans="2:62" ht="20.100000000000001" customHeight="1" x14ac:dyDescent="0.25">
      <c r="B5366" s="147"/>
      <c r="C5366" s="147"/>
      <c r="D5366" s="147"/>
      <c r="E5366" s="147"/>
      <c r="F5366" s="147"/>
      <c r="G5366" s="147"/>
      <c r="H5366" s="147"/>
      <c r="I5366" s="147"/>
      <c r="J5366" s="147"/>
      <c r="BE5366" s="151">
        <v>4662</v>
      </c>
      <c r="BF5366" s="164">
        <f t="shared" si="1292"/>
        <v>29.830399999997759</v>
      </c>
      <c r="BG5366" s="177">
        <f t="shared" si="1293"/>
        <v>1.0200763092969445E-4</v>
      </c>
      <c r="BH5366" s="178">
        <f t="shared" si="1294"/>
        <v>2.7509274426062871E-7</v>
      </c>
      <c r="BI5366" s="179">
        <f t="shared" si="1295"/>
        <v>2.7509274426062871E-7</v>
      </c>
      <c r="BJ5366" s="179" t="str">
        <f t="shared" si="1291"/>
        <v/>
      </c>
    </row>
    <row r="5367" spans="2:62" ht="20.100000000000001" customHeight="1" x14ac:dyDescent="0.25">
      <c r="B5367" s="147"/>
      <c r="C5367" s="147"/>
      <c r="D5367" s="147"/>
      <c r="E5367" s="147"/>
      <c r="F5367" s="147"/>
      <c r="G5367" s="147"/>
      <c r="H5367" s="147"/>
      <c r="I5367" s="147"/>
      <c r="J5367" s="147"/>
      <c r="BE5367" s="151">
        <v>4663</v>
      </c>
      <c r="BF5367" s="164">
        <f t="shared" si="1292"/>
        <v>29.836799999997758</v>
      </c>
      <c r="BG5367" s="177">
        <f t="shared" si="1293"/>
        <v>1.0173253818543382E-4</v>
      </c>
      <c r="BH5367" s="178">
        <f t="shared" si="1294"/>
        <v>2.7436094122122463E-7</v>
      </c>
      <c r="BI5367" s="179">
        <f t="shared" si="1295"/>
        <v>2.7436094122122463E-7</v>
      </c>
      <c r="BJ5367" s="179" t="str">
        <f t="shared" si="1291"/>
        <v/>
      </c>
    </row>
    <row r="5368" spans="2:62" ht="20.100000000000001" customHeight="1" x14ac:dyDescent="0.25">
      <c r="B5368" s="147"/>
      <c r="C5368" s="147"/>
      <c r="D5368" s="147"/>
      <c r="E5368" s="147"/>
      <c r="F5368" s="147"/>
      <c r="G5368" s="147"/>
      <c r="H5368" s="147"/>
      <c r="I5368" s="147"/>
      <c r="J5368" s="147"/>
      <c r="BE5368" s="151">
        <v>4664</v>
      </c>
      <c r="BF5368" s="164">
        <f t="shared" si="1292"/>
        <v>29.843199999997758</v>
      </c>
      <c r="BG5368" s="177">
        <f t="shared" si="1293"/>
        <v>1.014581772442126E-4</v>
      </c>
      <c r="BH5368" s="178">
        <f t="shared" si="1294"/>
        <v>2.7363105346007283E-7</v>
      </c>
      <c r="BI5368" s="179">
        <f t="shared" si="1295"/>
        <v>2.7363105346007283E-7</v>
      </c>
      <c r="BJ5368" s="179" t="str">
        <f t="shared" si="1291"/>
        <v/>
      </c>
    </row>
    <row r="5369" spans="2:62" ht="20.100000000000001" customHeight="1" x14ac:dyDescent="0.25">
      <c r="B5369" s="147"/>
      <c r="C5369" s="147"/>
      <c r="D5369" s="147"/>
      <c r="E5369" s="147"/>
      <c r="F5369" s="147"/>
      <c r="G5369" s="147"/>
      <c r="H5369" s="147"/>
      <c r="I5369" s="147"/>
      <c r="J5369" s="147"/>
      <c r="BE5369" s="151">
        <v>4665</v>
      </c>
      <c r="BF5369" s="164">
        <f t="shared" si="1292"/>
        <v>29.849599999997757</v>
      </c>
      <c r="BG5369" s="177">
        <f t="shared" si="1293"/>
        <v>1.0118454619075252E-4</v>
      </c>
      <c r="BH5369" s="178">
        <f t="shared" si="1294"/>
        <v>2.7290307606321672E-7</v>
      </c>
      <c r="BI5369" s="179">
        <f t="shared" si="1295"/>
        <v>2.7290307606321672E-7</v>
      </c>
      <c r="BJ5369" s="179" t="str">
        <f t="shared" si="1291"/>
        <v/>
      </c>
    </row>
    <row r="5370" spans="2:62" ht="20.100000000000001" customHeight="1" x14ac:dyDescent="0.25">
      <c r="B5370" s="147"/>
      <c r="C5370" s="147"/>
      <c r="D5370" s="147"/>
      <c r="E5370" s="147"/>
      <c r="F5370" s="147"/>
      <c r="G5370" s="147"/>
      <c r="H5370" s="147"/>
      <c r="I5370" s="147"/>
      <c r="J5370" s="147"/>
      <c r="BE5370" s="151">
        <v>4666</v>
      </c>
      <c r="BF5370" s="164">
        <f t="shared" si="1292"/>
        <v>29.855999999997756</v>
      </c>
      <c r="BG5370" s="177">
        <f t="shared" si="1293"/>
        <v>1.0091164311468931E-4</v>
      </c>
      <c r="BH5370" s="178">
        <f t="shared" si="1294"/>
        <v>2.7217700412781275E-7</v>
      </c>
      <c r="BI5370" s="179">
        <f t="shared" si="1295"/>
        <v>2.7217700412781275E-7</v>
      </c>
      <c r="BJ5370" s="179" t="str">
        <f t="shared" si="1291"/>
        <v/>
      </c>
    </row>
    <row r="5371" spans="2:62" ht="20.100000000000001" customHeight="1" x14ac:dyDescent="0.25">
      <c r="B5371" s="147"/>
      <c r="C5371" s="147"/>
      <c r="D5371" s="147"/>
      <c r="E5371" s="147"/>
      <c r="F5371" s="147"/>
      <c r="G5371" s="147"/>
      <c r="H5371" s="147"/>
      <c r="I5371" s="147"/>
      <c r="J5371" s="147"/>
      <c r="BE5371" s="151">
        <v>4667</v>
      </c>
      <c r="BF5371" s="164">
        <f t="shared" si="1292"/>
        <v>29.862399999997756</v>
      </c>
      <c r="BG5371" s="177">
        <f t="shared" si="1293"/>
        <v>1.0063946611056149E-4</v>
      </c>
      <c r="BH5371" s="178">
        <f t="shared" si="1294"/>
        <v>2.7145283276509846E-7</v>
      </c>
      <c r="BI5371" s="179">
        <f t="shared" si="1295"/>
        <v>2.7145283276509846E-7</v>
      </c>
      <c r="BJ5371" s="179" t="str">
        <f t="shared" si="1291"/>
        <v/>
      </c>
    </row>
    <row r="5372" spans="2:62" ht="20.100000000000001" customHeight="1" x14ac:dyDescent="0.25">
      <c r="B5372" s="147"/>
      <c r="C5372" s="147"/>
      <c r="D5372" s="147"/>
      <c r="E5372" s="147"/>
      <c r="F5372" s="147"/>
      <c r="G5372" s="147"/>
      <c r="H5372" s="147"/>
      <c r="I5372" s="147"/>
      <c r="J5372" s="147"/>
      <c r="BE5372" s="151">
        <v>4668</v>
      </c>
      <c r="BF5372" s="164">
        <f t="shared" si="1292"/>
        <v>29.868799999997755</v>
      </c>
      <c r="BG5372" s="177">
        <f t="shared" si="1293"/>
        <v>1.003680132777964E-4</v>
      </c>
      <c r="BH5372" s="178">
        <f t="shared" si="1294"/>
        <v>2.707305570978988E-7</v>
      </c>
      <c r="BI5372" s="179">
        <f t="shared" si="1295"/>
        <v>2.707305570978988E-7</v>
      </c>
      <c r="BJ5372" s="179" t="str">
        <f t="shared" si="1291"/>
        <v/>
      </c>
    </row>
    <row r="5373" spans="2:62" ht="20.100000000000001" customHeight="1" x14ac:dyDescent="0.25">
      <c r="B5373" s="147"/>
      <c r="C5373" s="147"/>
      <c r="D5373" s="147"/>
      <c r="E5373" s="147"/>
      <c r="F5373" s="147"/>
      <c r="G5373" s="147"/>
      <c r="H5373" s="147"/>
      <c r="I5373" s="147"/>
      <c r="J5373" s="147"/>
      <c r="BE5373" s="151">
        <v>4669</v>
      </c>
      <c r="BF5373" s="164">
        <f t="shared" si="1292"/>
        <v>29.875199999997754</v>
      </c>
      <c r="BG5373" s="177">
        <f t="shared" si="1293"/>
        <v>1.000972827206985E-4</v>
      </c>
      <c r="BH5373" s="178">
        <f t="shared" si="1294"/>
        <v>2.7001017226032796E-7</v>
      </c>
      <c r="BI5373" s="179">
        <f t="shared" si="1295"/>
        <v>2.7001017226032796E-7</v>
      </c>
      <c r="BJ5373" s="179" t="str">
        <f t="shared" si="1291"/>
        <v/>
      </c>
    </row>
    <row r="5374" spans="2:62" ht="20.100000000000001" customHeight="1" x14ac:dyDescent="0.25">
      <c r="B5374" s="147"/>
      <c r="C5374" s="147"/>
      <c r="D5374" s="147"/>
      <c r="E5374" s="147"/>
      <c r="F5374" s="147"/>
      <c r="G5374" s="147"/>
      <c r="H5374" s="147"/>
      <c r="I5374" s="147"/>
      <c r="J5374" s="147"/>
      <c r="BE5374" s="151">
        <v>4670</v>
      </c>
      <c r="BF5374" s="164">
        <f t="shared" si="1292"/>
        <v>29.881599999997754</v>
      </c>
      <c r="BG5374" s="177">
        <f t="shared" si="1293"/>
        <v>9.9827272548438169E-5</v>
      </c>
      <c r="BH5374" s="178">
        <f t="shared" si="1294"/>
        <v>2.6929167340017466E-7</v>
      </c>
      <c r="BI5374" s="179">
        <f t="shared" si="1295"/>
        <v>2.6929167340017466E-7</v>
      </c>
      <c r="BJ5374" s="179" t="str">
        <f t="shared" si="1291"/>
        <v/>
      </c>
    </row>
    <row r="5375" spans="2:62" ht="20.100000000000001" customHeight="1" x14ac:dyDescent="0.25">
      <c r="B5375" s="147"/>
      <c r="C5375" s="147"/>
      <c r="D5375" s="147"/>
      <c r="E5375" s="147"/>
      <c r="F5375" s="147"/>
      <c r="G5375" s="147"/>
      <c r="H5375" s="147"/>
      <c r="I5375" s="147"/>
      <c r="J5375" s="147"/>
      <c r="BE5375" s="151">
        <v>4671</v>
      </c>
      <c r="BF5375" s="164">
        <f t="shared" si="1292"/>
        <v>29.887999999997753</v>
      </c>
      <c r="BG5375" s="177">
        <f t="shared" si="1293"/>
        <v>9.9557980875037994E-5</v>
      </c>
      <c r="BH5375" s="178">
        <f t="shared" si="1294"/>
        <v>2.6857505567638132E-7</v>
      </c>
      <c r="BI5375" s="179">
        <f t="shared" si="1295"/>
        <v>2.6857505567638132E-7</v>
      </c>
      <c r="BJ5375" s="179" t="str">
        <f t="shared" si="1291"/>
        <v/>
      </c>
    </row>
    <row r="5376" spans="2:62" ht="20.100000000000001" customHeight="1" x14ac:dyDescent="0.25">
      <c r="B5376" s="147"/>
      <c r="C5376" s="147"/>
      <c r="D5376" s="147"/>
      <c r="E5376" s="147"/>
      <c r="F5376" s="147"/>
      <c r="G5376" s="147"/>
      <c r="H5376" s="147"/>
      <c r="I5376" s="147"/>
      <c r="J5376" s="147"/>
      <c r="BE5376" s="151">
        <v>4672</v>
      </c>
      <c r="BF5376" s="164">
        <f t="shared" si="1292"/>
        <v>29.894399999997752</v>
      </c>
      <c r="BG5376" s="177">
        <f t="shared" si="1293"/>
        <v>9.9289405819361613E-5</v>
      </c>
      <c r="BH5376" s="178">
        <f t="shared" si="1294"/>
        <v>2.6786031425962687E-7</v>
      </c>
      <c r="BI5376" s="179">
        <f t="shared" si="1295"/>
        <v>2.6786031425962687E-7</v>
      </c>
      <c r="BJ5376" s="179" t="str">
        <f t="shared" si="1291"/>
        <v/>
      </c>
    </row>
    <row r="5377" spans="2:62" ht="20.100000000000001" customHeight="1" x14ac:dyDescent="0.25">
      <c r="B5377" s="147"/>
      <c r="C5377" s="147"/>
      <c r="D5377" s="147"/>
      <c r="E5377" s="147"/>
      <c r="F5377" s="147"/>
      <c r="G5377" s="147"/>
      <c r="H5377" s="147"/>
      <c r="I5377" s="147"/>
      <c r="J5377" s="147"/>
      <c r="BE5377" s="151">
        <v>4673</v>
      </c>
      <c r="BF5377" s="164">
        <f t="shared" si="1292"/>
        <v>29.900799999997751</v>
      </c>
      <c r="BG5377" s="177">
        <f t="shared" si="1293"/>
        <v>9.9021545505101986E-5</v>
      </c>
      <c r="BH5377" s="178">
        <f t="shared" si="1294"/>
        <v>2.6714744433434603E-7</v>
      </c>
      <c r="BI5377" s="179">
        <f t="shared" si="1295"/>
        <v>2.6714744433434603E-7</v>
      </c>
      <c r="BJ5377" s="179" t="str">
        <f t="shared" ref="BJ5377:BJ5440" si="1296">IF($BG5377&lt;(1-$BC$717),$BH5377,"")</f>
        <v/>
      </c>
    </row>
    <row r="5378" spans="2:62" ht="20.100000000000001" customHeight="1" x14ac:dyDescent="0.25">
      <c r="B5378" s="147"/>
      <c r="C5378" s="147"/>
      <c r="D5378" s="147"/>
      <c r="E5378" s="147"/>
      <c r="F5378" s="147"/>
      <c r="G5378" s="147"/>
      <c r="H5378" s="147"/>
      <c r="I5378" s="147"/>
      <c r="J5378" s="147"/>
      <c r="BE5378" s="151">
        <v>4674</v>
      </c>
      <c r="BF5378" s="164">
        <f t="shared" ref="BF5378:BF5441" si="1297">BF5377+$BI$702</f>
        <v>29.907199999997751</v>
      </c>
      <c r="BG5378" s="177">
        <f t="shared" ref="BG5378:BG5441" si="1298">_xlfn.CHISQ.DIST.RT(BF5378,7)</f>
        <v>9.875439806076764E-5</v>
      </c>
      <c r="BH5378" s="178">
        <f t="shared" ref="BH5378:BH5441" si="1299">BG5378-BG5379</f>
        <v>2.6643644109577492E-7</v>
      </c>
      <c r="BI5378" s="179">
        <f t="shared" ref="BI5378:BI5441" si="1300">IF(BG5378&lt;(1-$BC$709),BH5378,"")</f>
        <v>2.6643644109577492E-7</v>
      </c>
      <c r="BJ5378" s="179" t="str">
        <f t="shared" si="1296"/>
        <v/>
      </c>
    </row>
    <row r="5379" spans="2:62" ht="20.100000000000001" customHeight="1" x14ac:dyDescent="0.25">
      <c r="B5379" s="147"/>
      <c r="C5379" s="147"/>
      <c r="D5379" s="147"/>
      <c r="E5379" s="147"/>
      <c r="F5379" s="147"/>
      <c r="G5379" s="147"/>
      <c r="H5379" s="147"/>
      <c r="I5379" s="147"/>
      <c r="J5379" s="147"/>
      <c r="BE5379" s="151">
        <v>4675</v>
      </c>
      <c r="BF5379" s="164">
        <f t="shared" si="1297"/>
        <v>29.91359999999775</v>
      </c>
      <c r="BG5379" s="177">
        <f t="shared" si="1298"/>
        <v>9.8487961619671865E-5</v>
      </c>
      <c r="BH5379" s="178">
        <f t="shared" si="1299"/>
        <v>2.6572729975121137E-7</v>
      </c>
      <c r="BI5379" s="179">
        <f t="shared" si="1300"/>
        <v>2.6572729975121137E-7</v>
      </c>
      <c r="BJ5379" s="179" t="str">
        <f t="shared" si="1296"/>
        <v/>
      </c>
    </row>
    <row r="5380" spans="2:62" ht="20.100000000000001" customHeight="1" x14ac:dyDescent="0.25">
      <c r="B5380" s="147"/>
      <c r="C5380" s="147"/>
      <c r="D5380" s="147"/>
      <c r="E5380" s="147"/>
      <c r="F5380" s="147"/>
      <c r="G5380" s="147"/>
      <c r="H5380" s="147"/>
      <c r="I5380" s="147"/>
      <c r="J5380" s="147"/>
      <c r="BE5380" s="151">
        <v>4676</v>
      </c>
      <c r="BF5380" s="164">
        <f t="shared" si="1297"/>
        <v>29.919999999997749</v>
      </c>
      <c r="BG5380" s="177">
        <f t="shared" si="1298"/>
        <v>9.8222234319920654E-5</v>
      </c>
      <c r="BH5380" s="178">
        <f t="shared" si="1299"/>
        <v>2.6502001552027249E-7</v>
      </c>
      <c r="BI5380" s="179">
        <f t="shared" si="1300"/>
        <v>2.6502001552027249E-7</v>
      </c>
      <c r="BJ5380" s="179" t="str">
        <f t="shared" si="1296"/>
        <v/>
      </c>
    </row>
    <row r="5381" spans="2:62" ht="20.100000000000001" customHeight="1" x14ac:dyDescent="0.25">
      <c r="B5381" s="147"/>
      <c r="C5381" s="147"/>
      <c r="D5381" s="147"/>
      <c r="E5381" s="147"/>
      <c r="F5381" s="147"/>
      <c r="G5381" s="147"/>
      <c r="H5381" s="147"/>
      <c r="I5381" s="147"/>
      <c r="J5381" s="147"/>
      <c r="BE5381" s="151">
        <v>4677</v>
      </c>
      <c r="BF5381" s="164">
        <f t="shared" si="1297"/>
        <v>29.926399999997749</v>
      </c>
      <c r="BG5381" s="177">
        <f t="shared" si="1298"/>
        <v>9.7957214304400381E-5</v>
      </c>
      <c r="BH5381" s="178">
        <f t="shared" si="1299"/>
        <v>2.6431458363408147E-7</v>
      </c>
      <c r="BI5381" s="179">
        <f t="shared" si="1300"/>
        <v>2.6431458363408147E-7</v>
      </c>
      <c r="BJ5381" s="179" t="str">
        <f t="shared" si="1296"/>
        <v/>
      </c>
    </row>
    <row r="5382" spans="2:62" ht="20.100000000000001" customHeight="1" x14ac:dyDescent="0.25">
      <c r="B5382" s="147"/>
      <c r="C5382" s="147"/>
      <c r="D5382" s="147"/>
      <c r="E5382" s="147"/>
      <c r="F5382" s="147"/>
      <c r="G5382" s="147"/>
      <c r="H5382" s="147"/>
      <c r="I5382" s="147"/>
      <c r="J5382" s="147"/>
      <c r="BE5382" s="151">
        <v>4678</v>
      </c>
      <c r="BF5382" s="164">
        <f t="shared" si="1297"/>
        <v>29.932799999997748</v>
      </c>
      <c r="BG5382" s="177">
        <f t="shared" si="1298"/>
        <v>9.76928997207663E-5</v>
      </c>
      <c r="BH5382" s="178">
        <f t="shared" si="1299"/>
        <v>2.6361099933669061E-7</v>
      </c>
      <c r="BI5382" s="179">
        <f t="shared" si="1300"/>
        <v>2.6361099933669061E-7</v>
      </c>
      <c r="BJ5382" s="179" t="str">
        <f t="shared" si="1296"/>
        <v/>
      </c>
    </row>
    <row r="5383" spans="2:62" ht="20.100000000000001" customHeight="1" x14ac:dyDescent="0.25">
      <c r="B5383" s="147"/>
      <c r="C5383" s="147"/>
      <c r="D5383" s="147"/>
      <c r="E5383" s="147"/>
      <c r="F5383" s="147"/>
      <c r="G5383" s="147"/>
      <c r="H5383" s="147"/>
      <c r="I5383" s="147"/>
      <c r="J5383" s="147"/>
      <c r="BE5383" s="151">
        <v>4679</v>
      </c>
      <c r="BF5383" s="164">
        <f t="shared" si="1297"/>
        <v>29.939199999997747</v>
      </c>
      <c r="BG5383" s="177">
        <f t="shared" si="1298"/>
        <v>9.7429288721429609E-5</v>
      </c>
      <c r="BH5383" s="178">
        <f t="shared" si="1299"/>
        <v>2.6290925788315686E-7</v>
      </c>
      <c r="BI5383" s="179">
        <f t="shared" si="1300"/>
        <v>2.6290925788315686E-7</v>
      </c>
      <c r="BJ5383" s="179" t="str">
        <f t="shared" si="1296"/>
        <v/>
      </c>
    </row>
    <row r="5384" spans="2:62" ht="20.100000000000001" customHeight="1" x14ac:dyDescent="0.25">
      <c r="B5384" s="147"/>
      <c r="C5384" s="147"/>
      <c r="D5384" s="147"/>
      <c r="E5384" s="147"/>
      <c r="F5384" s="147"/>
      <c r="G5384" s="147"/>
      <c r="H5384" s="147"/>
      <c r="I5384" s="147"/>
      <c r="J5384" s="147"/>
      <c r="BE5384" s="151">
        <v>4680</v>
      </c>
      <c r="BF5384" s="164">
        <f t="shared" si="1297"/>
        <v>29.945599999997746</v>
      </c>
      <c r="BG5384" s="177">
        <f t="shared" si="1298"/>
        <v>9.7166379463546452E-5</v>
      </c>
      <c r="BH5384" s="178">
        <f t="shared" si="1299"/>
        <v>2.6220935454044985E-7</v>
      </c>
      <c r="BI5384" s="179">
        <f t="shared" si="1300"/>
        <v>2.6220935454044985E-7</v>
      </c>
      <c r="BJ5384" s="179" t="str">
        <f t="shared" si="1296"/>
        <v/>
      </c>
    </row>
    <row r="5385" spans="2:62" ht="20.100000000000001" customHeight="1" x14ac:dyDescent="0.25">
      <c r="B5385" s="147"/>
      <c r="C5385" s="147"/>
      <c r="D5385" s="147"/>
      <c r="E5385" s="147"/>
      <c r="F5385" s="147"/>
      <c r="G5385" s="147"/>
      <c r="H5385" s="147"/>
      <c r="I5385" s="147"/>
      <c r="J5385" s="147"/>
      <c r="BE5385" s="151">
        <v>4681</v>
      </c>
      <c r="BF5385" s="164">
        <f t="shared" si="1297"/>
        <v>29.951999999997746</v>
      </c>
      <c r="BG5385" s="177">
        <f t="shared" si="1298"/>
        <v>9.6904170109006002E-5</v>
      </c>
      <c r="BH5385" s="178">
        <f t="shared" si="1299"/>
        <v>2.6151128458872582E-7</v>
      </c>
      <c r="BI5385" s="179">
        <f t="shared" si="1300"/>
        <v>2.6151128458872582E-7</v>
      </c>
      <c r="BJ5385" s="179" t="str">
        <f t="shared" si="1296"/>
        <v/>
      </c>
    </row>
    <row r="5386" spans="2:62" ht="20.100000000000001" customHeight="1" x14ac:dyDescent="0.25">
      <c r="B5386" s="147"/>
      <c r="C5386" s="147"/>
      <c r="D5386" s="147"/>
      <c r="E5386" s="147"/>
      <c r="F5386" s="147"/>
      <c r="G5386" s="147"/>
      <c r="H5386" s="147"/>
      <c r="I5386" s="147"/>
      <c r="J5386" s="147"/>
      <c r="BE5386" s="151">
        <v>4682</v>
      </c>
      <c r="BF5386" s="164">
        <f t="shared" si="1297"/>
        <v>29.958399999997745</v>
      </c>
      <c r="BG5386" s="177">
        <f t="shared" si="1298"/>
        <v>9.6642658824417277E-5</v>
      </c>
      <c r="BH5386" s="178">
        <f t="shared" si="1299"/>
        <v>2.6081504331747869E-7</v>
      </c>
      <c r="BI5386" s="179">
        <f t="shared" si="1300"/>
        <v>2.6081504331747869E-7</v>
      </c>
      <c r="BJ5386" s="179" t="str">
        <f t="shared" si="1296"/>
        <v/>
      </c>
    </row>
    <row r="5387" spans="2:62" ht="20.100000000000001" customHeight="1" x14ac:dyDescent="0.25">
      <c r="B5387" s="147"/>
      <c r="C5387" s="147"/>
      <c r="D5387" s="147"/>
      <c r="E5387" s="147"/>
      <c r="F5387" s="147"/>
      <c r="G5387" s="147"/>
      <c r="H5387" s="147"/>
      <c r="I5387" s="147"/>
      <c r="J5387" s="147"/>
      <c r="BE5387" s="151">
        <v>4683</v>
      </c>
      <c r="BF5387" s="164">
        <f t="shared" si="1297"/>
        <v>29.964799999997744</v>
      </c>
      <c r="BG5387" s="177">
        <f t="shared" si="1298"/>
        <v>9.6381843781099798E-5</v>
      </c>
      <c r="BH5387" s="178">
        <f t="shared" si="1299"/>
        <v>2.6012062603071714E-7</v>
      </c>
      <c r="BI5387" s="179">
        <f t="shared" si="1300"/>
        <v>2.6012062603071714E-7</v>
      </c>
      <c r="BJ5387" s="179" t="str">
        <f t="shared" si="1296"/>
        <v/>
      </c>
    </row>
    <row r="5388" spans="2:62" ht="20.100000000000001" customHeight="1" x14ac:dyDescent="0.25">
      <c r="B5388" s="147"/>
      <c r="C5388" s="147"/>
      <c r="D5388" s="147"/>
      <c r="E5388" s="147"/>
      <c r="F5388" s="147"/>
      <c r="G5388" s="147"/>
      <c r="H5388" s="147"/>
      <c r="I5388" s="147"/>
      <c r="J5388" s="147"/>
      <c r="BE5388" s="151">
        <v>4684</v>
      </c>
      <c r="BF5388" s="164">
        <f t="shared" si="1297"/>
        <v>29.971199999997744</v>
      </c>
      <c r="BG5388" s="177">
        <f t="shared" si="1298"/>
        <v>9.6121723155069081E-5</v>
      </c>
      <c r="BH5388" s="178">
        <f t="shared" si="1299"/>
        <v>2.5942802804184177E-7</v>
      </c>
      <c r="BI5388" s="179">
        <f t="shared" si="1300"/>
        <v>2.5942802804184177E-7</v>
      </c>
      <c r="BJ5388" s="179" t="str">
        <f t="shared" si="1296"/>
        <v/>
      </c>
    </row>
    <row r="5389" spans="2:62" ht="20.100000000000001" customHeight="1" x14ac:dyDescent="0.25">
      <c r="B5389" s="147"/>
      <c r="C5389" s="147"/>
      <c r="D5389" s="147"/>
      <c r="E5389" s="147"/>
      <c r="F5389" s="147"/>
      <c r="G5389" s="147"/>
      <c r="H5389" s="147"/>
      <c r="I5389" s="147"/>
      <c r="J5389" s="147"/>
      <c r="BE5389" s="151">
        <v>4685</v>
      </c>
      <c r="BF5389" s="164">
        <f t="shared" si="1297"/>
        <v>29.977599999997743</v>
      </c>
      <c r="BG5389" s="177">
        <f t="shared" si="1298"/>
        <v>9.5862295127027239E-5</v>
      </c>
      <c r="BH5389" s="178">
        <f t="shared" si="1299"/>
        <v>2.5873724467804962E-7</v>
      </c>
      <c r="BI5389" s="179">
        <f t="shared" si="1300"/>
        <v>2.5873724467804962E-7</v>
      </c>
      <c r="BJ5389" s="179" t="str">
        <f t="shared" si="1296"/>
        <v/>
      </c>
    </row>
    <row r="5390" spans="2:62" ht="20.100000000000001" customHeight="1" x14ac:dyDescent="0.25">
      <c r="B5390" s="147"/>
      <c r="C5390" s="147"/>
      <c r="D5390" s="147"/>
      <c r="E5390" s="147"/>
      <c r="F5390" s="147"/>
      <c r="G5390" s="147"/>
      <c r="H5390" s="147"/>
      <c r="I5390" s="147"/>
      <c r="J5390" s="147"/>
      <c r="BE5390" s="151">
        <v>4686</v>
      </c>
      <c r="BF5390" s="164">
        <f t="shared" si="1297"/>
        <v>29.983999999997742</v>
      </c>
      <c r="BG5390" s="177">
        <f t="shared" si="1298"/>
        <v>9.5603557882349189E-5</v>
      </c>
      <c r="BH5390" s="178">
        <f t="shared" si="1299"/>
        <v>2.5804827127689188E-7</v>
      </c>
      <c r="BI5390" s="179">
        <f t="shared" si="1300"/>
        <v>2.5804827127689188E-7</v>
      </c>
      <c r="BJ5390" s="179" t="str">
        <f t="shared" si="1296"/>
        <v/>
      </c>
    </row>
    <row r="5391" spans="2:62" ht="20.100000000000001" customHeight="1" x14ac:dyDescent="0.25">
      <c r="B5391" s="147"/>
      <c r="C5391" s="147"/>
      <c r="D5391" s="147"/>
      <c r="E5391" s="147"/>
      <c r="F5391" s="147"/>
      <c r="G5391" s="147"/>
      <c r="H5391" s="147"/>
      <c r="I5391" s="147"/>
      <c r="J5391" s="147"/>
      <c r="BE5391" s="151">
        <v>4687</v>
      </c>
      <c r="BF5391" s="164">
        <f t="shared" si="1297"/>
        <v>29.990399999997742</v>
      </c>
      <c r="BG5391" s="177">
        <f t="shared" si="1298"/>
        <v>9.5345509611072298E-5</v>
      </c>
      <c r="BH5391" s="178">
        <f t="shared" si="1299"/>
        <v>2.5736110318795439E-7</v>
      </c>
      <c r="BI5391" s="179">
        <f t="shared" si="1300"/>
        <v>2.5736110318795439E-7</v>
      </c>
      <c r="BJ5391" s="179" t="str">
        <f t="shared" si="1296"/>
        <v/>
      </c>
    </row>
    <row r="5392" spans="2:62" ht="20.100000000000001" customHeight="1" x14ac:dyDescent="0.25">
      <c r="B5392" s="147"/>
      <c r="C5392" s="147"/>
      <c r="D5392" s="147"/>
      <c r="E5392" s="147"/>
      <c r="F5392" s="147"/>
      <c r="G5392" s="147"/>
      <c r="H5392" s="147"/>
      <c r="I5392" s="147"/>
      <c r="J5392" s="147"/>
      <c r="BE5392" s="151">
        <v>4688</v>
      </c>
      <c r="BF5392" s="164">
        <f t="shared" si="1297"/>
        <v>29.996799999997741</v>
      </c>
      <c r="BG5392" s="177">
        <f t="shared" si="1298"/>
        <v>9.5088148507884343E-5</v>
      </c>
      <c r="BH5392" s="178">
        <f t="shared" si="1299"/>
        <v>2.5667573577246459E-7</v>
      </c>
      <c r="BI5392" s="179">
        <f t="shared" si="1300"/>
        <v>2.5667573577246459E-7</v>
      </c>
      <c r="BJ5392" s="179" t="str">
        <f t="shared" si="1296"/>
        <v/>
      </c>
    </row>
    <row r="5393" spans="2:62" ht="20.100000000000001" customHeight="1" x14ac:dyDescent="0.25">
      <c r="B5393" s="147"/>
      <c r="C5393" s="147"/>
      <c r="D5393" s="147"/>
      <c r="E5393" s="147"/>
      <c r="F5393" s="147"/>
      <c r="G5393" s="147"/>
      <c r="H5393" s="147"/>
      <c r="I5393" s="147"/>
      <c r="J5393" s="147"/>
      <c r="BE5393" s="151">
        <v>4689</v>
      </c>
      <c r="BF5393" s="164">
        <f t="shared" si="1297"/>
        <v>30.00319999999774</v>
      </c>
      <c r="BG5393" s="177">
        <f t="shared" si="1298"/>
        <v>9.4831472772111879E-5</v>
      </c>
      <c r="BH5393" s="178">
        <f t="shared" si="1299"/>
        <v>2.5599216440433511E-7</v>
      </c>
      <c r="BI5393" s="179">
        <f t="shared" si="1300"/>
        <v>2.5599216440433511E-7</v>
      </c>
      <c r="BJ5393" s="179" t="str">
        <f t="shared" si="1296"/>
        <v/>
      </c>
    </row>
    <row r="5394" spans="2:62" ht="20.100000000000001" customHeight="1" x14ac:dyDescent="0.25">
      <c r="B5394" s="147"/>
      <c r="C5394" s="147"/>
      <c r="D5394" s="147"/>
      <c r="E5394" s="147"/>
      <c r="F5394" s="147"/>
      <c r="G5394" s="147"/>
      <c r="H5394" s="147"/>
      <c r="I5394" s="147"/>
      <c r="J5394" s="147"/>
      <c r="BE5394" s="151">
        <v>4690</v>
      </c>
      <c r="BF5394" s="164">
        <f t="shared" si="1297"/>
        <v>30.009599999997739</v>
      </c>
      <c r="BG5394" s="177">
        <f t="shared" si="1298"/>
        <v>9.4575480607707543E-5</v>
      </c>
      <c r="BH5394" s="178">
        <f t="shared" si="1299"/>
        <v>2.5531038446632837E-7</v>
      </c>
      <c r="BI5394" s="179">
        <f t="shared" si="1300"/>
        <v>2.5531038446632837E-7</v>
      </c>
      <c r="BJ5394" s="179" t="str">
        <f t="shared" si="1296"/>
        <v/>
      </c>
    </row>
    <row r="5395" spans="2:62" ht="20.100000000000001" customHeight="1" x14ac:dyDescent="0.25">
      <c r="B5395" s="147"/>
      <c r="C5395" s="147"/>
      <c r="D5395" s="147"/>
      <c r="E5395" s="147"/>
      <c r="F5395" s="147"/>
      <c r="G5395" s="147"/>
      <c r="H5395" s="147"/>
      <c r="I5395" s="147"/>
      <c r="J5395" s="147"/>
      <c r="BE5395" s="151">
        <v>4691</v>
      </c>
      <c r="BF5395" s="164">
        <f t="shared" si="1297"/>
        <v>30.015999999997739</v>
      </c>
      <c r="BG5395" s="177">
        <f t="shared" si="1298"/>
        <v>9.4320170223241215E-5</v>
      </c>
      <c r="BH5395" s="178">
        <f t="shared" si="1299"/>
        <v>2.5463039135645337E-7</v>
      </c>
      <c r="BI5395" s="179">
        <f t="shared" si="1300"/>
        <v>2.5463039135645337E-7</v>
      </c>
      <c r="BJ5395" s="179" t="str">
        <f t="shared" si="1296"/>
        <v/>
      </c>
    </row>
    <row r="5396" spans="2:62" ht="20.100000000000001" customHeight="1" x14ac:dyDescent="0.25">
      <c r="B5396" s="147"/>
      <c r="C5396" s="147"/>
      <c r="D5396" s="147"/>
      <c r="E5396" s="147"/>
      <c r="F5396" s="147"/>
      <c r="G5396" s="147"/>
      <c r="H5396" s="147"/>
      <c r="I5396" s="147"/>
      <c r="J5396" s="147"/>
      <c r="BE5396" s="151">
        <v>4692</v>
      </c>
      <c r="BF5396" s="164">
        <f t="shared" si="1297"/>
        <v>30.022399999997738</v>
      </c>
      <c r="BG5396" s="177">
        <f t="shared" si="1298"/>
        <v>9.4065539831884762E-5</v>
      </c>
      <c r="BH5396" s="178">
        <f t="shared" si="1299"/>
        <v>2.5395218048137919E-7</v>
      </c>
      <c r="BI5396" s="179">
        <f t="shared" si="1300"/>
        <v>2.5395218048137919E-7</v>
      </c>
      <c r="BJ5396" s="179" t="str">
        <f t="shared" si="1296"/>
        <v/>
      </c>
    </row>
    <row r="5397" spans="2:62" ht="20.100000000000001" customHeight="1" x14ac:dyDescent="0.25">
      <c r="B5397" s="147"/>
      <c r="C5397" s="147"/>
      <c r="D5397" s="147"/>
      <c r="E5397" s="147"/>
      <c r="F5397" s="147"/>
      <c r="G5397" s="147"/>
      <c r="H5397" s="147"/>
      <c r="I5397" s="147"/>
      <c r="J5397" s="147"/>
      <c r="BE5397" s="151">
        <v>4693</v>
      </c>
      <c r="BF5397" s="164">
        <f t="shared" si="1297"/>
        <v>30.028799999997737</v>
      </c>
      <c r="BG5397" s="177">
        <f t="shared" si="1298"/>
        <v>9.3811587651403383E-5</v>
      </c>
      <c r="BH5397" s="178">
        <f t="shared" si="1299"/>
        <v>2.5327574726013481E-7</v>
      </c>
      <c r="BI5397" s="179">
        <f t="shared" si="1300"/>
        <v>2.5327574726013481E-7</v>
      </c>
      <c r="BJ5397" s="179" t="str">
        <f t="shared" si="1296"/>
        <v/>
      </c>
    </row>
    <row r="5398" spans="2:62" ht="20.100000000000001" customHeight="1" x14ac:dyDescent="0.25">
      <c r="B5398" s="147"/>
      <c r="C5398" s="147"/>
      <c r="D5398" s="147"/>
      <c r="E5398" s="147"/>
      <c r="F5398" s="147"/>
      <c r="G5398" s="147"/>
      <c r="H5398" s="147"/>
      <c r="I5398" s="147"/>
      <c r="J5398" s="147"/>
      <c r="BE5398" s="151">
        <v>4694</v>
      </c>
      <c r="BF5398" s="164">
        <f t="shared" si="1297"/>
        <v>30.035199999997737</v>
      </c>
      <c r="BG5398" s="177">
        <f t="shared" si="1298"/>
        <v>9.3558311904143248E-5</v>
      </c>
      <c r="BH5398" s="178">
        <f t="shared" si="1299"/>
        <v>2.5260108712410912E-7</v>
      </c>
      <c r="BI5398" s="179">
        <f t="shared" si="1300"/>
        <v>2.5260108712410912E-7</v>
      </c>
      <c r="BJ5398" s="179" t="str">
        <f t="shared" si="1296"/>
        <v/>
      </c>
    </row>
    <row r="5399" spans="2:62" ht="20.100000000000001" customHeight="1" x14ac:dyDescent="0.25">
      <c r="B5399" s="147"/>
      <c r="C5399" s="147"/>
      <c r="D5399" s="147"/>
      <c r="E5399" s="147"/>
      <c r="F5399" s="147"/>
      <c r="G5399" s="147"/>
      <c r="H5399" s="147"/>
      <c r="I5399" s="147"/>
      <c r="J5399" s="147"/>
      <c r="BE5399" s="151">
        <v>4695</v>
      </c>
      <c r="BF5399" s="164">
        <f t="shared" si="1297"/>
        <v>30.041599999997736</v>
      </c>
      <c r="BG5399" s="177">
        <f t="shared" si="1298"/>
        <v>9.3305710817019139E-5</v>
      </c>
      <c r="BH5399" s="178">
        <f t="shared" si="1299"/>
        <v>2.519281955148554E-7</v>
      </c>
      <c r="BI5399" s="179">
        <f t="shared" si="1300"/>
        <v>2.519281955148554E-7</v>
      </c>
      <c r="BJ5399" s="179" t="str">
        <f t="shared" si="1296"/>
        <v/>
      </c>
    </row>
    <row r="5400" spans="2:62" ht="20.100000000000001" customHeight="1" x14ac:dyDescent="0.25">
      <c r="B5400" s="147"/>
      <c r="C5400" s="147"/>
      <c r="D5400" s="147"/>
      <c r="E5400" s="147"/>
      <c r="F5400" s="147"/>
      <c r="G5400" s="147"/>
      <c r="H5400" s="147"/>
      <c r="I5400" s="147"/>
      <c r="J5400" s="147"/>
      <c r="BE5400" s="151">
        <v>4696</v>
      </c>
      <c r="BF5400" s="164">
        <f t="shared" si="1297"/>
        <v>30.047999999997735</v>
      </c>
      <c r="BG5400" s="177">
        <f t="shared" si="1298"/>
        <v>9.3053782621504283E-5</v>
      </c>
      <c r="BH5400" s="178">
        <f t="shared" si="1299"/>
        <v>2.5125706788632748E-7</v>
      </c>
      <c r="BI5400" s="179">
        <f t="shared" si="1300"/>
        <v>2.5125706788632748E-7</v>
      </c>
      <c r="BJ5400" s="179" t="str">
        <f t="shared" si="1296"/>
        <v/>
      </c>
    </row>
    <row r="5401" spans="2:62" ht="20.100000000000001" customHeight="1" x14ac:dyDescent="0.25">
      <c r="B5401" s="147"/>
      <c r="C5401" s="147"/>
      <c r="D5401" s="147"/>
      <c r="E5401" s="147"/>
      <c r="F5401" s="147"/>
      <c r="G5401" s="147"/>
      <c r="H5401" s="147"/>
      <c r="I5401" s="147"/>
      <c r="J5401" s="147"/>
      <c r="BE5401" s="151">
        <v>4697</v>
      </c>
      <c r="BF5401" s="164">
        <f t="shared" si="1297"/>
        <v>30.054399999997734</v>
      </c>
      <c r="BG5401" s="177">
        <f t="shared" si="1298"/>
        <v>9.2802525553617956E-5</v>
      </c>
      <c r="BH5401" s="178">
        <f t="shared" si="1299"/>
        <v>2.5058769970302309E-7</v>
      </c>
      <c r="BI5401" s="179">
        <f t="shared" si="1300"/>
        <v>2.5058769970302309E-7</v>
      </c>
      <c r="BJ5401" s="179" t="str">
        <f t="shared" si="1296"/>
        <v/>
      </c>
    </row>
    <row r="5402" spans="2:62" ht="20.100000000000001" customHeight="1" x14ac:dyDescent="0.25">
      <c r="B5402" s="147"/>
      <c r="C5402" s="147"/>
      <c r="D5402" s="147"/>
      <c r="E5402" s="147"/>
      <c r="F5402" s="147"/>
      <c r="G5402" s="147"/>
      <c r="H5402" s="147"/>
      <c r="I5402" s="147"/>
      <c r="J5402" s="147"/>
      <c r="BE5402" s="151">
        <v>4698</v>
      </c>
      <c r="BF5402" s="164">
        <f t="shared" si="1297"/>
        <v>30.060799999997734</v>
      </c>
      <c r="BG5402" s="177">
        <f t="shared" si="1298"/>
        <v>9.2551937853914933E-5</v>
      </c>
      <c r="BH5402" s="178">
        <f t="shared" si="1299"/>
        <v>2.4992008644197602E-7</v>
      </c>
      <c r="BI5402" s="179">
        <f t="shared" si="1300"/>
        <v>2.4992008644197602E-7</v>
      </c>
      <c r="BJ5402" s="179" t="str">
        <f t="shared" si="1296"/>
        <v/>
      </c>
    </row>
    <row r="5403" spans="2:62" ht="20.100000000000001" customHeight="1" x14ac:dyDescent="0.25">
      <c r="B5403" s="147"/>
      <c r="C5403" s="147"/>
      <c r="D5403" s="147"/>
      <c r="E5403" s="147"/>
      <c r="F5403" s="147"/>
      <c r="G5403" s="147"/>
      <c r="H5403" s="147"/>
      <c r="I5403" s="147"/>
      <c r="J5403" s="147"/>
      <c r="BE5403" s="151">
        <v>4699</v>
      </c>
      <c r="BF5403" s="164">
        <f t="shared" si="1297"/>
        <v>30.067199999997733</v>
      </c>
      <c r="BG5403" s="177">
        <f t="shared" si="1298"/>
        <v>9.2302017767472957E-5</v>
      </c>
      <c r="BH5403" s="178">
        <f t="shared" si="1299"/>
        <v>2.4925422359039801E-7</v>
      </c>
      <c r="BI5403" s="179">
        <f t="shared" si="1300"/>
        <v>2.4925422359039801E-7</v>
      </c>
      <c r="BJ5403" s="179" t="str">
        <f t="shared" si="1296"/>
        <v/>
      </c>
    </row>
    <row r="5404" spans="2:62" ht="20.100000000000001" customHeight="1" x14ac:dyDescent="0.25">
      <c r="B5404" s="147"/>
      <c r="C5404" s="147"/>
      <c r="D5404" s="147"/>
      <c r="E5404" s="147"/>
      <c r="F5404" s="147"/>
      <c r="G5404" s="147"/>
      <c r="H5404" s="147"/>
      <c r="I5404" s="147"/>
      <c r="J5404" s="147"/>
      <c r="BE5404" s="151">
        <v>4700</v>
      </c>
      <c r="BF5404" s="164">
        <f t="shared" si="1297"/>
        <v>30.073599999997732</v>
      </c>
      <c r="BG5404" s="177">
        <f t="shared" si="1298"/>
        <v>9.2052763543882559E-5</v>
      </c>
      <c r="BH5404" s="178">
        <f t="shared" si="1299"/>
        <v>2.4859010664753545E-7</v>
      </c>
      <c r="BI5404" s="179">
        <f t="shared" si="1300"/>
        <v>2.4859010664753545E-7</v>
      </c>
      <c r="BJ5404" s="179" t="str">
        <f t="shared" si="1296"/>
        <v/>
      </c>
    </row>
    <row r="5405" spans="2:62" ht="20.100000000000001" customHeight="1" x14ac:dyDescent="0.25">
      <c r="B5405" s="147"/>
      <c r="C5405" s="147"/>
      <c r="D5405" s="147"/>
      <c r="E5405" s="147"/>
      <c r="F5405" s="147"/>
      <c r="G5405" s="147"/>
      <c r="H5405" s="147"/>
      <c r="I5405" s="147"/>
      <c r="J5405" s="147"/>
      <c r="BE5405" s="151">
        <v>4701</v>
      </c>
      <c r="BF5405" s="164">
        <f t="shared" si="1297"/>
        <v>30.079999999997732</v>
      </c>
      <c r="BG5405" s="177">
        <f t="shared" si="1298"/>
        <v>9.1804173437235023E-5</v>
      </c>
      <c r="BH5405" s="178">
        <f t="shared" si="1299"/>
        <v>2.4792773112380202E-7</v>
      </c>
      <c r="BI5405" s="179">
        <f t="shared" si="1300"/>
        <v>2.4792773112380202E-7</v>
      </c>
      <c r="BJ5405" s="179" t="str">
        <f t="shared" si="1296"/>
        <v/>
      </c>
    </row>
    <row r="5406" spans="2:62" ht="20.100000000000001" customHeight="1" x14ac:dyDescent="0.25">
      <c r="BE5406" s="151">
        <v>4702</v>
      </c>
      <c r="BF5406" s="164">
        <f t="shared" si="1297"/>
        <v>30.086399999997731</v>
      </c>
      <c r="BG5406" s="177">
        <f t="shared" si="1298"/>
        <v>9.1556245706111221E-5</v>
      </c>
      <c r="BH5406" s="178">
        <f t="shared" si="1299"/>
        <v>2.4726709254054827E-7</v>
      </c>
      <c r="BI5406" s="179">
        <f t="shared" si="1300"/>
        <v>2.4726709254054827E-7</v>
      </c>
      <c r="BJ5406" s="179" t="str">
        <f t="shared" si="1296"/>
        <v/>
      </c>
    </row>
    <row r="5407" spans="2:62" ht="20.100000000000001" customHeight="1" x14ac:dyDescent="0.25">
      <c r="BE5407" s="151">
        <v>4703</v>
      </c>
      <c r="BF5407" s="164">
        <f t="shared" si="1297"/>
        <v>30.09279999999773</v>
      </c>
      <c r="BG5407" s="177">
        <f t="shared" si="1298"/>
        <v>9.1308978613570673E-5</v>
      </c>
      <c r="BH5407" s="178">
        <f t="shared" si="1299"/>
        <v>2.466081864306173E-7</v>
      </c>
      <c r="BI5407" s="179">
        <f t="shared" si="1300"/>
        <v>2.466081864306173E-7</v>
      </c>
      <c r="BJ5407" s="179" t="str">
        <f t="shared" si="1296"/>
        <v/>
      </c>
    </row>
    <row r="5408" spans="2:62" ht="20.100000000000001" customHeight="1" x14ac:dyDescent="0.25">
      <c r="BE5408" s="151">
        <v>4704</v>
      </c>
      <c r="BF5408" s="164">
        <f t="shared" si="1297"/>
        <v>30.09919999999773</v>
      </c>
      <c r="BG5408" s="177">
        <f t="shared" si="1298"/>
        <v>9.1062370427140056E-5</v>
      </c>
      <c r="BH5408" s="178">
        <f t="shared" si="1299"/>
        <v>2.4595100833860227E-7</v>
      </c>
      <c r="BI5408" s="179">
        <f t="shared" si="1300"/>
        <v>2.4595100833860227E-7</v>
      </c>
      <c r="BJ5408" s="179" t="str">
        <f t="shared" si="1296"/>
        <v/>
      </c>
    </row>
    <row r="5409" spans="57:62" ht="20.100000000000001" customHeight="1" x14ac:dyDescent="0.25">
      <c r="BE5409" s="151">
        <v>4705</v>
      </c>
      <c r="BF5409" s="164">
        <f t="shared" si="1297"/>
        <v>30.105599999997729</v>
      </c>
      <c r="BG5409" s="177">
        <f t="shared" si="1298"/>
        <v>9.0816419418801453E-5</v>
      </c>
      <c r="BH5409" s="178">
        <f t="shared" si="1299"/>
        <v>2.4529555381936914E-7</v>
      </c>
      <c r="BI5409" s="179">
        <f t="shared" si="1300"/>
        <v>2.4529555381936914E-7</v>
      </c>
      <c r="BJ5409" s="179" t="str">
        <f t="shared" si="1296"/>
        <v/>
      </c>
    </row>
    <row r="5410" spans="57:62" ht="20.100000000000001" customHeight="1" x14ac:dyDescent="0.25">
      <c r="BE5410" s="151">
        <v>4706</v>
      </c>
      <c r="BF5410" s="164">
        <f t="shared" si="1297"/>
        <v>30.111999999997728</v>
      </c>
      <c r="BG5410" s="177">
        <f t="shared" si="1298"/>
        <v>9.0571123864982084E-5</v>
      </c>
      <c r="BH5410" s="178">
        <f t="shared" si="1299"/>
        <v>2.4464181843885627E-7</v>
      </c>
      <c r="BI5410" s="179">
        <f t="shared" si="1300"/>
        <v>2.4464181843885627E-7</v>
      </c>
      <c r="BJ5410" s="179" t="str">
        <f t="shared" si="1296"/>
        <v/>
      </c>
    </row>
    <row r="5411" spans="57:62" ht="20.100000000000001" customHeight="1" x14ac:dyDescent="0.25">
      <c r="BE5411" s="151">
        <v>4707</v>
      </c>
      <c r="BF5411" s="164">
        <f t="shared" si="1297"/>
        <v>30.118399999997727</v>
      </c>
      <c r="BG5411" s="177">
        <f t="shared" si="1298"/>
        <v>9.0326482046543228E-5</v>
      </c>
      <c r="BH5411" s="178">
        <f t="shared" si="1299"/>
        <v>2.4398979777519932E-7</v>
      </c>
      <c r="BI5411" s="179">
        <f t="shared" si="1300"/>
        <v>2.4398979777519932E-7</v>
      </c>
      <c r="BJ5411" s="179" t="str">
        <f t="shared" si="1296"/>
        <v/>
      </c>
    </row>
    <row r="5412" spans="57:62" ht="20.100000000000001" customHeight="1" x14ac:dyDescent="0.25">
      <c r="BE5412" s="151">
        <v>4708</v>
      </c>
      <c r="BF5412" s="164">
        <f t="shared" si="1297"/>
        <v>30.124799999997727</v>
      </c>
      <c r="BG5412" s="177">
        <f t="shared" si="1298"/>
        <v>9.0082492248768029E-5</v>
      </c>
      <c r="BH5412" s="178">
        <f t="shared" si="1299"/>
        <v>2.4333948741726754E-7</v>
      </c>
      <c r="BI5412" s="179">
        <f t="shared" si="1300"/>
        <v>2.4333948741726754E-7</v>
      </c>
      <c r="BJ5412" s="179" t="str">
        <f t="shared" si="1296"/>
        <v/>
      </c>
    </row>
    <row r="5413" spans="57:62" ht="20.100000000000001" customHeight="1" x14ac:dyDescent="0.25">
      <c r="BE5413" s="151">
        <v>4709</v>
      </c>
      <c r="BF5413" s="164">
        <f t="shared" si="1297"/>
        <v>30.131199999997726</v>
      </c>
      <c r="BG5413" s="177">
        <f t="shared" si="1298"/>
        <v>8.9839152761350761E-5</v>
      </c>
      <c r="BH5413" s="178">
        <f t="shared" si="1299"/>
        <v>2.4269088296441984E-7</v>
      </c>
      <c r="BI5413" s="179">
        <f t="shared" si="1300"/>
        <v>2.4269088296441984E-7</v>
      </c>
      <c r="BJ5413" s="179" t="str">
        <f t="shared" si="1296"/>
        <v/>
      </c>
    </row>
    <row r="5414" spans="57:62" ht="20.100000000000001" customHeight="1" x14ac:dyDescent="0.25">
      <c r="BE5414" s="151">
        <v>4710</v>
      </c>
      <c r="BF5414" s="164">
        <f t="shared" si="1297"/>
        <v>30.137599999997725</v>
      </c>
      <c r="BG5414" s="177">
        <f t="shared" si="1298"/>
        <v>8.9596461878386341E-5</v>
      </c>
      <c r="BH5414" s="178">
        <f t="shared" si="1299"/>
        <v>2.420439800268978E-7</v>
      </c>
      <c r="BI5414" s="179">
        <f t="shared" si="1300"/>
        <v>2.420439800268978E-7</v>
      </c>
      <c r="BJ5414" s="179" t="str">
        <f t="shared" si="1296"/>
        <v/>
      </c>
    </row>
    <row r="5415" spans="57:62" ht="20.100000000000001" customHeight="1" x14ac:dyDescent="0.25">
      <c r="BE5415" s="151">
        <v>4711</v>
      </c>
      <c r="BF5415" s="164">
        <f t="shared" si="1297"/>
        <v>30.143999999997725</v>
      </c>
      <c r="BG5415" s="177">
        <f t="shared" si="1298"/>
        <v>8.9354417898359443E-5</v>
      </c>
      <c r="BH5415" s="178">
        <f t="shared" si="1299"/>
        <v>2.4139877422745199E-7</v>
      </c>
      <c r="BI5415" s="179">
        <f t="shared" si="1300"/>
        <v>2.4139877422745199E-7</v>
      </c>
      <c r="BJ5415" s="179" t="str">
        <f t="shared" si="1296"/>
        <v/>
      </c>
    </row>
    <row r="5416" spans="57:62" ht="20.100000000000001" customHeight="1" x14ac:dyDescent="0.25">
      <c r="BE5416" s="151">
        <v>4712</v>
      </c>
      <c r="BF5416" s="164">
        <f t="shared" si="1297"/>
        <v>30.150399999997724</v>
      </c>
      <c r="BG5416" s="177">
        <f t="shared" si="1298"/>
        <v>8.9113019124131991E-5</v>
      </c>
      <c r="BH5416" s="178">
        <f t="shared" si="1299"/>
        <v>2.4075526119813001E-7</v>
      </c>
      <c r="BI5416" s="179">
        <f t="shared" si="1300"/>
        <v>2.4075526119813001E-7</v>
      </c>
      <c r="BJ5416" s="179" t="str">
        <f t="shared" si="1296"/>
        <v/>
      </c>
    </row>
    <row r="5417" spans="57:62" ht="20.100000000000001" customHeight="1" x14ac:dyDescent="0.25">
      <c r="BE5417" s="151">
        <v>4713</v>
      </c>
      <c r="BF5417" s="164">
        <f t="shared" si="1297"/>
        <v>30.156799999997723</v>
      </c>
      <c r="BG5417" s="177">
        <f t="shared" si="1298"/>
        <v>8.8872263862933861E-5</v>
      </c>
      <c r="BH5417" s="178">
        <f t="shared" si="1299"/>
        <v>2.4011343658362399E-7</v>
      </c>
      <c r="BI5417" s="179">
        <f t="shared" si="1300"/>
        <v>2.4011343658362399E-7</v>
      </c>
      <c r="BJ5417" s="179" t="str">
        <f t="shared" si="1296"/>
        <v/>
      </c>
    </row>
    <row r="5418" spans="57:62" ht="20.100000000000001" customHeight="1" x14ac:dyDescent="0.25">
      <c r="BE5418" s="151">
        <v>4714</v>
      </c>
      <c r="BF5418" s="164">
        <f t="shared" si="1297"/>
        <v>30.163199999997723</v>
      </c>
      <c r="BG5418" s="177">
        <f t="shared" si="1298"/>
        <v>8.8632150426350237E-5</v>
      </c>
      <c r="BH5418" s="178">
        <f t="shared" si="1299"/>
        <v>2.3947329603750292E-7</v>
      </c>
      <c r="BI5418" s="179">
        <f t="shared" si="1300"/>
        <v>2.3947329603750292E-7</v>
      </c>
      <c r="BJ5418" s="179" t="str">
        <f t="shared" si="1296"/>
        <v/>
      </c>
    </row>
    <row r="5419" spans="57:62" ht="20.100000000000001" customHeight="1" x14ac:dyDescent="0.25">
      <c r="BE5419" s="151">
        <v>4715</v>
      </c>
      <c r="BF5419" s="164">
        <f t="shared" si="1297"/>
        <v>30.169599999997722</v>
      </c>
      <c r="BG5419" s="177">
        <f t="shared" si="1298"/>
        <v>8.8392677130312734E-5</v>
      </c>
      <c r="BH5419" s="178">
        <f t="shared" si="1299"/>
        <v>2.3883483522596678E-7</v>
      </c>
      <c r="BI5419" s="179">
        <f t="shared" si="1300"/>
        <v>2.3883483522596678E-7</v>
      </c>
      <c r="BJ5419" s="179" t="str">
        <f t="shared" si="1296"/>
        <v/>
      </c>
    </row>
    <row r="5420" spans="57:62" ht="20.100000000000001" customHeight="1" x14ac:dyDescent="0.25">
      <c r="BE5420" s="151">
        <v>4716</v>
      </c>
      <c r="BF5420" s="164">
        <f t="shared" si="1297"/>
        <v>30.175999999997721</v>
      </c>
      <c r="BG5420" s="177">
        <f t="shared" si="1298"/>
        <v>8.8153842295086768E-5</v>
      </c>
      <c r="BH5420" s="178">
        <f t="shared" si="1299"/>
        <v>2.3819804982577297E-7</v>
      </c>
      <c r="BI5420" s="179">
        <f t="shared" si="1300"/>
        <v>2.3819804982577297E-7</v>
      </c>
      <c r="BJ5420" s="179" t="str">
        <f t="shared" si="1296"/>
        <v/>
      </c>
    </row>
    <row r="5421" spans="57:62" ht="20.100000000000001" customHeight="1" x14ac:dyDescent="0.25">
      <c r="BE5421" s="151">
        <v>4717</v>
      </c>
      <c r="BF5421" s="164">
        <f t="shared" si="1297"/>
        <v>30.18239999999772</v>
      </c>
      <c r="BG5421" s="177">
        <f t="shared" si="1298"/>
        <v>8.7915644245260995E-5</v>
      </c>
      <c r="BH5421" s="178">
        <f t="shared" si="1299"/>
        <v>2.3756293552389747E-7</v>
      </c>
      <c r="BI5421" s="179">
        <f t="shared" si="1300"/>
        <v>2.3756293552389747E-7</v>
      </c>
      <c r="BJ5421" s="179" t="str">
        <f t="shared" si="1296"/>
        <v/>
      </c>
    </row>
    <row r="5422" spans="57:62" ht="20.100000000000001" customHeight="1" x14ac:dyDescent="0.25">
      <c r="BE5422" s="151">
        <v>4718</v>
      </c>
      <c r="BF5422" s="164">
        <f t="shared" si="1297"/>
        <v>30.18879999999772</v>
      </c>
      <c r="BG5422" s="177">
        <f t="shared" si="1298"/>
        <v>8.7678081309737097E-5</v>
      </c>
      <c r="BH5422" s="178">
        <f t="shared" si="1299"/>
        <v>2.3692948801878173E-7</v>
      </c>
      <c r="BI5422" s="179">
        <f t="shared" si="1300"/>
        <v>2.3692948801878173E-7</v>
      </c>
      <c r="BJ5422" s="179" t="str">
        <f t="shared" si="1296"/>
        <v/>
      </c>
    </row>
    <row r="5423" spans="57:62" ht="20.100000000000001" customHeight="1" x14ac:dyDescent="0.25">
      <c r="BE5423" s="151">
        <v>4719</v>
      </c>
      <c r="BF5423" s="164">
        <f t="shared" si="1297"/>
        <v>30.195199999997719</v>
      </c>
      <c r="BG5423" s="177">
        <f t="shared" si="1298"/>
        <v>8.7441151821718316E-5</v>
      </c>
      <c r="BH5423" s="178">
        <f t="shared" si="1299"/>
        <v>2.3629770301931616E-7</v>
      </c>
      <c r="BI5423" s="179">
        <f t="shared" si="1300"/>
        <v>2.3629770301931616E-7</v>
      </c>
      <c r="BJ5423" s="179" t="str">
        <f t="shared" si="1296"/>
        <v/>
      </c>
    </row>
    <row r="5424" spans="57:62" ht="20.100000000000001" customHeight="1" x14ac:dyDescent="0.25">
      <c r="BE5424" s="151">
        <v>4720</v>
      </c>
      <c r="BF5424" s="164">
        <f t="shared" si="1297"/>
        <v>30.201599999997718</v>
      </c>
      <c r="BG5424" s="177">
        <f t="shared" si="1298"/>
        <v>8.7204854118698999E-5</v>
      </c>
      <c r="BH5424" s="178">
        <f t="shared" si="1299"/>
        <v>2.3566757624497573E-7</v>
      </c>
      <c r="BI5424" s="179">
        <f t="shared" si="1300"/>
        <v>2.3566757624497573E-7</v>
      </c>
      <c r="BJ5424" s="179" t="str">
        <f t="shared" si="1296"/>
        <v/>
      </c>
    </row>
    <row r="5425" spans="57:62" ht="20.100000000000001" customHeight="1" x14ac:dyDescent="0.25">
      <c r="BE5425" s="151">
        <v>4721</v>
      </c>
      <c r="BF5425" s="164">
        <f t="shared" si="1297"/>
        <v>30.207999999997718</v>
      </c>
      <c r="BG5425" s="177">
        <f t="shared" si="1298"/>
        <v>8.6969186542454024E-5</v>
      </c>
      <c r="BH5425" s="178">
        <f t="shared" si="1299"/>
        <v>2.3503910342745978E-7</v>
      </c>
      <c r="BI5425" s="179">
        <f t="shared" si="1300"/>
        <v>2.3503910342745978E-7</v>
      </c>
      <c r="BJ5425" s="179" t="str">
        <f t="shared" si="1296"/>
        <v/>
      </c>
    </row>
    <row r="5426" spans="57:62" ht="20.100000000000001" customHeight="1" x14ac:dyDescent="0.25">
      <c r="BE5426" s="151">
        <v>4722</v>
      </c>
      <c r="BF5426" s="164">
        <f t="shared" si="1297"/>
        <v>30.214399999997717</v>
      </c>
      <c r="BG5426" s="177">
        <f t="shared" si="1298"/>
        <v>8.6734147439026564E-5</v>
      </c>
      <c r="BH5426" s="178">
        <f t="shared" si="1299"/>
        <v>2.3441228030672112E-7</v>
      </c>
      <c r="BI5426" s="179">
        <f t="shared" si="1300"/>
        <v>2.3441228030672112E-7</v>
      </c>
      <c r="BJ5426" s="179" t="str">
        <f t="shared" si="1296"/>
        <v/>
      </c>
    </row>
    <row r="5427" spans="57:62" ht="20.100000000000001" customHeight="1" x14ac:dyDescent="0.25">
      <c r="BE5427" s="151">
        <v>4723</v>
      </c>
      <c r="BF5427" s="164">
        <f t="shared" si="1297"/>
        <v>30.220799999997716</v>
      </c>
      <c r="BG5427" s="177">
        <f t="shared" si="1298"/>
        <v>8.6499735158719843E-5</v>
      </c>
      <c r="BH5427" s="178">
        <f t="shared" si="1299"/>
        <v>2.3378710263593984E-7</v>
      </c>
      <c r="BI5427" s="179">
        <f t="shared" si="1300"/>
        <v>2.3378710263593984E-7</v>
      </c>
      <c r="BJ5427" s="179" t="str">
        <f t="shared" si="1296"/>
        <v/>
      </c>
    </row>
    <row r="5428" spans="57:62" ht="20.100000000000001" customHeight="1" x14ac:dyDescent="0.25">
      <c r="BE5428" s="151">
        <v>4724</v>
      </c>
      <c r="BF5428" s="164">
        <f t="shared" si="1297"/>
        <v>30.227199999997715</v>
      </c>
      <c r="BG5428" s="177">
        <f t="shared" si="1298"/>
        <v>8.6265948056083903E-5</v>
      </c>
      <c r="BH5428" s="178">
        <f t="shared" si="1299"/>
        <v>2.3316356617652243E-7</v>
      </c>
      <c r="BI5428" s="179">
        <f t="shared" si="1300"/>
        <v>2.3316356617652243E-7</v>
      </c>
      <c r="BJ5428" s="179" t="str">
        <f t="shared" si="1296"/>
        <v/>
      </c>
    </row>
    <row r="5429" spans="57:62" ht="20.100000000000001" customHeight="1" x14ac:dyDescent="0.25">
      <c r="BE5429" s="151">
        <v>4725</v>
      </c>
      <c r="BF5429" s="164">
        <f t="shared" si="1297"/>
        <v>30.233599999997715</v>
      </c>
      <c r="BG5429" s="177">
        <f t="shared" si="1298"/>
        <v>8.603278448990738E-5</v>
      </c>
      <c r="BH5429" s="178">
        <f t="shared" si="1299"/>
        <v>2.3254166670345498E-7</v>
      </c>
      <c r="BI5429" s="179">
        <f t="shared" si="1300"/>
        <v>2.3254166670345498E-7</v>
      </c>
      <c r="BJ5429" s="179" t="str">
        <f t="shared" si="1296"/>
        <v/>
      </c>
    </row>
    <row r="5430" spans="57:62" ht="20.100000000000001" customHeight="1" x14ac:dyDescent="0.25">
      <c r="BE5430" s="151">
        <v>4726</v>
      </c>
      <c r="BF5430" s="164">
        <f t="shared" si="1297"/>
        <v>30.239999999997714</v>
      </c>
      <c r="BG5430" s="177">
        <f t="shared" si="1298"/>
        <v>8.5800242823203925E-5</v>
      </c>
      <c r="BH5430" s="178">
        <f t="shared" si="1299"/>
        <v>2.3192139999890645E-7</v>
      </c>
      <c r="BI5430" s="179">
        <f t="shared" si="1300"/>
        <v>2.3192139999890645E-7</v>
      </c>
      <c r="BJ5430" s="179" t="str">
        <f t="shared" si="1296"/>
        <v/>
      </c>
    </row>
    <row r="5431" spans="57:62" ht="20.100000000000001" customHeight="1" x14ac:dyDescent="0.25">
      <c r="BE5431" s="151">
        <v>4727</v>
      </c>
      <c r="BF5431" s="164">
        <f t="shared" si="1297"/>
        <v>30.246399999997713</v>
      </c>
      <c r="BG5431" s="177">
        <f t="shared" si="1298"/>
        <v>8.5568321423205019E-5</v>
      </c>
      <c r="BH5431" s="178">
        <f t="shared" si="1299"/>
        <v>2.313027618590862E-7</v>
      </c>
      <c r="BI5431" s="179">
        <f t="shared" si="1300"/>
        <v>2.313027618590862E-7</v>
      </c>
      <c r="BJ5431" s="179" t="str">
        <f t="shared" si="1296"/>
        <v/>
      </c>
    </row>
    <row r="5432" spans="57:62" ht="20.100000000000001" customHeight="1" x14ac:dyDescent="0.25">
      <c r="BE5432" s="151">
        <v>4728</v>
      </c>
      <c r="BF5432" s="164">
        <f t="shared" si="1297"/>
        <v>30.252799999997713</v>
      </c>
      <c r="BG5432" s="177">
        <f t="shared" si="1298"/>
        <v>8.5337018661345933E-5</v>
      </c>
      <c r="BH5432" s="178">
        <f t="shared" si="1299"/>
        <v>2.3068574808790142E-7</v>
      </c>
      <c r="BI5432" s="179">
        <f t="shared" si="1300"/>
        <v>2.3068574808790142E-7</v>
      </c>
      <c r="BJ5432" s="179" t="str">
        <f t="shared" si="1296"/>
        <v/>
      </c>
    </row>
    <row r="5433" spans="57:62" ht="20.100000000000001" customHeight="1" x14ac:dyDescent="0.25">
      <c r="BE5433" s="151">
        <v>4729</v>
      </c>
      <c r="BF5433" s="164">
        <f t="shared" si="1297"/>
        <v>30.259199999997712</v>
      </c>
      <c r="BG5433" s="177">
        <f t="shared" si="1298"/>
        <v>8.5106332913258031E-5</v>
      </c>
      <c r="BH5433" s="178">
        <f t="shared" si="1299"/>
        <v>2.3007035450189027E-7</v>
      </c>
      <c r="BI5433" s="179">
        <f t="shared" si="1300"/>
        <v>2.3007035450189027E-7</v>
      </c>
      <c r="BJ5433" s="179" t="str">
        <f t="shared" si="1296"/>
        <v/>
      </c>
    </row>
    <row r="5434" spans="57:62" ht="20.100000000000001" customHeight="1" x14ac:dyDescent="0.25">
      <c r="BE5434" s="151">
        <v>4730</v>
      </c>
      <c r="BF5434" s="164">
        <f t="shared" si="1297"/>
        <v>30.265599999997711</v>
      </c>
      <c r="BG5434" s="177">
        <f t="shared" si="1298"/>
        <v>8.4876262558756141E-5</v>
      </c>
      <c r="BH5434" s="178">
        <f t="shared" si="1299"/>
        <v>2.2945657692709123E-7</v>
      </c>
      <c r="BI5434" s="179">
        <f t="shared" si="1300"/>
        <v>2.2945657692709123E-7</v>
      </c>
      <c r="BJ5434" s="179" t="str">
        <f t="shared" si="1296"/>
        <v/>
      </c>
    </row>
    <row r="5435" spans="57:62" ht="20.100000000000001" customHeight="1" x14ac:dyDescent="0.25">
      <c r="BE5435" s="151">
        <v>4731</v>
      </c>
      <c r="BF5435" s="164">
        <f t="shared" si="1297"/>
        <v>30.271999999997711</v>
      </c>
      <c r="BG5435" s="177">
        <f t="shared" si="1298"/>
        <v>8.464680598182905E-5</v>
      </c>
      <c r="BH5435" s="178">
        <f t="shared" si="1299"/>
        <v>2.2884441119965296E-7</v>
      </c>
      <c r="BI5435" s="179">
        <f t="shared" si="1300"/>
        <v>2.2884441119965296E-7</v>
      </c>
      <c r="BJ5435" s="179" t="str">
        <f t="shared" si="1296"/>
        <v/>
      </c>
    </row>
    <row r="5436" spans="57:62" ht="20.100000000000001" customHeight="1" x14ac:dyDescent="0.25">
      <c r="BE5436" s="151">
        <v>4732</v>
      </c>
      <c r="BF5436" s="164">
        <f t="shared" si="1297"/>
        <v>30.27839999999771</v>
      </c>
      <c r="BG5436" s="177">
        <f t="shared" si="1298"/>
        <v>8.4417961570629397E-5</v>
      </c>
      <c r="BH5436" s="178">
        <f t="shared" si="1299"/>
        <v>2.2823385316748772E-7</v>
      </c>
      <c r="BI5436" s="179">
        <f t="shared" si="1300"/>
        <v>2.2823385316748772E-7</v>
      </c>
      <c r="BJ5436" s="179" t="str">
        <f t="shared" si="1296"/>
        <v/>
      </c>
    </row>
    <row r="5437" spans="57:62" ht="20.100000000000001" customHeight="1" x14ac:dyDescent="0.25">
      <c r="BE5437" s="151">
        <v>4733</v>
      </c>
      <c r="BF5437" s="164">
        <f t="shared" si="1297"/>
        <v>30.284799999997709</v>
      </c>
      <c r="BG5437" s="177">
        <f t="shared" si="1298"/>
        <v>8.4189727717461909E-5</v>
      </c>
      <c r="BH5437" s="178">
        <f t="shared" si="1299"/>
        <v>2.2762489868789965E-7</v>
      </c>
      <c r="BI5437" s="179">
        <f t="shared" si="1300"/>
        <v>2.2762489868789965E-7</v>
      </c>
      <c r="BJ5437" s="179" t="str">
        <f t="shared" si="1296"/>
        <v/>
      </c>
    </row>
    <row r="5438" spans="57:62" ht="20.100000000000001" customHeight="1" x14ac:dyDescent="0.25">
      <c r="BE5438" s="151">
        <v>4734</v>
      </c>
      <c r="BF5438" s="164">
        <f t="shared" si="1297"/>
        <v>30.291199999997708</v>
      </c>
      <c r="BG5438" s="177">
        <f t="shared" si="1298"/>
        <v>8.396210281877401E-5</v>
      </c>
      <c r="BH5438" s="178">
        <f t="shared" si="1299"/>
        <v>2.2701754362915692E-7</v>
      </c>
      <c r="BI5438" s="179">
        <f t="shared" si="1300"/>
        <v>2.2701754362915692E-7</v>
      </c>
      <c r="BJ5438" s="179" t="str">
        <f t="shared" si="1296"/>
        <v/>
      </c>
    </row>
    <row r="5439" spans="57:62" ht="20.100000000000001" customHeight="1" x14ac:dyDescent="0.25">
      <c r="BE5439" s="151">
        <v>4735</v>
      </c>
      <c r="BF5439" s="164">
        <f t="shared" si="1297"/>
        <v>30.297599999997708</v>
      </c>
      <c r="BG5439" s="177">
        <f t="shared" si="1298"/>
        <v>8.3735085275144853E-5</v>
      </c>
      <c r="BH5439" s="178">
        <f t="shared" si="1299"/>
        <v>2.2641178386965141E-7</v>
      </c>
      <c r="BI5439" s="179">
        <f t="shared" si="1300"/>
        <v>2.2641178386965141E-7</v>
      </c>
      <c r="BJ5439" s="179" t="str">
        <f t="shared" si="1296"/>
        <v/>
      </c>
    </row>
    <row r="5440" spans="57:62" ht="20.100000000000001" customHeight="1" x14ac:dyDescent="0.25">
      <c r="BE5440" s="151">
        <v>4736</v>
      </c>
      <c r="BF5440" s="164">
        <f t="shared" si="1297"/>
        <v>30.303999999997707</v>
      </c>
      <c r="BG5440" s="177">
        <f t="shared" si="1298"/>
        <v>8.3508673491275201E-5</v>
      </c>
      <c r="BH5440" s="178">
        <f t="shared" si="1299"/>
        <v>2.2580761529810203E-7</v>
      </c>
      <c r="BI5440" s="179">
        <f t="shared" si="1300"/>
        <v>2.2580761529810203E-7</v>
      </c>
      <c r="BJ5440" s="179" t="str">
        <f t="shared" si="1296"/>
        <v/>
      </c>
    </row>
    <row r="5441" spans="57:62" ht="20.100000000000001" customHeight="1" x14ac:dyDescent="0.25">
      <c r="BE5441" s="151">
        <v>4737</v>
      </c>
      <c r="BF5441" s="164">
        <f t="shared" si="1297"/>
        <v>30.310399999997706</v>
      </c>
      <c r="BG5441" s="177">
        <f t="shared" si="1298"/>
        <v>8.3282865875977099E-5</v>
      </c>
      <c r="BH5441" s="178">
        <f t="shared" si="1299"/>
        <v>2.2520503381358184E-7</v>
      </c>
      <c r="BI5441" s="179">
        <f t="shared" si="1300"/>
        <v>2.2520503381358184E-7</v>
      </c>
      <c r="BJ5441" s="179" t="str">
        <f t="shared" ref="BJ5441:BJ5504" si="1301">IF($BG5441&lt;(1-$BC$717),$BH5441,"")</f>
        <v/>
      </c>
    </row>
    <row r="5442" spans="57:62" ht="20.100000000000001" customHeight="1" x14ac:dyDescent="0.25">
      <c r="BE5442" s="151">
        <v>4738</v>
      </c>
      <c r="BF5442" s="164">
        <f t="shared" ref="BF5442:BF5505" si="1302">BF5441+$BI$702</f>
        <v>30.316799999997706</v>
      </c>
      <c r="BG5442" s="177">
        <f t="shared" ref="BG5442:BG5505" si="1303">_xlfn.CHISQ.DIST.RT(BF5442,7)</f>
        <v>8.3057660842163517E-5</v>
      </c>
      <c r="BH5442" s="178">
        <f t="shared" ref="BH5442:BH5505" si="1304">BG5442-BG5443</f>
        <v>2.2460403532615497E-7</v>
      </c>
      <c r="BI5442" s="179">
        <f t="shared" ref="BI5442:BI5505" si="1305">IF(BG5442&lt;(1-$BC$709),BH5442,"")</f>
        <v>2.2460403532615497E-7</v>
      </c>
      <c r="BJ5442" s="179" t="str">
        <f t="shared" si="1301"/>
        <v/>
      </c>
    </row>
    <row r="5443" spans="57:62" ht="20.100000000000001" customHeight="1" x14ac:dyDescent="0.25">
      <c r="BE5443" s="151">
        <v>4739</v>
      </c>
      <c r="BF5443" s="164">
        <f t="shared" si="1302"/>
        <v>30.323199999997705</v>
      </c>
      <c r="BG5443" s="177">
        <f t="shared" si="1303"/>
        <v>8.2833056806837362E-5</v>
      </c>
      <c r="BH5443" s="178">
        <f t="shared" si="1304"/>
        <v>2.2400461575520971E-7</v>
      </c>
      <c r="BI5443" s="179">
        <f t="shared" si="1305"/>
        <v>2.2400461575520971E-7</v>
      </c>
      <c r="BJ5443" s="179" t="str">
        <f t="shared" si="1301"/>
        <v/>
      </c>
    </row>
    <row r="5444" spans="57:62" ht="20.100000000000001" customHeight="1" x14ac:dyDescent="0.25">
      <c r="BE5444" s="151">
        <v>4740</v>
      </c>
      <c r="BF5444" s="164">
        <f t="shared" si="1302"/>
        <v>30.329599999997704</v>
      </c>
      <c r="BG5444" s="177">
        <f t="shared" si="1303"/>
        <v>8.2609052191082153E-5</v>
      </c>
      <c r="BH5444" s="178">
        <f t="shared" si="1304"/>
        <v>2.2340677103039361E-7</v>
      </c>
      <c r="BI5444" s="179">
        <f t="shared" si="1305"/>
        <v>2.2340677103039361E-7</v>
      </c>
      <c r="BJ5444" s="179" t="str">
        <f t="shared" si="1301"/>
        <v/>
      </c>
    </row>
    <row r="5445" spans="57:62" ht="20.100000000000001" customHeight="1" x14ac:dyDescent="0.25">
      <c r="BE5445" s="151">
        <v>4741</v>
      </c>
      <c r="BF5445" s="164">
        <f t="shared" si="1302"/>
        <v>30.335999999997703</v>
      </c>
      <c r="BG5445" s="177">
        <f t="shared" si="1303"/>
        <v>8.2385645420051759E-5</v>
      </c>
      <c r="BH5445" s="178">
        <f t="shared" si="1304"/>
        <v>2.2281049709342951E-7</v>
      </c>
      <c r="BI5445" s="179">
        <f t="shared" si="1305"/>
        <v>2.2281049709342951E-7</v>
      </c>
      <c r="BJ5445" s="179" t="str">
        <f t="shared" si="1301"/>
        <v/>
      </c>
    </row>
    <row r="5446" spans="57:62" ht="20.100000000000001" customHeight="1" x14ac:dyDescent="0.25">
      <c r="BE5446" s="151">
        <v>4742</v>
      </c>
      <c r="BF5446" s="164">
        <f t="shared" si="1302"/>
        <v>30.342399999997703</v>
      </c>
      <c r="BG5446" s="177">
        <f t="shared" si="1303"/>
        <v>8.216283492295833E-5</v>
      </c>
      <c r="BH5446" s="178">
        <f t="shared" si="1304"/>
        <v>2.2221578989304691E-7</v>
      </c>
      <c r="BI5446" s="179">
        <f t="shared" si="1305"/>
        <v>2.2221578989304691E-7</v>
      </c>
      <c r="BJ5446" s="179" t="str">
        <f t="shared" si="1301"/>
        <v/>
      </c>
    </row>
    <row r="5447" spans="57:62" ht="20.100000000000001" customHeight="1" x14ac:dyDescent="0.25">
      <c r="BE5447" s="151">
        <v>4743</v>
      </c>
      <c r="BF5447" s="164">
        <f t="shared" si="1302"/>
        <v>30.348799999997702</v>
      </c>
      <c r="BG5447" s="177">
        <f t="shared" si="1303"/>
        <v>8.1940619133065283E-5</v>
      </c>
      <c r="BH5447" s="178">
        <f t="shared" si="1304"/>
        <v>2.2162264539155496E-7</v>
      </c>
      <c r="BI5447" s="179">
        <f t="shared" si="1305"/>
        <v>2.2162264539155496E-7</v>
      </c>
      <c r="BJ5447" s="179" t="str">
        <f t="shared" si="1301"/>
        <v/>
      </c>
    </row>
    <row r="5448" spans="57:62" ht="20.100000000000001" customHeight="1" x14ac:dyDescent="0.25">
      <c r="BE5448" s="151">
        <v>4744</v>
      </c>
      <c r="BF5448" s="164">
        <f t="shared" si="1302"/>
        <v>30.355199999997701</v>
      </c>
      <c r="BG5448" s="177">
        <f t="shared" si="1303"/>
        <v>8.1718996487673728E-5</v>
      </c>
      <c r="BH5448" s="178">
        <f t="shared" si="1304"/>
        <v>2.2103105955866248E-7</v>
      </c>
      <c r="BI5448" s="179">
        <f t="shared" si="1305"/>
        <v>2.2103105955866248E-7</v>
      </c>
      <c r="BJ5448" s="179" t="str">
        <f t="shared" si="1301"/>
        <v/>
      </c>
    </row>
    <row r="5449" spans="57:62" ht="20.100000000000001" customHeight="1" x14ac:dyDescent="0.25">
      <c r="BE5449" s="151">
        <v>4745</v>
      </c>
      <c r="BF5449" s="164">
        <f t="shared" si="1302"/>
        <v>30.361599999997701</v>
      </c>
      <c r="BG5449" s="177">
        <f t="shared" si="1303"/>
        <v>8.1497965428115065E-5</v>
      </c>
      <c r="BH5449" s="178">
        <f t="shared" si="1304"/>
        <v>2.2044102837619423E-7</v>
      </c>
      <c r="BI5449" s="179">
        <f t="shared" si="1305"/>
        <v>2.2044102837619423E-7</v>
      </c>
      <c r="BJ5449" s="179" t="str">
        <f t="shared" si="1301"/>
        <v/>
      </c>
    </row>
    <row r="5450" spans="57:62" ht="20.100000000000001" customHeight="1" x14ac:dyDescent="0.25">
      <c r="BE5450" s="151">
        <v>4746</v>
      </c>
      <c r="BF5450" s="164">
        <f t="shared" si="1302"/>
        <v>30.3679999999977</v>
      </c>
      <c r="BG5450" s="177">
        <f t="shared" si="1303"/>
        <v>8.1277524399738871E-5</v>
      </c>
      <c r="BH5450" s="178">
        <f t="shared" si="1304"/>
        <v>2.1985254783516361E-7</v>
      </c>
      <c r="BI5450" s="179">
        <f t="shared" si="1305"/>
        <v>2.1985254783516361E-7</v>
      </c>
      <c r="BJ5450" s="179" t="str">
        <f t="shared" si="1301"/>
        <v/>
      </c>
    </row>
    <row r="5451" spans="57:62" ht="20.100000000000001" customHeight="1" x14ac:dyDescent="0.25">
      <c r="BE5451" s="151">
        <v>4747</v>
      </c>
      <c r="BF5451" s="164">
        <f t="shared" si="1302"/>
        <v>30.374399999997699</v>
      </c>
      <c r="BG5451" s="177">
        <f t="shared" si="1303"/>
        <v>8.1057671851903707E-5</v>
      </c>
      <c r="BH5451" s="178">
        <f t="shared" si="1304"/>
        <v>2.1926561393654511E-7</v>
      </c>
      <c r="BI5451" s="179">
        <f t="shared" si="1305"/>
        <v>2.1926561393654511E-7</v>
      </c>
      <c r="BJ5451" s="179" t="str">
        <f t="shared" si="1301"/>
        <v/>
      </c>
    </row>
    <row r="5452" spans="57:62" ht="20.100000000000001" customHeight="1" x14ac:dyDescent="0.25">
      <c r="BE5452" s="151">
        <v>4748</v>
      </c>
      <c r="BF5452" s="164">
        <f t="shared" si="1302"/>
        <v>30.380799999997699</v>
      </c>
      <c r="BG5452" s="177">
        <f t="shared" si="1303"/>
        <v>8.0838406237967162E-5</v>
      </c>
      <c r="BH5452" s="178">
        <f t="shared" si="1304"/>
        <v>2.1868022269210105E-7</v>
      </c>
      <c r="BI5452" s="179">
        <f t="shared" si="1305"/>
        <v>2.1868022269210105E-7</v>
      </c>
      <c r="BJ5452" s="179" t="str">
        <f t="shared" si="1301"/>
        <v/>
      </c>
    </row>
    <row r="5453" spans="57:62" ht="20.100000000000001" customHeight="1" x14ac:dyDescent="0.25">
      <c r="BE5453" s="151">
        <v>4749</v>
      </c>
      <c r="BF5453" s="164">
        <f t="shared" si="1302"/>
        <v>30.387199999997698</v>
      </c>
      <c r="BG5453" s="177">
        <f t="shared" si="1303"/>
        <v>8.0619726015275061E-5</v>
      </c>
      <c r="BH5453" s="178">
        <f t="shared" si="1304"/>
        <v>2.1809637012291786E-7</v>
      </c>
      <c r="BI5453" s="179">
        <f t="shared" si="1305"/>
        <v>2.1809637012291786E-7</v>
      </c>
      <c r="BJ5453" s="179" t="str">
        <f t="shared" si="1301"/>
        <v/>
      </c>
    </row>
    <row r="5454" spans="57:62" ht="20.100000000000001" customHeight="1" x14ac:dyDescent="0.25">
      <c r="BE5454" s="151">
        <v>4750</v>
      </c>
      <c r="BF5454" s="164">
        <f t="shared" si="1302"/>
        <v>30.393599999997697</v>
      </c>
      <c r="BG5454" s="177">
        <f t="shared" si="1303"/>
        <v>8.0401629645152143E-5</v>
      </c>
      <c r="BH5454" s="178">
        <f t="shared" si="1304"/>
        <v>2.1751405226044969E-7</v>
      </c>
      <c r="BI5454" s="179">
        <f t="shared" si="1305"/>
        <v>2.1751405226044969E-7</v>
      </c>
      <c r="BJ5454" s="179" t="str">
        <f t="shared" si="1301"/>
        <v/>
      </c>
    </row>
    <row r="5455" spans="57:62" ht="20.100000000000001" customHeight="1" x14ac:dyDescent="0.25">
      <c r="BE5455" s="151">
        <v>4751</v>
      </c>
      <c r="BF5455" s="164">
        <f t="shared" si="1302"/>
        <v>30.399999999997696</v>
      </c>
      <c r="BG5455" s="177">
        <f t="shared" si="1303"/>
        <v>8.0184115592891694E-5</v>
      </c>
      <c r="BH5455" s="178">
        <f t="shared" si="1304"/>
        <v>2.1693326514617953E-7</v>
      </c>
      <c r="BI5455" s="179">
        <f t="shared" si="1305"/>
        <v>2.1693326514617953E-7</v>
      </c>
      <c r="BJ5455" s="179" t="str">
        <f t="shared" si="1301"/>
        <v/>
      </c>
    </row>
    <row r="5456" spans="57:62" ht="20.100000000000001" customHeight="1" x14ac:dyDescent="0.25">
      <c r="BE5456" s="151">
        <v>4752</v>
      </c>
      <c r="BF5456" s="164">
        <f t="shared" si="1302"/>
        <v>30.406399999997696</v>
      </c>
      <c r="BG5456" s="177">
        <f t="shared" si="1303"/>
        <v>7.9967182327745514E-5</v>
      </c>
      <c r="BH5456" s="178">
        <f t="shared" si="1304"/>
        <v>2.1635400483152438E-7</v>
      </c>
      <c r="BI5456" s="179">
        <f t="shared" si="1305"/>
        <v>2.1635400483152438E-7</v>
      </c>
      <c r="BJ5456" s="179" t="str">
        <f t="shared" si="1301"/>
        <v/>
      </c>
    </row>
    <row r="5457" spans="57:62" ht="20.100000000000001" customHeight="1" x14ac:dyDescent="0.25">
      <c r="BE5457" s="151">
        <v>4753</v>
      </c>
      <c r="BF5457" s="164">
        <f t="shared" si="1302"/>
        <v>30.412799999997695</v>
      </c>
      <c r="BG5457" s="177">
        <f t="shared" si="1303"/>
        <v>7.975082832291399E-5</v>
      </c>
      <c r="BH5457" s="178">
        <f t="shared" si="1304"/>
        <v>2.1577626737786235E-7</v>
      </c>
      <c r="BI5457" s="179">
        <f t="shared" si="1305"/>
        <v>2.1577626737786235E-7</v>
      </c>
      <c r="BJ5457" s="179" t="str">
        <f t="shared" si="1301"/>
        <v/>
      </c>
    </row>
    <row r="5458" spans="57:62" ht="20.100000000000001" customHeight="1" x14ac:dyDescent="0.25">
      <c r="BE5458" s="151">
        <v>4754</v>
      </c>
      <c r="BF5458" s="164">
        <f t="shared" si="1302"/>
        <v>30.419199999997694</v>
      </c>
      <c r="BG5458" s="177">
        <f t="shared" si="1303"/>
        <v>7.9535052055536127E-5</v>
      </c>
      <c r="BH5458" s="178">
        <f t="shared" si="1304"/>
        <v>2.1520004885624807E-7</v>
      </c>
      <c r="BI5458" s="179">
        <f t="shared" si="1305"/>
        <v>2.1520004885624807E-7</v>
      </c>
      <c r="BJ5458" s="179" t="str">
        <f t="shared" si="1301"/>
        <v/>
      </c>
    </row>
    <row r="5459" spans="57:62" ht="20.100000000000001" customHeight="1" x14ac:dyDescent="0.25">
      <c r="BE5459" s="151">
        <v>4755</v>
      </c>
      <c r="BF5459" s="164">
        <f t="shared" si="1302"/>
        <v>30.425599999997694</v>
      </c>
      <c r="BG5459" s="177">
        <f t="shared" si="1303"/>
        <v>7.9319852006679879E-5</v>
      </c>
      <c r="BH5459" s="178">
        <f t="shared" si="1304"/>
        <v>2.1462534534779211E-7</v>
      </c>
      <c r="BI5459" s="179">
        <f t="shared" si="1305"/>
        <v>2.1462534534779211E-7</v>
      </c>
      <c r="BJ5459" s="179" t="str">
        <f t="shared" si="1301"/>
        <v/>
      </c>
    </row>
    <row r="5460" spans="57:62" ht="20.100000000000001" customHeight="1" x14ac:dyDescent="0.25">
      <c r="BE5460" s="151">
        <v>4756</v>
      </c>
      <c r="BF5460" s="164">
        <f t="shared" si="1302"/>
        <v>30.431999999997693</v>
      </c>
      <c r="BG5460" s="177">
        <f t="shared" si="1303"/>
        <v>7.9105226661332087E-5</v>
      </c>
      <c r="BH5460" s="178">
        <f t="shared" si="1304"/>
        <v>2.1405215294397276E-7</v>
      </c>
      <c r="BI5460" s="179">
        <f t="shared" si="1305"/>
        <v>2.1405215294397276E-7</v>
      </c>
      <c r="BJ5460" s="179" t="str">
        <f t="shared" si="1301"/>
        <v/>
      </c>
    </row>
    <row r="5461" spans="57:62" ht="20.100000000000001" customHeight="1" x14ac:dyDescent="0.25">
      <c r="BE5461" s="151">
        <v>4757</v>
      </c>
      <c r="BF5461" s="164">
        <f t="shared" si="1302"/>
        <v>30.438399999997692</v>
      </c>
      <c r="BG5461" s="177">
        <f t="shared" si="1303"/>
        <v>7.8891174508388114E-5</v>
      </c>
      <c r="BH5461" s="178">
        <f t="shared" si="1304"/>
        <v>2.1348046774509097E-7</v>
      </c>
      <c r="BI5461" s="179">
        <f t="shared" si="1305"/>
        <v>2.1348046774509097E-7</v>
      </c>
      <c r="BJ5461" s="179" t="str">
        <f t="shared" si="1301"/>
        <v/>
      </c>
    </row>
    <row r="5462" spans="57:62" ht="20.100000000000001" customHeight="1" x14ac:dyDescent="0.25">
      <c r="BE5462" s="151">
        <v>4758</v>
      </c>
      <c r="BF5462" s="164">
        <f t="shared" si="1302"/>
        <v>30.444799999997691</v>
      </c>
      <c r="BG5462" s="177">
        <f t="shared" si="1303"/>
        <v>7.8677694040643024E-5</v>
      </c>
      <c r="BH5462" s="178">
        <f t="shared" si="1304"/>
        <v>2.1291028586249304E-7</v>
      </c>
      <c r="BI5462" s="179">
        <f t="shared" si="1305"/>
        <v>2.1291028586249304E-7</v>
      </c>
      <c r="BJ5462" s="179" t="str">
        <f t="shared" si="1301"/>
        <v/>
      </c>
    </row>
    <row r="5463" spans="57:62" ht="20.100000000000001" customHeight="1" x14ac:dyDescent="0.25">
      <c r="BE5463" s="151">
        <v>4759</v>
      </c>
      <c r="BF5463" s="164">
        <f t="shared" si="1302"/>
        <v>30.451199999997691</v>
      </c>
      <c r="BG5463" s="177">
        <f t="shared" si="1303"/>
        <v>7.846478375478053E-5</v>
      </c>
      <c r="BH5463" s="178">
        <f t="shared" si="1304"/>
        <v>2.1234160341638858E-7</v>
      </c>
      <c r="BI5463" s="179">
        <f t="shared" si="1305"/>
        <v>2.1234160341638858E-7</v>
      </c>
      <c r="BJ5463" s="179" t="str">
        <f t="shared" si="1301"/>
        <v/>
      </c>
    </row>
    <row r="5464" spans="57:62" ht="20.100000000000001" customHeight="1" x14ac:dyDescent="0.25">
      <c r="BE5464" s="151">
        <v>4760</v>
      </c>
      <c r="BF5464" s="164">
        <f t="shared" si="1302"/>
        <v>30.45759999999769</v>
      </c>
      <c r="BG5464" s="177">
        <f t="shared" si="1303"/>
        <v>7.8252442151364142E-5</v>
      </c>
      <c r="BH5464" s="178">
        <f t="shared" si="1304"/>
        <v>2.117744165367044E-7</v>
      </c>
      <c r="BI5464" s="179">
        <f t="shared" si="1305"/>
        <v>2.117744165367044E-7</v>
      </c>
      <c r="BJ5464" s="179" t="str">
        <f t="shared" si="1301"/>
        <v/>
      </c>
    </row>
    <row r="5465" spans="57:62" ht="20.100000000000001" customHeight="1" x14ac:dyDescent="0.25">
      <c r="BE5465" s="151">
        <v>4761</v>
      </c>
      <c r="BF5465" s="164">
        <f t="shared" si="1302"/>
        <v>30.463999999997689</v>
      </c>
      <c r="BG5465" s="177">
        <f t="shared" si="1303"/>
        <v>7.8040667734827437E-5</v>
      </c>
      <c r="BH5465" s="178">
        <f t="shared" si="1304"/>
        <v>2.1120872136393826E-7</v>
      </c>
      <c r="BI5465" s="179">
        <f t="shared" si="1305"/>
        <v>2.1120872136393826E-7</v>
      </c>
      <c r="BJ5465" s="179" t="str">
        <f t="shared" si="1301"/>
        <v/>
      </c>
    </row>
    <row r="5466" spans="57:62" ht="20.100000000000001" customHeight="1" x14ac:dyDescent="0.25">
      <c r="BE5466" s="151">
        <v>4762</v>
      </c>
      <c r="BF5466" s="164">
        <f t="shared" si="1302"/>
        <v>30.470399999997689</v>
      </c>
      <c r="BG5466" s="177">
        <f t="shared" si="1303"/>
        <v>7.7829459013463499E-5</v>
      </c>
      <c r="BH5466" s="178">
        <f t="shared" si="1304"/>
        <v>2.1064451404804758E-7</v>
      </c>
      <c r="BI5466" s="179">
        <f t="shared" si="1305"/>
        <v>2.1064451404804758E-7</v>
      </c>
      <c r="BJ5466" s="179" t="str">
        <f t="shared" si="1301"/>
        <v/>
      </c>
    </row>
    <row r="5467" spans="57:62" ht="20.100000000000001" customHeight="1" x14ac:dyDescent="0.25">
      <c r="BE5467" s="151">
        <v>4763</v>
      </c>
      <c r="BF5467" s="164">
        <f t="shared" si="1302"/>
        <v>30.476799999997688</v>
      </c>
      <c r="BG5467" s="177">
        <f t="shared" si="1303"/>
        <v>7.7618814499415452E-5</v>
      </c>
      <c r="BH5467" s="178">
        <f t="shared" si="1304"/>
        <v>2.1008179074821906E-7</v>
      </c>
      <c r="BI5467" s="179">
        <f t="shared" si="1305"/>
        <v>2.1008179074821906E-7</v>
      </c>
      <c r="BJ5467" s="179" t="str">
        <f t="shared" si="1301"/>
        <v/>
      </c>
    </row>
    <row r="5468" spans="57:62" ht="20.100000000000001" customHeight="1" x14ac:dyDescent="0.25">
      <c r="BE5468" s="151">
        <v>4764</v>
      </c>
      <c r="BF5468" s="164">
        <f t="shared" si="1302"/>
        <v>30.483199999997687</v>
      </c>
      <c r="BG5468" s="177">
        <f t="shared" si="1303"/>
        <v>7.7408732708667233E-5</v>
      </c>
      <c r="BH5468" s="178">
        <f t="shared" si="1304"/>
        <v>2.0952054763368182E-7</v>
      </c>
      <c r="BI5468" s="179">
        <f t="shared" si="1305"/>
        <v>2.0952054763368182E-7</v>
      </c>
      <c r="BJ5468" s="179" t="str">
        <f t="shared" si="1301"/>
        <v/>
      </c>
    </row>
    <row r="5469" spans="57:62" ht="20.100000000000001" customHeight="1" x14ac:dyDescent="0.25">
      <c r="BE5469" s="151">
        <v>4765</v>
      </c>
      <c r="BF5469" s="164">
        <f t="shared" si="1302"/>
        <v>30.489599999997687</v>
      </c>
      <c r="BG5469" s="177">
        <f t="shared" si="1303"/>
        <v>7.7199212161033551E-5</v>
      </c>
      <c r="BH5469" s="178">
        <f t="shared" si="1304"/>
        <v>2.089607808830569E-7</v>
      </c>
      <c r="BI5469" s="179">
        <f t="shared" si="1305"/>
        <v>2.089607808830569E-7</v>
      </c>
      <c r="BJ5469" s="179" t="str">
        <f t="shared" si="1301"/>
        <v/>
      </c>
    </row>
    <row r="5470" spans="57:62" ht="20.100000000000001" customHeight="1" x14ac:dyDescent="0.25">
      <c r="BE5470" s="151">
        <v>4766</v>
      </c>
      <c r="BF5470" s="164">
        <f t="shared" si="1302"/>
        <v>30.495999999997686</v>
      </c>
      <c r="BG5470" s="177">
        <f t="shared" si="1303"/>
        <v>7.6990251380150494E-5</v>
      </c>
      <c r="BH5470" s="178">
        <f t="shared" si="1304"/>
        <v>2.0840248668521101E-7</v>
      </c>
      <c r="BI5470" s="179">
        <f t="shared" si="1305"/>
        <v>2.0840248668521101E-7</v>
      </c>
      <c r="BJ5470" s="179" t="str">
        <f t="shared" si="1301"/>
        <v/>
      </c>
    </row>
    <row r="5471" spans="57:62" ht="20.100000000000001" customHeight="1" x14ac:dyDescent="0.25">
      <c r="BE5471" s="151">
        <v>4767</v>
      </c>
      <c r="BF5471" s="164">
        <f t="shared" si="1302"/>
        <v>30.502399999997685</v>
      </c>
      <c r="BG5471" s="177">
        <f t="shared" si="1303"/>
        <v>7.6781848893465283E-5</v>
      </c>
      <c r="BH5471" s="178">
        <f t="shared" si="1304"/>
        <v>2.078456612383757E-7</v>
      </c>
      <c r="BI5471" s="179">
        <f t="shared" si="1305"/>
        <v>2.078456612383757E-7</v>
      </c>
      <c r="BJ5471" s="179" t="str">
        <f t="shared" si="1301"/>
        <v/>
      </c>
    </row>
    <row r="5472" spans="57:62" ht="20.100000000000001" customHeight="1" x14ac:dyDescent="0.25">
      <c r="BE5472" s="151">
        <v>4768</v>
      </c>
      <c r="BF5472" s="164">
        <f t="shared" si="1302"/>
        <v>30.508799999997684</v>
      </c>
      <c r="BG5472" s="177">
        <f t="shared" si="1303"/>
        <v>7.6574003232226907E-5</v>
      </c>
      <c r="BH5472" s="178">
        <f t="shared" si="1304"/>
        <v>2.0729030074963229E-7</v>
      </c>
      <c r="BI5472" s="179">
        <f t="shared" si="1305"/>
        <v>2.0729030074963229E-7</v>
      </c>
      <c r="BJ5472" s="179" t="str">
        <f t="shared" si="1301"/>
        <v/>
      </c>
    </row>
    <row r="5473" spans="57:62" ht="20.100000000000001" customHeight="1" x14ac:dyDescent="0.25">
      <c r="BE5473" s="151">
        <v>4769</v>
      </c>
      <c r="BF5473" s="164">
        <f t="shared" si="1302"/>
        <v>30.515199999997684</v>
      </c>
      <c r="BG5473" s="177">
        <f t="shared" si="1303"/>
        <v>7.6366712931477275E-5</v>
      </c>
      <c r="BH5473" s="178">
        <f t="shared" si="1304"/>
        <v>2.0673640143671439E-7</v>
      </c>
      <c r="BI5473" s="179">
        <f t="shared" si="1305"/>
        <v>2.0673640143671439E-7</v>
      </c>
      <c r="BJ5473" s="179" t="str">
        <f t="shared" si="1301"/>
        <v/>
      </c>
    </row>
    <row r="5474" spans="57:62" ht="20.100000000000001" customHeight="1" x14ac:dyDescent="0.25">
      <c r="BE5474" s="151">
        <v>4770</v>
      </c>
      <c r="BF5474" s="164">
        <f t="shared" si="1302"/>
        <v>30.521599999997683</v>
      </c>
      <c r="BG5474" s="177">
        <f t="shared" si="1303"/>
        <v>7.615997653004056E-5</v>
      </c>
      <c r="BH5474" s="178">
        <f t="shared" si="1304"/>
        <v>2.0618395952592082E-7</v>
      </c>
      <c r="BI5474" s="179">
        <f t="shared" si="1305"/>
        <v>2.0618395952592082E-7</v>
      </c>
      <c r="BJ5474" s="179" t="str">
        <f t="shared" si="1301"/>
        <v/>
      </c>
    </row>
    <row r="5475" spans="57:62" ht="20.100000000000001" customHeight="1" x14ac:dyDescent="0.25">
      <c r="BE5475" s="151">
        <v>4771</v>
      </c>
      <c r="BF5475" s="164">
        <f t="shared" si="1302"/>
        <v>30.527999999997682</v>
      </c>
      <c r="BG5475" s="177">
        <f t="shared" si="1303"/>
        <v>7.595379257051464E-5</v>
      </c>
      <c r="BH5475" s="178">
        <f t="shared" si="1304"/>
        <v>2.0563297125450084E-7</v>
      </c>
      <c r="BI5475" s="179">
        <f t="shared" si="1305"/>
        <v>2.0563297125450084E-7</v>
      </c>
      <c r="BJ5475" s="179" t="str">
        <f t="shared" si="1301"/>
        <v/>
      </c>
    </row>
    <row r="5476" spans="57:62" ht="20.100000000000001" customHeight="1" x14ac:dyDescent="0.25">
      <c r="BE5476" s="151">
        <v>4772</v>
      </c>
      <c r="BF5476" s="164">
        <f t="shared" si="1302"/>
        <v>30.534399999997682</v>
      </c>
      <c r="BG5476" s="177">
        <f t="shared" si="1303"/>
        <v>7.5748159599260139E-5</v>
      </c>
      <c r="BH5476" s="178">
        <f t="shared" si="1304"/>
        <v>2.0508343286738799E-7</v>
      </c>
      <c r="BI5476" s="179">
        <f t="shared" si="1305"/>
        <v>2.0508343286738799E-7</v>
      </c>
      <c r="BJ5476" s="179" t="str">
        <f t="shared" si="1301"/>
        <v/>
      </c>
    </row>
    <row r="5477" spans="57:62" ht="20.100000000000001" customHeight="1" x14ac:dyDescent="0.25">
      <c r="BE5477" s="151">
        <v>4773</v>
      </c>
      <c r="BF5477" s="164">
        <f t="shared" si="1302"/>
        <v>30.540799999997681</v>
      </c>
      <c r="BG5477" s="177">
        <f t="shared" si="1303"/>
        <v>7.5543076166392751E-5</v>
      </c>
      <c r="BH5477" s="178">
        <f t="shared" si="1304"/>
        <v>2.0453534061989703E-7</v>
      </c>
      <c r="BI5477" s="179">
        <f t="shared" si="1305"/>
        <v>2.0453534061989703E-7</v>
      </c>
      <c r="BJ5477" s="179" t="str">
        <f t="shared" si="1301"/>
        <v/>
      </c>
    </row>
    <row r="5478" spans="57:62" ht="20.100000000000001" customHeight="1" x14ac:dyDescent="0.25">
      <c r="BE5478" s="151">
        <v>4774</v>
      </c>
      <c r="BF5478" s="164">
        <f t="shared" si="1302"/>
        <v>30.54719999999768</v>
      </c>
      <c r="BG5478" s="177">
        <f t="shared" si="1303"/>
        <v>7.5338540825772854E-5</v>
      </c>
      <c r="BH5478" s="178">
        <f t="shared" si="1304"/>
        <v>2.0398869077723608E-7</v>
      </c>
      <c r="BI5478" s="179">
        <f t="shared" si="1305"/>
        <v>2.0398869077723608E-7</v>
      </c>
      <c r="BJ5478" s="179" t="str">
        <f t="shared" si="1301"/>
        <v/>
      </c>
    </row>
    <row r="5479" spans="57:62" ht="20.100000000000001" customHeight="1" x14ac:dyDescent="0.25">
      <c r="BE5479" s="151">
        <v>4775</v>
      </c>
      <c r="BF5479" s="164">
        <f t="shared" si="1302"/>
        <v>30.55359999999768</v>
      </c>
      <c r="BG5479" s="177">
        <f t="shared" si="1303"/>
        <v>7.5134552134995618E-5</v>
      </c>
      <c r="BH5479" s="178">
        <f t="shared" si="1304"/>
        <v>2.0344347961362571E-7</v>
      </c>
      <c r="BI5479" s="179">
        <f t="shared" si="1305"/>
        <v>2.0344347961362571E-7</v>
      </c>
      <c r="BJ5479" s="179" t="str">
        <f t="shared" si="1301"/>
        <v/>
      </c>
    </row>
    <row r="5480" spans="57:62" ht="20.100000000000001" customHeight="1" x14ac:dyDescent="0.25">
      <c r="BE5480" s="151">
        <v>4776</v>
      </c>
      <c r="BF5480" s="164">
        <f t="shared" si="1302"/>
        <v>30.559999999997679</v>
      </c>
      <c r="BG5480" s="177">
        <f t="shared" si="1303"/>
        <v>7.4931108655381992E-5</v>
      </c>
      <c r="BH5480" s="178">
        <f t="shared" si="1304"/>
        <v>2.0289970341212269E-7</v>
      </c>
      <c r="BI5480" s="179">
        <f t="shared" si="1305"/>
        <v>2.0289970341212269E-7</v>
      </c>
      <c r="BJ5480" s="179" t="str">
        <f t="shared" si="1301"/>
        <v/>
      </c>
    </row>
    <row r="5481" spans="57:62" ht="20.100000000000001" customHeight="1" x14ac:dyDescent="0.25">
      <c r="BE5481" s="151">
        <v>4777</v>
      </c>
      <c r="BF5481" s="164">
        <f t="shared" si="1302"/>
        <v>30.566399999997678</v>
      </c>
      <c r="BG5481" s="177">
        <f t="shared" si="1303"/>
        <v>7.4728208951969869E-5</v>
      </c>
      <c r="BH5481" s="178">
        <f t="shared" si="1304"/>
        <v>2.0235735846592113E-7</v>
      </c>
      <c r="BI5481" s="179">
        <f t="shared" si="1305"/>
        <v>2.0235735846592113E-7</v>
      </c>
      <c r="BJ5481" s="179" t="str">
        <f t="shared" si="1301"/>
        <v/>
      </c>
    </row>
    <row r="5482" spans="57:62" ht="20.100000000000001" customHeight="1" x14ac:dyDescent="0.25">
      <c r="BE5482" s="151">
        <v>4778</v>
      </c>
      <c r="BF5482" s="164">
        <f t="shared" si="1302"/>
        <v>30.572799999997677</v>
      </c>
      <c r="BG5482" s="177">
        <f t="shared" si="1303"/>
        <v>7.4525851593503948E-5</v>
      </c>
      <c r="BH5482" s="178">
        <f t="shared" si="1304"/>
        <v>2.0181644107722754E-7</v>
      </c>
      <c r="BI5482" s="179">
        <f t="shared" si="1305"/>
        <v>2.0181644107722754E-7</v>
      </c>
      <c r="BJ5482" s="179" t="str">
        <f t="shared" si="1301"/>
        <v/>
      </c>
    </row>
    <row r="5483" spans="57:62" ht="20.100000000000001" customHeight="1" x14ac:dyDescent="0.25">
      <c r="BE5483" s="151">
        <v>4779</v>
      </c>
      <c r="BF5483" s="164">
        <f t="shared" si="1302"/>
        <v>30.579199999997677</v>
      </c>
      <c r="BG5483" s="177">
        <f t="shared" si="1303"/>
        <v>7.4324035152426721E-5</v>
      </c>
      <c r="BH5483" s="178">
        <f t="shared" si="1304"/>
        <v>2.0127694755791138E-7</v>
      </c>
      <c r="BI5483" s="179">
        <f t="shared" si="1305"/>
        <v>2.0127694755791138E-7</v>
      </c>
      <c r="BJ5483" s="179" t="str">
        <f t="shared" si="1301"/>
        <v/>
      </c>
    </row>
    <row r="5484" spans="57:62" ht="20.100000000000001" customHeight="1" x14ac:dyDescent="0.25">
      <c r="BE5484" s="151">
        <v>4780</v>
      </c>
      <c r="BF5484" s="164">
        <f t="shared" si="1302"/>
        <v>30.585599999997676</v>
      </c>
      <c r="BG5484" s="177">
        <f t="shared" si="1303"/>
        <v>7.4122758204868809E-5</v>
      </c>
      <c r="BH5484" s="178">
        <f t="shared" si="1304"/>
        <v>2.0073887422888167E-7</v>
      </c>
      <c r="BI5484" s="179">
        <f t="shared" si="1305"/>
        <v>2.0073887422888167E-7</v>
      </c>
      <c r="BJ5484" s="179" t="str">
        <f t="shared" si="1301"/>
        <v/>
      </c>
    </row>
    <row r="5485" spans="57:62" ht="20.100000000000001" customHeight="1" x14ac:dyDescent="0.25">
      <c r="BE5485" s="151">
        <v>4781</v>
      </c>
      <c r="BF5485" s="164">
        <f t="shared" si="1302"/>
        <v>30.591999999997675</v>
      </c>
      <c r="BG5485" s="177">
        <f t="shared" si="1303"/>
        <v>7.3922019330639928E-5</v>
      </c>
      <c r="BH5485" s="178">
        <f t="shared" si="1304"/>
        <v>2.0020221742003273E-7</v>
      </c>
      <c r="BI5485" s="179">
        <f t="shared" si="1305"/>
        <v>2.0020221742003273E-7</v>
      </c>
      <c r="BJ5485" s="179" t="str">
        <f t="shared" si="1301"/>
        <v/>
      </c>
    </row>
    <row r="5486" spans="57:62" ht="20.100000000000001" customHeight="1" x14ac:dyDescent="0.25">
      <c r="BE5486" s="151">
        <v>4782</v>
      </c>
      <c r="BF5486" s="164">
        <f t="shared" si="1302"/>
        <v>30.598399999997675</v>
      </c>
      <c r="BG5486" s="177">
        <f t="shared" si="1303"/>
        <v>7.3721817113219895E-5</v>
      </c>
      <c r="BH5486" s="178">
        <f t="shared" si="1304"/>
        <v>1.9966697347157238E-7</v>
      </c>
      <c r="BI5486" s="179">
        <f t="shared" si="1305"/>
        <v>1.9966697347157238E-7</v>
      </c>
      <c r="BJ5486" s="179" t="str">
        <f t="shared" si="1301"/>
        <v/>
      </c>
    </row>
    <row r="5487" spans="57:62" ht="20.100000000000001" customHeight="1" x14ac:dyDescent="0.25">
      <c r="BE5487" s="151">
        <v>4783</v>
      </c>
      <c r="BF5487" s="164">
        <f t="shared" si="1302"/>
        <v>30.604799999997674</v>
      </c>
      <c r="BG5487" s="177">
        <f t="shared" si="1303"/>
        <v>7.3522150139748322E-5</v>
      </c>
      <c r="BH5487" s="178">
        <f t="shared" si="1304"/>
        <v>1.9913313873160953E-7</v>
      </c>
      <c r="BI5487" s="179">
        <f t="shared" si="1305"/>
        <v>1.9913313873160953E-7</v>
      </c>
      <c r="BJ5487" s="179" t="str">
        <f t="shared" si="1301"/>
        <v/>
      </c>
    </row>
    <row r="5488" spans="57:62" ht="20.100000000000001" customHeight="1" x14ac:dyDescent="0.25">
      <c r="BE5488" s="151">
        <v>4784</v>
      </c>
      <c r="BF5488" s="164">
        <f t="shared" si="1302"/>
        <v>30.611199999997673</v>
      </c>
      <c r="BG5488" s="177">
        <f t="shared" si="1303"/>
        <v>7.3323017001016713E-5</v>
      </c>
      <c r="BH5488" s="178">
        <f t="shared" si="1304"/>
        <v>1.9860070955825487E-7</v>
      </c>
      <c r="BI5488" s="179">
        <f t="shared" si="1305"/>
        <v>1.9860070955825487E-7</v>
      </c>
      <c r="BJ5488" s="179" t="str">
        <f t="shared" si="1301"/>
        <v/>
      </c>
    </row>
    <row r="5489" spans="57:62" ht="20.100000000000001" customHeight="1" x14ac:dyDescent="0.25">
      <c r="BE5489" s="151">
        <v>4785</v>
      </c>
      <c r="BF5489" s="164">
        <f t="shared" si="1302"/>
        <v>30.617599999997672</v>
      </c>
      <c r="BG5489" s="177">
        <f t="shared" si="1303"/>
        <v>7.3124416291458458E-5</v>
      </c>
      <c r="BH5489" s="178">
        <f t="shared" si="1304"/>
        <v>1.9806968231865865E-7</v>
      </c>
      <c r="BI5489" s="179">
        <f t="shared" si="1305"/>
        <v>1.9806968231865865E-7</v>
      </c>
      <c r="BJ5489" s="179" t="str">
        <f t="shared" si="1301"/>
        <v/>
      </c>
    </row>
    <row r="5490" spans="57:62" ht="20.100000000000001" customHeight="1" x14ac:dyDescent="0.25">
      <c r="BE5490" s="151">
        <v>4786</v>
      </c>
      <c r="BF5490" s="164">
        <f t="shared" si="1302"/>
        <v>30.623999999997672</v>
      </c>
      <c r="BG5490" s="177">
        <f t="shared" si="1303"/>
        <v>7.2926346609139799E-5</v>
      </c>
      <c r="BH5490" s="178">
        <f t="shared" si="1304"/>
        <v>1.9754005338952561E-7</v>
      </c>
      <c r="BI5490" s="179">
        <f t="shared" si="1305"/>
        <v>1.9754005338952561E-7</v>
      </c>
      <c r="BJ5490" s="179" t="str">
        <f t="shared" si="1301"/>
        <v/>
      </c>
    </row>
    <row r="5491" spans="57:62" ht="20.100000000000001" customHeight="1" x14ac:dyDescent="0.25">
      <c r="BE5491" s="151">
        <v>4787</v>
      </c>
      <c r="BF5491" s="164">
        <f t="shared" si="1302"/>
        <v>30.630399999997671</v>
      </c>
      <c r="BG5491" s="177">
        <f t="shared" si="1303"/>
        <v>7.2728806555750274E-5</v>
      </c>
      <c r="BH5491" s="178">
        <f t="shared" si="1304"/>
        <v>1.9701181915624769E-7</v>
      </c>
      <c r="BI5491" s="179">
        <f t="shared" si="1305"/>
        <v>1.9701181915624769E-7</v>
      </c>
      <c r="BJ5491" s="179" t="str">
        <f t="shared" si="1301"/>
        <v/>
      </c>
    </row>
    <row r="5492" spans="57:62" ht="20.100000000000001" customHeight="1" x14ac:dyDescent="0.25">
      <c r="BE5492" s="151">
        <v>4788</v>
      </c>
      <c r="BF5492" s="164">
        <f t="shared" si="1302"/>
        <v>30.63679999999767</v>
      </c>
      <c r="BG5492" s="177">
        <f t="shared" si="1303"/>
        <v>7.2531794736594026E-5</v>
      </c>
      <c r="BH5492" s="178">
        <f t="shared" si="1304"/>
        <v>1.9648497601291754E-7</v>
      </c>
      <c r="BI5492" s="179">
        <f t="shared" si="1305"/>
        <v>1.9648497601291754E-7</v>
      </c>
      <c r="BJ5492" s="179" t="str">
        <f t="shared" si="1301"/>
        <v/>
      </c>
    </row>
    <row r="5493" spans="57:62" ht="20.100000000000001" customHeight="1" x14ac:dyDescent="0.25">
      <c r="BE5493" s="151">
        <v>4789</v>
      </c>
      <c r="BF5493" s="164">
        <f t="shared" si="1302"/>
        <v>30.64319999999767</v>
      </c>
      <c r="BG5493" s="177">
        <f t="shared" si="1303"/>
        <v>7.2335309760581109E-5</v>
      </c>
      <c r="BH5493" s="178">
        <f t="shared" si="1304"/>
        <v>1.9595952036418523E-7</v>
      </c>
      <c r="BI5493" s="179">
        <f t="shared" si="1305"/>
        <v>1.9595952036418523E-7</v>
      </c>
      <c r="BJ5493" s="179" t="str">
        <f t="shared" si="1301"/>
        <v/>
      </c>
    </row>
    <row r="5494" spans="57:62" ht="20.100000000000001" customHeight="1" x14ac:dyDescent="0.25">
      <c r="BE5494" s="151">
        <v>4790</v>
      </c>
      <c r="BF5494" s="164">
        <f t="shared" si="1302"/>
        <v>30.649599999997669</v>
      </c>
      <c r="BG5494" s="177">
        <f t="shared" si="1303"/>
        <v>7.2139350240216923E-5</v>
      </c>
      <c r="BH5494" s="178">
        <f t="shared" si="1304"/>
        <v>1.9543544862161261E-7</v>
      </c>
      <c r="BI5494" s="179">
        <f t="shared" si="1305"/>
        <v>1.9543544862161261E-7</v>
      </c>
      <c r="BJ5494" s="179" t="str">
        <f t="shared" si="1301"/>
        <v/>
      </c>
    </row>
    <row r="5495" spans="57:62" ht="20.100000000000001" customHeight="1" x14ac:dyDescent="0.25">
      <c r="BE5495" s="151">
        <v>4791</v>
      </c>
      <c r="BF5495" s="164">
        <f t="shared" si="1302"/>
        <v>30.655999999997668</v>
      </c>
      <c r="BG5495" s="177">
        <f t="shared" si="1303"/>
        <v>7.1943914791595311E-5</v>
      </c>
      <c r="BH5495" s="178">
        <f t="shared" si="1304"/>
        <v>1.949127572087962E-7</v>
      </c>
      <c r="BI5495" s="179">
        <f t="shared" si="1305"/>
        <v>1.949127572087962E-7</v>
      </c>
      <c r="BJ5495" s="179" t="str">
        <f t="shared" si="1301"/>
        <v/>
      </c>
    </row>
    <row r="5496" spans="57:62" ht="20.100000000000001" customHeight="1" x14ac:dyDescent="0.25">
      <c r="BE5496" s="151">
        <v>4792</v>
      </c>
      <c r="BF5496" s="164">
        <f t="shared" si="1302"/>
        <v>30.662399999997668</v>
      </c>
      <c r="BG5496" s="177">
        <f t="shared" si="1303"/>
        <v>7.1749002034386515E-5</v>
      </c>
      <c r="BH5496" s="178">
        <f t="shared" si="1304"/>
        <v>1.9439144255503811E-7</v>
      </c>
      <c r="BI5496" s="179">
        <f t="shared" si="1305"/>
        <v>1.9439144255503811E-7</v>
      </c>
      <c r="BJ5496" s="179" t="str">
        <f t="shared" si="1301"/>
        <v/>
      </c>
    </row>
    <row r="5497" spans="57:62" ht="20.100000000000001" customHeight="1" x14ac:dyDescent="0.25">
      <c r="BE5497" s="151">
        <v>4793</v>
      </c>
      <c r="BF5497" s="164">
        <f t="shared" si="1302"/>
        <v>30.668799999997667</v>
      </c>
      <c r="BG5497" s="177">
        <f t="shared" si="1303"/>
        <v>7.1554610591831476E-5</v>
      </c>
      <c r="BH5497" s="178">
        <f t="shared" si="1304"/>
        <v>1.9387150110137695E-7</v>
      </c>
      <c r="BI5497" s="179">
        <f t="shared" si="1305"/>
        <v>1.9387150110137695E-7</v>
      </c>
      <c r="BJ5497" s="179" t="str">
        <f t="shared" si="1301"/>
        <v/>
      </c>
    </row>
    <row r="5498" spans="57:62" ht="20.100000000000001" customHeight="1" x14ac:dyDescent="0.25">
      <c r="BE5498" s="151">
        <v>4794</v>
      </c>
      <c r="BF5498" s="164">
        <f t="shared" si="1302"/>
        <v>30.675199999997666</v>
      </c>
      <c r="BG5498" s="177">
        <f t="shared" si="1303"/>
        <v>7.13607390907301E-5</v>
      </c>
      <c r="BH5498" s="178">
        <f t="shared" si="1304"/>
        <v>1.9335292929634586E-7</v>
      </c>
      <c r="BI5498" s="179">
        <f t="shared" si="1305"/>
        <v>1.9335292929634586E-7</v>
      </c>
      <c r="BJ5498" s="179" t="str">
        <f t="shared" si="1301"/>
        <v/>
      </c>
    </row>
    <row r="5499" spans="57:62" ht="20.100000000000001" customHeight="1" x14ac:dyDescent="0.25">
      <c r="BE5499" s="151">
        <v>4795</v>
      </c>
      <c r="BF5499" s="164">
        <f t="shared" si="1302"/>
        <v>30.681599999997665</v>
      </c>
      <c r="BG5499" s="177">
        <f t="shared" si="1303"/>
        <v>7.1167386161433754E-5</v>
      </c>
      <c r="BH5499" s="178">
        <f t="shared" si="1304"/>
        <v>1.928357235977615E-7</v>
      </c>
      <c r="BI5499" s="179">
        <f t="shared" si="1305"/>
        <v>1.928357235977615E-7</v>
      </c>
      <c r="BJ5499" s="179" t="str">
        <f t="shared" si="1301"/>
        <v/>
      </c>
    </row>
    <row r="5500" spans="57:62" ht="20.100000000000001" customHeight="1" x14ac:dyDescent="0.25">
      <c r="BE5500" s="151">
        <v>4796</v>
      </c>
      <c r="BF5500" s="164">
        <f t="shared" si="1302"/>
        <v>30.687999999997665</v>
      </c>
      <c r="BG5500" s="177">
        <f t="shared" si="1303"/>
        <v>7.0974550437835992E-5</v>
      </c>
      <c r="BH5500" s="178">
        <f t="shared" si="1304"/>
        <v>1.9231988047269685E-7</v>
      </c>
      <c r="BI5500" s="179">
        <f t="shared" si="1305"/>
        <v>1.9231988047269685E-7</v>
      </c>
      <c r="BJ5500" s="179" t="str">
        <f t="shared" si="1301"/>
        <v/>
      </c>
    </row>
    <row r="5501" spans="57:62" ht="20.100000000000001" customHeight="1" x14ac:dyDescent="0.25">
      <c r="BE5501" s="151">
        <v>4797</v>
      </c>
      <c r="BF5501" s="164">
        <f t="shared" si="1302"/>
        <v>30.694399999997664</v>
      </c>
      <c r="BG5501" s="177">
        <f t="shared" si="1303"/>
        <v>7.0782230557363295E-5</v>
      </c>
      <c r="BH5501" s="178">
        <f t="shared" si="1304"/>
        <v>1.918053963968308E-7</v>
      </c>
      <c r="BI5501" s="179">
        <f t="shared" si="1305"/>
        <v>1.918053963968308E-7</v>
      </c>
      <c r="BJ5501" s="179" t="str">
        <f t="shared" si="1301"/>
        <v/>
      </c>
    </row>
    <row r="5502" spans="57:62" ht="20.100000000000001" customHeight="1" x14ac:dyDescent="0.25">
      <c r="BE5502" s="151">
        <v>4798</v>
      </c>
      <c r="BF5502" s="164">
        <f t="shared" si="1302"/>
        <v>30.700799999997663</v>
      </c>
      <c r="BG5502" s="177">
        <f t="shared" si="1303"/>
        <v>7.0590425160966464E-5</v>
      </c>
      <c r="BH5502" s="178">
        <f t="shared" si="1304"/>
        <v>1.9129226785526122E-7</v>
      </c>
      <c r="BI5502" s="179">
        <f t="shared" si="1305"/>
        <v>1.9129226785526122E-7</v>
      </c>
      <c r="BJ5502" s="179" t="str">
        <f t="shared" si="1301"/>
        <v/>
      </c>
    </row>
    <row r="5503" spans="57:62" ht="20.100000000000001" customHeight="1" x14ac:dyDescent="0.25">
      <c r="BE5503" s="151">
        <v>4799</v>
      </c>
      <c r="BF5503" s="164">
        <f t="shared" si="1302"/>
        <v>30.707199999997663</v>
      </c>
      <c r="BG5503" s="177">
        <f t="shared" si="1303"/>
        <v>7.0399132893111203E-5</v>
      </c>
      <c r="BH5503" s="178">
        <f t="shared" si="1304"/>
        <v>1.9078049134113617E-7</v>
      </c>
      <c r="BI5503" s="179">
        <f t="shared" si="1305"/>
        <v>1.9078049134113617E-7</v>
      </c>
      <c r="BJ5503" s="179" t="str">
        <f t="shared" si="1301"/>
        <v/>
      </c>
    </row>
    <row r="5504" spans="57:62" ht="20.100000000000001" customHeight="1" x14ac:dyDescent="0.25">
      <c r="BE5504" s="151">
        <v>4800</v>
      </c>
      <c r="BF5504" s="164">
        <f t="shared" si="1302"/>
        <v>30.713599999997662</v>
      </c>
      <c r="BG5504" s="177">
        <f t="shared" si="1303"/>
        <v>7.0208352401770067E-5</v>
      </c>
      <c r="BH5504" s="178">
        <f t="shared" si="1304"/>
        <v>1.902700633573751E-7</v>
      </c>
      <c r="BI5504" s="179">
        <f t="shared" si="1305"/>
        <v>1.902700633573751E-7</v>
      </c>
      <c r="BJ5504" s="179" t="str">
        <f t="shared" si="1301"/>
        <v/>
      </c>
    </row>
    <row r="5505" spans="57:62" ht="20.100000000000001" customHeight="1" x14ac:dyDescent="0.25">
      <c r="BE5505" s="151">
        <v>4801</v>
      </c>
      <c r="BF5505" s="164">
        <f t="shared" si="1302"/>
        <v>30.719999999997661</v>
      </c>
      <c r="BG5505" s="177">
        <f t="shared" si="1303"/>
        <v>7.0018082338412692E-5</v>
      </c>
      <c r="BH5505" s="178">
        <f t="shared" si="1304"/>
        <v>1.8976098041458174E-7</v>
      </c>
      <c r="BI5505" s="179">
        <f t="shared" si="1305"/>
        <v>1.8976098041458174E-7</v>
      </c>
      <c r="BJ5505" s="179" t="str">
        <f t="shared" ref="BJ5505:BJ5568" si="1306">IF($BG5505&lt;(1-$BC$717),$BH5505,"")</f>
        <v/>
      </c>
    </row>
    <row r="5506" spans="57:62" ht="20.100000000000001" customHeight="1" x14ac:dyDescent="0.25">
      <c r="BE5506" s="151">
        <v>4802</v>
      </c>
      <c r="BF5506" s="164">
        <f t="shared" ref="BF5506:BF5569" si="1307">BF5505+$BI$702</f>
        <v>30.72639999999766</v>
      </c>
      <c r="BG5506" s="177">
        <f t="shared" ref="BG5506:BG5569" si="1308">_xlfn.CHISQ.DIST.RT(BF5506,7)</f>
        <v>6.982832135799811E-5</v>
      </c>
      <c r="BH5506" s="178">
        <f t="shared" ref="BH5506:BH5569" si="1309">BG5506-BG5507</f>
        <v>1.8925323903351066E-7</v>
      </c>
      <c r="BI5506" s="179">
        <f t="shared" ref="BI5506:BI5569" si="1310">IF(BG5506&lt;(1-$BC$709),BH5506,"")</f>
        <v>1.8925323903351066E-7</v>
      </c>
      <c r="BJ5506" s="179" t="str">
        <f t="shared" si="1306"/>
        <v/>
      </c>
    </row>
    <row r="5507" spans="57:62" ht="20.100000000000001" customHeight="1" x14ac:dyDescent="0.25">
      <c r="BE5507" s="151">
        <v>4803</v>
      </c>
      <c r="BF5507" s="164">
        <f t="shared" si="1307"/>
        <v>30.73279999999766</v>
      </c>
      <c r="BG5507" s="177">
        <f t="shared" si="1308"/>
        <v>6.96390681189646E-5</v>
      </c>
      <c r="BH5507" s="178">
        <f t="shared" si="1309"/>
        <v>1.8874683574330545E-7</v>
      </c>
      <c r="BI5507" s="179">
        <f t="shared" si="1310"/>
        <v>1.8874683574330545E-7</v>
      </c>
      <c r="BJ5507" s="179" t="str">
        <f t="shared" si="1306"/>
        <v/>
      </c>
    </row>
    <row r="5508" spans="57:62" ht="20.100000000000001" customHeight="1" x14ac:dyDescent="0.25">
      <c r="BE5508" s="151">
        <v>4804</v>
      </c>
      <c r="BF5508" s="164">
        <f t="shared" si="1307"/>
        <v>30.739199999997659</v>
      </c>
      <c r="BG5508" s="177">
        <f t="shared" si="1308"/>
        <v>6.9450321283221294E-5</v>
      </c>
      <c r="BH5508" s="178">
        <f t="shared" si="1309"/>
        <v>1.8824176708098371E-7</v>
      </c>
      <c r="BI5508" s="179">
        <f t="shared" si="1310"/>
        <v>1.8824176708098371E-7</v>
      </c>
      <c r="BJ5508" s="179" t="str">
        <f t="shared" si="1306"/>
        <v/>
      </c>
    </row>
    <row r="5509" spans="57:62" ht="20.100000000000001" customHeight="1" x14ac:dyDescent="0.25">
      <c r="BE5509" s="151">
        <v>4805</v>
      </c>
      <c r="BF5509" s="164">
        <f t="shared" si="1307"/>
        <v>30.745599999997658</v>
      </c>
      <c r="BG5509" s="177">
        <f t="shared" si="1308"/>
        <v>6.926207951614031E-5</v>
      </c>
      <c r="BH5509" s="178">
        <f t="shared" si="1309"/>
        <v>1.8773802959321244E-7</v>
      </c>
      <c r="BI5509" s="179">
        <f t="shared" si="1310"/>
        <v>1.8773802959321244E-7</v>
      </c>
      <c r="BJ5509" s="179" t="str">
        <f t="shared" si="1306"/>
        <v/>
      </c>
    </row>
    <row r="5510" spans="57:62" ht="20.100000000000001" customHeight="1" x14ac:dyDescent="0.25">
      <c r="BE5510" s="151">
        <v>4806</v>
      </c>
      <c r="BF5510" s="164">
        <f t="shared" si="1307"/>
        <v>30.751999999997658</v>
      </c>
      <c r="BG5510" s="177">
        <f t="shared" si="1308"/>
        <v>6.9074341486547098E-5</v>
      </c>
      <c r="BH5510" s="178">
        <f t="shared" si="1309"/>
        <v>1.8723561983590147E-7</v>
      </c>
      <c r="BI5510" s="179">
        <f t="shared" si="1310"/>
        <v>1.8723561983590147E-7</v>
      </c>
      <c r="BJ5510" s="179" t="str">
        <f t="shared" si="1306"/>
        <v/>
      </c>
    </row>
    <row r="5511" spans="57:62" ht="20.100000000000001" customHeight="1" x14ac:dyDescent="0.25">
      <c r="BE5511" s="151">
        <v>4807</v>
      </c>
      <c r="BF5511" s="164">
        <f t="shared" si="1307"/>
        <v>30.758399999997657</v>
      </c>
      <c r="BG5511" s="177">
        <f t="shared" si="1308"/>
        <v>6.8887105866711197E-5</v>
      </c>
      <c r="BH5511" s="178">
        <f t="shared" si="1309"/>
        <v>1.8673453437208925E-7</v>
      </c>
      <c r="BI5511" s="179">
        <f t="shared" si="1310"/>
        <v>1.8673453437208925E-7</v>
      </c>
      <c r="BJ5511" s="179" t="str">
        <f t="shared" si="1306"/>
        <v/>
      </c>
    </row>
    <row r="5512" spans="57:62" ht="20.100000000000001" customHeight="1" x14ac:dyDescent="0.25">
      <c r="BE5512" s="151">
        <v>4808</v>
      </c>
      <c r="BF5512" s="164">
        <f t="shared" si="1307"/>
        <v>30.764799999997656</v>
      </c>
      <c r="BG5512" s="177">
        <f t="shared" si="1308"/>
        <v>6.8700371332339107E-5</v>
      </c>
      <c r="BH5512" s="178">
        <f t="shared" si="1309"/>
        <v>1.8623476977472114E-7</v>
      </c>
      <c r="BI5512" s="179">
        <f t="shared" si="1310"/>
        <v>1.8623476977472114E-7</v>
      </c>
      <c r="BJ5512" s="179" t="str">
        <f t="shared" si="1306"/>
        <v/>
      </c>
    </row>
    <row r="5513" spans="57:62" ht="20.100000000000001" customHeight="1" x14ac:dyDescent="0.25">
      <c r="BE5513" s="151">
        <v>4809</v>
      </c>
      <c r="BF5513" s="164">
        <f t="shared" si="1307"/>
        <v>30.771199999997656</v>
      </c>
      <c r="BG5513" s="177">
        <f t="shared" si="1308"/>
        <v>6.8514136562564386E-5</v>
      </c>
      <c r="BH5513" s="178">
        <f t="shared" si="1309"/>
        <v>1.8573632262541611E-7</v>
      </c>
      <c r="BI5513" s="179">
        <f t="shared" si="1310"/>
        <v>1.8573632262541611E-7</v>
      </c>
      <c r="BJ5513" s="179" t="str">
        <f t="shared" si="1306"/>
        <v/>
      </c>
    </row>
    <row r="5514" spans="57:62" ht="20.100000000000001" customHeight="1" x14ac:dyDescent="0.25">
      <c r="BE5514" s="151">
        <v>4810</v>
      </c>
      <c r="BF5514" s="164">
        <f t="shared" si="1307"/>
        <v>30.777599999997655</v>
      </c>
      <c r="BG5514" s="177">
        <f t="shared" si="1308"/>
        <v>6.832840023993897E-5</v>
      </c>
      <c r="BH5514" s="178">
        <f t="shared" si="1309"/>
        <v>1.8523918951361294E-7</v>
      </c>
      <c r="BI5514" s="179">
        <f t="shared" si="1310"/>
        <v>1.8523918951361294E-7</v>
      </c>
      <c r="BJ5514" s="179" t="str">
        <f t="shared" si="1306"/>
        <v/>
      </c>
    </row>
    <row r="5515" spans="57:62" ht="20.100000000000001" customHeight="1" x14ac:dyDescent="0.25">
      <c r="BE5515" s="151">
        <v>4811</v>
      </c>
      <c r="BF5515" s="164">
        <f t="shared" si="1307"/>
        <v>30.783999999997654</v>
      </c>
      <c r="BG5515" s="177">
        <f t="shared" si="1308"/>
        <v>6.8143161050425357E-5</v>
      </c>
      <c r="BH5515" s="178">
        <f t="shared" si="1309"/>
        <v>1.8474336703804743E-7</v>
      </c>
      <c r="BI5515" s="179">
        <f t="shared" si="1310"/>
        <v>1.8474336703804743E-7</v>
      </c>
      <c r="BJ5515" s="179" t="str">
        <f t="shared" si="1306"/>
        <v/>
      </c>
    </row>
    <row r="5516" spans="57:62" ht="20.100000000000001" customHeight="1" x14ac:dyDescent="0.25">
      <c r="BE5516" s="151">
        <v>4812</v>
      </c>
      <c r="BF5516" s="164">
        <f t="shared" si="1307"/>
        <v>30.790399999997653</v>
      </c>
      <c r="BG5516" s="177">
        <f t="shared" si="1308"/>
        <v>6.795841768338731E-5</v>
      </c>
      <c r="BH5516" s="178">
        <f t="shared" si="1309"/>
        <v>1.8424885180611547E-7</v>
      </c>
      <c r="BI5516" s="179">
        <f t="shared" si="1310"/>
        <v>1.8424885180611547E-7</v>
      </c>
      <c r="BJ5516" s="179" t="str">
        <f t="shared" si="1306"/>
        <v/>
      </c>
    </row>
    <row r="5517" spans="57:62" ht="20.100000000000001" customHeight="1" x14ac:dyDescent="0.25">
      <c r="BE5517" s="151">
        <v>4813</v>
      </c>
      <c r="BF5517" s="164">
        <f t="shared" si="1307"/>
        <v>30.796799999997653</v>
      </c>
      <c r="BG5517" s="177">
        <f t="shared" si="1308"/>
        <v>6.7774168831581194E-5</v>
      </c>
      <c r="BH5517" s="178">
        <f t="shared" si="1309"/>
        <v>1.8375564043341221E-7</v>
      </c>
      <c r="BI5517" s="179">
        <f t="shared" si="1310"/>
        <v>1.8375564043341221E-7</v>
      </c>
      <c r="BJ5517" s="179" t="str">
        <f t="shared" si="1306"/>
        <v/>
      </c>
    </row>
    <row r="5518" spans="57:62" ht="20.100000000000001" customHeight="1" x14ac:dyDescent="0.25">
      <c r="BE5518" s="151">
        <v>4814</v>
      </c>
      <c r="BF5518" s="164">
        <f t="shared" si="1307"/>
        <v>30.803199999997652</v>
      </c>
      <c r="BG5518" s="177">
        <f t="shared" si="1308"/>
        <v>6.7590413191147782E-5</v>
      </c>
      <c r="BH5518" s="178">
        <f t="shared" si="1309"/>
        <v>1.8326372954397604E-7</v>
      </c>
      <c r="BI5518" s="179">
        <f t="shared" si="1310"/>
        <v>1.8326372954397604E-7</v>
      </c>
      <c r="BJ5518" s="179" t="str">
        <f t="shared" si="1306"/>
        <v/>
      </c>
    </row>
    <row r="5519" spans="57:62" ht="20.100000000000001" customHeight="1" x14ac:dyDescent="0.25">
      <c r="BE5519" s="151">
        <v>4815</v>
      </c>
      <c r="BF5519" s="164">
        <f t="shared" si="1307"/>
        <v>30.809599999997651</v>
      </c>
      <c r="BG5519" s="177">
        <f t="shared" si="1308"/>
        <v>6.7407149461603806E-5</v>
      </c>
      <c r="BH5519" s="178">
        <f t="shared" si="1309"/>
        <v>1.8277311577149472E-7</v>
      </c>
      <c r="BI5519" s="179">
        <f t="shared" si="1310"/>
        <v>1.8277311577149472E-7</v>
      </c>
      <c r="BJ5519" s="179" t="str">
        <f t="shared" si="1306"/>
        <v/>
      </c>
    </row>
    <row r="5520" spans="57:62" ht="20.100000000000001" customHeight="1" x14ac:dyDescent="0.25">
      <c r="BE5520" s="151">
        <v>4816</v>
      </c>
      <c r="BF5520" s="164">
        <f t="shared" si="1307"/>
        <v>30.815999999997651</v>
      </c>
      <c r="BG5520" s="177">
        <f t="shared" si="1308"/>
        <v>6.7224376345832311E-5</v>
      </c>
      <c r="BH5520" s="178">
        <f t="shared" si="1309"/>
        <v>1.8228379575659494E-7</v>
      </c>
      <c r="BI5520" s="179">
        <f t="shared" si="1310"/>
        <v>1.8228379575659494E-7</v>
      </c>
      <c r="BJ5520" s="179" t="str">
        <f t="shared" si="1306"/>
        <v/>
      </c>
    </row>
    <row r="5521" spans="57:62" ht="20.100000000000001" customHeight="1" x14ac:dyDescent="0.25">
      <c r="BE5521" s="151">
        <v>4817</v>
      </c>
      <c r="BF5521" s="164">
        <f t="shared" si="1307"/>
        <v>30.82239999999765</v>
      </c>
      <c r="BG5521" s="177">
        <f t="shared" si="1308"/>
        <v>6.7042092550075716E-5</v>
      </c>
      <c r="BH5521" s="178">
        <f t="shared" si="1309"/>
        <v>1.8179576614953921E-7</v>
      </c>
      <c r="BI5521" s="179">
        <f t="shared" si="1310"/>
        <v>1.8179576614953921E-7</v>
      </c>
      <c r="BJ5521" s="179" t="str">
        <f t="shared" si="1306"/>
        <v/>
      </c>
    </row>
    <row r="5522" spans="57:62" ht="20.100000000000001" customHeight="1" x14ac:dyDescent="0.25">
      <c r="BE5522" s="151">
        <v>4818</v>
      </c>
      <c r="BF5522" s="164">
        <f t="shared" si="1307"/>
        <v>30.828799999997649</v>
      </c>
      <c r="BG5522" s="177">
        <f t="shared" si="1308"/>
        <v>6.6860296783926177E-5</v>
      </c>
      <c r="BH5522" s="178">
        <f t="shared" si="1309"/>
        <v>1.8130902360858606E-7</v>
      </c>
      <c r="BI5522" s="179">
        <f t="shared" si="1310"/>
        <v>1.8130902360858606E-7</v>
      </c>
      <c r="BJ5522" s="179" t="str">
        <f t="shared" si="1306"/>
        <v/>
      </c>
    </row>
    <row r="5523" spans="57:62" ht="20.100000000000001" customHeight="1" x14ac:dyDescent="0.25">
      <c r="BE5523" s="151">
        <v>4819</v>
      </c>
      <c r="BF5523" s="164">
        <f t="shared" si="1307"/>
        <v>30.835199999997648</v>
      </c>
      <c r="BG5523" s="177">
        <f t="shared" si="1308"/>
        <v>6.6678987760317591E-5</v>
      </c>
      <c r="BH5523" s="178">
        <f t="shared" si="1309"/>
        <v>1.8082356480076246E-7</v>
      </c>
      <c r="BI5523" s="179">
        <f t="shared" si="1310"/>
        <v>1.8082356480076246E-7</v>
      </c>
      <c r="BJ5523" s="179" t="str">
        <f t="shared" si="1306"/>
        <v/>
      </c>
    </row>
    <row r="5524" spans="57:62" ht="20.100000000000001" customHeight="1" x14ac:dyDescent="0.25">
      <c r="BE5524" s="151">
        <v>4820</v>
      </c>
      <c r="BF5524" s="164">
        <f t="shared" si="1307"/>
        <v>30.841599999997648</v>
      </c>
      <c r="BG5524" s="177">
        <f t="shared" si="1308"/>
        <v>6.6498164195516829E-5</v>
      </c>
      <c r="BH5524" s="178">
        <f t="shared" si="1309"/>
        <v>1.8033938640076616E-7</v>
      </c>
      <c r="BI5524" s="179">
        <f t="shared" si="1310"/>
        <v>1.8033938640076616E-7</v>
      </c>
      <c r="BJ5524" s="179" t="str">
        <f t="shared" si="1306"/>
        <v/>
      </c>
    </row>
    <row r="5525" spans="57:62" ht="20.100000000000001" customHeight="1" x14ac:dyDescent="0.25">
      <c r="BE5525" s="151">
        <v>4821</v>
      </c>
      <c r="BF5525" s="164">
        <f t="shared" si="1307"/>
        <v>30.847999999997647</v>
      </c>
      <c r="BG5525" s="177">
        <f t="shared" si="1308"/>
        <v>6.6317824809116062E-5</v>
      </c>
      <c r="BH5525" s="178">
        <f t="shared" si="1309"/>
        <v>1.798564850933644E-7</v>
      </c>
      <c r="BI5525" s="179">
        <f t="shared" si="1310"/>
        <v>1.798564850933644E-7</v>
      </c>
      <c r="BJ5525" s="179" t="str">
        <f t="shared" si="1306"/>
        <v/>
      </c>
    </row>
    <row r="5526" spans="57:62" ht="20.100000000000001" customHeight="1" x14ac:dyDescent="0.25">
      <c r="BE5526" s="151">
        <v>4822</v>
      </c>
      <c r="BF5526" s="164">
        <f t="shared" si="1307"/>
        <v>30.854399999997646</v>
      </c>
      <c r="BG5526" s="177">
        <f t="shared" si="1308"/>
        <v>6.6137968324022698E-5</v>
      </c>
      <c r="BH5526" s="178">
        <f t="shared" si="1309"/>
        <v>1.793748575698432E-7</v>
      </c>
      <c r="BI5526" s="179">
        <f t="shared" si="1310"/>
        <v>1.793748575698432E-7</v>
      </c>
      <c r="BJ5526" s="179" t="str">
        <f t="shared" si="1306"/>
        <v/>
      </c>
    </row>
    <row r="5527" spans="57:62" ht="20.100000000000001" customHeight="1" x14ac:dyDescent="0.25">
      <c r="BE5527" s="151">
        <v>4823</v>
      </c>
      <c r="BF5527" s="164">
        <f t="shared" si="1307"/>
        <v>30.860799999997646</v>
      </c>
      <c r="BG5527" s="177">
        <f t="shared" si="1308"/>
        <v>6.5958593466452855E-5</v>
      </c>
      <c r="BH5527" s="178">
        <f t="shared" si="1309"/>
        <v>1.7889450053059589E-7</v>
      </c>
      <c r="BI5527" s="179">
        <f t="shared" si="1310"/>
        <v>1.7889450053059589E-7</v>
      </c>
      <c r="BJ5527" s="179" t="str">
        <f t="shared" si="1306"/>
        <v/>
      </c>
    </row>
    <row r="5528" spans="57:62" ht="20.100000000000001" customHeight="1" x14ac:dyDescent="0.25">
      <c r="BE5528" s="151">
        <v>4824</v>
      </c>
      <c r="BF5528" s="164">
        <f t="shared" si="1307"/>
        <v>30.867199999997645</v>
      </c>
      <c r="BG5528" s="177">
        <f t="shared" si="1308"/>
        <v>6.5779698965922259E-5</v>
      </c>
      <c r="BH5528" s="178">
        <f t="shared" si="1309"/>
        <v>1.7841541068512308E-7</v>
      </c>
      <c r="BI5528" s="179">
        <f t="shared" si="1310"/>
        <v>1.7841541068512308E-7</v>
      </c>
      <c r="BJ5528" s="179" t="str">
        <f t="shared" si="1306"/>
        <v/>
      </c>
    </row>
    <row r="5529" spans="57:62" ht="20.100000000000001" customHeight="1" x14ac:dyDescent="0.25">
      <c r="BE5529" s="151">
        <v>4825</v>
      </c>
      <c r="BF5529" s="164">
        <f t="shared" si="1307"/>
        <v>30.873599999997644</v>
      </c>
      <c r="BG5529" s="177">
        <f t="shared" si="1308"/>
        <v>6.5601283555237136E-5</v>
      </c>
      <c r="BH5529" s="178">
        <f t="shared" si="1309"/>
        <v>1.7793758475017599E-7</v>
      </c>
      <c r="BI5529" s="179">
        <f t="shared" si="1310"/>
        <v>1.7793758475017599E-7</v>
      </c>
      <c r="BJ5529" s="179" t="str">
        <f t="shared" si="1306"/>
        <v/>
      </c>
    </row>
    <row r="5530" spans="57:62" ht="20.100000000000001" customHeight="1" x14ac:dyDescent="0.25">
      <c r="BE5530" s="151">
        <v>4826</v>
      </c>
      <c r="BF5530" s="164">
        <f t="shared" si="1307"/>
        <v>30.879999999997644</v>
      </c>
      <c r="BG5530" s="177">
        <f t="shared" si="1308"/>
        <v>6.542334597048696E-5</v>
      </c>
      <c r="BH5530" s="178">
        <f t="shared" si="1309"/>
        <v>1.7746101945115235E-7</v>
      </c>
      <c r="BI5530" s="179">
        <f t="shared" si="1310"/>
        <v>1.7746101945115235E-7</v>
      </c>
      <c r="BJ5530" s="179" t="str">
        <f t="shared" si="1306"/>
        <v/>
      </c>
    </row>
    <row r="5531" spans="57:62" ht="20.100000000000001" customHeight="1" x14ac:dyDescent="0.25">
      <c r="BE5531" s="151">
        <v>4827</v>
      </c>
      <c r="BF5531" s="164">
        <f t="shared" si="1307"/>
        <v>30.886399999997643</v>
      </c>
      <c r="BG5531" s="177">
        <f t="shared" si="1308"/>
        <v>6.5245884951035807E-5</v>
      </c>
      <c r="BH5531" s="178">
        <f t="shared" si="1309"/>
        <v>1.7698571152225903E-7</v>
      </c>
      <c r="BI5531" s="179">
        <f t="shared" si="1310"/>
        <v>1.7698571152225903E-7</v>
      </c>
      <c r="BJ5531" s="179" t="str">
        <f t="shared" si="1306"/>
        <v/>
      </c>
    </row>
    <row r="5532" spans="57:62" ht="20.100000000000001" customHeight="1" x14ac:dyDescent="0.25">
      <c r="BE5532" s="151">
        <v>4828</v>
      </c>
      <c r="BF5532" s="164">
        <f t="shared" si="1307"/>
        <v>30.892799999997642</v>
      </c>
      <c r="BG5532" s="177">
        <f t="shared" si="1308"/>
        <v>6.5068899239513548E-5</v>
      </c>
      <c r="BH5532" s="178">
        <f t="shared" si="1309"/>
        <v>1.7651165770515679E-7</v>
      </c>
      <c r="BI5532" s="179">
        <f t="shared" si="1310"/>
        <v>1.7651165770515679E-7</v>
      </c>
      <c r="BJ5532" s="179" t="str">
        <f t="shared" si="1306"/>
        <v/>
      </c>
    </row>
    <row r="5533" spans="57:62" ht="20.100000000000001" customHeight="1" x14ac:dyDescent="0.25">
      <c r="BE5533" s="151">
        <v>4829</v>
      </c>
      <c r="BF5533" s="164">
        <f t="shared" si="1307"/>
        <v>30.899199999997641</v>
      </c>
      <c r="BG5533" s="177">
        <f t="shared" si="1308"/>
        <v>6.4892387581808392E-5</v>
      </c>
      <c r="BH5533" s="178">
        <f t="shared" si="1309"/>
        <v>1.7603885475015292E-7</v>
      </c>
      <c r="BI5533" s="179">
        <f t="shared" si="1310"/>
        <v>1.7603885475015292E-7</v>
      </c>
      <c r="BJ5533" s="179" t="str">
        <f t="shared" si="1306"/>
        <v/>
      </c>
    </row>
    <row r="5534" spans="57:62" ht="20.100000000000001" customHeight="1" x14ac:dyDescent="0.25">
      <c r="BE5534" s="151">
        <v>4830</v>
      </c>
      <c r="BF5534" s="164">
        <f t="shared" si="1307"/>
        <v>30.905599999997641</v>
      </c>
      <c r="BG5534" s="177">
        <f t="shared" si="1308"/>
        <v>6.4716348727058239E-5</v>
      </c>
      <c r="BH5534" s="178">
        <f t="shared" si="1309"/>
        <v>1.7556729941628252E-7</v>
      </c>
      <c r="BI5534" s="179">
        <f t="shared" si="1310"/>
        <v>1.7556729941628252E-7</v>
      </c>
      <c r="BJ5534" s="179" t="str">
        <f t="shared" si="1306"/>
        <v/>
      </c>
    </row>
    <row r="5535" spans="57:62" ht="20.100000000000001" customHeight="1" x14ac:dyDescent="0.25">
      <c r="BE5535" s="151">
        <v>4831</v>
      </c>
      <c r="BF5535" s="164">
        <f t="shared" si="1307"/>
        <v>30.91199999999764</v>
      </c>
      <c r="BG5535" s="177">
        <f t="shared" si="1308"/>
        <v>6.4540781427641956E-5</v>
      </c>
      <c r="BH5535" s="178">
        <f t="shared" si="1309"/>
        <v>1.7509698846981774E-7</v>
      </c>
      <c r="BI5535" s="179">
        <f t="shared" si="1310"/>
        <v>1.7509698846981774E-7</v>
      </c>
      <c r="BJ5535" s="179" t="str">
        <f t="shared" si="1306"/>
        <v/>
      </c>
    </row>
    <row r="5536" spans="57:62" ht="20.100000000000001" customHeight="1" x14ac:dyDescent="0.25">
      <c r="BE5536" s="151">
        <v>4832</v>
      </c>
      <c r="BF5536" s="164">
        <f t="shared" si="1307"/>
        <v>30.918399999997639</v>
      </c>
      <c r="BG5536" s="177">
        <f t="shared" si="1308"/>
        <v>6.4365684439172138E-5</v>
      </c>
      <c r="BH5536" s="178">
        <f t="shared" si="1309"/>
        <v>1.7462791868582631E-7</v>
      </c>
      <c r="BI5536" s="179">
        <f t="shared" si="1310"/>
        <v>1.7462791868582631E-7</v>
      </c>
      <c r="BJ5536" s="179" t="str">
        <f t="shared" si="1306"/>
        <v/>
      </c>
    </row>
    <row r="5537" spans="57:62" ht="20.100000000000001" customHeight="1" x14ac:dyDescent="0.25">
      <c r="BE5537" s="151">
        <v>4833</v>
      </c>
      <c r="BF5537" s="164">
        <f t="shared" si="1307"/>
        <v>30.924799999997639</v>
      </c>
      <c r="BG5537" s="177">
        <f t="shared" si="1308"/>
        <v>6.4191056520486312E-5</v>
      </c>
      <c r="BH5537" s="178">
        <f t="shared" si="1309"/>
        <v>1.7416008684753462E-7</v>
      </c>
      <c r="BI5537" s="179">
        <f t="shared" si="1310"/>
        <v>1.7416008684753462E-7</v>
      </c>
      <c r="BJ5537" s="179" t="str">
        <f t="shared" si="1306"/>
        <v/>
      </c>
    </row>
    <row r="5538" spans="57:62" ht="20.100000000000001" customHeight="1" x14ac:dyDescent="0.25">
      <c r="BE5538" s="151">
        <v>4834</v>
      </c>
      <c r="BF5538" s="164">
        <f t="shared" si="1307"/>
        <v>30.931199999997638</v>
      </c>
      <c r="BG5538" s="177">
        <f t="shared" si="1308"/>
        <v>6.4016896433638778E-5</v>
      </c>
      <c r="BH5538" s="178">
        <f t="shared" si="1309"/>
        <v>1.7369348974621921E-7</v>
      </c>
      <c r="BI5538" s="179">
        <f t="shared" si="1310"/>
        <v>1.7369348974621921E-7</v>
      </c>
      <c r="BJ5538" s="179" t="str">
        <f t="shared" si="1306"/>
        <v/>
      </c>
    </row>
    <row r="5539" spans="57:62" ht="20.100000000000001" customHeight="1" x14ac:dyDescent="0.25">
      <c r="BE5539" s="151">
        <v>4835</v>
      </c>
      <c r="BF5539" s="164">
        <f t="shared" si="1307"/>
        <v>30.937599999997637</v>
      </c>
      <c r="BG5539" s="177">
        <f t="shared" si="1308"/>
        <v>6.3843202943892558E-5</v>
      </c>
      <c r="BH5539" s="178">
        <f t="shared" si="1309"/>
        <v>1.7322812418109844E-7</v>
      </c>
      <c r="BI5539" s="179">
        <f t="shared" si="1310"/>
        <v>1.7322812418109844E-7</v>
      </c>
      <c r="BJ5539" s="179" t="str">
        <f t="shared" si="1306"/>
        <v/>
      </c>
    </row>
    <row r="5540" spans="57:62" ht="20.100000000000001" customHeight="1" x14ac:dyDescent="0.25">
      <c r="BE5540" s="151">
        <v>4836</v>
      </c>
      <c r="BF5540" s="164">
        <f t="shared" si="1307"/>
        <v>30.943999999997637</v>
      </c>
      <c r="BG5540" s="177">
        <f t="shared" si="1308"/>
        <v>6.366997481971146E-5</v>
      </c>
      <c r="BH5540" s="178">
        <f t="shared" si="1309"/>
        <v>1.7276398696037599E-7</v>
      </c>
      <c r="BI5540" s="179">
        <f t="shared" si="1310"/>
        <v>1.7276398696037599E-7</v>
      </c>
      <c r="BJ5540" s="179" t="str">
        <f t="shared" si="1306"/>
        <v/>
      </c>
    </row>
    <row r="5541" spans="57:62" ht="20.100000000000001" customHeight="1" x14ac:dyDescent="0.25">
      <c r="BE5541" s="151">
        <v>4837</v>
      </c>
      <c r="BF5541" s="164">
        <f t="shared" si="1307"/>
        <v>30.950399999997636</v>
      </c>
      <c r="BG5541" s="177">
        <f t="shared" si="1308"/>
        <v>6.3497210832751084E-5</v>
      </c>
      <c r="BH5541" s="178">
        <f t="shared" si="1309"/>
        <v>1.7230107489880138E-7</v>
      </c>
      <c r="BI5541" s="179">
        <f t="shared" si="1310"/>
        <v>1.7230107489880138E-7</v>
      </c>
      <c r="BJ5541" s="179" t="str">
        <f t="shared" si="1306"/>
        <v/>
      </c>
    </row>
    <row r="5542" spans="57:62" ht="20.100000000000001" customHeight="1" x14ac:dyDescent="0.25">
      <c r="BE5542" s="151">
        <v>4838</v>
      </c>
      <c r="BF5542" s="164">
        <f t="shared" si="1307"/>
        <v>30.956799999997635</v>
      </c>
      <c r="BG5542" s="177">
        <f t="shared" si="1308"/>
        <v>6.3324909757852283E-5</v>
      </c>
      <c r="BH5542" s="178">
        <f t="shared" si="1309"/>
        <v>1.7183938482044831E-7</v>
      </c>
      <c r="BI5542" s="179">
        <f t="shared" si="1310"/>
        <v>1.7183938482044831E-7</v>
      </c>
      <c r="BJ5542" s="179" t="str">
        <f t="shared" si="1306"/>
        <v/>
      </c>
    </row>
    <row r="5543" spans="57:62" ht="20.100000000000001" customHeight="1" x14ac:dyDescent="0.25">
      <c r="BE5543" s="151">
        <v>4839</v>
      </c>
      <c r="BF5543" s="164">
        <f t="shared" si="1307"/>
        <v>30.963199999997634</v>
      </c>
      <c r="BG5543" s="177">
        <f t="shared" si="1308"/>
        <v>6.3153070373031834E-5</v>
      </c>
      <c r="BH5543" s="178">
        <f t="shared" si="1309"/>
        <v>1.7137891355730513E-7</v>
      </c>
      <c r="BI5543" s="179">
        <f t="shared" si="1310"/>
        <v>1.7137891355730513E-7</v>
      </c>
      <c r="BJ5543" s="179" t="str">
        <f t="shared" si="1306"/>
        <v/>
      </c>
    </row>
    <row r="5544" spans="57:62" ht="20.100000000000001" customHeight="1" x14ac:dyDescent="0.25">
      <c r="BE5544" s="151">
        <v>4840</v>
      </c>
      <c r="BF5544" s="164">
        <f t="shared" si="1307"/>
        <v>30.969599999997634</v>
      </c>
      <c r="BG5544" s="177">
        <f t="shared" si="1308"/>
        <v>6.2981691459474529E-5</v>
      </c>
      <c r="BH5544" s="178">
        <f t="shared" si="1309"/>
        <v>1.7091965794889541E-7</v>
      </c>
      <c r="BI5544" s="179">
        <f t="shared" si="1310"/>
        <v>1.7091965794889541E-7</v>
      </c>
      <c r="BJ5544" s="179" t="str">
        <f t="shared" si="1306"/>
        <v/>
      </c>
    </row>
    <row r="5545" spans="57:62" ht="20.100000000000001" customHeight="1" x14ac:dyDescent="0.25">
      <c r="BE5545" s="151">
        <v>4841</v>
      </c>
      <c r="BF5545" s="164">
        <f t="shared" si="1307"/>
        <v>30.975999999997633</v>
      </c>
      <c r="BG5545" s="177">
        <f t="shared" si="1308"/>
        <v>6.2810771801525634E-5</v>
      </c>
      <c r="BH5545" s="178">
        <f t="shared" si="1309"/>
        <v>1.7046161484282E-7</v>
      </c>
      <c r="BI5545" s="179">
        <f t="shared" si="1310"/>
        <v>1.7046161484282E-7</v>
      </c>
      <c r="BJ5545" s="179" t="str">
        <f t="shared" si="1306"/>
        <v/>
      </c>
    </row>
    <row r="5546" spans="57:62" ht="20.100000000000001" customHeight="1" x14ac:dyDescent="0.25">
      <c r="BE5546" s="151">
        <v>4842</v>
      </c>
      <c r="BF5546" s="164">
        <f t="shared" si="1307"/>
        <v>30.982399999997632</v>
      </c>
      <c r="BG5546" s="177">
        <f t="shared" si="1308"/>
        <v>6.2640310186682814E-5</v>
      </c>
      <c r="BH5546" s="178">
        <f t="shared" si="1309"/>
        <v>1.700047810956109E-7</v>
      </c>
      <c r="BI5546" s="179">
        <f t="shared" si="1310"/>
        <v>1.700047810956109E-7</v>
      </c>
      <c r="BJ5546" s="179" t="str">
        <f t="shared" si="1306"/>
        <v/>
      </c>
    </row>
    <row r="5547" spans="57:62" ht="20.100000000000001" customHeight="1" x14ac:dyDescent="0.25">
      <c r="BE5547" s="151">
        <v>4843</v>
      </c>
      <c r="BF5547" s="164">
        <f t="shared" si="1307"/>
        <v>30.988799999997632</v>
      </c>
      <c r="BG5547" s="177">
        <f t="shared" si="1308"/>
        <v>6.2470305405587203E-5</v>
      </c>
      <c r="BH5547" s="178">
        <f t="shared" si="1309"/>
        <v>1.695491535700207E-7</v>
      </c>
      <c r="BI5547" s="179">
        <f t="shared" si="1310"/>
        <v>1.695491535700207E-7</v>
      </c>
      <c r="BJ5547" s="179" t="str">
        <f t="shared" si="1306"/>
        <v/>
      </c>
    </row>
    <row r="5548" spans="57:62" ht="20.100000000000001" customHeight="1" x14ac:dyDescent="0.25">
      <c r="BE5548" s="151">
        <v>4844</v>
      </c>
      <c r="BF5548" s="164">
        <f t="shared" si="1307"/>
        <v>30.995199999997631</v>
      </c>
      <c r="BG5548" s="177">
        <f t="shared" si="1308"/>
        <v>6.2300756252017182E-5</v>
      </c>
      <c r="BH5548" s="178">
        <f t="shared" si="1309"/>
        <v>1.6909472913888507E-7</v>
      </c>
      <c r="BI5548" s="179">
        <f t="shared" si="1310"/>
        <v>1.6909472913888507E-7</v>
      </c>
      <c r="BJ5548" s="179" t="str">
        <f t="shared" si="1306"/>
        <v/>
      </c>
    </row>
    <row r="5549" spans="57:62" ht="20.100000000000001" customHeight="1" x14ac:dyDescent="0.25">
      <c r="BE5549" s="151">
        <v>4845</v>
      </c>
      <c r="BF5549" s="164">
        <f t="shared" si="1307"/>
        <v>31.00159999999763</v>
      </c>
      <c r="BG5549" s="177">
        <f t="shared" si="1308"/>
        <v>6.2131661522878297E-5</v>
      </c>
      <c r="BH5549" s="178">
        <f t="shared" si="1309"/>
        <v>1.6864150468077241E-7</v>
      </c>
      <c r="BI5549" s="179">
        <f t="shared" si="1310"/>
        <v>1.6864150468077241E-7</v>
      </c>
      <c r="BJ5549" s="179" t="str">
        <f t="shared" si="1306"/>
        <v/>
      </c>
    </row>
    <row r="5550" spans="57:62" ht="20.100000000000001" customHeight="1" x14ac:dyDescent="0.25">
      <c r="BE5550" s="151">
        <v>4846</v>
      </c>
      <c r="BF5550" s="164">
        <f t="shared" si="1307"/>
        <v>31.007999999997629</v>
      </c>
      <c r="BG5550" s="177">
        <f t="shared" si="1308"/>
        <v>6.1963020018197525E-5</v>
      </c>
      <c r="BH5550" s="178">
        <f t="shared" si="1309"/>
        <v>1.6818947708409024E-7</v>
      </c>
      <c r="BI5550" s="179">
        <f t="shared" si="1310"/>
        <v>1.6818947708409024E-7</v>
      </c>
      <c r="BJ5550" s="179" t="str">
        <f t="shared" si="1306"/>
        <v/>
      </c>
    </row>
    <row r="5551" spans="57:62" ht="20.100000000000001" customHeight="1" x14ac:dyDescent="0.25">
      <c r="BE5551" s="151">
        <v>4847</v>
      </c>
      <c r="BF5551" s="164">
        <f t="shared" si="1307"/>
        <v>31.014399999997629</v>
      </c>
      <c r="BG5551" s="177">
        <f t="shared" si="1308"/>
        <v>6.1794830541113434E-5</v>
      </c>
      <c r="BH5551" s="178">
        <f t="shared" si="1309"/>
        <v>1.6773864324398169E-7</v>
      </c>
      <c r="BI5551" s="179">
        <f t="shared" si="1310"/>
        <v>1.6773864324398169E-7</v>
      </c>
      <c r="BJ5551" s="179" t="str">
        <f t="shared" si="1306"/>
        <v/>
      </c>
    </row>
    <row r="5552" spans="57:62" ht="20.100000000000001" customHeight="1" x14ac:dyDescent="0.25">
      <c r="BE5552" s="151">
        <v>4848</v>
      </c>
      <c r="BF5552" s="164">
        <f t="shared" si="1307"/>
        <v>31.020799999997628</v>
      </c>
      <c r="BG5552" s="177">
        <f t="shared" si="1308"/>
        <v>6.1627091897869453E-5</v>
      </c>
      <c r="BH5552" s="178">
        <f t="shared" si="1309"/>
        <v>1.6728900006369432E-7</v>
      </c>
      <c r="BI5552" s="179">
        <f t="shared" si="1310"/>
        <v>1.6728900006369432E-7</v>
      </c>
      <c r="BJ5552" s="179" t="str">
        <f t="shared" si="1306"/>
        <v/>
      </c>
    </row>
    <row r="5553" spans="57:62" ht="20.100000000000001" customHeight="1" x14ac:dyDescent="0.25">
      <c r="BE5553" s="151">
        <v>4849</v>
      </c>
      <c r="BF5553" s="164">
        <f t="shared" si="1307"/>
        <v>31.027199999997627</v>
      </c>
      <c r="BG5553" s="177">
        <f t="shared" si="1308"/>
        <v>6.1459802897805758E-5</v>
      </c>
      <c r="BH5553" s="178">
        <f t="shared" si="1309"/>
        <v>1.6684054445478336E-7</v>
      </c>
      <c r="BI5553" s="179">
        <f t="shared" si="1310"/>
        <v>1.6684054445478336E-7</v>
      </c>
      <c r="BJ5553" s="179" t="str">
        <f t="shared" si="1306"/>
        <v/>
      </c>
    </row>
    <row r="5554" spans="57:62" ht="20.100000000000001" customHeight="1" x14ac:dyDescent="0.25">
      <c r="BE5554" s="151">
        <v>4850</v>
      </c>
      <c r="BF5554" s="164">
        <f t="shared" si="1307"/>
        <v>31.033599999997627</v>
      </c>
      <c r="BG5554" s="177">
        <f t="shared" si="1308"/>
        <v>6.1292962353350975E-5</v>
      </c>
      <c r="BH5554" s="178">
        <f t="shared" si="1309"/>
        <v>1.6639327333594625E-7</v>
      </c>
      <c r="BI5554" s="179">
        <f t="shared" si="1310"/>
        <v>1.6639327333594625E-7</v>
      </c>
      <c r="BJ5554" s="179" t="str">
        <f t="shared" si="1306"/>
        <v/>
      </c>
    </row>
    <row r="5555" spans="57:62" ht="20.100000000000001" customHeight="1" x14ac:dyDescent="0.25">
      <c r="BE5555" s="151">
        <v>4851</v>
      </c>
      <c r="BF5555" s="164">
        <f t="shared" si="1307"/>
        <v>31.039999999997626</v>
      </c>
      <c r="BG5555" s="177">
        <f t="shared" si="1308"/>
        <v>6.1126569080015029E-5</v>
      </c>
      <c r="BH5555" s="178">
        <f t="shared" si="1309"/>
        <v>1.6594718363397803E-7</v>
      </c>
      <c r="BI5555" s="179">
        <f t="shared" si="1310"/>
        <v>1.6594718363397803E-7</v>
      </c>
      <c r="BJ5555" s="179" t="str">
        <f t="shared" si="1306"/>
        <v/>
      </c>
    </row>
    <row r="5556" spans="57:62" ht="20.100000000000001" customHeight="1" x14ac:dyDescent="0.25">
      <c r="BE5556" s="151">
        <v>4852</v>
      </c>
      <c r="BF5556" s="164">
        <f t="shared" si="1307"/>
        <v>31.046399999997625</v>
      </c>
      <c r="BG5556" s="177">
        <f t="shared" si="1308"/>
        <v>6.0960621896381051E-5</v>
      </c>
      <c r="BH5556" s="178">
        <f t="shared" si="1309"/>
        <v>1.6550227228428641E-7</v>
      </c>
      <c r="BI5556" s="179">
        <f t="shared" si="1310"/>
        <v>1.6550227228428641E-7</v>
      </c>
      <c r="BJ5556" s="179" t="str">
        <f t="shared" si="1306"/>
        <v/>
      </c>
    </row>
    <row r="5557" spans="57:62" ht="20.100000000000001" customHeight="1" x14ac:dyDescent="0.25">
      <c r="BE5557" s="151">
        <v>4853</v>
      </c>
      <c r="BF5557" s="164">
        <f t="shared" si="1307"/>
        <v>31.052799999997625</v>
      </c>
      <c r="BG5557" s="177">
        <f t="shared" si="1308"/>
        <v>6.0795119624096764E-5</v>
      </c>
      <c r="BH5557" s="178">
        <f t="shared" si="1309"/>
        <v>1.6505853622834384E-7</v>
      </c>
      <c r="BI5557" s="179">
        <f t="shared" si="1310"/>
        <v>1.6505853622834384E-7</v>
      </c>
      <c r="BJ5557" s="179" t="str">
        <f t="shared" si="1306"/>
        <v/>
      </c>
    </row>
    <row r="5558" spans="57:62" ht="20.100000000000001" customHeight="1" x14ac:dyDescent="0.25">
      <c r="BE5558" s="151">
        <v>4854</v>
      </c>
      <c r="BF5558" s="164">
        <f t="shared" si="1307"/>
        <v>31.059199999997624</v>
      </c>
      <c r="BG5558" s="177">
        <f t="shared" si="1308"/>
        <v>6.063006108786842E-5</v>
      </c>
      <c r="BH5558" s="178">
        <f t="shared" si="1309"/>
        <v>1.6461597241692656E-7</v>
      </c>
      <c r="BI5558" s="179">
        <f t="shared" si="1310"/>
        <v>1.6461597241692656E-7</v>
      </c>
      <c r="BJ5558" s="179" t="str">
        <f t="shared" si="1306"/>
        <v/>
      </c>
    </row>
    <row r="5559" spans="57:62" ht="20.100000000000001" customHeight="1" x14ac:dyDescent="0.25">
      <c r="BE5559" s="151">
        <v>4855</v>
      </c>
      <c r="BF5559" s="164">
        <f t="shared" si="1307"/>
        <v>31.065599999997623</v>
      </c>
      <c r="BG5559" s="177">
        <f t="shared" si="1308"/>
        <v>6.0465445115451494E-5</v>
      </c>
      <c r="BH5559" s="178">
        <f t="shared" si="1309"/>
        <v>1.641745778078717E-7</v>
      </c>
      <c r="BI5559" s="179">
        <f t="shared" si="1310"/>
        <v>1.641745778078717E-7</v>
      </c>
      <c r="BJ5559" s="179" t="str">
        <f t="shared" si="1306"/>
        <v/>
      </c>
    </row>
    <row r="5560" spans="57:62" ht="20.100000000000001" customHeight="1" x14ac:dyDescent="0.25">
      <c r="BE5560" s="151">
        <v>4856</v>
      </c>
      <c r="BF5560" s="164">
        <f t="shared" si="1307"/>
        <v>31.071999999997622</v>
      </c>
      <c r="BG5560" s="177">
        <f t="shared" si="1308"/>
        <v>6.0301270537643622E-5</v>
      </c>
      <c r="BH5560" s="178">
        <f t="shared" si="1309"/>
        <v>1.6373434936671423E-7</v>
      </c>
      <c r="BI5560" s="179">
        <f t="shared" si="1310"/>
        <v>1.6373434936671423E-7</v>
      </c>
      <c r="BJ5560" s="179" t="str">
        <f t="shared" si="1306"/>
        <v/>
      </c>
    </row>
    <row r="5561" spans="57:62" ht="20.100000000000001" customHeight="1" x14ac:dyDescent="0.25">
      <c r="BE5561" s="151">
        <v>4857</v>
      </c>
      <c r="BF5561" s="164">
        <f t="shared" si="1307"/>
        <v>31.078399999997622</v>
      </c>
      <c r="BG5561" s="177">
        <f t="shared" si="1308"/>
        <v>6.0137536188276908E-5</v>
      </c>
      <c r="BH5561" s="178">
        <f t="shared" si="1309"/>
        <v>1.6329528406717483E-7</v>
      </c>
      <c r="BI5561" s="179">
        <f t="shared" si="1310"/>
        <v>1.6329528406717483E-7</v>
      </c>
      <c r="BJ5561" s="179" t="str">
        <f t="shared" si="1306"/>
        <v/>
      </c>
    </row>
    <row r="5562" spans="57:62" ht="20.100000000000001" customHeight="1" x14ac:dyDescent="0.25">
      <c r="BE5562" s="151">
        <v>4858</v>
      </c>
      <c r="BF5562" s="164">
        <f t="shared" si="1307"/>
        <v>31.084799999997621</v>
      </c>
      <c r="BG5562" s="177">
        <f t="shared" si="1308"/>
        <v>5.9974240904209733E-5</v>
      </c>
      <c r="BH5562" s="178">
        <f t="shared" si="1309"/>
        <v>1.628573788897911E-7</v>
      </c>
      <c r="BI5562" s="179">
        <f t="shared" si="1310"/>
        <v>1.628573788897911E-7</v>
      </c>
      <c r="BJ5562" s="179" t="str">
        <f t="shared" si="1306"/>
        <v/>
      </c>
    </row>
    <row r="5563" spans="57:62" ht="20.100000000000001" customHeight="1" x14ac:dyDescent="0.25">
      <c r="BE5563" s="151">
        <v>4859</v>
      </c>
      <c r="BF5563" s="164">
        <f t="shared" si="1307"/>
        <v>31.09119999999762</v>
      </c>
      <c r="BG5563" s="177">
        <f t="shared" si="1308"/>
        <v>5.9811383525319942E-5</v>
      </c>
      <c r="BH5563" s="178">
        <f t="shared" si="1309"/>
        <v>1.6242063082360487E-7</v>
      </c>
      <c r="BI5563" s="179">
        <f t="shared" si="1310"/>
        <v>1.6242063082360487E-7</v>
      </c>
      <c r="BJ5563" s="179" t="str">
        <f t="shared" si="1306"/>
        <v/>
      </c>
    </row>
    <row r="5564" spans="57:62" ht="20.100000000000001" customHeight="1" x14ac:dyDescent="0.25">
      <c r="BE5564" s="151">
        <v>4860</v>
      </c>
      <c r="BF5564" s="164">
        <f t="shared" si="1307"/>
        <v>31.09759999999762</v>
      </c>
      <c r="BG5564" s="177">
        <f t="shared" si="1308"/>
        <v>5.9648962894496337E-5</v>
      </c>
      <c r="BH5564" s="178">
        <f t="shared" si="1309"/>
        <v>1.6198503686508473E-7</v>
      </c>
      <c r="BI5564" s="179">
        <f t="shared" si="1310"/>
        <v>1.6198503686508473E-7</v>
      </c>
      <c r="BJ5564" s="179" t="str">
        <f t="shared" si="1306"/>
        <v/>
      </c>
    </row>
    <row r="5565" spans="57:62" ht="20.100000000000001" customHeight="1" x14ac:dyDescent="0.25">
      <c r="BE5565" s="151">
        <v>4861</v>
      </c>
      <c r="BF5565" s="164">
        <f t="shared" si="1307"/>
        <v>31.103999999997619</v>
      </c>
      <c r="BG5565" s="177">
        <f t="shared" si="1308"/>
        <v>5.9486977857631252E-5</v>
      </c>
      <c r="BH5565" s="178">
        <f t="shared" si="1309"/>
        <v>1.6155059401813963E-7</v>
      </c>
      <c r="BI5565" s="179">
        <f t="shared" si="1310"/>
        <v>1.6155059401813963E-7</v>
      </c>
      <c r="BJ5565" s="179" t="str">
        <f t="shared" si="1306"/>
        <v/>
      </c>
    </row>
    <row r="5566" spans="57:62" ht="20.100000000000001" customHeight="1" x14ac:dyDescent="0.25">
      <c r="BE5566" s="151">
        <v>4862</v>
      </c>
      <c r="BF5566" s="164">
        <f t="shared" si="1307"/>
        <v>31.110399999997618</v>
      </c>
      <c r="BG5566" s="177">
        <f t="shared" si="1308"/>
        <v>5.9325427263613113E-5</v>
      </c>
      <c r="BH5566" s="178">
        <f t="shared" si="1309"/>
        <v>1.6111729929422727E-7</v>
      </c>
      <c r="BI5566" s="179">
        <f t="shared" si="1310"/>
        <v>1.6111729929422727E-7</v>
      </c>
      <c r="BJ5566" s="179" t="str">
        <f t="shared" si="1306"/>
        <v/>
      </c>
    </row>
    <row r="5567" spans="57:62" ht="20.100000000000001" customHeight="1" x14ac:dyDescent="0.25">
      <c r="BE5567" s="151">
        <v>4863</v>
      </c>
      <c r="BF5567" s="164">
        <f t="shared" si="1307"/>
        <v>31.116799999997617</v>
      </c>
      <c r="BG5567" s="177">
        <f t="shared" si="1308"/>
        <v>5.9164309964318886E-5</v>
      </c>
      <c r="BH5567" s="178">
        <f t="shared" si="1309"/>
        <v>1.6068514971253028E-7</v>
      </c>
      <c r="BI5567" s="179">
        <f t="shared" si="1310"/>
        <v>1.6068514971253028E-7</v>
      </c>
      <c r="BJ5567" s="179" t="str">
        <f t="shared" si="1306"/>
        <v/>
      </c>
    </row>
    <row r="5568" spans="57:62" ht="20.100000000000001" customHeight="1" x14ac:dyDescent="0.25">
      <c r="BE5568" s="151">
        <v>4864</v>
      </c>
      <c r="BF5568" s="164">
        <f t="shared" si="1307"/>
        <v>31.123199999997617</v>
      </c>
      <c r="BG5568" s="177">
        <f t="shared" si="1308"/>
        <v>5.9003624814606355E-5</v>
      </c>
      <c r="BH5568" s="178">
        <f t="shared" si="1309"/>
        <v>1.6025414230005789E-7</v>
      </c>
      <c r="BI5568" s="179">
        <f t="shared" si="1310"/>
        <v>1.6025414230005789E-7</v>
      </c>
      <c r="BJ5568" s="179" t="str">
        <f t="shared" si="1306"/>
        <v/>
      </c>
    </row>
    <row r="5569" spans="57:62" ht="20.100000000000001" customHeight="1" x14ac:dyDescent="0.25">
      <c r="BE5569" s="151">
        <v>4865</v>
      </c>
      <c r="BF5569" s="164">
        <f t="shared" si="1307"/>
        <v>31.129599999997616</v>
      </c>
      <c r="BG5569" s="177">
        <f t="shared" si="1308"/>
        <v>5.8843370672306297E-5</v>
      </c>
      <c r="BH5569" s="178">
        <f t="shared" si="1309"/>
        <v>1.5982427409103603E-7</v>
      </c>
      <c r="BI5569" s="179">
        <f t="shared" si="1310"/>
        <v>1.5982427409103603E-7</v>
      </c>
      <c r="BJ5569" s="179" t="str">
        <f t="shared" ref="BJ5569:BJ5632" si="1311">IF($BG5569&lt;(1-$BC$717),$BH5569,"")</f>
        <v/>
      </c>
    </row>
    <row r="5570" spans="57:62" ht="20.100000000000001" customHeight="1" x14ac:dyDescent="0.25">
      <c r="BE5570" s="151">
        <v>4866</v>
      </c>
      <c r="BF5570" s="164">
        <f t="shared" ref="BF5570:BF5633" si="1312">BF5569+$BI$702</f>
        <v>31.135999999997615</v>
      </c>
      <c r="BG5570" s="177">
        <f t="shared" ref="BG5570:BG5633" si="1313">_xlfn.CHISQ.DIST.RT(BF5570,7)</f>
        <v>5.8683546398215261E-5</v>
      </c>
      <c r="BH5570" s="178">
        <f t="shared" ref="BH5570:BH5633" si="1314">BG5570-BG5571</f>
        <v>1.5939554212725975E-7</v>
      </c>
      <c r="BI5570" s="179">
        <f t="shared" ref="BI5570:BI5633" si="1315">IF(BG5570&lt;(1-$BC$709),BH5570,"")</f>
        <v>1.5939554212725975E-7</v>
      </c>
      <c r="BJ5570" s="179" t="str">
        <f t="shared" si="1311"/>
        <v/>
      </c>
    </row>
    <row r="5571" spans="57:62" ht="20.100000000000001" customHeight="1" x14ac:dyDescent="0.25">
      <c r="BE5571" s="151">
        <v>4867</v>
      </c>
      <c r="BF5571" s="164">
        <f t="shared" si="1312"/>
        <v>31.142399999997615</v>
      </c>
      <c r="BG5571" s="177">
        <f t="shared" si="1313"/>
        <v>5.8524150856088002E-5</v>
      </c>
      <c r="BH5571" s="178">
        <f t="shared" si="1314"/>
        <v>1.5896794345814059E-7</v>
      </c>
      <c r="BI5571" s="179">
        <f t="shared" si="1315"/>
        <v>1.5896794345814059E-7</v>
      </c>
      <c r="BJ5571" s="179" t="str">
        <f t="shared" si="1311"/>
        <v/>
      </c>
    </row>
    <row r="5572" spans="57:62" ht="20.100000000000001" customHeight="1" x14ac:dyDescent="0.25">
      <c r="BE5572" s="151">
        <v>4868</v>
      </c>
      <c r="BF5572" s="164">
        <f t="shared" si="1312"/>
        <v>31.148799999997614</v>
      </c>
      <c r="BG5572" s="177">
        <f t="shared" si="1313"/>
        <v>5.8365182912629861E-5</v>
      </c>
      <c r="BH5572" s="178">
        <f t="shared" si="1314"/>
        <v>1.5854147514028649E-7</v>
      </c>
      <c r="BI5572" s="179">
        <f t="shared" si="1315"/>
        <v>1.5854147514028649E-7</v>
      </c>
      <c r="BJ5572" s="179" t="str">
        <f t="shared" si="1311"/>
        <v/>
      </c>
    </row>
    <row r="5573" spans="57:62" ht="20.100000000000001" customHeight="1" x14ac:dyDescent="0.25">
      <c r="BE5573" s="151">
        <v>4869</v>
      </c>
      <c r="BF5573" s="164">
        <f t="shared" si="1312"/>
        <v>31.155199999997613</v>
      </c>
      <c r="BG5573" s="177">
        <f t="shared" si="1313"/>
        <v>5.8206641437489575E-5</v>
      </c>
      <c r="BH5573" s="178">
        <f t="shared" si="1314"/>
        <v>1.5811613423877572E-7</v>
      </c>
      <c r="BI5573" s="179">
        <f t="shared" si="1315"/>
        <v>1.5811613423877572E-7</v>
      </c>
      <c r="BJ5573" s="179" t="str">
        <f t="shared" si="1311"/>
        <v/>
      </c>
    </row>
    <row r="5574" spans="57:62" ht="20.100000000000001" customHeight="1" x14ac:dyDescent="0.25">
      <c r="BE5574" s="151">
        <v>4870</v>
      </c>
      <c r="BF5574" s="164">
        <f t="shared" si="1312"/>
        <v>31.161599999997613</v>
      </c>
      <c r="BG5574" s="177">
        <f t="shared" si="1313"/>
        <v>5.8048525303250799E-5</v>
      </c>
      <c r="BH5574" s="178">
        <f t="shared" si="1314"/>
        <v>1.5769191782442606E-7</v>
      </c>
      <c r="BI5574" s="179">
        <f t="shared" si="1315"/>
        <v>1.5769191782442606E-7</v>
      </c>
      <c r="BJ5574" s="179" t="str">
        <f t="shared" si="1311"/>
        <v/>
      </c>
    </row>
    <row r="5575" spans="57:62" ht="20.100000000000001" customHeight="1" x14ac:dyDescent="0.25">
      <c r="BE5575" s="151">
        <v>4871</v>
      </c>
      <c r="BF5575" s="164">
        <f t="shared" si="1312"/>
        <v>31.167999999997612</v>
      </c>
      <c r="BG5575" s="177">
        <f t="shared" si="1313"/>
        <v>5.7890833385426373E-5</v>
      </c>
      <c r="BH5575" s="178">
        <f t="shared" si="1314"/>
        <v>1.5726882297724387E-7</v>
      </c>
      <c r="BI5575" s="179">
        <f t="shared" si="1315"/>
        <v>1.5726882297724387E-7</v>
      </c>
      <c r="BJ5575" s="179" t="str">
        <f t="shared" si="1311"/>
        <v/>
      </c>
    </row>
    <row r="5576" spans="57:62" ht="20.100000000000001" customHeight="1" x14ac:dyDescent="0.25">
      <c r="BE5576" s="151">
        <v>4872</v>
      </c>
      <c r="BF5576" s="164">
        <f t="shared" si="1312"/>
        <v>31.174399999997611</v>
      </c>
      <c r="BG5576" s="177">
        <f t="shared" si="1313"/>
        <v>5.7733564562449129E-5</v>
      </c>
      <c r="BH5576" s="178">
        <f t="shared" si="1314"/>
        <v>1.5684684678360524E-7</v>
      </c>
      <c r="BI5576" s="179">
        <f t="shared" si="1315"/>
        <v>1.5684684678360524E-7</v>
      </c>
      <c r="BJ5576" s="179" t="str">
        <f t="shared" si="1311"/>
        <v/>
      </c>
    </row>
    <row r="5577" spans="57:62" ht="20.100000000000001" customHeight="1" x14ac:dyDescent="0.25">
      <c r="BE5577" s="151">
        <v>4873</v>
      </c>
      <c r="BF5577" s="164">
        <f t="shared" si="1312"/>
        <v>31.18079999999761</v>
      </c>
      <c r="BG5577" s="177">
        <f t="shared" si="1313"/>
        <v>5.7576717715665524E-5</v>
      </c>
      <c r="BH5577" s="178">
        <f t="shared" si="1314"/>
        <v>1.564259863374011E-7</v>
      </c>
      <c r="BI5577" s="179">
        <f t="shared" si="1315"/>
        <v>1.564259863374011E-7</v>
      </c>
      <c r="BJ5577" s="179" t="str">
        <f t="shared" si="1311"/>
        <v/>
      </c>
    </row>
    <row r="5578" spans="57:62" ht="20.100000000000001" customHeight="1" x14ac:dyDescent="0.25">
      <c r="BE5578" s="151">
        <v>4874</v>
      </c>
      <c r="BF5578" s="164">
        <f t="shared" si="1312"/>
        <v>31.18719999999761</v>
      </c>
      <c r="BG5578" s="177">
        <f t="shared" si="1313"/>
        <v>5.7420291729328123E-5</v>
      </c>
      <c r="BH5578" s="178">
        <f t="shared" si="1314"/>
        <v>1.5600623874074878E-7</v>
      </c>
      <c r="BI5578" s="179">
        <f t="shared" si="1315"/>
        <v>1.5600623874074878E-7</v>
      </c>
      <c r="BJ5578" s="179" t="str">
        <f t="shared" si="1311"/>
        <v/>
      </c>
    </row>
    <row r="5579" spans="57:62" ht="20.100000000000001" customHeight="1" x14ac:dyDescent="0.25">
      <c r="BE5579" s="151">
        <v>4875</v>
      </c>
      <c r="BF5579" s="164">
        <f t="shared" si="1312"/>
        <v>31.193599999997609</v>
      </c>
      <c r="BG5579" s="177">
        <f t="shared" si="1313"/>
        <v>5.7264285490587374E-5</v>
      </c>
      <c r="BH5579" s="178">
        <f t="shared" si="1314"/>
        <v>1.5558760110159997E-7</v>
      </c>
      <c r="BI5579" s="179">
        <f t="shared" si="1315"/>
        <v>1.5558760110159997E-7</v>
      </c>
      <c r="BJ5579" s="179" t="str">
        <f t="shared" si="1311"/>
        <v/>
      </c>
    </row>
    <row r="5580" spans="57:62" ht="20.100000000000001" customHeight="1" x14ac:dyDescent="0.25">
      <c r="BE5580" s="151">
        <v>4876</v>
      </c>
      <c r="BF5580" s="164">
        <f t="shared" si="1312"/>
        <v>31.199999999997608</v>
      </c>
      <c r="BG5580" s="177">
        <f t="shared" si="1313"/>
        <v>5.7108697889485774E-5</v>
      </c>
      <c r="BH5580" s="178">
        <f t="shared" si="1314"/>
        <v>1.5517007053675617E-7</v>
      </c>
      <c r="BI5580" s="179">
        <f t="shared" si="1315"/>
        <v>1.5517007053675617E-7</v>
      </c>
      <c r="BJ5580" s="179" t="str">
        <f t="shared" si="1311"/>
        <v/>
      </c>
    </row>
    <row r="5581" spans="57:62" ht="20.100000000000001" customHeight="1" x14ac:dyDescent="0.25">
      <c r="BE5581" s="151">
        <v>4877</v>
      </c>
      <c r="BF5581" s="164">
        <f t="shared" si="1312"/>
        <v>31.206399999997608</v>
      </c>
      <c r="BG5581" s="177">
        <f t="shared" si="1313"/>
        <v>5.6953527818949018E-5</v>
      </c>
      <c r="BH5581" s="178">
        <f t="shared" si="1314"/>
        <v>1.5475364416932757E-7</v>
      </c>
      <c r="BI5581" s="179">
        <f t="shared" si="1315"/>
        <v>1.5475364416932757E-7</v>
      </c>
      <c r="BJ5581" s="179" t="str">
        <f t="shared" si="1311"/>
        <v/>
      </c>
    </row>
    <row r="5582" spans="57:62" ht="20.100000000000001" customHeight="1" x14ac:dyDescent="0.25">
      <c r="BE5582" s="151">
        <v>4878</v>
      </c>
      <c r="BF5582" s="164">
        <f t="shared" si="1312"/>
        <v>31.212799999997607</v>
      </c>
      <c r="BG5582" s="177">
        <f t="shared" si="1313"/>
        <v>5.679877417477969E-5</v>
      </c>
      <c r="BH5582" s="178">
        <f t="shared" si="1314"/>
        <v>1.5433831913072528E-7</v>
      </c>
      <c r="BI5582" s="179">
        <f t="shared" si="1315"/>
        <v>1.5433831913072528E-7</v>
      </c>
      <c r="BJ5582" s="179" t="str">
        <f t="shared" si="1311"/>
        <v/>
      </c>
    </row>
    <row r="5583" spans="57:62" ht="20.100000000000001" customHeight="1" x14ac:dyDescent="0.25">
      <c r="BE5583" s="151">
        <v>4879</v>
      </c>
      <c r="BF5583" s="164">
        <f t="shared" si="1312"/>
        <v>31.219199999997606</v>
      </c>
      <c r="BG5583" s="177">
        <f t="shared" si="1313"/>
        <v>5.6644435855648965E-5</v>
      </c>
      <c r="BH5583" s="178">
        <f t="shared" si="1314"/>
        <v>1.5392409255833708E-7</v>
      </c>
      <c r="BI5583" s="179">
        <f t="shared" si="1315"/>
        <v>1.5392409255833708E-7</v>
      </c>
      <c r="BJ5583" s="179" t="str">
        <f t="shared" si="1311"/>
        <v/>
      </c>
    </row>
    <row r="5584" spans="57:62" ht="20.100000000000001" customHeight="1" x14ac:dyDescent="0.25">
      <c r="BE5584" s="151">
        <v>4880</v>
      </c>
      <c r="BF5584" s="164">
        <f t="shared" si="1312"/>
        <v>31.225599999997605</v>
      </c>
      <c r="BG5584" s="177">
        <f t="shared" si="1313"/>
        <v>5.6490511763090628E-5</v>
      </c>
      <c r="BH5584" s="178">
        <f t="shared" si="1314"/>
        <v>1.5351096159801431E-7</v>
      </c>
      <c r="BI5584" s="179">
        <f t="shared" si="1315"/>
        <v>1.5351096159801431E-7</v>
      </c>
      <c r="BJ5584" s="179" t="str">
        <f t="shared" si="1311"/>
        <v/>
      </c>
    </row>
    <row r="5585" spans="57:62" ht="20.100000000000001" customHeight="1" x14ac:dyDescent="0.25">
      <c r="BE5585" s="151">
        <v>4881</v>
      </c>
      <c r="BF5585" s="164">
        <f t="shared" si="1312"/>
        <v>31.231999999997605</v>
      </c>
      <c r="BG5585" s="177">
        <f t="shared" si="1313"/>
        <v>5.6337000801492613E-5</v>
      </c>
      <c r="BH5585" s="178">
        <f t="shared" si="1314"/>
        <v>1.5309892340214739E-7</v>
      </c>
      <c r="BI5585" s="179">
        <f t="shared" si="1315"/>
        <v>1.5309892340214739E-7</v>
      </c>
      <c r="BJ5585" s="179" t="str">
        <f t="shared" si="1311"/>
        <v/>
      </c>
    </row>
    <row r="5586" spans="57:62" ht="20.100000000000001" customHeight="1" x14ac:dyDescent="0.25">
      <c r="BE5586" s="151">
        <v>4882</v>
      </c>
      <c r="BF5586" s="164">
        <f t="shared" si="1312"/>
        <v>31.238399999997604</v>
      </c>
      <c r="BG5586" s="177">
        <f t="shared" si="1313"/>
        <v>5.6183901878090466E-5</v>
      </c>
      <c r="BH5586" s="178">
        <f t="shared" si="1314"/>
        <v>1.526879751311363E-7</v>
      </c>
      <c r="BI5586" s="179">
        <f t="shared" si="1315"/>
        <v>1.526879751311363E-7</v>
      </c>
      <c r="BJ5586" s="179" t="str">
        <f t="shared" si="1311"/>
        <v/>
      </c>
    </row>
    <row r="5587" spans="57:62" ht="20.100000000000001" customHeight="1" x14ac:dyDescent="0.25">
      <c r="BE5587" s="151">
        <v>4883</v>
      </c>
      <c r="BF5587" s="164">
        <f t="shared" si="1312"/>
        <v>31.244799999997603</v>
      </c>
      <c r="BG5587" s="177">
        <f t="shared" si="1313"/>
        <v>5.603121390295933E-5</v>
      </c>
      <c r="BH5587" s="178">
        <f t="shared" si="1314"/>
        <v>1.5227811395138478E-7</v>
      </c>
      <c r="BI5587" s="179">
        <f t="shared" si="1315"/>
        <v>1.5227811395138478E-7</v>
      </c>
      <c r="BJ5587" s="179" t="str">
        <f t="shared" si="1311"/>
        <v/>
      </c>
    </row>
    <row r="5588" spans="57:62" ht="20.100000000000001" customHeight="1" x14ac:dyDescent="0.25">
      <c r="BE5588" s="151">
        <v>4884</v>
      </c>
      <c r="BF5588" s="164">
        <f t="shared" si="1312"/>
        <v>31.251199999997603</v>
      </c>
      <c r="BG5588" s="177">
        <f t="shared" si="1313"/>
        <v>5.5878935789007945E-5</v>
      </c>
      <c r="BH5588" s="178">
        <f t="shared" si="1314"/>
        <v>1.5186933703790242E-7</v>
      </c>
      <c r="BI5588" s="179">
        <f t="shared" si="1315"/>
        <v>1.5186933703790242E-7</v>
      </c>
      <c r="BJ5588" s="179" t="str">
        <f t="shared" si="1311"/>
        <v/>
      </c>
    </row>
    <row r="5589" spans="57:62" ht="20.100000000000001" customHeight="1" x14ac:dyDescent="0.25">
      <c r="BE5589" s="151">
        <v>4885</v>
      </c>
      <c r="BF5589" s="164">
        <f t="shared" si="1312"/>
        <v>31.257599999997602</v>
      </c>
      <c r="BG5589" s="177">
        <f t="shared" si="1313"/>
        <v>5.5727066451970042E-5</v>
      </c>
      <c r="BH5589" s="178">
        <f t="shared" si="1314"/>
        <v>1.5146164157151285E-7</v>
      </c>
      <c r="BI5589" s="179">
        <f t="shared" si="1315"/>
        <v>1.5146164157151285E-7</v>
      </c>
      <c r="BJ5589" s="179" t="str">
        <f t="shared" si="1311"/>
        <v/>
      </c>
    </row>
    <row r="5590" spans="57:62" ht="20.100000000000001" customHeight="1" x14ac:dyDescent="0.25">
      <c r="BE5590" s="151">
        <v>4886</v>
      </c>
      <c r="BF5590" s="164">
        <f t="shared" si="1312"/>
        <v>31.263999999997601</v>
      </c>
      <c r="BG5590" s="177">
        <f t="shared" si="1313"/>
        <v>5.557560481039853E-5</v>
      </c>
      <c r="BH5590" s="178">
        <f t="shared" si="1314"/>
        <v>1.5105502474161168E-7</v>
      </c>
      <c r="BI5590" s="179">
        <f t="shared" si="1315"/>
        <v>1.5105502474161168E-7</v>
      </c>
      <c r="BJ5590" s="179" t="str">
        <f t="shared" si="1311"/>
        <v/>
      </c>
    </row>
    <row r="5591" spans="57:62" ht="20.100000000000001" customHeight="1" x14ac:dyDescent="0.25">
      <c r="BE5591" s="151">
        <v>4887</v>
      </c>
      <c r="BF5591" s="164">
        <f t="shared" si="1312"/>
        <v>31.270399999997601</v>
      </c>
      <c r="BG5591" s="177">
        <f t="shared" si="1313"/>
        <v>5.5424549785656918E-5</v>
      </c>
      <c r="BH5591" s="178">
        <f t="shared" si="1314"/>
        <v>1.5064948374349664E-7</v>
      </c>
      <c r="BI5591" s="179">
        <f t="shared" si="1315"/>
        <v>1.5064948374349664E-7</v>
      </c>
      <c r="BJ5591" s="179" t="str">
        <f t="shared" si="1311"/>
        <v/>
      </c>
    </row>
    <row r="5592" spans="57:62" ht="20.100000000000001" customHeight="1" x14ac:dyDescent="0.25">
      <c r="BE5592" s="151">
        <v>4888</v>
      </c>
      <c r="BF5592" s="164">
        <f t="shared" si="1312"/>
        <v>31.2767999999976</v>
      </c>
      <c r="BG5592" s="177">
        <f t="shared" si="1313"/>
        <v>5.5273900301913421E-5</v>
      </c>
      <c r="BH5592" s="178">
        <f t="shared" si="1314"/>
        <v>1.5024501578025814E-7</v>
      </c>
      <c r="BI5592" s="179">
        <f t="shared" si="1315"/>
        <v>1.5024501578025814E-7</v>
      </c>
      <c r="BJ5592" s="179" t="str">
        <f t="shared" si="1311"/>
        <v/>
      </c>
    </row>
    <row r="5593" spans="57:62" ht="20.100000000000001" customHeight="1" x14ac:dyDescent="0.25">
      <c r="BE5593" s="151">
        <v>4889</v>
      </c>
      <c r="BF5593" s="164">
        <f t="shared" si="1312"/>
        <v>31.283199999997599</v>
      </c>
      <c r="BG5593" s="177">
        <f t="shared" si="1313"/>
        <v>5.5123655286133163E-5</v>
      </c>
      <c r="BH5593" s="178">
        <f t="shared" si="1314"/>
        <v>1.4984161806227113E-7</v>
      </c>
      <c r="BI5593" s="179">
        <f t="shared" si="1315"/>
        <v>1.4984161806227113E-7</v>
      </c>
      <c r="BJ5593" s="179" t="str">
        <f t="shared" si="1311"/>
        <v/>
      </c>
    </row>
    <row r="5594" spans="57:62" ht="20.100000000000001" customHeight="1" x14ac:dyDescent="0.25">
      <c r="BE5594" s="151">
        <v>4890</v>
      </c>
      <c r="BF5594" s="164">
        <f t="shared" si="1312"/>
        <v>31.289599999997598</v>
      </c>
      <c r="BG5594" s="177">
        <f t="shared" si="1313"/>
        <v>5.4973813668070892E-5</v>
      </c>
      <c r="BH5594" s="178">
        <f t="shared" si="1314"/>
        <v>1.4943928780639538E-7</v>
      </c>
      <c r="BI5594" s="179">
        <f t="shared" si="1315"/>
        <v>1.4943928780639538E-7</v>
      </c>
      <c r="BJ5594" s="179" t="str">
        <f t="shared" si="1311"/>
        <v/>
      </c>
    </row>
    <row r="5595" spans="57:62" ht="20.100000000000001" customHeight="1" x14ac:dyDescent="0.25">
      <c r="BE5595" s="151">
        <v>4891</v>
      </c>
      <c r="BF5595" s="164">
        <f t="shared" si="1312"/>
        <v>31.295999999997598</v>
      </c>
      <c r="BG5595" s="177">
        <f t="shared" si="1313"/>
        <v>5.4824374380264497E-5</v>
      </c>
      <c r="BH5595" s="178">
        <f t="shared" si="1314"/>
        <v>1.4903802223682939E-7</v>
      </c>
      <c r="BI5595" s="179">
        <f t="shared" si="1315"/>
        <v>1.4903802223682939E-7</v>
      </c>
      <c r="BJ5595" s="179" t="str">
        <f t="shared" si="1311"/>
        <v/>
      </c>
    </row>
    <row r="5596" spans="57:62" ht="20.100000000000001" customHeight="1" x14ac:dyDescent="0.25">
      <c r="BE5596" s="151">
        <v>4892</v>
      </c>
      <c r="BF5596" s="164">
        <f t="shared" si="1312"/>
        <v>31.302399999997597</v>
      </c>
      <c r="BG5596" s="177">
        <f t="shared" si="1313"/>
        <v>5.4675336358027667E-5</v>
      </c>
      <c r="BH5596" s="178">
        <f t="shared" si="1314"/>
        <v>1.4863781858539496E-7</v>
      </c>
      <c r="BI5596" s="179">
        <f t="shared" si="1315"/>
        <v>1.4863781858539496E-7</v>
      </c>
      <c r="BJ5596" s="179" t="str">
        <f t="shared" si="1311"/>
        <v/>
      </c>
    </row>
    <row r="5597" spans="57:62" ht="20.100000000000001" customHeight="1" x14ac:dyDescent="0.25">
      <c r="BE5597" s="151">
        <v>4893</v>
      </c>
      <c r="BF5597" s="164">
        <f t="shared" si="1312"/>
        <v>31.308799999997596</v>
      </c>
      <c r="BG5597" s="177">
        <f t="shared" si="1313"/>
        <v>5.4526698539442272E-5</v>
      </c>
      <c r="BH5597" s="178">
        <f t="shared" si="1314"/>
        <v>1.4823867408973469E-7</v>
      </c>
      <c r="BI5597" s="179">
        <f t="shared" si="1315"/>
        <v>1.4823867408973469E-7</v>
      </c>
      <c r="BJ5597" s="179" t="str">
        <f t="shared" si="1311"/>
        <v/>
      </c>
    </row>
    <row r="5598" spans="57:62" ht="20.100000000000001" customHeight="1" x14ac:dyDescent="0.25">
      <c r="BE5598" s="151">
        <v>4894</v>
      </c>
      <c r="BF5598" s="164">
        <f t="shared" si="1312"/>
        <v>31.315199999997596</v>
      </c>
      <c r="BG5598" s="177">
        <f t="shared" si="1313"/>
        <v>5.4378459865352538E-5</v>
      </c>
      <c r="BH5598" s="178">
        <f t="shared" si="1314"/>
        <v>1.4784058599619189E-7</v>
      </c>
      <c r="BI5598" s="179">
        <f t="shared" si="1315"/>
        <v>1.4784058599619189E-7</v>
      </c>
      <c r="BJ5598" s="179" t="str">
        <f t="shared" si="1311"/>
        <v/>
      </c>
    </row>
    <row r="5599" spans="57:62" ht="20.100000000000001" customHeight="1" x14ac:dyDescent="0.25">
      <c r="BE5599" s="151">
        <v>4895</v>
      </c>
      <c r="BF5599" s="164">
        <f t="shared" si="1312"/>
        <v>31.321599999997595</v>
      </c>
      <c r="BG5599" s="177">
        <f t="shared" si="1313"/>
        <v>5.4230619279356346E-5</v>
      </c>
      <c r="BH5599" s="178">
        <f t="shared" si="1314"/>
        <v>1.4744355155643603E-7</v>
      </c>
      <c r="BI5599" s="179">
        <f t="shared" si="1315"/>
        <v>1.4744355155643603E-7</v>
      </c>
      <c r="BJ5599" s="179" t="str">
        <f t="shared" si="1311"/>
        <v/>
      </c>
    </row>
    <row r="5600" spans="57:62" ht="20.100000000000001" customHeight="1" x14ac:dyDescent="0.25">
      <c r="BE5600" s="151">
        <v>4896</v>
      </c>
      <c r="BF5600" s="164">
        <f t="shared" si="1312"/>
        <v>31.327999999997594</v>
      </c>
      <c r="BG5600" s="177">
        <f t="shared" si="1313"/>
        <v>5.408317572779991E-5</v>
      </c>
      <c r="BH5600" s="178">
        <f t="shared" si="1314"/>
        <v>1.4704756802982086E-7</v>
      </c>
      <c r="BI5600" s="179">
        <f t="shared" si="1315"/>
        <v>1.4704756802982086E-7</v>
      </c>
      <c r="BJ5600" s="179" t="str">
        <f t="shared" si="1311"/>
        <v/>
      </c>
    </row>
    <row r="5601" spans="57:62" ht="20.100000000000001" customHeight="1" x14ac:dyDescent="0.25">
      <c r="BE5601" s="151">
        <v>4897</v>
      </c>
      <c r="BF5601" s="164">
        <f t="shared" si="1312"/>
        <v>31.334399999997594</v>
      </c>
      <c r="BG5601" s="177">
        <f t="shared" si="1313"/>
        <v>5.3936128159770089E-5</v>
      </c>
      <c r="BH5601" s="178">
        <f t="shared" si="1314"/>
        <v>1.4665263268356059E-7</v>
      </c>
      <c r="BI5601" s="179">
        <f t="shared" si="1315"/>
        <v>1.4665263268356059E-7</v>
      </c>
      <c r="BJ5601" s="179" t="str">
        <f t="shared" si="1311"/>
        <v/>
      </c>
    </row>
    <row r="5602" spans="57:62" ht="20.100000000000001" customHeight="1" x14ac:dyDescent="0.25">
      <c r="BE5602" s="151">
        <v>4898</v>
      </c>
      <c r="BF5602" s="164">
        <f t="shared" si="1312"/>
        <v>31.340799999997593</v>
      </c>
      <c r="BG5602" s="177">
        <f t="shared" si="1313"/>
        <v>5.3789475527086528E-5</v>
      </c>
      <c r="BH5602" s="178">
        <f t="shared" si="1314"/>
        <v>1.4625874279000585E-7</v>
      </c>
      <c r="BI5602" s="179">
        <f t="shared" si="1315"/>
        <v>1.4625874279000585E-7</v>
      </c>
      <c r="BJ5602" s="179" t="str">
        <f t="shared" si="1311"/>
        <v/>
      </c>
    </row>
    <row r="5603" spans="57:62" ht="20.100000000000001" customHeight="1" x14ac:dyDescent="0.25">
      <c r="BE5603" s="151">
        <v>4899</v>
      </c>
      <c r="BF5603" s="164">
        <f t="shared" si="1312"/>
        <v>31.347199999997592</v>
      </c>
      <c r="BG5603" s="177">
        <f t="shared" si="1313"/>
        <v>5.3643216784296522E-5</v>
      </c>
      <c r="BH5603" s="178">
        <f t="shared" si="1314"/>
        <v>1.4586589563025541E-7</v>
      </c>
      <c r="BI5603" s="179">
        <f t="shared" si="1315"/>
        <v>1.4586589563025541E-7</v>
      </c>
      <c r="BJ5603" s="179" t="str">
        <f t="shared" si="1311"/>
        <v/>
      </c>
    </row>
    <row r="5604" spans="57:62" ht="20.100000000000001" customHeight="1" x14ac:dyDescent="0.25">
      <c r="BE5604" s="151">
        <v>4900</v>
      </c>
      <c r="BF5604" s="164">
        <f t="shared" si="1312"/>
        <v>31.353599999997591</v>
      </c>
      <c r="BG5604" s="177">
        <f t="shared" si="1313"/>
        <v>5.3497350888666267E-5</v>
      </c>
      <c r="BH5604" s="178">
        <f t="shared" si="1314"/>
        <v>1.4547408849103913E-7</v>
      </c>
      <c r="BI5604" s="179">
        <f t="shared" si="1315"/>
        <v>1.4547408849103913E-7</v>
      </c>
      <c r="BJ5604" s="179" t="str">
        <f t="shared" si="1311"/>
        <v/>
      </c>
    </row>
    <row r="5605" spans="57:62" ht="20.100000000000001" customHeight="1" x14ac:dyDescent="0.25">
      <c r="BE5605" s="151">
        <v>4901</v>
      </c>
      <c r="BF5605" s="164">
        <f t="shared" si="1312"/>
        <v>31.359999999997591</v>
      </c>
      <c r="BG5605" s="177">
        <f t="shared" si="1313"/>
        <v>5.3351876800175228E-5</v>
      </c>
      <c r="BH5605" s="178">
        <f t="shared" si="1314"/>
        <v>1.4508331866658141E-7</v>
      </c>
      <c r="BI5605" s="179">
        <f t="shared" si="1315"/>
        <v>1.4508331866658141E-7</v>
      </c>
      <c r="BJ5605" s="179" t="str">
        <f t="shared" si="1311"/>
        <v/>
      </c>
    </row>
    <row r="5606" spans="57:62" ht="20.100000000000001" customHeight="1" x14ac:dyDescent="0.25">
      <c r="BE5606" s="151">
        <v>4902</v>
      </c>
      <c r="BF5606" s="164">
        <f t="shared" si="1312"/>
        <v>31.36639999999759</v>
      </c>
      <c r="BG5606" s="177">
        <f t="shared" si="1313"/>
        <v>5.3206793481508646E-5</v>
      </c>
      <c r="BH5606" s="178">
        <f t="shared" si="1314"/>
        <v>1.4469358345784225E-7</v>
      </c>
      <c r="BI5606" s="179">
        <f t="shared" si="1315"/>
        <v>1.4469358345784225E-7</v>
      </c>
      <c r="BJ5606" s="179" t="str">
        <f t="shared" si="1311"/>
        <v/>
      </c>
    </row>
    <row r="5607" spans="57:62" ht="20.100000000000001" customHeight="1" x14ac:dyDescent="0.25">
      <c r="BE5607" s="151">
        <v>4903</v>
      </c>
      <c r="BF5607" s="164">
        <f t="shared" si="1312"/>
        <v>31.372799999997589</v>
      </c>
      <c r="BG5607" s="177">
        <f t="shared" si="1313"/>
        <v>5.3062099898050804E-5</v>
      </c>
      <c r="BH5607" s="178">
        <f t="shared" si="1314"/>
        <v>1.4430488017328299E-7</v>
      </c>
      <c r="BI5607" s="179">
        <f t="shared" si="1315"/>
        <v>1.4430488017328299E-7</v>
      </c>
      <c r="BJ5607" s="179" t="str">
        <f t="shared" si="1311"/>
        <v/>
      </c>
    </row>
    <row r="5608" spans="57:62" ht="20.100000000000001" customHeight="1" x14ac:dyDescent="0.25">
      <c r="BE5608" s="151">
        <v>4904</v>
      </c>
      <c r="BF5608" s="164">
        <f t="shared" si="1312"/>
        <v>31.379199999997589</v>
      </c>
      <c r="BG5608" s="177">
        <f t="shared" si="1313"/>
        <v>5.2917795017877521E-5</v>
      </c>
      <c r="BH5608" s="178">
        <f t="shared" si="1314"/>
        <v>1.4391720612669788E-7</v>
      </c>
      <c r="BI5608" s="179">
        <f t="shared" si="1315"/>
        <v>1.4391720612669788E-7</v>
      </c>
      <c r="BJ5608" s="179" t="str">
        <f t="shared" si="1311"/>
        <v/>
      </c>
    </row>
    <row r="5609" spans="57:62" ht="20.100000000000001" customHeight="1" x14ac:dyDescent="0.25">
      <c r="BE5609" s="151">
        <v>4905</v>
      </c>
      <c r="BF5609" s="164">
        <f t="shared" si="1312"/>
        <v>31.385599999997588</v>
      </c>
      <c r="BG5609" s="177">
        <f t="shared" si="1313"/>
        <v>5.2773877811750823E-5</v>
      </c>
      <c r="BH5609" s="178">
        <f t="shared" si="1314"/>
        <v>1.4353055864042602E-7</v>
      </c>
      <c r="BI5609" s="179">
        <f t="shared" si="1315"/>
        <v>1.4353055864042602E-7</v>
      </c>
      <c r="BJ5609" s="179" t="str">
        <f t="shared" si="1311"/>
        <v/>
      </c>
    </row>
    <row r="5610" spans="57:62" ht="20.100000000000001" customHeight="1" x14ac:dyDescent="0.25">
      <c r="BE5610" s="151">
        <v>4906</v>
      </c>
      <c r="BF5610" s="164">
        <f t="shared" si="1312"/>
        <v>31.391999999997587</v>
      </c>
      <c r="BG5610" s="177">
        <f t="shared" si="1313"/>
        <v>5.2630347253110397E-5</v>
      </c>
      <c r="BH5610" s="178">
        <f t="shared" si="1314"/>
        <v>1.4314493504249184E-7</v>
      </c>
      <c r="BI5610" s="179">
        <f t="shared" si="1315"/>
        <v>1.4314493504249184E-7</v>
      </c>
      <c r="BJ5610" s="179" t="str">
        <f t="shared" si="1311"/>
        <v/>
      </c>
    </row>
    <row r="5611" spans="57:62" ht="20.100000000000001" customHeight="1" x14ac:dyDescent="0.25">
      <c r="BE5611" s="151">
        <v>4907</v>
      </c>
      <c r="BF5611" s="164">
        <f t="shared" si="1312"/>
        <v>31.398399999997586</v>
      </c>
      <c r="BG5611" s="177">
        <f t="shared" si="1313"/>
        <v>5.2487202318067905E-5</v>
      </c>
      <c r="BH5611" s="178">
        <f t="shared" si="1314"/>
        <v>1.4276033266828552E-7</v>
      </c>
      <c r="BI5611" s="179">
        <f t="shared" si="1315"/>
        <v>1.4276033266828552E-7</v>
      </c>
      <c r="BJ5611" s="179" t="str">
        <f t="shared" si="1311"/>
        <v/>
      </c>
    </row>
    <row r="5612" spans="57:62" ht="20.100000000000001" customHeight="1" x14ac:dyDescent="0.25">
      <c r="BE5612" s="151">
        <v>4908</v>
      </c>
      <c r="BF5612" s="164">
        <f t="shared" si="1312"/>
        <v>31.404799999997586</v>
      </c>
      <c r="BG5612" s="177">
        <f t="shared" si="1313"/>
        <v>5.234444198539962E-5</v>
      </c>
      <c r="BH5612" s="178">
        <f t="shared" si="1314"/>
        <v>1.4237674885979735E-7</v>
      </c>
      <c r="BI5612" s="179">
        <f t="shared" si="1315"/>
        <v>1.4237674885979735E-7</v>
      </c>
      <c r="BJ5612" s="179" t="str">
        <f t="shared" si="1311"/>
        <v/>
      </c>
    </row>
    <row r="5613" spans="57:62" ht="20.100000000000001" customHeight="1" x14ac:dyDescent="0.25">
      <c r="BE5613" s="151">
        <v>4909</v>
      </c>
      <c r="BF5613" s="164">
        <f t="shared" si="1312"/>
        <v>31.411199999997585</v>
      </c>
      <c r="BG5613" s="177">
        <f t="shared" si="1313"/>
        <v>5.2202065236539823E-5</v>
      </c>
      <c r="BH5613" s="178">
        <f t="shared" si="1314"/>
        <v>1.4199418096569902E-7</v>
      </c>
      <c r="BI5613" s="179">
        <f t="shared" si="1315"/>
        <v>1.4199418096569902E-7</v>
      </c>
      <c r="BJ5613" s="179" t="str">
        <f t="shared" si="1311"/>
        <v/>
      </c>
    </row>
    <row r="5614" spans="57:62" ht="20.100000000000001" customHeight="1" x14ac:dyDescent="0.25">
      <c r="BE5614" s="151">
        <v>4910</v>
      </c>
      <c r="BF5614" s="164">
        <f t="shared" si="1312"/>
        <v>31.417599999997584</v>
      </c>
      <c r="BG5614" s="177">
        <f t="shared" si="1313"/>
        <v>5.2060071055574124E-5</v>
      </c>
      <c r="BH5614" s="178">
        <f t="shared" si="1314"/>
        <v>1.4161262634171628E-7</v>
      </c>
      <c r="BI5614" s="179">
        <f t="shared" si="1315"/>
        <v>1.4161262634171628E-7</v>
      </c>
      <c r="BJ5614" s="179" t="str">
        <f t="shared" si="1311"/>
        <v/>
      </c>
    </row>
    <row r="5615" spans="57:62" ht="20.100000000000001" customHeight="1" x14ac:dyDescent="0.25">
      <c r="BE5615" s="151">
        <v>4911</v>
      </c>
      <c r="BF5615" s="164">
        <f t="shared" si="1312"/>
        <v>31.423999999997584</v>
      </c>
      <c r="BG5615" s="177">
        <f t="shared" si="1313"/>
        <v>5.1918458429232407E-5</v>
      </c>
      <c r="BH5615" s="178">
        <f t="shared" si="1314"/>
        <v>1.4123208234993783E-7</v>
      </c>
      <c r="BI5615" s="179">
        <f t="shared" si="1315"/>
        <v>1.4123208234993783E-7</v>
      </c>
      <c r="BJ5615" s="179" t="str">
        <f t="shared" si="1311"/>
        <v/>
      </c>
    </row>
    <row r="5616" spans="57:62" ht="20.100000000000001" customHeight="1" x14ac:dyDescent="0.25">
      <c r="BE5616" s="151">
        <v>4912</v>
      </c>
      <c r="BF5616" s="164">
        <f t="shared" si="1312"/>
        <v>31.430399999997583</v>
      </c>
      <c r="BG5616" s="177">
        <f t="shared" si="1313"/>
        <v>5.1777226346882469E-5</v>
      </c>
      <c r="BH5616" s="178">
        <f t="shared" si="1314"/>
        <v>1.4085254635935057E-7</v>
      </c>
      <c r="BI5616" s="179">
        <f t="shared" si="1315"/>
        <v>1.4085254635935057E-7</v>
      </c>
      <c r="BJ5616" s="179" t="str">
        <f t="shared" si="1311"/>
        <v/>
      </c>
    </row>
    <row r="5617" spans="57:62" ht="20.100000000000001" customHeight="1" x14ac:dyDescent="0.25">
      <c r="BE5617" s="151">
        <v>4913</v>
      </c>
      <c r="BF5617" s="164">
        <f t="shared" si="1312"/>
        <v>31.436799999997582</v>
      </c>
      <c r="BG5617" s="177">
        <f t="shared" si="1313"/>
        <v>5.1636373800523119E-5</v>
      </c>
      <c r="BH5617" s="178">
        <f t="shared" si="1314"/>
        <v>1.4047401574579223E-7</v>
      </c>
      <c r="BI5617" s="179">
        <f t="shared" si="1315"/>
        <v>1.4047401574579223E-7</v>
      </c>
      <c r="BJ5617" s="179" t="str">
        <f t="shared" si="1311"/>
        <v/>
      </c>
    </row>
    <row r="5618" spans="57:62" ht="20.100000000000001" customHeight="1" x14ac:dyDescent="0.25">
      <c r="BE5618" s="151">
        <v>4914</v>
      </c>
      <c r="BF5618" s="164">
        <f t="shared" si="1312"/>
        <v>31.443199999997582</v>
      </c>
      <c r="BG5618" s="177">
        <f t="shared" si="1313"/>
        <v>5.1495899784777327E-5</v>
      </c>
      <c r="BH5618" s="178">
        <f t="shared" si="1314"/>
        <v>1.4009648789175481E-7</v>
      </c>
      <c r="BI5618" s="179">
        <f t="shared" si="1315"/>
        <v>1.4009648789175481E-7</v>
      </c>
      <c r="BJ5618" s="179" t="str">
        <f t="shared" si="1311"/>
        <v/>
      </c>
    </row>
    <row r="5619" spans="57:62" ht="20.100000000000001" customHeight="1" x14ac:dyDescent="0.25">
      <c r="BE5619" s="151">
        <v>4915</v>
      </c>
      <c r="BF5619" s="164">
        <f t="shared" si="1312"/>
        <v>31.449599999997581</v>
      </c>
      <c r="BG5619" s="177">
        <f t="shared" si="1313"/>
        <v>5.1355803296885572E-5</v>
      </c>
      <c r="BH5619" s="178">
        <f t="shared" si="1314"/>
        <v>1.3971996018593739E-7</v>
      </c>
      <c r="BI5619" s="179">
        <f t="shared" si="1315"/>
        <v>1.3971996018593739E-7</v>
      </c>
      <c r="BJ5619" s="179" t="str">
        <f t="shared" si="1311"/>
        <v/>
      </c>
    </row>
    <row r="5620" spans="57:62" ht="20.100000000000001" customHeight="1" x14ac:dyDescent="0.25">
      <c r="BE5620" s="151">
        <v>4916</v>
      </c>
      <c r="BF5620" s="164">
        <f t="shared" si="1312"/>
        <v>31.45599999999758</v>
      </c>
      <c r="BG5620" s="177">
        <f t="shared" si="1313"/>
        <v>5.1216083336699634E-5</v>
      </c>
      <c r="BH5620" s="178">
        <f t="shared" si="1314"/>
        <v>1.3934443002421509E-7</v>
      </c>
      <c r="BI5620" s="179">
        <f t="shared" si="1315"/>
        <v>1.3934443002421509E-7</v>
      </c>
      <c r="BJ5620" s="179" t="str">
        <f t="shared" si="1311"/>
        <v/>
      </c>
    </row>
    <row r="5621" spans="57:62" ht="20.100000000000001" customHeight="1" x14ac:dyDescent="0.25">
      <c r="BE5621" s="151">
        <v>4917</v>
      </c>
      <c r="BF5621" s="164">
        <f t="shared" si="1312"/>
        <v>31.462399999997579</v>
      </c>
      <c r="BG5621" s="177">
        <f t="shared" si="1313"/>
        <v>5.1076738906675419E-5</v>
      </c>
      <c r="BH5621" s="178">
        <f t="shared" si="1314"/>
        <v>1.3896989480915799E-7</v>
      </c>
      <c r="BI5621" s="179">
        <f t="shared" si="1315"/>
        <v>1.3896989480915799E-7</v>
      </c>
      <c r="BJ5621" s="179" t="str">
        <f t="shared" si="1311"/>
        <v/>
      </c>
    </row>
    <row r="5622" spans="57:62" ht="20.100000000000001" customHeight="1" x14ac:dyDescent="0.25">
      <c r="BE5622" s="151">
        <v>4918</v>
      </c>
      <c r="BF5622" s="164">
        <f t="shared" si="1312"/>
        <v>31.468799999997579</v>
      </c>
      <c r="BG5622" s="177">
        <f t="shared" si="1313"/>
        <v>5.0937769011866261E-5</v>
      </c>
      <c r="BH5622" s="178">
        <f t="shared" si="1314"/>
        <v>1.3859635194950258E-7</v>
      </c>
      <c r="BI5622" s="179">
        <f t="shared" si="1315"/>
        <v>1.3859635194950258E-7</v>
      </c>
      <c r="BJ5622" s="179" t="str">
        <f t="shared" si="1311"/>
        <v/>
      </c>
    </row>
    <row r="5623" spans="57:62" ht="20.100000000000001" customHeight="1" x14ac:dyDescent="0.25">
      <c r="BE5623" s="151">
        <v>4919</v>
      </c>
      <c r="BF5623" s="164">
        <f t="shared" si="1312"/>
        <v>31.475199999997578</v>
      </c>
      <c r="BG5623" s="177">
        <f t="shared" si="1313"/>
        <v>5.0799172659916759E-5</v>
      </c>
      <c r="BH5623" s="178">
        <f t="shared" si="1314"/>
        <v>1.3822379886089034E-7</v>
      </c>
      <c r="BI5623" s="179">
        <f t="shared" si="1315"/>
        <v>1.3822379886089034E-7</v>
      </c>
      <c r="BJ5623" s="179" t="str">
        <f t="shared" si="1311"/>
        <v/>
      </c>
    </row>
    <row r="5624" spans="57:62" ht="20.100000000000001" customHeight="1" x14ac:dyDescent="0.25">
      <c r="BE5624" s="151">
        <v>4920</v>
      </c>
      <c r="BF5624" s="164">
        <f t="shared" si="1312"/>
        <v>31.481599999997577</v>
      </c>
      <c r="BG5624" s="177">
        <f t="shared" si="1313"/>
        <v>5.0660948861055868E-5</v>
      </c>
      <c r="BH5624" s="178">
        <f t="shared" si="1314"/>
        <v>1.3785223296554252E-7</v>
      </c>
      <c r="BI5624" s="179">
        <f t="shared" si="1315"/>
        <v>1.3785223296554252E-7</v>
      </c>
      <c r="BJ5624" s="179" t="str">
        <f t="shared" si="1311"/>
        <v/>
      </c>
    </row>
    <row r="5625" spans="57:62" ht="20.100000000000001" customHeight="1" x14ac:dyDescent="0.25">
      <c r="BE5625" s="151">
        <v>4921</v>
      </c>
      <c r="BF5625" s="164">
        <f t="shared" si="1312"/>
        <v>31.487999999997577</v>
      </c>
      <c r="BG5625" s="177">
        <f t="shared" si="1313"/>
        <v>5.0523096628090326E-5</v>
      </c>
      <c r="BH5625" s="178">
        <f t="shared" si="1314"/>
        <v>1.3748165169201617E-7</v>
      </c>
      <c r="BI5625" s="179">
        <f t="shared" si="1315"/>
        <v>1.3748165169201617E-7</v>
      </c>
      <c r="BJ5625" s="179" t="str">
        <f t="shared" si="1311"/>
        <v/>
      </c>
    </row>
    <row r="5626" spans="57:62" ht="20.100000000000001" customHeight="1" x14ac:dyDescent="0.25">
      <c r="BE5626" s="151">
        <v>4922</v>
      </c>
      <c r="BF5626" s="164">
        <f t="shared" si="1312"/>
        <v>31.494399999997576</v>
      </c>
      <c r="BG5626" s="177">
        <f t="shared" si="1313"/>
        <v>5.038561497639831E-5</v>
      </c>
      <c r="BH5626" s="178">
        <f t="shared" si="1314"/>
        <v>1.3711205247598341E-7</v>
      </c>
      <c r="BI5626" s="179">
        <f t="shared" si="1315"/>
        <v>1.3711205247598341E-7</v>
      </c>
      <c r="BJ5626" s="179" t="str">
        <f t="shared" si="1311"/>
        <v/>
      </c>
    </row>
    <row r="5627" spans="57:62" ht="20.100000000000001" customHeight="1" x14ac:dyDescent="0.25">
      <c r="BE5627" s="151">
        <v>4923</v>
      </c>
      <c r="BF5627" s="164">
        <f t="shared" si="1312"/>
        <v>31.500799999997575</v>
      </c>
      <c r="BG5627" s="177">
        <f t="shared" si="1313"/>
        <v>5.0248502923922326E-5</v>
      </c>
      <c r="BH5627" s="178">
        <f t="shared" si="1314"/>
        <v>1.3674343275882198E-7</v>
      </c>
      <c r="BI5627" s="179">
        <f t="shared" si="1315"/>
        <v>1.3674343275882198E-7</v>
      </c>
      <c r="BJ5627" s="179" t="str">
        <f t="shared" si="1311"/>
        <v/>
      </c>
    </row>
    <row r="5628" spans="57:62" ht="20.100000000000001" customHeight="1" x14ac:dyDescent="0.25">
      <c r="BE5628" s="151">
        <v>4924</v>
      </c>
      <c r="BF5628" s="164">
        <f t="shared" si="1312"/>
        <v>31.507199999997574</v>
      </c>
      <c r="BG5628" s="177">
        <f t="shared" si="1313"/>
        <v>5.0111759491163504E-5</v>
      </c>
      <c r="BH5628" s="178">
        <f t="shared" si="1314"/>
        <v>1.3637578998956004E-7</v>
      </c>
      <c r="BI5628" s="179">
        <f t="shared" si="1315"/>
        <v>1.3637578998956004E-7</v>
      </c>
      <c r="BJ5628" s="179" t="str">
        <f t="shared" si="1311"/>
        <v/>
      </c>
    </row>
    <row r="5629" spans="57:62" ht="20.100000000000001" customHeight="1" x14ac:dyDescent="0.25">
      <c r="BE5629" s="151">
        <v>4925</v>
      </c>
      <c r="BF5629" s="164">
        <f t="shared" si="1312"/>
        <v>31.513599999997574</v>
      </c>
      <c r="BG5629" s="177">
        <f t="shared" si="1313"/>
        <v>4.9975383701173944E-5</v>
      </c>
      <c r="BH5629" s="178">
        <f t="shared" si="1314"/>
        <v>1.360091216222808E-7</v>
      </c>
      <c r="BI5629" s="179">
        <f t="shared" si="1315"/>
        <v>1.360091216222808E-7</v>
      </c>
      <c r="BJ5629" s="179" t="str">
        <f t="shared" si="1311"/>
        <v/>
      </c>
    </row>
    <row r="5630" spans="57:62" ht="20.100000000000001" customHeight="1" x14ac:dyDescent="0.25">
      <c r="BE5630" s="151">
        <v>4926</v>
      </c>
      <c r="BF5630" s="164">
        <f t="shared" si="1312"/>
        <v>31.519999999997573</v>
      </c>
      <c r="BG5630" s="177">
        <f t="shared" si="1313"/>
        <v>4.9839374579551664E-5</v>
      </c>
      <c r="BH5630" s="178">
        <f t="shared" si="1314"/>
        <v>1.3564342511890087E-7</v>
      </c>
      <c r="BI5630" s="179">
        <f t="shared" si="1315"/>
        <v>1.3564342511890087E-7</v>
      </c>
      <c r="BJ5630" s="179" t="str">
        <f t="shared" si="1311"/>
        <v/>
      </c>
    </row>
    <row r="5631" spans="57:62" ht="20.100000000000001" customHeight="1" x14ac:dyDescent="0.25">
      <c r="BE5631" s="151">
        <v>4927</v>
      </c>
      <c r="BF5631" s="164">
        <f t="shared" si="1312"/>
        <v>31.526399999997572</v>
      </c>
      <c r="BG5631" s="177">
        <f t="shared" si="1313"/>
        <v>4.9703731154432763E-5</v>
      </c>
      <c r="BH5631" s="178">
        <f t="shared" si="1314"/>
        <v>1.3527869794719831E-7</v>
      </c>
      <c r="BI5631" s="179">
        <f t="shared" si="1315"/>
        <v>1.3527869794719831E-7</v>
      </c>
      <c r="BJ5631" s="179" t="str">
        <f t="shared" si="1311"/>
        <v/>
      </c>
    </row>
    <row r="5632" spans="57:62" ht="20.100000000000001" customHeight="1" x14ac:dyDescent="0.25">
      <c r="BE5632" s="151">
        <v>4928</v>
      </c>
      <c r="BF5632" s="164">
        <f t="shared" si="1312"/>
        <v>31.532799999997572</v>
      </c>
      <c r="BG5632" s="177">
        <f t="shared" si="1313"/>
        <v>4.9568452456485564E-5</v>
      </c>
      <c r="BH5632" s="178">
        <f t="shared" si="1314"/>
        <v>1.3491493758121246E-7</v>
      </c>
      <c r="BI5632" s="179">
        <f t="shared" si="1315"/>
        <v>1.3491493758121246E-7</v>
      </c>
      <c r="BJ5632" s="179" t="str">
        <f t="shared" si="1311"/>
        <v/>
      </c>
    </row>
    <row r="5633" spans="57:62" ht="20.100000000000001" customHeight="1" x14ac:dyDescent="0.25">
      <c r="BE5633" s="151">
        <v>4929</v>
      </c>
      <c r="BF5633" s="164">
        <f t="shared" si="1312"/>
        <v>31.539199999997571</v>
      </c>
      <c r="BG5633" s="177">
        <f t="shared" si="1313"/>
        <v>4.9433537518904352E-5</v>
      </c>
      <c r="BH5633" s="178">
        <f t="shared" si="1314"/>
        <v>1.3455214150212482E-7</v>
      </c>
      <c r="BI5633" s="179">
        <f t="shared" si="1315"/>
        <v>1.3455214150212482E-7</v>
      </c>
      <c r="BJ5633" s="179" t="str">
        <f t="shared" ref="BJ5633:BJ5696" si="1316">IF($BG5633&lt;(1-$BC$717),$BH5633,"")</f>
        <v/>
      </c>
    </row>
    <row r="5634" spans="57:62" ht="20.100000000000001" customHeight="1" x14ac:dyDescent="0.25">
      <c r="BE5634" s="151">
        <v>4930</v>
      </c>
      <c r="BF5634" s="164">
        <f t="shared" ref="BF5634:BF5697" si="1317">BF5633+$BI$702</f>
        <v>31.54559999999757</v>
      </c>
      <c r="BG5634" s="177">
        <f t="shared" ref="BG5634:BG5697" si="1318">_xlfn.CHISQ.DIST.RT(BF5634,7)</f>
        <v>4.9298985377402227E-5</v>
      </c>
      <c r="BH5634" s="178">
        <f t="shared" ref="BH5634:BH5697" si="1319">BG5634-BG5635</f>
        <v>1.3419030719664634E-7</v>
      </c>
      <c r="BI5634" s="179">
        <f t="shared" ref="BI5634:BI5697" si="1320">IF(BG5634&lt;(1-$BC$709),BH5634,"")</f>
        <v>1.3419030719664634E-7</v>
      </c>
      <c r="BJ5634" s="179" t="str">
        <f t="shared" si="1316"/>
        <v/>
      </c>
    </row>
    <row r="5635" spans="57:62" ht="20.100000000000001" customHeight="1" x14ac:dyDescent="0.25">
      <c r="BE5635" s="151">
        <v>4931</v>
      </c>
      <c r="BF5635" s="164">
        <f t="shared" si="1317"/>
        <v>31.55199999999757</v>
      </c>
      <c r="BG5635" s="177">
        <f t="shared" si="1318"/>
        <v>4.9164795070205581E-5</v>
      </c>
      <c r="BH5635" s="178">
        <f t="shared" si="1319"/>
        <v>1.3382943215880632E-7</v>
      </c>
      <c r="BI5635" s="179">
        <f t="shared" si="1320"/>
        <v>1.3382943215880632E-7</v>
      </c>
      <c r="BJ5635" s="179" t="str">
        <f t="shared" si="1316"/>
        <v/>
      </c>
    </row>
    <row r="5636" spans="57:62" ht="20.100000000000001" customHeight="1" x14ac:dyDescent="0.25">
      <c r="BE5636" s="151">
        <v>4932</v>
      </c>
      <c r="BF5636" s="164">
        <f t="shared" si="1317"/>
        <v>31.558399999997569</v>
      </c>
      <c r="BG5636" s="177">
        <f t="shared" si="1318"/>
        <v>4.9030965638046774E-5</v>
      </c>
      <c r="BH5636" s="178">
        <f t="shared" si="1319"/>
        <v>1.334695138881093E-7</v>
      </c>
      <c r="BI5636" s="179">
        <f t="shared" si="1320"/>
        <v>1.334695138881093E-7</v>
      </c>
      <c r="BJ5636" s="179" t="str">
        <f t="shared" si="1316"/>
        <v/>
      </c>
    </row>
    <row r="5637" spans="57:62" ht="20.100000000000001" customHeight="1" x14ac:dyDescent="0.25">
      <c r="BE5637" s="151">
        <v>4933</v>
      </c>
      <c r="BF5637" s="164">
        <f t="shared" si="1317"/>
        <v>31.564799999997568</v>
      </c>
      <c r="BG5637" s="177">
        <f t="shared" si="1318"/>
        <v>4.8897496124158665E-5</v>
      </c>
      <c r="BH5637" s="178">
        <f t="shared" si="1319"/>
        <v>1.3311054989141206E-7</v>
      </c>
      <c r="BI5637" s="179">
        <f t="shared" si="1320"/>
        <v>1.3311054989141206E-7</v>
      </c>
      <c r="BJ5637" s="179" t="str">
        <f t="shared" si="1316"/>
        <v/>
      </c>
    </row>
    <row r="5638" spans="57:62" ht="20.100000000000001" customHeight="1" x14ac:dyDescent="0.25">
      <c r="BE5638" s="151">
        <v>4934</v>
      </c>
      <c r="BF5638" s="164">
        <f t="shared" si="1317"/>
        <v>31.571199999997567</v>
      </c>
      <c r="BG5638" s="177">
        <f t="shared" si="1318"/>
        <v>4.8764385574267253E-5</v>
      </c>
      <c r="BH5638" s="178">
        <f t="shared" si="1319"/>
        <v>1.3275253768113467E-7</v>
      </c>
      <c r="BI5638" s="179">
        <f t="shared" si="1320"/>
        <v>1.3275253768113467E-7</v>
      </c>
      <c r="BJ5638" s="179" t="str">
        <f t="shared" si="1316"/>
        <v/>
      </c>
    </row>
    <row r="5639" spans="57:62" ht="20.100000000000001" customHeight="1" x14ac:dyDescent="0.25">
      <c r="BE5639" s="151">
        <v>4935</v>
      </c>
      <c r="BF5639" s="164">
        <f t="shared" si="1317"/>
        <v>31.577599999997567</v>
      </c>
      <c r="BG5639" s="177">
        <f t="shared" si="1318"/>
        <v>4.8631633036586118E-5</v>
      </c>
      <c r="BH5639" s="178">
        <f t="shared" si="1319"/>
        <v>1.3239547477656837E-7</v>
      </c>
      <c r="BI5639" s="179">
        <f t="shared" si="1320"/>
        <v>1.3239547477656837E-7</v>
      </c>
      <c r="BJ5639" s="179" t="str">
        <f t="shared" si="1316"/>
        <v/>
      </c>
    </row>
    <row r="5640" spans="57:62" ht="20.100000000000001" customHeight="1" x14ac:dyDescent="0.25">
      <c r="BE5640" s="151">
        <v>4936</v>
      </c>
      <c r="BF5640" s="164">
        <f t="shared" si="1317"/>
        <v>31.583999999997566</v>
      </c>
      <c r="BG5640" s="177">
        <f t="shared" si="1318"/>
        <v>4.849923756180955E-5</v>
      </c>
      <c r="BH5640" s="178">
        <f t="shared" si="1319"/>
        <v>1.3203935870275741E-7</v>
      </c>
      <c r="BI5640" s="179">
        <f t="shared" si="1320"/>
        <v>1.3203935870275741E-7</v>
      </c>
      <c r="BJ5640" s="179" t="str">
        <f t="shared" si="1316"/>
        <v/>
      </c>
    </row>
    <row r="5641" spans="57:62" ht="20.100000000000001" customHeight="1" x14ac:dyDescent="0.25">
      <c r="BE5641" s="151">
        <v>4937</v>
      </c>
      <c r="BF5641" s="164">
        <f t="shared" si="1317"/>
        <v>31.590399999997565</v>
      </c>
      <c r="BG5641" s="177">
        <f t="shared" si="1318"/>
        <v>4.8367198203106793E-5</v>
      </c>
      <c r="BH5641" s="178">
        <f t="shared" si="1319"/>
        <v>1.3168418699178661E-7</v>
      </c>
      <c r="BI5641" s="179">
        <f t="shared" si="1320"/>
        <v>1.3168418699178661E-7</v>
      </c>
      <c r="BJ5641" s="179" t="str">
        <f t="shared" si="1316"/>
        <v/>
      </c>
    </row>
    <row r="5642" spans="57:62" ht="20.100000000000001" customHeight="1" x14ac:dyDescent="0.25">
      <c r="BE5642" s="151">
        <v>4938</v>
      </c>
      <c r="BF5642" s="164">
        <f t="shared" si="1317"/>
        <v>31.596799999997565</v>
      </c>
      <c r="BG5642" s="177">
        <f t="shared" si="1318"/>
        <v>4.8235514016115006E-5</v>
      </c>
      <c r="BH5642" s="178">
        <f t="shared" si="1319"/>
        <v>1.3132995718177841E-7</v>
      </c>
      <c r="BI5642" s="179">
        <f t="shared" si="1320"/>
        <v>1.3132995718177841E-7</v>
      </c>
      <c r="BJ5642" s="179" t="str">
        <f t="shared" si="1316"/>
        <v/>
      </c>
    </row>
    <row r="5643" spans="57:62" ht="20.100000000000001" customHeight="1" x14ac:dyDescent="0.25">
      <c r="BE5643" s="151">
        <v>4939</v>
      </c>
      <c r="BF5643" s="164">
        <f t="shared" si="1317"/>
        <v>31.603199999997564</v>
      </c>
      <c r="BG5643" s="177">
        <f t="shared" si="1318"/>
        <v>4.8104184058933228E-5</v>
      </c>
      <c r="BH5643" s="178">
        <f t="shared" si="1319"/>
        <v>1.3097666681644569E-7</v>
      </c>
      <c r="BI5643" s="179">
        <f t="shared" si="1320"/>
        <v>1.3097666681644569E-7</v>
      </c>
      <c r="BJ5643" s="179" t="str">
        <f t="shared" si="1316"/>
        <v/>
      </c>
    </row>
    <row r="5644" spans="57:62" ht="20.100000000000001" customHeight="1" x14ac:dyDescent="0.25">
      <c r="BE5644" s="151">
        <v>4940</v>
      </c>
      <c r="BF5644" s="164">
        <f t="shared" si="1317"/>
        <v>31.609599999997563</v>
      </c>
      <c r="BG5644" s="177">
        <f t="shared" si="1318"/>
        <v>4.7973207392116782E-5</v>
      </c>
      <c r="BH5644" s="178">
        <f t="shared" si="1319"/>
        <v>1.306243134471314E-7</v>
      </c>
      <c r="BI5644" s="179">
        <f t="shared" si="1320"/>
        <v>1.306243134471314E-7</v>
      </c>
      <c r="BJ5644" s="179" t="str">
        <f t="shared" si="1316"/>
        <v/>
      </c>
    </row>
    <row r="5645" spans="57:62" ht="20.100000000000001" customHeight="1" x14ac:dyDescent="0.25">
      <c r="BE5645" s="151">
        <v>4941</v>
      </c>
      <c r="BF5645" s="164">
        <f t="shared" si="1317"/>
        <v>31.615999999997562</v>
      </c>
      <c r="BG5645" s="177">
        <f t="shared" si="1318"/>
        <v>4.784258307866965E-5</v>
      </c>
      <c r="BH5645" s="178">
        <f t="shared" si="1319"/>
        <v>1.3027289463021324E-7</v>
      </c>
      <c r="BI5645" s="179">
        <f t="shared" si="1320"/>
        <v>1.3027289463021324E-7</v>
      </c>
      <c r="BJ5645" s="179" t="str">
        <f t="shared" si="1316"/>
        <v/>
      </c>
    </row>
    <row r="5646" spans="57:62" ht="20.100000000000001" customHeight="1" x14ac:dyDescent="0.25">
      <c r="BE5646" s="151">
        <v>4942</v>
      </c>
      <c r="BF5646" s="164">
        <f t="shared" si="1317"/>
        <v>31.622399999997562</v>
      </c>
      <c r="BG5646" s="177">
        <f t="shared" si="1318"/>
        <v>4.7712310184039437E-5</v>
      </c>
      <c r="BH5646" s="178">
        <f t="shared" si="1319"/>
        <v>1.2992240792887908E-7</v>
      </c>
      <c r="BI5646" s="179">
        <f t="shared" si="1320"/>
        <v>1.2992240792887908E-7</v>
      </c>
      <c r="BJ5646" s="179" t="str">
        <f t="shared" si="1316"/>
        <v/>
      </c>
    </row>
    <row r="5647" spans="57:62" ht="20.100000000000001" customHeight="1" x14ac:dyDescent="0.25">
      <c r="BE5647" s="151">
        <v>4943</v>
      </c>
      <c r="BF5647" s="164">
        <f t="shared" si="1317"/>
        <v>31.628799999997561</v>
      </c>
      <c r="BG5647" s="177">
        <f t="shared" si="1318"/>
        <v>4.7582387776110558E-5</v>
      </c>
      <c r="BH5647" s="178">
        <f t="shared" si="1319"/>
        <v>1.2957285091244928E-7</v>
      </c>
      <c r="BI5647" s="179">
        <f t="shared" si="1320"/>
        <v>1.2957285091244928E-7</v>
      </c>
      <c r="BJ5647" s="179" t="str">
        <f t="shared" si="1316"/>
        <v/>
      </c>
    </row>
    <row r="5648" spans="57:62" ht="20.100000000000001" customHeight="1" x14ac:dyDescent="0.25">
      <c r="BE5648" s="151">
        <v>4944</v>
      </c>
      <c r="BF5648" s="164">
        <f t="shared" si="1317"/>
        <v>31.63519999999756</v>
      </c>
      <c r="BG5648" s="177">
        <f t="shared" si="1318"/>
        <v>4.7452814925198109E-5</v>
      </c>
      <c r="BH5648" s="178">
        <f t="shared" si="1319"/>
        <v>1.2922422115638351E-7</v>
      </c>
      <c r="BI5648" s="179">
        <f t="shared" si="1320"/>
        <v>1.2922422115638351E-7</v>
      </c>
      <c r="BJ5648" s="179" t="str">
        <f t="shared" si="1316"/>
        <v/>
      </c>
    </row>
    <row r="5649" spans="57:62" ht="20.100000000000001" customHeight="1" x14ac:dyDescent="0.25">
      <c r="BE5649" s="151">
        <v>4945</v>
      </c>
      <c r="BF5649" s="164">
        <f t="shared" si="1317"/>
        <v>31.64159999999756</v>
      </c>
      <c r="BG5649" s="177">
        <f t="shared" si="1318"/>
        <v>4.7323590704041725E-5</v>
      </c>
      <c r="BH5649" s="178">
        <f t="shared" si="1319"/>
        <v>1.2887651624243659E-7</v>
      </c>
      <c r="BI5649" s="179">
        <f t="shared" si="1320"/>
        <v>1.2887651624243659E-7</v>
      </c>
      <c r="BJ5649" s="179" t="str">
        <f t="shared" si="1316"/>
        <v/>
      </c>
    </row>
    <row r="5650" spans="57:62" ht="20.100000000000001" customHeight="1" x14ac:dyDescent="0.25">
      <c r="BE5650" s="151">
        <v>4946</v>
      </c>
      <c r="BF5650" s="164">
        <f t="shared" si="1317"/>
        <v>31.647999999997559</v>
      </c>
      <c r="BG5650" s="177">
        <f t="shared" si="1318"/>
        <v>4.7194714187799289E-5</v>
      </c>
      <c r="BH5650" s="178">
        <f t="shared" si="1319"/>
        <v>1.2852973375856362E-7</v>
      </c>
      <c r="BI5650" s="179">
        <f t="shared" si="1320"/>
        <v>1.2852973375856362E-7</v>
      </c>
      <c r="BJ5650" s="179" t="str">
        <f t="shared" si="1316"/>
        <v/>
      </c>
    </row>
    <row r="5651" spans="57:62" ht="20.100000000000001" customHeight="1" x14ac:dyDescent="0.25">
      <c r="BE5651" s="151">
        <v>4947</v>
      </c>
      <c r="BF5651" s="164">
        <f t="shared" si="1317"/>
        <v>31.654399999997558</v>
      </c>
      <c r="BG5651" s="177">
        <f t="shared" si="1318"/>
        <v>4.7066184454040725E-5</v>
      </c>
      <c r="BH5651" s="178">
        <f t="shared" si="1319"/>
        <v>1.2818387129836433E-7</v>
      </c>
      <c r="BI5651" s="179">
        <f t="shared" si="1320"/>
        <v>1.2818387129836433E-7</v>
      </c>
      <c r="BJ5651" s="179" t="str">
        <f t="shared" si="1316"/>
        <v/>
      </c>
    </row>
    <row r="5652" spans="57:62" ht="20.100000000000001" customHeight="1" x14ac:dyDescent="0.25">
      <c r="BE5652" s="151">
        <v>4948</v>
      </c>
      <c r="BF5652" s="164">
        <f t="shared" si="1317"/>
        <v>31.660799999997558</v>
      </c>
      <c r="BG5652" s="177">
        <f t="shared" si="1318"/>
        <v>4.6938000582742361E-5</v>
      </c>
      <c r="BH5652" s="178">
        <f t="shared" si="1319"/>
        <v>1.2783892646293297E-7</v>
      </c>
      <c r="BI5652" s="179">
        <f t="shared" si="1320"/>
        <v>1.2783892646293297E-7</v>
      </c>
      <c r="BJ5652" s="179" t="str">
        <f t="shared" si="1316"/>
        <v/>
      </c>
    </row>
    <row r="5653" spans="57:62" ht="20.100000000000001" customHeight="1" x14ac:dyDescent="0.25">
      <c r="BE5653" s="151">
        <v>4949</v>
      </c>
      <c r="BF5653" s="164">
        <f t="shared" si="1317"/>
        <v>31.667199999997557</v>
      </c>
      <c r="BG5653" s="177">
        <f t="shared" si="1318"/>
        <v>4.6810161656279428E-5</v>
      </c>
      <c r="BH5653" s="178">
        <f t="shared" si="1319"/>
        <v>1.2749489685747703E-7</v>
      </c>
      <c r="BI5653" s="179">
        <f t="shared" si="1320"/>
        <v>1.2749489685747703E-7</v>
      </c>
      <c r="BJ5653" s="179" t="str">
        <f t="shared" si="1316"/>
        <v/>
      </c>
    </row>
    <row r="5654" spans="57:62" ht="20.100000000000001" customHeight="1" x14ac:dyDescent="0.25">
      <c r="BE5654" s="151">
        <v>4950</v>
      </c>
      <c r="BF5654" s="164">
        <f t="shared" si="1317"/>
        <v>31.673599999997556</v>
      </c>
      <c r="BG5654" s="177">
        <f t="shared" si="1318"/>
        <v>4.6682666759421951E-5</v>
      </c>
      <c r="BH5654" s="178">
        <f t="shared" si="1319"/>
        <v>1.2715178009536937E-7</v>
      </c>
      <c r="BI5654" s="179">
        <f t="shared" si="1320"/>
        <v>1.2715178009536937E-7</v>
      </c>
      <c r="BJ5654" s="179" t="str">
        <f t="shared" si="1316"/>
        <v/>
      </c>
    </row>
    <row r="5655" spans="57:62" ht="20.100000000000001" customHeight="1" x14ac:dyDescent="0.25">
      <c r="BE5655" s="151">
        <v>4951</v>
      </c>
      <c r="BF5655" s="164">
        <f t="shared" si="1317"/>
        <v>31.679999999997555</v>
      </c>
      <c r="BG5655" s="177">
        <f t="shared" si="1318"/>
        <v>4.6555514979326581E-5</v>
      </c>
      <c r="BH5655" s="178">
        <f t="shared" si="1319"/>
        <v>1.2680957379451616E-7</v>
      </c>
      <c r="BI5655" s="179">
        <f t="shared" si="1320"/>
        <v>1.2680957379451616E-7</v>
      </c>
      <c r="BJ5655" s="179" t="str">
        <f t="shared" si="1316"/>
        <v/>
      </c>
    </row>
    <row r="5656" spans="57:62" ht="20.100000000000001" customHeight="1" x14ac:dyDescent="0.25">
      <c r="BE5656" s="151">
        <v>4952</v>
      </c>
      <c r="BF5656" s="164">
        <f t="shared" si="1317"/>
        <v>31.686399999997555</v>
      </c>
      <c r="BG5656" s="177">
        <f t="shared" si="1318"/>
        <v>4.6428705405532065E-5</v>
      </c>
      <c r="BH5656" s="178">
        <f t="shared" si="1319"/>
        <v>1.2646827558008097E-7</v>
      </c>
      <c r="BI5656" s="179">
        <f t="shared" si="1320"/>
        <v>1.2646827558008097E-7</v>
      </c>
      <c r="BJ5656" s="179" t="str">
        <f t="shared" si="1316"/>
        <v/>
      </c>
    </row>
    <row r="5657" spans="57:62" ht="20.100000000000001" customHeight="1" x14ac:dyDescent="0.25">
      <c r="BE5657" s="151">
        <v>4953</v>
      </c>
      <c r="BF5657" s="164">
        <f t="shared" si="1317"/>
        <v>31.692799999997554</v>
      </c>
      <c r="BG5657" s="177">
        <f t="shared" si="1318"/>
        <v>4.6302237129951984E-5</v>
      </c>
      <c r="BH5657" s="178">
        <f t="shared" si="1319"/>
        <v>1.2612788308204528E-7</v>
      </c>
      <c r="BI5657" s="179">
        <f t="shared" si="1320"/>
        <v>1.2612788308204528E-7</v>
      </c>
      <c r="BJ5657" s="179" t="str">
        <f t="shared" si="1316"/>
        <v/>
      </c>
    </row>
    <row r="5658" spans="57:62" ht="20.100000000000001" customHeight="1" x14ac:dyDescent="0.25">
      <c r="BE5658" s="151">
        <v>4954</v>
      </c>
      <c r="BF5658" s="164">
        <f t="shared" si="1317"/>
        <v>31.699199999997553</v>
      </c>
      <c r="BG5658" s="177">
        <f t="shared" si="1318"/>
        <v>4.6176109246869939E-5</v>
      </c>
      <c r="BH5658" s="178">
        <f t="shared" si="1319"/>
        <v>1.2578839393787835E-7</v>
      </c>
      <c r="BI5658" s="179">
        <f t="shared" si="1320"/>
        <v>1.2578839393787835E-7</v>
      </c>
      <c r="BJ5658" s="179" t="str">
        <f t="shared" si="1316"/>
        <v/>
      </c>
    </row>
    <row r="5659" spans="57:62" ht="20.100000000000001" customHeight="1" x14ac:dyDescent="0.25">
      <c r="BE5659" s="151">
        <v>4955</v>
      </c>
      <c r="BF5659" s="164">
        <f t="shared" si="1317"/>
        <v>31.705599999997553</v>
      </c>
      <c r="BG5659" s="177">
        <f t="shared" si="1318"/>
        <v>4.6050320852932061E-5</v>
      </c>
      <c r="BH5659" s="178">
        <f t="shared" si="1319"/>
        <v>1.254498057900571E-7</v>
      </c>
      <c r="BI5659" s="179">
        <f t="shared" si="1320"/>
        <v>1.254498057900571E-7</v>
      </c>
      <c r="BJ5659" s="179" t="str">
        <f t="shared" si="1316"/>
        <v/>
      </c>
    </row>
    <row r="5660" spans="57:62" ht="20.100000000000001" customHeight="1" x14ac:dyDescent="0.25">
      <c r="BE5660" s="151">
        <v>4956</v>
      </c>
      <c r="BF5660" s="164">
        <f t="shared" si="1317"/>
        <v>31.711999999997552</v>
      </c>
      <c r="BG5660" s="177">
        <f t="shared" si="1318"/>
        <v>4.5924871047142004E-5</v>
      </c>
      <c r="BH5660" s="178">
        <f t="shared" si="1319"/>
        <v>1.251121162871503E-7</v>
      </c>
      <c r="BI5660" s="179">
        <f t="shared" si="1320"/>
        <v>1.251121162871503E-7</v>
      </c>
      <c r="BJ5660" s="179" t="str">
        <f t="shared" si="1316"/>
        <v/>
      </c>
    </row>
    <row r="5661" spans="57:62" ht="20.100000000000001" customHeight="1" x14ac:dyDescent="0.25">
      <c r="BE5661" s="151">
        <v>4957</v>
      </c>
      <c r="BF5661" s="164">
        <f t="shared" si="1317"/>
        <v>31.718399999997551</v>
      </c>
      <c r="BG5661" s="177">
        <f t="shared" si="1318"/>
        <v>4.5799758930854853E-5</v>
      </c>
      <c r="BH5661" s="178">
        <f t="shared" si="1319"/>
        <v>1.2477532308438101E-7</v>
      </c>
      <c r="BI5661" s="179">
        <f t="shared" si="1320"/>
        <v>1.2477532308438101E-7</v>
      </c>
      <c r="BJ5661" s="179" t="str">
        <f t="shared" si="1316"/>
        <v/>
      </c>
    </row>
    <row r="5662" spans="57:62" ht="20.100000000000001" customHeight="1" x14ac:dyDescent="0.25">
      <c r="BE5662" s="151">
        <v>4958</v>
      </c>
      <c r="BF5662" s="164">
        <f t="shared" si="1317"/>
        <v>31.724799999997551</v>
      </c>
      <c r="BG5662" s="177">
        <f t="shared" si="1318"/>
        <v>4.5674983607770472E-5</v>
      </c>
      <c r="BH5662" s="178">
        <f t="shared" si="1319"/>
        <v>1.2443942384248141E-7</v>
      </c>
      <c r="BI5662" s="179">
        <f t="shared" si="1320"/>
        <v>1.2443942384248141E-7</v>
      </c>
      <c r="BJ5662" s="179" t="str">
        <f t="shared" si="1316"/>
        <v/>
      </c>
    </row>
    <row r="5663" spans="57:62" ht="20.100000000000001" customHeight="1" x14ac:dyDescent="0.25">
      <c r="BE5663" s="151">
        <v>4959</v>
      </c>
      <c r="BF5663" s="164">
        <f t="shared" si="1317"/>
        <v>31.73119999999755</v>
      </c>
      <c r="BG5663" s="177">
        <f t="shared" si="1318"/>
        <v>4.5550544183927991E-5</v>
      </c>
      <c r="BH5663" s="178">
        <f t="shared" si="1319"/>
        <v>1.2410441622792993E-7</v>
      </c>
      <c r="BI5663" s="179">
        <f t="shared" si="1320"/>
        <v>1.2410441622792993E-7</v>
      </c>
      <c r="BJ5663" s="179" t="str">
        <f t="shared" si="1316"/>
        <v/>
      </c>
    </row>
    <row r="5664" spans="57:62" ht="20.100000000000001" customHeight="1" x14ac:dyDescent="0.25">
      <c r="BE5664" s="151">
        <v>4960</v>
      </c>
      <c r="BF5664" s="164">
        <f t="shared" si="1317"/>
        <v>31.737599999997549</v>
      </c>
      <c r="BG5664" s="177">
        <f t="shared" si="1318"/>
        <v>4.5426439767700061E-5</v>
      </c>
      <c r="BH5664" s="178">
        <f t="shared" si="1319"/>
        <v>1.23770297913778E-7</v>
      </c>
      <c r="BI5664" s="179">
        <f t="shared" si="1320"/>
        <v>1.23770297913778E-7</v>
      </c>
      <c r="BJ5664" s="179" t="str">
        <f t="shared" si="1316"/>
        <v/>
      </c>
    </row>
    <row r="5665" spans="57:62" ht="20.100000000000001" customHeight="1" x14ac:dyDescent="0.25">
      <c r="BE5665" s="151">
        <v>4961</v>
      </c>
      <c r="BF5665" s="164">
        <f t="shared" si="1317"/>
        <v>31.743999999997548</v>
      </c>
      <c r="BG5665" s="177">
        <f t="shared" si="1318"/>
        <v>4.5302669469786283E-5</v>
      </c>
      <c r="BH5665" s="178">
        <f t="shared" si="1319"/>
        <v>1.2343706657891816E-7</v>
      </c>
      <c r="BI5665" s="179">
        <f t="shared" si="1320"/>
        <v>1.2343706657891816E-7</v>
      </c>
      <c r="BJ5665" s="179" t="str">
        <f t="shared" si="1316"/>
        <v/>
      </c>
    </row>
    <row r="5666" spans="57:62" ht="20.100000000000001" customHeight="1" x14ac:dyDescent="0.25">
      <c r="BE5666" s="151">
        <v>4962</v>
      </c>
      <c r="BF5666" s="164">
        <f t="shared" si="1317"/>
        <v>31.750399999997548</v>
      </c>
      <c r="BG5666" s="177">
        <f t="shared" si="1318"/>
        <v>4.5179232403207365E-5</v>
      </c>
      <c r="BH5666" s="178">
        <f t="shared" si="1319"/>
        <v>1.2310471990742682E-7</v>
      </c>
      <c r="BI5666" s="179">
        <f t="shared" si="1320"/>
        <v>1.2310471990742682E-7</v>
      </c>
      <c r="BJ5666" s="179" t="str">
        <f t="shared" si="1316"/>
        <v/>
      </c>
    </row>
    <row r="5667" spans="57:62" ht="20.100000000000001" customHeight="1" x14ac:dyDescent="0.25">
      <c r="BE5667" s="151">
        <v>4963</v>
      </c>
      <c r="BF5667" s="164">
        <f t="shared" si="1317"/>
        <v>31.756799999997547</v>
      </c>
      <c r="BG5667" s="177">
        <f t="shared" si="1318"/>
        <v>4.5056127683299938E-5</v>
      </c>
      <c r="BH5667" s="178">
        <f t="shared" si="1319"/>
        <v>1.2277325559043446E-7</v>
      </c>
      <c r="BI5667" s="179">
        <f t="shared" si="1320"/>
        <v>1.2277325559043446E-7</v>
      </c>
      <c r="BJ5667" s="179" t="str">
        <f t="shared" si="1316"/>
        <v/>
      </c>
    </row>
    <row r="5668" spans="57:62" ht="20.100000000000001" customHeight="1" x14ac:dyDescent="0.25">
      <c r="BE5668" s="151">
        <v>4964</v>
      </c>
      <c r="BF5668" s="164">
        <f t="shared" si="1317"/>
        <v>31.763199999997546</v>
      </c>
      <c r="BG5668" s="177">
        <f t="shared" si="1318"/>
        <v>4.4933354427709504E-5</v>
      </c>
      <c r="BH5668" s="178">
        <f t="shared" si="1319"/>
        <v>1.2244267132396403E-7</v>
      </c>
      <c r="BI5668" s="179">
        <f t="shared" si="1320"/>
        <v>1.2244267132396403E-7</v>
      </c>
      <c r="BJ5668" s="179" t="str">
        <f t="shared" si="1316"/>
        <v/>
      </c>
    </row>
    <row r="5669" spans="57:62" ht="20.100000000000001" customHeight="1" x14ac:dyDescent="0.25">
      <c r="BE5669" s="151">
        <v>4965</v>
      </c>
      <c r="BF5669" s="164">
        <f t="shared" si="1317"/>
        <v>31.769599999997546</v>
      </c>
      <c r="BG5669" s="177">
        <f t="shared" si="1318"/>
        <v>4.4810911756385539E-5</v>
      </c>
      <c r="BH5669" s="178">
        <f t="shared" si="1319"/>
        <v>1.2211296481077409E-7</v>
      </c>
      <c r="BI5669" s="179">
        <f t="shared" si="1320"/>
        <v>1.2211296481077409E-7</v>
      </c>
      <c r="BJ5669" s="179" t="str">
        <f t="shared" si="1316"/>
        <v/>
      </c>
    </row>
    <row r="5670" spans="57:62" ht="20.100000000000001" customHeight="1" x14ac:dyDescent="0.25">
      <c r="BE5670" s="151">
        <v>4966</v>
      </c>
      <c r="BF5670" s="164">
        <f t="shared" si="1317"/>
        <v>31.775999999997545</v>
      </c>
      <c r="BG5670" s="177">
        <f t="shared" si="1318"/>
        <v>4.4688798791574765E-5</v>
      </c>
      <c r="BH5670" s="178">
        <f t="shared" si="1319"/>
        <v>1.2178413375903065E-7</v>
      </c>
      <c r="BI5670" s="179">
        <f t="shared" si="1320"/>
        <v>1.2178413375903065E-7</v>
      </c>
      <c r="BJ5670" s="179" t="str">
        <f t="shared" si="1316"/>
        <v/>
      </c>
    </row>
    <row r="5671" spans="57:62" ht="20.100000000000001" customHeight="1" x14ac:dyDescent="0.25">
      <c r="BE5671" s="151">
        <v>4967</v>
      </c>
      <c r="BF5671" s="164">
        <f t="shared" si="1317"/>
        <v>31.782399999997544</v>
      </c>
      <c r="BG5671" s="177">
        <f t="shared" si="1318"/>
        <v>4.4567014657815735E-5</v>
      </c>
      <c r="BH5671" s="178">
        <f t="shared" si="1319"/>
        <v>1.2145617588239527E-7</v>
      </c>
      <c r="BI5671" s="179">
        <f t="shared" si="1320"/>
        <v>1.2145617588239527E-7</v>
      </c>
      <c r="BJ5671" s="179" t="str">
        <f t="shared" si="1316"/>
        <v/>
      </c>
    </row>
    <row r="5672" spans="57:62" ht="20.100000000000001" customHeight="1" x14ac:dyDescent="0.25">
      <c r="BE5672" s="151">
        <v>4968</v>
      </c>
      <c r="BF5672" s="164">
        <f t="shared" si="1317"/>
        <v>31.788799999997543</v>
      </c>
      <c r="BG5672" s="177">
        <f t="shared" si="1318"/>
        <v>4.4445558481933339E-5</v>
      </c>
      <c r="BH5672" s="178">
        <f t="shared" si="1319"/>
        <v>1.2112908890135322E-7</v>
      </c>
      <c r="BI5672" s="179">
        <f t="shared" si="1320"/>
        <v>1.2112908890135322E-7</v>
      </c>
      <c r="BJ5672" s="179" t="str">
        <f t="shared" si="1316"/>
        <v/>
      </c>
    </row>
    <row r="5673" spans="57:62" ht="20.100000000000001" customHeight="1" x14ac:dyDescent="0.25">
      <c r="BE5673" s="151">
        <v>4969</v>
      </c>
      <c r="BF5673" s="164">
        <f t="shared" si="1317"/>
        <v>31.795199999997543</v>
      </c>
      <c r="BG5673" s="177">
        <f t="shared" si="1318"/>
        <v>4.4324429393031986E-5</v>
      </c>
      <c r="BH5673" s="178">
        <f t="shared" si="1319"/>
        <v>1.2080287054144485E-7</v>
      </c>
      <c r="BI5673" s="179">
        <f t="shared" si="1320"/>
        <v>1.2080287054144485E-7</v>
      </c>
      <c r="BJ5673" s="179" t="str">
        <f t="shared" si="1316"/>
        <v/>
      </c>
    </row>
    <row r="5674" spans="57:62" ht="20.100000000000001" customHeight="1" x14ac:dyDescent="0.25">
      <c r="BE5674" s="151">
        <v>4970</v>
      </c>
      <c r="BF5674" s="164">
        <f t="shared" si="1317"/>
        <v>31.801599999997542</v>
      </c>
      <c r="BG5674" s="177">
        <f t="shared" si="1318"/>
        <v>4.4203626522490541E-5</v>
      </c>
      <c r="BH5674" s="178">
        <f t="shared" si="1319"/>
        <v>1.204775185343227E-7</v>
      </c>
      <c r="BI5674" s="179">
        <f t="shared" si="1320"/>
        <v>1.204775185343227E-7</v>
      </c>
      <c r="BJ5674" s="179" t="str">
        <f t="shared" si="1316"/>
        <v/>
      </c>
    </row>
    <row r="5675" spans="57:62" ht="20.100000000000001" customHeight="1" x14ac:dyDescent="0.25">
      <c r="BE5675" s="151">
        <v>4971</v>
      </c>
      <c r="BF5675" s="164">
        <f t="shared" si="1317"/>
        <v>31.807999999997541</v>
      </c>
      <c r="BG5675" s="177">
        <f t="shared" si="1318"/>
        <v>4.4083149003956219E-5</v>
      </c>
      <c r="BH5675" s="178">
        <f t="shared" si="1319"/>
        <v>1.201530306172975E-7</v>
      </c>
      <c r="BI5675" s="179">
        <f t="shared" si="1320"/>
        <v>1.201530306172975E-7</v>
      </c>
      <c r="BJ5675" s="179" t="str">
        <f t="shared" si="1316"/>
        <v/>
      </c>
    </row>
    <row r="5676" spans="57:62" ht="20.100000000000001" customHeight="1" x14ac:dyDescent="0.25">
      <c r="BE5676" s="151">
        <v>4972</v>
      </c>
      <c r="BF5676" s="164">
        <f t="shared" si="1317"/>
        <v>31.814399999997541</v>
      </c>
      <c r="BG5676" s="177">
        <f t="shared" si="1318"/>
        <v>4.3962995973338921E-5</v>
      </c>
      <c r="BH5676" s="178">
        <f t="shared" si="1319"/>
        <v>1.1982940453377183E-7</v>
      </c>
      <c r="BI5676" s="179">
        <f t="shared" si="1320"/>
        <v>1.1982940453377183E-7</v>
      </c>
      <c r="BJ5676" s="179" t="str">
        <f t="shared" si="1316"/>
        <v/>
      </c>
    </row>
    <row r="5677" spans="57:62" ht="20.100000000000001" customHeight="1" x14ac:dyDescent="0.25">
      <c r="BE5677" s="151">
        <v>4973</v>
      </c>
      <c r="BF5677" s="164">
        <f t="shared" si="1317"/>
        <v>31.82079999999754</v>
      </c>
      <c r="BG5677" s="177">
        <f t="shared" si="1318"/>
        <v>4.3843166568805149E-5</v>
      </c>
      <c r="BH5677" s="178">
        <f t="shared" si="1319"/>
        <v>1.1950663803263027E-7</v>
      </c>
      <c r="BI5677" s="179">
        <f t="shared" si="1320"/>
        <v>1.1950663803263027E-7</v>
      </c>
      <c r="BJ5677" s="179" t="str">
        <f t="shared" si="1316"/>
        <v/>
      </c>
    </row>
    <row r="5678" spans="57:62" ht="20.100000000000001" customHeight="1" x14ac:dyDescent="0.25">
      <c r="BE5678" s="151">
        <v>4974</v>
      </c>
      <c r="BF5678" s="164">
        <f t="shared" si="1317"/>
        <v>31.827199999997539</v>
      </c>
      <c r="BG5678" s="177">
        <f t="shared" si="1318"/>
        <v>4.3723659930772519E-5</v>
      </c>
      <c r="BH5678" s="178">
        <f t="shared" si="1319"/>
        <v>1.1918472886834105E-7</v>
      </c>
      <c r="BI5678" s="179">
        <f t="shared" si="1320"/>
        <v>1.1918472886834105E-7</v>
      </c>
      <c r="BJ5678" s="179" t="str">
        <f t="shared" si="1316"/>
        <v/>
      </c>
    </row>
    <row r="5679" spans="57:62" ht="20.100000000000001" customHeight="1" x14ac:dyDescent="0.25">
      <c r="BE5679" s="151">
        <v>4975</v>
      </c>
      <c r="BF5679" s="164">
        <f t="shared" si="1317"/>
        <v>31.833599999997539</v>
      </c>
      <c r="BG5679" s="177">
        <f t="shared" si="1318"/>
        <v>4.3604475201904178E-5</v>
      </c>
      <c r="BH5679" s="178">
        <f t="shared" si="1319"/>
        <v>1.18863674801593E-7</v>
      </c>
      <c r="BI5679" s="179">
        <f t="shared" si="1320"/>
        <v>1.18863674801593E-7</v>
      </c>
      <c r="BJ5679" s="179" t="str">
        <f t="shared" si="1316"/>
        <v/>
      </c>
    </row>
    <row r="5680" spans="57:62" ht="20.100000000000001" customHeight="1" x14ac:dyDescent="0.25">
      <c r="BE5680" s="151">
        <v>4976</v>
      </c>
      <c r="BF5680" s="164">
        <f t="shared" si="1317"/>
        <v>31.839999999997538</v>
      </c>
      <c r="BG5680" s="177">
        <f t="shared" si="1318"/>
        <v>4.3485611527102585E-5</v>
      </c>
      <c r="BH5680" s="178">
        <f t="shared" si="1319"/>
        <v>1.1854347359894997E-7</v>
      </c>
      <c r="BI5680" s="179">
        <f t="shared" si="1320"/>
        <v>1.1854347359894997E-7</v>
      </c>
      <c r="BJ5680" s="179" t="str">
        <f t="shared" si="1316"/>
        <v/>
      </c>
    </row>
    <row r="5681" spans="57:62" ht="20.100000000000001" customHeight="1" x14ac:dyDescent="0.25">
      <c r="BE5681" s="151">
        <v>4977</v>
      </c>
      <c r="BF5681" s="164">
        <f t="shared" si="1317"/>
        <v>31.846399999997537</v>
      </c>
      <c r="BG5681" s="177">
        <f t="shared" si="1318"/>
        <v>4.3367068053503635E-5</v>
      </c>
      <c r="BH5681" s="178">
        <f t="shared" si="1319"/>
        <v>1.1822412303146847E-7</v>
      </c>
      <c r="BI5681" s="179">
        <f t="shared" si="1320"/>
        <v>1.1822412303146847E-7</v>
      </c>
      <c r="BJ5681" s="179" t="str">
        <f t="shared" si="1316"/>
        <v/>
      </c>
    </row>
    <row r="5682" spans="57:62" ht="20.100000000000001" customHeight="1" x14ac:dyDescent="0.25">
      <c r="BE5682" s="151">
        <v>4978</v>
      </c>
      <c r="BF5682" s="164">
        <f t="shared" si="1317"/>
        <v>31.852799999997536</v>
      </c>
      <c r="BG5682" s="177">
        <f t="shared" si="1318"/>
        <v>4.3248843930472167E-5</v>
      </c>
      <c r="BH5682" s="178">
        <f t="shared" si="1319"/>
        <v>1.1790562087765215E-7</v>
      </c>
      <c r="BI5682" s="179">
        <f t="shared" si="1320"/>
        <v>1.1790562087765215E-7</v>
      </c>
      <c r="BJ5682" s="179" t="str">
        <f t="shared" si="1316"/>
        <v/>
      </c>
    </row>
    <row r="5683" spans="57:62" ht="20.100000000000001" customHeight="1" x14ac:dyDescent="0.25">
      <c r="BE5683" s="151">
        <v>4979</v>
      </c>
      <c r="BF5683" s="164">
        <f t="shared" si="1317"/>
        <v>31.859199999997536</v>
      </c>
      <c r="BG5683" s="177">
        <f t="shared" si="1318"/>
        <v>4.3130938309594514E-5</v>
      </c>
      <c r="BH5683" s="178">
        <f t="shared" si="1319"/>
        <v>1.1758796492034143E-7</v>
      </c>
      <c r="BI5683" s="179">
        <f t="shared" si="1320"/>
        <v>1.1758796492034143E-7</v>
      </c>
      <c r="BJ5683" s="179" t="str">
        <f t="shared" si="1316"/>
        <v/>
      </c>
    </row>
    <row r="5684" spans="57:62" ht="20.100000000000001" customHeight="1" x14ac:dyDescent="0.25">
      <c r="BE5684" s="151">
        <v>4980</v>
      </c>
      <c r="BF5684" s="164">
        <f t="shared" si="1317"/>
        <v>31.865599999997535</v>
      </c>
      <c r="BG5684" s="177">
        <f t="shared" si="1318"/>
        <v>4.3013350344674173E-5</v>
      </c>
      <c r="BH5684" s="178">
        <f t="shared" si="1319"/>
        <v>1.1727115294859737E-7</v>
      </c>
      <c r="BI5684" s="179">
        <f t="shared" si="1320"/>
        <v>1.1727115294859737E-7</v>
      </c>
      <c r="BJ5684" s="179" t="str">
        <f t="shared" si="1316"/>
        <v/>
      </c>
    </row>
    <row r="5685" spans="57:62" ht="20.100000000000001" customHeight="1" x14ac:dyDescent="0.25">
      <c r="BE5685" s="151">
        <v>4981</v>
      </c>
      <c r="BF5685" s="164">
        <f t="shared" si="1317"/>
        <v>31.871999999997534</v>
      </c>
      <c r="BG5685" s="177">
        <f t="shared" si="1318"/>
        <v>4.2896079191725576E-5</v>
      </c>
      <c r="BH5685" s="178">
        <f t="shared" si="1319"/>
        <v>1.1695518275719341E-7</v>
      </c>
      <c r="BI5685" s="179">
        <f t="shared" si="1320"/>
        <v>1.1695518275719341E-7</v>
      </c>
      <c r="BJ5685" s="179" t="str">
        <f t="shared" si="1316"/>
        <v/>
      </c>
    </row>
    <row r="5686" spans="57:62" ht="20.100000000000001" customHeight="1" x14ac:dyDescent="0.25">
      <c r="BE5686" s="151">
        <v>4982</v>
      </c>
      <c r="BF5686" s="164">
        <f t="shared" si="1317"/>
        <v>31.878399999997534</v>
      </c>
      <c r="BG5686" s="177">
        <f t="shared" si="1318"/>
        <v>4.2779124008968382E-5</v>
      </c>
      <c r="BH5686" s="178">
        <f t="shared" si="1319"/>
        <v>1.1664005214607326E-7</v>
      </c>
      <c r="BI5686" s="179">
        <f t="shared" si="1320"/>
        <v>1.1664005214607326E-7</v>
      </c>
      <c r="BJ5686" s="179" t="str">
        <f t="shared" si="1316"/>
        <v/>
      </c>
    </row>
    <row r="5687" spans="57:62" ht="20.100000000000001" customHeight="1" x14ac:dyDescent="0.25">
      <c r="BE5687" s="151">
        <v>4983</v>
      </c>
      <c r="BF5687" s="164">
        <f t="shared" si="1317"/>
        <v>31.884799999997533</v>
      </c>
      <c r="BG5687" s="177">
        <f t="shared" si="1318"/>
        <v>4.2662483956822309E-5</v>
      </c>
      <c r="BH5687" s="178">
        <f t="shared" si="1319"/>
        <v>1.1632575892176042E-7</v>
      </c>
      <c r="BI5687" s="179">
        <f t="shared" si="1320"/>
        <v>1.1632575892176042E-7</v>
      </c>
      <c r="BJ5687" s="179" t="str">
        <f t="shared" si="1316"/>
        <v/>
      </c>
    </row>
    <row r="5688" spans="57:62" ht="20.100000000000001" customHeight="1" x14ac:dyDescent="0.25">
      <c r="BE5688" s="151">
        <v>4984</v>
      </c>
      <c r="BF5688" s="164">
        <f t="shared" si="1317"/>
        <v>31.891199999997532</v>
      </c>
      <c r="BG5688" s="177">
        <f t="shared" si="1318"/>
        <v>4.2546158197900549E-5</v>
      </c>
      <c r="BH5688" s="178">
        <f t="shared" si="1319"/>
        <v>1.1601230089521003E-7</v>
      </c>
      <c r="BI5688" s="179">
        <f t="shared" si="1320"/>
        <v>1.1601230089521003E-7</v>
      </c>
      <c r="BJ5688" s="179" t="str">
        <f t="shared" si="1316"/>
        <v/>
      </c>
    </row>
    <row r="5689" spans="57:62" ht="20.100000000000001" customHeight="1" x14ac:dyDescent="0.25">
      <c r="BE5689" s="151">
        <v>4985</v>
      </c>
      <c r="BF5689" s="164">
        <f t="shared" si="1317"/>
        <v>31.897599999997531</v>
      </c>
      <c r="BG5689" s="177">
        <f t="shared" si="1318"/>
        <v>4.2430145897005338E-5</v>
      </c>
      <c r="BH5689" s="178">
        <f t="shared" si="1319"/>
        <v>1.1569967588395024E-7</v>
      </c>
      <c r="BI5689" s="179">
        <f t="shared" si="1320"/>
        <v>1.1569967588395024E-7</v>
      </c>
      <c r="BJ5689" s="179" t="str">
        <f t="shared" si="1316"/>
        <v/>
      </c>
    </row>
    <row r="5690" spans="57:62" ht="20.100000000000001" customHeight="1" x14ac:dyDescent="0.25">
      <c r="BE5690" s="151">
        <v>4986</v>
      </c>
      <c r="BF5690" s="164">
        <f t="shared" si="1317"/>
        <v>31.903999999997531</v>
      </c>
      <c r="BG5690" s="177">
        <f t="shared" si="1318"/>
        <v>4.2314446221121388E-5</v>
      </c>
      <c r="BH5690" s="178">
        <f t="shared" si="1319"/>
        <v>1.1538788171062525E-7</v>
      </c>
      <c r="BI5690" s="179">
        <f t="shared" si="1320"/>
        <v>1.1538788171062525E-7</v>
      </c>
      <c r="BJ5690" s="179" t="str">
        <f t="shared" si="1316"/>
        <v/>
      </c>
    </row>
    <row r="5691" spans="57:62" ht="20.100000000000001" customHeight="1" x14ac:dyDescent="0.25">
      <c r="BE5691" s="151">
        <v>4987</v>
      </c>
      <c r="BF5691" s="164">
        <f t="shared" si="1317"/>
        <v>31.91039999999753</v>
      </c>
      <c r="BG5691" s="177">
        <f t="shared" si="1318"/>
        <v>4.2199058339410763E-5</v>
      </c>
      <c r="BH5691" s="178">
        <f t="shared" si="1319"/>
        <v>1.1507691620344935E-7</v>
      </c>
      <c r="BI5691" s="179">
        <f t="shared" si="1320"/>
        <v>1.1507691620344935E-7</v>
      </c>
      <c r="BJ5691" s="179" t="str">
        <f t="shared" si="1316"/>
        <v/>
      </c>
    </row>
    <row r="5692" spans="57:62" ht="20.100000000000001" customHeight="1" x14ac:dyDescent="0.25">
      <c r="BE5692" s="151">
        <v>4988</v>
      </c>
      <c r="BF5692" s="164">
        <f t="shared" si="1317"/>
        <v>31.916799999997529</v>
      </c>
      <c r="BG5692" s="177">
        <f t="shared" si="1318"/>
        <v>4.2083981423207314E-5</v>
      </c>
      <c r="BH5692" s="178">
        <f t="shared" si="1319"/>
        <v>1.1476677719651188E-7</v>
      </c>
      <c r="BI5692" s="179">
        <f t="shared" si="1320"/>
        <v>1.1476677719651188E-7</v>
      </c>
      <c r="BJ5692" s="179" t="str">
        <f t="shared" si="1316"/>
        <v/>
      </c>
    </row>
    <row r="5693" spans="57:62" ht="20.100000000000001" customHeight="1" x14ac:dyDescent="0.25">
      <c r="BE5693" s="151">
        <v>4989</v>
      </c>
      <c r="BF5693" s="164">
        <f t="shared" si="1317"/>
        <v>31.923199999997529</v>
      </c>
      <c r="BG5693" s="177">
        <f t="shared" si="1318"/>
        <v>4.1969214646010802E-5</v>
      </c>
      <c r="BH5693" s="178">
        <f t="shared" si="1319"/>
        <v>1.144574625289979E-7</v>
      </c>
      <c r="BI5693" s="179">
        <f t="shared" si="1320"/>
        <v>1.144574625289979E-7</v>
      </c>
      <c r="BJ5693" s="179" t="str">
        <f t="shared" si="1316"/>
        <v/>
      </c>
    </row>
    <row r="5694" spans="57:62" ht="20.100000000000001" customHeight="1" x14ac:dyDescent="0.25">
      <c r="BE5694" s="151">
        <v>4990</v>
      </c>
      <c r="BF5694" s="164">
        <f t="shared" si="1317"/>
        <v>31.929599999997528</v>
      </c>
      <c r="BG5694" s="177">
        <f t="shared" si="1318"/>
        <v>4.1854757183481804E-5</v>
      </c>
      <c r="BH5694" s="178">
        <f t="shared" si="1319"/>
        <v>1.1414897004592006E-7</v>
      </c>
      <c r="BI5694" s="179">
        <f t="shared" si="1320"/>
        <v>1.1414897004592006E-7</v>
      </c>
      <c r="BJ5694" s="179" t="str">
        <f t="shared" si="1316"/>
        <v/>
      </c>
    </row>
    <row r="5695" spans="57:62" ht="20.100000000000001" customHeight="1" x14ac:dyDescent="0.25">
      <c r="BE5695" s="151">
        <v>4991</v>
      </c>
      <c r="BF5695" s="164">
        <f t="shared" si="1317"/>
        <v>31.935999999997527</v>
      </c>
      <c r="BG5695" s="177">
        <f t="shared" si="1318"/>
        <v>4.1740608213435884E-5</v>
      </c>
      <c r="BH5695" s="178">
        <f t="shared" si="1319"/>
        <v>1.1384129759796954E-7</v>
      </c>
      <c r="BI5695" s="179">
        <f t="shared" si="1320"/>
        <v>1.1384129759796954E-7</v>
      </c>
      <c r="BJ5695" s="179" t="str">
        <f t="shared" si="1316"/>
        <v/>
      </c>
    </row>
    <row r="5696" spans="57:62" ht="20.100000000000001" customHeight="1" x14ac:dyDescent="0.25">
      <c r="BE5696" s="151">
        <v>4992</v>
      </c>
      <c r="BF5696" s="164">
        <f t="shared" si="1317"/>
        <v>31.942399999997527</v>
      </c>
      <c r="BG5696" s="177">
        <f t="shared" si="1318"/>
        <v>4.1626766915837914E-5</v>
      </c>
      <c r="BH5696" s="178">
        <f t="shared" si="1319"/>
        <v>1.1353444304087226E-7</v>
      </c>
      <c r="BI5696" s="179">
        <f t="shared" si="1320"/>
        <v>1.1353444304087226E-7</v>
      </c>
      <c r="BJ5696" s="179" t="str">
        <f t="shared" si="1316"/>
        <v/>
      </c>
    </row>
    <row r="5697" spans="57:62" ht="20.100000000000001" customHeight="1" x14ac:dyDescent="0.25">
      <c r="BE5697" s="151">
        <v>4993</v>
      </c>
      <c r="BF5697" s="164">
        <f t="shared" si="1317"/>
        <v>31.948799999997526</v>
      </c>
      <c r="BG5697" s="177">
        <f t="shared" si="1318"/>
        <v>4.1513232472797042E-5</v>
      </c>
      <c r="BH5697" s="178">
        <f t="shared" si="1319"/>
        <v>1.1322840423635792E-7</v>
      </c>
      <c r="BI5697" s="179">
        <f t="shared" si="1320"/>
        <v>1.1322840423635792E-7</v>
      </c>
      <c r="BJ5697" s="179" t="str">
        <f t="shared" ref="BJ5697:BJ5705" si="1321">IF($BG5697&lt;(1-$BC$717),$BH5697,"")</f>
        <v/>
      </c>
    </row>
    <row r="5698" spans="57:62" ht="20.100000000000001" customHeight="1" x14ac:dyDescent="0.25">
      <c r="BE5698" s="151">
        <v>4994</v>
      </c>
      <c r="BF5698" s="164">
        <f t="shared" ref="BF5698:BF5705" si="1322">BF5697+$BI$702</f>
        <v>31.955199999997525</v>
      </c>
      <c r="BG5698" s="177">
        <f t="shared" ref="BG5698:BG5705" si="1323">_xlfn.CHISQ.DIST.RT(BF5698,7)</f>
        <v>4.1400004068560684E-5</v>
      </c>
      <c r="BH5698" s="178">
        <f t="shared" ref="BH5698:BH5705" si="1324">BG5698-BG5699</f>
        <v>1.1292317905113E-7</v>
      </c>
      <c r="BI5698" s="179">
        <f t="shared" ref="BI5698:BI5705" si="1325">IF(BG5698&lt;(1-$BC$709),BH5698,"")</f>
        <v>1.1292317905113E-7</v>
      </c>
      <c r="BJ5698" s="179" t="str">
        <f t="shared" si="1321"/>
        <v/>
      </c>
    </row>
    <row r="5699" spans="57:62" ht="20.100000000000001" customHeight="1" x14ac:dyDescent="0.25">
      <c r="BE5699" s="151">
        <v>4995</v>
      </c>
      <c r="BF5699" s="164">
        <f t="shared" si="1322"/>
        <v>31.961599999997524</v>
      </c>
      <c r="BG5699" s="177">
        <f t="shared" si="1323"/>
        <v>4.1287080889509554E-5</v>
      </c>
      <c r="BH5699" s="178">
        <f t="shared" si="1324"/>
        <v>1.1261876535792286E-7</v>
      </c>
      <c r="BI5699" s="179">
        <f t="shared" si="1325"/>
        <v>1.1261876535792286E-7</v>
      </c>
      <c r="BJ5699" s="179" t="str">
        <f t="shared" si="1321"/>
        <v/>
      </c>
    </row>
    <row r="5700" spans="57:62" ht="20.100000000000001" customHeight="1" x14ac:dyDescent="0.25">
      <c r="BE5700" s="151">
        <v>4996</v>
      </c>
      <c r="BF5700" s="164">
        <f t="shared" si="1322"/>
        <v>31.967999999997524</v>
      </c>
      <c r="BG5700" s="177">
        <f t="shared" si="1323"/>
        <v>4.1174462124151631E-5</v>
      </c>
      <c r="BH5700" s="178">
        <f t="shared" si="1324"/>
        <v>1.1231516103429553E-7</v>
      </c>
      <c r="BI5700" s="179">
        <f t="shared" si="1325"/>
        <v>1.1231516103429553E-7</v>
      </c>
      <c r="BJ5700" s="179" t="str">
        <f t="shared" si="1321"/>
        <v/>
      </c>
    </row>
    <row r="5701" spans="57:62" ht="20.100000000000001" customHeight="1" x14ac:dyDescent="0.25">
      <c r="BE5701" s="151">
        <v>4997</v>
      </c>
      <c r="BF5701" s="164">
        <f t="shared" si="1322"/>
        <v>31.974399999997523</v>
      </c>
      <c r="BG5701" s="177">
        <f t="shared" si="1323"/>
        <v>4.1062146963117336E-5</v>
      </c>
      <c r="BH5701" s="178">
        <f t="shared" si="1324"/>
        <v>1.1201236396370242E-7</v>
      </c>
      <c r="BI5701" s="179">
        <f t="shared" si="1325"/>
        <v>1.1201236396370242E-7</v>
      </c>
      <c r="BJ5701" s="179" t="str">
        <f t="shared" si="1321"/>
        <v/>
      </c>
    </row>
    <row r="5702" spans="57:62" ht="20.100000000000001" customHeight="1" x14ac:dyDescent="0.25">
      <c r="BE5702" s="151">
        <v>4998</v>
      </c>
      <c r="BF5702" s="164">
        <f t="shared" si="1322"/>
        <v>31.980799999997522</v>
      </c>
      <c r="BG5702" s="177">
        <f t="shared" si="1323"/>
        <v>4.0950134599153633E-5</v>
      </c>
      <c r="BH5702" s="178">
        <f t="shared" si="1324"/>
        <v>1.1171037203514092E-7</v>
      </c>
      <c r="BI5702" s="179">
        <f t="shared" si="1325"/>
        <v>1.1171037203514092E-7</v>
      </c>
      <c r="BJ5702" s="179" t="str">
        <f t="shared" si="1321"/>
        <v/>
      </c>
    </row>
    <row r="5703" spans="57:62" ht="20.100000000000001" customHeight="1" x14ac:dyDescent="0.25">
      <c r="BE5703" s="151">
        <v>4999</v>
      </c>
      <c r="BF5703" s="164">
        <f t="shared" si="1322"/>
        <v>31.987199999997522</v>
      </c>
      <c r="BG5703" s="177">
        <f t="shared" si="1323"/>
        <v>4.0838424227118492E-5</v>
      </c>
      <c r="BH5703" s="178">
        <f t="shared" si="1324"/>
        <v>1.1140918314222982E-7</v>
      </c>
      <c r="BI5703" s="179">
        <f t="shared" si="1325"/>
        <v>1.1140918314222982E-7</v>
      </c>
      <c r="BJ5703" s="179" t="str">
        <f t="shared" si="1321"/>
        <v/>
      </c>
    </row>
    <row r="5704" spans="57:62" ht="20.100000000000001" customHeight="1" x14ac:dyDescent="0.25">
      <c r="BE5704" s="151">
        <v>5000</v>
      </c>
      <c r="BF5704" s="164">
        <f t="shared" si="1322"/>
        <v>31.993599999997521</v>
      </c>
      <c r="BG5704" s="177">
        <f t="shared" si="1323"/>
        <v>4.0727015043976263E-5</v>
      </c>
      <c r="BH5704" s="178">
        <f t="shared" si="1324"/>
        <v>1.1110879518497115E-7</v>
      </c>
      <c r="BI5704" s="179">
        <f t="shared" si="1325"/>
        <v>1.1110879518497115E-7</v>
      </c>
      <c r="BJ5704" s="179" t="str">
        <f t="shared" si="1321"/>
        <v/>
      </c>
    </row>
    <row r="5705" spans="57:62" ht="20.100000000000001" customHeight="1" x14ac:dyDescent="0.25">
      <c r="BE5705" s="151">
        <v>5001</v>
      </c>
      <c r="BF5705" s="164">
        <f t="shared" si="1322"/>
        <v>31.99999999999752</v>
      </c>
      <c r="BG5705" s="177">
        <f t="shared" si="1323"/>
        <v>4.0615906248791291E-5</v>
      </c>
      <c r="BH5705" s="178">
        <f t="shared" si="1324"/>
        <v>0</v>
      </c>
      <c r="BI5705" s="179">
        <f t="shared" si="1325"/>
        <v>0</v>
      </c>
      <c r="BJ5705" s="179" t="str">
        <f t="shared" si="1321"/>
        <v/>
      </c>
    </row>
    <row r="5706" spans="57:62" ht="20.100000000000001" customHeight="1" x14ac:dyDescent="0.25">
      <c r="BF5706" s="164"/>
      <c r="BG5706" s="147">
        <f>BG5705</f>
        <v>4.0615906248791291E-5</v>
      </c>
    </row>
  </sheetData>
  <sortState xmlns:xlrd2="http://schemas.microsoft.com/office/spreadsheetml/2017/richdata2" ref="H284:H307">
    <sortCondition ref="H284:H307"/>
  </sortState>
  <mergeCells count="260">
    <mergeCell ref="A490:I492"/>
    <mergeCell ref="N15:O15"/>
    <mergeCell ref="N16:O16"/>
    <mergeCell ref="N17:O17"/>
    <mergeCell ref="N27:O27"/>
    <mergeCell ref="K8:S8"/>
    <mergeCell ref="R10:S10"/>
    <mergeCell ref="R11:S11"/>
    <mergeCell ref="R12:S12"/>
    <mergeCell ref="R13:S13"/>
    <mergeCell ref="R14:S14"/>
    <mergeCell ref="N10:O10"/>
    <mergeCell ref="N11:O11"/>
    <mergeCell ref="N12:O12"/>
    <mergeCell ref="N18:O18"/>
    <mergeCell ref="N19:O19"/>
    <mergeCell ref="N20:O20"/>
    <mergeCell ref="N21:O21"/>
    <mergeCell ref="N22:O22"/>
    <mergeCell ref="N23:O23"/>
    <mergeCell ref="N24:O24"/>
    <mergeCell ref="A253:F253"/>
    <mergeCell ref="J96:L96"/>
    <mergeCell ref="H253:I253"/>
    <mergeCell ref="N51:N52"/>
    <mergeCell ref="O51:O52"/>
    <mergeCell ref="K53:M54"/>
    <mergeCell ref="B189:C189"/>
    <mergeCell ref="C127:C128"/>
    <mergeCell ref="B105:I105"/>
    <mergeCell ref="E127:E128"/>
    <mergeCell ref="F127:F128"/>
    <mergeCell ref="K55:M56"/>
    <mergeCell ref="N55:N56"/>
    <mergeCell ref="O55:O56"/>
    <mergeCell ref="E137:E148"/>
    <mergeCell ref="B132:B136"/>
    <mergeCell ref="E132:E136"/>
    <mergeCell ref="F132:F136"/>
    <mergeCell ref="J101:L101"/>
    <mergeCell ref="J102:L102"/>
    <mergeCell ref="A250:I250"/>
    <mergeCell ref="E149:E153"/>
    <mergeCell ref="B137:B148"/>
    <mergeCell ref="C137:C148"/>
    <mergeCell ref="D137:D148"/>
    <mergeCell ref="C129:C131"/>
    <mergeCell ref="D129:D131"/>
    <mergeCell ref="A125:A158"/>
    <mergeCell ref="R20:S20"/>
    <mergeCell ref="R22:S22"/>
    <mergeCell ref="R23:S23"/>
    <mergeCell ref="R24:S24"/>
    <mergeCell ref="R21:S21"/>
    <mergeCell ref="D127:D128"/>
    <mergeCell ref="E129:E131"/>
    <mergeCell ref="F129:F131"/>
    <mergeCell ref="A118:F118"/>
    <mergeCell ref="J89:L89"/>
    <mergeCell ref="K51:M52"/>
    <mergeCell ref="N49:N50"/>
    <mergeCell ref="O49:O50"/>
    <mergeCell ref="R25:S25"/>
    <mergeCell ref="R26:S26"/>
    <mergeCell ref="R27:S27"/>
    <mergeCell ref="F396:G396"/>
    <mergeCell ref="F398:G398"/>
    <mergeCell ref="H395:I395"/>
    <mergeCell ref="H396:I396"/>
    <mergeCell ref="F390:G391"/>
    <mergeCell ref="F392:G392"/>
    <mergeCell ref="A436:I436"/>
    <mergeCell ref="A401:I401"/>
    <mergeCell ref="H398:I398"/>
    <mergeCell ref="F394:G394"/>
    <mergeCell ref="B390:B391"/>
    <mergeCell ref="C390:C391"/>
    <mergeCell ref="H390:I391"/>
    <mergeCell ref="H392:I392"/>
    <mergeCell ref="H393:I393"/>
    <mergeCell ref="A495:I495"/>
    <mergeCell ref="A363:I363"/>
    <mergeCell ref="A340:F340"/>
    <mergeCell ref="A255:F255"/>
    <mergeCell ref="A281:F281"/>
    <mergeCell ref="A433:I433"/>
    <mergeCell ref="H394:I394"/>
    <mergeCell ref="A365:C365"/>
    <mergeCell ref="H281:I281"/>
    <mergeCell ref="G255:I255"/>
    <mergeCell ref="A338:I339"/>
    <mergeCell ref="A387:B387"/>
    <mergeCell ref="A388:B388"/>
    <mergeCell ref="A278:F278"/>
    <mergeCell ref="A385:B385"/>
    <mergeCell ref="A386:B386"/>
    <mergeCell ref="A464:I464"/>
    <mergeCell ref="A403:I407"/>
    <mergeCell ref="A438:I439"/>
    <mergeCell ref="A390:A391"/>
    <mergeCell ref="F393:G393"/>
    <mergeCell ref="A332:I332"/>
    <mergeCell ref="A461:I461"/>
    <mergeCell ref="F395:G395"/>
    <mergeCell ref="A643:I643"/>
    <mergeCell ref="A644:I644"/>
    <mergeCell ref="A564:I564"/>
    <mergeCell ref="A497:I497"/>
    <mergeCell ref="A498:I498"/>
    <mergeCell ref="C610:F610"/>
    <mergeCell ref="C612:F612"/>
    <mergeCell ref="B602:C602"/>
    <mergeCell ref="B603:C603"/>
    <mergeCell ref="B604:C604"/>
    <mergeCell ref="D602:E602"/>
    <mergeCell ref="F602:G602"/>
    <mergeCell ref="D603:E603"/>
    <mergeCell ref="F603:G603"/>
    <mergeCell ref="D604:E604"/>
    <mergeCell ref="F604:G604"/>
    <mergeCell ref="A499:I499"/>
    <mergeCell ref="A577:B578"/>
    <mergeCell ref="A579:B580"/>
    <mergeCell ref="A537:I537"/>
    <mergeCell ref="A545:I545"/>
    <mergeCell ref="A637:I637"/>
    <mergeCell ref="A638:I638"/>
    <mergeCell ref="A639:I639"/>
    <mergeCell ref="A640:I640"/>
    <mergeCell ref="A636:I636"/>
    <mergeCell ref="A635:I635"/>
    <mergeCell ref="A641:I641"/>
    <mergeCell ref="A642:I642"/>
    <mergeCell ref="F628:H628"/>
    <mergeCell ref="F629:H629"/>
    <mergeCell ref="F631:H631"/>
    <mergeCell ref="N13:O13"/>
    <mergeCell ref="N14:O14"/>
    <mergeCell ref="C132:C136"/>
    <mergeCell ref="B125:B126"/>
    <mergeCell ref="F137:F148"/>
    <mergeCell ref="A86:I86"/>
    <mergeCell ref="A72:I72"/>
    <mergeCell ref="B94:C94"/>
    <mergeCell ref="N53:N54"/>
    <mergeCell ref="O53:O54"/>
    <mergeCell ref="A120:I123"/>
    <mergeCell ref="J95:L95"/>
    <mergeCell ref="J97:L97"/>
    <mergeCell ref="J100:L100"/>
    <mergeCell ref="C125:C126"/>
    <mergeCell ref="D125:F125"/>
    <mergeCell ref="R15:S15"/>
    <mergeCell ref="R16:S16"/>
    <mergeCell ref="O39:O40"/>
    <mergeCell ref="K41:M42"/>
    <mergeCell ref="N41:N42"/>
    <mergeCell ref="O41:O42"/>
    <mergeCell ref="K43:M44"/>
    <mergeCell ref="R28:S28"/>
    <mergeCell ref="R29:S29"/>
    <mergeCell ref="N43:N44"/>
    <mergeCell ref="O43:O44"/>
    <mergeCell ref="K39:M40"/>
    <mergeCell ref="N39:N40"/>
    <mergeCell ref="R17:S17"/>
    <mergeCell ref="R18:S18"/>
    <mergeCell ref="R33:S33"/>
    <mergeCell ref="R34:S34"/>
    <mergeCell ref="R30:S30"/>
    <mergeCell ref="R31:S31"/>
    <mergeCell ref="R32:S32"/>
    <mergeCell ref="N33:O33"/>
    <mergeCell ref="N34:O34"/>
    <mergeCell ref="N32:O32"/>
    <mergeCell ref="R19:S19"/>
    <mergeCell ref="K47:M48"/>
    <mergeCell ref="N47:N48"/>
    <mergeCell ref="K37:O37"/>
    <mergeCell ref="B218:C218"/>
    <mergeCell ref="B247:C247"/>
    <mergeCell ref="A331:I331"/>
    <mergeCell ref="A161:I161"/>
    <mergeCell ref="A108:F108"/>
    <mergeCell ref="F149:F153"/>
    <mergeCell ref="C154:C158"/>
    <mergeCell ref="B149:B153"/>
    <mergeCell ref="B154:B158"/>
    <mergeCell ref="D154:D158"/>
    <mergeCell ref="E154:E158"/>
    <mergeCell ref="F154:F158"/>
    <mergeCell ref="B127:B128"/>
    <mergeCell ref="B129:B131"/>
    <mergeCell ref="C149:C153"/>
    <mergeCell ref="D149:D153"/>
    <mergeCell ref="K38:M38"/>
    <mergeCell ref="J99:L99"/>
    <mergeCell ref="J98:L98"/>
    <mergeCell ref="C53:F53"/>
    <mergeCell ref="C54:F54"/>
    <mergeCell ref="N26:O26"/>
    <mergeCell ref="K45:M46"/>
    <mergeCell ref="N45:N46"/>
    <mergeCell ref="O45:O46"/>
    <mergeCell ref="O47:O48"/>
    <mergeCell ref="AC664:AH664"/>
    <mergeCell ref="C664:H664"/>
    <mergeCell ref="P664:U664"/>
    <mergeCell ref="N28:O28"/>
    <mergeCell ref="N29:O29"/>
    <mergeCell ref="N30:O30"/>
    <mergeCell ref="N31:O31"/>
    <mergeCell ref="E571:F571"/>
    <mergeCell ref="J627:L627"/>
    <mergeCell ref="V609:W609"/>
    <mergeCell ref="D624:I624"/>
    <mergeCell ref="F627:H627"/>
    <mergeCell ref="C577:E577"/>
    <mergeCell ref="C579:C580"/>
    <mergeCell ref="D579:D580"/>
    <mergeCell ref="E579:E580"/>
    <mergeCell ref="A574:I574"/>
    <mergeCell ref="A595:I595"/>
    <mergeCell ref="A596:I600"/>
    <mergeCell ref="A5:I5"/>
    <mergeCell ref="C48:D48"/>
    <mergeCell ref="E48:F48"/>
    <mergeCell ref="C49:D49"/>
    <mergeCell ref="E49:F49"/>
    <mergeCell ref="C50:D50"/>
    <mergeCell ref="E50:F50"/>
    <mergeCell ref="C51:D51"/>
    <mergeCell ref="E51:F51"/>
    <mergeCell ref="E47:F47"/>
    <mergeCell ref="A7:G7"/>
    <mergeCell ref="A8:G8"/>
    <mergeCell ref="K49:M50"/>
    <mergeCell ref="C608:F608"/>
    <mergeCell ref="B9:F9"/>
    <mergeCell ref="N25:O25"/>
    <mergeCell ref="A333:I333"/>
    <mergeCell ref="D625:I625"/>
    <mergeCell ref="A45:I45"/>
    <mergeCell ref="A68:I69"/>
    <mergeCell ref="A257:I257"/>
    <mergeCell ref="G342:H342"/>
    <mergeCell ref="G343:H343"/>
    <mergeCell ref="G344:H344"/>
    <mergeCell ref="H352:I352"/>
    <mergeCell ref="H351:I351"/>
    <mergeCell ref="G346:H346"/>
    <mergeCell ref="A466:I469"/>
    <mergeCell ref="D390:D391"/>
    <mergeCell ref="E390:E391"/>
    <mergeCell ref="A336:I336"/>
    <mergeCell ref="A384:B384"/>
    <mergeCell ref="D74:E74"/>
    <mergeCell ref="D80:E80"/>
    <mergeCell ref="D132:D136"/>
    <mergeCell ref="C47:D47"/>
  </mergeCells>
  <phoneticPr fontId="4" type="noConversion"/>
  <conditionalFormatting sqref="C542:G542 G571:I571">
    <cfRule type="containsText" dxfId="15" priority="57" operator="containsText" text="Inadmissível">
      <formula>NOT(ISERROR(SEARCH("Inadmissível",C542)))</formula>
    </cfRule>
  </conditionalFormatting>
  <conditionalFormatting sqref="H352:I352">
    <cfRule type="containsText" dxfId="14" priority="3" operator="containsText" text="Não se pode rejeitar a hipótese nula">
      <formula>NOT(ISERROR(SEARCH("Não se pode rejeitar a hipótese nula",H352)))</formula>
    </cfRule>
  </conditionalFormatting>
  <conditionalFormatting sqref="I629">
    <cfRule type="cellIs" dxfId="13" priority="65" operator="greaterThan">
      <formula>0.01</formula>
    </cfRule>
  </conditionalFormatting>
  <conditionalFormatting sqref="J627:K627">
    <cfRule type="containsText" dxfId="12" priority="58" operator="containsText" text="Reduzir o número de casas decimais">
      <formula>NOT(ISERROR(SEARCH("Reduzir o número de casas decimais",J627)))</formula>
    </cfRule>
  </conditionalFormatting>
  <conditionalFormatting sqref="K59:L60 I188 A255 A281:H281 H408:H414 K634:L634">
    <cfRule type="containsText" dxfId="11" priority="54" operator="containsText" text="Ponto atípico">
      <formula>NOT(ISERROR(SEARCH("Ponto atípico",A59)))</formula>
    </cfRule>
  </conditionalFormatting>
  <conditionalFormatting sqref="L11:L34">
    <cfRule type="cellIs" dxfId="10" priority="4" operator="notBetween">
      <formula>-2</formula>
      <formula>2</formula>
    </cfRule>
  </conditionalFormatting>
  <conditionalFormatting sqref="M11:M34">
    <cfRule type="cellIs" dxfId="9" priority="2" operator="greaterThan">
      <formula>1</formula>
    </cfRule>
  </conditionalFormatting>
  <conditionalFormatting sqref="N11:N34">
    <cfRule type="containsText" dxfId="8" priority="36" operator="containsText" text="Elemento com maior influência sobre os resultados da regressão">
      <formula>NOT(ISERROR(SEARCH("Elemento com maior influência sobre os resultados da regressão",N11)))</formula>
    </cfRule>
  </conditionalFormatting>
  <conditionalFormatting sqref="N39 F89 I343">
    <cfRule type="cellIs" dxfId="7" priority="68" operator="greaterThan">
      <formula>0.05</formula>
    </cfRule>
  </conditionalFormatting>
  <conditionalFormatting sqref="N41:N54 F95:F100">
    <cfRule type="cellIs" dxfId="6" priority="78" operator="greaterThan">
      <formula>0.3</formula>
    </cfRule>
  </conditionalFormatting>
  <conditionalFormatting sqref="N55:N56 H592">
    <cfRule type="cellIs" dxfId="5" priority="1" operator="greaterThan">
      <formula>0.5</formula>
    </cfRule>
  </conditionalFormatting>
  <conditionalFormatting sqref="O39 O41 O43 O45 O47 O49 O51 O53 O55">
    <cfRule type="containsText" dxfId="4" priority="33" operator="containsText" text="Revisar os elementos da amostra">
      <formula>NOT(ISERROR(SEARCH("Revisar os elementos da amostra",O39)))</formula>
    </cfRule>
  </conditionalFormatting>
  <conditionalFormatting sqref="Q11:Q34">
    <cfRule type="cellIs" dxfId="3" priority="10" operator="lessThan">
      <formula>0.1</formula>
    </cfRule>
  </conditionalFormatting>
  <conditionalFormatting sqref="R11:S34">
    <cfRule type="containsText" dxfId="2" priority="13" operator="containsText" text="Rejeitado a um nível de significância de 10% (dez por cento)">
      <formula>NOT(ISERROR(SEARCH("Rejeitado a um nível de significância de 10% (dez por cento)",R11)))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4"/>
    <col min="43" max="16384" width="3.625" style="45"/>
  </cols>
  <sheetData>
    <row r="1" spans="1:38" s="44" customFormat="1" ht="20.100000000000001" customHeight="1" x14ac:dyDescent="0.25">
      <c r="A1" s="263" t="s">
        <v>369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</row>
    <row r="2" spans="1:38" s="44" customFormat="1" ht="20.100000000000001" customHeight="1" x14ac:dyDescent="0.25">
      <c r="A2" s="263" t="s">
        <v>370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263"/>
      <c r="AJ2" s="263"/>
      <c r="AK2" s="263"/>
      <c r="AL2" s="263"/>
    </row>
    <row r="3" spans="1:38" s="44" customFormat="1" ht="20.100000000000001" customHeight="1" x14ac:dyDescent="0.25">
      <c r="A3" s="46"/>
      <c r="B3" s="46"/>
      <c r="C3" s="46"/>
      <c r="D3" s="46"/>
      <c r="E3" s="43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</row>
    <row r="4" spans="1:38" s="44" customFormat="1" ht="20.100000000000001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</row>
    <row r="5" spans="1:38" s="44" customFormat="1" ht="20.100000000000001" customHeight="1" x14ac:dyDescent="0.25">
      <c r="A5" s="263" t="s">
        <v>190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263"/>
      <c r="AH5" s="263"/>
      <c r="AI5" s="263"/>
      <c r="AJ5" s="263"/>
      <c r="AK5" s="263"/>
      <c r="AL5" s="263"/>
    </row>
    <row r="6" spans="1:38" s="44" customFormat="1" ht="20.100000000000001" customHeight="1" x14ac:dyDescent="0.25"/>
    <row r="7" spans="1:38" s="44" customFormat="1" ht="20.100000000000001" customHeight="1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</row>
    <row r="8" spans="1:38" s="44" customFormat="1" ht="20.100000000000001" customHeight="1" x14ac:dyDescent="0.25">
      <c r="A8" s="264" t="s">
        <v>191</v>
      </c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6"/>
    </row>
    <row r="9" spans="1:38" s="44" customFormat="1" ht="20.100000000000001" customHeight="1" x14ac:dyDescent="0.25">
      <c r="A9" s="48"/>
      <c r="B9"/>
      <c r="C9"/>
      <c r="D9"/>
      <c r="E9"/>
      <c r="F9"/>
      <c r="G9"/>
      <c r="H9"/>
      <c r="I9"/>
      <c r="J9"/>
      <c r="K9" s="4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0"/>
    </row>
    <row r="10" spans="1:38" s="44" customFormat="1" ht="20.100000000000001" customHeight="1" x14ac:dyDescent="0.25">
      <c r="A10" s="48"/>
      <c r="B10" s="255" t="s">
        <v>192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50"/>
    </row>
    <row r="11" spans="1:38" s="44" customFormat="1" ht="20.100000000000001" customHeight="1" x14ac:dyDescent="0.25">
      <c r="A11" s="48"/>
      <c r="B11" s="250" t="s">
        <v>193</v>
      </c>
      <c r="C11" s="251"/>
      <c r="D11" s="251"/>
      <c r="E11" s="251"/>
      <c r="F11" s="251"/>
      <c r="G11" s="251"/>
      <c r="H11" s="251"/>
      <c r="I11" s="251"/>
      <c r="J11" s="251"/>
      <c r="K11" s="252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50"/>
    </row>
    <row r="12" spans="1:38" s="44" customFormat="1" ht="20.100000000000001" customHeight="1" x14ac:dyDescent="0.25">
      <c r="A12" s="48"/>
      <c r="B12" s="250" t="s">
        <v>194</v>
      </c>
      <c r="C12" s="251"/>
      <c r="D12" s="251"/>
      <c r="E12" s="251"/>
      <c r="F12" s="251"/>
      <c r="G12" s="251"/>
      <c r="H12" s="251"/>
      <c r="I12" s="251"/>
      <c r="J12" s="251"/>
      <c r="K12" s="252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50"/>
    </row>
    <row r="13" spans="1:38" s="44" customFormat="1" ht="20.100000000000001" customHeight="1" x14ac:dyDescent="0.25">
      <c r="A13" s="48"/>
      <c r="B13" s="250" t="s">
        <v>195</v>
      </c>
      <c r="C13" s="251"/>
      <c r="D13" s="251"/>
      <c r="E13" s="251"/>
      <c r="F13" s="251"/>
      <c r="G13" s="251"/>
      <c r="H13" s="251"/>
      <c r="I13" s="251"/>
      <c r="J13" s="251"/>
      <c r="K13" s="252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50"/>
    </row>
    <row r="14" spans="1:38" s="44" customFormat="1" ht="20.100000000000001" customHeight="1" x14ac:dyDescent="0.25">
      <c r="A14" s="48"/>
      <c r="B14" s="250" t="s">
        <v>196</v>
      </c>
      <c r="C14" s="251"/>
      <c r="D14" s="251"/>
      <c r="E14" s="251"/>
      <c r="F14" s="251"/>
      <c r="G14" s="251"/>
      <c r="H14" s="251"/>
      <c r="I14" s="251"/>
      <c r="J14" s="251"/>
      <c r="K14" s="252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/>
      <c r="AJ14" s="253"/>
      <c r="AK14" s="253"/>
      <c r="AL14" s="50"/>
    </row>
    <row r="15" spans="1:38" s="44" customFormat="1" ht="20.100000000000001" customHeight="1" x14ac:dyDescent="0.25">
      <c r="A15" s="48"/>
      <c r="B15" s="250" t="s">
        <v>197</v>
      </c>
      <c r="C15" s="251"/>
      <c r="D15" s="251"/>
      <c r="E15" s="251"/>
      <c r="F15" s="251"/>
      <c r="G15" s="251"/>
      <c r="H15" s="251"/>
      <c r="I15" s="251"/>
      <c r="J15" s="251"/>
      <c r="K15" s="252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50"/>
    </row>
    <row r="16" spans="1:38" s="44" customFormat="1" ht="20.100000000000001" customHeight="1" x14ac:dyDescent="0.25">
      <c r="A16" s="48"/>
      <c r="B16" s="257" t="s">
        <v>344</v>
      </c>
      <c r="C16" s="258"/>
      <c r="D16" s="258"/>
      <c r="E16" s="258"/>
      <c r="F16" s="258"/>
      <c r="G16" s="258"/>
      <c r="H16" s="258"/>
      <c r="I16" s="258"/>
      <c r="J16" s="258"/>
      <c r="K16" s="259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50"/>
    </row>
    <row r="17" spans="1:38" s="44" customFormat="1" ht="20.100000000000001" customHeight="1" x14ac:dyDescent="0.25">
      <c r="A17" s="48"/>
      <c r="B17" s="257" t="s">
        <v>198</v>
      </c>
      <c r="C17" s="258"/>
      <c r="D17" s="258"/>
      <c r="E17" s="258"/>
      <c r="F17" s="258"/>
      <c r="G17" s="258"/>
      <c r="H17" s="258"/>
      <c r="I17" s="258"/>
      <c r="J17" s="258"/>
      <c r="K17" s="259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50"/>
    </row>
    <row r="18" spans="1:38" s="44" customFormat="1" ht="20.100000000000001" customHeight="1" x14ac:dyDescent="0.25">
      <c r="A18" s="48"/>
      <c r="B18" s="257" t="s">
        <v>199</v>
      </c>
      <c r="C18" s="258"/>
      <c r="D18" s="258"/>
      <c r="E18" s="258"/>
      <c r="F18" s="258"/>
      <c r="G18" s="258"/>
      <c r="H18" s="258"/>
      <c r="I18" s="258"/>
      <c r="J18" s="258"/>
      <c r="K18" s="259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50"/>
    </row>
    <row r="19" spans="1:38" s="44" customFormat="1" ht="20.100000000000001" customHeight="1" thickBot="1" x14ac:dyDescent="0.3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53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54"/>
    </row>
    <row r="20" spans="1:38" s="44" customFormat="1" ht="20.100000000000001" customHeight="1" thickBot="1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38" s="44" customFormat="1" ht="20.100000000000001" customHeight="1" x14ac:dyDescent="0.25">
      <c r="A21" s="264" t="s">
        <v>200</v>
      </c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  <c r="AL21" s="266"/>
    </row>
    <row r="22" spans="1:38" s="44" customFormat="1" ht="20.100000000000001" customHeight="1" x14ac:dyDescent="0.25">
      <c r="A22" s="48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0"/>
    </row>
    <row r="23" spans="1:38" s="44" customFormat="1" ht="20.100000000000001" customHeight="1" x14ac:dyDescent="0.25">
      <c r="A23" s="48"/>
      <c r="B23" s="260" t="s">
        <v>201</v>
      </c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50"/>
    </row>
    <row r="24" spans="1:38" s="44" customFormat="1" ht="20.100000000000001" customHeight="1" x14ac:dyDescent="0.25">
      <c r="A24" s="48"/>
      <c r="B24" s="260" t="s">
        <v>202</v>
      </c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50"/>
    </row>
    <row r="25" spans="1:38" s="44" customFormat="1" ht="20.100000000000001" customHeight="1" x14ac:dyDescent="0.25">
      <c r="A25" s="48"/>
      <c r="B25" s="260" t="s">
        <v>203</v>
      </c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50"/>
    </row>
    <row r="26" spans="1:38" s="44" customFormat="1" ht="20.100000000000001" customHeight="1" thickBot="1" x14ac:dyDescent="0.3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54"/>
    </row>
    <row r="27" spans="1:38" s="44" customFormat="1" ht="20.100000000000001" customHeight="1" x14ac:dyDescent="0.25">
      <c r="A27" s="267" t="s">
        <v>204</v>
      </c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68"/>
    </row>
    <row r="28" spans="1:38" s="44" customFormat="1" ht="20.100000000000001" customHeight="1" x14ac:dyDescent="0.25">
      <c r="A28" s="4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0"/>
    </row>
    <row r="29" spans="1:38" s="44" customFormat="1" ht="20.100000000000001" customHeight="1" x14ac:dyDescent="0.25">
      <c r="A29" s="48"/>
      <c r="B29" s="261" t="s">
        <v>205</v>
      </c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/>
      <c r="P29"/>
      <c r="Q29"/>
      <c r="R29"/>
      <c r="S29"/>
      <c r="T29"/>
      <c r="U29"/>
      <c r="V29" s="262" t="s">
        <v>206</v>
      </c>
      <c r="W29" s="262"/>
      <c r="X29" s="262"/>
      <c r="Y29" s="262"/>
      <c r="Z29" s="262"/>
      <c r="AA29" s="262"/>
      <c r="AB29" s="262"/>
      <c r="AC29" s="262"/>
      <c r="AD29" s="262"/>
      <c r="AE29" s="262"/>
      <c r="AF29" s="262"/>
      <c r="AG29" s="262"/>
      <c r="AH29" s="262"/>
      <c r="AI29" s="262"/>
      <c r="AJ29" s="262"/>
      <c r="AK29" s="262"/>
      <c r="AL29" s="57"/>
    </row>
    <row r="30" spans="1:38" s="44" customFormat="1" ht="20.100000000000001" customHeight="1" x14ac:dyDescent="0.25">
      <c r="A30" s="48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0"/>
    </row>
    <row r="31" spans="1:38" s="44" customFormat="1" ht="20.100000000000001" customHeight="1" x14ac:dyDescent="0.25">
      <c r="A31" s="48"/>
      <c r="B31" s="51"/>
      <c r="C31" s="58" t="s">
        <v>207</v>
      </c>
      <c r="D31"/>
      <c r="E31"/>
      <c r="L31" s="51"/>
      <c r="M31" s="58" t="s">
        <v>208</v>
      </c>
      <c r="N31"/>
      <c r="O31"/>
      <c r="P31"/>
      <c r="Q31"/>
      <c r="R31"/>
      <c r="S31"/>
      <c r="T31"/>
      <c r="U31"/>
      <c r="V31" s="51"/>
      <c r="W31" s="59" t="s">
        <v>209</v>
      </c>
      <c r="X31" s="58"/>
      <c r="Y31" s="58"/>
      <c r="Z31" s="58"/>
      <c r="AA31" s="58"/>
      <c r="AB31" s="58"/>
      <c r="AC31" s="58"/>
      <c r="AD31" s="58"/>
      <c r="AE31" s="51"/>
      <c r="AF31" s="59" t="s">
        <v>210</v>
      </c>
      <c r="AH31"/>
      <c r="AI31"/>
      <c r="AJ31" s="58"/>
      <c r="AK31" s="58"/>
      <c r="AL31" s="60"/>
    </row>
    <row r="32" spans="1:38" s="44" customFormat="1" ht="20.100000000000001" customHeight="1" x14ac:dyDescent="0.25">
      <c r="A32"/>
      <c r="B32"/>
      <c r="C32"/>
      <c r="D32"/>
      <c r="E32"/>
      <c r="L32"/>
      <c r="M32" s="58"/>
      <c r="N32"/>
      <c r="O32"/>
      <c r="P32"/>
      <c r="Q32"/>
      <c r="R32"/>
      <c r="S32"/>
      <c r="T32"/>
      <c r="U32"/>
      <c r="V32"/>
      <c r="W32"/>
      <c r="X32" s="58"/>
      <c r="Y32" s="58"/>
      <c r="Z32" s="58"/>
      <c r="AA32" s="58"/>
      <c r="AB32" s="58"/>
      <c r="AC32" s="58"/>
      <c r="AD32" s="58"/>
      <c r="AE32"/>
      <c r="AF32"/>
      <c r="AH32"/>
      <c r="AI32"/>
      <c r="AJ32" s="58"/>
      <c r="AK32" s="58"/>
      <c r="AL32" s="60"/>
    </row>
    <row r="33" spans="1:38" s="44" customFormat="1" ht="20.100000000000001" customHeight="1" x14ac:dyDescent="0.25">
      <c r="A33" s="48"/>
      <c r="B33" s="51"/>
      <c r="C33" s="58" t="s">
        <v>211</v>
      </c>
      <c r="D33"/>
      <c r="E33"/>
      <c r="L33" s="51"/>
      <c r="M33" s="58" t="s">
        <v>212</v>
      </c>
      <c r="N33"/>
      <c r="O33"/>
      <c r="P33"/>
      <c r="Q33"/>
      <c r="R33"/>
      <c r="S33"/>
      <c r="T33"/>
      <c r="U33"/>
      <c r="V33" s="51"/>
      <c r="W33" s="59" t="s">
        <v>213</v>
      </c>
      <c r="X33" s="58"/>
      <c r="Y33" s="58"/>
      <c r="Z33" s="58"/>
      <c r="AA33" s="58"/>
      <c r="AB33" s="58"/>
      <c r="AC33" s="58"/>
      <c r="AD33" s="58"/>
      <c r="AE33" s="51"/>
      <c r="AF33" s="59" t="s">
        <v>214</v>
      </c>
      <c r="AG33" s="58"/>
      <c r="AH33" s="58"/>
      <c r="AI33" s="58"/>
      <c r="AJ33" s="58"/>
      <c r="AK33" s="58"/>
      <c r="AL33" s="50"/>
    </row>
    <row r="34" spans="1:38" s="44" customFormat="1" ht="20.100000000000001" customHeight="1" x14ac:dyDescent="0.25">
      <c r="A34" s="48"/>
      <c r="C34" s="58"/>
      <c r="D34"/>
      <c r="E34"/>
      <c r="K34" s="58"/>
      <c r="L34"/>
      <c r="M34"/>
      <c r="N34"/>
      <c r="O34"/>
      <c r="P34"/>
      <c r="Q34"/>
      <c r="R34"/>
      <c r="S34"/>
      <c r="T34"/>
      <c r="U34"/>
      <c r="V34"/>
      <c r="W34"/>
      <c r="X34" s="58"/>
      <c r="Y34" s="58"/>
      <c r="Z34" s="58"/>
      <c r="AA34" s="58"/>
      <c r="AB34" s="58"/>
      <c r="AC34" s="58"/>
      <c r="AD34" s="58"/>
      <c r="AF34" s="58"/>
      <c r="AG34" s="58"/>
      <c r="AH34" s="58"/>
      <c r="AI34" s="58"/>
      <c r="AJ34" s="58"/>
      <c r="AK34" s="58"/>
      <c r="AL34" s="50"/>
    </row>
    <row r="35" spans="1:38" s="44" customFormat="1" ht="20.100000000000001" customHeight="1" x14ac:dyDescent="0.25">
      <c r="A35" s="48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1"/>
      <c r="W35" s="59" t="s">
        <v>215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0"/>
    </row>
    <row r="36" spans="1:38" s="44" customFormat="1" ht="20.100000000000001" customHeight="1" x14ac:dyDescent="0.25">
      <c r="A36" s="48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8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0"/>
    </row>
    <row r="37" spans="1:38" s="44" customFormat="1" ht="20.100000000000001" customHeight="1" x14ac:dyDescent="0.25">
      <c r="A37" s="48"/>
      <c r="B37" s="270" t="s">
        <v>216</v>
      </c>
      <c r="C37" s="271"/>
      <c r="D37" s="271"/>
      <c r="E37" s="271"/>
      <c r="F37" s="271"/>
      <c r="G37" s="271"/>
      <c r="H37" s="272"/>
      <c r="L37" s="51"/>
      <c r="M37" s="58" t="s">
        <v>217</v>
      </c>
      <c r="O37"/>
      <c r="P37"/>
      <c r="Q37"/>
      <c r="R37"/>
      <c r="S37"/>
      <c r="T37"/>
      <c r="U37"/>
      <c r="V37" s="51"/>
      <c r="W37" s="58" t="s">
        <v>218</v>
      </c>
      <c r="X37"/>
      <c r="Y37"/>
      <c r="AC37"/>
      <c r="AD37"/>
      <c r="AE37"/>
      <c r="AF37"/>
      <c r="AG37"/>
      <c r="AH37"/>
      <c r="AI37"/>
      <c r="AJ37"/>
      <c r="AK37"/>
      <c r="AL37" s="50"/>
    </row>
    <row r="38" spans="1:38" s="44" customFormat="1" ht="20.100000000000001" customHeight="1" thickBot="1" x14ac:dyDescent="0.3">
      <c r="A38" s="52"/>
      <c r="B38" s="47"/>
      <c r="C38" s="47"/>
      <c r="D38" s="47"/>
      <c r="E38" s="47"/>
      <c r="F38" s="47"/>
      <c r="G38" s="47"/>
      <c r="H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61"/>
      <c r="W38" s="62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54"/>
    </row>
    <row r="39" spans="1:38" s="44" customFormat="1" ht="20.100000000000001" customHeight="1" x14ac:dyDescent="0.25">
      <c r="A39" s="264" t="s">
        <v>219</v>
      </c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265"/>
      <c r="AE39" s="265"/>
      <c r="AF39" s="265"/>
      <c r="AG39" s="265"/>
      <c r="AH39" s="265"/>
      <c r="AI39" s="265"/>
      <c r="AJ39" s="265"/>
      <c r="AK39" s="265"/>
      <c r="AL39" s="266"/>
    </row>
    <row r="40" spans="1:38" s="44" customFormat="1" ht="20.100000000000001" customHeight="1" x14ac:dyDescent="0.25">
      <c r="A40" s="48"/>
      <c r="B40" s="63"/>
      <c r="C40" s="64"/>
      <c r="D40" s="64"/>
      <c r="E40" s="64"/>
      <c r="F40" s="64"/>
      <c r="G40" s="64"/>
      <c r="H40" s="64"/>
      <c r="I40" s="64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4"/>
      <c r="W40" s="64"/>
      <c r="X40" s="64"/>
      <c r="Y40" s="64"/>
      <c r="Z40" s="64"/>
      <c r="AA40" s="64"/>
      <c r="AB40" s="64"/>
      <c r="AC40" s="66"/>
      <c r="AD40" s="66"/>
      <c r="AE40" s="66"/>
      <c r="AF40" s="66"/>
      <c r="AG40" s="66"/>
      <c r="AH40" s="66"/>
      <c r="AI40" s="64"/>
      <c r="AJ40" s="64"/>
      <c r="AK40" s="64"/>
      <c r="AL40" s="67"/>
    </row>
    <row r="41" spans="1:38" s="44" customFormat="1" ht="20.100000000000001" customHeight="1" x14ac:dyDescent="0.25">
      <c r="A41" s="48"/>
      <c r="B41" s="68"/>
      <c r="C41" s="58" t="s">
        <v>220</v>
      </c>
      <c r="D41" s="64"/>
      <c r="E41" s="64"/>
      <c r="F41" s="64"/>
      <c r="G41" s="64"/>
      <c r="H41" s="64"/>
      <c r="I41" s="64"/>
      <c r="L41" s="68"/>
      <c r="M41" s="58" t="s">
        <v>221</v>
      </c>
      <c r="N41" s="58"/>
      <c r="O41" s="58"/>
      <c r="P41" s="58"/>
      <c r="Q41"/>
      <c r="R41" s="68"/>
      <c r="S41" s="58" t="s">
        <v>222</v>
      </c>
      <c r="X41" s="68"/>
      <c r="Y41" s="58" t="s">
        <v>223</v>
      </c>
      <c r="AD41" s="58"/>
      <c r="AG41"/>
      <c r="AH41"/>
      <c r="AI41" s="69"/>
      <c r="AL41" s="60"/>
    </row>
    <row r="42" spans="1:38" s="44" customFormat="1" ht="20.100000000000001" customHeight="1" x14ac:dyDescent="0.25">
      <c r="A42" s="48"/>
      <c r="B42" s="56"/>
      <c r="C42" s="58"/>
      <c r="D42" s="64"/>
      <c r="E42" s="64"/>
      <c r="F42" s="64"/>
      <c r="G42" s="64"/>
      <c r="H42" s="64"/>
      <c r="I42" s="64"/>
      <c r="L42" s="58"/>
      <c r="M42" s="58"/>
      <c r="N42" s="58"/>
      <c r="O42" s="58"/>
      <c r="P42" s="58"/>
      <c r="Q42"/>
      <c r="R42" s="58"/>
      <c r="S42" s="58"/>
      <c r="X42" s="58"/>
      <c r="Y42" s="58"/>
      <c r="AD42" s="58"/>
      <c r="AG42"/>
      <c r="AH42"/>
      <c r="AI42" s="58"/>
      <c r="AL42" s="60"/>
    </row>
    <row r="43" spans="1:38" s="44" customFormat="1" ht="20.100000000000001" customHeight="1" x14ac:dyDescent="0.25">
      <c r="A43" s="48"/>
      <c r="B43" s="68"/>
      <c r="C43" s="58" t="s">
        <v>224</v>
      </c>
      <c r="D43" s="64"/>
      <c r="E43" s="64"/>
      <c r="F43" s="64"/>
      <c r="G43" s="64"/>
      <c r="H43" s="64"/>
      <c r="I43" s="64"/>
      <c r="L43" s="68"/>
      <c r="M43" s="58" t="s">
        <v>225</v>
      </c>
      <c r="N43" s="58"/>
      <c r="O43" s="58"/>
      <c r="P43" s="58"/>
      <c r="Q43"/>
      <c r="R43" s="68"/>
      <c r="S43" s="58" t="s">
        <v>226</v>
      </c>
      <c r="X43" s="68"/>
      <c r="Y43" s="58" t="s">
        <v>227</v>
      </c>
      <c r="AD43" s="58"/>
      <c r="AG43"/>
      <c r="AH43"/>
      <c r="AI43" s="58"/>
      <c r="AL43" s="60"/>
    </row>
    <row r="44" spans="1:38" s="44" customFormat="1" ht="20.100000000000001" customHeight="1" thickBot="1" x14ac:dyDescent="0.3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54"/>
    </row>
    <row r="45" spans="1:38" s="44" customFormat="1" ht="20.100000000000001" customHeight="1" x14ac:dyDescent="0.25">
      <c r="A45" s="267" t="s">
        <v>228</v>
      </c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68"/>
    </row>
    <row r="46" spans="1:38" s="44" customFormat="1" ht="20.100000000000001" customHeight="1" x14ac:dyDescent="0.25">
      <c r="A46" s="48"/>
      <c r="B46" s="63"/>
      <c r="C46" s="64"/>
      <c r="D46" s="64"/>
      <c r="E46" s="64"/>
      <c r="F46" s="64"/>
      <c r="G46" s="64"/>
      <c r="H46" s="64"/>
      <c r="I46" s="64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4"/>
      <c r="W46" s="64"/>
      <c r="X46" s="64"/>
      <c r="Y46" s="64"/>
      <c r="Z46" s="64"/>
      <c r="AA46" s="64"/>
      <c r="AB46" s="64"/>
      <c r="AC46" s="66"/>
      <c r="AD46" s="66"/>
      <c r="AE46" s="66"/>
      <c r="AF46" s="66"/>
      <c r="AG46" s="66"/>
      <c r="AH46" s="66"/>
      <c r="AI46" s="64"/>
      <c r="AJ46" s="64"/>
      <c r="AK46" s="64"/>
      <c r="AL46" s="67"/>
    </row>
    <row r="47" spans="1:38" s="44" customFormat="1" ht="20.100000000000001" customHeight="1" x14ac:dyDescent="0.25">
      <c r="A47" s="48"/>
      <c r="B47" s="68"/>
      <c r="C47" s="58" t="s">
        <v>229</v>
      </c>
      <c r="D47" s="64"/>
      <c r="E47" s="64"/>
      <c r="F47" s="64"/>
      <c r="G47" s="64"/>
      <c r="H47" s="64"/>
      <c r="I47" s="64"/>
      <c r="L47" s="68"/>
      <c r="M47" s="58" t="s">
        <v>230</v>
      </c>
      <c r="N47" s="58"/>
      <c r="O47" s="58"/>
      <c r="P47" s="58"/>
      <c r="Q47"/>
      <c r="R47" s="68"/>
      <c r="S47" s="58" t="s">
        <v>231</v>
      </c>
      <c r="X47" s="68"/>
      <c r="Y47" s="58" t="s">
        <v>232</v>
      </c>
      <c r="AD47" s="58"/>
      <c r="AG47"/>
      <c r="AH47"/>
      <c r="AI47" s="69"/>
      <c r="AL47" s="60"/>
    </row>
    <row r="48" spans="1:38" s="44" customFormat="1" ht="20.100000000000001" customHeight="1" x14ac:dyDescent="0.25">
      <c r="A48" s="48"/>
      <c r="B48" s="56"/>
      <c r="C48" s="58"/>
      <c r="D48" s="64"/>
      <c r="E48" s="64"/>
      <c r="F48" s="64"/>
      <c r="G48" s="64"/>
      <c r="H48" s="64"/>
      <c r="I48" s="64"/>
      <c r="L48" s="58"/>
      <c r="M48" s="58"/>
      <c r="N48" s="58"/>
      <c r="O48" s="58"/>
      <c r="P48" s="58"/>
      <c r="Q48"/>
      <c r="R48" s="58"/>
      <c r="S48" s="58"/>
      <c r="X48" s="58"/>
      <c r="Y48" s="58"/>
      <c r="AD48" s="58"/>
      <c r="AG48"/>
      <c r="AH48"/>
      <c r="AI48" s="58"/>
      <c r="AL48" s="60"/>
    </row>
    <row r="49" spans="1:38" s="44" customFormat="1" ht="20.100000000000001" customHeight="1" x14ac:dyDescent="0.25">
      <c r="A49" s="48"/>
      <c r="B49" s="68"/>
      <c r="C49" s="58" t="s">
        <v>233</v>
      </c>
      <c r="D49" s="64"/>
      <c r="E49" s="64"/>
      <c r="F49" s="64"/>
      <c r="G49" s="64"/>
      <c r="H49" s="64"/>
      <c r="I49" s="64"/>
      <c r="L49" s="68"/>
      <c r="M49" s="58" t="s">
        <v>234</v>
      </c>
      <c r="N49" s="58"/>
      <c r="O49" s="58"/>
      <c r="P49" s="58"/>
      <c r="Q49"/>
      <c r="R49" s="68"/>
      <c r="S49" s="58" t="s">
        <v>235</v>
      </c>
      <c r="X49" s="68"/>
      <c r="Y49" s="58" t="s">
        <v>236</v>
      </c>
      <c r="AD49" s="58"/>
      <c r="AG49"/>
      <c r="AH49"/>
      <c r="AI49" s="58"/>
      <c r="AL49" s="60"/>
    </row>
    <row r="50" spans="1:38" s="44" customFormat="1" ht="20.100000000000001" customHeight="1" thickBot="1" x14ac:dyDescent="0.3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4"/>
    </row>
    <row r="51" spans="1:38" s="44" customFormat="1" ht="20.100000000000001" customHeight="1" x14ac:dyDescent="0.25">
      <c r="A51" s="264" t="s">
        <v>237</v>
      </c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6"/>
    </row>
    <row r="52" spans="1:38" s="44" customFormat="1" ht="20.100000000000001" customHeight="1" x14ac:dyDescent="0.25">
      <c r="A52" s="48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0"/>
    </row>
    <row r="53" spans="1:38" s="44" customFormat="1" ht="20.100000000000001" customHeight="1" x14ac:dyDescent="0.25">
      <c r="A53" s="48"/>
      <c r="B53" s="273" t="s">
        <v>238</v>
      </c>
      <c r="C53" s="274"/>
      <c r="D53" s="274"/>
      <c r="E53" s="274"/>
      <c r="F53" s="274"/>
      <c r="G53" s="274"/>
      <c r="H53" s="274"/>
      <c r="I53" s="274"/>
      <c r="J53" s="274"/>
      <c r="K53" s="255"/>
      <c r="L53" s="255"/>
      <c r="M53" s="255"/>
      <c r="N53" s="255"/>
      <c r="O53" s="255"/>
      <c r="P53"/>
      <c r="Q53" s="273" t="s">
        <v>239</v>
      </c>
      <c r="R53" s="274"/>
      <c r="S53" s="274"/>
      <c r="T53" s="274"/>
      <c r="U53" s="274"/>
      <c r="V53" s="274"/>
      <c r="W53" s="274"/>
      <c r="X53" s="269"/>
      <c r="Y53" s="269"/>
      <c r="Z53" s="269"/>
      <c r="AA53" s="269"/>
      <c r="AB53"/>
      <c r="AC53" s="273" t="s">
        <v>240</v>
      </c>
      <c r="AD53" s="274"/>
      <c r="AE53" s="274"/>
      <c r="AF53" s="274"/>
      <c r="AG53" s="274"/>
      <c r="AH53" s="274"/>
      <c r="AI53" s="274"/>
      <c r="AJ53" s="269"/>
      <c r="AK53" s="269"/>
      <c r="AL53" s="50"/>
    </row>
    <row r="54" spans="1:38" s="44" customFormat="1" ht="20.100000000000001" customHeight="1" x14ac:dyDescent="0.25">
      <c r="A54" s="48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0"/>
    </row>
    <row r="55" spans="1:38" s="44" customFormat="1" ht="20.100000000000001" customHeight="1" x14ac:dyDescent="0.25">
      <c r="A55" s="48"/>
      <c r="B55" s="269" t="s">
        <v>241</v>
      </c>
      <c r="C55" s="269"/>
      <c r="D55" s="269"/>
      <c r="E55" s="269"/>
      <c r="F55" s="269"/>
      <c r="G55" s="269"/>
      <c r="H55" s="269"/>
      <c r="I55" s="269"/>
      <c r="J55" s="269"/>
      <c r="K55"/>
      <c r="L55" s="51"/>
      <c r="M55" s="58" t="s">
        <v>242</v>
      </c>
      <c r="N55"/>
      <c r="O55"/>
      <c r="P55"/>
      <c r="R55" s="51"/>
      <c r="S55" s="58" t="s">
        <v>243</v>
      </c>
      <c r="T55"/>
      <c r="U55"/>
      <c r="V55"/>
      <c r="X55" s="51"/>
      <c r="Y55" s="58" t="s">
        <v>244</v>
      </c>
      <c r="Z55"/>
      <c r="AA55"/>
      <c r="AB55"/>
      <c r="AE55"/>
      <c r="AF55"/>
      <c r="AG55"/>
      <c r="AH55"/>
      <c r="AI55"/>
      <c r="AJ55"/>
      <c r="AK55"/>
      <c r="AL55" s="50"/>
    </row>
    <row r="56" spans="1:38" s="44" customFormat="1" ht="20.100000000000001" customHeight="1" x14ac:dyDescent="0.25">
      <c r="A56" s="48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0"/>
    </row>
    <row r="57" spans="1:38" s="44" customFormat="1" ht="20.100000000000001" customHeight="1" x14ac:dyDescent="0.25">
      <c r="A57" s="48"/>
      <c r="B57" s="269" t="s">
        <v>245</v>
      </c>
      <c r="C57" s="269"/>
      <c r="D57" s="269"/>
      <c r="E57" s="269"/>
      <c r="F57" s="269"/>
      <c r="G57" s="269"/>
      <c r="H57" s="269"/>
      <c r="I57" s="269"/>
      <c r="J57" s="269"/>
      <c r="K57"/>
      <c r="L57" s="51"/>
      <c r="M57" s="58" t="s">
        <v>246</v>
      </c>
      <c r="N57"/>
      <c r="O57"/>
      <c r="P57"/>
      <c r="R57" s="51"/>
      <c r="S57" s="58" t="s">
        <v>247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0"/>
    </row>
    <row r="58" spans="1:38" s="44" customFormat="1" ht="20.100000000000001" customHeight="1" x14ac:dyDescent="0.25">
      <c r="A58" s="4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0"/>
    </row>
    <row r="59" spans="1:38" s="44" customFormat="1" ht="20.100000000000001" customHeight="1" x14ac:dyDescent="0.25">
      <c r="A59" s="48"/>
      <c r="B59" s="269" t="s">
        <v>248</v>
      </c>
      <c r="C59" s="269"/>
      <c r="D59" s="269"/>
      <c r="E59" s="269"/>
      <c r="F59" s="269"/>
      <c r="G59" s="269"/>
      <c r="H59" s="269"/>
      <c r="I59" s="269"/>
      <c r="J59" s="269"/>
      <c r="K59"/>
      <c r="L59" s="51"/>
      <c r="M59" s="58" t="s">
        <v>249</v>
      </c>
      <c r="N59"/>
      <c r="O59"/>
      <c r="P59"/>
      <c r="R59" s="51"/>
      <c r="S59" s="58" t="s">
        <v>250</v>
      </c>
      <c r="T59"/>
      <c r="U59"/>
      <c r="V59"/>
      <c r="X59" s="51"/>
      <c r="Y59" s="58" t="s">
        <v>368</v>
      </c>
      <c r="Z59"/>
      <c r="AA59"/>
      <c r="AB59"/>
      <c r="AC59"/>
      <c r="AD59"/>
      <c r="AE59"/>
      <c r="AF59"/>
      <c r="AG59"/>
      <c r="AH59"/>
      <c r="AI59"/>
      <c r="AJ59"/>
      <c r="AK59"/>
      <c r="AL59" s="50"/>
    </row>
    <row r="60" spans="1:38" s="44" customFormat="1" ht="20.100000000000001" customHeight="1" x14ac:dyDescent="0.25">
      <c r="A60" s="48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0"/>
    </row>
    <row r="61" spans="1:38" s="44" customFormat="1" ht="20.100000000000001" customHeight="1" x14ac:dyDescent="0.25">
      <c r="A61" s="48"/>
      <c r="B61" s="269" t="s">
        <v>251</v>
      </c>
      <c r="C61" s="269"/>
      <c r="D61" s="269"/>
      <c r="E61" s="269"/>
      <c r="F61" s="269"/>
      <c r="G61" s="269"/>
      <c r="H61" s="269"/>
      <c r="I61" s="269"/>
      <c r="J61" s="269"/>
      <c r="K61"/>
      <c r="L61" s="51"/>
      <c r="M61" s="58" t="s">
        <v>252</v>
      </c>
      <c r="N61"/>
      <c r="O61"/>
      <c r="P61"/>
      <c r="R61" s="51"/>
      <c r="S61" s="58" t="s">
        <v>253</v>
      </c>
      <c r="T61"/>
      <c r="U61"/>
      <c r="V61"/>
      <c r="X61" s="51"/>
      <c r="Y61" s="58" t="s">
        <v>254</v>
      </c>
      <c r="Z61"/>
      <c r="AA61"/>
      <c r="AB61"/>
      <c r="AD61" s="51"/>
      <c r="AE61" s="58" t="s">
        <v>255</v>
      </c>
      <c r="AF61"/>
      <c r="AG61"/>
      <c r="AH61"/>
      <c r="AI61"/>
      <c r="AJ61"/>
      <c r="AK61"/>
      <c r="AL61" s="50"/>
    </row>
    <row r="62" spans="1:38" s="44" customFormat="1" ht="20.100000000000001" customHeight="1" x14ac:dyDescent="0.25">
      <c r="A62" s="48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0"/>
    </row>
    <row r="63" spans="1:38" s="44" customFormat="1" ht="20.100000000000001" customHeight="1" x14ac:dyDescent="0.25">
      <c r="A63" s="48"/>
      <c r="B63" s="269" t="s">
        <v>256</v>
      </c>
      <c r="C63" s="269"/>
      <c r="D63" s="269"/>
      <c r="E63" s="269"/>
      <c r="F63" s="269"/>
      <c r="G63" s="269"/>
      <c r="H63" s="269"/>
      <c r="I63" s="269"/>
      <c r="J63" s="269"/>
      <c r="K63"/>
      <c r="L63" s="51"/>
      <c r="M63" s="58" t="s">
        <v>257</v>
      </c>
      <c r="N63"/>
      <c r="O63"/>
      <c r="P63"/>
      <c r="R63" s="51"/>
      <c r="S63" s="58" t="s">
        <v>258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0"/>
    </row>
    <row r="64" spans="1:38" s="44" customFormat="1" ht="20.100000000000001" customHeight="1" x14ac:dyDescent="0.25">
      <c r="A64" s="48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0"/>
    </row>
    <row r="65" spans="1:38" s="44" customFormat="1" ht="20.100000000000001" customHeight="1" x14ac:dyDescent="0.25">
      <c r="A65" s="48"/>
      <c r="B65" s="269" t="s">
        <v>259</v>
      </c>
      <c r="C65" s="269"/>
      <c r="D65" s="269"/>
      <c r="E65" s="269"/>
      <c r="F65" s="269"/>
      <c r="G65" s="269"/>
      <c r="H65" s="269"/>
      <c r="I65" s="269"/>
      <c r="J65" s="269"/>
      <c r="K65"/>
      <c r="L65" s="51"/>
      <c r="M65" s="58" t="s">
        <v>260</v>
      </c>
      <c r="N65"/>
      <c r="O65"/>
      <c r="P65"/>
      <c r="R65" s="51"/>
      <c r="S65" s="58" t="s">
        <v>261</v>
      </c>
      <c r="T65"/>
      <c r="U65"/>
      <c r="V65"/>
      <c r="X65" s="51"/>
      <c r="Y65" s="58" t="s">
        <v>262</v>
      </c>
      <c r="Z65"/>
      <c r="AA65"/>
      <c r="AB65"/>
      <c r="AD65" s="58"/>
      <c r="AE65"/>
      <c r="AF65"/>
      <c r="AG65"/>
      <c r="AH65"/>
      <c r="AI65"/>
      <c r="AJ65"/>
      <c r="AK65"/>
      <c r="AL65" s="50"/>
    </row>
    <row r="66" spans="1:38" s="44" customFormat="1" ht="20.100000000000001" customHeight="1" thickBot="1" x14ac:dyDescent="0.3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54"/>
    </row>
    <row r="67" spans="1:38" s="44" customFormat="1" ht="20.100000000000001" customHeight="1" x14ac:dyDescent="0.25">
      <c r="A67" s="264" t="s">
        <v>263</v>
      </c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  <c r="AG67" s="265"/>
      <c r="AH67" s="265"/>
      <c r="AI67" s="265"/>
      <c r="AJ67" s="265"/>
      <c r="AK67" s="265"/>
      <c r="AL67" s="266"/>
    </row>
    <row r="68" spans="1:38" s="44" customFormat="1" ht="20.100000000000001" customHeight="1" x14ac:dyDescent="0.25">
      <c r="A68" s="4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0"/>
    </row>
    <row r="69" spans="1:38" s="44" customFormat="1" ht="20.100000000000001" customHeight="1" x14ac:dyDescent="0.25">
      <c r="A69" s="48"/>
      <c r="B69" s="269" t="s">
        <v>264</v>
      </c>
      <c r="C69" s="269"/>
      <c r="D69" s="269"/>
      <c r="E69" s="269"/>
      <c r="F69" s="269"/>
      <c r="G69" s="269"/>
      <c r="H69" s="269"/>
      <c r="I69" s="269"/>
      <c r="J69" s="269"/>
      <c r="K69"/>
      <c r="L69" s="51"/>
      <c r="M69" s="58" t="s">
        <v>265</v>
      </c>
      <c r="N69"/>
      <c r="O69"/>
      <c r="P69"/>
      <c r="R69" s="51"/>
      <c r="S69" s="58" t="s">
        <v>266</v>
      </c>
      <c r="T69"/>
      <c r="U69"/>
      <c r="V69"/>
      <c r="X69" s="51"/>
      <c r="Y69" s="58" t="s">
        <v>246</v>
      </c>
      <c r="Z69"/>
      <c r="AA69"/>
      <c r="AB69"/>
      <c r="AD69" s="51"/>
      <c r="AE69" s="58" t="s">
        <v>267</v>
      </c>
      <c r="AF69"/>
      <c r="AG69"/>
      <c r="AH69"/>
      <c r="AI69"/>
      <c r="AJ69"/>
      <c r="AK69"/>
      <c r="AL69" s="50"/>
    </row>
    <row r="70" spans="1:38" s="44" customFormat="1" ht="20.100000000000001" customHeight="1" x14ac:dyDescent="0.25">
      <c r="A70" s="48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0"/>
    </row>
    <row r="71" spans="1:38" s="44" customFormat="1" ht="20.100000000000001" customHeight="1" x14ac:dyDescent="0.25">
      <c r="A71" s="48"/>
      <c r="B71" s="269" t="s">
        <v>268</v>
      </c>
      <c r="C71" s="269"/>
      <c r="D71" s="269"/>
      <c r="E71" s="269"/>
      <c r="F71" s="269"/>
      <c r="G71" s="269"/>
      <c r="H71" s="269"/>
      <c r="I71" s="269"/>
      <c r="J71" s="269"/>
      <c r="K71"/>
      <c r="L71" s="51"/>
      <c r="M71" s="58" t="s">
        <v>269</v>
      </c>
      <c r="N71"/>
      <c r="O71"/>
      <c r="P71"/>
      <c r="R71" s="51"/>
      <c r="S71" s="58" t="s">
        <v>270</v>
      </c>
      <c r="T71"/>
      <c r="U71"/>
      <c r="V71"/>
      <c r="X71" s="51"/>
      <c r="Y71" s="58" t="s">
        <v>271</v>
      </c>
      <c r="Z71"/>
      <c r="AA71"/>
      <c r="AB71"/>
      <c r="AD71" s="51"/>
      <c r="AE71" s="58" t="s">
        <v>272</v>
      </c>
      <c r="AF71"/>
      <c r="AG71"/>
      <c r="AH71"/>
      <c r="AI71"/>
      <c r="AJ71"/>
      <c r="AK71"/>
      <c r="AL71" s="50"/>
    </row>
    <row r="72" spans="1:38" s="44" customFormat="1" ht="20.100000000000001" customHeight="1" x14ac:dyDescent="0.25">
      <c r="A72" s="48"/>
      <c r="B72" s="64"/>
      <c r="C72" s="64"/>
      <c r="D72" s="64"/>
      <c r="E72" s="64"/>
      <c r="F72" s="64"/>
      <c r="G72" s="64"/>
      <c r="H72" s="64"/>
      <c r="I72" s="64"/>
      <c r="J72" s="64"/>
      <c r="K72"/>
      <c r="M72" s="58"/>
      <c r="N72"/>
      <c r="O72"/>
      <c r="P72"/>
      <c r="S72" s="58"/>
      <c r="T72"/>
      <c r="U72"/>
      <c r="V72"/>
      <c r="Y72" s="58"/>
      <c r="Z72"/>
      <c r="AA72"/>
      <c r="AB72"/>
      <c r="AD72" s="58"/>
      <c r="AE72"/>
      <c r="AF72"/>
      <c r="AG72"/>
      <c r="AH72"/>
      <c r="AI72"/>
      <c r="AJ72"/>
      <c r="AK72"/>
      <c r="AL72" s="50"/>
    </row>
    <row r="73" spans="1:38" s="44" customFormat="1" ht="20.100000000000001" customHeight="1" x14ac:dyDescent="0.25">
      <c r="A73" s="48"/>
      <c r="B73" s="64"/>
      <c r="C73" s="64"/>
      <c r="D73" s="64"/>
      <c r="E73" s="64"/>
      <c r="F73" s="64"/>
      <c r="G73" s="64"/>
      <c r="H73" s="64"/>
      <c r="I73" s="64"/>
      <c r="J73" s="64"/>
      <c r="K73"/>
      <c r="L73" s="51"/>
      <c r="M73" s="58" t="s">
        <v>273</v>
      </c>
      <c r="N73"/>
      <c r="O73"/>
      <c r="P73"/>
      <c r="R73" s="51"/>
      <c r="S73" s="58" t="s">
        <v>274</v>
      </c>
      <c r="T73"/>
      <c r="U73"/>
      <c r="V73"/>
      <c r="X73" s="51"/>
      <c r="Y73" s="58" t="s">
        <v>275</v>
      </c>
      <c r="Z73"/>
      <c r="AA73"/>
      <c r="AB73"/>
      <c r="AD73" s="58"/>
      <c r="AE73"/>
      <c r="AF73"/>
      <c r="AG73"/>
      <c r="AH73"/>
      <c r="AI73"/>
      <c r="AJ73"/>
      <c r="AK73"/>
      <c r="AL73" s="50"/>
    </row>
    <row r="74" spans="1:38" s="44" customFormat="1" ht="20.100000000000001" customHeight="1" thickBot="1" x14ac:dyDescent="0.3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54"/>
    </row>
    <row r="75" spans="1:38" s="44" customFormat="1" ht="20.100000000000001" customHeight="1" x14ac:dyDescent="0.25">
      <c r="A75" s="264" t="s">
        <v>276</v>
      </c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  <c r="AG75" s="265"/>
      <c r="AH75" s="265"/>
      <c r="AI75" s="265"/>
      <c r="AJ75" s="265"/>
      <c r="AK75" s="265"/>
      <c r="AL75" s="266"/>
    </row>
    <row r="76" spans="1:38" s="44" customFormat="1" ht="20.100000000000001" customHeight="1" x14ac:dyDescent="0.25">
      <c r="A76" s="48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0"/>
    </row>
    <row r="77" spans="1:38" s="44" customFormat="1" ht="20.100000000000001" customHeight="1" x14ac:dyDescent="0.25">
      <c r="A77" s="48"/>
      <c r="B77" s="269" t="s">
        <v>277</v>
      </c>
      <c r="C77" s="269"/>
      <c r="D77" s="269"/>
      <c r="E77" s="269"/>
      <c r="F77" s="269"/>
      <c r="G77" s="269"/>
      <c r="H77" s="269"/>
      <c r="I77" s="269"/>
      <c r="J77" s="269"/>
      <c r="K77"/>
      <c r="L77" s="51"/>
      <c r="M77" s="58" t="s">
        <v>278</v>
      </c>
      <c r="N77"/>
      <c r="O77"/>
      <c r="P77"/>
      <c r="Q77"/>
      <c r="R77" s="51"/>
      <c r="S77" s="58" t="s">
        <v>279</v>
      </c>
      <c r="T77"/>
      <c r="U77"/>
      <c r="V77"/>
      <c r="X77" s="51"/>
      <c r="Y77" s="58" t="s">
        <v>280</v>
      </c>
      <c r="AA77"/>
      <c r="AB77"/>
      <c r="AC77"/>
      <c r="AD77"/>
      <c r="AF77"/>
      <c r="AG77"/>
      <c r="AH77"/>
      <c r="AI77"/>
      <c r="AJ77"/>
      <c r="AK77"/>
      <c r="AL77" s="50"/>
    </row>
    <row r="78" spans="1:38" s="44" customFormat="1" ht="20.100000000000001" customHeight="1" x14ac:dyDescent="0.25">
      <c r="A78" s="4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0"/>
    </row>
    <row r="79" spans="1:38" s="44" customFormat="1" ht="20.100000000000001" customHeight="1" x14ac:dyDescent="0.25">
      <c r="A79" s="48"/>
      <c r="B79" s="269" t="s">
        <v>281</v>
      </c>
      <c r="C79" s="269"/>
      <c r="D79" s="269"/>
      <c r="E79" s="269"/>
      <c r="F79" s="269"/>
      <c r="G79" s="269"/>
      <c r="H79" s="269"/>
      <c r="I79" s="269"/>
      <c r="J79" s="269"/>
      <c r="K79"/>
      <c r="L79" s="51"/>
      <c r="M79" s="58" t="s">
        <v>278</v>
      </c>
      <c r="N79"/>
      <c r="O79"/>
      <c r="P79"/>
      <c r="Q79"/>
      <c r="R79" s="51"/>
      <c r="S79" s="58" t="s">
        <v>225</v>
      </c>
      <c r="T79"/>
      <c r="U79"/>
      <c r="V79"/>
      <c r="X79" s="51"/>
      <c r="Y79" s="58" t="s">
        <v>282</v>
      </c>
      <c r="AA79"/>
      <c r="AC79" s="58"/>
      <c r="AD79"/>
      <c r="AE79"/>
      <c r="AF79"/>
      <c r="AG79"/>
      <c r="AH79"/>
      <c r="AI79"/>
      <c r="AJ79"/>
      <c r="AK79"/>
      <c r="AL79" s="50"/>
    </row>
    <row r="80" spans="1:38" s="44" customFormat="1" ht="20.100000000000001" customHeight="1" thickBot="1" x14ac:dyDescent="0.3">
      <c r="A80" s="70"/>
      <c r="B80" s="71"/>
      <c r="C80" s="71"/>
      <c r="D80" s="71"/>
      <c r="E80" s="71"/>
      <c r="F80" s="71"/>
      <c r="G80" s="71"/>
      <c r="H80" s="71"/>
      <c r="I80" s="71"/>
      <c r="J80" s="47"/>
      <c r="K80" s="61"/>
      <c r="L80" s="62"/>
      <c r="M80" s="47"/>
      <c r="N80" s="47"/>
      <c r="O80" s="47"/>
      <c r="P80" s="61"/>
      <c r="Q80" s="62"/>
      <c r="R80" s="47"/>
      <c r="S80" s="47"/>
      <c r="T80" s="47"/>
      <c r="U80" s="47"/>
      <c r="V80" s="61"/>
      <c r="W80" s="62"/>
      <c r="X80" s="47"/>
      <c r="Y80" s="47"/>
      <c r="Z80" s="47"/>
      <c r="AA80" s="47"/>
      <c r="AB80" s="61"/>
      <c r="AC80" s="62"/>
      <c r="AD80" s="47"/>
      <c r="AE80" s="47"/>
      <c r="AF80" s="47"/>
      <c r="AG80" s="47"/>
      <c r="AH80" s="47"/>
      <c r="AI80" s="47"/>
      <c r="AJ80" s="47"/>
      <c r="AK80" s="47"/>
      <c r="AL80" s="54"/>
    </row>
    <row r="81" spans="1:38" s="44" customFormat="1" ht="20.100000000000001" customHeight="1" x14ac:dyDescent="0.25">
      <c r="A81" s="264" t="s">
        <v>283</v>
      </c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  <c r="AD81" s="265"/>
      <c r="AE81" s="265"/>
      <c r="AF81" s="265"/>
      <c r="AG81" s="265"/>
      <c r="AH81" s="265"/>
      <c r="AI81" s="265"/>
      <c r="AJ81" s="265"/>
      <c r="AK81" s="265"/>
      <c r="AL81" s="266"/>
    </row>
    <row r="82" spans="1:38" s="44" customFormat="1" ht="20.100000000000001" customHeight="1" x14ac:dyDescent="0.25">
      <c r="A82" s="48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0"/>
    </row>
    <row r="83" spans="1:38" s="44" customFormat="1" ht="20.100000000000001" customHeight="1" x14ac:dyDescent="0.25">
      <c r="A83" s="48"/>
      <c r="B83" s="64"/>
      <c r="C83" s="68"/>
      <c r="D83" s="58" t="s">
        <v>284</v>
      </c>
      <c r="E83" s="64"/>
      <c r="F83" s="64"/>
      <c r="G83" s="64"/>
      <c r="H83" s="64"/>
      <c r="K83"/>
      <c r="L83" s="68"/>
      <c r="M83" s="58" t="s">
        <v>285</v>
      </c>
      <c r="N83"/>
      <c r="Q83"/>
      <c r="R83" s="68"/>
      <c r="S83" s="58" t="s">
        <v>286</v>
      </c>
      <c r="T83"/>
      <c r="U83"/>
      <c r="V83"/>
      <c r="X83" s="68"/>
      <c r="Y83" s="58" t="s">
        <v>287</v>
      </c>
      <c r="AA83"/>
      <c r="AB83"/>
      <c r="AF83"/>
      <c r="AG83"/>
      <c r="AH83"/>
      <c r="AI83"/>
      <c r="AJ83"/>
      <c r="AK83"/>
      <c r="AL83" s="50"/>
    </row>
    <row r="84" spans="1:38" s="44" customFormat="1" ht="20.100000000000001" customHeight="1" x14ac:dyDescent="0.25">
      <c r="A84" s="48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0"/>
    </row>
    <row r="85" spans="1:38" s="44" customFormat="1" ht="20.100000000000001" customHeight="1" x14ac:dyDescent="0.25">
      <c r="A85" s="48"/>
      <c r="B85" s="64"/>
      <c r="C85" s="68"/>
      <c r="D85" s="58" t="s">
        <v>289</v>
      </c>
      <c r="E85" s="64"/>
      <c r="F85" s="64"/>
      <c r="G85" s="64"/>
      <c r="H85" s="64"/>
      <c r="I85" s="64"/>
      <c r="J85" s="64"/>
      <c r="K85"/>
      <c r="L85" s="68"/>
      <c r="M85" s="58" t="s">
        <v>290</v>
      </c>
      <c r="N85"/>
      <c r="O85"/>
      <c r="P85"/>
      <c r="Q85"/>
      <c r="R85" s="68"/>
      <c r="S85" s="58" t="s">
        <v>288</v>
      </c>
      <c r="T85"/>
      <c r="U85"/>
      <c r="V85"/>
      <c r="W85"/>
      <c r="X85"/>
      <c r="Z85" s="58"/>
      <c r="AA85"/>
      <c r="AC85" s="58"/>
      <c r="AD85"/>
      <c r="AE85"/>
      <c r="AF85"/>
      <c r="AG85"/>
      <c r="AH85"/>
      <c r="AI85"/>
      <c r="AJ85"/>
      <c r="AK85"/>
      <c r="AL85" s="50"/>
    </row>
    <row r="86" spans="1:38" s="44" customFormat="1" ht="20.100000000000001" customHeight="1" thickBot="1" x14ac:dyDescent="0.3">
      <c r="A86" s="70"/>
      <c r="B86" s="71"/>
      <c r="C86" s="71"/>
      <c r="D86" s="71"/>
      <c r="E86" s="71"/>
      <c r="F86" s="71"/>
      <c r="G86" s="71"/>
      <c r="H86" s="71"/>
      <c r="I86" s="71"/>
      <c r="J86" s="47"/>
      <c r="K86" s="61"/>
      <c r="L86" s="62"/>
      <c r="M86" s="47"/>
      <c r="N86" s="47"/>
      <c r="O86" s="47"/>
      <c r="P86" s="61"/>
      <c r="Q86" s="62"/>
      <c r="R86" s="47"/>
      <c r="S86" s="47"/>
      <c r="T86" s="47"/>
      <c r="U86" s="47"/>
      <c r="V86" s="61"/>
      <c r="W86" s="62"/>
      <c r="X86" s="47"/>
      <c r="Y86" s="47"/>
      <c r="Z86" s="47"/>
      <c r="AA86" s="47"/>
      <c r="AB86" s="61"/>
      <c r="AC86" s="62"/>
      <c r="AD86" s="47"/>
      <c r="AE86" s="47"/>
      <c r="AF86" s="47"/>
      <c r="AG86" s="47"/>
      <c r="AH86" s="47"/>
      <c r="AI86" s="47"/>
      <c r="AJ86" s="47"/>
      <c r="AK86" s="47"/>
      <c r="AL86" s="54"/>
    </row>
    <row r="87" spans="1:38" s="44" customFormat="1" ht="20.100000000000001" customHeight="1" x14ac:dyDescent="0.25">
      <c r="A87" s="264" t="s">
        <v>342</v>
      </c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  <c r="AD87" s="265"/>
      <c r="AE87" s="265"/>
      <c r="AF87" s="265"/>
      <c r="AG87" s="265"/>
      <c r="AH87" s="265"/>
      <c r="AI87" s="265"/>
      <c r="AJ87" s="265"/>
      <c r="AK87" s="265"/>
      <c r="AL87" s="266"/>
    </row>
    <row r="88" spans="1:38" s="44" customFormat="1" ht="20.100000000000001" customHeight="1" x14ac:dyDescent="0.25">
      <c r="A88" s="4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0"/>
    </row>
    <row r="89" spans="1:38" s="44" customFormat="1" ht="20.100000000000001" customHeight="1" x14ac:dyDescent="0.25">
      <c r="A89" s="48"/>
      <c r="B89" s="269" t="s">
        <v>291</v>
      </c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64"/>
      <c r="R89" s="64"/>
      <c r="S89" s="64"/>
      <c r="T89" s="269" t="s">
        <v>292</v>
      </c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64"/>
      <c r="AJ89" s="64"/>
      <c r="AK89" s="64"/>
      <c r="AL89" s="50"/>
    </row>
    <row r="90" spans="1:38" s="44" customFormat="1" ht="20.100000000000001" customHeight="1" x14ac:dyDescent="0.25">
      <c r="A90" s="48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0"/>
    </row>
    <row r="91" spans="1:38" s="44" customFormat="1" ht="20.100000000000001" customHeight="1" x14ac:dyDescent="0.25">
      <c r="A91" s="48"/>
      <c r="B91" s="269" t="s">
        <v>293</v>
      </c>
      <c r="C91" s="269"/>
      <c r="D91" s="269"/>
      <c r="E91" s="269"/>
      <c r="F91" s="269"/>
      <c r="G91" s="269"/>
      <c r="H91" s="269"/>
      <c r="I91" s="269"/>
      <c r="J91" s="269"/>
      <c r="K91"/>
      <c r="L91" s="255"/>
      <c r="M91" s="255"/>
      <c r="N91" s="255"/>
      <c r="O91" s="255"/>
      <c r="P91" s="255"/>
      <c r="R91" s="58"/>
      <c r="S91"/>
      <c r="T91" s="269" t="s">
        <v>293</v>
      </c>
      <c r="U91" s="269"/>
      <c r="V91" s="269"/>
      <c r="W91" s="269"/>
      <c r="X91" s="269"/>
      <c r="Y91" s="269"/>
      <c r="Z91" s="269"/>
      <c r="AA91" s="269"/>
      <c r="AB91" s="269"/>
      <c r="AC91"/>
      <c r="AD91" s="255"/>
      <c r="AE91" s="255"/>
      <c r="AF91" s="255"/>
      <c r="AG91" s="255"/>
      <c r="AH91" s="255"/>
      <c r="AI91"/>
      <c r="AJ91"/>
      <c r="AK91"/>
      <c r="AL91" s="50"/>
    </row>
    <row r="92" spans="1:38" s="44" customFormat="1" ht="20.100000000000001" customHeight="1" x14ac:dyDescent="0.25">
      <c r="A92" s="48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0"/>
    </row>
    <row r="93" spans="1:38" s="44" customFormat="1" ht="20.100000000000001" customHeight="1" x14ac:dyDescent="0.25">
      <c r="A93" s="48"/>
      <c r="B93" s="269" t="s">
        <v>294</v>
      </c>
      <c r="C93" s="269"/>
      <c r="D93" s="269"/>
      <c r="E93" s="269"/>
      <c r="F93" s="269"/>
      <c r="G93" s="269"/>
      <c r="H93" s="269"/>
      <c r="I93" s="269"/>
      <c r="J93" s="269"/>
      <c r="K93"/>
      <c r="L93" s="255"/>
      <c r="M93" s="255"/>
      <c r="N93" s="255"/>
      <c r="O93" s="255"/>
      <c r="P93" s="255"/>
      <c r="R93" s="58"/>
      <c r="S93"/>
      <c r="T93" s="269" t="s">
        <v>295</v>
      </c>
      <c r="U93" s="269"/>
      <c r="V93" s="269"/>
      <c r="W93" s="269"/>
      <c r="X93" s="269"/>
      <c r="Y93" s="269"/>
      <c r="Z93" s="269"/>
      <c r="AA93" s="269"/>
      <c r="AB93" s="269"/>
      <c r="AC93" s="64"/>
      <c r="AD93" s="269"/>
      <c r="AE93" s="269"/>
      <c r="AF93" s="269"/>
      <c r="AG93" s="269"/>
      <c r="AH93" s="269"/>
      <c r="AI93"/>
      <c r="AJ93"/>
      <c r="AK93"/>
      <c r="AL93" s="50"/>
    </row>
    <row r="94" spans="1:38" s="44" customFormat="1" ht="20.100000000000001" customHeight="1" x14ac:dyDescent="0.25">
      <c r="A94" s="48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69"/>
      <c r="U94" s="269"/>
      <c r="V94" s="269"/>
      <c r="W94" s="269"/>
      <c r="X94" s="269"/>
      <c r="Y94" s="269"/>
      <c r="Z94" s="269"/>
      <c r="AA94" s="269"/>
      <c r="AB94" s="269"/>
      <c r="AC94"/>
      <c r="AD94" s="269"/>
      <c r="AE94" s="269"/>
      <c r="AF94" s="269"/>
      <c r="AG94" s="269"/>
      <c r="AH94" s="269"/>
      <c r="AI94"/>
      <c r="AJ94"/>
      <c r="AK94"/>
      <c r="AL94" s="50"/>
    </row>
    <row r="95" spans="1:38" s="44" customFormat="1" ht="20.100000000000001" customHeight="1" x14ac:dyDescent="0.25">
      <c r="A95" s="48"/>
      <c r="B95" s="269" t="s">
        <v>296</v>
      </c>
      <c r="C95" s="269"/>
      <c r="D95" s="269"/>
      <c r="E95" s="269"/>
      <c r="F95" s="269"/>
      <c r="G95" s="269"/>
      <c r="H95" s="269"/>
      <c r="I95" s="269"/>
      <c r="J95" s="269"/>
      <c r="K95"/>
      <c r="L95" s="255"/>
      <c r="M95" s="255"/>
      <c r="N95" s="255"/>
      <c r="O95" s="255"/>
      <c r="P95" s="255"/>
      <c r="R95" s="58"/>
      <c r="S95"/>
      <c r="T95" s="269"/>
      <c r="U95" s="269"/>
      <c r="V95" s="269"/>
      <c r="W95" s="269"/>
      <c r="X95" s="269"/>
      <c r="Y95" s="269"/>
      <c r="Z95" s="269"/>
      <c r="AA95" s="269"/>
      <c r="AB95" s="269"/>
      <c r="AC95"/>
      <c r="AD95" s="269"/>
      <c r="AE95" s="269"/>
      <c r="AF95" s="269"/>
      <c r="AG95" s="269"/>
      <c r="AH95" s="269"/>
      <c r="AI95"/>
      <c r="AJ95"/>
      <c r="AK95"/>
      <c r="AL95" s="50"/>
    </row>
    <row r="96" spans="1:38" s="44" customFormat="1" ht="20.100000000000001" customHeight="1" thickBot="1" x14ac:dyDescent="0.3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54"/>
    </row>
    <row r="97" spans="1:38" s="44" customFormat="1" ht="20.100000000000001" customHeight="1" x14ac:dyDescent="0.25">
      <c r="A97" s="264" t="s">
        <v>343</v>
      </c>
      <c r="B97" s="265"/>
      <c r="C97" s="265"/>
      <c r="D97" s="265"/>
      <c r="E97" s="265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  <c r="AD97" s="265"/>
      <c r="AE97" s="265"/>
      <c r="AF97" s="265"/>
      <c r="AG97" s="265"/>
      <c r="AH97" s="265"/>
      <c r="AI97" s="265"/>
      <c r="AJ97" s="265"/>
      <c r="AK97" s="265"/>
      <c r="AL97" s="266"/>
    </row>
    <row r="98" spans="1:38" s="44" customFormat="1" ht="20.100000000000001" customHeight="1" x14ac:dyDescent="0.25">
      <c r="A98" s="4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0"/>
    </row>
    <row r="99" spans="1:38" s="44" customFormat="1" ht="20.100000000000001" customHeight="1" x14ac:dyDescent="0.25">
      <c r="A99" s="48"/>
      <c r="B99" s="269" t="s">
        <v>297</v>
      </c>
      <c r="C99" s="269"/>
      <c r="D99" s="269"/>
      <c r="E99" s="269"/>
      <c r="F99" s="269"/>
      <c r="G99" s="269"/>
      <c r="H99" s="269"/>
      <c r="I99" s="269"/>
      <c r="J99" s="269"/>
      <c r="K99"/>
      <c r="L99" s="51"/>
      <c r="M99" s="58" t="s">
        <v>298</v>
      </c>
      <c r="R99" s="51"/>
      <c r="S99" s="58" t="s">
        <v>299</v>
      </c>
      <c r="T99" s="72"/>
      <c r="U99" s="72"/>
      <c r="V99" s="72"/>
      <c r="X99" s="51"/>
      <c r="Y99" t="s">
        <v>300</v>
      </c>
      <c r="Z99" s="72"/>
      <c r="AA99" s="72"/>
      <c r="AB99"/>
      <c r="AD99" s="51"/>
      <c r="AE99" t="s">
        <v>301</v>
      </c>
      <c r="AF99"/>
      <c r="AG99"/>
      <c r="AH99"/>
      <c r="AI99"/>
      <c r="AJ99"/>
      <c r="AK99"/>
      <c r="AL99" s="50"/>
    </row>
    <row r="100" spans="1:38" s="44" customFormat="1" ht="20.100000000000001" customHeight="1" x14ac:dyDescent="0.25">
      <c r="A100" s="48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0"/>
    </row>
    <row r="101" spans="1:38" s="44" customFormat="1" ht="20.100000000000001" customHeight="1" x14ac:dyDescent="0.25">
      <c r="A101" s="48"/>
      <c r="B101" s="278" t="s">
        <v>302</v>
      </c>
      <c r="C101" s="279"/>
      <c r="D101" s="279"/>
      <c r="E101" s="279"/>
      <c r="F101" s="279"/>
      <c r="G101" s="279"/>
      <c r="H101" s="279"/>
      <c r="I101" s="279"/>
      <c r="J101" s="280"/>
      <c r="K101"/>
      <c r="P101"/>
      <c r="S101" s="58"/>
      <c r="T101"/>
      <c r="U101"/>
      <c r="V101"/>
      <c r="Y101" s="58"/>
      <c r="Z101"/>
      <c r="AA101"/>
      <c r="AB101"/>
      <c r="AD101"/>
      <c r="AF101"/>
      <c r="AG101"/>
      <c r="AH101"/>
      <c r="AI101"/>
      <c r="AJ101"/>
      <c r="AK101"/>
      <c r="AL101" s="50"/>
    </row>
    <row r="102" spans="1:38" s="44" customFormat="1" ht="20.100000000000001" customHeight="1" x14ac:dyDescent="0.25">
      <c r="A102" s="48"/>
      <c r="B102" s="281"/>
      <c r="C102" s="282"/>
      <c r="D102" s="282"/>
      <c r="E102" s="282"/>
      <c r="F102" s="282"/>
      <c r="G102" s="282"/>
      <c r="H102" s="282"/>
      <c r="I102" s="282"/>
      <c r="J102" s="283"/>
      <c r="K102"/>
      <c r="AF102"/>
      <c r="AG102"/>
      <c r="AH102"/>
      <c r="AI102"/>
      <c r="AJ102"/>
      <c r="AK102"/>
      <c r="AL102" s="50"/>
    </row>
    <row r="103" spans="1:38" s="44" customFormat="1" ht="20.100000000000001" customHeight="1" x14ac:dyDescent="0.25">
      <c r="A103" s="48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0"/>
    </row>
    <row r="104" spans="1:38" s="44" customFormat="1" ht="20.100000000000001" customHeight="1" x14ac:dyDescent="0.25">
      <c r="A104" s="48"/>
      <c r="B104"/>
      <c r="C104" s="51"/>
      <c r="D104" s="58" t="s">
        <v>303</v>
      </c>
      <c r="K104" s="72"/>
      <c r="L104" s="51"/>
      <c r="M104" s="58" t="s">
        <v>304</v>
      </c>
      <c r="Q104" s="72"/>
      <c r="R104" s="51"/>
      <c r="S104" s="58" t="s">
        <v>305</v>
      </c>
      <c r="X104" s="51"/>
      <c r="Y104" s="44" t="s">
        <v>310</v>
      </c>
      <c r="AF104"/>
      <c r="AG104"/>
      <c r="AH104"/>
      <c r="AI104"/>
      <c r="AJ104"/>
      <c r="AK104"/>
      <c r="AL104" s="50"/>
    </row>
    <row r="105" spans="1:38" s="44" customFormat="1" ht="20.100000000000001" customHeight="1" x14ac:dyDescent="0.25">
      <c r="A105" s="48"/>
      <c r="B105"/>
      <c r="G105"/>
      <c r="K105"/>
      <c r="M105" s="58"/>
      <c r="Q105"/>
      <c r="S105" s="58"/>
      <c r="X105"/>
      <c r="Y105"/>
      <c r="AF105"/>
      <c r="AG105"/>
      <c r="AH105"/>
      <c r="AI105"/>
      <c r="AJ105"/>
      <c r="AK105"/>
      <c r="AL105" s="50"/>
    </row>
    <row r="106" spans="1:38" s="44" customFormat="1" ht="20.100000000000001" customHeight="1" x14ac:dyDescent="0.25">
      <c r="A106" s="48"/>
      <c r="B106"/>
      <c r="C106" s="51"/>
      <c r="D106" s="58" t="s">
        <v>307</v>
      </c>
      <c r="K106" s="72"/>
      <c r="L106" s="51"/>
      <c r="M106" s="58" t="s">
        <v>308</v>
      </c>
      <c r="Q106" s="72"/>
      <c r="R106" s="51"/>
      <c r="S106" s="58" t="s">
        <v>309</v>
      </c>
      <c r="X106" s="51"/>
      <c r="Y106" s="58" t="s">
        <v>313</v>
      </c>
      <c r="AF106"/>
      <c r="AG106"/>
      <c r="AH106"/>
      <c r="AI106"/>
      <c r="AJ106"/>
      <c r="AK106"/>
      <c r="AL106" s="50"/>
    </row>
    <row r="107" spans="1:38" s="44" customFormat="1" ht="20.100000000000001" customHeight="1" x14ac:dyDescent="0.25">
      <c r="A107" s="48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2"/>
      <c r="Z107" s="72"/>
      <c r="AA107" s="72"/>
      <c r="AB107"/>
      <c r="AD107"/>
      <c r="AE107"/>
      <c r="AF107"/>
      <c r="AG107"/>
      <c r="AH107"/>
      <c r="AI107"/>
      <c r="AJ107"/>
      <c r="AK107"/>
      <c r="AL107" s="50"/>
    </row>
    <row r="108" spans="1:38" s="44" customFormat="1" ht="20.100000000000001" customHeight="1" x14ac:dyDescent="0.25">
      <c r="A108" s="48"/>
      <c r="B108"/>
      <c r="C108" s="51"/>
      <c r="D108" s="58" t="s">
        <v>311</v>
      </c>
      <c r="K108" s="72"/>
      <c r="L108" s="51"/>
      <c r="M108" s="44" t="s">
        <v>306</v>
      </c>
      <c r="Q108" s="72"/>
      <c r="R108" s="51"/>
      <c r="S108" s="58" t="s">
        <v>312</v>
      </c>
      <c r="X108" s="51"/>
      <c r="Y108" s="58" t="s">
        <v>314</v>
      </c>
      <c r="Z108"/>
      <c r="AA108"/>
      <c r="AB108"/>
      <c r="AD108" s="58"/>
      <c r="AE108"/>
      <c r="AF108"/>
      <c r="AG108"/>
      <c r="AH108"/>
      <c r="AI108"/>
      <c r="AJ108"/>
      <c r="AK108"/>
      <c r="AL108" s="50"/>
    </row>
    <row r="109" spans="1:38" s="44" customFormat="1" ht="20.100000000000001" customHeight="1" thickBot="1" x14ac:dyDescent="0.3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54"/>
    </row>
    <row r="110" spans="1:38" s="44" customFormat="1" ht="20.100000000000001" customHeight="1" x14ac:dyDescent="0.25">
      <c r="A110" s="264" t="s">
        <v>315</v>
      </c>
      <c r="B110" s="265"/>
      <c r="C110" s="265"/>
      <c r="D110" s="265"/>
      <c r="E110" s="265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  <c r="AB110" s="265"/>
      <c r="AC110" s="265"/>
      <c r="AD110" s="265"/>
      <c r="AE110" s="265"/>
      <c r="AF110" s="265"/>
      <c r="AG110" s="265"/>
      <c r="AH110" s="265"/>
      <c r="AI110" s="265"/>
      <c r="AJ110" s="265"/>
      <c r="AK110" s="265"/>
      <c r="AL110" s="266"/>
    </row>
    <row r="111" spans="1:38" s="44" customFormat="1" ht="20.100000000000001" customHeight="1" x14ac:dyDescent="0.25">
      <c r="A111" s="48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0"/>
    </row>
    <row r="112" spans="1:38" s="44" customFormat="1" ht="20.100000000000001" customHeight="1" x14ac:dyDescent="0.25">
      <c r="A112" s="48"/>
      <c r="B112"/>
      <c r="C112" s="68"/>
      <c r="D112" s="44" t="s">
        <v>316</v>
      </c>
      <c r="E112" s="56"/>
      <c r="F112" s="56"/>
      <c r="G112" s="56"/>
      <c r="J112" s="56"/>
      <c r="K112" s="56"/>
      <c r="L112" s="68"/>
      <c r="M112" s="58" t="s">
        <v>317</v>
      </c>
      <c r="N112" s="56"/>
      <c r="O112" s="56"/>
      <c r="R112" s="74"/>
      <c r="S112" s="58" t="s">
        <v>318</v>
      </c>
      <c r="T112" s="58"/>
      <c r="U112" s="58"/>
      <c r="V112" s="5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0"/>
    </row>
    <row r="113" spans="1:38" s="44" customFormat="1" ht="20.100000000000001" customHeight="1" x14ac:dyDescent="0.25">
      <c r="A113" s="48"/>
      <c r="B113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R113" s="56"/>
      <c r="S113" s="56"/>
      <c r="T113" s="58"/>
      <c r="U113" s="58"/>
      <c r="V113" s="5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0"/>
    </row>
    <row r="114" spans="1:38" s="44" customFormat="1" ht="20.100000000000001" customHeight="1" x14ac:dyDescent="0.25">
      <c r="A114" s="48"/>
      <c r="B114"/>
      <c r="C114" s="51"/>
      <c r="D114" s="58" t="s">
        <v>319</v>
      </c>
      <c r="I114" s="58"/>
      <c r="J114" s="58"/>
      <c r="K114" s="58"/>
      <c r="L114" s="51"/>
      <c r="M114" s="58" t="s">
        <v>320</v>
      </c>
      <c r="R114" s="51"/>
      <c r="S114" s="58" t="s">
        <v>321</v>
      </c>
      <c r="T114" s="58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0"/>
    </row>
    <row r="115" spans="1:38" s="44" customFormat="1" ht="20.100000000000001" customHeight="1" thickBot="1" x14ac:dyDescent="0.3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54"/>
    </row>
    <row r="116" spans="1:38" s="44" customFormat="1" ht="20.100000000000001" customHeight="1" x14ac:dyDescent="0.25">
      <c r="A116" s="264" t="s">
        <v>322</v>
      </c>
      <c r="B116" s="265"/>
      <c r="C116" s="265"/>
      <c r="D116" s="265"/>
      <c r="E116" s="265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  <c r="Z116" s="265"/>
      <c r="AA116" s="265"/>
      <c r="AB116" s="265"/>
      <c r="AC116" s="265"/>
      <c r="AD116" s="265"/>
      <c r="AE116" s="265"/>
      <c r="AF116" s="265"/>
      <c r="AG116" s="265"/>
      <c r="AH116" s="265"/>
      <c r="AI116" s="265"/>
      <c r="AJ116" s="265"/>
      <c r="AK116" s="265"/>
      <c r="AL116" s="266"/>
    </row>
    <row r="117" spans="1:38" s="44" customFormat="1" ht="20.100000000000001" customHeight="1" x14ac:dyDescent="0.25">
      <c r="A117" s="48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0"/>
    </row>
    <row r="118" spans="1:38" s="44" customFormat="1" ht="20.100000000000001" customHeight="1" x14ac:dyDescent="0.25">
      <c r="A118" s="48"/>
      <c r="B118"/>
      <c r="C118" s="68"/>
      <c r="D118" s="73" t="s">
        <v>316</v>
      </c>
      <c r="E118" s="56"/>
      <c r="F118" s="56"/>
      <c r="G118" s="56"/>
      <c r="J118" s="56"/>
      <c r="K118" s="56"/>
      <c r="L118" s="68"/>
      <c r="M118" s="58" t="s">
        <v>326</v>
      </c>
      <c r="N118" s="56"/>
      <c r="O118" s="56"/>
      <c r="R118" s="74"/>
      <c r="S118" s="58" t="s">
        <v>324</v>
      </c>
      <c r="T118" s="58"/>
      <c r="U118" s="58"/>
      <c r="V118" s="58"/>
      <c r="X118" s="51"/>
      <c r="Y118" s="58" t="s">
        <v>325</v>
      </c>
      <c r="Z118"/>
      <c r="AA118"/>
      <c r="AB118"/>
      <c r="AD118" s="51"/>
      <c r="AE118" s="58" t="s">
        <v>323</v>
      </c>
      <c r="AF118"/>
      <c r="AG118"/>
      <c r="AH118"/>
      <c r="AI118"/>
      <c r="AJ118"/>
      <c r="AK118"/>
      <c r="AL118" s="50"/>
    </row>
    <row r="119" spans="1:38" s="44" customFormat="1" ht="20.100000000000001" customHeight="1" x14ac:dyDescent="0.25">
      <c r="A119" s="48"/>
      <c r="B119"/>
      <c r="C119" s="72"/>
      <c r="D119" s="56"/>
      <c r="E119" s="56"/>
      <c r="F119" s="56"/>
      <c r="G119" s="56"/>
      <c r="J119" s="56"/>
      <c r="K119" s="56"/>
      <c r="L119" s="56"/>
      <c r="M119" s="56"/>
      <c r="N119" s="56"/>
      <c r="O119" s="56"/>
      <c r="P119" s="56"/>
      <c r="Q119" s="56"/>
      <c r="R119" s="56"/>
      <c r="S119" s="58"/>
      <c r="T119" s="58"/>
      <c r="U119" s="58"/>
      <c r="V119" s="5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0"/>
    </row>
    <row r="120" spans="1:38" s="44" customFormat="1" ht="20.100000000000001" customHeight="1" x14ac:dyDescent="0.25">
      <c r="A120" s="48"/>
      <c r="B120"/>
      <c r="C120" s="51"/>
      <c r="D120" s="58" t="s">
        <v>327</v>
      </c>
      <c r="J120" s="75"/>
      <c r="K120" s="58"/>
      <c r="L120" s="51"/>
      <c r="M120" s="58" t="s">
        <v>321</v>
      </c>
      <c r="P120"/>
      <c r="Q120"/>
      <c r="R120"/>
      <c r="T120" s="58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0"/>
    </row>
    <row r="121" spans="1:38" s="44" customFormat="1" ht="20.100000000000001" customHeight="1" thickBot="1" x14ac:dyDescent="0.3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54"/>
    </row>
    <row r="122" spans="1:38" s="44" customFormat="1" ht="20.100000000000001" customHeight="1" x14ac:dyDescent="0.25">
      <c r="A122" s="264" t="s">
        <v>328</v>
      </c>
      <c r="B122" s="265"/>
      <c r="C122" s="265"/>
      <c r="D122" s="265"/>
      <c r="E122" s="265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  <c r="Z122" s="265"/>
      <c r="AA122" s="265"/>
      <c r="AB122" s="265"/>
      <c r="AC122" s="265"/>
      <c r="AD122" s="265"/>
      <c r="AE122" s="265"/>
      <c r="AF122" s="265"/>
      <c r="AG122" s="265"/>
      <c r="AH122" s="265"/>
      <c r="AI122" s="265"/>
      <c r="AJ122" s="265"/>
      <c r="AK122" s="265"/>
      <c r="AL122" s="266"/>
    </row>
    <row r="123" spans="1:38" s="44" customFormat="1" ht="20.100000000000001" customHeight="1" x14ac:dyDescent="0.25">
      <c r="A123" s="48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0"/>
    </row>
    <row r="124" spans="1:38" s="44" customFormat="1" ht="20.100000000000001" customHeight="1" x14ac:dyDescent="0.25">
      <c r="A124" s="48"/>
      <c r="B124" s="286" t="s">
        <v>329</v>
      </c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72"/>
      <c r="AC124" s="72"/>
      <c r="AD124" s="76"/>
      <c r="AE124" s="58" t="s">
        <v>330</v>
      </c>
      <c r="AF124"/>
      <c r="AG124" s="76"/>
      <c r="AH124" s="58" t="s">
        <v>331</v>
      </c>
      <c r="AI124"/>
      <c r="AL124" s="50"/>
    </row>
    <row r="125" spans="1:38" s="44" customFormat="1" ht="20.100000000000001" customHeight="1" x14ac:dyDescent="0.25">
      <c r="A125" s="4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/>
      <c r="AD125" s="77"/>
      <c r="AE125" s="77"/>
      <c r="AF125"/>
      <c r="AG125" s="77"/>
      <c r="AH125" s="77"/>
      <c r="AI125"/>
      <c r="AL125" s="50"/>
    </row>
    <row r="126" spans="1:38" customFormat="1" ht="20.100000000000001" customHeight="1" x14ac:dyDescent="0.25">
      <c r="A126" s="48"/>
      <c r="B126" s="286" t="s">
        <v>332</v>
      </c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58"/>
      <c r="AD126" s="76"/>
      <c r="AE126" s="58" t="s">
        <v>330</v>
      </c>
      <c r="AG126" s="76"/>
      <c r="AH126" s="58" t="s">
        <v>331</v>
      </c>
      <c r="AL126" s="50"/>
    </row>
    <row r="127" spans="1:38" customFormat="1" ht="20.100000000000001" customHeight="1" x14ac:dyDescent="0.25">
      <c r="A127" s="48"/>
      <c r="B127" s="75"/>
      <c r="C127" s="75"/>
      <c r="D127" s="75"/>
      <c r="E127" s="75"/>
      <c r="F127" s="58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D127" s="77"/>
      <c r="AE127" s="77"/>
      <c r="AG127" s="77"/>
      <c r="AH127" s="77"/>
      <c r="AL127" s="50"/>
    </row>
    <row r="128" spans="1:38" customFormat="1" ht="20.100000000000001" customHeight="1" x14ac:dyDescent="0.25">
      <c r="A128" s="48"/>
      <c r="B128" s="286" t="s">
        <v>333</v>
      </c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58"/>
      <c r="AD128" s="76"/>
      <c r="AE128" s="58" t="s">
        <v>330</v>
      </c>
      <c r="AG128" s="76"/>
      <c r="AH128" s="58" t="s">
        <v>331</v>
      </c>
      <c r="AL128" s="50"/>
    </row>
    <row r="129" spans="1:38" customFormat="1" ht="20.100000000000001" customHeight="1" x14ac:dyDescent="0.25">
      <c r="A129" s="48"/>
      <c r="B129" s="75"/>
      <c r="C129" s="75"/>
      <c r="D129" s="75"/>
      <c r="E129" s="75"/>
      <c r="F129" s="58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D129" s="77"/>
      <c r="AE129" s="77"/>
      <c r="AG129" s="77"/>
      <c r="AH129" s="77"/>
      <c r="AL129" s="50"/>
    </row>
    <row r="130" spans="1:38" customFormat="1" ht="20.100000000000001" customHeight="1" x14ac:dyDescent="0.25">
      <c r="A130" s="48"/>
      <c r="B130" s="286" t="s">
        <v>334</v>
      </c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58"/>
      <c r="AD130" s="76"/>
      <c r="AE130" s="58" t="s">
        <v>330</v>
      </c>
      <c r="AG130" s="76"/>
      <c r="AH130" s="58" t="s">
        <v>331</v>
      </c>
      <c r="AL130" s="50"/>
    </row>
    <row r="131" spans="1:38" customFormat="1" ht="20.100000000000001" customHeight="1" x14ac:dyDescent="0.25">
      <c r="A131" s="48"/>
      <c r="B131" s="75"/>
      <c r="C131" s="75"/>
      <c r="D131" s="75"/>
      <c r="E131" s="75"/>
      <c r="F131" s="58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D131" s="77"/>
      <c r="AE131" s="77"/>
      <c r="AG131" s="77"/>
      <c r="AH131" s="77"/>
      <c r="AL131" s="50"/>
    </row>
    <row r="132" spans="1:38" customFormat="1" ht="20.100000000000001" customHeight="1" x14ac:dyDescent="0.25">
      <c r="A132" s="48"/>
      <c r="B132" s="286" t="s">
        <v>335</v>
      </c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72"/>
      <c r="AC132" s="72"/>
      <c r="AD132" s="76"/>
      <c r="AE132" s="58" t="s">
        <v>330</v>
      </c>
      <c r="AG132" s="76"/>
      <c r="AH132" s="58" t="s">
        <v>331</v>
      </c>
      <c r="AL132" s="50"/>
    </row>
    <row r="133" spans="1:38" customFormat="1" ht="20.100000000000001" customHeight="1" x14ac:dyDescent="0.25">
      <c r="A133" s="48"/>
      <c r="AL133" s="50"/>
    </row>
    <row r="134" spans="1:38" customFormat="1" ht="20.100000000000001" customHeight="1" x14ac:dyDescent="0.25">
      <c r="A134" s="48"/>
      <c r="B134" s="286" t="s">
        <v>371</v>
      </c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72"/>
      <c r="AC134" s="72"/>
      <c r="AD134" s="72"/>
      <c r="AE134" s="72"/>
      <c r="AL134" s="50"/>
    </row>
    <row r="135" spans="1:38" customFormat="1" ht="20.100000000000001" customHeight="1" x14ac:dyDescent="0.25">
      <c r="A135" s="48"/>
      <c r="B135" s="284"/>
      <c r="C135" s="284"/>
      <c r="D135" s="284"/>
      <c r="E135" s="284"/>
      <c r="F135" s="284"/>
      <c r="G135" s="284"/>
      <c r="H135" s="284"/>
      <c r="I135" s="284"/>
      <c r="J135" s="284"/>
      <c r="K135" s="284"/>
      <c r="L135" s="284"/>
      <c r="M135" s="284"/>
      <c r="N135" s="284"/>
      <c r="O135" s="284"/>
      <c r="P135" s="284"/>
      <c r="Q135" s="284"/>
      <c r="R135" s="284"/>
      <c r="S135" s="284"/>
      <c r="T135" s="284"/>
      <c r="U135" s="284"/>
      <c r="V135" s="284"/>
      <c r="W135" s="284"/>
      <c r="X135" s="284"/>
      <c r="Y135" s="284"/>
      <c r="Z135" s="284"/>
      <c r="AA135" s="284"/>
      <c r="AB135" s="284"/>
      <c r="AC135" s="284"/>
      <c r="AD135" s="284"/>
      <c r="AE135" s="284"/>
      <c r="AF135" s="284"/>
      <c r="AG135" s="284"/>
      <c r="AH135" s="284"/>
      <c r="AI135" s="284"/>
      <c r="AJ135" s="284"/>
      <c r="AK135" s="284"/>
      <c r="AL135" s="50"/>
    </row>
    <row r="136" spans="1:38" customFormat="1" ht="20.100000000000001" customHeight="1" x14ac:dyDescent="0.25">
      <c r="A136" s="48"/>
      <c r="B136" s="284"/>
      <c r="C136" s="284"/>
      <c r="D136" s="284"/>
      <c r="E136" s="284"/>
      <c r="F136" s="284"/>
      <c r="G136" s="284"/>
      <c r="H136" s="284"/>
      <c r="I136" s="284"/>
      <c r="J136" s="284"/>
      <c r="K136" s="284"/>
      <c r="L136" s="284"/>
      <c r="M136" s="284"/>
      <c r="N136" s="284"/>
      <c r="O136" s="284"/>
      <c r="P136" s="284"/>
      <c r="Q136" s="284"/>
      <c r="R136" s="284"/>
      <c r="S136" s="284"/>
      <c r="T136" s="284"/>
      <c r="U136" s="284"/>
      <c r="V136" s="284"/>
      <c r="W136" s="284"/>
      <c r="X136" s="284"/>
      <c r="Y136" s="284"/>
      <c r="Z136" s="284"/>
      <c r="AA136" s="284"/>
      <c r="AB136" s="284"/>
      <c r="AC136" s="284"/>
      <c r="AD136" s="284"/>
      <c r="AE136" s="284"/>
      <c r="AF136" s="284"/>
      <c r="AG136" s="284"/>
      <c r="AH136" s="284"/>
      <c r="AI136" s="284"/>
      <c r="AJ136" s="284"/>
      <c r="AK136" s="284"/>
      <c r="AL136" s="50"/>
    </row>
    <row r="137" spans="1:38" s="44" customFormat="1" ht="20.100000000000001" customHeight="1" x14ac:dyDescent="0.25">
      <c r="A137" s="48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50"/>
    </row>
    <row r="138" spans="1:38" s="44" customFormat="1" ht="20.100000000000001" customHeight="1" thickBot="1" x14ac:dyDescent="0.3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54"/>
    </row>
    <row r="139" spans="1:38" s="44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4" customFormat="1" ht="20.100000000000001" customHeight="1" thickBot="1" x14ac:dyDescent="0.3">
      <c r="A140" s="287" t="s">
        <v>336</v>
      </c>
      <c r="B140" s="288"/>
      <c r="C140" s="288"/>
      <c r="D140" s="288"/>
      <c r="E140" s="288"/>
      <c r="F140" s="288"/>
      <c r="G140" s="288"/>
      <c r="H140" s="288"/>
      <c r="I140" s="288"/>
      <c r="J140" s="288"/>
      <c r="K140" s="289"/>
      <c r="L140" s="290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2"/>
    </row>
    <row r="141" spans="1:38" s="44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4" customFormat="1" ht="20.100000000000001" customHeight="1" thickBot="1" x14ac:dyDescent="0.3">
      <c r="A142" s="79" t="s">
        <v>337</v>
      </c>
      <c r="B142" s="81"/>
      <c r="C142" s="82"/>
      <c r="D142" s="82"/>
      <c r="E142" s="82"/>
      <c r="F142" s="82"/>
      <c r="G142" s="82"/>
      <c r="H142" s="82"/>
      <c r="I142" s="82"/>
      <c r="J142" s="82"/>
      <c r="K142" s="83"/>
      <c r="L142" s="275" t="s">
        <v>338</v>
      </c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76"/>
      <c r="AL142" s="277"/>
    </row>
    <row r="144" spans="1:38" x14ac:dyDescent="0.25">
      <c r="A144" s="254" t="s">
        <v>398</v>
      </c>
      <c r="B144" s="254"/>
      <c r="C144" s="254"/>
      <c r="D144" s="254"/>
      <c r="E144" s="254"/>
      <c r="F144" s="254"/>
      <c r="G144" s="254"/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</row>
  </sheetData>
  <mergeCells count="85"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B79:J79"/>
    <mergeCell ref="A81:AL81"/>
    <mergeCell ref="A87:AL87"/>
    <mergeCell ref="B89:P89"/>
    <mergeCell ref="T89:AH89"/>
    <mergeCell ref="B91:J91"/>
    <mergeCell ref="L91:P91"/>
    <mergeCell ref="T91:AB91"/>
    <mergeCell ref="AD91:AH91"/>
    <mergeCell ref="B95:J95"/>
    <mergeCell ref="L95:P95"/>
    <mergeCell ref="B55:J55"/>
    <mergeCell ref="B57:J57"/>
    <mergeCell ref="B59:J59"/>
    <mergeCell ref="B61:J61"/>
    <mergeCell ref="B63:J63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24:K24"/>
    <mergeCell ref="L24:AK24"/>
    <mergeCell ref="B25:K25"/>
    <mergeCell ref="L25:AK25"/>
    <mergeCell ref="A27:AL27"/>
    <mergeCell ref="L17:AK17"/>
    <mergeCell ref="B18:K18"/>
    <mergeCell ref="L18:AK18"/>
    <mergeCell ref="A21:AL21"/>
    <mergeCell ref="B23:K23"/>
    <mergeCell ref="L23:AK23"/>
    <mergeCell ref="A1:AL1"/>
    <mergeCell ref="A2:AL2"/>
    <mergeCell ref="A5:AL5"/>
    <mergeCell ref="A8:AL8"/>
    <mergeCell ref="B10:K10"/>
    <mergeCell ref="L10:AK10"/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2024-08-08T01:31:54Z</dcterms:modified>
  <cp:category>Regressão linear múltipla</cp:category>
</cp:coreProperties>
</file>